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kelbl/Desktop/ZAEK_Projekt/python/"/>
    </mc:Choice>
  </mc:AlternateContent>
  <xr:revisionPtr revIDLastSave="0" documentId="13_ncr:1_{0F6CF927-4B26-C342-A818-976079D49E12}" xr6:coauthVersionLast="47" xr6:coauthVersionMax="47" xr10:uidLastSave="{00000000-0000-0000-0000-000000000000}"/>
  <bookViews>
    <workbookView xWindow="0" yWindow="500" windowWidth="40960" windowHeight="22540" xr2:uid="{D1555F0E-8860-7E4A-A24C-5B6D30B844F1}"/>
  </bookViews>
  <sheets>
    <sheet name="raw_porsche_data" sheetId="2" r:id="rId1"/>
    <sheet name="porsche_data" sheetId="6" r:id="rId2"/>
  </sheets>
  <definedNames>
    <definedName name="ExternalData_1" localSheetId="0" hidden="1">raw_porsche_data!$A$1:$AC$4465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461" i="2" l="1"/>
  <c r="C4444" i="2"/>
  <c r="C4443" i="2"/>
  <c r="C4442" i="2"/>
  <c r="C4439" i="2"/>
  <c r="C4438" i="2"/>
  <c r="C4436" i="2"/>
  <c r="C4419" i="2"/>
  <c r="C4416" i="2"/>
  <c r="C4415" i="2"/>
  <c r="C4412" i="2"/>
  <c r="C4407" i="2"/>
  <c r="C4402" i="2"/>
  <c r="C4398" i="2"/>
  <c r="C4395" i="2"/>
  <c r="C4394" i="2"/>
  <c r="C4389" i="2"/>
  <c r="C4376" i="2"/>
  <c r="C4374" i="2"/>
  <c r="C4362" i="2"/>
  <c r="C4360" i="2"/>
  <c r="C4358" i="2"/>
  <c r="C4354" i="2"/>
  <c r="C4353" i="2"/>
  <c r="C4352" i="2"/>
  <c r="C4344" i="2"/>
  <c r="C4342" i="2"/>
  <c r="C4341" i="2"/>
  <c r="C4337" i="2"/>
  <c r="C4335" i="2"/>
  <c r="C4324" i="2"/>
  <c r="C4321" i="2"/>
  <c r="C4320" i="2"/>
  <c r="C4317" i="2"/>
  <c r="C4316" i="2"/>
  <c r="C4311" i="2"/>
  <c r="C4308" i="2"/>
  <c r="C4307" i="2"/>
  <c r="C4301" i="2"/>
  <c r="C4300" i="2"/>
  <c r="C4294" i="2"/>
  <c r="C4293" i="2"/>
  <c r="C4284" i="2"/>
  <c r="C4283" i="2"/>
  <c r="C4281" i="2"/>
  <c r="C4275" i="2"/>
  <c r="C4273" i="2"/>
  <c r="C4266" i="2"/>
  <c r="C4265" i="2"/>
  <c r="C4264" i="2"/>
  <c r="C4262" i="2"/>
  <c r="C4259" i="2"/>
  <c r="C4257" i="2"/>
  <c r="C4256" i="2"/>
  <c r="C4251" i="2"/>
  <c r="C4250" i="2"/>
  <c r="C4244" i="2"/>
  <c r="C4242" i="2"/>
  <c r="C4241" i="2"/>
  <c r="C4234" i="2"/>
  <c r="C4232" i="2"/>
  <c r="C4230" i="2"/>
  <c r="C4228" i="2"/>
  <c r="C4226" i="2"/>
  <c r="C4225" i="2"/>
  <c r="C4222" i="2"/>
  <c r="C4220" i="2"/>
  <c r="C4214" i="2"/>
  <c r="C4212" i="2"/>
  <c r="C4208" i="2"/>
  <c r="C4206" i="2"/>
  <c r="C4203" i="2"/>
  <c r="C4199" i="2"/>
  <c r="C4198" i="2"/>
  <c r="C4197" i="2"/>
  <c r="C4193" i="2"/>
  <c r="C4190" i="2"/>
  <c r="C4186" i="2"/>
  <c r="C4184" i="2"/>
  <c r="C4181" i="2"/>
  <c r="C4178" i="2"/>
  <c r="C4174" i="2"/>
  <c r="C4173" i="2"/>
  <c r="C4170" i="2"/>
  <c r="C4167" i="2"/>
  <c r="C4162" i="2"/>
  <c r="C4157" i="2"/>
  <c r="C4150" i="2"/>
  <c r="C4149" i="2"/>
  <c r="C4144" i="2"/>
  <c r="C4143" i="2"/>
  <c r="C4142" i="2"/>
  <c r="C4136" i="2"/>
  <c r="C4134" i="2"/>
  <c r="C4133" i="2"/>
  <c r="C4132" i="2"/>
  <c r="C4128" i="2"/>
  <c r="C4121" i="2"/>
  <c r="C4120" i="2"/>
  <c r="C4119" i="2"/>
  <c r="C4114" i="2"/>
  <c r="C4104" i="2"/>
  <c r="C4098" i="2"/>
  <c r="C4090" i="2"/>
  <c r="C4089" i="2"/>
  <c r="C4088" i="2"/>
  <c r="C4085" i="2"/>
  <c r="C4084" i="2"/>
  <c r="C4082" i="2"/>
  <c r="C4080" i="2"/>
  <c r="C4079" i="2"/>
  <c r="C4076" i="2"/>
  <c r="C4065" i="2"/>
  <c r="C4053" i="2"/>
  <c r="C4050" i="2"/>
  <c r="C4048" i="2"/>
  <c r="C4043" i="2"/>
  <c r="C4042" i="2"/>
  <c r="C4036" i="2"/>
  <c r="C4034" i="2"/>
  <c r="C4033" i="2"/>
  <c r="C4031" i="2"/>
  <c r="C4029" i="2"/>
  <c r="C4028" i="2"/>
  <c r="C4023" i="2"/>
  <c r="C4022" i="2"/>
  <c r="C4019" i="2"/>
  <c r="C4016" i="2"/>
  <c r="C4013" i="2"/>
  <c r="C4011" i="2"/>
  <c r="C4010" i="2"/>
  <c r="C4007" i="2"/>
  <c r="C4006" i="2"/>
  <c r="C3998" i="2"/>
  <c r="C3993" i="2"/>
  <c r="C3992" i="2"/>
  <c r="C3980" i="2"/>
  <c r="C3972" i="2"/>
  <c r="C3956" i="2"/>
  <c r="C3954" i="2"/>
  <c r="C3952" i="2"/>
  <c r="C3951" i="2"/>
  <c r="C3950" i="2"/>
  <c r="C3948" i="2"/>
  <c r="C3947" i="2"/>
  <c r="C3944" i="2"/>
  <c r="C3942" i="2"/>
  <c r="C3940" i="2"/>
  <c r="C3938" i="2"/>
  <c r="C3930" i="2"/>
  <c r="C3928" i="2"/>
  <c r="C3927" i="2"/>
  <c r="C3921" i="2"/>
  <c r="C3920" i="2"/>
  <c r="C3916" i="2"/>
  <c r="C3915" i="2"/>
  <c r="C3911" i="2"/>
  <c r="C3910" i="2"/>
  <c r="C3906" i="2"/>
  <c r="C3904" i="2"/>
  <c r="C3902" i="2"/>
  <c r="C3899" i="2"/>
  <c r="C3898" i="2"/>
  <c r="C3894" i="2"/>
  <c r="C3885" i="2"/>
  <c r="C3884" i="2"/>
  <c r="C3876" i="2"/>
  <c r="C3875" i="2"/>
  <c r="C3874" i="2"/>
  <c r="C3873" i="2"/>
  <c r="C3872" i="2"/>
  <c r="C3866" i="2"/>
  <c r="C3864" i="2"/>
  <c r="C3862" i="2"/>
  <c r="C3861" i="2"/>
  <c r="C3857" i="2"/>
  <c r="C3856" i="2"/>
  <c r="C3854" i="2"/>
  <c r="C3852" i="2"/>
  <c r="C3846" i="2"/>
  <c r="C3840" i="2"/>
  <c r="C3839" i="2"/>
  <c r="C3833" i="2"/>
  <c r="C3825" i="2"/>
  <c r="C3824" i="2"/>
  <c r="C3822" i="2"/>
  <c r="C3819" i="2"/>
  <c r="C3815" i="2"/>
  <c r="C3814" i="2"/>
  <c r="C3812" i="2"/>
  <c r="C3807" i="2"/>
  <c r="C3802" i="2"/>
  <c r="C3800" i="2"/>
  <c r="C3797" i="2"/>
  <c r="C3791" i="2"/>
  <c r="C3783" i="2"/>
  <c r="C3774" i="2"/>
  <c r="C3772" i="2"/>
  <c r="C3771" i="2"/>
  <c r="C3768" i="2"/>
  <c r="C3758" i="2"/>
  <c r="C3750" i="2"/>
  <c r="C3749" i="2"/>
  <c r="C3748" i="2"/>
  <c r="C3746" i="2"/>
  <c r="C3745" i="2"/>
  <c r="C3743" i="2"/>
  <c r="C3734" i="2"/>
  <c r="C3732" i="2"/>
  <c r="C3731" i="2"/>
  <c r="C3728" i="2"/>
  <c r="C3726" i="2"/>
  <c r="C3719" i="2"/>
  <c r="C3707" i="2"/>
  <c r="C3705" i="2"/>
  <c r="C3689" i="2"/>
  <c r="C3687" i="2"/>
  <c r="C3682" i="2"/>
  <c r="C3678" i="2"/>
  <c r="C3674" i="2"/>
  <c r="C3671" i="2"/>
  <c r="C3669" i="2"/>
  <c r="C3668" i="2"/>
  <c r="C3666" i="2"/>
  <c r="C3665" i="2"/>
  <c r="C3663" i="2"/>
  <c r="C3662" i="2"/>
  <c r="C3652" i="2"/>
  <c r="C3649" i="2"/>
  <c r="C3648" i="2"/>
  <c r="C3646" i="2"/>
  <c r="C3645" i="2"/>
  <c r="C3644" i="2"/>
  <c r="C3640" i="2"/>
  <c r="C3638" i="2"/>
  <c r="C3636" i="2"/>
  <c r="C3628" i="2"/>
  <c r="C3626" i="2"/>
  <c r="C3622" i="2"/>
  <c r="C3621" i="2"/>
  <c r="C3620" i="2"/>
  <c r="C3612" i="2"/>
  <c r="C3609" i="2"/>
  <c r="C3608" i="2"/>
  <c r="C3604" i="2"/>
  <c r="C3603" i="2"/>
  <c r="C3598" i="2"/>
  <c r="C3597" i="2"/>
  <c r="C3596" i="2"/>
  <c r="C3592" i="2"/>
  <c r="C3590" i="2"/>
  <c r="C3586" i="2"/>
  <c r="C3584" i="2"/>
  <c r="C3580" i="2"/>
  <c r="C3573" i="2"/>
  <c r="C3568" i="2"/>
  <c r="C3567" i="2"/>
  <c r="C3563" i="2"/>
  <c r="C3560" i="2"/>
  <c r="C3558" i="2"/>
  <c r="C3556" i="2"/>
  <c r="C3551" i="2"/>
  <c r="C3545" i="2"/>
  <c r="C3543" i="2"/>
  <c r="C3540" i="2"/>
  <c r="C3538" i="2"/>
  <c r="C3533" i="2"/>
  <c r="C3532" i="2"/>
  <c r="C3531" i="2"/>
  <c r="C3530" i="2"/>
  <c r="C3527" i="2"/>
  <c r="C3526" i="2"/>
  <c r="C3525" i="2"/>
  <c r="C3521" i="2"/>
  <c r="C3520" i="2"/>
  <c r="C3509" i="2"/>
  <c r="C3508" i="2"/>
  <c r="C3507" i="2"/>
  <c r="C3503" i="2"/>
  <c r="C3502" i="2"/>
  <c r="C3501" i="2"/>
  <c r="C3500" i="2"/>
  <c r="C3497" i="2"/>
  <c r="C3496" i="2"/>
  <c r="C3495" i="2"/>
  <c r="C3494" i="2"/>
  <c r="C3492" i="2"/>
  <c r="C3491" i="2"/>
  <c r="C3486" i="2"/>
  <c r="C3485" i="2"/>
  <c r="C3483" i="2"/>
  <c r="C3482" i="2"/>
  <c r="C3473" i="2"/>
  <c r="C3471" i="2"/>
  <c r="C3468" i="2"/>
  <c r="C3467" i="2"/>
  <c r="C3465" i="2"/>
  <c r="C3464" i="2"/>
  <c r="C3462" i="2"/>
  <c r="C3459" i="2"/>
  <c r="C3456" i="2"/>
  <c r="C3454" i="2"/>
  <c r="C3452" i="2"/>
  <c r="C3450" i="2"/>
  <c r="C3448" i="2"/>
  <c r="C3442" i="2"/>
  <c r="C3440" i="2"/>
  <c r="C3437" i="2"/>
  <c r="C3436" i="2"/>
  <c r="C3435" i="2"/>
  <c r="C3434" i="2"/>
  <c r="C3432" i="2"/>
  <c r="C3430" i="2"/>
  <c r="C3429" i="2"/>
  <c r="C3425" i="2"/>
  <c r="C3422" i="2"/>
  <c r="C3418" i="2"/>
  <c r="C3414" i="2"/>
  <c r="C3410" i="2"/>
  <c r="C3400" i="2"/>
  <c r="C3396" i="2"/>
  <c r="C3395" i="2"/>
  <c r="C3394" i="2"/>
  <c r="C3390" i="2"/>
  <c r="C3388" i="2"/>
  <c r="C3387" i="2"/>
  <c r="C3386" i="2"/>
  <c r="C3383" i="2"/>
  <c r="C3381" i="2"/>
  <c r="C3380" i="2"/>
  <c r="C3372" i="2"/>
  <c r="C3368" i="2"/>
  <c r="C3362" i="2"/>
  <c r="C3359" i="2"/>
  <c r="C3358" i="2"/>
  <c r="C3356" i="2"/>
  <c r="C3354" i="2"/>
  <c r="C3353" i="2"/>
  <c r="C3352" i="2"/>
  <c r="C3347" i="2"/>
  <c r="C3346" i="2"/>
  <c r="C3344" i="2"/>
  <c r="C3342" i="2"/>
  <c r="C3340" i="2"/>
  <c r="C3338" i="2"/>
  <c r="C3335" i="2"/>
  <c r="C3330" i="2"/>
  <c r="C3327" i="2"/>
  <c r="C3326" i="2"/>
  <c r="C3322" i="2"/>
  <c r="C3320" i="2"/>
  <c r="C3314" i="2"/>
  <c r="C3312" i="2"/>
  <c r="C3308" i="2"/>
  <c r="C3306" i="2"/>
  <c r="C3305" i="2"/>
  <c r="C3304" i="2"/>
  <c r="C3300" i="2"/>
  <c r="C3294" i="2"/>
  <c r="C3290" i="2"/>
  <c r="C3288" i="2"/>
  <c r="C3287" i="2"/>
  <c r="C3286" i="2"/>
  <c r="C3285" i="2"/>
  <c r="C3284" i="2"/>
  <c r="C3282" i="2"/>
  <c r="C3281" i="2"/>
  <c r="C3280" i="2"/>
  <c r="C3276" i="2"/>
  <c r="C3266" i="2"/>
  <c r="C3262" i="2"/>
  <c r="C3260" i="2"/>
  <c r="C3258" i="2"/>
  <c r="C3257" i="2"/>
  <c r="C3256" i="2"/>
  <c r="C3244" i="2"/>
  <c r="C3242" i="2"/>
  <c r="C3239" i="2"/>
  <c r="C3236" i="2"/>
  <c r="C3234" i="2"/>
  <c r="C3232" i="2"/>
  <c r="C3225" i="2"/>
  <c r="C3221" i="2"/>
  <c r="C3220" i="2"/>
  <c r="C3212" i="2"/>
  <c r="C3207" i="2"/>
  <c r="C3203" i="2"/>
  <c r="C3201" i="2"/>
  <c r="C3198" i="2"/>
  <c r="C3189" i="2"/>
  <c r="C3188" i="2"/>
  <c r="C3186" i="2"/>
  <c r="C3185" i="2"/>
  <c r="C3176" i="2"/>
  <c r="C3174" i="2"/>
  <c r="C3170" i="2"/>
  <c r="C3169" i="2"/>
  <c r="C3166" i="2"/>
  <c r="C3159" i="2"/>
  <c r="C3153" i="2"/>
  <c r="C3152" i="2"/>
  <c r="C3149" i="2"/>
  <c r="C3148" i="2"/>
  <c r="C3147" i="2"/>
  <c r="C3136" i="2"/>
  <c r="C3135" i="2"/>
  <c r="C3134" i="2"/>
  <c r="C3131" i="2"/>
  <c r="C3130" i="2"/>
  <c r="C3122" i="2"/>
  <c r="C3121" i="2"/>
  <c r="C3120" i="2"/>
  <c r="C3118" i="2"/>
  <c r="C3112" i="2"/>
  <c r="C3110" i="2"/>
  <c r="C3106" i="2"/>
  <c r="C3104" i="2"/>
  <c r="C3102" i="2"/>
  <c r="C3101" i="2"/>
  <c r="C3100" i="2"/>
  <c r="C3096" i="2"/>
  <c r="C3092" i="2"/>
  <c r="C3088" i="2"/>
  <c r="C3086" i="2"/>
  <c r="C3081" i="2"/>
  <c r="C3075" i="2"/>
  <c r="C3073" i="2"/>
  <c r="C3069" i="2"/>
  <c r="C3066" i="2"/>
  <c r="C3064" i="2"/>
  <c r="C3063" i="2"/>
  <c r="C3057" i="2"/>
  <c r="C3054" i="2"/>
  <c r="C3053" i="2"/>
  <c r="C3052" i="2"/>
  <c r="C3051" i="2"/>
  <c r="C3050" i="2"/>
  <c r="C3047" i="2"/>
  <c r="C3046" i="2"/>
  <c r="C3045" i="2"/>
  <c r="C3044" i="2"/>
  <c r="C3036" i="2"/>
  <c r="C3034" i="2"/>
  <c r="C3033" i="2"/>
  <c r="C3028" i="2"/>
  <c r="C3026" i="2"/>
  <c r="C3025" i="2"/>
  <c r="C3023" i="2"/>
  <c r="C3021" i="2"/>
  <c r="C3020" i="2"/>
  <c r="C3017" i="2"/>
  <c r="C3016" i="2"/>
  <c r="C3015" i="2"/>
  <c r="C3009" i="2"/>
  <c r="C3008" i="2"/>
  <c r="C2998" i="2"/>
  <c r="C2997" i="2"/>
  <c r="C2988" i="2"/>
  <c r="C2987" i="2"/>
  <c r="C2986" i="2"/>
  <c r="C2985" i="2"/>
  <c r="C2981" i="2"/>
  <c r="C2978" i="2"/>
  <c r="C2975" i="2"/>
  <c r="C2974" i="2"/>
  <c r="C2967" i="2"/>
  <c r="C2958" i="2"/>
  <c r="C2952" i="2"/>
  <c r="C2950" i="2"/>
  <c r="C2948" i="2"/>
  <c r="C2942" i="2"/>
  <c r="C2938" i="2"/>
  <c r="C2933" i="2"/>
  <c r="C2929" i="2"/>
  <c r="C2921" i="2"/>
  <c r="C2919" i="2"/>
  <c r="C2913" i="2"/>
  <c r="C2907" i="2"/>
  <c r="C2906" i="2"/>
  <c r="C2904" i="2"/>
  <c r="C2901" i="2"/>
  <c r="C2898" i="2"/>
  <c r="C2890" i="2"/>
  <c r="C2888" i="2"/>
  <c r="C2884" i="2"/>
  <c r="C2883" i="2"/>
  <c r="C2880" i="2"/>
  <c r="C2878" i="2"/>
  <c r="C2873" i="2"/>
  <c r="C2872" i="2"/>
  <c r="C2871" i="2"/>
  <c r="C2867" i="2"/>
  <c r="C2852" i="2"/>
  <c r="C2850" i="2"/>
  <c r="C2848" i="2"/>
  <c r="C2847" i="2"/>
  <c r="C2842" i="2"/>
  <c r="C2841" i="2"/>
  <c r="C2835" i="2"/>
  <c r="C2831" i="2"/>
  <c r="C2824" i="2"/>
  <c r="C2823" i="2"/>
  <c r="C2822" i="2"/>
  <c r="C2820" i="2"/>
  <c r="C2819" i="2"/>
  <c r="C2818" i="2"/>
  <c r="C2817" i="2"/>
  <c r="C2816" i="2"/>
  <c r="C2814" i="2"/>
  <c r="C2812" i="2"/>
  <c r="C2811" i="2"/>
  <c r="C2807" i="2"/>
  <c r="C2795" i="2"/>
  <c r="C2792" i="2"/>
  <c r="C2786" i="2"/>
  <c r="C2782" i="2"/>
  <c r="C2781" i="2"/>
  <c r="C2774" i="2"/>
  <c r="C2769" i="2"/>
  <c r="C2766" i="2"/>
  <c r="C2762" i="2"/>
  <c r="C2760" i="2"/>
  <c r="C2759" i="2"/>
  <c r="C2756" i="2"/>
  <c r="C2754" i="2"/>
  <c r="C2750" i="2"/>
  <c r="C2746" i="2"/>
  <c r="C2738" i="2"/>
  <c r="C2734" i="2"/>
  <c r="C2732" i="2"/>
  <c r="C2730" i="2"/>
  <c r="C2728" i="2"/>
  <c r="C2718" i="2"/>
  <c r="C2717" i="2"/>
  <c r="C2711" i="2"/>
  <c r="C2710" i="2"/>
  <c r="C2709" i="2"/>
  <c r="C2708" i="2"/>
  <c r="C2706" i="2"/>
  <c r="C2704" i="2"/>
  <c r="C2696" i="2"/>
  <c r="C2693" i="2"/>
  <c r="C2692" i="2"/>
  <c r="C2690" i="2"/>
  <c r="C2684" i="2"/>
  <c r="C2682" i="2"/>
  <c r="C2680" i="2"/>
  <c r="C2679" i="2"/>
  <c r="C2678" i="2"/>
  <c r="C2674" i="2"/>
  <c r="C2672" i="2"/>
  <c r="C2667" i="2"/>
  <c r="C2664" i="2"/>
  <c r="C2661" i="2"/>
  <c r="C2652" i="2"/>
  <c r="C2642" i="2"/>
  <c r="C2641" i="2"/>
  <c r="C2640" i="2"/>
  <c r="C2638" i="2"/>
  <c r="C2633" i="2"/>
  <c r="C2630" i="2"/>
  <c r="C2627" i="2"/>
  <c r="C2624" i="2"/>
  <c r="C2622" i="2"/>
  <c r="C2620" i="2"/>
  <c r="C2618" i="2"/>
  <c r="C2615" i="2"/>
  <c r="C2613" i="2"/>
  <c r="C2609" i="2"/>
  <c r="C2608" i="2"/>
  <c r="C2607" i="2"/>
  <c r="C2603" i="2"/>
  <c r="C2601" i="2"/>
  <c r="C2597" i="2"/>
  <c r="C2596" i="2"/>
  <c r="C2595" i="2"/>
  <c r="C2591" i="2"/>
  <c r="C2590" i="2"/>
  <c r="C2589" i="2"/>
  <c r="C2588" i="2"/>
  <c r="C2586" i="2"/>
  <c r="C2584" i="2"/>
  <c r="C2580" i="2"/>
  <c r="C2578" i="2"/>
  <c r="C2576" i="2"/>
  <c r="C2572" i="2"/>
  <c r="C2561" i="2"/>
  <c r="C2560" i="2"/>
  <c r="C2559" i="2"/>
  <c r="C2558" i="2"/>
  <c r="C2556" i="2"/>
  <c r="C2554" i="2"/>
  <c r="C2549" i="2"/>
  <c r="C2548" i="2"/>
  <c r="C2546" i="2"/>
  <c r="C2544" i="2"/>
  <c r="C2542" i="2"/>
  <c r="C2534" i="2"/>
  <c r="C2532" i="2"/>
  <c r="C2531" i="2"/>
  <c r="C2525" i="2"/>
  <c r="C2522" i="2"/>
  <c r="C2519" i="2"/>
  <c r="C2516" i="2"/>
  <c r="C2513" i="2"/>
  <c r="C2512" i="2"/>
  <c r="C2511" i="2"/>
  <c r="C2504" i="2"/>
  <c r="C2501" i="2"/>
  <c r="C2499" i="2"/>
  <c r="C2496" i="2"/>
  <c r="C2495" i="2"/>
  <c r="C2494" i="2"/>
  <c r="C2487" i="2"/>
  <c r="C2486" i="2"/>
  <c r="C2480" i="2"/>
  <c r="C2478" i="2"/>
  <c r="C2469" i="2"/>
  <c r="C2468" i="2"/>
  <c r="C2466" i="2"/>
  <c r="C2457" i="2"/>
  <c r="C2454" i="2"/>
  <c r="C2453" i="2"/>
  <c r="C2452" i="2"/>
  <c r="C2449" i="2"/>
  <c r="C2448" i="2"/>
  <c r="C2445" i="2"/>
  <c r="C2441" i="2"/>
  <c r="C2440" i="2"/>
  <c r="C2435" i="2"/>
  <c r="C2432" i="2"/>
  <c r="C2430" i="2"/>
  <c r="C2428" i="2"/>
  <c r="C2427" i="2"/>
  <c r="C2426" i="2"/>
  <c r="C2423" i="2"/>
  <c r="C2422" i="2"/>
  <c r="C2420" i="2"/>
  <c r="C2417" i="2"/>
  <c r="C2416" i="2"/>
  <c r="C2414" i="2"/>
  <c r="C2412" i="2"/>
  <c r="C2409" i="2"/>
  <c r="C2408" i="2"/>
  <c r="C2404" i="2"/>
  <c r="C2394" i="2"/>
  <c r="C2390" i="2"/>
  <c r="C2388" i="2"/>
  <c r="C2387" i="2"/>
  <c r="C2385" i="2"/>
  <c r="C2381" i="2"/>
  <c r="C2380" i="2"/>
  <c r="C2379" i="2"/>
  <c r="C2378" i="2"/>
  <c r="C2376" i="2"/>
  <c r="C2375" i="2"/>
  <c r="C2367" i="2"/>
  <c r="C2366" i="2"/>
  <c r="C2364" i="2"/>
  <c r="C2360" i="2"/>
  <c r="C2354" i="2"/>
  <c r="C2353" i="2"/>
  <c r="C2351" i="2"/>
  <c r="C2350" i="2"/>
  <c r="C2346" i="2"/>
  <c r="C2345" i="2"/>
  <c r="C2344" i="2"/>
  <c r="C2343" i="2"/>
  <c r="C2340" i="2"/>
  <c r="C2339" i="2"/>
  <c r="C2337" i="2"/>
  <c r="C2336" i="2"/>
  <c r="C2327" i="2"/>
  <c r="C2324" i="2"/>
  <c r="C2321" i="2"/>
  <c r="C2318" i="2"/>
  <c r="C2316" i="2"/>
  <c r="C2315" i="2"/>
  <c r="C2312" i="2"/>
  <c r="C2310" i="2"/>
  <c r="C2309" i="2"/>
  <c r="C2308" i="2"/>
  <c r="C2305" i="2"/>
  <c r="C2303" i="2"/>
  <c r="C2301" i="2"/>
  <c r="C2289" i="2"/>
  <c r="C2280" i="2"/>
  <c r="C2277" i="2"/>
  <c r="C2276" i="2"/>
  <c r="C2274" i="2"/>
  <c r="C2273" i="2"/>
  <c r="C2268" i="2"/>
  <c r="C2267" i="2"/>
  <c r="C2265" i="2"/>
  <c r="C2261" i="2"/>
  <c r="C2260" i="2"/>
  <c r="C2259" i="2"/>
  <c r="C2258" i="2"/>
  <c r="C2257" i="2"/>
  <c r="C2256" i="2"/>
  <c r="C2254" i="2"/>
  <c r="C2253" i="2"/>
  <c r="C2252" i="2"/>
  <c r="C2249" i="2"/>
  <c r="C2247" i="2"/>
  <c r="C2246" i="2"/>
  <c r="C2244" i="2"/>
  <c r="C2242" i="2"/>
  <c r="C2240" i="2"/>
  <c r="C2237" i="2"/>
  <c r="C2236" i="2"/>
  <c r="C2235" i="2"/>
  <c r="C2234" i="2"/>
  <c r="C2231" i="2"/>
  <c r="C2230" i="2"/>
  <c r="C2229" i="2"/>
  <c r="C2223" i="2"/>
  <c r="C2222" i="2"/>
  <c r="C2219" i="2"/>
  <c r="C2218" i="2"/>
  <c r="C2216" i="2"/>
  <c r="C2213" i="2"/>
  <c r="C2212" i="2"/>
  <c r="C2211" i="2"/>
  <c r="C2210" i="2"/>
  <c r="C2209" i="2"/>
  <c r="C2201" i="2"/>
  <c r="C2199" i="2"/>
  <c r="C2181" i="2"/>
  <c r="C2180" i="2"/>
  <c r="C2177" i="2"/>
  <c r="C2175" i="2"/>
  <c r="C2172" i="2"/>
  <c r="C2171" i="2"/>
  <c r="C2170" i="2"/>
  <c r="C2168" i="2"/>
  <c r="C2165" i="2"/>
  <c r="C2164" i="2"/>
  <c r="C2163" i="2"/>
  <c r="C2162" i="2"/>
  <c r="C2161" i="2"/>
  <c r="C2158" i="2"/>
  <c r="C2151" i="2"/>
  <c r="C2147" i="2"/>
  <c r="C2145" i="2"/>
  <c r="C2139" i="2"/>
  <c r="C2135" i="2"/>
  <c r="C2132" i="2"/>
  <c r="C2130" i="2"/>
  <c r="C2129" i="2"/>
  <c r="C2127" i="2"/>
  <c r="C2124" i="2"/>
  <c r="C2123" i="2"/>
  <c r="C2120" i="2"/>
  <c r="C2115" i="2"/>
  <c r="C2112" i="2"/>
  <c r="C2111" i="2"/>
  <c r="C2104" i="2"/>
  <c r="C2099" i="2"/>
  <c r="C2098" i="2"/>
  <c r="C2096" i="2"/>
  <c r="C2092" i="2"/>
  <c r="C2091" i="2"/>
  <c r="C2087" i="2"/>
  <c r="C2086" i="2"/>
  <c r="C2085" i="2"/>
  <c r="C2079" i="2"/>
  <c r="C2076" i="2"/>
  <c r="C2073" i="2"/>
  <c r="C2070" i="2"/>
  <c r="C2069" i="2"/>
  <c r="C2068" i="2"/>
  <c r="C2067" i="2"/>
  <c r="C2063" i="2"/>
  <c r="C2052" i="2"/>
  <c r="C2048" i="2"/>
  <c r="C2046" i="2"/>
  <c r="C2045" i="2"/>
  <c r="C2044" i="2"/>
  <c r="C2043" i="2"/>
  <c r="C2042" i="2"/>
  <c r="C2034" i="2"/>
  <c r="C2031" i="2"/>
  <c r="C2027" i="2"/>
  <c r="C2026" i="2"/>
  <c r="C2025" i="2"/>
  <c r="C2020" i="2"/>
  <c r="C2019" i="2"/>
  <c r="C2018" i="2"/>
  <c r="C2017" i="2"/>
  <c r="C2010" i="2"/>
  <c r="C2009" i="2"/>
  <c r="C2008" i="2"/>
  <c r="C2006" i="2"/>
  <c r="C2004" i="2"/>
  <c r="C2003" i="2"/>
  <c r="C2000" i="2"/>
  <c r="C1996" i="2"/>
  <c r="C1995" i="2"/>
  <c r="C1994" i="2"/>
  <c r="C1992" i="2"/>
  <c r="C1982" i="2"/>
  <c r="C1979" i="2"/>
  <c r="C1977" i="2"/>
  <c r="C1976" i="2"/>
  <c r="C1974" i="2"/>
  <c r="C1972" i="2"/>
  <c r="C1969" i="2"/>
  <c r="C1966" i="2"/>
  <c r="C1965" i="2"/>
  <c r="C1962" i="2"/>
  <c r="C1959" i="2"/>
  <c r="C1956" i="2"/>
  <c r="C1954" i="2"/>
  <c r="C1952" i="2"/>
  <c r="C1950" i="2"/>
  <c r="C1937" i="2"/>
  <c r="C1936" i="2"/>
  <c r="C1932" i="2"/>
  <c r="C1926" i="2"/>
  <c r="C1925" i="2"/>
  <c r="C1923" i="2"/>
  <c r="C1920" i="2"/>
  <c r="C1919" i="2"/>
  <c r="C1916" i="2"/>
  <c r="C1913" i="2"/>
  <c r="C1905" i="2"/>
  <c r="C1900" i="2"/>
  <c r="C1899" i="2"/>
  <c r="C1892" i="2"/>
  <c r="C1890" i="2"/>
  <c r="C1889" i="2"/>
  <c r="C1886" i="2"/>
  <c r="C1883" i="2"/>
  <c r="C1880" i="2"/>
  <c r="C1878" i="2"/>
  <c r="C1877" i="2"/>
  <c r="C1871" i="2"/>
  <c r="C1868" i="2"/>
  <c r="C1866" i="2"/>
  <c r="C1865" i="2"/>
  <c r="C1863" i="2"/>
  <c r="C1862" i="2"/>
  <c r="C1859" i="2"/>
  <c r="C1858" i="2"/>
  <c r="C1854" i="2"/>
  <c r="C1852" i="2"/>
  <c r="C1850" i="2"/>
  <c r="C1847" i="2"/>
  <c r="C1846" i="2"/>
  <c r="C1844" i="2"/>
  <c r="C1842" i="2"/>
  <c r="C1841" i="2"/>
  <c r="C1839" i="2"/>
  <c r="C1838" i="2"/>
  <c r="C1836" i="2"/>
  <c r="C1833" i="2"/>
  <c r="C1832" i="2"/>
  <c r="C1830" i="2"/>
  <c r="C1828" i="2"/>
  <c r="C1823" i="2"/>
  <c r="C1821" i="2"/>
  <c r="C1816" i="2"/>
  <c r="C1812" i="2"/>
  <c r="C1811" i="2"/>
  <c r="C1810" i="2"/>
  <c r="C1809" i="2"/>
  <c r="C1806" i="2"/>
  <c r="C1803" i="2"/>
  <c r="C1800" i="2"/>
  <c r="C1799" i="2"/>
  <c r="C1798" i="2"/>
  <c r="C1796" i="2"/>
  <c r="C1793" i="2"/>
  <c r="C1790" i="2"/>
  <c r="C1785" i="2"/>
  <c r="C1780" i="2"/>
  <c r="C1779" i="2"/>
  <c r="C1775" i="2"/>
  <c r="C1773" i="2"/>
  <c r="C1772" i="2"/>
  <c r="C1769" i="2"/>
  <c r="C1768" i="2"/>
  <c r="C1767" i="2"/>
  <c r="C1766" i="2"/>
  <c r="C1764" i="2"/>
  <c r="C1763" i="2"/>
  <c r="C1761" i="2"/>
  <c r="C1760" i="2"/>
  <c r="C1758" i="2"/>
  <c r="C1757" i="2"/>
  <c r="C1755" i="2"/>
  <c r="C1752" i="2"/>
  <c r="C1749" i="2"/>
  <c r="C1746" i="2"/>
  <c r="C1743" i="2"/>
  <c r="C1742" i="2"/>
  <c r="C1737" i="2"/>
  <c r="C1736" i="2"/>
  <c r="C1733" i="2"/>
  <c r="C1729" i="2"/>
  <c r="C1725" i="2"/>
  <c r="C1719" i="2"/>
  <c r="C1707" i="2"/>
  <c r="C1704" i="2"/>
  <c r="C1703" i="2"/>
  <c r="C1690" i="2"/>
  <c r="C1685" i="2"/>
  <c r="C1682" i="2"/>
  <c r="C1681" i="2"/>
  <c r="C1670" i="2"/>
  <c r="C1667" i="2"/>
  <c r="C1666" i="2"/>
  <c r="C1662" i="2"/>
  <c r="C1661" i="2"/>
  <c r="C1660" i="2"/>
  <c r="C1659" i="2"/>
  <c r="C1656" i="2"/>
  <c r="C1655" i="2"/>
  <c r="C1653" i="2"/>
  <c r="C1646" i="2"/>
  <c r="C1644" i="2"/>
  <c r="C1643" i="2"/>
  <c r="C1641" i="2"/>
  <c r="C1638" i="2"/>
  <c r="C1637" i="2"/>
  <c r="C1633" i="2"/>
  <c r="C1631" i="2"/>
  <c r="C1630" i="2"/>
  <c r="C1628" i="2"/>
  <c r="C1624" i="2"/>
  <c r="C1623" i="2"/>
  <c r="C1622" i="2"/>
  <c r="C1620" i="2"/>
  <c r="C1619" i="2"/>
  <c r="C1618" i="2"/>
  <c r="C1617" i="2"/>
  <c r="C1616" i="2"/>
  <c r="C1614" i="2"/>
  <c r="C1613" i="2"/>
  <c r="C1612" i="2"/>
  <c r="C1605" i="2"/>
  <c r="C1604" i="2"/>
  <c r="C1602" i="2"/>
  <c r="C1601" i="2"/>
  <c r="C1600" i="2"/>
  <c r="C1598" i="2"/>
  <c r="C1592" i="2"/>
  <c r="C1590" i="2"/>
  <c r="C1588" i="2"/>
  <c r="C1587" i="2"/>
  <c r="C1586" i="2"/>
  <c r="C1577" i="2"/>
  <c r="C1569" i="2"/>
  <c r="C1568" i="2"/>
  <c r="C1566" i="2"/>
  <c r="C1565" i="2"/>
  <c r="C1560" i="2"/>
  <c r="C1558" i="2"/>
  <c r="C1551" i="2"/>
  <c r="C1542" i="2"/>
  <c r="C1539" i="2"/>
  <c r="C1534" i="2"/>
  <c r="C1527" i="2"/>
  <c r="C1526" i="2"/>
  <c r="C1524" i="2"/>
  <c r="C1523" i="2"/>
  <c r="C1522" i="2"/>
  <c r="C1520" i="2"/>
  <c r="C1518" i="2"/>
  <c r="C1514" i="2"/>
  <c r="C1512" i="2"/>
  <c r="C1511" i="2"/>
  <c r="C1510" i="2"/>
  <c r="C1509" i="2"/>
  <c r="C1508" i="2"/>
  <c r="C1500" i="2"/>
  <c r="C1494" i="2"/>
  <c r="C1493" i="2"/>
  <c r="C1492" i="2"/>
  <c r="C1490" i="2"/>
  <c r="C1485" i="2"/>
  <c r="C1484" i="2"/>
  <c r="C1482" i="2"/>
  <c r="C1481" i="2"/>
  <c r="C1480" i="2"/>
  <c r="C1479" i="2"/>
  <c r="C1478" i="2"/>
  <c r="C1476" i="2"/>
  <c r="C1472" i="2"/>
  <c r="C1469" i="2"/>
  <c r="C1468" i="2"/>
  <c r="C1467" i="2"/>
  <c r="C1466" i="2"/>
  <c r="C1463" i="2"/>
  <c r="C1462" i="2"/>
  <c r="C1457" i="2"/>
  <c r="C1456" i="2"/>
  <c r="C1448" i="2"/>
  <c r="C1446" i="2"/>
  <c r="C1444" i="2"/>
  <c r="C1443" i="2"/>
  <c r="C1442" i="2"/>
  <c r="C1440" i="2"/>
  <c r="C1436" i="2"/>
  <c r="C1434" i="2"/>
  <c r="C1433" i="2"/>
  <c r="C1432" i="2"/>
  <c r="C1430" i="2"/>
  <c r="C1420" i="2"/>
  <c r="C1418" i="2"/>
  <c r="C1416" i="2"/>
  <c r="C1406" i="2"/>
  <c r="C1403" i="2"/>
  <c r="C1398" i="2"/>
  <c r="C1397" i="2"/>
  <c r="C1392" i="2"/>
  <c r="C1390" i="2"/>
  <c r="C1384" i="2"/>
  <c r="C1383" i="2"/>
  <c r="C1380" i="2"/>
  <c r="C1379" i="2"/>
  <c r="C1378" i="2"/>
  <c r="C1377" i="2"/>
  <c r="C1372" i="2"/>
  <c r="C1370" i="2"/>
  <c r="C1367" i="2"/>
  <c r="C1366" i="2"/>
  <c r="C1365" i="2"/>
  <c r="C1362" i="2"/>
  <c r="C1361" i="2"/>
  <c r="C1360" i="2"/>
  <c r="C1358" i="2"/>
  <c r="C1356" i="2"/>
  <c r="C1353" i="2"/>
  <c r="C1352" i="2"/>
  <c r="C1350" i="2"/>
  <c r="C1341" i="2"/>
  <c r="C1340" i="2"/>
  <c r="C1338" i="2"/>
  <c r="C1337" i="2"/>
  <c r="C1334" i="2"/>
  <c r="C1331" i="2"/>
  <c r="C1330" i="2"/>
  <c r="C1328" i="2"/>
  <c r="C1326" i="2"/>
  <c r="C1320" i="2"/>
  <c r="C1317" i="2"/>
  <c r="C1313" i="2"/>
  <c r="C1312" i="2"/>
  <c r="C1310" i="2"/>
  <c r="C1308" i="2"/>
  <c r="C1307" i="2"/>
  <c r="C1304" i="2"/>
  <c r="C1301" i="2"/>
  <c r="C1300" i="2"/>
  <c r="C1299" i="2"/>
  <c r="C1297" i="2"/>
  <c r="C1295" i="2"/>
  <c r="C1294" i="2"/>
  <c r="C1293" i="2"/>
  <c r="C1288" i="2"/>
  <c r="C1283" i="2"/>
  <c r="C1282" i="2"/>
  <c r="C1274" i="2"/>
  <c r="C1272" i="2"/>
  <c r="C1271" i="2"/>
  <c r="C1270" i="2"/>
  <c r="C1268" i="2"/>
  <c r="C1266" i="2"/>
  <c r="C1263" i="2"/>
  <c r="C1254" i="2"/>
  <c r="C1249" i="2"/>
  <c r="C1248" i="2"/>
  <c r="C1239" i="2"/>
  <c r="C1234" i="2"/>
  <c r="C1233" i="2"/>
  <c r="C1232" i="2"/>
  <c r="C1221" i="2"/>
  <c r="C1220" i="2"/>
  <c r="C1218" i="2"/>
  <c r="C1216" i="2"/>
  <c r="C1214" i="2"/>
  <c r="C1212" i="2"/>
  <c r="C1203" i="2"/>
  <c r="C1198" i="2"/>
  <c r="C1197" i="2"/>
  <c r="C1188" i="2"/>
  <c r="C1187" i="2"/>
  <c r="C1181" i="2"/>
  <c r="C1179" i="2"/>
  <c r="C1178" i="2"/>
  <c r="C1176" i="2"/>
  <c r="C1175" i="2"/>
  <c r="C1174" i="2"/>
  <c r="C1172" i="2"/>
  <c r="C1169" i="2"/>
  <c r="C1167" i="2"/>
  <c r="C1164" i="2"/>
  <c r="C1163" i="2"/>
  <c r="C1158" i="2"/>
  <c r="C1156" i="2"/>
  <c r="C1151" i="2"/>
  <c r="C1148" i="2"/>
  <c r="C1146" i="2"/>
  <c r="C1142" i="2"/>
  <c r="C1139" i="2"/>
  <c r="C1138" i="2"/>
  <c r="C1133" i="2"/>
  <c r="C1121" i="2"/>
  <c r="C1119" i="2"/>
  <c r="C1118" i="2"/>
  <c r="C1116" i="2"/>
  <c r="C1113" i="2"/>
  <c r="C1112" i="2"/>
  <c r="C1110" i="2"/>
  <c r="C1105" i="2"/>
  <c r="C1103" i="2"/>
  <c r="C1102" i="2"/>
  <c r="C1096" i="2"/>
  <c r="C1092" i="2"/>
  <c r="C1091" i="2"/>
  <c r="C1090" i="2"/>
  <c r="C1088" i="2"/>
  <c r="C1079" i="2"/>
  <c r="C1077" i="2"/>
  <c r="C1076" i="2"/>
  <c r="C1067" i="2"/>
  <c r="C1066" i="2"/>
  <c r="C1064" i="2"/>
  <c r="C1061" i="2"/>
  <c r="C1060" i="2"/>
  <c r="C1059" i="2"/>
  <c r="C1053" i="2"/>
  <c r="C1050" i="2"/>
  <c r="C1046" i="2"/>
  <c r="C1042" i="2"/>
  <c r="C1040" i="2"/>
  <c r="C1032" i="2"/>
  <c r="C1029" i="2"/>
  <c r="C1025" i="2"/>
  <c r="C1024" i="2"/>
  <c r="C1023" i="2"/>
  <c r="C1018" i="2"/>
  <c r="C1014" i="2"/>
  <c r="C1002" i="2"/>
  <c r="C1001" i="2"/>
  <c r="C1000" i="2"/>
  <c r="C998" i="2"/>
  <c r="C996" i="2"/>
  <c r="C994" i="2"/>
  <c r="C993" i="2"/>
  <c r="C992" i="2"/>
  <c r="C990" i="2"/>
  <c r="C989" i="2"/>
  <c r="C986" i="2"/>
  <c r="C983" i="2"/>
  <c r="C982" i="2"/>
  <c r="C981" i="2"/>
  <c r="C976" i="2"/>
  <c r="C974" i="2"/>
  <c r="C969" i="2"/>
  <c r="C968" i="2"/>
  <c r="C965" i="2"/>
  <c r="C961" i="2"/>
  <c r="C960" i="2"/>
  <c r="C959" i="2"/>
  <c r="C958" i="2"/>
  <c r="C956" i="2"/>
  <c r="C954" i="2"/>
  <c r="C953" i="2"/>
  <c r="C950" i="2"/>
  <c r="C945" i="2"/>
  <c r="C944" i="2"/>
  <c r="C939" i="2"/>
  <c r="C938" i="2"/>
  <c r="C933" i="2"/>
  <c r="C930" i="2"/>
  <c r="C929" i="2"/>
  <c r="C928" i="2"/>
  <c r="C927" i="2"/>
  <c r="C926" i="2"/>
  <c r="C923" i="2"/>
  <c r="C921" i="2"/>
  <c r="C918" i="2"/>
  <c r="C917" i="2"/>
  <c r="C914" i="2"/>
  <c r="C908" i="2"/>
  <c r="C906" i="2"/>
  <c r="C904" i="2"/>
  <c r="C903" i="2"/>
  <c r="C900" i="2"/>
  <c r="C899" i="2"/>
  <c r="C898" i="2"/>
  <c r="C897" i="2"/>
  <c r="C893" i="2"/>
  <c r="C892" i="2"/>
  <c r="C890" i="2"/>
  <c r="C888" i="2"/>
  <c r="C886" i="2"/>
  <c r="C885" i="2"/>
  <c r="C884" i="2"/>
  <c r="C881" i="2"/>
  <c r="C880" i="2"/>
  <c r="C879" i="2"/>
  <c r="C874" i="2"/>
  <c r="C873" i="2"/>
  <c r="C872" i="2"/>
  <c r="C870" i="2"/>
  <c r="C869" i="2"/>
  <c r="C868" i="2"/>
  <c r="C866" i="2"/>
  <c r="C865" i="2"/>
  <c r="C864" i="2"/>
  <c r="C863" i="2"/>
  <c r="C862" i="2"/>
  <c r="C860" i="2"/>
  <c r="C856" i="2"/>
  <c r="C852" i="2"/>
  <c r="C849" i="2"/>
  <c r="C844" i="2"/>
  <c r="C839" i="2"/>
  <c r="C838" i="2"/>
  <c r="C825" i="2"/>
  <c r="C824" i="2"/>
  <c r="C822" i="2"/>
  <c r="C819" i="2"/>
  <c r="C818" i="2"/>
  <c r="C817" i="2"/>
  <c r="C813" i="2"/>
  <c r="C812" i="2"/>
  <c r="C810" i="2"/>
  <c r="C808" i="2"/>
  <c r="C807" i="2"/>
  <c r="C804" i="2"/>
  <c r="C802" i="2"/>
  <c r="C800" i="2"/>
  <c r="C798" i="2"/>
  <c r="C797" i="2"/>
  <c r="C792" i="2"/>
  <c r="C788" i="2"/>
  <c r="C786" i="2"/>
  <c r="C783" i="2"/>
  <c r="C780" i="2"/>
  <c r="C779" i="2"/>
  <c r="C778" i="2"/>
  <c r="C776" i="2"/>
  <c r="C774" i="2"/>
  <c r="C773" i="2"/>
  <c r="C771" i="2"/>
  <c r="C769" i="2"/>
  <c r="C768" i="2"/>
  <c r="C767" i="2"/>
  <c r="C766" i="2"/>
  <c r="C760" i="2"/>
  <c r="C758" i="2"/>
  <c r="C755" i="2"/>
  <c r="C753" i="2"/>
  <c r="C752" i="2"/>
  <c r="C750" i="2"/>
  <c r="C747" i="2"/>
  <c r="C746" i="2"/>
  <c r="C743" i="2"/>
  <c r="C741" i="2"/>
  <c r="C740" i="2"/>
  <c r="C738" i="2"/>
  <c r="C737" i="2"/>
  <c r="C736" i="2"/>
  <c r="C735" i="2"/>
  <c r="C730" i="2"/>
  <c r="C729" i="2"/>
  <c r="C728" i="2"/>
  <c r="C726" i="2"/>
  <c r="C725" i="2"/>
  <c r="C723" i="2"/>
  <c r="C722" i="2"/>
  <c r="C721" i="2"/>
  <c r="C719" i="2"/>
  <c r="C718" i="2"/>
  <c r="C717" i="2"/>
  <c r="C713" i="2"/>
  <c r="C712" i="2"/>
  <c r="C708" i="2"/>
  <c r="C707" i="2"/>
  <c r="C706" i="2"/>
  <c r="C698" i="2"/>
  <c r="C696" i="2"/>
  <c r="C694" i="2"/>
  <c r="C693" i="2"/>
  <c r="C690" i="2"/>
  <c r="C689" i="2"/>
  <c r="C686" i="2"/>
  <c r="C684" i="2"/>
  <c r="C683" i="2"/>
  <c r="C682" i="2"/>
  <c r="C680" i="2"/>
  <c r="C668" i="2"/>
  <c r="C666" i="2"/>
  <c r="C665" i="2"/>
  <c r="C664" i="2"/>
  <c r="C663" i="2"/>
  <c r="C660" i="2"/>
  <c r="C658" i="2"/>
  <c r="C656" i="2"/>
  <c r="C652" i="2"/>
  <c r="C650" i="2"/>
  <c r="C648" i="2"/>
  <c r="C647" i="2"/>
  <c r="C638" i="2"/>
  <c r="C636" i="2"/>
  <c r="C635" i="2"/>
  <c r="C634" i="2"/>
  <c r="C633" i="2"/>
  <c r="C632" i="2"/>
  <c r="C630" i="2"/>
  <c r="C629" i="2"/>
  <c r="C628" i="2"/>
  <c r="C627" i="2"/>
  <c r="C625" i="2"/>
  <c r="C624" i="2"/>
  <c r="C621" i="2"/>
  <c r="C620" i="2"/>
  <c r="C617" i="2"/>
  <c r="C611" i="2"/>
  <c r="C610" i="2"/>
  <c r="C609" i="2"/>
  <c r="C604" i="2"/>
  <c r="C603" i="2"/>
  <c r="C597" i="2"/>
  <c r="C592" i="2"/>
  <c r="C591" i="2"/>
  <c r="C590" i="2"/>
  <c r="C588" i="2"/>
  <c r="C581" i="2"/>
  <c r="C580" i="2"/>
  <c r="C579" i="2"/>
  <c r="C573" i="2"/>
  <c r="C569" i="2"/>
  <c r="C568" i="2"/>
  <c r="C567" i="2"/>
  <c r="C564" i="2"/>
  <c r="C563" i="2"/>
  <c r="C561" i="2"/>
  <c r="C558" i="2"/>
  <c r="C556" i="2"/>
  <c r="C555" i="2"/>
  <c r="C551" i="2"/>
  <c r="C548" i="2"/>
  <c r="C546" i="2"/>
  <c r="C544" i="2"/>
  <c r="C543" i="2"/>
  <c r="C542" i="2"/>
  <c r="C539" i="2"/>
  <c r="C536" i="2"/>
  <c r="C534" i="2"/>
  <c r="C527" i="2"/>
  <c r="C518" i="2"/>
  <c r="C510" i="2"/>
  <c r="C509" i="2"/>
  <c r="C501" i="2"/>
  <c r="C500" i="2"/>
  <c r="C498" i="2"/>
  <c r="C494" i="2"/>
  <c r="C492" i="2"/>
  <c r="C491" i="2"/>
  <c r="C490" i="2"/>
  <c r="C489" i="2"/>
  <c r="C488" i="2"/>
  <c r="C486" i="2"/>
  <c r="C479" i="2"/>
  <c r="C477" i="2"/>
  <c r="C472" i="2"/>
  <c r="C468" i="2"/>
  <c r="C459" i="2"/>
  <c r="C458" i="2"/>
  <c r="C453" i="2"/>
  <c r="C452" i="2"/>
  <c r="C443" i="2"/>
  <c r="C441" i="2"/>
  <c r="C440" i="2"/>
  <c r="C436" i="2"/>
  <c r="C435" i="2"/>
  <c r="C434" i="2"/>
  <c r="C433" i="2"/>
  <c r="C431" i="2"/>
  <c r="C428" i="2"/>
  <c r="C425" i="2"/>
  <c r="C423" i="2"/>
  <c r="C419" i="2"/>
  <c r="C402" i="2"/>
  <c r="C398" i="2"/>
  <c r="C393" i="2"/>
  <c r="C392" i="2"/>
  <c r="C389" i="2"/>
  <c r="C388" i="2"/>
  <c r="C387" i="2"/>
  <c r="C382" i="2"/>
  <c r="C368" i="2"/>
  <c r="C366" i="2"/>
  <c r="C365" i="2"/>
  <c r="C364" i="2"/>
  <c r="C362" i="2"/>
  <c r="C360" i="2"/>
  <c r="C356" i="2"/>
  <c r="C353" i="2"/>
  <c r="C333" i="2"/>
  <c r="C329" i="2"/>
  <c r="C327" i="2"/>
  <c r="C309" i="2"/>
  <c r="C304" i="2"/>
  <c r="C303" i="2"/>
  <c r="C300" i="2"/>
  <c r="C292" i="2"/>
  <c r="C279" i="2"/>
  <c r="C278" i="2"/>
  <c r="C275" i="2"/>
  <c r="C268" i="2"/>
  <c r="C267" i="2"/>
  <c r="C264" i="2"/>
  <c r="C263" i="2"/>
  <c r="C258" i="2"/>
  <c r="C255" i="2"/>
  <c r="C245" i="2"/>
  <c r="C241" i="2"/>
  <c r="C233" i="2"/>
  <c r="C228" i="2"/>
  <c r="C227" i="2"/>
  <c r="C225" i="2"/>
  <c r="C221" i="2"/>
  <c r="C215" i="2"/>
  <c r="C207" i="2"/>
  <c r="C198" i="2"/>
  <c r="C191" i="2"/>
  <c r="C189" i="2"/>
  <c r="C185" i="2"/>
  <c r="C184" i="2"/>
  <c r="C182" i="2"/>
  <c r="C180" i="2"/>
  <c r="C173" i="2"/>
  <c r="C171" i="2"/>
  <c r="C156" i="2"/>
  <c r="C144" i="2"/>
  <c r="C143" i="2"/>
  <c r="C141" i="2"/>
  <c r="C136" i="2"/>
  <c r="C131" i="2"/>
  <c r="C130" i="2"/>
  <c r="C128" i="2"/>
  <c r="C126" i="2"/>
  <c r="C122" i="2"/>
  <c r="C120" i="2"/>
  <c r="C119" i="2"/>
  <c r="C118" i="2"/>
  <c r="C117" i="2"/>
  <c r="C113" i="2"/>
  <c r="C110" i="2"/>
  <c r="C107" i="2"/>
  <c r="C105" i="2"/>
  <c r="C101" i="2"/>
  <c r="C99" i="2"/>
  <c r="C93" i="2"/>
  <c r="C90" i="2"/>
  <c r="C89" i="2"/>
  <c r="C87" i="2"/>
  <c r="C86" i="2"/>
  <c r="C84" i="2"/>
  <c r="C82" i="2"/>
  <c r="C81" i="2"/>
  <c r="C74" i="2"/>
  <c r="C69" i="2"/>
  <c r="C70" i="2"/>
  <c r="C71" i="2"/>
  <c r="C72" i="2"/>
  <c r="C68" i="2"/>
  <c r="AD6" i="2"/>
  <c r="AD2" i="2"/>
  <c r="AD3" i="2"/>
  <c r="AD4" i="2"/>
  <c r="AD5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4462" i="2"/>
  <c r="AB4463" i="2"/>
  <c r="AB4464" i="2"/>
  <c r="AB4465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S4461" i="2"/>
  <c r="S4444" i="2"/>
  <c r="S4443" i="2"/>
  <c r="S4442" i="2"/>
  <c r="S4439" i="2"/>
  <c r="S4438" i="2"/>
  <c r="S4436" i="2"/>
  <c r="S4419" i="2"/>
  <c r="S4416" i="2"/>
  <c r="S4415" i="2"/>
  <c r="S4412" i="2"/>
  <c r="S4407" i="2"/>
  <c r="S4402" i="2"/>
  <c r="S4398" i="2"/>
  <c r="S4395" i="2"/>
  <c r="S4394" i="2"/>
  <c r="S4389" i="2"/>
  <c r="S4376" i="2"/>
  <c r="S4374" i="2"/>
  <c r="S4362" i="2"/>
  <c r="S4360" i="2"/>
  <c r="S4358" i="2"/>
  <c r="S4354" i="2"/>
  <c r="S4353" i="2"/>
  <c r="S4352" i="2"/>
  <c r="S4344" i="2"/>
  <c r="S4342" i="2"/>
  <c r="S4341" i="2"/>
  <c r="S4337" i="2"/>
  <c r="S4335" i="2"/>
  <c r="S4324" i="2"/>
  <c r="S4321" i="2"/>
  <c r="S4320" i="2"/>
  <c r="S4317" i="2"/>
  <c r="S4316" i="2"/>
  <c r="S4311" i="2"/>
  <c r="S4308" i="2"/>
  <c r="S4307" i="2"/>
  <c r="S4301" i="2"/>
  <c r="S4300" i="2"/>
  <c r="S4294" i="2"/>
  <c r="S4293" i="2"/>
  <c r="S4284" i="2"/>
  <c r="S4283" i="2"/>
  <c r="S4281" i="2"/>
  <c r="S4275" i="2"/>
  <c r="S4273" i="2"/>
  <c r="S4266" i="2"/>
  <c r="S4265" i="2"/>
  <c r="S4264" i="2"/>
  <c r="S4262" i="2"/>
  <c r="S4259" i="2"/>
  <c r="S4257" i="2"/>
  <c r="S4256" i="2"/>
  <c r="S4251" i="2"/>
  <c r="S4250" i="2"/>
  <c r="S4244" i="2"/>
  <c r="S4242" i="2"/>
  <c r="S4241" i="2"/>
  <c r="S4234" i="2"/>
  <c r="S4232" i="2"/>
  <c r="S4230" i="2"/>
  <c r="S4228" i="2"/>
  <c r="S4226" i="2"/>
  <c r="S4225" i="2"/>
  <c r="S4222" i="2"/>
  <c r="S4220" i="2"/>
  <c r="S4214" i="2"/>
  <c r="S4212" i="2"/>
  <c r="S4208" i="2"/>
  <c r="S4206" i="2"/>
  <c r="S4203" i="2"/>
  <c r="S4199" i="2"/>
  <c r="S4198" i="2"/>
  <c r="S4197" i="2"/>
  <c r="S4193" i="2"/>
  <c r="S4190" i="2"/>
  <c r="S4186" i="2"/>
  <c r="S4184" i="2"/>
  <c r="S4181" i="2"/>
  <c r="S4178" i="2"/>
  <c r="S4174" i="2"/>
  <c r="S4173" i="2"/>
  <c r="S4170" i="2"/>
  <c r="S4167" i="2"/>
  <c r="S4162" i="2"/>
  <c r="S4157" i="2"/>
  <c r="S4150" i="2"/>
  <c r="S4149" i="2"/>
  <c r="S4144" i="2"/>
  <c r="S4143" i="2"/>
  <c r="S4142" i="2"/>
  <c r="S4136" i="2"/>
  <c r="S4134" i="2"/>
  <c r="S4133" i="2"/>
  <c r="S4132" i="2"/>
  <c r="S4128" i="2"/>
  <c r="S4121" i="2"/>
  <c r="S4120" i="2"/>
  <c r="S4119" i="2"/>
  <c r="S4114" i="2"/>
  <c r="S4104" i="2"/>
  <c r="S4098" i="2"/>
  <c r="S4090" i="2"/>
  <c r="S4089" i="2"/>
  <c r="S4088" i="2"/>
  <c r="S4085" i="2"/>
  <c r="S4084" i="2"/>
  <c r="S4082" i="2"/>
  <c r="S4080" i="2"/>
  <c r="S4079" i="2"/>
  <c r="S4076" i="2"/>
  <c r="S4065" i="2"/>
  <c r="S4053" i="2"/>
  <c r="S4050" i="2"/>
  <c r="S4048" i="2"/>
  <c r="S4043" i="2"/>
  <c r="S4042" i="2"/>
  <c r="S4036" i="2"/>
  <c r="S4034" i="2"/>
  <c r="S4033" i="2"/>
  <c r="S4031" i="2"/>
  <c r="S4029" i="2"/>
  <c r="S4028" i="2"/>
  <c r="S4023" i="2"/>
  <c r="S4022" i="2"/>
  <c r="S4019" i="2"/>
  <c r="S4018" i="2"/>
  <c r="S4016" i="2"/>
  <c r="S4013" i="2"/>
  <c r="S4011" i="2"/>
  <c r="S4010" i="2"/>
  <c r="S4007" i="2"/>
  <c r="S4006" i="2"/>
  <c r="S3998" i="2"/>
  <c r="S3993" i="2"/>
  <c r="S3992" i="2"/>
  <c r="S3980" i="2"/>
  <c r="S3972" i="2"/>
  <c r="S3956" i="2"/>
  <c r="S3954" i="2"/>
  <c r="S3952" i="2"/>
  <c r="S3951" i="2"/>
  <c r="S3950" i="2"/>
  <c r="S3948" i="2"/>
  <c r="S3947" i="2"/>
  <c r="S3944" i="2"/>
  <c r="S3942" i="2"/>
  <c r="S3940" i="2"/>
  <c r="S3938" i="2"/>
  <c r="S3930" i="2"/>
  <c r="S3928" i="2"/>
  <c r="S3927" i="2"/>
  <c r="S3921" i="2"/>
  <c r="S3920" i="2"/>
  <c r="S3916" i="2"/>
  <c r="S3915" i="2"/>
  <c r="S3911" i="2"/>
  <c r="S3910" i="2"/>
  <c r="S3906" i="2"/>
  <c r="S3904" i="2"/>
  <c r="S3902" i="2"/>
  <c r="S3899" i="2"/>
  <c r="S3898" i="2"/>
  <c r="S3894" i="2"/>
  <c r="S3885" i="2"/>
  <c r="S3884" i="2"/>
  <c r="S3876" i="2"/>
  <c r="S3875" i="2"/>
  <c r="S3874" i="2"/>
  <c r="S3873" i="2"/>
  <c r="S3872" i="2"/>
  <c r="S3866" i="2"/>
  <c r="S3864" i="2"/>
  <c r="S3862" i="2"/>
  <c r="S3861" i="2"/>
  <c r="S3857" i="2"/>
  <c r="S3856" i="2"/>
  <c r="S3854" i="2"/>
  <c r="S3852" i="2"/>
  <c r="S3846" i="2"/>
  <c r="S3840" i="2"/>
  <c r="S3839" i="2"/>
  <c r="S3833" i="2"/>
  <c r="S3825" i="2"/>
  <c r="S3824" i="2"/>
  <c r="S3822" i="2"/>
  <c r="S3819" i="2"/>
  <c r="S3815" i="2"/>
  <c r="S3814" i="2"/>
  <c r="S3812" i="2"/>
  <c r="S3807" i="2"/>
  <c r="S3802" i="2"/>
  <c r="S3800" i="2"/>
  <c r="S3797" i="2"/>
  <c r="S3791" i="2"/>
  <c r="S3783" i="2"/>
  <c r="S3774" i="2"/>
  <c r="S3772" i="2"/>
  <c r="S3771" i="2"/>
  <c r="S3768" i="2"/>
  <c r="S3758" i="2"/>
  <c r="S3750" i="2"/>
  <c r="S3749" i="2"/>
  <c r="S3748" i="2"/>
  <c r="S3746" i="2"/>
  <c r="S3745" i="2"/>
  <c r="S3743" i="2"/>
  <c r="S3734" i="2"/>
  <c r="S3732" i="2"/>
  <c r="S3731" i="2"/>
  <c r="S3728" i="2"/>
  <c r="S3726" i="2"/>
  <c r="S3719" i="2"/>
  <c r="S3707" i="2"/>
  <c r="S3705" i="2"/>
  <c r="S3689" i="2"/>
  <c r="S3687" i="2"/>
  <c r="S3682" i="2"/>
  <c r="S3678" i="2"/>
  <c r="S3674" i="2"/>
  <c r="S3671" i="2"/>
  <c r="S3669" i="2"/>
  <c r="S3668" i="2"/>
  <c r="S3666" i="2"/>
  <c r="S3665" i="2"/>
  <c r="S3663" i="2"/>
  <c r="S3662" i="2"/>
  <c r="S3652" i="2"/>
  <c r="S3649" i="2"/>
  <c r="S3648" i="2"/>
  <c r="S3646" i="2"/>
  <c r="S3645" i="2"/>
  <c r="S3644" i="2"/>
  <c r="S3640" i="2"/>
  <c r="S3638" i="2"/>
  <c r="S3636" i="2"/>
  <c r="S3628" i="2"/>
  <c r="S3626" i="2"/>
  <c r="S3622" i="2"/>
  <c r="S3621" i="2"/>
  <c r="S3620" i="2"/>
  <c r="S3612" i="2"/>
  <c r="S3609" i="2"/>
  <c r="S3608" i="2"/>
  <c r="S3604" i="2"/>
  <c r="S3603" i="2"/>
  <c r="S3598" i="2"/>
  <c r="S3597" i="2"/>
  <c r="S3596" i="2"/>
  <c r="S3592" i="2"/>
  <c r="S3590" i="2"/>
  <c r="S3586" i="2"/>
  <c r="S3584" i="2"/>
  <c r="S3580" i="2"/>
  <c r="S3573" i="2"/>
  <c r="S3568" i="2"/>
  <c r="S3567" i="2"/>
  <c r="S3563" i="2"/>
  <c r="S3560" i="2"/>
  <c r="S3558" i="2"/>
  <c r="S3556" i="2"/>
  <c r="S3551" i="2"/>
  <c r="S3545" i="2"/>
  <c r="S3543" i="2"/>
  <c r="S3540" i="2"/>
  <c r="S3538" i="2"/>
  <c r="S3533" i="2"/>
  <c r="S3532" i="2"/>
  <c r="S3531" i="2"/>
  <c r="S3530" i="2"/>
  <c r="S3527" i="2"/>
  <c r="S3526" i="2"/>
  <c r="S3525" i="2"/>
  <c r="S3521" i="2"/>
  <c r="S3520" i="2"/>
  <c r="S3509" i="2"/>
  <c r="S3508" i="2"/>
  <c r="S3507" i="2"/>
  <c r="S3503" i="2"/>
  <c r="S3502" i="2"/>
  <c r="S3501" i="2"/>
  <c r="S3500" i="2"/>
  <c r="S3497" i="2"/>
  <c r="S3496" i="2"/>
  <c r="S3495" i="2"/>
  <c r="S3494" i="2"/>
  <c r="S3492" i="2"/>
  <c r="S3491" i="2"/>
  <c r="S3486" i="2"/>
  <c r="S3485" i="2"/>
  <c r="S3483" i="2"/>
  <c r="S3482" i="2"/>
  <c r="S3473" i="2"/>
  <c r="S3471" i="2"/>
  <c r="S3468" i="2"/>
  <c r="S3467" i="2"/>
  <c r="S3465" i="2"/>
  <c r="S3464" i="2"/>
  <c r="S3462" i="2"/>
  <c r="S3459" i="2"/>
  <c r="S3456" i="2"/>
  <c r="S3454" i="2"/>
  <c r="S3452" i="2"/>
  <c r="S3450" i="2"/>
  <c r="S3448" i="2"/>
  <c r="S3442" i="2"/>
  <c r="S3440" i="2"/>
  <c r="S3437" i="2"/>
  <c r="S3436" i="2"/>
  <c r="S3435" i="2"/>
  <c r="S3434" i="2"/>
  <c r="S3432" i="2"/>
  <c r="S3430" i="2"/>
  <c r="S3429" i="2"/>
  <c r="S3425" i="2"/>
  <c r="S3422" i="2"/>
  <c r="S3418" i="2"/>
  <c r="S3414" i="2"/>
  <c r="S3410" i="2"/>
  <c r="S3400" i="2"/>
  <c r="S3396" i="2"/>
  <c r="S3395" i="2"/>
  <c r="S3394" i="2"/>
  <c r="S3390" i="2"/>
  <c r="S3388" i="2"/>
  <c r="S3387" i="2"/>
  <c r="S3386" i="2"/>
  <c r="S3383" i="2"/>
  <c r="S3381" i="2"/>
  <c r="S3380" i="2"/>
  <c r="S3372" i="2"/>
  <c r="S3368" i="2"/>
  <c r="S3362" i="2"/>
  <c r="S3359" i="2"/>
  <c r="S3358" i="2"/>
  <c r="S3356" i="2"/>
  <c r="S3354" i="2"/>
  <c r="S3353" i="2"/>
  <c r="S3352" i="2"/>
  <c r="S3347" i="2"/>
  <c r="S3346" i="2"/>
  <c r="S3344" i="2"/>
  <c r="S3342" i="2"/>
  <c r="S3340" i="2"/>
  <c r="S3338" i="2"/>
  <c r="S3335" i="2"/>
  <c r="S3330" i="2"/>
  <c r="S3327" i="2"/>
  <c r="S3326" i="2"/>
  <c r="S3322" i="2"/>
  <c r="S3320" i="2"/>
  <c r="S3314" i="2"/>
  <c r="S3312" i="2"/>
  <c r="S3308" i="2"/>
  <c r="S3306" i="2"/>
  <c r="S3305" i="2"/>
  <c r="S3304" i="2"/>
  <c r="S3300" i="2"/>
  <c r="S3294" i="2"/>
  <c r="S3290" i="2"/>
  <c r="S3288" i="2"/>
  <c r="S3287" i="2"/>
  <c r="S3286" i="2"/>
  <c r="S3285" i="2"/>
  <c r="S3284" i="2"/>
  <c r="S3282" i="2"/>
  <c r="S3281" i="2"/>
  <c r="S3280" i="2"/>
  <c r="S3276" i="2"/>
  <c r="S3266" i="2"/>
  <c r="S3262" i="2"/>
  <c r="S3260" i="2"/>
  <c r="S3258" i="2"/>
  <c r="S3257" i="2"/>
  <c r="S3256" i="2"/>
  <c r="S3244" i="2"/>
  <c r="S3242" i="2"/>
  <c r="S3239" i="2"/>
  <c r="S3236" i="2"/>
  <c r="S3234" i="2"/>
  <c r="S3232" i="2"/>
  <c r="S3225" i="2"/>
  <c r="S3221" i="2"/>
  <c r="S3220" i="2"/>
  <c r="S3212" i="2"/>
  <c r="S3207" i="2"/>
  <c r="S3203" i="2"/>
  <c r="S3201" i="2"/>
  <c r="S3198" i="2"/>
  <c r="S3189" i="2"/>
  <c r="S3188" i="2"/>
  <c r="S3186" i="2"/>
  <c r="S3185" i="2"/>
  <c r="S3176" i="2"/>
  <c r="S3174" i="2"/>
  <c r="S3170" i="2"/>
  <c r="S3169" i="2"/>
  <c r="S3166" i="2"/>
  <c r="S3159" i="2"/>
  <c r="S3153" i="2"/>
  <c r="S3152" i="2"/>
  <c r="S3149" i="2"/>
  <c r="S3148" i="2"/>
  <c r="S3147" i="2"/>
  <c r="S3136" i="2"/>
  <c r="S3135" i="2"/>
  <c r="S3134" i="2"/>
  <c r="S3131" i="2"/>
  <c r="S3130" i="2"/>
  <c r="S3122" i="2"/>
  <c r="S3121" i="2"/>
  <c r="S3120" i="2"/>
  <c r="S3118" i="2"/>
  <c r="S3112" i="2"/>
  <c r="S3110" i="2"/>
  <c r="S3106" i="2"/>
  <c r="S3104" i="2"/>
  <c r="S3102" i="2"/>
  <c r="S3101" i="2"/>
  <c r="S3100" i="2"/>
  <c r="S3096" i="2"/>
  <c r="S3092" i="2"/>
  <c r="S3088" i="2"/>
  <c r="S3086" i="2"/>
  <c r="S3081" i="2"/>
  <c r="S3075" i="2"/>
  <c r="S3073" i="2"/>
  <c r="S3069" i="2"/>
  <c r="S3066" i="2"/>
  <c r="S3064" i="2"/>
  <c r="S3063" i="2"/>
  <c r="S3057" i="2"/>
  <c r="S3054" i="2"/>
  <c r="S3053" i="2"/>
  <c r="S3052" i="2"/>
  <c r="S3051" i="2"/>
  <c r="S3050" i="2"/>
  <c r="S3047" i="2"/>
  <c r="S3046" i="2"/>
  <c r="S3045" i="2"/>
  <c r="S3044" i="2"/>
  <c r="S3036" i="2"/>
  <c r="S3034" i="2"/>
  <c r="S3033" i="2"/>
  <c r="S3028" i="2"/>
  <c r="S3026" i="2"/>
  <c r="S3025" i="2"/>
  <c r="S3023" i="2"/>
  <c r="S3021" i="2"/>
  <c r="S3020" i="2"/>
  <c r="S3017" i="2"/>
  <c r="S3016" i="2"/>
  <c r="S3015" i="2"/>
  <c r="S3009" i="2"/>
  <c r="S3008" i="2"/>
  <c r="S2998" i="2"/>
  <c r="S2997" i="2"/>
  <c r="S2988" i="2"/>
  <c r="S2987" i="2"/>
  <c r="S2986" i="2"/>
  <c r="S2985" i="2"/>
  <c r="S2981" i="2"/>
  <c r="S2978" i="2"/>
  <c r="S2975" i="2"/>
  <c r="S2974" i="2"/>
  <c r="S2967" i="2"/>
  <c r="S2958" i="2"/>
  <c r="S2952" i="2"/>
  <c r="S2950" i="2"/>
  <c r="S2948" i="2"/>
  <c r="S2942" i="2"/>
  <c r="S2938" i="2"/>
  <c r="S2933" i="2"/>
  <c r="S2929" i="2"/>
  <c r="S2921" i="2"/>
  <c r="S2919" i="2"/>
  <c r="S2913" i="2"/>
  <c r="S2907" i="2"/>
  <c r="S2906" i="2"/>
  <c r="S2904" i="2"/>
  <c r="S2901" i="2"/>
  <c r="S2898" i="2"/>
  <c r="S2890" i="2"/>
  <c r="S2888" i="2"/>
  <c r="S2884" i="2"/>
  <c r="S2883" i="2"/>
  <c r="S2880" i="2"/>
  <c r="S2878" i="2"/>
  <c r="S2873" i="2"/>
  <c r="S2872" i="2"/>
  <c r="S2871" i="2"/>
  <c r="S2867" i="2"/>
  <c r="S2852" i="2"/>
  <c r="S2850" i="2"/>
  <c r="S2848" i="2"/>
  <c r="S2847" i="2"/>
  <c r="S2842" i="2"/>
  <c r="S2841" i="2"/>
  <c r="S2835" i="2"/>
  <c r="S2831" i="2"/>
  <c r="S2824" i="2"/>
  <c r="S2823" i="2"/>
  <c r="S2822" i="2"/>
  <c r="S2820" i="2"/>
  <c r="S2819" i="2"/>
  <c r="S2818" i="2"/>
  <c r="S2817" i="2"/>
  <c r="S2816" i="2"/>
  <c r="S2814" i="2"/>
  <c r="S2812" i="2"/>
  <c r="S2811" i="2"/>
  <c r="S2807" i="2"/>
  <c r="S2795" i="2"/>
  <c r="S2792" i="2"/>
  <c r="S2786" i="2"/>
  <c r="S2782" i="2"/>
  <c r="S2781" i="2"/>
  <c r="S2774" i="2"/>
  <c r="S2769" i="2"/>
  <c r="S2766" i="2"/>
  <c r="S2762" i="2"/>
  <c r="S2760" i="2"/>
  <c r="S2759" i="2"/>
  <c r="S2756" i="2"/>
  <c r="S2754" i="2"/>
  <c r="S2750" i="2"/>
  <c r="S2746" i="2"/>
  <c r="S2738" i="2"/>
  <c r="S2734" i="2"/>
  <c r="S2732" i="2"/>
  <c r="S2730" i="2"/>
  <c r="S2728" i="2"/>
  <c r="S2718" i="2"/>
  <c r="S2717" i="2"/>
  <c r="S2711" i="2"/>
  <c r="S2710" i="2"/>
  <c r="S2709" i="2"/>
  <c r="S2708" i="2"/>
  <c r="S2706" i="2"/>
  <c r="S2704" i="2"/>
  <c r="S2696" i="2"/>
  <c r="S2693" i="2"/>
  <c r="S2692" i="2"/>
  <c r="S2690" i="2"/>
  <c r="S2684" i="2"/>
  <c r="S2682" i="2"/>
  <c r="S2680" i="2"/>
  <c r="S2679" i="2"/>
  <c r="S2678" i="2"/>
  <c r="S2674" i="2"/>
  <c r="S2672" i="2"/>
  <c r="S2667" i="2"/>
  <c r="S2664" i="2"/>
  <c r="S2661" i="2"/>
  <c r="S2652" i="2"/>
  <c r="S2642" i="2"/>
  <c r="S2641" i="2"/>
  <c r="S2640" i="2"/>
  <c r="S2638" i="2"/>
  <c r="S2633" i="2"/>
  <c r="S2630" i="2"/>
  <c r="S2627" i="2"/>
  <c r="S2624" i="2"/>
  <c r="S2622" i="2"/>
  <c r="S2620" i="2"/>
  <c r="S2618" i="2"/>
  <c r="S2615" i="2"/>
  <c r="S2613" i="2"/>
  <c r="S2609" i="2"/>
  <c r="S2608" i="2"/>
  <c r="S2607" i="2"/>
  <c r="S2603" i="2"/>
  <c r="S2601" i="2"/>
  <c r="S2597" i="2"/>
  <c r="S2596" i="2"/>
  <c r="S2595" i="2"/>
  <c r="S2591" i="2"/>
  <c r="S2590" i="2"/>
  <c r="S2589" i="2"/>
  <c r="S2588" i="2"/>
  <c r="S2586" i="2"/>
  <c r="S2584" i="2"/>
  <c r="S2580" i="2"/>
  <c r="S2578" i="2"/>
  <c r="S2576" i="2"/>
  <c r="S2572" i="2"/>
  <c r="S2561" i="2"/>
  <c r="S2560" i="2"/>
  <c r="S2559" i="2"/>
  <c r="S2558" i="2"/>
  <c r="S2556" i="2"/>
  <c r="S2554" i="2"/>
  <c r="S2549" i="2"/>
  <c r="S2548" i="2"/>
  <c r="S2546" i="2"/>
  <c r="S2544" i="2"/>
  <c r="S2542" i="2"/>
  <c r="S2534" i="2"/>
  <c r="S2532" i="2"/>
  <c r="S2531" i="2"/>
  <c r="S2525" i="2"/>
  <c r="S2522" i="2"/>
  <c r="S2519" i="2"/>
  <c r="S2516" i="2"/>
  <c r="S2513" i="2"/>
  <c r="S2512" i="2"/>
  <c r="S2511" i="2"/>
  <c r="S2504" i="2"/>
  <c r="S2501" i="2"/>
  <c r="S2499" i="2"/>
  <c r="S2496" i="2"/>
  <c r="S2495" i="2"/>
  <c r="S2494" i="2"/>
  <c r="S2487" i="2"/>
  <c r="S2486" i="2"/>
  <c r="S2480" i="2"/>
  <c r="S2478" i="2"/>
  <c r="S2469" i="2"/>
  <c r="S2468" i="2"/>
  <c r="S2466" i="2"/>
  <c r="S2457" i="2"/>
  <c r="S2454" i="2"/>
  <c r="S2453" i="2"/>
  <c r="S2452" i="2"/>
  <c r="S2449" i="2"/>
  <c r="S2448" i="2"/>
  <c r="S2445" i="2"/>
  <c r="S2441" i="2"/>
  <c r="S2440" i="2"/>
  <c r="S2435" i="2"/>
  <c r="S2432" i="2"/>
  <c r="S2430" i="2"/>
  <c r="S2428" i="2"/>
  <c r="S2427" i="2"/>
  <c r="S2426" i="2"/>
  <c r="S2423" i="2"/>
  <c r="S2422" i="2"/>
  <c r="S2420" i="2"/>
  <c r="S2417" i="2"/>
  <c r="S2416" i="2"/>
  <c r="S2414" i="2"/>
  <c r="S2412" i="2"/>
  <c r="S2409" i="2"/>
  <c r="S2408" i="2"/>
  <c r="S2404" i="2"/>
  <c r="S2394" i="2"/>
  <c r="S2390" i="2"/>
  <c r="S2388" i="2"/>
  <c r="S2387" i="2"/>
  <c r="S2385" i="2"/>
  <c r="S2381" i="2"/>
  <c r="S2380" i="2"/>
  <c r="S2379" i="2"/>
  <c r="S2378" i="2"/>
  <c r="S2376" i="2"/>
  <c r="S2375" i="2"/>
  <c r="S2367" i="2"/>
  <c r="S2366" i="2"/>
  <c r="S2364" i="2"/>
  <c r="S2360" i="2"/>
  <c r="S2354" i="2"/>
  <c r="S2353" i="2"/>
  <c r="S2351" i="2"/>
  <c r="S2350" i="2"/>
  <c r="S2346" i="2"/>
  <c r="S2345" i="2"/>
  <c r="S2344" i="2"/>
  <c r="S2343" i="2"/>
  <c r="S2340" i="2"/>
  <c r="S2339" i="2"/>
  <c r="S2337" i="2"/>
  <c r="S2336" i="2"/>
  <c r="S2327" i="2"/>
  <c r="S2324" i="2"/>
  <c r="S2321" i="2"/>
  <c r="S2318" i="2"/>
  <c r="S2316" i="2"/>
  <c r="S2315" i="2"/>
  <c r="S2312" i="2"/>
  <c r="S2310" i="2"/>
  <c r="S2309" i="2"/>
  <c r="S2308" i="2"/>
  <c r="S2305" i="2"/>
  <c r="S2303" i="2"/>
  <c r="S2301" i="2"/>
  <c r="S2289" i="2"/>
  <c r="S2280" i="2"/>
  <c r="S2277" i="2"/>
  <c r="S2276" i="2"/>
  <c r="S2274" i="2"/>
  <c r="S2273" i="2"/>
  <c r="S2268" i="2"/>
  <c r="S2267" i="2"/>
  <c r="S2265" i="2"/>
  <c r="S2261" i="2"/>
  <c r="S2260" i="2"/>
  <c r="S2259" i="2"/>
  <c r="S2258" i="2"/>
  <c r="S2257" i="2"/>
  <c r="S2256" i="2"/>
  <c r="S2254" i="2"/>
  <c r="S2253" i="2"/>
  <c r="S2252" i="2"/>
  <c r="S2249" i="2"/>
  <c r="S2247" i="2"/>
  <c r="S2246" i="2"/>
  <c r="S2244" i="2"/>
  <c r="S2242" i="2"/>
  <c r="S2240" i="2"/>
  <c r="S2237" i="2"/>
  <c r="S2236" i="2"/>
  <c r="S2235" i="2"/>
  <c r="S2234" i="2"/>
  <c r="S2231" i="2"/>
  <c r="S2230" i="2"/>
  <c r="S2229" i="2"/>
  <c r="S2223" i="2"/>
  <c r="S2222" i="2"/>
  <c r="S2219" i="2"/>
  <c r="S2218" i="2"/>
  <c r="S2216" i="2"/>
  <c r="S2213" i="2"/>
  <c r="S2212" i="2"/>
  <c r="S2211" i="2"/>
  <c r="S2210" i="2"/>
  <c r="S2209" i="2"/>
  <c r="S2201" i="2"/>
  <c r="S2199" i="2"/>
  <c r="S2181" i="2"/>
  <c r="S2180" i="2"/>
  <c r="S2177" i="2"/>
  <c r="S2175" i="2"/>
  <c r="S2172" i="2"/>
  <c r="S2171" i="2"/>
  <c r="S2170" i="2"/>
  <c r="S2168" i="2"/>
  <c r="S2165" i="2"/>
  <c r="S2164" i="2"/>
  <c r="S2163" i="2"/>
  <c r="S2162" i="2"/>
  <c r="S2161" i="2"/>
  <c r="S2158" i="2"/>
  <c r="S2151" i="2"/>
  <c r="S2147" i="2"/>
  <c r="S2145" i="2"/>
  <c r="S2139" i="2"/>
  <c r="S2135" i="2"/>
  <c r="S2132" i="2"/>
  <c r="S2130" i="2"/>
  <c r="S2129" i="2"/>
  <c r="S2127" i="2"/>
  <c r="S2124" i="2"/>
  <c r="S2123" i="2"/>
  <c r="S2120" i="2"/>
  <c r="S2115" i="2"/>
  <c r="S2112" i="2"/>
  <c r="S2111" i="2"/>
  <c r="S2104" i="2"/>
  <c r="S2099" i="2"/>
  <c r="S2098" i="2"/>
  <c r="S2096" i="2"/>
  <c r="S2092" i="2"/>
  <c r="S2091" i="2"/>
  <c r="S2087" i="2"/>
  <c r="S2086" i="2"/>
  <c r="S2085" i="2"/>
  <c r="S2079" i="2"/>
  <c r="S2076" i="2"/>
  <c r="S2073" i="2"/>
  <c r="S2070" i="2"/>
  <c r="S2069" i="2"/>
  <c r="S2068" i="2"/>
  <c r="S2067" i="2"/>
  <c r="S2063" i="2"/>
  <c r="S2052" i="2"/>
  <c r="S2048" i="2"/>
  <c r="S2046" i="2"/>
  <c r="S2045" i="2"/>
  <c r="S2044" i="2"/>
  <c r="S2043" i="2"/>
  <c r="S2042" i="2"/>
  <c r="S2034" i="2"/>
  <c r="S2031" i="2"/>
  <c r="S2027" i="2"/>
  <c r="S2026" i="2"/>
  <c r="S2025" i="2"/>
  <c r="S2020" i="2"/>
  <c r="S2019" i="2"/>
  <c r="S2018" i="2"/>
  <c r="S2017" i="2"/>
  <c r="S2010" i="2"/>
  <c r="S2009" i="2"/>
  <c r="S2008" i="2"/>
  <c r="S2006" i="2"/>
  <c r="S2004" i="2"/>
  <c r="S2003" i="2"/>
  <c r="S2000" i="2"/>
  <c r="S1996" i="2"/>
  <c r="S1995" i="2"/>
  <c r="S1994" i="2"/>
  <c r="S1992" i="2"/>
  <c r="S1982" i="2"/>
  <c r="S1979" i="2"/>
  <c r="S1977" i="2"/>
  <c r="S1976" i="2"/>
  <c r="S1974" i="2"/>
  <c r="S1972" i="2"/>
  <c r="S1969" i="2"/>
  <c r="S1966" i="2"/>
  <c r="S1965" i="2"/>
  <c r="S1962" i="2"/>
  <c r="S1959" i="2"/>
  <c r="S1956" i="2"/>
  <c r="S1954" i="2"/>
  <c r="S1952" i="2"/>
  <c r="S1950" i="2"/>
  <c r="S1949" i="2"/>
  <c r="S1947" i="2"/>
  <c r="S1937" i="2"/>
  <c r="S1936" i="2"/>
  <c r="S1932" i="2"/>
  <c r="S1926" i="2"/>
  <c r="S1925" i="2"/>
  <c r="S1923" i="2"/>
  <c r="S1920" i="2"/>
  <c r="S1919" i="2"/>
  <c r="S1916" i="2"/>
  <c r="S1913" i="2"/>
  <c r="S1905" i="2"/>
  <c r="S1900" i="2"/>
  <c r="S1899" i="2"/>
  <c r="S1892" i="2"/>
  <c r="S1890" i="2"/>
  <c r="S1889" i="2"/>
  <c r="S1886" i="2"/>
  <c r="S1883" i="2"/>
  <c r="S1880" i="2"/>
  <c r="S1878" i="2"/>
  <c r="S1877" i="2"/>
  <c r="S1871" i="2"/>
  <c r="S1868" i="2"/>
  <c r="S1866" i="2"/>
  <c r="S1865" i="2"/>
  <c r="S1863" i="2"/>
  <c r="S1862" i="2"/>
  <c r="S1859" i="2"/>
  <c r="S1858" i="2"/>
  <c r="S1854" i="2"/>
  <c r="S1852" i="2"/>
  <c r="S1850" i="2"/>
  <c r="S1847" i="2"/>
  <c r="S1846" i="2"/>
  <c r="S1844" i="2"/>
  <c r="S1842" i="2"/>
  <c r="S1841" i="2"/>
  <c r="S1839" i="2"/>
  <c r="S1838" i="2"/>
  <c r="S1836" i="2"/>
  <c r="S1833" i="2"/>
  <c r="S1832" i="2"/>
  <c r="S1830" i="2"/>
  <c r="S1828" i="2"/>
  <c r="S1823" i="2"/>
  <c r="S1821" i="2"/>
  <c r="S1816" i="2"/>
  <c r="S1812" i="2"/>
  <c r="S1811" i="2"/>
  <c r="S1810" i="2"/>
  <c r="S1809" i="2"/>
  <c r="S1806" i="2"/>
  <c r="S1803" i="2"/>
  <c r="S1800" i="2"/>
  <c r="S1799" i="2"/>
  <c r="S1798" i="2"/>
  <c r="S1796" i="2"/>
  <c r="S1793" i="2"/>
  <c r="S1790" i="2"/>
  <c r="S1785" i="2"/>
  <c r="S1780" i="2"/>
  <c r="S1779" i="2"/>
  <c r="S1775" i="2"/>
  <c r="S1773" i="2"/>
  <c r="S1772" i="2"/>
  <c r="S1769" i="2"/>
  <c r="S1768" i="2"/>
  <c r="S1767" i="2"/>
  <c r="S1766" i="2"/>
  <c r="S1764" i="2"/>
  <c r="S1763" i="2"/>
  <c r="S1761" i="2"/>
  <c r="S1760" i="2"/>
  <c r="S1758" i="2"/>
  <c r="S1757" i="2"/>
  <c r="S1755" i="2"/>
  <c r="S1752" i="2"/>
  <c r="S1749" i="2"/>
  <c r="S1746" i="2"/>
  <c r="S1743" i="2"/>
  <c r="S1742" i="2"/>
  <c r="S1737" i="2"/>
  <c r="S1736" i="2"/>
  <c r="S1733" i="2"/>
  <c r="S1729" i="2"/>
  <c r="S1725" i="2"/>
  <c r="S1719" i="2"/>
  <c r="S1707" i="2"/>
  <c r="S1704" i="2"/>
  <c r="S1703" i="2"/>
  <c r="S1690" i="2"/>
  <c r="S1685" i="2"/>
  <c r="S1682" i="2"/>
  <c r="S1681" i="2"/>
  <c r="S1670" i="2"/>
  <c r="S1667" i="2"/>
  <c r="S1666" i="2"/>
  <c r="S1662" i="2"/>
  <c r="S1661" i="2"/>
  <c r="S1660" i="2"/>
  <c r="S1659" i="2"/>
  <c r="S1656" i="2"/>
  <c r="S1655" i="2"/>
  <c r="S1653" i="2"/>
  <c r="S1646" i="2"/>
  <c r="S1644" i="2"/>
  <c r="S1643" i="2"/>
  <c r="S1641" i="2"/>
  <c r="S1638" i="2"/>
  <c r="S1637" i="2"/>
  <c r="S1633" i="2"/>
  <c r="S1631" i="2"/>
  <c r="S1630" i="2"/>
  <c r="S1628" i="2"/>
  <c r="S1624" i="2"/>
  <c r="S1623" i="2"/>
  <c r="S1622" i="2"/>
  <c r="S1620" i="2"/>
  <c r="S1619" i="2"/>
  <c r="S1618" i="2"/>
  <c r="S1617" i="2"/>
  <c r="S1616" i="2"/>
  <c r="S1614" i="2"/>
  <c r="S1613" i="2"/>
  <c r="S1612" i="2"/>
  <c r="S1605" i="2"/>
  <c r="S1604" i="2"/>
  <c r="S1602" i="2"/>
  <c r="S1601" i="2"/>
  <c r="S1600" i="2"/>
  <c r="S1598" i="2"/>
  <c r="S1592" i="2"/>
  <c r="S1590" i="2"/>
  <c r="S1588" i="2"/>
  <c r="S1587" i="2"/>
  <c r="S1586" i="2"/>
  <c r="S1577" i="2"/>
  <c r="S1569" i="2"/>
  <c r="S1568" i="2"/>
  <c r="S1566" i="2"/>
  <c r="S1565" i="2"/>
  <c r="S1560" i="2"/>
  <c r="S1558" i="2"/>
  <c r="S1557" i="2"/>
  <c r="S1551" i="2"/>
  <c r="S1542" i="2"/>
  <c r="S1539" i="2"/>
  <c r="S1534" i="2"/>
  <c r="S1527" i="2"/>
  <c r="S1526" i="2"/>
  <c r="S1524" i="2"/>
  <c r="S1523" i="2"/>
  <c r="S1522" i="2"/>
  <c r="S1520" i="2"/>
  <c r="S1518" i="2"/>
  <c r="S1514" i="2"/>
  <c r="S1512" i="2"/>
  <c r="S1511" i="2"/>
  <c r="S1510" i="2"/>
  <c r="S1509" i="2"/>
  <c r="S1508" i="2"/>
  <c r="S1500" i="2"/>
  <c r="S1494" i="2"/>
  <c r="S1493" i="2"/>
  <c r="S1492" i="2"/>
  <c r="S1490" i="2"/>
  <c r="S1485" i="2"/>
  <c r="S1484" i="2"/>
  <c r="S1482" i="2"/>
  <c r="S1481" i="2"/>
  <c r="S1480" i="2"/>
  <c r="S1479" i="2"/>
  <c r="S1478" i="2"/>
  <c r="S1476" i="2"/>
  <c r="S1472" i="2"/>
  <c r="S1469" i="2"/>
  <c r="S1468" i="2"/>
  <c r="S1467" i="2"/>
  <c r="S1466" i="2"/>
  <c r="S1463" i="2"/>
  <c r="S1462" i="2"/>
  <c r="S1457" i="2"/>
  <c r="S1456" i="2"/>
  <c r="S1448" i="2"/>
  <c r="S1446" i="2"/>
  <c r="S1444" i="2"/>
  <c r="S1443" i="2"/>
  <c r="S1442" i="2"/>
  <c r="S1440" i="2"/>
  <c r="S1436" i="2"/>
  <c r="S1434" i="2"/>
  <c r="S1433" i="2"/>
  <c r="S1432" i="2"/>
  <c r="S1430" i="2"/>
  <c r="S1420" i="2"/>
  <c r="S1418" i="2"/>
  <c r="S1416" i="2"/>
  <c r="S1406" i="2"/>
  <c r="S1403" i="2"/>
  <c r="S1398" i="2"/>
  <c r="S1397" i="2"/>
  <c r="S1392" i="2"/>
  <c r="S1390" i="2"/>
  <c r="S1384" i="2"/>
  <c r="S1383" i="2"/>
  <c r="S1380" i="2"/>
  <c r="S1379" i="2"/>
  <c r="S1378" i="2"/>
  <c r="S1377" i="2"/>
  <c r="S1372" i="2"/>
  <c r="S1370" i="2"/>
  <c r="S1367" i="2"/>
  <c r="S1366" i="2"/>
  <c r="S1365" i="2"/>
  <c r="S1362" i="2"/>
  <c r="S1361" i="2"/>
  <c r="S1360" i="2"/>
  <c r="S1358" i="2"/>
  <c r="S1356" i="2"/>
  <c r="S1353" i="2"/>
  <c r="S1352" i="2"/>
  <c r="S1350" i="2"/>
  <c r="S1341" i="2"/>
  <c r="S1340" i="2"/>
  <c r="S1338" i="2"/>
  <c r="S1337" i="2"/>
  <c r="S1334" i="2"/>
  <c r="S1331" i="2"/>
  <c r="S1330" i="2"/>
  <c r="S1328" i="2"/>
  <c r="S1326" i="2"/>
  <c r="S1320" i="2"/>
  <c r="S1317" i="2"/>
  <c r="S1313" i="2"/>
  <c r="S1312" i="2"/>
  <c r="S1310" i="2"/>
  <c r="S1308" i="2"/>
  <c r="S1307" i="2"/>
  <c r="S1304" i="2"/>
  <c r="S1301" i="2"/>
  <c r="S1300" i="2"/>
  <c r="S1299" i="2"/>
  <c r="S1297" i="2"/>
  <c r="S1295" i="2"/>
  <c r="S1294" i="2"/>
  <c r="S1293" i="2"/>
  <c r="S1288" i="2"/>
  <c r="S1283" i="2"/>
  <c r="S1282" i="2"/>
  <c r="S1274" i="2"/>
  <c r="S1272" i="2"/>
  <c r="S1271" i="2"/>
  <c r="S1270" i="2"/>
  <c r="S1268" i="2"/>
  <c r="S1266" i="2"/>
  <c r="S1263" i="2"/>
  <c r="S1254" i="2"/>
  <c r="S1249" i="2"/>
  <c r="S1248" i="2"/>
  <c r="S1239" i="2"/>
  <c r="S1234" i="2"/>
  <c r="S1233" i="2"/>
  <c r="S1232" i="2"/>
  <c r="S1221" i="2"/>
  <c r="S1220" i="2"/>
  <c r="S1218" i="2"/>
  <c r="S1216" i="2"/>
  <c r="S1214" i="2"/>
  <c r="S1212" i="2"/>
  <c r="S1203" i="2"/>
  <c r="S1198" i="2"/>
  <c r="S1197" i="2"/>
  <c r="S1188" i="2"/>
  <c r="S1187" i="2"/>
  <c r="S1181" i="2"/>
  <c r="S1179" i="2"/>
  <c r="S1178" i="2"/>
  <c r="S1176" i="2"/>
  <c r="S1175" i="2"/>
  <c r="S1174" i="2"/>
  <c r="S1172" i="2"/>
  <c r="S1169" i="2"/>
  <c r="S1167" i="2"/>
  <c r="S1164" i="2"/>
  <c r="S1163" i="2"/>
  <c r="S1158" i="2"/>
  <c r="S1156" i="2"/>
  <c r="S1151" i="2"/>
  <c r="S1148" i="2"/>
  <c r="S1146" i="2"/>
  <c r="S1142" i="2"/>
  <c r="S1139" i="2"/>
  <c r="S1138" i="2"/>
  <c r="S1133" i="2"/>
  <c r="S1121" i="2"/>
  <c r="S1119" i="2"/>
  <c r="S1118" i="2"/>
  <c r="S1116" i="2"/>
  <c r="S1113" i="2"/>
  <c r="S1112" i="2"/>
  <c r="S1110" i="2"/>
  <c r="S1105" i="2"/>
  <c r="S1103" i="2"/>
  <c r="S1102" i="2"/>
  <c r="S1096" i="2"/>
  <c r="S1092" i="2"/>
  <c r="S1091" i="2"/>
  <c r="S1090" i="2"/>
  <c r="S1088" i="2"/>
  <c r="S1079" i="2"/>
  <c r="S1077" i="2"/>
  <c r="S1076" i="2"/>
  <c r="S1068" i="2"/>
  <c r="S1067" i="2"/>
  <c r="S1066" i="2"/>
  <c r="S1064" i="2"/>
  <c r="S1061" i="2"/>
  <c r="S1060" i="2"/>
  <c r="S1059" i="2"/>
  <c r="S1053" i="2"/>
  <c r="S1050" i="2"/>
  <c r="S1046" i="2"/>
  <c r="S1042" i="2"/>
  <c r="S1040" i="2"/>
  <c r="S1032" i="2"/>
  <c r="S1029" i="2"/>
  <c r="S1025" i="2"/>
  <c r="S1024" i="2"/>
  <c r="S1023" i="2"/>
  <c r="S1018" i="2"/>
  <c r="S1014" i="2"/>
  <c r="S1002" i="2"/>
  <c r="S1001" i="2"/>
  <c r="S1000" i="2"/>
  <c r="S998" i="2"/>
  <c r="S996" i="2"/>
  <c r="S994" i="2"/>
  <c r="S993" i="2"/>
  <c r="S992" i="2"/>
  <c r="S990" i="2"/>
  <c r="S989" i="2"/>
  <c r="S986" i="2"/>
  <c r="S983" i="2"/>
  <c r="S982" i="2"/>
  <c r="S981" i="2"/>
  <c r="S976" i="2"/>
  <c r="S974" i="2"/>
  <c r="S969" i="2"/>
  <c r="S968" i="2"/>
  <c r="S965" i="2"/>
  <c r="S961" i="2"/>
  <c r="S960" i="2"/>
  <c r="S959" i="2"/>
  <c r="S958" i="2"/>
  <c r="S956" i="2"/>
  <c r="S954" i="2"/>
  <c r="S953" i="2"/>
  <c r="S950" i="2"/>
  <c r="S945" i="2"/>
  <c r="S944" i="2"/>
  <c r="S939" i="2"/>
  <c r="S938" i="2"/>
  <c r="S933" i="2"/>
  <c r="S930" i="2"/>
  <c r="S929" i="2"/>
  <c r="S928" i="2"/>
  <c r="S927" i="2"/>
  <c r="S926" i="2"/>
  <c r="S923" i="2"/>
  <c r="S921" i="2"/>
  <c r="S918" i="2"/>
  <c r="S917" i="2"/>
  <c r="S914" i="2"/>
  <c r="S908" i="2"/>
  <c r="S906" i="2"/>
  <c r="S904" i="2"/>
  <c r="S903" i="2"/>
  <c r="S900" i="2"/>
  <c r="S899" i="2"/>
  <c r="S898" i="2"/>
  <c r="S897" i="2"/>
  <c r="S893" i="2"/>
  <c r="S892" i="2"/>
  <c r="S890" i="2"/>
  <c r="S888" i="2"/>
  <c r="S886" i="2"/>
  <c r="S885" i="2"/>
  <c r="S884" i="2"/>
  <c r="S881" i="2"/>
  <c r="S880" i="2"/>
  <c r="S879" i="2"/>
  <c r="S874" i="2"/>
  <c r="S873" i="2"/>
  <c r="S872" i="2"/>
  <c r="S870" i="2"/>
  <c r="S869" i="2"/>
  <c r="S868" i="2"/>
  <c r="S866" i="2"/>
  <c r="S865" i="2"/>
  <c r="S864" i="2"/>
  <c r="S863" i="2"/>
  <c r="S862" i="2"/>
  <c r="S860" i="2"/>
  <c r="S856" i="2"/>
  <c r="S852" i="2"/>
  <c r="S849" i="2"/>
  <c r="S844" i="2"/>
  <c r="S839" i="2"/>
  <c r="S838" i="2"/>
  <c r="S825" i="2"/>
  <c r="S824" i="2"/>
  <c r="S822" i="2"/>
  <c r="S819" i="2"/>
  <c r="S818" i="2"/>
  <c r="S817" i="2"/>
  <c r="S813" i="2"/>
  <c r="S812" i="2"/>
  <c r="S810" i="2"/>
  <c r="S808" i="2"/>
  <c r="S807" i="2"/>
  <c r="S804" i="2"/>
  <c r="S802" i="2"/>
  <c r="S800" i="2"/>
  <c r="S798" i="2"/>
  <c r="S797" i="2"/>
  <c r="S792" i="2"/>
  <c r="S788" i="2"/>
  <c r="S786" i="2"/>
  <c r="S783" i="2"/>
  <c r="S780" i="2"/>
  <c r="S779" i="2"/>
  <c r="S778" i="2"/>
  <c r="S776" i="2"/>
  <c r="S774" i="2"/>
  <c r="S773" i="2"/>
  <c r="S771" i="2"/>
  <c r="S769" i="2"/>
  <c r="S768" i="2"/>
  <c r="S767" i="2"/>
  <c r="S766" i="2"/>
  <c r="S760" i="2"/>
  <c r="S758" i="2"/>
  <c r="S755" i="2"/>
  <c r="S753" i="2"/>
  <c r="S752" i="2"/>
  <c r="S750" i="2"/>
  <c r="S747" i="2"/>
  <c r="S746" i="2"/>
  <c r="S743" i="2"/>
  <c r="S741" i="2"/>
  <c r="S740" i="2"/>
  <c r="S738" i="2"/>
  <c r="S737" i="2"/>
  <c r="S736" i="2"/>
  <c r="S735" i="2"/>
  <c r="S730" i="2"/>
  <c r="S729" i="2"/>
  <c r="S728" i="2"/>
  <c r="S726" i="2"/>
  <c r="S725" i="2"/>
  <c r="S723" i="2"/>
  <c r="S722" i="2"/>
  <c r="S721" i="2"/>
  <c r="S719" i="2"/>
  <c r="S718" i="2"/>
  <c r="S717" i="2"/>
  <c r="S713" i="2"/>
  <c r="S712" i="2"/>
  <c r="S708" i="2"/>
  <c r="S707" i="2"/>
  <c r="S706" i="2"/>
  <c r="S698" i="2"/>
  <c r="S696" i="2"/>
  <c r="S694" i="2"/>
  <c r="S693" i="2"/>
  <c r="S690" i="2"/>
  <c r="S689" i="2"/>
  <c r="S686" i="2"/>
  <c r="S684" i="2"/>
  <c r="S683" i="2"/>
  <c r="S682" i="2"/>
  <c r="S680" i="2"/>
  <c r="S668" i="2"/>
  <c r="S666" i="2"/>
  <c r="S665" i="2"/>
  <c r="S664" i="2"/>
  <c r="S663" i="2"/>
  <c r="S660" i="2"/>
  <c r="S658" i="2"/>
  <c r="S656" i="2"/>
  <c r="S652" i="2"/>
  <c r="S650" i="2"/>
  <c r="S648" i="2"/>
  <c r="S647" i="2"/>
  <c r="S638" i="2"/>
  <c r="S636" i="2"/>
  <c r="S635" i="2"/>
  <c r="S634" i="2"/>
  <c r="S633" i="2"/>
  <c r="S632" i="2"/>
  <c r="S630" i="2"/>
  <c r="S629" i="2"/>
  <c r="S628" i="2"/>
  <c r="S627" i="2"/>
  <c r="S625" i="2"/>
  <c r="S624" i="2"/>
  <c r="S621" i="2"/>
  <c r="S620" i="2"/>
  <c r="S617" i="2"/>
  <c r="S611" i="2"/>
  <c r="S610" i="2"/>
  <c r="S609" i="2"/>
  <c r="S604" i="2"/>
  <c r="S603" i="2"/>
  <c r="S597" i="2"/>
  <c r="S592" i="2"/>
  <c r="S591" i="2"/>
  <c r="S590" i="2"/>
  <c r="S588" i="2"/>
  <c r="S581" i="2"/>
  <c r="S580" i="2"/>
  <c r="S579" i="2"/>
  <c r="S573" i="2"/>
  <c r="S569" i="2"/>
  <c r="S568" i="2"/>
  <c r="S567" i="2"/>
  <c r="S564" i="2"/>
  <c r="S563" i="2"/>
  <c r="S561" i="2"/>
  <c r="S558" i="2"/>
  <c r="S556" i="2"/>
  <c r="S555" i="2"/>
  <c r="S551" i="2"/>
  <c r="S548" i="2"/>
  <c r="S546" i="2"/>
  <c r="S544" i="2"/>
  <c r="S543" i="2"/>
  <c r="S542" i="2"/>
  <c r="S539" i="2"/>
  <c r="S536" i="2"/>
  <c r="S534" i="2"/>
  <c r="S527" i="2"/>
  <c r="S518" i="2"/>
  <c r="S510" i="2"/>
  <c r="S509" i="2"/>
  <c r="S501" i="2"/>
  <c r="S500" i="2"/>
  <c r="S498" i="2"/>
  <c r="S494" i="2"/>
  <c r="S492" i="2"/>
  <c r="S491" i="2"/>
  <c r="S490" i="2"/>
  <c r="S489" i="2"/>
  <c r="S488" i="2"/>
  <c r="S486" i="2"/>
  <c r="S479" i="2"/>
  <c r="S477" i="2"/>
  <c r="S472" i="2"/>
  <c r="S468" i="2"/>
  <c r="S459" i="2"/>
  <c r="S458" i="2"/>
  <c r="S453" i="2"/>
  <c r="S452" i="2"/>
  <c r="S443" i="2"/>
  <c r="S441" i="2"/>
  <c r="S440" i="2"/>
  <c r="S436" i="2"/>
  <c r="S435" i="2"/>
  <c r="S434" i="2"/>
  <c r="S433" i="2"/>
  <c r="S431" i="2"/>
  <c r="S428" i="2"/>
  <c r="S425" i="2"/>
  <c r="S423" i="2"/>
  <c r="S419" i="2"/>
  <c r="S402" i="2"/>
  <c r="S398" i="2"/>
  <c r="S394" i="2"/>
  <c r="S393" i="2"/>
  <c r="S392" i="2"/>
  <c r="S389" i="2"/>
  <c r="S388" i="2"/>
  <c r="S387" i="2"/>
  <c r="S382" i="2"/>
  <c r="S368" i="2"/>
  <c r="S366" i="2"/>
  <c r="S365" i="2"/>
  <c r="S364" i="2"/>
  <c r="S362" i="2"/>
  <c r="S360" i="2"/>
  <c r="S356" i="2"/>
  <c r="S353" i="2"/>
  <c r="S333" i="2"/>
  <c r="S329" i="2"/>
  <c r="S327" i="2"/>
  <c r="S309" i="2"/>
  <c r="S304" i="2"/>
  <c r="S303" i="2"/>
  <c r="S300" i="2"/>
  <c r="S292" i="2"/>
  <c r="S279" i="2"/>
  <c r="S278" i="2"/>
  <c r="S275" i="2"/>
  <c r="S268" i="2"/>
  <c r="S267" i="2"/>
  <c r="S264" i="2"/>
  <c r="S263" i="2"/>
  <c r="S258" i="2"/>
  <c r="S255" i="2"/>
  <c r="S245" i="2"/>
  <c r="S241" i="2"/>
  <c r="S233" i="2"/>
  <c r="S228" i="2"/>
  <c r="S227" i="2"/>
  <c r="S225" i="2"/>
  <c r="S221" i="2"/>
  <c r="S215" i="2"/>
  <c r="S207" i="2"/>
  <c r="S198" i="2"/>
  <c r="S191" i="2"/>
  <c r="S189" i="2"/>
  <c r="S185" i="2"/>
  <c r="S184" i="2"/>
  <c r="S182" i="2"/>
  <c r="S180" i="2"/>
  <c r="S173" i="2"/>
  <c r="S171" i="2"/>
  <c r="S156" i="2"/>
  <c r="S144" i="2"/>
  <c r="S143" i="2"/>
  <c r="S141" i="2"/>
  <c r="S136" i="2"/>
  <c r="S131" i="2"/>
  <c r="S130" i="2"/>
  <c r="S128" i="2"/>
  <c r="S126" i="2"/>
  <c r="S122" i="2"/>
  <c r="S120" i="2"/>
  <c r="S119" i="2"/>
  <c r="S118" i="2"/>
  <c r="S117" i="2"/>
  <c r="S113" i="2"/>
  <c r="S110" i="2"/>
  <c r="S107" i="2"/>
  <c r="S105" i="2"/>
  <c r="S101" i="2"/>
  <c r="S99" i="2"/>
  <c r="S93" i="2"/>
  <c r="S90" i="2"/>
  <c r="S89" i="2"/>
  <c r="S87" i="2"/>
  <c r="S86" i="2"/>
  <c r="S84" i="2"/>
  <c r="S82" i="2"/>
  <c r="S81" i="2"/>
  <c r="S74" i="2"/>
  <c r="S72" i="2"/>
  <c r="S71" i="2"/>
  <c r="S70" i="2"/>
  <c r="S69" i="2"/>
  <c r="S68" i="2"/>
  <c r="S62" i="2"/>
  <c r="S46" i="2"/>
  <c r="S45" i="2"/>
  <c r="S44" i="2"/>
  <c r="S36" i="2"/>
  <c r="S35" i="2"/>
  <c r="S32" i="2"/>
  <c r="S26" i="2"/>
  <c r="S24" i="2"/>
  <c r="S23" i="2"/>
  <c r="S18" i="2"/>
  <c r="S16" i="2"/>
  <c r="S15" i="2"/>
  <c r="S12" i="2"/>
  <c r="S11" i="2"/>
  <c r="S10" i="2"/>
  <c r="S8" i="2"/>
  <c r="S6" i="2"/>
  <c r="S4" i="2"/>
  <c r="O4461" i="2"/>
  <c r="O4444" i="2"/>
  <c r="O4443" i="2"/>
  <c r="O4442" i="2"/>
  <c r="O4439" i="2"/>
  <c r="O4438" i="2"/>
  <c r="O4436" i="2"/>
  <c r="O4419" i="2"/>
  <c r="O4416" i="2"/>
  <c r="O4415" i="2"/>
  <c r="O4412" i="2"/>
  <c r="O4407" i="2"/>
  <c r="O4402" i="2"/>
  <c r="O4398" i="2"/>
  <c r="O4395" i="2"/>
  <c r="O4394" i="2"/>
  <c r="O4389" i="2"/>
  <c r="O4376" i="2"/>
  <c r="O4374" i="2"/>
  <c r="O4362" i="2"/>
  <c r="O4360" i="2"/>
  <c r="O4358" i="2"/>
  <c r="O4354" i="2"/>
  <c r="O4353" i="2"/>
  <c r="O4352" i="2"/>
  <c r="O4344" i="2"/>
  <c r="O4342" i="2"/>
  <c r="O4341" i="2"/>
  <c r="O4337" i="2"/>
  <c r="O4335" i="2"/>
  <c r="O4324" i="2"/>
  <c r="O4321" i="2"/>
  <c r="O4320" i="2"/>
  <c r="O4317" i="2"/>
  <c r="O4316" i="2"/>
  <c r="O4311" i="2"/>
  <c r="O4308" i="2"/>
  <c r="O4307" i="2"/>
  <c r="O4301" i="2"/>
  <c r="O4300" i="2"/>
  <c r="O4294" i="2"/>
  <c r="O4293" i="2"/>
  <c r="O4284" i="2"/>
  <c r="O4283" i="2"/>
  <c r="O4281" i="2"/>
  <c r="O4275" i="2"/>
  <c r="O4273" i="2"/>
  <c r="O4266" i="2"/>
  <c r="O4265" i="2"/>
  <c r="O4264" i="2"/>
  <c r="O4262" i="2"/>
  <c r="O4259" i="2"/>
  <c r="O4257" i="2"/>
  <c r="O4256" i="2"/>
  <c r="O4251" i="2"/>
  <c r="O4250" i="2"/>
  <c r="O4244" i="2"/>
  <c r="O4242" i="2"/>
  <c r="O4241" i="2"/>
  <c r="O4234" i="2"/>
  <c r="O4232" i="2"/>
  <c r="O4230" i="2"/>
  <c r="O4228" i="2"/>
  <c r="O4226" i="2"/>
  <c r="O4225" i="2"/>
  <c r="O4222" i="2"/>
  <c r="O4220" i="2"/>
  <c r="O4214" i="2"/>
  <c r="O4212" i="2"/>
  <c r="O4208" i="2"/>
  <c r="O4206" i="2"/>
  <c r="O4203" i="2"/>
  <c r="O4199" i="2"/>
  <c r="O4198" i="2"/>
  <c r="O4197" i="2"/>
  <c r="O4193" i="2"/>
  <c r="O4190" i="2"/>
  <c r="O4186" i="2"/>
  <c r="O4184" i="2"/>
  <c r="O4181" i="2"/>
  <c r="O4178" i="2"/>
  <c r="O4174" i="2"/>
  <c r="O4173" i="2"/>
  <c r="O4170" i="2"/>
  <c r="O4167" i="2"/>
  <c r="O4162" i="2"/>
  <c r="O4157" i="2"/>
  <c r="O4150" i="2"/>
  <c r="O4149" i="2"/>
  <c r="O4144" i="2"/>
  <c r="O4143" i="2"/>
  <c r="O4142" i="2"/>
  <c r="O4136" i="2"/>
  <c r="O4134" i="2"/>
  <c r="O4133" i="2"/>
  <c r="O4132" i="2"/>
  <c r="O4128" i="2"/>
  <c r="O4121" i="2"/>
  <c r="O4120" i="2"/>
  <c r="O4119" i="2"/>
  <c r="O4114" i="2"/>
  <c r="O4104" i="2"/>
  <c r="O4098" i="2"/>
  <c r="O4090" i="2"/>
  <c r="O4089" i="2"/>
  <c r="O4088" i="2"/>
  <c r="O4085" i="2"/>
  <c r="O4084" i="2"/>
  <c r="O4082" i="2"/>
  <c r="O4080" i="2"/>
  <c r="O4079" i="2"/>
  <c r="O4076" i="2"/>
  <c r="O4065" i="2"/>
  <c r="O4053" i="2"/>
  <c r="O4050" i="2"/>
  <c r="O4048" i="2"/>
  <c r="O4043" i="2"/>
  <c r="O4042" i="2"/>
  <c r="O4036" i="2"/>
  <c r="O4034" i="2"/>
  <c r="O4033" i="2"/>
  <c r="O4031" i="2"/>
  <c r="O4029" i="2"/>
  <c r="O4028" i="2"/>
  <c r="O4023" i="2"/>
  <c r="O4022" i="2"/>
  <c r="O4019" i="2"/>
  <c r="O4018" i="2"/>
  <c r="O4016" i="2"/>
  <c r="O4013" i="2"/>
  <c r="O4011" i="2"/>
  <c r="O4010" i="2"/>
  <c r="O4007" i="2"/>
  <c r="O4006" i="2"/>
  <c r="O3998" i="2"/>
  <c r="O3993" i="2"/>
  <c r="O3992" i="2"/>
  <c r="O3980" i="2"/>
  <c r="O3972" i="2"/>
  <c r="O3956" i="2"/>
  <c r="O3954" i="2"/>
  <c r="O3952" i="2"/>
  <c r="O3951" i="2"/>
  <c r="O3950" i="2"/>
  <c r="O3948" i="2"/>
  <c r="O3947" i="2"/>
  <c r="O3944" i="2"/>
  <c r="O3942" i="2"/>
  <c r="O3940" i="2"/>
  <c r="O3938" i="2"/>
  <c r="O3930" i="2"/>
  <c r="O3928" i="2"/>
  <c r="O3927" i="2"/>
  <c r="O3921" i="2"/>
  <c r="O3920" i="2"/>
  <c r="O3916" i="2"/>
  <c r="O3915" i="2"/>
  <c r="O3911" i="2"/>
  <c r="O3910" i="2"/>
  <c r="O3906" i="2"/>
  <c r="O3904" i="2"/>
  <c r="O3902" i="2"/>
  <c r="O3899" i="2"/>
  <c r="O3898" i="2"/>
  <c r="O3894" i="2"/>
  <c r="O3885" i="2"/>
  <c r="O3884" i="2"/>
  <c r="O3876" i="2"/>
  <c r="O3875" i="2"/>
  <c r="O3874" i="2"/>
  <c r="O3873" i="2"/>
  <c r="O3872" i="2"/>
  <c r="O3866" i="2"/>
  <c r="O3864" i="2"/>
  <c r="O3862" i="2"/>
  <c r="O3861" i="2"/>
  <c r="O3857" i="2"/>
  <c r="O3856" i="2"/>
  <c r="O3854" i="2"/>
  <c r="O3852" i="2"/>
  <c r="O3846" i="2"/>
  <c r="O3840" i="2"/>
  <c r="O3839" i="2"/>
  <c r="O3833" i="2"/>
  <c r="O3825" i="2"/>
  <c r="O3824" i="2"/>
  <c r="O3822" i="2"/>
  <c r="O3819" i="2"/>
  <c r="O3815" i="2"/>
  <c r="O3814" i="2"/>
  <c r="O3812" i="2"/>
  <c r="O3807" i="2"/>
  <c r="O3802" i="2"/>
  <c r="O3800" i="2"/>
  <c r="O3797" i="2"/>
  <c r="O3791" i="2"/>
  <c r="O3783" i="2"/>
  <c r="O3774" i="2"/>
  <c r="O3772" i="2"/>
  <c r="O3771" i="2"/>
  <c r="O3768" i="2"/>
  <c r="O3758" i="2"/>
  <c r="O3750" i="2"/>
  <c r="O3749" i="2"/>
  <c r="O3748" i="2"/>
  <c r="O3746" i="2"/>
  <c r="O3745" i="2"/>
  <c r="O3743" i="2"/>
  <c r="O3734" i="2"/>
  <c r="O3732" i="2"/>
  <c r="O3731" i="2"/>
  <c r="O3728" i="2"/>
  <c r="O3726" i="2"/>
  <c r="O3719" i="2"/>
  <c r="O3707" i="2"/>
  <c r="O3705" i="2"/>
  <c r="O3689" i="2"/>
  <c r="O3687" i="2"/>
  <c r="O3682" i="2"/>
  <c r="O3678" i="2"/>
  <c r="O3674" i="2"/>
  <c r="O3671" i="2"/>
  <c r="O3669" i="2"/>
  <c r="O3668" i="2"/>
  <c r="O3666" i="2"/>
  <c r="O3665" i="2"/>
  <c r="O3663" i="2"/>
  <c r="O3662" i="2"/>
  <c r="O3652" i="2"/>
  <c r="O3649" i="2"/>
  <c r="O3648" i="2"/>
  <c r="O3646" i="2"/>
  <c r="O3645" i="2"/>
  <c r="O3644" i="2"/>
  <c r="O3640" i="2"/>
  <c r="O3638" i="2"/>
  <c r="O3636" i="2"/>
  <c r="O3628" i="2"/>
  <c r="O3626" i="2"/>
  <c r="O3622" i="2"/>
  <c r="O3621" i="2"/>
  <c r="O3620" i="2"/>
  <c r="O3612" i="2"/>
  <c r="O3609" i="2"/>
  <c r="O3608" i="2"/>
  <c r="O3604" i="2"/>
  <c r="O3603" i="2"/>
  <c r="O3598" i="2"/>
  <c r="O3597" i="2"/>
  <c r="O3596" i="2"/>
  <c r="O3592" i="2"/>
  <c r="O3590" i="2"/>
  <c r="O3586" i="2"/>
  <c r="O3584" i="2"/>
  <c r="O3580" i="2"/>
  <c r="O3573" i="2"/>
  <c r="O3568" i="2"/>
  <c r="O3567" i="2"/>
  <c r="O3563" i="2"/>
  <c r="O3560" i="2"/>
  <c r="O3558" i="2"/>
  <c r="O3556" i="2"/>
  <c r="O3551" i="2"/>
  <c r="O3545" i="2"/>
  <c r="O3543" i="2"/>
  <c r="O3540" i="2"/>
  <c r="O3538" i="2"/>
  <c r="O3533" i="2"/>
  <c r="O3532" i="2"/>
  <c r="O3531" i="2"/>
  <c r="O3530" i="2"/>
  <c r="O3527" i="2"/>
  <c r="O3526" i="2"/>
  <c r="O3525" i="2"/>
  <c r="O3521" i="2"/>
  <c r="O3520" i="2"/>
  <c r="O3509" i="2"/>
  <c r="O3508" i="2"/>
  <c r="O3507" i="2"/>
  <c r="O3503" i="2"/>
  <c r="O3502" i="2"/>
  <c r="O3501" i="2"/>
  <c r="O3500" i="2"/>
  <c r="O3497" i="2"/>
  <c r="O3496" i="2"/>
  <c r="O3495" i="2"/>
  <c r="O3494" i="2"/>
  <c r="O3492" i="2"/>
  <c r="O3491" i="2"/>
  <c r="O3486" i="2"/>
  <c r="O3485" i="2"/>
  <c r="O3483" i="2"/>
  <c r="O3482" i="2"/>
  <c r="O3473" i="2"/>
  <c r="O3471" i="2"/>
  <c r="O3468" i="2"/>
  <c r="O3467" i="2"/>
  <c r="O3465" i="2"/>
  <c r="O3464" i="2"/>
  <c r="O3462" i="2"/>
  <c r="O3459" i="2"/>
  <c r="O3456" i="2"/>
  <c r="O3454" i="2"/>
  <c r="O3452" i="2"/>
  <c r="O3450" i="2"/>
  <c r="O3448" i="2"/>
  <c r="O3442" i="2"/>
  <c r="O3440" i="2"/>
  <c r="O3437" i="2"/>
  <c r="O3436" i="2"/>
  <c r="O3435" i="2"/>
  <c r="O3434" i="2"/>
  <c r="O3432" i="2"/>
  <c r="O3430" i="2"/>
  <c r="O3429" i="2"/>
  <c r="O3425" i="2"/>
  <c r="O3422" i="2"/>
  <c r="O3418" i="2"/>
  <c r="O3414" i="2"/>
  <c r="O3410" i="2"/>
  <c r="O3400" i="2"/>
  <c r="O3396" i="2"/>
  <c r="O3395" i="2"/>
  <c r="O3394" i="2"/>
  <c r="O3390" i="2"/>
  <c r="O3388" i="2"/>
  <c r="O3387" i="2"/>
  <c r="O3386" i="2"/>
  <c r="O3383" i="2"/>
  <c r="O3381" i="2"/>
  <c r="O3380" i="2"/>
  <c r="O3372" i="2"/>
  <c r="O3368" i="2"/>
  <c r="O3362" i="2"/>
  <c r="O3359" i="2"/>
  <c r="O3358" i="2"/>
  <c r="O3356" i="2"/>
  <c r="O3354" i="2"/>
  <c r="O3353" i="2"/>
  <c r="O3352" i="2"/>
  <c r="O3347" i="2"/>
  <c r="O3346" i="2"/>
  <c r="O3344" i="2"/>
  <c r="O3342" i="2"/>
  <c r="O3340" i="2"/>
  <c r="O3338" i="2"/>
  <c r="O3335" i="2"/>
  <c r="O3330" i="2"/>
  <c r="O3327" i="2"/>
  <c r="O3326" i="2"/>
  <c r="O3322" i="2"/>
  <c r="O3320" i="2"/>
  <c r="O3314" i="2"/>
  <c r="O3312" i="2"/>
  <c r="O3308" i="2"/>
  <c r="O3306" i="2"/>
  <c r="O3305" i="2"/>
  <c r="O3304" i="2"/>
  <c r="O3300" i="2"/>
  <c r="O3294" i="2"/>
  <c r="O3290" i="2"/>
  <c r="O3288" i="2"/>
  <c r="O3287" i="2"/>
  <c r="O3286" i="2"/>
  <c r="O3285" i="2"/>
  <c r="O3284" i="2"/>
  <c r="O3282" i="2"/>
  <c r="O3281" i="2"/>
  <c r="O3280" i="2"/>
  <c r="O3276" i="2"/>
  <c r="O3266" i="2"/>
  <c r="O3262" i="2"/>
  <c r="O3260" i="2"/>
  <c r="O3258" i="2"/>
  <c r="O3257" i="2"/>
  <c r="O3256" i="2"/>
  <c r="O3244" i="2"/>
  <c r="O3242" i="2"/>
  <c r="O3239" i="2"/>
  <c r="O3236" i="2"/>
  <c r="O3234" i="2"/>
  <c r="O3232" i="2"/>
  <c r="O3225" i="2"/>
  <c r="O3221" i="2"/>
  <c r="O3220" i="2"/>
  <c r="O3212" i="2"/>
  <c r="O3207" i="2"/>
  <c r="O3203" i="2"/>
  <c r="O3201" i="2"/>
  <c r="O3198" i="2"/>
  <c r="O3189" i="2"/>
  <c r="O3188" i="2"/>
  <c r="O3186" i="2"/>
  <c r="O3185" i="2"/>
  <c r="O3176" i="2"/>
  <c r="O3174" i="2"/>
  <c r="O3170" i="2"/>
  <c r="O3169" i="2"/>
  <c r="O3166" i="2"/>
  <c r="O3159" i="2"/>
  <c r="O3153" i="2"/>
  <c r="O3152" i="2"/>
  <c r="O3149" i="2"/>
  <c r="O3148" i="2"/>
  <c r="O3147" i="2"/>
  <c r="O3136" i="2"/>
  <c r="O3135" i="2"/>
  <c r="O3134" i="2"/>
  <c r="O3131" i="2"/>
  <c r="O3130" i="2"/>
  <c r="O3122" i="2"/>
  <c r="O3121" i="2"/>
  <c r="O3120" i="2"/>
  <c r="O3118" i="2"/>
  <c r="O3112" i="2"/>
  <c r="O3110" i="2"/>
  <c r="O3106" i="2"/>
  <c r="O3104" i="2"/>
  <c r="O3102" i="2"/>
  <c r="O3101" i="2"/>
  <c r="O3100" i="2"/>
  <c r="O3096" i="2"/>
  <c r="O3092" i="2"/>
  <c r="O3088" i="2"/>
  <c r="O3086" i="2"/>
  <c r="O3081" i="2"/>
  <c r="O3075" i="2"/>
  <c r="O3073" i="2"/>
  <c r="O3069" i="2"/>
  <c r="O3066" i="2"/>
  <c r="O3064" i="2"/>
  <c r="O3063" i="2"/>
  <c r="O3057" i="2"/>
  <c r="O3054" i="2"/>
  <c r="O3053" i="2"/>
  <c r="O3052" i="2"/>
  <c r="O3051" i="2"/>
  <c r="O3050" i="2"/>
  <c r="O3047" i="2"/>
  <c r="O3046" i="2"/>
  <c r="O3045" i="2"/>
  <c r="O3044" i="2"/>
  <c r="O3036" i="2"/>
  <c r="O3034" i="2"/>
  <c r="O3033" i="2"/>
  <c r="O3028" i="2"/>
  <c r="O3026" i="2"/>
  <c r="O3025" i="2"/>
  <c r="O3023" i="2"/>
  <c r="O3021" i="2"/>
  <c r="O3020" i="2"/>
  <c r="O3017" i="2"/>
  <c r="O3016" i="2"/>
  <c r="O3015" i="2"/>
  <c r="O3009" i="2"/>
  <c r="O3008" i="2"/>
  <c r="O2998" i="2"/>
  <c r="O2997" i="2"/>
  <c r="O2988" i="2"/>
  <c r="O2987" i="2"/>
  <c r="O2986" i="2"/>
  <c r="O2985" i="2"/>
  <c r="O2981" i="2"/>
  <c r="O2978" i="2"/>
  <c r="O2975" i="2"/>
  <c r="O2974" i="2"/>
  <c r="O2967" i="2"/>
  <c r="O2958" i="2"/>
  <c r="O2952" i="2"/>
  <c r="O2950" i="2"/>
  <c r="O2948" i="2"/>
  <c r="O2942" i="2"/>
  <c r="O2938" i="2"/>
  <c r="O2933" i="2"/>
  <c r="O2929" i="2"/>
  <c r="O2921" i="2"/>
  <c r="O2919" i="2"/>
  <c r="O2913" i="2"/>
  <c r="O2907" i="2"/>
  <c r="O2906" i="2"/>
  <c r="O2904" i="2"/>
  <c r="O2901" i="2"/>
  <c r="O2898" i="2"/>
  <c r="O2890" i="2"/>
  <c r="O2888" i="2"/>
  <c r="O2884" i="2"/>
  <c r="O2883" i="2"/>
  <c r="O2880" i="2"/>
  <c r="O2878" i="2"/>
  <c r="O2873" i="2"/>
  <c r="O2872" i="2"/>
  <c r="O2871" i="2"/>
  <c r="O2867" i="2"/>
  <c r="O2852" i="2"/>
  <c r="O2850" i="2"/>
  <c r="O2848" i="2"/>
  <c r="O2847" i="2"/>
  <c r="O2842" i="2"/>
  <c r="O2841" i="2"/>
  <c r="O2835" i="2"/>
  <c r="O2831" i="2"/>
  <c r="O2824" i="2"/>
  <c r="O2823" i="2"/>
  <c r="O2822" i="2"/>
  <c r="O2820" i="2"/>
  <c r="O2819" i="2"/>
  <c r="O2818" i="2"/>
  <c r="O2817" i="2"/>
  <c r="O2816" i="2"/>
  <c r="O2814" i="2"/>
  <c r="O2812" i="2"/>
  <c r="O2811" i="2"/>
  <c r="O2807" i="2"/>
  <c r="O2795" i="2"/>
  <c r="O2792" i="2"/>
  <c r="O2786" i="2"/>
  <c r="O2782" i="2"/>
  <c r="O2781" i="2"/>
  <c r="O2774" i="2"/>
  <c r="O2769" i="2"/>
  <c r="O2766" i="2"/>
  <c r="O2762" i="2"/>
  <c r="O2760" i="2"/>
  <c r="O2759" i="2"/>
  <c r="O2756" i="2"/>
  <c r="O2754" i="2"/>
  <c r="O2750" i="2"/>
  <c r="O2746" i="2"/>
  <c r="O2738" i="2"/>
  <c r="O2734" i="2"/>
  <c r="O2732" i="2"/>
  <c r="O2730" i="2"/>
  <c r="O2728" i="2"/>
  <c r="O2718" i="2"/>
  <c r="O2717" i="2"/>
  <c r="O2711" i="2"/>
  <c r="O2710" i="2"/>
  <c r="O2709" i="2"/>
  <c r="O2708" i="2"/>
  <c r="O2706" i="2"/>
  <c r="O2704" i="2"/>
  <c r="O2696" i="2"/>
  <c r="O2693" i="2"/>
  <c r="O2692" i="2"/>
  <c r="O2690" i="2"/>
  <c r="O2684" i="2"/>
  <c r="O2682" i="2"/>
  <c r="O2680" i="2"/>
  <c r="O2679" i="2"/>
  <c r="O2678" i="2"/>
  <c r="O2674" i="2"/>
  <c r="O2672" i="2"/>
  <c r="O2667" i="2"/>
  <c r="O2664" i="2"/>
  <c r="O2661" i="2"/>
  <c r="O2652" i="2"/>
  <c r="O2642" i="2"/>
  <c r="O2641" i="2"/>
  <c r="O2640" i="2"/>
  <c r="O2638" i="2"/>
  <c r="O2633" i="2"/>
  <c r="O2630" i="2"/>
  <c r="O2627" i="2"/>
  <c r="O2624" i="2"/>
  <c r="O2622" i="2"/>
  <c r="O2620" i="2"/>
  <c r="O2618" i="2"/>
  <c r="O2615" i="2"/>
  <c r="O2613" i="2"/>
  <c r="O2609" i="2"/>
  <c r="O2608" i="2"/>
  <c r="O2607" i="2"/>
  <c r="O2603" i="2"/>
  <c r="O2601" i="2"/>
  <c r="O2597" i="2"/>
  <c r="O2596" i="2"/>
  <c r="O2595" i="2"/>
  <c r="O2591" i="2"/>
  <c r="O2590" i="2"/>
  <c r="O2589" i="2"/>
  <c r="O2588" i="2"/>
  <c r="O2586" i="2"/>
  <c r="O2584" i="2"/>
  <c r="O2580" i="2"/>
  <c r="O2578" i="2"/>
  <c r="O2576" i="2"/>
  <c r="O2572" i="2"/>
  <c r="O2561" i="2"/>
  <c r="O2560" i="2"/>
  <c r="O2559" i="2"/>
  <c r="O2558" i="2"/>
  <c r="O2556" i="2"/>
  <c r="O2554" i="2"/>
  <c r="O2549" i="2"/>
  <c r="O2548" i="2"/>
  <c r="O2546" i="2"/>
  <c r="O2544" i="2"/>
  <c r="O2542" i="2"/>
  <c r="O2534" i="2"/>
  <c r="O2532" i="2"/>
  <c r="O2531" i="2"/>
  <c r="O2525" i="2"/>
  <c r="O2522" i="2"/>
  <c r="O2519" i="2"/>
  <c r="O2516" i="2"/>
  <c r="O2513" i="2"/>
  <c r="O2512" i="2"/>
  <c r="O2511" i="2"/>
  <c r="O2504" i="2"/>
  <c r="O2501" i="2"/>
  <c r="O2499" i="2"/>
  <c r="O2496" i="2"/>
  <c r="O2495" i="2"/>
  <c r="O2494" i="2"/>
  <c r="O2487" i="2"/>
  <c r="O2486" i="2"/>
  <c r="O2480" i="2"/>
  <c r="O2478" i="2"/>
  <c r="O2469" i="2"/>
  <c r="O2468" i="2"/>
  <c r="O2466" i="2"/>
  <c r="O2457" i="2"/>
  <c r="O2454" i="2"/>
  <c r="O2453" i="2"/>
  <c r="O2452" i="2"/>
  <c r="O2449" i="2"/>
  <c r="O2448" i="2"/>
  <c r="O2445" i="2"/>
  <c r="O2441" i="2"/>
  <c r="O2440" i="2"/>
  <c r="O2435" i="2"/>
  <c r="O2432" i="2"/>
  <c r="O2430" i="2"/>
  <c r="O2428" i="2"/>
  <c r="O2427" i="2"/>
  <c r="O2426" i="2"/>
  <c r="O2423" i="2"/>
  <c r="O2422" i="2"/>
  <c r="O2420" i="2"/>
  <c r="O2417" i="2"/>
  <c r="O2416" i="2"/>
  <c r="O2414" i="2"/>
  <c r="O2412" i="2"/>
  <c r="O2409" i="2"/>
  <c r="O2408" i="2"/>
  <c r="O2404" i="2"/>
  <c r="O2394" i="2"/>
  <c r="O2390" i="2"/>
  <c r="O2388" i="2"/>
  <c r="O2387" i="2"/>
  <c r="O2385" i="2"/>
  <c r="O2381" i="2"/>
  <c r="O2380" i="2"/>
  <c r="O2379" i="2"/>
  <c r="O2378" i="2"/>
  <c r="O2376" i="2"/>
  <c r="O2375" i="2"/>
  <c r="O2367" i="2"/>
  <c r="O2366" i="2"/>
  <c r="O2364" i="2"/>
  <c r="O2360" i="2"/>
  <c r="O2354" i="2"/>
  <c r="O2353" i="2"/>
  <c r="O2351" i="2"/>
  <c r="O2350" i="2"/>
  <c r="O2346" i="2"/>
  <c r="O2345" i="2"/>
  <c r="O2344" i="2"/>
  <c r="O2343" i="2"/>
  <c r="O2340" i="2"/>
  <c r="O2339" i="2"/>
  <c r="O2337" i="2"/>
  <c r="O2336" i="2"/>
  <c r="O2327" i="2"/>
  <c r="O2324" i="2"/>
  <c r="O2321" i="2"/>
  <c r="O2318" i="2"/>
  <c r="O2316" i="2"/>
  <c r="O2315" i="2"/>
  <c r="O2312" i="2"/>
  <c r="O2310" i="2"/>
  <c r="O2309" i="2"/>
  <c r="O2308" i="2"/>
  <c r="O2305" i="2"/>
  <c r="O2303" i="2"/>
  <c r="O2301" i="2"/>
  <c r="O2289" i="2"/>
  <c r="O2280" i="2"/>
  <c r="O2277" i="2"/>
  <c r="O2276" i="2"/>
  <c r="O2274" i="2"/>
  <c r="O2273" i="2"/>
  <c r="O2268" i="2"/>
  <c r="O2267" i="2"/>
  <c r="O2265" i="2"/>
  <c r="O2261" i="2"/>
  <c r="O2260" i="2"/>
  <c r="O2259" i="2"/>
  <c r="O2258" i="2"/>
  <c r="O2257" i="2"/>
  <c r="O2256" i="2"/>
  <c r="O2254" i="2"/>
  <c r="O2253" i="2"/>
  <c r="O2252" i="2"/>
  <c r="O2249" i="2"/>
  <c r="O2247" i="2"/>
  <c r="O2246" i="2"/>
  <c r="O2244" i="2"/>
  <c r="O2242" i="2"/>
  <c r="O2240" i="2"/>
  <c r="O2237" i="2"/>
  <c r="O2236" i="2"/>
  <c r="O2235" i="2"/>
  <c r="O2234" i="2"/>
  <c r="O2231" i="2"/>
  <c r="O2230" i="2"/>
  <c r="O2229" i="2"/>
  <c r="O2223" i="2"/>
  <c r="O2222" i="2"/>
  <c r="O2219" i="2"/>
  <c r="O2218" i="2"/>
  <c r="O2216" i="2"/>
  <c r="O2213" i="2"/>
  <c r="O2212" i="2"/>
  <c r="O2211" i="2"/>
  <c r="O2210" i="2"/>
  <c r="O2209" i="2"/>
  <c r="O2201" i="2"/>
  <c r="O2199" i="2"/>
  <c r="O2181" i="2"/>
  <c r="O2180" i="2"/>
  <c r="O2177" i="2"/>
  <c r="O2175" i="2"/>
  <c r="O2172" i="2"/>
  <c r="O2171" i="2"/>
  <c r="O2170" i="2"/>
  <c r="O2168" i="2"/>
  <c r="O2165" i="2"/>
  <c r="O2164" i="2"/>
  <c r="O2163" i="2"/>
  <c r="O2162" i="2"/>
  <c r="O2161" i="2"/>
  <c r="O2158" i="2"/>
  <c r="O2151" i="2"/>
  <c r="O2147" i="2"/>
  <c r="O2145" i="2"/>
  <c r="O2139" i="2"/>
  <c r="O2135" i="2"/>
  <c r="O2132" i="2"/>
  <c r="O2130" i="2"/>
  <c r="O2129" i="2"/>
  <c r="O2127" i="2"/>
  <c r="O2124" i="2"/>
  <c r="O2123" i="2"/>
  <c r="O2120" i="2"/>
  <c r="O2115" i="2"/>
  <c r="O2112" i="2"/>
  <c r="O2111" i="2"/>
  <c r="O2104" i="2"/>
  <c r="O2099" i="2"/>
  <c r="O2098" i="2"/>
  <c r="O2096" i="2"/>
  <c r="O2092" i="2"/>
  <c r="O2091" i="2"/>
  <c r="O2087" i="2"/>
  <c r="O2086" i="2"/>
  <c r="O2085" i="2"/>
  <c r="O2079" i="2"/>
  <c r="O2076" i="2"/>
  <c r="O2073" i="2"/>
  <c r="O2070" i="2"/>
  <c r="O2069" i="2"/>
  <c r="O2068" i="2"/>
  <c r="O2067" i="2"/>
  <c r="O2063" i="2"/>
  <c r="O2052" i="2"/>
  <c r="O2048" i="2"/>
  <c r="O2046" i="2"/>
  <c r="O2045" i="2"/>
  <c r="O2044" i="2"/>
  <c r="O2043" i="2"/>
  <c r="O2042" i="2"/>
  <c r="O2034" i="2"/>
  <c r="O2031" i="2"/>
  <c r="O2027" i="2"/>
  <c r="O2026" i="2"/>
  <c r="O2025" i="2"/>
  <c r="O2020" i="2"/>
  <c r="O2019" i="2"/>
  <c r="O2018" i="2"/>
  <c r="O2017" i="2"/>
  <c r="O2010" i="2"/>
  <c r="O2009" i="2"/>
  <c r="O2008" i="2"/>
  <c r="O2006" i="2"/>
  <c r="O2004" i="2"/>
  <c r="O2003" i="2"/>
  <c r="O2000" i="2"/>
  <c r="O1996" i="2"/>
  <c r="O1995" i="2"/>
  <c r="O1994" i="2"/>
  <c r="O1992" i="2"/>
  <c r="O1982" i="2"/>
  <c r="O1979" i="2"/>
  <c r="O1977" i="2"/>
  <c r="O1976" i="2"/>
  <c r="O1974" i="2"/>
  <c r="O1972" i="2"/>
  <c r="O1969" i="2"/>
  <c r="O1966" i="2"/>
  <c r="O1965" i="2"/>
  <c r="O1962" i="2"/>
  <c r="O1959" i="2"/>
  <c r="O1956" i="2"/>
  <c r="O1954" i="2"/>
  <c r="O1952" i="2"/>
  <c r="O1950" i="2"/>
  <c r="O1949" i="2"/>
  <c r="O1947" i="2"/>
  <c r="O1937" i="2"/>
  <c r="O1936" i="2"/>
  <c r="O1932" i="2"/>
  <c r="O1926" i="2"/>
  <c r="O1925" i="2"/>
  <c r="O1923" i="2"/>
  <c r="O1920" i="2"/>
  <c r="O1919" i="2"/>
  <c r="O1916" i="2"/>
  <c r="O1913" i="2"/>
  <c r="O1905" i="2"/>
  <c r="O1900" i="2"/>
  <c r="O1899" i="2"/>
  <c r="O1892" i="2"/>
  <c r="O1890" i="2"/>
  <c r="O1889" i="2"/>
  <c r="O1886" i="2"/>
  <c r="O1883" i="2"/>
  <c r="O1880" i="2"/>
  <c r="O1878" i="2"/>
  <c r="O1877" i="2"/>
  <c r="O1871" i="2"/>
  <c r="O1868" i="2"/>
  <c r="O1866" i="2"/>
  <c r="O1865" i="2"/>
  <c r="O1863" i="2"/>
  <c r="O1862" i="2"/>
  <c r="O1859" i="2"/>
  <c r="O1858" i="2"/>
  <c r="O1854" i="2"/>
  <c r="O1852" i="2"/>
  <c r="O1850" i="2"/>
  <c r="O1847" i="2"/>
  <c r="O1846" i="2"/>
  <c r="O1844" i="2"/>
  <c r="O1842" i="2"/>
  <c r="O1841" i="2"/>
  <c r="O1839" i="2"/>
  <c r="O1838" i="2"/>
  <c r="O1836" i="2"/>
  <c r="O1833" i="2"/>
  <c r="O1832" i="2"/>
  <c r="O1830" i="2"/>
  <c r="O1828" i="2"/>
  <c r="O1823" i="2"/>
  <c r="O1821" i="2"/>
  <c r="O1816" i="2"/>
  <c r="O1812" i="2"/>
  <c r="O1811" i="2"/>
  <c r="O1810" i="2"/>
  <c r="O1809" i="2"/>
  <c r="O1806" i="2"/>
  <c r="O1803" i="2"/>
  <c r="O1800" i="2"/>
  <c r="O1799" i="2"/>
  <c r="O1798" i="2"/>
  <c r="O1796" i="2"/>
  <c r="O1793" i="2"/>
  <c r="O1790" i="2"/>
  <c r="O1785" i="2"/>
  <c r="O1780" i="2"/>
  <c r="O1779" i="2"/>
  <c r="O1775" i="2"/>
  <c r="O1773" i="2"/>
  <c r="O1772" i="2"/>
  <c r="O1769" i="2"/>
  <c r="O1768" i="2"/>
  <c r="O1767" i="2"/>
  <c r="O1766" i="2"/>
  <c r="O1764" i="2"/>
  <c r="O1763" i="2"/>
  <c r="O1761" i="2"/>
  <c r="O1760" i="2"/>
  <c r="O1758" i="2"/>
  <c r="O1757" i="2"/>
  <c r="O1755" i="2"/>
  <c r="O1752" i="2"/>
  <c r="O1749" i="2"/>
  <c r="O1746" i="2"/>
  <c r="O1743" i="2"/>
  <c r="O1742" i="2"/>
  <c r="O1737" i="2"/>
  <c r="O1736" i="2"/>
  <c r="O1733" i="2"/>
  <c r="O1729" i="2"/>
  <c r="O1725" i="2"/>
  <c r="O1719" i="2"/>
  <c r="O1707" i="2"/>
  <c r="O1704" i="2"/>
  <c r="O1703" i="2"/>
  <c r="O1690" i="2"/>
  <c r="O1685" i="2"/>
  <c r="O1682" i="2"/>
  <c r="O1681" i="2"/>
  <c r="O1670" i="2"/>
  <c r="O1667" i="2"/>
  <c r="O1666" i="2"/>
  <c r="O1662" i="2"/>
  <c r="O1661" i="2"/>
  <c r="O1660" i="2"/>
  <c r="O1659" i="2"/>
  <c r="O1656" i="2"/>
  <c r="O1655" i="2"/>
  <c r="O1653" i="2"/>
  <c r="O1646" i="2"/>
  <c r="O1644" i="2"/>
  <c r="O1643" i="2"/>
  <c r="O1641" i="2"/>
  <c r="O1638" i="2"/>
  <c r="O1637" i="2"/>
  <c r="O1633" i="2"/>
  <c r="O1631" i="2"/>
  <c r="O1630" i="2"/>
  <c r="O1628" i="2"/>
  <c r="O1624" i="2"/>
  <c r="O1623" i="2"/>
  <c r="O1622" i="2"/>
  <c r="O1620" i="2"/>
  <c r="O1619" i="2"/>
  <c r="O1618" i="2"/>
  <c r="O1617" i="2"/>
  <c r="O1616" i="2"/>
  <c r="O1614" i="2"/>
  <c r="O1613" i="2"/>
  <c r="O1612" i="2"/>
  <c r="O1605" i="2"/>
  <c r="O1604" i="2"/>
  <c r="O1602" i="2"/>
  <c r="O1601" i="2"/>
  <c r="O1600" i="2"/>
  <c r="O1598" i="2"/>
  <c r="O1592" i="2"/>
  <c r="O1590" i="2"/>
  <c r="O1588" i="2"/>
  <c r="O1587" i="2"/>
  <c r="O1586" i="2"/>
  <c r="O1577" i="2"/>
  <c r="O1569" i="2"/>
  <c r="O1568" i="2"/>
  <c r="O1566" i="2"/>
  <c r="O1565" i="2"/>
  <c r="O1560" i="2"/>
  <c r="O1558" i="2"/>
  <c r="O1557" i="2"/>
  <c r="O1551" i="2"/>
  <c r="O1542" i="2"/>
  <c r="O1539" i="2"/>
  <c r="O1534" i="2"/>
  <c r="O1527" i="2"/>
  <c r="O1526" i="2"/>
  <c r="O1524" i="2"/>
  <c r="O1523" i="2"/>
  <c r="O1522" i="2"/>
  <c r="O1520" i="2"/>
  <c r="O1518" i="2"/>
  <c r="O1514" i="2"/>
  <c r="O1512" i="2"/>
  <c r="O1511" i="2"/>
  <c r="O1510" i="2"/>
  <c r="O1509" i="2"/>
  <c r="O1508" i="2"/>
  <c r="O1500" i="2"/>
  <c r="O1494" i="2"/>
  <c r="O1493" i="2"/>
  <c r="O1492" i="2"/>
  <c r="O1490" i="2"/>
  <c r="O1485" i="2"/>
  <c r="O1484" i="2"/>
  <c r="O1482" i="2"/>
  <c r="O1481" i="2"/>
  <c r="O1480" i="2"/>
  <c r="O1479" i="2"/>
  <c r="O1478" i="2"/>
  <c r="O1476" i="2"/>
  <c r="O1472" i="2"/>
  <c r="O1469" i="2"/>
  <c r="O1468" i="2"/>
  <c r="O1467" i="2"/>
  <c r="O1466" i="2"/>
  <c r="O1463" i="2"/>
  <c r="O1462" i="2"/>
  <c r="O1457" i="2"/>
  <c r="O1456" i="2"/>
  <c r="O1448" i="2"/>
  <c r="O1446" i="2"/>
  <c r="O1444" i="2"/>
  <c r="O1443" i="2"/>
  <c r="O1442" i="2"/>
  <c r="O1440" i="2"/>
  <c r="O1436" i="2"/>
  <c r="O1434" i="2"/>
  <c r="O1433" i="2"/>
  <c r="O1432" i="2"/>
  <c r="O1430" i="2"/>
  <c r="O1420" i="2"/>
  <c r="O1418" i="2"/>
  <c r="O1416" i="2"/>
  <c r="O1406" i="2"/>
  <c r="O1403" i="2"/>
  <c r="O1398" i="2"/>
  <c r="O1397" i="2"/>
  <c r="O1392" i="2"/>
  <c r="O1390" i="2"/>
  <c r="O1384" i="2"/>
  <c r="O1383" i="2"/>
  <c r="O1380" i="2"/>
  <c r="O1379" i="2"/>
  <c r="O1378" i="2"/>
  <c r="O1377" i="2"/>
  <c r="O1372" i="2"/>
  <c r="O1370" i="2"/>
  <c r="O1367" i="2"/>
  <c r="O1366" i="2"/>
  <c r="O1365" i="2"/>
  <c r="O1362" i="2"/>
  <c r="O1361" i="2"/>
  <c r="O1360" i="2"/>
  <c r="O1358" i="2"/>
  <c r="O1356" i="2"/>
  <c r="O1353" i="2"/>
  <c r="O1352" i="2"/>
  <c r="O1350" i="2"/>
  <c r="O1341" i="2"/>
  <c r="O1340" i="2"/>
  <c r="O1338" i="2"/>
  <c r="O1337" i="2"/>
  <c r="O1334" i="2"/>
  <c r="O1331" i="2"/>
  <c r="O1330" i="2"/>
  <c r="O1328" i="2"/>
  <c r="O1326" i="2"/>
  <c r="O1320" i="2"/>
  <c r="O1317" i="2"/>
  <c r="O1313" i="2"/>
  <c r="O1312" i="2"/>
  <c r="O1310" i="2"/>
  <c r="O1308" i="2"/>
  <c r="O1307" i="2"/>
  <c r="O1304" i="2"/>
  <c r="O1301" i="2"/>
  <c r="O1300" i="2"/>
  <c r="O1299" i="2"/>
  <c r="O1297" i="2"/>
  <c r="O1295" i="2"/>
  <c r="O1294" i="2"/>
  <c r="O1293" i="2"/>
  <c r="O1288" i="2"/>
  <c r="O1283" i="2"/>
  <c r="O1282" i="2"/>
  <c r="O1274" i="2"/>
  <c r="O1272" i="2"/>
  <c r="O1271" i="2"/>
  <c r="O1270" i="2"/>
  <c r="O1268" i="2"/>
  <c r="O1266" i="2"/>
  <c r="O1263" i="2"/>
  <c r="O1254" i="2"/>
  <c r="O1249" i="2"/>
  <c r="O1248" i="2"/>
  <c r="O1239" i="2"/>
  <c r="O1234" i="2"/>
  <c r="O1233" i="2"/>
  <c r="O1232" i="2"/>
  <c r="O1221" i="2"/>
  <c r="O1220" i="2"/>
  <c r="O1218" i="2"/>
  <c r="O1216" i="2"/>
  <c r="O1214" i="2"/>
  <c r="O1212" i="2"/>
  <c r="O1203" i="2"/>
  <c r="O1198" i="2"/>
  <c r="O1197" i="2"/>
  <c r="O1188" i="2"/>
  <c r="O1187" i="2"/>
  <c r="O1181" i="2"/>
  <c r="O1179" i="2"/>
  <c r="O1178" i="2"/>
  <c r="O1176" i="2"/>
  <c r="O1175" i="2"/>
  <c r="O1174" i="2"/>
  <c r="O1172" i="2"/>
  <c r="O1169" i="2"/>
  <c r="O1167" i="2"/>
  <c r="O1164" i="2"/>
  <c r="O1163" i="2"/>
  <c r="O1158" i="2"/>
  <c r="O1156" i="2"/>
  <c r="O1151" i="2"/>
  <c r="O1148" i="2"/>
  <c r="O1146" i="2"/>
  <c r="O1142" i="2"/>
  <c r="O1139" i="2"/>
  <c r="O1138" i="2"/>
  <c r="O1133" i="2"/>
  <c r="O1121" i="2"/>
  <c r="O1119" i="2"/>
  <c r="O1118" i="2"/>
  <c r="O1116" i="2"/>
  <c r="O1113" i="2"/>
  <c r="O1112" i="2"/>
  <c r="O1110" i="2"/>
  <c r="O1105" i="2"/>
  <c r="O1103" i="2"/>
  <c r="O1102" i="2"/>
  <c r="O1096" i="2"/>
  <c r="O1092" i="2"/>
  <c r="O1091" i="2"/>
  <c r="O1090" i="2"/>
  <c r="O1088" i="2"/>
  <c r="O1079" i="2"/>
  <c r="O1077" i="2"/>
  <c r="O1076" i="2"/>
  <c r="O1068" i="2"/>
  <c r="O1067" i="2"/>
  <c r="O1066" i="2"/>
  <c r="O1064" i="2"/>
  <c r="O1061" i="2"/>
  <c r="O1060" i="2"/>
  <c r="O1059" i="2"/>
  <c r="O1053" i="2"/>
  <c r="O1050" i="2"/>
  <c r="O1046" i="2"/>
  <c r="O1042" i="2"/>
  <c r="O1040" i="2"/>
  <c r="O1032" i="2"/>
  <c r="O1029" i="2"/>
  <c r="O1025" i="2"/>
  <c r="O1024" i="2"/>
  <c r="O1023" i="2"/>
  <c r="O1018" i="2"/>
  <c r="O1014" i="2"/>
  <c r="O1002" i="2"/>
  <c r="O1001" i="2"/>
  <c r="O1000" i="2"/>
  <c r="O998" i="2"/>
  <c r="O996" i="2"/>
  <c r="O994" i="2"/>
  <c r="O993" i="2"/>
  <c r="O992" i="2"/>
  <c r="O990" i="2"/>
  <c r="O989" i="2"/>
  <c r="O986" i="2"/>
  <c r="O983" i="2"/>
  <c r="O982" i="2"/>
  <c r="O981" i="2"/>
  <c r="O976" i="2"/>
  <c r="O974" i="2"/>
  <c r="O969" i="2"/>
  <c r="O968" i="2"/>
  <c r="O965" i="2"/>
  <c r="O961" i="2"/>
  <c r="O960" i="2"/>
  <c r="O959" i="2"/>
  <c r="O958" i="2"/>
  <c r="O956" i="2"/>
  <c r="O954" i="2"/>
  <c r="O953" i="2"/>
  <c r="O950" i="2"/>
  <c r="O945" i="2"/>
  <c r="O944" i="2"/>
  <c r="O939" i="2"/>
  <c r="O938" i="2"/>
  <c r="O933" i="2"/>
  <c r="O930" i="2"/>
  <c r="O929" i="2"/>
  <c r="O928" i="2"/>
  <c r="O927" i="2"/>
  <c r="O926" i="2"/>
  <c r="O923" i="2"/>
  <c r="O921" i="2"/>
  <c r="O918" i="2"/>
  <c r="O917" i="2"/>
  <c r="O914" i="2"/>
  <c r="O908" i="2"/>
  <c r="O906" i="2"/>
  <c r="O904" i="2"/>
  <c r="O903" i="2"/>
  <c r="O900" i="2"/>
  <c r="O899" i="2"/>
  <c r="O898" i="2"/>
  <c r="O897" i="2"/>
  <c r="O893" i="2"/>
  <c r="O892" i="2"/>
  <c r="O890" i="2"/>
  <c r="O888" i="2"/>
  <c r="O886" i="2"/>
  <c r="O885" i="2"/>
  <c r="O884" i="2"/>
  <c r="O881" i="2"/>
  <c r="O880" i="2"/>
  <c r="O879" i="2"/>
  <c r="O874" i="2"/>
  <c r="O873" i="2"/>
  <c r="O872" i="2"/>
  <c r="O870" i="2"/>
  <c r="O869" i="2"/>
  <c r="O868" i="2"/>
  <c r="O866" i="2"/>
  <c r="O865" i="2"/>
  <c r="O864" i="2"/>
  <c r="O863" i="2"/>
  <c r="O862" i="2"/>
  <c r="O860" i="2"/>
  <c r="O856" i="2"/>
  <c r="O852" i="2"/>
  <c r="O849" i="2"/>
  <c r="O844" i="2"/>
  <c r="O839" i="2"/>
  <c r="O838" i="2"/>
  <c r="O825" i="2"/>
  <c r="O824" i="2"/>
  <c r="O822" i="2"/>
  <c r="O819" i="2"/>
  <c r="O818" i="2"/>
  <c r="O817" i="2"/>
  <c r="O813" i="2"/>
  <c r="O812" i="2"/>
  <c r="O810" i="2"/>
  <c r="O808" i="2"/>
  <c r="O807" i="2"/>
  <c r="O804" i="2"/>
  <c r="O802" i="2"/>
  <c r="O800" i="2"/>
  <c r="O798" i="2"/>
  <c r="O797" i="2"/>
  <c r="O792" i="2"/>
  <c r="O788" i="2"/>
  <c r="O786" i="2"/>
  <c r="O783" i="2"/>
  <c r="O780" i="2"/>
  <c r="O779" i="2"/>
  <c r="O778" i="2"/>
  <c r="O776" i="2"/>
  <c r="O774" i="2"/>
  <c r="O773" i="2"/>
  <c r="O771" i="2"/>
  <c r="O769" i="2"/>
  <c r="O768" i="2"/>
  <c r="O767" i="2"/>
  <c r="O766" i="2"/>
  <c r="O760" i="2"/>
  <c r="O758" i="2"/>
  <c r="O755" i="2"/>
  <c r="O753" i="2"/>
  <c r="O752" i="2"/>
  <c r="O750" i="2"/>
  <c r="O747" i="2"/>
  <c r="O746" i="2"/>
  <c r="O743" i="2"/>
  <c r="O741" i="2"/>
  <c r="O740" i="2"/>
  <c r="O738" i="2"/>
  <c r="O737" i="2"/>
  <c r="O736" i="2"/>
  <c r="O735" i="2"/>
  <c r="O730" i="2"/>
  <c r="O729" i="2"/>
  <c r="O728" i="2"/>
  <c r="O726" i="2"/>
  <c r="O725" i="2"/>
  <c r="O723" i="2"/>
  <c r="O722" i="2"/>
  <c r="O721" i="2"/>
  <c r="O719" i="2"/>
  <c r="O718" i="2"/>
  <c r="O717" i="2"/>
  <c r="O713" i="2"/>
  <c r="O712" i="2"/>
  <c r="O708" i="2"/>
  <c r="O707" i="2"/>
  <c r="O706" i="2"/>
  <c r="O698" i="2"/>
  <c r="O696" i="2"/>
  <c r="O694" i="2"/>
  <c r="O693" i="2"/>
  <c r="O690" i="2"/>
  <c r="O689" i="2"/>
  <c r="O686" i="2"/>
  <c r="O684" i="2"/>
  <c r="O683" i="2"/>
  <c r="O682" i="2"/>
  <c r="O680" i="2"/>
  <c r="O668" i="2"/>
  <c r="O666" i="2"/>
  <c r="O665" i="2"/>
  <c r="O664" i="2"/>
  <c r="O663" i="2"/>
  <c r="O660" i="2"/>
  <c r="O658" i="2"/>
  <c r="O656" i="2"/>
  <c r="O652" i="2"/>
  <c r="O650" i="2"/>
  <c r="O648" i="2"/>
  <c r="O647" i="2"/>
  <c r="O638" i="2"/>
  <c r="O636" i="2"/>
  <c r="O635" i="2"/>
  <c r="O634" i="2"/>
  <c r="O633" i="2"/>
  <c r="O632" i="2"/>
  <c r="O630" i="2"/>
  <c r="O629" i="2"/>
  <c r="O628" i="2"/>
  <c r="O627" i="2"/>
  <c r="O625" i="2"/>
  <c r="O624" i="2"/>
  <c r="O621" i="2"/>
  <c r="O620" i="2"/>
  <c r="O617" i="2"/>
  <c r="O611" i="2"/>
  <c r="O610" i="2"/>
  <c r="O609" i="2"/>
  <c r="O604" i="2"/>
  <c r="O603" i="2"/>
  <c r="O597" i="2"/>
  <c r="O592" i="2"/>
  <c r="O591" i="2"/>
  <c r="O590" i="2"/>
  <c r="O588" i="2"/>
  <c r="O581" i="2"/>
  <c r="O580" i="2"/>
  <c r="O579" i="2"/>
  <c r="O573" i="2"/>
  <c r="O569" i="2"/>
  <c r="O568" i="2"/>
  <c r="O567" i="2"/>
  <c r="O564" i="2"/>
  <c r="O563" i="2"/>
  <c r="O561" i="2"/>
  <c r="O558" i="2"/>
  <c r="O556" i="2"/>
  <c r="O555" i="2"/>
  <c r="O551" i="2"/>
  <c r="O548" i="2"/>
  <c r="O546" i="2"/>
  <c r="O544" i="2"/>
  <c r="O543" i="2"/>
  <c r="O542" i="2"/>
  <c r="O539" i="2"/>
  <c r="O536" i="2"/>
  <c r="O534" i="2"/>
  <c r="O527" i="2"/>
  <c r="O518" i="2"/>
  <c r="O510" i="2"/>
  <c r="O509" i="2"/>
  <c r="O501" i="2"/>
  <c r="O500" i="2"/>
  <c r="O498" i="2"/>
  <c r="O494" i="2"/>
  <c r="O492" i="2"/>
  <c r="O491" i="2"/>
  <c r="O490" i="2"/>
  <c r="O489" i="2"/>
  <c r="O488" i="2"/>
  <c r="O486" i="2"/>
  <c r="O479" i="2"/>
  <c r="O477" i="2"/>
  <c r="O472" i="2"/>
  <c r="O468" i="2"/>
  <c r="O459" i="2"/>
  <c r="O458" i="2"/>
  <c r="O453" i="2"/>
  <c r="O452" i="2"/>
  <c r="O443" i="2"/>
  <c r="O441" i="2"/>
  <c r="O440" i="2"/>
  <c r="O436" i="2"/>
  <c r="O435" i="2"/>
  <c r="O434" i="2"/>
  <c r="O433" i="2"/>
  <c r="O431" i="2"/>
  <c r="O428" i="2"/>
  <c r="O425" i="2"/>
  <c r="O423" i="2"/>
  <c r="O419" i="2"/>
  <c r="O402" i="2"/>
  <c r="O398" i="2"/>
  <c r="O394" i="2"/>
  <c r="O393" i="2"/>
  <c r="O392" i="2"/>
  <c r="O389" i="2"/>
  <c r="O388" i="2"/>
  <c r="O387" i="2"/>
  <c r="O382" i="2"/>
  <c r="O368" i="2"/>
  <c r="O366" i="2"/>
  <c r="O365" i="2"/>
  <c r="O364" i="2"/>
  <c r="O362" i="2"/>
  <c r="O360" i="2"/>
  <c r="O356" i="2"/>
  <c r="O353" i="2"/>
  <c r="O333" i="2"/>
  <c r="O329" i="2"/>
  <c r="O327" i="2"/>
  <c r="O309" i="2"/>
  <c r="O304" i="2"/>
  <c r="O303" i="2"/>
  <c r="O300" i="2"/>
  <c r="O292" i="2"/>
  <c r="O279" i="2"/>
  <c r="O278" i="2"/>
  <c r="O275" i="2"/>
  <c r="O268" i="2"/>
  <c r="O267" i="2"/>
  <c r="O264" i="2"/>
  <c r="O263" i="2"/>
  <c r="O258" i="2"/>
  <c r="O255" i="2"/>
  <c r="O245" i="2"/>
  <c r="O241" i="2"/>
  <c r="O233" i="2"/>
  <c r="O228" i="2"/>
  <c r="O227" i="2"/>
  <c r="O225" i="2"/>
  <c r="O221" i="2"/>
  <c r="O215" i="2"/>
  <c r="O207" i="2"/>
  <c r="O198" i="2"/>
  <c r="O191" i="2"/>
  <c r="O189" i="2"/>
  <c r="O185" i="2"/>
  <c r="O184" i="2"/>
  <c r="O182" i="2"/>
  <c r="O180" i="2"/>
  <c r="O173" i="2"/>
  <c r="O171" i="2"/>
  <c r="O156" i="2"/>
  <c r="O144" i="2"/>
  <c r="O143" i="2"/>
  <c r="O141" i="2"/>
  <c r="O136" i="2"/>
  <c r="O131" i="2"/>
  <c r="O130" i="2"/>
  <c r="O128" i="2"/>
  <c r="O126" i="2"/>
  <c r="O122" i="2"/>
  <c r="O120" i="2"/>
  <c r="O119" i="2"/>
  <c r="O118" i="2"/>
  <c r="O117" i="2"/>
  <c r="O113" i="2"/>
  <c r="O110" i="2"/>
  <c r="O107" i="2"/>
  <c r="O105" i="2"/>
  <c r="O101" i="2"/>
  <c r="O99" i="2"/>
  <c r="O93" i="2"/>
  <c r="O90" i="2"/>
  <c r="O89" i="2"/>
  <c r="O87" i="2"/>
  <c r="O86" i="2"/>
  <c r="O84" i="2"/>
  <c r="O82" i="2"/>
  <c r="O81" i="2"/>
  <c r="O74" i="2"/>
  <c r="O72" i="2"/>
  <c r="O71" i="2"/>
  <c r="O70" i="2"/>
  <c r="O69" i="2"/>
  <c r="O68" i="2"/>
  <c r="O62" i="2"/>
  <c r="O46" i="2"/>
  <c r="O45" i="2"/>
  <c r="O44" i="2"/>
  <c r="O36" i="2"/>
  <c r="O35" i="2"/>
  <c r="O32" i="2"/>
  <c r="O26" i="2"/>
  <c r="O24" i="2"/>
  <c r="O23" i="2"/>
  <c r="O18" i="2"/>
  <c r="O16" i="2"/>
  <c r="O15" i="2"/>
  <c r="O12" i="2"/>
  <c r="O11" i="2"/>
  <c r="O10" i="2"/>
  <c r="O8" i="2"/>
  <c r="O6" i="2"/>
  <c r="O4" i="2"/>
  <c r="O1022" i="2"/>
  <c r="O1190" i="2"/>
  <c r="O1355" i="2"/>
  <c r="O1554" i="2"/>
  <c r="O1781" i="2"/>
  <c r="O1887" i="2"/>
  <c r="O2121" i="2"/>
  <c r="O2122" i="2"/>
  <c r="O2288" i="2"/>
  <c r="O2474" i="2"/>
  <c r="O2477" i="2"/>
  <c r="O2507" i="2"/>
  <c r="O2553" i="2"/>
  <c r="O2752" i="2"/>
  <c r="O3108" i="2"/>
  <c r="O3470" i="2"/>
  <c r="O3777" i="2"/>
  <c r="O4008" i="2"/>
  <c r="O4223" i="2"/>
  <c r="O2" i="2"/>
  <c r="O3" i="2"/>
  <c r="O5" i="2"/>
  <c r="O7" i="2"/>
  <c r="O9" i="2"/>
  <c r="O13" i="2"/>
  <c r="O14" i="2"/>
  <c r="O17" i="2"/>
  <c r="O19" i="2"/>
  <c r="O20" i="2"/>
  <c r="O21" i="2"/>
  <c r="O22" i="2"/>
  <c r="O25" i="2"/>
  <c r="O27" i="2"/>
  <c r="O28" i="2"/>
  <c r="O29" i="2"/>
  <c r="O30" i="2"/>
  <c r="O31" i="2"/>
  <c r="O33" i="2"/>
  <c r="O34" i="2"/>
  <c r="O37" i="2"/>
  <c r="O38" i="2"/>
  <c r="O39" i="2"/>
  <c r="O40" i="2"/>
  <c r="O41" i="2"/>
  <c r="O42" i="2"/>
  <c r="O43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3" i="2"/>
  <c r="O64" i="2"/>
  <c r="O65" i="2"/>
  <c r="O66" i="2"/>
  <c r="O67" i="2"/>
  <c r="O73" i="2"/>
  <c r="O75" i="2"/>
  <c r="O76" i="2"/>
  <c r="O77" i="2"/>
  <c r="O78" i="2"/>
  <c r="O79" i="2"/>
  <c r="O80" i="2"/>
  <c r="O83" i="2"/>
  <c r="O85" i="2"/>
  <c r="O88" i="2"/>
  <c r="O91" i="2"/>
  <c r="O92" i="2"/>
  <c r="O94" i="2"/>
  <c r="O95" i="2"/>
  <c r="O96" i="2"/>
  <c r="O97" i="2"/>
  <c r="O98" i="2"/>
  <c r="O100" i="2"/>
  <c r="O102" i="2"/>
  <c r="O103" i="2"/>
  <c r="O106" i="2"/>
  <c r="O108" i="2"/>
  <c r="O109" i="2"/>
  <c r="O111" i="2"/>
  <c r="O112" i="2"/>
  <c r="O114" i="2"/>
  <c r="O115" i="2"/>
  <c r="O116" i="2"/>
  <c r="O121" i="2"/>
  <c r="O123" i="2"/>
  <c r="O124" i="2"/>
  <c r="O125" i="2"/>
  <c r="O127" i="2"/>
  <c r="O129" i="2"/>
  <c r="O132" i="2"/>
  <c r="O133" i="2"/>
  <c r="O134" i="2"/>
  <c r="O135" i="2"/>
  <c r="O137" i="2"/>
  <c r="O138" i="2"/>
  <c r="O139" i="2"/>
  <c r="O140" i="2"/>
  <c r="O142" i="2"/>
  <c r="O145" i="2"/>
  <c r="O146" i="2"/>
  <c r="O147" i="2"/>
  <c r="O148" i="2"/>
  <c r="O149" i="2"/>
  <c r="O150" i="2"/>
  <c r="O151" i="2"/>
  <c r="O152" i="2"/>
  <c r="O153" i="2"/>
  <c r="O154" i="2"/>
  <c r="O155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2" i="2"/>
  <c r="O174" i="2"/>
  <c r="O175" i="2"/>
  <c r="O176" i="2"/>
  <c r="O177" i="2"/>
  <c r="O178" i="2"/>
  <c r="O179" i="2"/>
  <c r="O181" i="2"/>
  <c r="O183" i="2"/>
  <c r="O186" i="2"/>
  <c r="O187" i="2"/>
  <c r="O188" i="2"/>
  <c r="O190" i="2"/>
  <c r="O192" i="2"/>
  <c r="O193" i="2"/>
  <c r="O194" i="2"/>
  <c r="O195" i="2"/>
  <c r="O196" i="2"/>
  <c r="O197" i="2"/>
  <c r="O199" i="2"/>
  <c r="O200" i="2"/>
  <c r="O201" i="2"/>
  <c r="O202" i="2"/>
  <c r="O203" i="2"/>
  <c r="O204" i="2"/>
  <c r="O205" i="2"/>
  <c r="O206" i="2"/>
  <c r="O208" i="2"/>
  <c r="O209" i="2"/>
  <c r="O210" i="2"/>
  <c r="O211" i="2"/>
  <c r="O212" i="2"/>
  <c r="O213" i="2"/>
  <c r="O214" i="2"/>
  <c r="O216" i="2"/>
  <c r="O217" i="2"/>
  <c r="O218" i="2"/>
  <c r="O219" i="2"/>
  <c r="O220" i="2"/>
  <c r="O222" i="2"/>
  <c r="O223" i="2"/>
  <c r="O224" i="2"/>
  <c r="O226" i="2"/>
  <c r="O229" i="2"/>
  <c r="O230" i="2"/>
  <c r="O231" i="2"/>
  <c r="O232" i="2"/>
  <c r="O234" i="2"/>
  <c r="O235" i="2"/>
  <c r="O236" i="2"/>
  <c r="O237" i="2"/>
  <c r="O238" i="2"/>
  <c r="O239" i="2"/>
  <c r="O240" i="2"/>
  <c r="O242" i="2"/>
  <c r="O243" i="2"/>
  <c r="O244" i="2"/>
  <c r="O246" i="2"/>
  <c r="O247" i="2"/>
  <c r="O248" i="2"/>
  <c r="O249" i="2"/>
  <c r="O250" i="2"/>
  <c r="O251" i="2"/>
  <c r="O252" i="2"/>
  <c r="O253" i="2"/>
  <c r="O254" i="2"/>
  <c r="O256" i="2"/>
  <c r="O257" i="2"/>
  <c r="O259" i="2"/>
  <c r="O260" i="2"/>
  <c r="O261" i="2"/>
  <c r="O262" i="2"/>
  <c r="O265" i="2"/>
  <c r="O266" i="2"/>
  <c r="O269" i="2"/>
  <c r="O270" i="2"/>
  <c r="O271" i="2"/>
  <c r="O272" i="2"/>
  <c r="O273" i="2"/>
  <c r="O274" i="2"/>
  <c r="O276" i="2"/>
  <c r="O277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3" i="2"/>
  <c r="O294" i="2"/>
  <c r="O295" i="2"/>
  <c r="O296" i="2"/>
  <c r="O297" i="2"/>
  <c r="O298" i="2"/>
  <c r="O299" i="2"/>
  <c r="O301" i="2"/>
  <c r="O302" i="2"/>
  <c r="O305" i="2"/>
  <c r="O306" i="2"/>
  <c r="O307" i="2"/>
  <c r="O308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8" i="2"/>
  <c r="O330" i="2"/>
  <c r="O331" i="2"/>
  <c r="O332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4" i="2"/>
  <c r="O355" i="2"/>
  <c r="O357" i="2"/>
  <c r="O358" i="2"/>
  <c r="O359" i="2"/>
  <c r="O361" i="2"/>
  <c r="O363" i="2"/>
  <c r="O367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3" i="2"/>
  <c r="O384" i="2"/>
  <c r="O385" i="2"/>
  <c r="O386" i="2"/>
  <c r="O390" i="2"/>
  <c r="O391" i="2"/>
  <c r="O395" i="2"/>
  <c r="O396" i="2"/>
  <c r="O397" i="2"/>
  <c r="O399" i="2"/>
  <c r="O400" i="2"/>
  <c r="O401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20" i="2"/>
  <c r="O421" i="2"/>
  <c r="O422" i="2"/>
  <c r="O424" i="2"/>
  <c r="O426" i="2"/>
  <c r="O427" i="2"/>
  <c r="O429" i="2"/>
  <c r="O430" i="2"/>
  <c r="O432" i="2"/>
  <c r="O437" i="2"/>
  <c r="O438" i="2"/>
  <c r="O439" i="2"/>
  <c r="O442" i="2"/>
  <c r="O444" i="2"/>
  <c r="O445" i="2"/>
  <c r="O446" i="2"/>
  <c r="O447" i="2"/>
  <c r="O448" i="2"/>
  <c r="O449" i="2"/>
  <c r="O450" i="2"/>
  <c r="O451" i="2"/>
  <c r="O454" i="2"/>
  <c r="O455" i="2"/>
  <c r="O456" i="2"/>
  <c r="O457" i="2"/>
  <c r="O460" i="2"/>
  <c r="O461" i="2"/>
  <c r="O462" i="2"/>
  <c r="O463" i="2"/>
  <c r="O464" i="2"/>
  <c r="O465" i="2"/>
  <c r="O466" i="2"/>
  <c r="O467" i="2"/>
  <c r="O469" i="2"/>
  <c r="O470" i="2"/>
  <c r="O471" i="2"/>
  <c r="O473" i="2"/>
  <c r="O474" i="2"/>
  <c r="O475" i="2"/>
  <c r="O476" i="2"/>
  <c r="O478" i="2"/>
  <c r="O480" i="2"/>
  <c r="O481" i="2"/>
  <c r="O482" i="2"/>
  <c r="O483" i="2"/>
  <c r="O484" i="2"/>
  <c r="O485" i="2"/>
  <c r="O487" i="2"/>
  <c r="O493" i="2"/>
  <c r="O495" i="2"/>
  <c r="O496" i="2"/>
  <c r="O497" i="2"/>
  <c r="O499" i="2"/>
  <c r="O502" i="2"/>
  <c r="O503" i="2"/>
  <c r="O504" i="2"/>
  <c r="O505" i="2"/>
  <c r="O506" i="2"/>
  <c r="O507" i="2"/>
  <c r="O508" i="2"/>
  <c r="O511" i="2"/>
  <c r="O512" i="2"/>
  <c r="O513" i="2"/>
  <c r="O514" i="2"/>
  <c r="O515" i="2"/>
  <c r="O516" i="2"/>
  <c r="O517" i="2"/>
  <c r="O519" i="2"/>
  <c r="O520" i="2"/>
  <c r="O521" i="2"/>
  <c r="O522" i="2"/>
  <c r="O523" i="2"/>
  <c r="O524" i="2"/>
  <c r="O525" i="2"/>
  <c r="O526" i="2"/>
  <c r="O528" i="2"/>
  <c r="O529" i="2"/>
  <c r="O530" i="2"/>
  <c r="O531" i="2"/>
  <c r="O532" i="2"/>
  <c r="O533" i="2"/>
  <c r="O535" i="2"/>
  <c r="O537" i="2"/>
  <c r="O538" i="2"/>
  <c r="O540" i="2"/>
  <c r="O541" i="2"/>
  <c r="O545" i="2"/>
  <c r="O547" i="2"/>
  <c r="O549" i="2"/>
  <c r="O550" i="2"/>
  <c r="O552" i="2"/>
  <c r="O553" i="2"/>
  <c r="O554" i="2"/>
  <c r="O557" i="2"/>
  <c r="O559" i="2"/>
  <c r="O560" i="2"/>
  <c r="O562" i="2"/>
  <c r="O565" i="2"/>
  <c r="O566" i="2"/>
  <c r="O570" i="2"/>
  <c r="O571" i="2"/>
  <c r="O572" i="2"/>
  <c r="O574" i="2"/>
  <c r="O575" i="2"/>
  <c r="O576" i="2"/>
  <c r="O577" i="2"/>
  <c r="O578" i="2"/>
  <c r="O582" i="2"/>
  <c r="O583" i="2"/>
  <c r="O584" i="2"/>
  <c r="O585" i="2"/>
  <c r="O586" i="2"/>
  <c r="O587" i="2"/>
  <c r="O589" i="2"/>
  <c r="O593" i="2"/>
  <c r="O594" i="2"/>
  <c r="O595" i="2"/>
  <c r="O596" i="2"/>
  <c r="O598" i="2"/>
  <c r="O599" i="2"/>
  <c r="O600" i="2"/>
  <c r="O601" i="2"/>
  <c r="O602" i="2"/>
  <c r="O605" i="2"/>
  <c r="O606" i="2"/>
  <c r="O607" i="2"/>
  <c r="O608" i="2"/>
  <c r="O612" i="2"/>
  <c r="O613" i="2"/>
  <c r="O614" i="2"/>
  <c r="O615" i="2"/>
  <c r="O616" i="2"/>
  <c r="O618" i="2"/>
  <c r="O619" i="2"/>
  <c r="O622" i="2"/>
  <c r="O623" i="2"/>
  <c r="O626" i="2"/>
  <c r="O631" i="2"/>
  <c r="O637" i="2"/>
  <c r="O639" i="2"/>
  <c r="O640" i="2"/>
  <c r="O641" i="2"/>
  <c r="O642" i="2"/>
  <c r="O643" i="2"/>
  <c r="O644" i="2"/>
  <c r="O645" i="2"/>
  <c r="O646" i="2"/>
  <c r="O649" i="2"/>
  <c r="O651" i="2"/>
  <c r="O653" i="2"/>
  <c r="O654" i="2"/>
  <c r="O655" i="2"/>
  <c r="O657" i="2"/>
  <c r="O659" i="2"/>
  <c r="O661" i="2"/>
  <c r="O662" i="2"/>
  <c r="O667" i="2"/>
  <c r="O669" i="2"/>
  <c r="O670" i="2"/>
  <c r="O671" i="2"/>
  <c r="O672" i="2"/>
  <c r="O673" i="2"/>
  <c r="O674" i="2"/>
  <c r="O675" i="2"/>
  <c r="O676" i="2"/>
  <c r="O677" i="2"/>
  <c r="O678" i="2"/>
  <c r="O679" i="2"/>
  <c r="O681" i="2"/>
  <c r="O685" i="2"/>
  <c r="O687" i="2"/>
  <c r="O688" i="2"/>
  <c r="O691" i="2"/>
  <c r="O692" i="2"/>
  <c r="O695" i="2"/>
  <c r="O697" i="2"/>
  <c r="O699" i="2"/>
  <c r="O700" i="2"/>
  <c r="O701" i="2"/>
  <c r="O702" i="2"/>
  <c r="O703" i="2"/>
  <c r="O704" i="2"/>
  <c r="O705" i="2"/>
  <c r="O709" i="2"/>
  <c r="O710" i="2"/>
  <c r="O711" i="2"/>
  <c r="O714" i="2"/>
  <c r="O715" i="2"/>
  <c r="O716" i="2"/>
  <c r="O720" i="2"/>
  <c r="O724" i="2"/>
  <c r="O727" i="2"/>
  <c r="O731" i="2"/>
  <c r="O732" i="2"/>
  <c r="O733" i="2"/>
  <c r="O734" i="2"/>
  <c r="O739" i="2"/>
  <c r="O742" i="2"/>
  <c r="O745" i="2"/>
  <c r="O748" i="2"/>
  <c r="O749" i="2"/>
  <c r="O751" i="2"/>
  <c r="O754" i="2"/>
  <c r="O756" i="2"/>
  <c r="O757" i="2"/>
  <c r="O759" i="2"/>
  <c r="O761" i="2"/>
  <c r="O762" i="2"/>
  <c r="O763" i="2"/>
  <c r="O764" i="2"/>
  <c r="O765" i="2"/>
  <c r="O770" i="2"/>
  <c r="O772" i="2"/>
  <c r="O775" i="2"/>
  <c r="O777" i="2"/>
  <c r="O781" i="2"/>
  <c r="O782" i="2"/>
  <c r="O784" i="2"/>
  <c r="O785" i="2"/>
  <c r="O787" i="2"/>
  <c r="O789" i="2"/>
  <c r="O790" i="2"/>
  <c r="O791" i="2"/>
  <c r="O793" i="2"/>
  <c r="O794" i="2"/>
  <c r="O795" i="2"/>
  <c r="O796" i="2"/>
  <c r="O799" i="2"/>
  <c r="O801" i="2"/>
  <c r="O803" i="2"/>
  <c r="O805" i="2"/>
  <c r="O806" i="2"/>
  <c r="O809" i="2"/>
  <c r="O811" i="2"/>
  <c r="O814" i="2"/>
  <c r="O815" i="2"/>
  <c r="O816" i="2"/>
  <c r="O820" i="2"/>
  <c r="O821" i="2"/>
  <c r="O823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40" i="2"/>
  <c r="O841" i="2"/>
  <c r="O842" i="2"/>
  <c r="O843" i="2"/>
  <c r="O845" i="2"/>
  <c r="O846" i="2"/>
  <c r="O847" i="2"/>
  <c r="O848" i="2"/>
  <c r="O850" i="2"/>
  <c r="O851" i="2"/>
  <c r="O853" i="2"/>
  <c r="O854" i="2"/>
  <c r="O855" i="2"/>
  <c r="O857" i="2"/>
  <c r="O858" i="2"/>
  <c r="O859" i="2"/>
  <c r="O861" i="2"/>
  <c r="O867" i="2"/>
  <c r="O871" i="2"/>
  <c r="O875" i="2"/>
  <c r="O876" i="2"/>
  <c r="O877" i="2"/>
  <c r="O878" i="2"/>
  <c r="O882" i="2"/>
  <c r="O883" i="2"/>
  <c r="O887" i="2"/>
  <c r="O889" i="2"/>
  <c r="O891" i="2"/>
  <c r="O894" i="2"/>
  <c r="O895" i="2"/>
  <c r="O896" i="2"/>
  <c r="O901" i="2"/>
  <c r="O902" i="2"/>
  <c r="O905" i="2"/>
  <c r="O907" i="2"/>
  <c r="O909" i="2"/>
  <c r="O910" i="2"/>
  <c r="O911" i="2"/>
  <c r="O912" i="2"/>
  <c r="O913" i="2"/>
  <c r="O915" i="2"/>
  <c r="O916" i="2"/>
  <c r="O919" i="2"/>
  <c r="O920" i="2"/>
  <c r="O922" i="2"/>
  <c r="O924" i="2"/>
  <c r="O925" i="2"/>
  <c r="O931" i="2"/>
  <c r="O932" i="2"/>
  <c r="O934" i="2"/>
  <c r="O935" i="2"/>
  <c r="O936" i="2"/>
  <c r="O937" i="2"/>
  <c r="O940" i="2"/>
  <c r="O941" i="2"/>
  <c r="O942" i="2"/>
  <c r="O943" i="2"/>
  <c r="O946" i="2"/>
  <c r="O947" i="2"/>
  <c r="O948" i="2"/>
  <c r="O949" i="2"/>
  <c r="O951" i="2"/>
  <c r="O952" i="2"/>
  <c r="O955" i="2"/>
  <c r="O957" i="2"/>
  <c r="O962" i="2"/>
  <c r="O963" i="2"/>
  <c r="O964" i="2"/>
  <c r="O966" i="2"/>
  <c r="O967" i="2"/>
  <c r="O970" i="2"/>
  <c r="O971" i="2"/>
  <c r="O972" i="2"/>
  <c r="O973" i="2"/>
  <c r="O975" i="2"/>
  <c r="O977" i="2"/>
  <c r="O978" i="2"/>
  <c r="O979" i="2"/>
  <c r="O980" i="2"/>
  <c r="O984" i="2"/>
  <c r="O985" i="2"/>
  <c r="O988" i="2"/>
  <c r="O991" i="2"/>
  <c r="O995" i="2"/>
  <c r="O997" i="2"/>
  <c r="O999" i="2"/>
  <c r="O1003" i="2"/>
  <c r="O1004" i="2"/>
  <c r="O1005" i="2"/>
  <c r="O1006" i="2"/>
  <c r="O1007" i="2"/>
  <c r="O1008" i="2"/>
  <c r="O1009" i="2"/>
  <c r="O1010" i="2"/>
  <c r="O1011" i="2"/>
  <c r="O1012" i="2"/>
  <c r="O1013" i="2"/>
  <c r="O1015" i="2"/>
  <c r="O1016" i="2"/>
  <c r="O1017" i="2"/>
  <c r="O1019" i="2"/>
  <c r="O1020" i="2"/>
  <c r="O1021" i="2"/>
  <c r="O1026" i="2"/>
  <c r="O1027" i="2"/>
  <c r="O1028" i="2"/>
  <c r="O1030" i="2"/>
  <c r="O1031" i="2"/>
  <c r="O1033" i="2"/>
  <c r="O1034" i="2"/>
  <c r="O1035" i="2"/>
  <c r="O1036" i="2"/>
  <c r="O1037" i="2"/>
  <c r="O1038" i="2"/>
  <c r="O1039" i="2"/>
  <c r="O1041" i="2"/>
  <c r="O1043" i="2"/>
  <c r="O1044" i="2"/>
  <c r="O1045" i="2"/>
  <c r="O1047" i="2"/>
  <c r="O1048" i="2"/>
  <c r="O1049" i="2"/>
  <c r="O1051" i="2"/>
  <c r="O1052" i="2"/>
  <c r="O1054" i="2"/>
  <c r="O1055" i="2"/>
  <c r="O1056" i="2"/>
  <c r="O1057" i="2"/>
  <c r="O1058" i="2"/>
  <c r="O1062" i="2"/>
  <c r="O1063" i="2"/>
  <c r="O1065" i="2"/>
  <c r="O1069" i="2"/>
  <c r="O1070" i="2"/>
  <c r="O1071" i="2"/>
  <c r="O1072" i="2"/>
  <c r="O1073" i="2"/>
  <c r="O1074" i="2"/>
  <c r="O1075" i="2"/>
  <c r="O1078" i="2"/>
  <c r="O1080" i="2"/>
  <c r="O1081" i="2"/>
  <c r="O1082" i="2"/>
  <c r="O1083" i="2"/>
  <c r="O1084" i="2"/>
  <c r="O1085" i="2"/>
  <c r="O1086" i="2"/>
  <c r="O1087" i="2"/>
  <c r="O1089" i="2"/>
  <c r="O1093" i="2"/>
  <c r="O1094" i="2"/>
  <c r="O1095" i="2"/>
  <c r="O1097" i="2"/>
  <c r="O1098" i="2"/>
  <c r="O1099" i="2"/>
  <c r="O1100" i="2"/>
  <c r="O1101" i="2"/>
  <c r="O1104" i="2"/>
  <c r="O1106" i="2"/>
  <c r="O1107" i="2"/>
  <c r="O1108" i="2"/>
  <c r="O1109" i="2"/>
  <c r="O1111" i="2"/>
  <c r="O1114" i="2"/>
  <c r="O1115" i="2"/>
  <c r="O1117" i="2"/>
  <c r="O1120" i="2"/>
  <c r="O1122" i="2"/>
  <c r="O1123" i="2"/>
  <c r="O1124" i="2"/>
  <c r="O1125" i="2"/>
  <c r="O1126" i="2"/>
  <c r="O1127" i="2"/>
  <c r="O1128" i="2"/>
  <c r="O1129" i="2"/>
  <c r="O1130" i="2"/>
  <c r="O1131" i="2"/>
  <c r="O1132" i="2"/>
  <c r="O1134" i="2"/>
  <c r="O1135" i="2"/>
  <c r="O1136" i="2"/>
  <c r="O1137" i="2"/>
  <c r="O1140" i="2"/>
  <c r="O1141" i="2"/>
  <c r="O1143" i="2"/>
  <c r="O1144" i="2"/>
  <c r="O1145" i="2"/>
  <c r="O1147" i="2"/>
  <c r="O1149" i="2"/>
  <c r="O1150" i="2"/>
  <c r="O1152" i="2"/>
  <c r="O1153" i="2"/>
  <c r="O1154" i="2"/>
  <c r="O1155" i="2"/>
  <c r="O1157" i="2"/>
  <c r="O1159" i="2"/>
  <c r="O1160" i="2"/>
  <c r="O1161" i="2"/>
  <c r="O1162" i="2"/>
  <c r="O1165" i="2"/>
  <c r="O1166" i="2"/>
  <c r="O1168" i="2"/>
  <c r="O1170" i="2"/>
  <c r="O1171" i="2"/>
  <c r="O1173" i="2"/>
  <c r="O1177" i="2"/>
  <c r="O1180" i="2"/>
  <c r="O1182" i="2"/>
  <c r="O1183" i="2"/>
  <c r="O1184" i="2"/>
  <c r="O1185" i="2"/>
  <c r="O1186" i="2"/>
  <c r="O1189" i="2"/>
  <c r="O1191" i="2"/>
  <c r="O1192" i="2"/>
  <c r="O1193" i="2"/>
  <c r="O1194" i="2"/>
  <c r="O1195" i="2"/>
  <c r="O1196" i="2"/>
  <c r="O1199" i="2"/>
  <c r="O1200" i="2"/>
  <c r="O1201" i="2"/>
  <c r="O1202" i="2"/>
  <c r="O1204" i="2"/>
  <c r="O1205" i="2"/>
  <c r="O1206" i="2"/>
  <c r="O1207" i="2"/>
  <c r="O1208" i="2"/>
  <c r="O1209" i="2"/>
  <c r="O1210" i="2"/>
  <c r="O1211" i="2"/>
  <c r="O1213" i="2"/>
  <c r="O1215" i="2"/>
  <c r="O1217" i="2"/>
  <c r="O1219" i="2"/>
  <c r="O1222" i="2"/>
  <c r="O1223" i="2"/>
  <c r="O1224" i="2"/>
  <c r="O1225" i="2"/>
  <c r="O1226" i="2"/>
  <c r="O1227" i="2"/>
  <c r="O1228" i="2"/>
  <c r="O1229" i="2"/>
  <c r="O1230" i="2"/>
  <c r="O1231" i="2"/>
  <c r="O1235" i="2"/>
  <c r="O1236" i="2"/>
  <c r="O1237" i="2"/>
  <c r="O1238" i="2"/>
  <c r="O1240" i="2"/>
  <c r="O1241" i="2"/>
  <c r="O1242" i="2"/>
  <c r="O1243" i="2"/>
  <c r="O1244" i="2"/>
  <c r="O1245" i="2"/>
  <c r="O1246" i="2"/>
  <c r="O1247" i="2"/>
  <c r="O1250" i="2"/>
  <c r="O1251" i="2"/>
  <c r="O1252" i="2"/>
  <c r="O1253" i="2"/>
  <c r="O1255" i="2"/>
  <c r="O1256" i="2"/>
  <c r="O1257" i="2"/>
  <c r="O1258" i="2"/>
  <c r="O1259" i="2"/>
  <c r="O1260" i="2"/>
  <c r="O1261" i="2"/>
  <c r="O1262" i="2"/>
  <c r="O1264" i="2"/>
  <c r="O1265" i="2"/>
  <c r="O1267" i="2"/>
  <c r="O1269" i="2"/>
  <c r="O1273" i="2"/>
  <c r="O1275" i="2"/>
  <c r="O1276" i="2"/>
  <c r="O1277" i="2"/>
  <c r="O1278" i="2"/>
  <c r="O1279" i="2"/>
  <c r="O1280" i="2"/>
  <c r="O1281" i="2"/>
  <c r="O1284" i="2"/>
  <c r="O1285" i="2"/>
  <c r="O1286" i="2"/>
  <c r="O1287" i="2"/>
  <c r="O1289" i="2"/>
  <c r="O1290" i="2"/>
  <c r="O1291" i="2"/>
  <c r="O1292" i="2"/>
  <c r="O1296" i="2"/>
  <c r="O1298" i="2"/>
  <c r="O1302" i="2"/>
  <c r="O1303" i="2"/>
  <c r="O1305" i="2"/>
  <c r="O1306" i="2"/>
  <c r="O1309" i="2"/>
  <c r="O1311" i="2"/>
  <c r="O1314" i="2"/>
  <c r="O1315" i="2"/>
  <c r="O1316" i="2"/>
  <c r="O1318" i="2"/>
  <c r="O1319" i="2"/>
  <c r="O1321" i="2"/>
  <c r="O1322" i="2"/>
  <c r="O1323" i="2"/>
  <c r="O1324" i="2"/>
  <c r="O1325" i="2"/>
  <c r="O1327" i="2"/>
  <c r="O1329" i="2"/>
  <c r="O1332" i="2"/>
  <c r="O1333" i="2"/>
  <c r="O1335" i="2"/>
  <c r="O1336" i="2"/>
  <c r="O1339" i="2"/>
  <c r="O1342" i="2"/>
  <c r="O1343" i="2"/>
  <c r="O1344" i="2"/>
  <c r="O1345" i="2"/>
  <c r="O1346" i="2"/>
  <c r="O1347" i="2"/>
  <c r="O1348" i="2"/>
  <c r="O1349" i="2"/>
  <c r="O1351" i="2"/>
  <c r="O1354" i="2"/>
  <c r="O1357" i="2"/>
  <c r="O1359" i="2"/>
  <c r="O1363" i="2"/>
  <c r="O1364" i="2"/>
  <c r="O1368" i="2"/>
  <c r="O1369" i="2"/>
  <c r="O1371" i="2"/>
  <c r="O1373" i="2"/>
  <c r="O1374" i="2"/>
  <c r="O1375" i="2"/>
  <c r="O1376" i="2"/>
  <c r="O1381" i="2"/>
  <c r="O1382" i="2"/>
  <c r="O1385" i="2"/>
  <c r="O1386" i="2"/>
  <c r="O1387" i="2"/>
  <c r="O1388" i="2"/>
  <c r="O1389" i="2"/>
  <c r="O1391" i="2"/>
  <c r="O1393" i="2"/>
  <c r="O1394" i="2"/>
  <c r="O1395" i="2"/>
  <c r="O1396" i="2"/>
  <c r="O1399" i="2"/>
  <c r="O1400" i="2"/>
  <c r="O1401" i="2"/>
  <c r="O1402" i="2"/>
  <c r="O1404" i="2"/>
  <c r="O1405" i="2"/>
  <c r="O1407" i="2"/>
  <c r="O1408" i="2"/>
  <c r="O1409" i="2"/>
  <c r="O1410" i="2"/>
  <c r="O1411" i="2"/>
  <c r="O1412" i="2"/>
  <c r="O1413" i="2"/>
  <c r="O1414" i="2"/>
  <c r="O1415" i="2"/>
  <c r="O1417" i="2"/>
  <c r="O1419" i="2"/>
  <c r="O1421" i="2"/>
  <c r="O1422" i="2"/>
  <c r="O1423" i="2"/>
  <c r="O1424" i="2"/>
  <c r="O1425" i="2"/>
  <c r="O1426" i="2"/>
  <c r="O1427" i="2"/>
  <c r="O1428" i="2"/>
  <c r="O1429" i="2"/>
  <c r="O1431" i="2"/>
  <c r="O1435" i="2"/>
  <c r="O1437" i="2"/>
  <c r="O1438" i="2"/>
  <c r="O1439" i="2"/>
  <c r="O1441" i="2"/>
  <c r="O1445" i="2"/>
  <c r="O1447" i="2"/>
  <c r="O1449" i="2"/>
  <c r="O1450" i="2"/>
  <c r="O1451" i="2"/>
  <c r="O1452" i="2"/>
  <c r="O1453" i="2"/>
  <c r="O1454" i="2"/>
  <c r="O1455" i="2"/>
  <c r="O1458" i="2"/>
  <c r="O1459" i="2"/>
  <c r="O1460" i="2"/>
  <c r="O1461" i="2"/>
  <c r="O1464" i="2"/>
  <c r="O1465" i="2"/>
  <c r="O1470" i="2"/>
  <c r="O1471" i="2"/>
  <c r="O1473" i="2"/>
  <c r="O1474" i="2"/>
  <c r="O1475" i="2"/>
  <c r="O1477" i="2"/>
  <c r="O1483" i="2"/>
  <c r="O1486" i="2"/>
  <c r="O1487" i="2"/>
  <c r="O1488" i="2"/>
  <c r="O1489" i="2"/>
  <c r="O1491" i="2"/>
  <c r="O1495" i="2"/>
  <c r="O1496" i="2"/>
  <c r="O1497" i="2"/>
  <c r="O1498" i="2"/>
  <c r="O1499" i="2"/>
  <c r="O1501" i="2"/>
  <c r="O1502" i="2"/>
  <c r="O1503" i="2"/>
  <c r="O1504" i="2"/>
  <c r="O1505" i="2"/>
  <c r="O1506" i="2"/>
  <c r="O1507" i="2"/>
  <c r="O1513" i="2"/>
  <c r="O1515" i="2"/>
  <c r="O1516" i="2"/>
  <c r="O1517" i="2"/>
  <c r="O1519" i="2"/>
  <c r="O1521" i="2"/>
  <c r="O1525" i="2"/>
  <c r="O1528" i="2"/>
  <c r="O1529" i="2"/>
  <c r="O1530" i="2"/>
  <c r="O1531" i="2"/>
  <c r="O1532" i="2"/>
  <c r="O1533" i="2"/>
  <c r="O1535" i="2"/>
  <c r="O1536" i="2"/>
  <c r="O1537" i="2"/>
  <c r="O1538" i="2"/>
  <c r="O1540" i="2"/>
  <c r="O1541" i="2"/>
  <c r="O1543" i="2"/>
  <c r="O1544" i="2"/>
  <c r="O1545" i="2"/>
  <c r="O1546" i="2"/>
  <c r="O1547" i="2"/>
  <c r="O1548" i="2"/>
  <c r="O1549" i="2"/>
  <c r="O1550" i="2"/>
  <c r="O1552" i="2"/>
  <c r="O1553" i="2"/>
  <c r="O1555" i="2"/>
  <c r="O1556" i="2"/>
  <c r="O1559" i="2"/>
  <c r="O1561" i="2"/>
  <c r="O1562" i="2"/>
  <c r="O1563" i="2"/>
  <c r="O1564" i="2"/>
  <c r="O1567" i="2"/>
  <c r="O1570" i="2"/>
  <c r="O1571" i="2"/>
  <c r="O1572" i="2"/>
  <c r="O1573" i="2"/>
  <c r="O1574" i="2"/>
  <c r="O1575" i="2"/>
  <c r="O1576" i="2"/>
  <c r="O1578" i="2"/>
  <c r="O1579" i="2"/>
  <c r="O1580" i="2"/>
  <c r="O1581" i="2"/>
  <c r="O1582" i="2"/>
  <c r="O1583" i="2"/>
  <c r="O1584" i="2"/>
  <c r="O1585" i="2"/>
  <c r="O1589" i="2"/>
  <c r="O1591" i="2"/>
  <c r="O1593" i="2"/>
  <c r="O1594" i="2"/>
  <c r="O1595" i="2"/>
  <c r="O1596" i="2"/>
  <c r="O1597" i="2"/>
  <c r="O1599" i="2"/>
  <c r="O1603" i="2"/>
  <c r="O1606" i="2"/>
  <c r="O1607" i="2"/>
  <c r="O1608" i="2"/>
  <c r="O1609" i="2"/>
  <c r="O1610" i="2"/>
  <c r="O1611" i="2"/>
  <c r="O1615" i="2"/>
  <c r="O1621" i="2"/>
  <c r="O1625" i="2"/>
  <c r="O1626" i="2"/>
  <c r="O1627" i="2"/>
  <c r="O1629" i="2"/>
  <c r="O1632" i="2"/>
  <c r="O1634" i="2"/>
  <c r="O1635" i="2"/>
  <c r="O1636" i="2"/>
  <c r="O1639" i="2"/>
  <c r="O1640" i="2"/>
  <c r="O1642" i="2"/>
  <c r="O1645" i="2"/>
  <c r="O1647" i="2"/>
  <c r="O1648" i="2"/>
  <c r="O1649" i="2"/>
  <c r="O1650" i="2"/>
  <c r="O1651" i="2"/>
  <c r="O1652" i="2"/>
  <c r="O1654" i="2"/>
  <c r="O1657" i="2"/>
  <c r="O1658" i="2"/>
  <c r="O1663" i="2"/>
  <c r="O1664" i="2"/>
  <c r="O1665" i="2"/>
  <c r="O1668" i="2"/>
  <c r="O1669" i="2"/>
  <c r="O1671" i="2"/>
  <c r="O1672" i="2"/>
  <c r="O1673" i="2"/>
  <c r="O1674" i="2"/>
  <c r="O1675" i="2"/>
  <c r="O1676" i="2"/>
  <c r="O1677" i="2"/>
  <c r="O1678" i="2"/>
  <c r="O1679" i="2"/>
  <c r="O1680" i="2"/>
  <c r="O1683" i="2"/>
  <c r="O1684" i="2"/>
  <c r="O1686" i="2"/>
  <c r="O1687" i="2"/>
  <c r="O1688" i="2"/>
  <c r="O1689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5" i="2"/>
  <c r="O1706" i="2"/>
  <c r="O1708" i="2"/>
  <c r="O1709" i="2"/>
  <c r="O1710" i="2"/>
  <c r="O1711" i="2"/>
  <c r="O1712" i="2"/>
  <c r="O1713" i="2"/>
  <c r="O1714" i="2"/>
  <c r="O1715" i="2"/>
  <c r="O1716" i="2"/>
  <c r="O1717" i="2"/>
  <c r="O1718" i="2"/>
  <c r="O1720" i="2"/>
  <c r="O1721" i="2"/>
  <c r="O1722" i="2"/>
  <c r="O1723" i="2"/>
  <c r="O1724" i="2"/>
  <c r="O1726" i="2"/>
  <c r="O1727" i="2"/>
  <c r="O1728" i="2"/>
  <c r="O1730" i="2"/>
  <c r="O1731" i="2"/>
  <c r="O1732" i="2"/>
  <c r="O1734" i="2"/>
  <c r="O1735" i="2"/>
  <c r="O1738" i="2"/>
  <c r="O1739" i="2"/>
  <c r="O1740" i="2"/>
  <c r="O1741" i="2"/>
  <c r="O1744" i="2"/>
  <c r="O1745" i="2"/>
  <c r="O1747" i="2"/>
  <c r="O1748" i="2"/>
  <c r="O1750" i="2"/>
  <c r="O1751" i="2"/>
  <c r="O1753" i="2"/>
  <c r="O1754" i="2"/>
  <c r="O1756" i="2"/>
  <c r="O1759" i="2"/>
  <c r="O1762" i="2"/>
  <c r="O1765" i="2"/>
  <c r="O1770" i="2"/>
  <c r="O1771" i="2"/>
  <c r="O1774" i="2"/>
  <c r="O1776" i="2"/>
  <c r="O1777" i="2"/>
  <c r="O1778" i="2"/>
  <c r="O1782" i="2"/>
  <c r="O1783" i="2"/>
  <c r="O1784" i="2"/>
  <c r="O1786" i="2"/>
  <c r="O1787" i="2"/>
  <c r="O1788" i="2"/>
  <c r="O1789" i="2"/>
  <c r="O1791" i="2"/>
  <c r="O1792" i="2"/>
  <c r="O1794" i="2"/>
  <c r="O1795" i="2"/>
  <c r="O1797" i="2"/>
  <c r="O1801" i="2"/>
  <c r="O1802" i="2"/>
  <c r="O1804" i="2"/>
  <c r="O1805" i="2"/>
  <c r="O1807" i="2"/>
  <c r="O1808" i="2"/>
  <c r="O1813" i="2"/>
  <c r="O1814" i="2"/>
  <c r="O1815" i="2"/>
  <c r="O1817" i="2"/>
  <c r="O1818" i="2"/>
  <c r="O1819" i="2"/>
  <c r="O1820" i="2"/>
  <c r="O1822" i="2"/>
  <c r="O1824" i="2"/>
  <c r="O1825" i="2"/>
  <c r="O1826" i="2"/>
  <c r="O1827" i="2"/>
  <c r="O1829" i="2"/>
  <c r="O1831" i="2"/>
  <c r="O1834" i="2"/>
  <c r="O1835" i="2"/>
  <c r="O1837" i="2"/>
  <c r="O1840" i="2"/>
  <c r="O1843" i="2"/>
  <c r="O1845" i="2"/>
  <c r="O1848" i="2"/>
  <c r="O1849" i="2"/>
  <c r="O1851" i="2"/>
  <c r="O1853" i="2"/>
  <c r="O1855" i="2"/>
  <c r="O1856" i="2"/>
  <c r="O1857" i="2"/>
  <c r="O1860" i="2"/>
  <c r="O1861" i="2"/>
  <c r="O1864" i="2"/>
  <c r="O1867" i="2"/>
  <c r="O1869" i="2"/>
  <c r="O1870" i="2"/>
  <c r="O1872" i="2"/>
  <c r="O1873" i="2"/>
  <c r="O1874" i="2"/>
  <c r="O1875" i="2"/>
  <c r="O1876" i="2"/>
  <c r="O1879" i="2"/>
  <c r="O1881" i="2"/>
  <c r="O1882" i="2"/>
  <c r="O1884" i="2"/>
  <c r="O1885" i="2"/>
  <c r="O1888" i="2"/>
  <c r="O1891" i="2"/>
  <c r="O1893" i="2"/>
  <c r="O1894" i="2"/>
  <c r="O1895" i="2"/>
  <c r="O1896" i="2"/>
  <c r="O1897" i="2"/>
  <c r="O1898" i="2"/>
  <c r="O1901" i="2"/>
  <c r="O1902" i="2"/>
  <c r="O1903" i="2"/>
  <c r="O1904" i="2"/>
  <c r="O1906" i="2"/>
  <c r="O1907" i="2"/>
  <c r="O1908" i="2"/>
  <c r="O1909" i="2"/>
  <c r="O1910" i="2"/>
  <c r="O1911" i="2"/>
  <c r="O1912" i="2"/>
  <c r="O1914" i="2"/>
  <c r="O1915" i="2"/>
  <c r="O1917" i="2"/>
  <c r="O1918" i="2"/>
  <c r="O1921" i="2"/>
  <c r="O1922" i="2"/>
  <c r="O1924" i="2"/>
  <c r="O1927" i="2"/>
  <c r="O1928" i="2"/>
  <c r="O1929" i="2"/>
  <c r="O1930" i="2"/>
  <c r="O1931" i="2"/>
  <c r="O1933" i="2"/>
  <c r="O1934" i="2"/>
  <c r="O1935" i="2"/>
  <c r="O1938" i="2"/>
  <c r="O1939" i="2"/>
  <c r="O1940" i="2"/>
  <c r="O1941" i="2"/>
  <c r="O1942" i="2"/>
  <c r="O1943" i="2"/>
  <c r="O1944" i="2"/>
  <c r="O1945" i="2"/>
  <c r="O1946" i="2"/>
  <c r="O1948" i="2"/>
  <c r="O1951" i="2"/>
  <c r="O1953" i="2"/>
  <c r="O1955" i="2"/>
  <c r="O1957" i="2"/>
  <c r="O1958" i="2"/>
  <c r="O1960" i="2"/>
  <c r="O1961" i="2"/>
  <c r="O1963" i="2"/>
  <c r="O1964" i="2"/>
  <c r="O1967" i="2"/>
  <c r="O1968" i="2"/>
  <c r="O1970" i="2"/>
  <c r="O1971" i="2"/>
  <c r="O1973" i="2"/>
  <c r="O1975" i="2"/>
  <c r="O1978" i="2"/>
  <c r="O1980" i="2"/>
  <c r="O1981" i="2"/>
  <c r="O1983" i="2"/>
  <c r="O1984" i="2"/>
  <c r="O1985" i="2"/>
  <c r="O1986" i="2"/>
  <c r="O1987" i="2"/>
  <c r="O1988" i="2"/>
  <c r="O1989" i="2"/>
  <c r="O1990" i="2"/>
  <c r="O1991" i="2"/>
  <c r="O1993" i="2"/>
  <c r="O1997" i="2"/>
  <c r="O1998" i="2"/>
  <c r="O1999" i="2"/>
  <c r="O2001" i="2"/>
  <c r="O2002" i="2"/>
  <c r="O2005" i="2"/>
  <c r="O2007" i="2"/>
  <c r="O2011" i="2"/>
  <c r="O2012" i="2"/>
  <c r="O2013" i="2"/>
  <c r="O2014" i="2"/>
  <c r="O2015" i="2"/>
  <c r="O2016" i="2"/>
  <c r="O2021" i="2"/>
  <c r="O2022" i="2"/>
  <c r="O2023" i="2"/>
  <c r="O2024" i="2"/>
  <c r="O2028" i="2"/>
  <c r="O2029" i="2"/>
  <c r="O2030" i="2"/>
  <c r="O2032" i="2"/>
  <c r="O2033" i="2"/>
  <c r="O2035" i="2"/>
  <c r="O2036" i="2"/>
  <c r="O2037" i="2"/>
  <c r="O2038" i="2"/>
  <c r="O2039" i="2"/>
  <c r="O2040" i="2"/>
  <c r="O2041" i="2"/>
  <c r="O2047" i="2"/>
  <c r="O2049" i="2"/>
  <c r="O2050" i="2"/>
  <c r="O2051" i="2"/>
  <c r="O2053" i="2"/>
  <c r="O2054" i="2"/>
  <c r="O2055" i="2"/>
  <c r="O2056" i="2"/>
  <c r="O2057" i="2"/>
  <c r="O2058" i="2"/>
  <c r="O2059" i="2"/>
  <c r="O2060" i="2"/>
  <c r="O2061" i="2"/>
  <c r="O2062" i="2"/>
  <c r="O2064" i="2"/>
  <c r="O2065" i="2"/>
  <c r="O2066" i="2"/>
  <c r="O2071" i="2"/>
  <c r="O2072" i="2"/>
  <c r="O2074" i="2"/>
  <c r="O2075" i="2"/>
  <c r="O2077" i="2"/>
  <c r="O2078" i="2"/>
  <c r="O2080" i="2"/>
  <c r="O2081" i="2"/>
  <c r="O2082" i="2"/>
  <c r="O2083" i="2"/>
  <c r="O2084" i="2"/>
  <c r="O2088" i="2"/>
  <c r="O2089" i="2"/>
  <c r="O2090" i="2"/>
  <c r="O2093" i="2"/>
  <c r="O2094" i="2"/>
  <c r="O2095" i="2"/>
  <c r="O2097" i="2"/>
  <c r="O2100" i="2"/>
  <c r="O2101" i="2"/>
  <c r="O2102" i="2"/>
  <c r="O2103" i="2"/>
  <c r="O2105" i="2"/>
  <c r="O2106" i="2"/>
  <c r="O2107" i="2"/>
  <c r="O2108" i="2"/>
  <c r="O2109" i="2"/>
  <c r="O2110" i="2"/>
  <c r="O2113" i="2"/>
  <c r="O2114" i="2"/>
  <c r="O2116" i="2"/>
  <c r="O2117" i="2"/>
  <c r="O2118" i="2"/>
  <c r="O2119" i="2"/>
  <c r="O2125" i="2"/>
  <c r="O2126" i="2"/>
  <c r="O2128" i="2"/>
  <c r="O2131" i="2"/>
  <c r="O2133" i="2"/>
  <c r="O2134" i="2"/>
  <c r="O2136" i="2"/>
  <c r="O2137" i="2"/>
  <c r="O2138" i="2"/>
  <c r="O2140" i="2"/>
  <c r="O2141" i="2"/>
  <c r="O2142" i="2"/>
  <c r="O2143" i="2"/>
  <c r="O2144" i="2"/>
  <c r="O2146" i="2"/>
  <c r="O2148" i="2"/>
  <c r="O2149" i="2"/>
  <c r="O2150" i="2"/>
  <c r="O2152" i="2"/>
  <c r="O2153" i="2"/>
  <c r="O2154" i="2"/>
  <c r="O2155" i="2"/>
  <c r="O2156" i="2"/>
  <c r="O2157" i="2"/>
  <c r="O2159" i="2"/>
  <c r="O2160" i="2"/>
  <c r="O2166" i="2"/>
  <c r="O2167" i="2"/>
  <c r="O2169" i="2"/>
  <c r="O2173" i="2"/>
  <c r="O2174" i="2"/>
  <c r="O2176" i="2"/>
  <c r="O2178" i="2"/>
  <c r="O2179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200" i="2"/>
  <c r="O2202" i="2"/>
  <c r="O2203" i="2"/>
  <c r="O2204" i="2"/>
  <c r="O2205" i="2"/>
  <c r="O2206" i="2"/>
  <c r="O2207" i="2"/>
  <c r="O2208" i="2"/>
  <c r="O2214" i="2"/>
  <c r="O2215" i="2"/>
  <c r="O2217" i="2"/>
  <c r="O2220" i="2"/>
  <c r="O2221" i="2"/>
  <c r="O2224" i="2"/>
  <c r="O2225" i="2"/>
  <c r="O2226" i="2"/>
  <c r="O2227" i="2"/>
  <c r="O2228" i="2"/>
  <c r="O2232" i="2"/>
  <c r="O2233" i="2"/>
  <c r="O2238" i="2"/>
  <c r="O2239" i="2"/>
  <c r="O2241" i="2"/>
  <c r="O2243" i="2"/>
  <c r="O2245" i="2"/>
  <c r="O2248" i="2"/>
  <c r="O2250" i="2"/>
  <c r="O2251" i="2"/>
  <c r="O2255" i="2"/>
  <c r="O2262" i="2"/>
  <c r="O2263" i="2"/>
  <c r="O2264" i="2"/>
  <c r="O2266" i="2"/>
  <c r="O2269" i="2"/>
  <c r="O2270" i="2"/>
  <c r="O2271" i="2"/>
  <c r="O2272" i="2"/>
  <c r="O2275" i="2"/>
  <c r="O2278" i="2"/>
  <c r="O2279" i="2"/>
  <c r="O2281" i="2"/>
  <c r="O2282" i="2"/>
  <c r="O2283" i="2"/>
  <c r="O2284" i="2"/>
  <c r="O2285" i="2"/>
  <c r="O2286" i="2"/>
  <c r="O2287" i="2"/>
  <c r="O2290" i="2"/>
  <c r="O2291" i="2"/>
  <c r="O2292" i="2"/>
  <c r="O2293" i="2"/>
  <c r="O2294" i="2"/>
  <c r="O2295" i="2"/>
  <c r="O2296" i="2"/>
  <c r="O2297" i="2"/>
  <c r="O2298" i="2"/>
  <c r="O2299" i="2"/>
  <c r="O2300" i="2"/>
  <c r="O2302" i="2"/>
  <c r="O2304" i="2"/>
  <c r="O2306" i="2"/>
  <c r="O2307" i="2"/>
  <c r="O2311" i="2"/>
  <c r="O2313" i="2"/>
  <c r="O2314" i="2"/>
  <c r="O2317" i="2"/>
  <c r="O2319" i="2"/>
  <c r="O2320" i="2"/>
  <c r="O2322" i="2"/>
  <c r="O2323" i="2"/>
  <c r="O2325" i="2"/>
  <c r="O2326" i="2"/>
  <c r="O2328" i="2"/>
  <c r="O2329" i="2"/>
  <c r="O2330" i="2"/>
  <c r="O2331" i="2"/>
  <c r="O2332" i="2"/>
  <c r="O2333" i="2"/>
  <c r="O2334" i="2"/>
  <c r="O2335" i="2"/>
  <c r="O2338" i="2"/>
  <c r="O2341" i="2"/>
  <c r="O2342" i="2"/>
  <c r="O2347" i="2"/>
  <c r="O2348" i="2"/>
  <c r="O2349" i="2"/>
  <c r="O2352" i="2"/>
  <c r="O2355" i="2"/>
  <c r="O2356" i="2"/>
  <c r="O2357" i="2"/>
  <c r="O2358" i="2"/>
  <c r="O2359" i="2"/>
  <c r="O2361" i="2"/>
  <c r="O2362" i="2"/>
  <c r="O2363" i="2"/>
  <c r="O2365" i="2"/>
  <c r="O2368" i="2"/>
  <c r="O2369" i="2"/>
  <c r="O2370" i="2"/>
  <c r="O2371" i="2"/>
  <c r="O2372" i="2"/>
  <c r="O2373" i="2"/>
  <c r="O2374" i="2"/>
  <c r="O2377" i="2"/>
  <c r="O2382" i="2"/>
  <c r="O2383" i="2"/>
  <c r="O2384" i="2"/>
  <c r="O2386" i="2"/>
  <c r="O2389" i="2"/>
  <c r="O2391" i="2"/>
  <c r="O2392" i="2"/>
  <c r="O2393" i="2"/>
  <c r="O2395" i="2"/>
  <c r="O2396" i="2"/>
  <c r="O2397" i="2"/>
  <c r="O2398" i="2"/>
  <c r="O2399" i="2"/>
  <c r="O2400" i="2"/>
  <c r="O2401" i="2"/>
  <c r="O2402" i="2"/>
  <c r="O2403" i="2"/>
  <c r="O2405" i="2"/>
  <c r="O2406" i="2"/>
  <c r="O2407" i="2"/>
  <c r="O2410" i="2"/>
  <c r="O2411" i="2"/>
  <c r="O2413" i="2"/>
  <c r="O2415" i="2"/>
  <c r="O2418" i="2"/>
  <c r="O2419" i="2"/>
  <c r="O2421" i="2"/>
  <c r="O2424" i="2"/>
  <c r="O2425" i="2"/>
  <c r="O2429" i="2"/>
  <c r="O2431" i="2"/>
  <c r="O2433" i="2"/>
  <c r="O2434" i="2"/>
  <c r="O2436" i="2"/>
  <c r="O2437" i="2"/>
  <c r="O2438" i="2"/>
  <c r="O2439" i="2"/>
  <c r="O2442" i="2"/>
  <c r="O2443" i="2"/>
  <c r="O2444" i="2"/>
  <c r="O2446" i="2"/>
  <c r="O2447" i="2"/>
  <c r="O2450" i="2"/>
  <c r="O2451" i="2"/>
  <c r="O2455" i="2"/>
  <c r="O2456" i="2"/>
  <c r="O2458" i="2"/>
  <c r="O2459" i="2"/>
  <c r="O2460" i="2"/>
  <c r="O2461" i="2"/>
  <c r="O2462" i="2"/>
  <c r="O2463" i="2"/>
  <c r="O2464" i="2"/>
  <c r="O2465" i="2"/>
  <c r="O2467" i="2"/>
  <c r="O2470" i="2"/>
  <c r="O2471" i="2"/>
  <c r="O2472" i="2"/>
  <c r="O2473" i="2"/>
  <c r="O2475" i="2"/>
  <c r="O2476" i="2"/>
  <c r="O2479" i="2"/>
  <c r="O2481" i="2"/>
  <c r="O2482" i="2"/>
  <c r="O2483" i="2"/>
  <c r="O2484" i="2"/>
  <c r="O2485" i="2"/>
  <c r="O2488" i="2"/>
  <c r="O2489" i="2"/>
  <c r="O2490" i="2"/>
  <c r="O2491" i="2"/>
  <c r="O2492" i="2"/>
  <c r="O2493" i="2"/>
  <c r="O2497" i="2"/>
  <c r="O2498" i="2"/>
  <c r="O2500" i="2"/>
  <c r="O2502" i="2"/>
  <c r="O2503" i="2"/>
  <c r="O2505" i="2"/>
  <c r="O2506" i="2"/>
  <c r="O2508" i="2"/>
  <c r="O2509" i="2"/>
  <c r="O2510" i="2"/>
  <c r="O2514" i="2"/>
  <c r="O2515" i="2"/>
  <c r="O2517" i="2"/>
  <c r="O2518" i="2"/>
  <c r="O2520" i="2"/>
  <c r="O2521" i="2"/>
  <c r="O2523" i="2"/>
  <c r="O2524" i="2"/>
  <c r="O2526" i="2"/>
  <c r="O2527" i="2"/>
  <c r="O2528" i="2"/>
  <c r="O2529" i="2"/>
  <c r="O2530" i="2"/>
  <c r="O2533" i="2"/>
  <c r="O2535" i="2"/>
  <c r="O2536" i="2"/>
  <c r="O2537" i="2"/>
  <c r="O2538" i="2"/>
  <c r="O2539" i="2"/>
  <c r="O2540" i="2"/>
  <c r="O2541" i="2"/>
  <c r="O2543" i="2"/>
  <c r="O2545" i="2"/>
  <c r="O2547" i="2"/>
  <c r="O2550" i="2"/>
  <c r="O2551" i="2"/>
  <c r="O2552" i="2"/>
  <c r="O2555" i="2"/>
  <c r="O2557" i="2"/>
  <c r="O2562" i="2"/>
  <c r="O2563" i="2"/>
  <c r="O2564" i="2"/>
  <c r="O2565" i="2"/>
  <c r="O2566" i="2"/>
  <c r="O2567" i="2"/>
  <c r="O2568" i="2"/>
  <c r="O2569" i="2"/>
  <c r="O2570" i="2"/>
  <c r="O2571" i="2"/>
  <c r="O2573" i="2"/>
  <c r="O2574" i="2"/>
  <c r="O2575" i="2"/>
  <c r="O2577" i="2"/>
  <c r="O2579" i="2"/>
  <c r="O2581" i="2"/>
  <c r="O2582" i="2"/>
  <c r="O2583" i="2"/>
  <c r="O2585" i="2"/>
  <c r="O2587" i="2"/>
  <c r="O2592" i="2"/>
  <c r="O2593" i="2"/>
  <c r="O2594" i="2"/>
  <c r="O2598" i="2"/>
  <c r="O2599" i="2"/>
  <c r="O2600" i="2"/>
  <c r="O2602" i="2"/>
  <c r="O2604" i="2"/>
  <c r="O2605" i="2"/>
  <c r="O2606" i="2"/>
  <c r="O2610" i="2"/>
  <c r="O2611" i="2"/>
  <c r="O2612" i="2"/>
  <c r="O2614" i="2"/>
  <c r="O2616" i="2"/>
  <c r="O2617" i="2"/>
  <c r="O2619" i="2"/>
  <c r="O2621" i="2"/>
  <c r="O2623" i="2"/>
  <c r="O2625" i="2"/>
  <c r="O2626" i="2"/>
  <c r="O2628" i="2"/>
  <c r="O2629" i="2"/>
  <c r="O2631" i="2"/>
  <c r="O2632" i="2"/>
  <c r="O2634" i="2"/>
  <c r="O2635" i="2"/>
  <c r="O2636" i="2"/>
  <c r="O2637" i="2"/>
  <c r="O2639" i="2"/>
  <c r="O2643" i="2"/>
  <c r="O2644" i="2"/>
  <c r="O2645" i="2"/>
  <c r="O2646" i="2"/>
  <c r="O2647" i="2"/>
  <c r="O2648" i="2"/>
  <c r="O2649" i="2"/>
  <c r="O2650" i="2"/>
  <c r="O2651" i="2"/>
  <c r="O2653" i="2"/>
  <c r="O2654" i="2"/>
  <c r="O2655" i="2"/>
  <c r="O2656" i="2"/>
  <c r="O2657" i="2"/>
  <c r="O2658" i="2"/>
  <c r="O2659" i="2"/>
  <c r="O2660" i="2"/>
  <c r="O2662" i="2"/>
  <c r="O2663" i="2"/>
  <c r="O2665" i="2"/>
  <c r="O2666" i="2"/>
  <c r="O2668" i="2"/>
  <c r="O2669" i="2"/>
  <c r="O2670" i="2"/>
  <c r="O2671" i="2"/>
  <c r="O2673" i="2"/>
  <c r="O2675" i="2"/>
  <c r="O2676" i="2"/>
  <c r="O2677" i="2"/>
  <c r="O2681" i="2"/>
  <c r="O2683" i="2"/>
  <c r="O2685" i="2"/>
  <c r="O2686" i="2"/>
  <c r="O2687" i="2"/>
  <c r="O2688" i="2"/>
  <c r="O2689" i="2"/>
  <c r="O2691" i="2"/>
  <c r="O2694" i="2"/>
  <c r="O2695" i="2"/>
  <c r="O2697" i="2"/>
  <c r="O2698" i="2"/>
  <c r="O2699" i="2"/>
  <c r="O2700" i="2"/>
  <c r="O2701" i="2"/>
  <c r="O2702" i="2"/>
  <c r="O2703" i="2"/>
  <c r="O2705" i="2"/>
  <c r="O2707" i="2"/>
  <c r="O2712" i="2"/>
  <c r="O2713" i="2"/>
  <c r="O2714" i="2"/>
  <c r="O2715" i="2"/>
  <c r="O2716" i="2"/>
  <c r="O2719" i="2"/>
  <c r="O2720" i="2"/>
  <c r="O2721" i="2"/>
  <c r="O2722" i="2"/>
  <c r="O2723" i="2"/>
  <c r="O2724" i="2"/>
  <c r="O2725" i="2"/>
  <c r="O2726" i="2"/>
  <c r="O2727" i="2"/>
  <c r="O2729" i="2"/>
  <c r="O2731" i="2"/>
  <c r="O2733" i="2"/>
  <c r="O2735" i="2"/>
  <c r="O2736" i="2"/>
  <c r="O2737" i="2"/>
  <c r="O2739" i="2"/>
  <c r="O2740" i="2"/>
  <c r="O2741" i="2"/>
  <c r="O2742" i="2"/>
  <c r="O2743" i="2"/>
  <c r="O2744" i="2"/>
  <c r="O2745" i="2"/>
  <c r="O2747" i="2"/>
  <c r="O2748" i="2"/>
  <c r="O2749" i="2"/>
  <c r="O2751" i="2"/>
  <c r="O2753" i="2"/>
  <c r="O2755" i="2"/>
  <c r="O2757" i="2"/>
  <c r="O2758" i="2"/>
  <c r="O2761" i="2"/>
  <c r="O2763" i="2"/>
  <c r="O2764" i="2"/>
  <c r="O2765" i="2"/>
  <c r="O2767" i="2"/>
  <c r="O2768" i="2"/>
  <c r="O2770" i="2"/>
  <c r="O2771" i="2"/>
  <c r="O2772" i="2"/>
  <c r="O2773" i="2"/>
  <c r="O2775" i="2"/>
  <c r="O2776" i="2"/>
  <c r="O2777" i="2"/>
  <c r="O2778" i="2"/>
  <c r="O2779" i="2"/>
  <c r="O2780" i="2"/>
  <c r="O2783" i="2"/>
  <c r="O2784" i="2"/>
  <c r="O2785" i="2"/>
  <c r="O2787" i="2"/>
  <c r="O2788" i="2"/>
  <c r="O2789" i="2"/>
  <c r="O2790" i="2"/>
  <c r="O2791" i="2"/>
  <c r="O2793" i="2"/>
  <c r="O2794" i="2"/>
  <c r="O2796" i="2"/>
  <c r="O2797" i="2"/>
  <c r="O2798" i="2"/>
  <c r="O2799" i="2"/>
  <c r="O2800" i="2"/>
  <c r="O2801" i="2"/>
  <c r="O2802" i="2"/>
  <c r="O2803" i="2"/>
  <c r="O2804" i="2"/>
  <c r="O2805" i="2"/>
  <c r="O2806" i="2"/>
  <c r="O2808" i="2"/>
  <c r="O2809" i="2"/>
  <c r="O2810" i="2"/>
  <c r="O2813" i="2"/>
  <c r="O2815" i="2"/>
  <c r="O2821" i="2"/>
  <c r="O2825" i="2"/>
  <c r="O2826" i="2"/>
  <c r="O2827" i="2"/>
  <c r="O2828" i="2"/>
  <c r="O2829" i="2"/>
  <c r="O2830" i="2"/>
  <c r="O2832" i="2"/>
  <c r="O2833" i="2"/>
  <c r="O2834" i="2"/>
  <c r="O2836" i="2"/>
  <c r="O2837" i="2"/>
  <c r="O2838" i="2"/>
  <c r="O2839" i="2"/>
  <c r="O2840" i="2"/>
  <c r="O2843" i="2"/>
  <c r="O2844" i="2"/>
  <c r="O2845" i="2"/>
  <c r="O2846" i="2"/>
  <c r="O2849" i="2"/>
  <c r="O2851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8" i="2"/>
  <c r="O2869" i="2"/>
  <c r="O2870" i="2"/>
  <c r="O2874" i="2"/>
  <c r="O2875" i="2"/>
  <c r="O2876" i="2"/>
  <c r="O2877" i="2"/>
  <c r="O2879" i="2"/>
  <c r="O2881" i="2"/>
  <c r="O2882" i="2"/>
  <c r="O2885" i="2"/>
  <c r="O2886" i="2"/>
  <c r="O2887" i="2"/>
  <c r="O2889" i="2"/>
  <c r="O2891" i="2"/>
  <c r="O2892" i="2"/>
  <c r="O2893" i="2"/>
  <c r="O2894" i="2"/>
  <c r="O2895" i="2"/>
  <c r="O2896" i="2"/>
  <c r="O2897" i="2"/>
  <c r="O2899" i="2"/>
  <c r="O2900" i="2"/>
  <c r="O2902" i="2"/>
  <c r="O2903" i="2"/>
  <c r="O2905" i="2"/>
  <c r="O2908" i="2"/>
  <c r="O2909" i="2"/>
  <c r="O2910" i="2"/>
  <c r="O2911" i="2"/>
  <c r="O2912" i="2"/>
  <c r="O2914" i="2"/>
  <c r="O2915" i="2"/>
  <c r="O2916" i="2"/>
  <c r="O2917" i="2"/>
  <c r="O2918" i="2"/>
  <c r="O2920" i="2"/>
  <c r="O2922" i="2"/>
  <c r="O2923" i="2"/>
  <c r="O2924" i="2"/>
  <c r="O2925" i="2"/>
  <c r="O2926" i="2"/>
  <c r="O2927" i="2"/>
  <c r="O2928" i="2"/>
  <c r="O2930" i="2"/>
  <c r="O2931" i="2"/>
  <c r="O2932" i="2"/>
  <c r="O2934" i="2"/>
  <c r="O2935" i="2"/>
  <c r="O2936" i="2"/>
  <c r="O2937" i="2"/>
  <c r="O2939" i="2"/>
  <c r="O2940" i="2"/>
  <c r="O2941" i="2"/>
  <c r="O2943" i="2"/>
  <c r="O2944" i="2"/>
  <c r="O2945" i="2"/>
  <c r="O2946" i="2"/>
  <c r="O2947" i="2"/>
  <c r="O2949" i="2"/>
  <c r="O2951" i="2"/>
  <c r="O2953" i="2"/>
  <c r="O2954" i="2"/>
  <c r="O2955" i="2"/>
  <c r="O2956" i="2"/>
  <c r="O2957" i="2"/>
  <c r="O2959" i="2"/>
  <c r="O2960" i="2"/>
  <c r="O2961" i="2"/>
  <c r="O2962" i="2"/>
  <c r="O2963" i="2"/>
  <c r="O2964" i="2"/>
  <c r="O2965" i="2"/>
  <c r="O2966" i="2"/>
  <c r="O2968" i="2"/>
  <c r="O2969" i="2"/>
  <c r="O2970" i="2"/>
  <c r="O2971" i="2"/>
  <c r="O2972" i="2"/>
  <c r="O2973" i="2"/>
  <c r="O2976" i="2"/>
  <c r="O2977" i="2"/>
  <c r="O2979" i="2"/>
  <c r="O2980" i="2"/>
  <c r="O2982" i="2"/>
  <c r="O2983" i="2"/>
  <c r="O2984" i="2"/>
  <c r="O2989" i="2"/>
  <c r="O2990" i="2"/>
  <c r="O2991" i="2"/>
  <c r="O2992" i="2"/>
  <c r="O2993" i="2"/>
  <c r="O2994" i="2"/>
  <c r="O2995" i="2"/>
  <c r="O2996" i="2"/>
  <c r="O2999" i="2"/>
  <c r="O3000" i="2"/>
  <c r="O3001" i="2"/>
  <c r="O3002" i="2"/>
  <c r="O3003" i="2"/>
  <c r="O3004" i="2"/>
  <c r="O3005" i="2"/>
  <c r="O3006" i="2"/>
  <c r="O3007" i="2"/>
  <c r="O3010" i="2"/>
  <c r="O3011" i="2"/>
  <c r="O3012" i="2"/>
  <c r="O3013" i="2"/>
  <c r="O3014" i="2"/>
  <c r="O3018" i="2"/>
  <c r="O3019" i="2"/>
  <c r="O3022" i="2"/>
  <c r="O3024" i="2"/>
  <c r="O3027" i="2"/>
  <c r="O3029" i="2"/>
  <c r="O3030" i="2"/>
  <c r="O3031" i="2"/>
  <c r="O3032" i="2"/>
  <c r="O3035" i="2"/>
  <c r="O3037" i="2"/>
  <c r="O3038" i="2"/>
  <c r="O3039" i="2"/>
  <c r="O3040" i="2"/>
  <c r="O3041" i="2"/>
  <c r="O3042" i="2"/>
  <c r="O3043" i="2"/>
  <c r="O3048" i="2"/>
  <c r="O3049" i="2"/>
  <c r="O3055" i="2"/>
  <c r="O3056" i="2"/>
  <c r="O3058" i="2"/>
  <c r="O3059" i="2"/>
  <c r="O3060" i="2"/>
  <c r="O3061" i="2"/>
  <c r="O3062" i="2"/>
  <c r="O3065" i="2"/>
  <c r="O3067" i="2"/>
  <c r="O3068" i="2"/>
  <c r="O3070" i="2"/>
  <c r="O3071" i="2"/>
  <c r="O3072" i="2"/>
  <c r="O3074" i="2"/>
  <c r="O3076" i="2"/>
  <c r="O3077" i="2"/>
  <c r="O3078" i="2"/>
  <c r="O3079" i="2"/>
  <c r="O3080" i="2"/>
  <c r="O3082" i="2"/>
  <c r="O3083" i="2"/>
  <c r="O3084" i="2"/>
  <c r="O3085" i="2"/>
  <c r="O3087" i="2"/>
  <c r="O3089" i="2"/>
  <c r="O3090" i="2"/>
  <c r="O3091" i="2"/>
  <c r="O3093" i="2"/>
  <c r="O3094" i="2"/>
  <c r="O3095" i="2"/>
  <c r="O3097" i="2"/>
  <c r="O3098" i="2"/>
  <c r="O3099" i="2"/>
  <c r="O3103" i="2"/>
  <c r="O3105" i="2"/>
  <c r="O3107" i="2"/>
  <c r="O3109" i="2"/>
  <c r="O3111" i="2"/>
  <c r="O3113" i="2"/>
  <c r="O3114" i="2"/>
  <c r="O3115" i="2"/>
  <c r="O3116" i="2"/>
  <c r="O3117" i="2"/>
  <c r="O3119" i="2"/>
  <c r="O3123" i="2"/>
  <c r="O3124" i="2"/>
  <c r="O3125" i="2"/>
  <c r="O3126" i="2"/>
  <c r="O3127" i="2"/>
  <c r="O3128" i="2"/>
  <c r="O3129" i="2"/>
  <c r="O3132" i="2"/>
  <c r="O3133" i="2"/>
  <c r="O3137" i="2"/>
  <c r="O3138" i="2"/>
  <c r="O3139" i="2"/>
  <c r="O3140" i="2"/>
  <c r="O3141" i="2"/>
  <c r="O3142" i="2"/>
  <c r="O3143" i="2"/>
  <c r="O3144" i="2"/>
  <c r="O3145" i="2"/>
  <c r="O3146" i="2"/>
  <c r="O3150" i="2"/>
  <c r="O3151" i="2"/>
  <c r="O3154" i="2"/>
  <c r="O3155" i="2"/>
  <c r="O3156" i="2"/>
  <c r="O3157" i="2"/>
  <c r="O3158" i="2"/>
  <c r="O3160" i="2"/>
  <c r="O3161" i="2"/>
  <c r="O3162" i="2"/>
  <c r="O3163" i="2"/>
  <c r="O3164" i="2"/>
  <c r="O3165" i="2"/>
  <c r="O3167" i="2"/>
  <c r="O3168" i="2"/>
  <c r="O3171" i="2"/>
  <c r="O3172" i="2"/>
  <c r="O3173" i="2"/>
  <c r="O3175" i="2"/>
  <c r="O3177" i="2"/>
  <c r="O3178" i="2"/>
  <c r="O3179" i="2"/>
  <c r="O3180" i="2"/>
  <c r="O3181" i="2"/>
  <c r="O3182" i="2"/>
  <c r="O3183" i="2"/>
  <c r="O3184" i="2"/>
  <c r="O3187" i="2"/>
  <c r="O3190" i="2"/>
  <c r="O3191" i="2"/>
  <c r="O3192" i="2"/>
  <c r="O3193" i="2"/>
  <c r="O3194" i="2"/>
  <c r="O3195" i="2"/>
  <c r="O3196" i="2"/>
  <c r="O3197" i="2"/>
  <c r="O3199" i="2"/>
  <c r="O3200" i="2"/>
  <c r="O3202" i="2"/>
  <c r="O3204" i="2"/>
  <c r="O3205" i="2"/>
  <c r="O3206" i="2"/>
  <c r="O3208" i="2"/>
  <c r="O3209" i="2"/>
  <c r="O3210" i="2"/>
  <c r="O3211" i="2"/>
  <c r="O3213" i="2"/>
  <c r="O3214" i="2"/>
  <c r="O3215" i="2"/>
  <c r="O3216" i="2"/>
  <c r="O3217" i="2"/>
  <c r="O3218" i="2"/>
  <c r="O3219" i="2"/>
  <c r="O3222" i="2"/>
  <c r="O3223" i="2"/>
  <c r="O3224" i="2"/>
  <c r="O3226" i="2"/>
  <c r="O3227" i="2"/>
  <c r="O3228" i="2"/>
  <c r="O3229" i="2"/>
  <c r="O3230" i="2"/>
  <c r="O3231" i="2"/>
  <c r="O3233" i="2"/>
  <c r="O3235" i="2"/>
  <c r="O3237" i="2"/>
  <c r="O3238" i="2"/>
  <c r="O3240" i="2"/>
  <c r="O3241" i="2"/>
  <c r="O3243" i="2"/>
  <c r="O3245" i="2"/>
  <c r="O3246" i="2"/>
  <c r="O3247" i="2"/>
  <c r="O3248" i="2"/>
  <c r="O3249" i="2"/>
  <c r="O3250" i="2"/>
  <c r="O3251" i="2"/>
  <c r="O3252" i="2"/>
  <c r="O3253" i="2"/>
  <c r="O3254" i="2"/>
  <c r="O3255" i="2"/>
  <c r="O3259" i="2"/>
  <c r="O3261" i="2"/>
  <c r="O3263" i="2"/>
  <c r="O3264" i="2"/>
  <c r="O3265" i="2"/>
  <c r="O3267" i="2"/>
  <c r="O3268" i="2"/>
  <c r="O3269" i="2"/>
  <c r="O3270" i="2"/>
  <c r="O3271" i="2"/>
  <c r="O3272" i="2"/>
  <c r="O3273" i="2"/>
  <c r="O3274" i="2"/>
  <c r="O3275" i="2"/>
  <c r="O3277" i="2"/>
  <c r="O3278" i="2"/>
  <c r="O3279" i="2"/>
  <c r="O3283" i="2"/>
  <c r="O3289" i="2"/>
  <c r="O3291" i="2"/>
  <c r="O3292" i="2"/>
  <c r="O3293" i="2"/>
  <c r="O3295" i="2"/>
  <c r="O3296" i="2"/>
  <c r="O3297" i="2"/>
  <c r="O3298" i="2"/>
  <c r="O3299" i="2"/>
  <c r="O3301" i="2"/>
  <c r="O3302" i="2"/>
  <c r="O3303" i="2"/>
  <c r="O3307" i="2"/>
  <c r="O3309" i="2"/>
  <c r="O3310" i="2"/>
  <c r="O3311" i="2"/>
  <c r="O3313" i="2"/>
  <c r="O3315" i="2"/>
  <c r="O3316" i="2"/>
  <c r="O3317" i="2"/>
  <c r="O3318" i="2"/>
  <c r="O3319" i="2"/>
  <c r="O3321" i="2"/>
  <c r="O3323" i="2"/>
  <c r="O3324" i="2"/>
  <c r="O3325" i="2"/>
  <c r="O3328" i="2"/>
  <c r="O3329" i="2"/>
  <c r="O3331" i="2"/>
  <c r="O3332" i="2"/>
  <c r="O3333" i="2"/>
  <c r="O3334" i="2"/>
  <c r="O3336" i="2"/>
  <c r="O3337" i="2"/>
  <c r="O3339" i="2"/>
  <c r="O3341" i="2"/>
  <c r="O3343" i="2"/>
  <c r="O3345" i="2"/>
  <c r="O3348" i="2"/>
  <c r="O3349" i="2"/>
  <c r="O3350" i="2"/>
  <c r="O3351" i="2"/>
  <c r="O3355" i="2"/>
  <c r="O3357" i="2"/>
  <c r="O3360" i="2"/>
  <c r="O3361" i="2"/>
  <c r="O3363" i="2"/>
  <c r="O3364" i="2"/>
  <c r="O3365" i="2"/>
  <c r="O3366" i="2"/>
  <c r="O3367" i="2"/>
  <c r="O3369" i="2"/>
  <c r="O3370" i="2"/>
  <c r="O3371" i="2"/>
  <c r="O3373" i="2"/>
  <c r="O3374" i="2"/>
  <c r="O3375" i="2"/>
  <c r="O3376" i="2"/>
  <c r="O3377" i="2"/>
  <c r="O3378" i="2"/>
  <c r="O3379" i="2"/>
  <c r="O3382" i="2"/>
  <c r="O3384" i="2"/>
  <c r="O3385" i="2"/>
  <c r="O3389" i="2"/>
  <c r="O3391" i="2"/>
  <c r="O3392" i="2"/>
  <c r="O3393" i="2"/>
  <c r="O3397" i="2"/>
  <c r="O3398" i="2"/>
  <c r="O3399" i="2"/>
  <c r="O3401" i="2"/>
  <c r="O3402" i="2"/>
  <c r="O3403" i="2"/>
  <c r="O3404" i="2"/>
  <c r="O3405" i="2"/>
  <c r="O3406" i="2"/>
  <c r="O3407" i="2"/>
  <c r="O3408" i="2"/>
  <c r="O3409" i="2"/>
  <c r="O3411" i="2"/>
  <c r="O3412" i="2"/>
  <c r="O3413" i="2"/>
  <c r="O3415" i="2"/>
  <c r="O3416" i="2"/>
  <c r="O3417" i="2"/>
  <c r="O3419" i="2"/>
  <c r="O3420" i="2"/>
  <c r="O3421" i="2"/>
  <c r="O3423" i="2"/>
  <c r="O3424" i="2"/>
  <c r="O3426" i="2"/>
  <c r="O3427" i="2"/>
  <c r="O3428" i="2"/>
  <c r="O3431" i="2"/>
  <c r="O3433" i="2"/>
  <c r="O3438" i="2"/>
  <c r="O3439" i="2"/>
  <c r="O3441" i="2"/>
  <c r="O3443" i="2"/>
  <c r="O3444" i="2"/>
  <c r="O3445" i="2"/>
  <c r="O3446" i="2"/>
  <c r="O3447" i="2"/>
  <c r="O3449" i="2"/>
  <c r="O3451" i="2"/>
  <c r="O3453" i="2"/>
  <c r="O3455" i="2"/>
  <c r="O3457" i="2"/>
  <c r="O3458" i="2"/>
  <c r="O3460" i="2"/>
  <c r="O3461" i="2"/>
  <c r="O3463" i="2"/>
  <c r="O3466" i="2"/>
  <c r="O3469" i="2"/>
  <c r="O3472" i="2"/>
  <c r="O3474" i="2"/>
  <c r="O3475" i="2"/>
  <c r="O3476" i="2"/>
  <c r="O3477" i="2"/>
  <c r="O3478" i="2"/>
  <c r="O3479" i="2"/>
  <c r="O3480" i="2"/>
  <c r="O3481" i="2"/>
  <c r="O3484" i="2"/>
  <c r="O3487" i="2"/>
  <c r="O3488" i="2"/>
  <c r="O3489" i="2"/>
  <c r="O3490" i="2"/>
  <c r="O3493" i="2"/>
  <c r="O3498" i="2"/>
  <c r="O3499" i="2"/>
  <c r="O3504" i="2"/>
  <c r="O3505" i="2"/>
  <c r="O3506" i="2"/>
  <c r="O3510" i="2"/>
  <c r="O3511" i="2"/>
  <c r="O3512" i="2"/>
  <c r="O3513" i="2"/>
  <c r="O3514" i="2"/>
  <c r="O3515" i="2"/>
  <c r="O3516" i="2"/>
  <c r="O3517" i="2"/>
  <c r="O3518" i="2"/>
  <c r="O3519" i="2"/>
  <c r="O3522" i="2"/>
  <c r="O3523" i="2"/>
  <c r="O3524" i="2"/>
  <c r="O3528" i="2"/>
  <c r="O3529" i="2"/>
  <c r="O3534" i="2"/>
  <c r="O3535" i="2"/>
  <c r="O3536" i="2"/>
  <c r="O3537" i="2"/>
  <c r="O3539" i="2"/>
  <c r="O3541" i="2"/>
  <c r="O3542" i="2"/>
  <c r="O3544" i="2"/>
  <c r="O3546" i="2"/>
  <c r="O3547" i="2"/>
  <c r="O3548" i="2"/>
  <c r="O3549" i="2"/>
  <c r="O3550" i="2"/>
  <c r="O3552" i="2"/>
  <c r="O3553" i="2"/>
  <c r="O3554" i="2"/>
  <c r="O3555" i="2"/>
  <c r="O3557" i="2"/>
  <c r="O3559" i="2"/>
  <c r="O3561" i="2"/>
  <c r="O3562" i="2"/>
  <c r="O3564" i="2"/>
  <c r="O3565" i="2"/>
  <c r="O3566" i="2"/>
  <c r="O3569" i="2"/>
  <c r="O3570" i="2"/>
  <c r="O3571" i="2"/>
  <c r="O3572" i="2"/>
  <c r="O3574" i="2"/>
  <c r="O3575" i="2"/>
  <c r="O3576" i="2"/>
  <c r="O3577" i="2"/>
  <c r="O3578" i="2"/>
  <c r="O3579" i="2"/>
  <c r="O3581" i="2"/>
  <c r="O3582" i="2"/>
  <c r="O3583" i="2"/>
  <c r="O3585" i="2"/>
  <c r="O3587" i="2"/>
  <c r="O3588" i="2"/>
  <c r="O3589" i="2"/>
  <c r="O3591" i="2"/>
  <c r="O3593" i="2"/>
  <c r="O3594" i="2"/>
  <c r="O3595" i="2"/>
  <c r="O3599" i="2"/>
  <c r="O3600" i="2"/>
  <c r="O3601" i="2"/>
  <c r="O3602" i="2"/>
  <c r="O3605" i="2"/>
  <c r="O3606" i="2"/>
  <c r="O3607" i="2"/>
  <c r="O3610" i="2"/>
  <c r="O3611" i="2"/>
  <c r="O3613" i="2"/>
  <c r="O3614" i="2"/>
  <c r="O3615" i="2"/>
  <c r="O3616" i="2"/>
  <c r="O3617" i="2"/>
  <c r="O3618" i="2"/>
  <c r="O3619" i="2"/>
  <c r="O3623" i="2"/>
  <c r="O3624" i="2"/>
  <c r="O3625" i="2"/>
  <c r="O3627" i="2"/>
  <c r="O3629" i="2"/>
  <c r="O3630" i="2"/>
  <c r="O3631" i="2"/>
  <c r="O3632" i="2"/>
  <c r="O3633" i="2"/>
  <c r="O3634" i="2"/>
  <c r="O3635" i="2"/>
  <c r="O3637" i="2"/>
  <c r="O3639" i="2"/>
  <c r="O3641" i="2"/>
  <c r="O3642" i="2"/>
  <c r="O3643" i="2"/>
  <c r="O3647" i="2"/>
  <c r="O3650" i="2"/>
  <c r="O3651" i="2"/>
  <c r="O3653" i="2"/>
  <c r="O3654" i="2"/>
  <c r="O3655" i="2"/>
  <c r="O3656" i="2"/>
  <c r="O3657" i="2"/>
  <c r="O3658" i="2"/>
  <c r="O3659" i="2"/>
  <c r="O3660" i="2"/>
  <c r="O3661" i="2"/>
  <c r="O3664" i="2"/>
  <c r="O3667" i="2"/>
  <c r="O3670" i="2"/>
  <c r="O3672" i="2"/>
  <c r="O3673" i="2"/>
  <c r="O3675" i="2"/>
  <c r="O3676" i="2"/>
  <c r="O3677" i="2"/>
  <c r="O3679" i="2"/>
  <c r="O3680" i="2"/>
  <c r="O3681" i="2"/>
  <c r="O3683" i="2"/>
  <c r="O3684" i="2"/>
  <c r="O3685" i="2"/>
  <c r="O3686" i="2"/>
  <c r="O3688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6" i="2"/>
  <c r="O3708" i="2"/>
  <c r="O3709" i="2"/>
  <c r="O3710" i="2"/>
  <c r="O3711" i="2"/>
  <c r="O3712" i="2"/>
  <c r="O3713" i="2"/>
  <c r="O3714" i="2"/>
  <c r="O3715" i="2"/>
  <c r="O3716" i="2"/>
  <c r="O3717" i="2"/>
  <c r="O3718" i="2"/>
  <c r="O3720" i="2"/>
  <c r="O3721" i="2"/>
  <c r="O3722" i="2"/>
  <c r="O3723" i="2"/>
  <c r="O3724" i="2"/>
  <c r="O3725" i="2"/>
  <c r="O3727" i="2"/>
  <c r="O3729" i="2"/>
  <c r="O3730" i="2"/>
  <c r="O3733" i="2"/>
  <c r="O3735" i="2"/>
  <c r="O3736" i="2"/>
  <c r="O3737" i="2"/>
  <c r="O3738" i="2"/>
  <c r="O3739" i="2"/>
  <c r="O3740" i="2"/>
  <c r="O3741" i="2"/>
  <c r="O3742" i="2"/>
  <c r="O3744" i="2"/>
  <c r="O3747" i="2"/>
  <c r="O3751" i="2"/>
  <c r="O3752" i="2"/>
  <c r="O3753" i="2"/>
  <c r="O3754" i="2"/>
  <c r="O3755" i="2"/>
  <c r="O3756" i="2"/>
  <c r="O3757" i="2"/>
  <c r="O3759" i="2"/>
  <c r="O3760" i="2"/>
  <c r="O3761" i="2"/>
  <c r="O3762" i="2"/>
  <c r="O3763" i="2"/>
  <c r="O3764" i="2"/>
  <c r="O3765" i="2"/>
  <c r="O3766" i="2"/>
  <c r="O3767" i="2"/>
  <c r="O3769" i="2"/>
  <c r="O3770" i="2"/>
  <c r="O3773" i="2"/>
  <c r="O3775" i="2"/>
  <c r="O3776" i="2"/>
  <c r="O3778" i="2"/>
  <c r="O3779" i="2"/>
  <c r="O3780" i="2"/>
  <c r="O3781" i="2"/>
  <c r="O3782" i="2"/>
  <c r="O3784" i="2"/>
  <c r="O3785" i="2"/>
  <c r="O3786" i="2"/>
  <c r="O3787" i="2"/>
  <c r="O3788" i="2"/>
  <c r="O3789" i="2"/>
  <c r="O3790" i="2"/>
  <c r="O3792" i="2"/>
  <c r="O3793" i="2"/>
  <c r="O3794" i="2"/>
  <c r="O3795" i="2"/>
  <c r="O3796" i="2"/>
  <c r="O3798" i="2"/>
  <c r="O3799" i="2"/>
  <c r="O3801" i="2"/>
  <c r="O3803" i="2"/>
  <c r="O3804" i="2"/>
  <c r="O3805" i="2"/>
  <c r="O3806" i="2"/>
  <c r="O3808" i="2"/>
  <c r="O3809" i="2"/>
  <c r="O3810" i="2"/>
  <c r="O3811" i="2"/>
  <c r="O3813" i="2"/>
  <c r="O3816" i="2"/>
  <c r="O3817" i="2"/>
  <c r="O3818" i="2"/>
  <c r="O3820" i="2"/>
  <c r="O3821" i="2"/>
  <c r="O3823" i="2"/>
  <c r="O3826" i="2"/>
  <c r="O3827" i="2"/>
  <c r="O3828" i="2"/>
  <c r="O3829" i="2"/>
  <c r="O3830" i="2"/>
  <c r="O3831" i="2"/>
  <c r="O3832" i="2"/>
  <c r="O3834" i="2"/>
  <c r="O3835" i="2"/>
  <c r="O3836" i="2"/>
  <c r="O3837" i="2"/>
  <c r="O3838" i="2"/>
  <c r="O3841" i="2"/>
  <c r="O3842" i="2"/>
  <c r="O3843" i="2"/>
  <c r="O3844" i="2"/>
  <c r="O3845" i="2"/>
  <c r="O3847" i="2"/>
  <c r="O3848" i="2"/>
  <c r="O3849" i="2"/>
  <c r="O3850" i="2"/>
  <c r="O3851" i="2"/>
  <c r="O3853" i="2"/>
  <c r="O3855" i="2"/>
  <c r="O3858" i="2"/>
  <c r="O3859" i="2"/>
  <c r="O3860" i="2"/>
  <c r="O3863" i="2"/>
  <c r="O3865" i="2"/>
  <c r="O3867" i="2"/>
  <c r="O3868" i="2"/>
  <c r="O3869" i="2"/>
  <c r="O3870" i="2"/>
  <c r="O3871" i="2"/>
  <c r="O3877" i="2"/>
  <c r="O3878" i="2"/>
  <c r="O3879" i="2"/>
  <c r="O3880" i="2"/>
  <c r="O3881" i="2"/>
  <c r="O3882" i="2"/>
  <c r="O3883" i="2"/>
  <c r="O3886" i="2"/>
  <c r="O3887" i="2"/>
  <c r="O3888" i="2"/>
  <c r="O3889" i="2"/>
  <c r="O3890" i="2"/>
  <c r="O3891" i="2"/>
  <c r="O3892" i="2"/>
  <c r="O3893" i="2"/>
  <c r="O3895" i="2"/>
  <c r="O3896" i="2"/>
  <c r="O3897" i="2"/>
  <c r="O3900" i="2"/>
  <c r="O3901" i="2"/>
  <c r="O3903" i="2"/>
  <c r="O3905" i="2"/>
  <c r="O3907" i="2"/>
  <c r="O3908" i="2"/>
  <c r="O3909" i="2"/>
  <c r="O3912" i="2"/>
  <c r="O3913" i="2"/>
  <c r="O3914" i="2"/>
  <c r="O3917" i="2"/>
  <c r="O3918" i="2"/>
  <c r="O3919" i="2"/>
  <c r="O3922" i="2"/>
  <c r="O3923" i="2"/>
  <c r="O3924" i="2"/>
  <c r="O3925" i="2"/>
  <c r="O3926" i="2"/>
  <c r="O3929" i="2"/>
  <c r="O3931" i="2"/>
  <c r="O3932" i="2"/>
  <c r="O3933" i="2"/>
  <c r="O3934" i="2"/>
  <c r="O3935" i="2"/>
  <c r="O3936" i="2"/>
  <c r="O3937" i="2"/>
  <c r="O3939" i="2"/>
  <c r="O3941" i="2"/>
  <c r="O3943" i="2"/>
  <c r="O3945" i="2"/>
  <c r="O3946" i="2"/>
  <c r="O3949" i="2"/>
  <c r="O3953" i="2"/>
  <c r="O3955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3" i="2"/>
  <c r="O3974" i="2"/>
  <c r="O3975" i="2"/>
  <c r="O3976" i="2"/>
  <c r="O3977" i="2"/>
  <c r="O3978" i="2"/>
  <c r="O3979" i="2"/>
  <c r="O3981" i="2"/>
  <c r="O3982" i="2"/>
  <c r="O3983" i="2"/>
  <c r="O3984" i="2"/>
  <c r="O3985" i="2"/>
  <c r="O3986" i="2"/>
  <c r="O3987" i="2"/>
  <c r="O3988" i="2"/>
  <c r="O3989" i="2"/>
  <c r="O3990" i="2"/>
  <c r="O3991" i="2"/>
  <c r="O3994" i="2"/>
  <c r="O3995" i="2"/>
  <c r="O3996" i="2"/>
  <c r="O3997" i="2"/>
  <c r="O3999" i="2"/>
  <c r="O4000" i="2"/>
  <c r="O4001" i="2"/>
  <c r="O4002" i="2"/>
  <c r="O4003" i="2"/>
  <c r="O4004" i="2"/>
  <c r="O4005" i="2"/>
  <c r="O4009" i="2"/>
  <c r="O4012" i="2"/>
  <c r="O4014" i="2"/>
  <c r="O4015" i="2"/>
  <c r="O4017" i="2"/>
  <c r="O4020" i="2"/>
  <c r="O4021" i="2"/>
  <c r="O4024" i="2"/>
  <c r="O4025" i="2"/>
  <c r="O4026" i="2"/>
  <c r="O4027" i="2"/>
  <c r="O4030" i="2"/>
  <c r="O4032" i="2"/>
  <c r="O4035" i="2"/>
  <c r="O4037" i="2"/>
  <c r="O4038" i="2"/>
  <c r="O4039" i="2"/>
  <c r="O4040" i="2"/>
  <c r="O4041" i="2"/>
  <c r="O4044" i="2"/>
  <c r="O4045" i="2"/>
  <c r="O4046" i="2"/>
  <c r="O4047" i="2"/>
  <c r="O4049" i="2"/>
  <c r="O4051" i="2"/>
  <c r="O4052" i="2"/>
  <c r="O4054" i="2"/>
  <c r="O4055" i="2"/>
  <c r="O4056" i="2"/>
  <c r="O4057" i="2"/>
  <c r="O4058" i="2"/>
  <c r="O4059" i="2"/>
  <c r="O4060" i="2"/>
  <c r="O4061" i="2"/>
  <c r="O4062" i="2"/>
  <c r="O4063" i="2"/>
  <c r="O4064" i="2"/>
  <c r="O4066" i="2"/>
  <c r="O4067" i="2"/>
  <c r="O4068" i="2"/>
  <c r="O4069" i="2"/>
  <c r="O4070" i="2"/>
  <c r="O4071" i="2"/>
  <c r="O4072" i="2"/>
  <c r="O4073" i="2"/>
  <c r="O4074" i="2"/>
  <c r="O4075" i="2"/>
  <c r="O4077" i="2"/>
  <c r="O4078" i="2"/>
  <c r="O4081" i="2"/>
  <c r="O4083" i="2"/>
  <c r="O4086" i="2"/>
  <c r="O4087" i="2"/>
  <c r="O4091" i="2"/>
  <c r="O4092" i="2"/>
  <c r="O4093" i="2"/>
  <c r="O4094" i="2"/>
  <c r="O4095" i="2"/>
  <c r="O4096" i="2"/>
  <c r="O4097" i="2"/>
  <c r="O4099" i="2"/>
  <c r="O4100" i="2"/>
  <c r="O4101" i="2"/>
  <c r="O4102" i="2"/>
  <c r="O4103" i="2"/>
  <c r="O4105" i="2"/>
  <c r="O4106" i="2"/>
  <c r="O4107" i="2"/>
  <c r="O4108" i="2"/>
  <c r="O4109" i="2"/>
  <c r="O4110" i="2"/>
  <c r="O4111" i="2"/>
  <c r="O4112" i="2"/>
  <c r="O4113" i="2"/>
  <c r="O4115" i="2"/>
  <c r="O4116" i="2"/>
  <c r="O4117" i="2"/>
  <c r="O4118" i="2"/>
  <c r="O4122" i="2"/>
  <c r="O4123" i="2"/>
  <c r="O4124" i="2"/>
  <c r="O4125" i="2"/>
  <c r="O4126" i="2"/>
  <c r="O4127" i="2"/>
  <c r="O4129" i="2"/>
  <c r="O4130" i="2"/>
  <c r="O4131" i="2"/>
  <c r="O4135" i="2"/>
  <c r="O4137" i="2"/>
  <c r="O4138" i="2"/>
  <c r="O4139" i="2"/>
  <c r="O4140" i="2"/>
  <c r="O4141" i="2"/>
  <c r="O4145" i="2"/>
  <c r="O4146" i="2"/>
  <c r="O4147" i="2"/>
  <c r="O4148" i="2"/>
  <c r="O4151" i="2"/>
  <c r="O4152" i="2"/>
  <c r="O4153" i="2"/>
  <c r="O4154" i="2"/>
  <c r="O4155" i="2"/>
  <c r="O4156" i="2"/>
  <c r="O4158" i="2"/>
  <c r="O4159" i="2"/>
  <c r="O4160" i="2"/>
  <c r="O4161" i="2"/>
  <c r="O4163" i="2"/>
  <c r="O4164" i="2"/>
  <c r="O4165" i="2"/>
  <c r="O4166" i="2"/>
  <c r="O4168" i="2"/>
  <c r="O4169" i="2"/>
  <c r="O4171" i="2"/>
  <c r="O4172" i="2"/>
  <c r="O4175" i="2"/>
  <c r="O4176" i="2"/>
  <c r="O4177" i="2"/>
  <c r="O4179" i="2"/>
  <c r="O4180" i="2"/>
  <c r="O4182" i="2"/>
  <c r="O4183" i="2"/>
  <c r="O4185" i="2"/>
  <c r="O4187" i="2"/>
  <c r="O4188" i="2"/>
  <c r="O4189" i="2"/>
  <c r="O4191" i="2"/>
  <c r="O4192" i="2"/>
  <c r="O4194" i="2"/>
  <c r="O4195" i="2"/>
  <c r="O4196" i="2"/>
  <c r="O4200" i="2"/>
  <c r="O4201" i="2"/>
  <c r="O4202" i="2"/>
  <c r="O4204" i="2"/>
  <c r="O4205" i="2"/>
  <c r="O4207" i="2"/>
  <c r="O4209" i="2"/>
  <c r="O4210" i="2"/>
  <c r="O4211" i="2"/>
  <c r="O4213" i="2"/>
  <c r="O4215" i="2"/>
  <c r="O4216" i="2"/>
  <c r="O4217" i="2"/>
  <c r="O4218" i="2"/>
  <c r="O4219" i="2"/>
  <c r="O4221" i="2"/>
  <c r="O4224" i="2"/>
  <c r="O4227" i="2"/>
  <c r="O4229" i="2"/>
  <c r="O4231" i="2"/>
  <c r="O4233" i="2"/>
  <c r="O4235" i="2"/>
  <c r="O4236" i="2"/>
  <c r="O4237" i="2"/>
  <c r="O4238" i="2"/>
  <c r="O4239" i="2"/>
  <c r="O4240" i="2"/>
  <c r="O4243" i="2"/>
  <c r="O4245" i="2"/>
  <c r="O4246" i="2"/>
  <c r="O4247" i="2"/>
  <c r="O4248" i="2"/>
  <c r="O4249" i="2"/>
  <c r="O4252" i="2"/>
  <c r="O4253" i="2"/>
  <c r="O4254" i="2"/>
  <c r="O4255" i="2"/>
  <c r="O4258" i="2"/>
  <c r="O4260" i="2"/>
  <c r="O4261" i="2"/>
  <c r="O4263" i="2"/>
  <c r="O4267" i="2"/>
  <c r="O4268" i="2"/>
  <c r="O4269" i="2"/>
  <c r="O4270" i="2"/>
  <c r="O4271" i="2"/>
  <c r="O4272" i="2"/>
  <c r="O4274" i="2"/>
  <c r="O4276" i="2"/>
  <c r="O4277" i="2"/>
  <c r="O4278" i="2"/>
  <c r="O4279" i="2"/>
  <c r="O4280" i="2"/>
  <c r="O4282" i="2"/>
  <c r="O4285" i="2"/>
  <c r="O4286" i="2"/>
  <c r="O4287" i="2"/>
  <c r="O4288" i="2"/>
  <c r="O4289" i="2"/>
  <c r="O4290" i="2"/>
  <c r="O4291" i="2"/>
  <c r="O4292" i="2"/>
  <c r="O4295" i="2"/>
  <c r="O4296" i="2"/>
  <c r="O4297" i="2"/>
  <c r="O4298" i="2"/>
  <c r="O4299" i="2"/>
  <c r="O4302" i="2"/>
  <c r="O4303" i="2"/>
  <c r="O4304" i="2"/>
  <c r="O4305" i="2"/>
  <c r="O4306" i="2"/>
  <c r="O4309" i="2"/>
  <c r="O4310" i="2"/>
  <c r="O4312" i="2"/>
  <c r="O4313" i="2"/>
  <c r="O4314" i="2"/>
  <c r="O4315" i="2"/>
  <c r="O4318" i="2"/>
  <c r="O4319" i="2"/>
  <c r="O4322" i="2"/>
  <c r="O4323" i="2"/>
  <c r="O4325" i="2"/>
  <c r="O4326" i="2"/>
  <c r="O4327" i="2"/>
  <c r="O4328" i="2"/>
  <c r="O4329" i="2"/>
  <c r="O4330" i="2"/>
  <c r="O4331" i="2"/>
  <c r="O4332" i="2"/>
  <c r="O4333" i="2"/>
  <c r="O4334" i="2"/>
  <c r="O4336" i="2"/>
  <c r="O4338" i="2"/>
  <c r="O4339" i="2"/>
  <c r="O4340" i="2"/>
  <c r="O4343" i="2"/>
  <c r="O4345" i="2"/>
  <c r="O4346" i="2"/>
  <c r="O4347" i="2"/>
  <c r="O4348" i="2"/>
  <c r="O4349" i="2"/>
  <c r="O4350" i="2"/>
  <c r="O4351" i="2"/>
  <c r="O4355" i="2"/>
  <c r="O4356" i="2"/>
  <c r="O4357" i="2"/>
  <c r="O4359" i="2"/>
  <c r="O4361" i="2"/>
  <c r="O4363" i="2"/>
  <c r="O4364" i="2"/>
  <c r="O4365" i="2"/>
  <c r="O4366" i="2"/>
  <c r="O4367" i="2"/>
  <c r="O4368" i="2"/>
  <c r="O4369" i="2"/>
  <c r="O4370" i="2"/>
  <c r="O4371" i="2"/>
  <c r="O4372" i="2"/>
  <c r="O4373" i="2"/>
  <c r="O4375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90" i="2"/>
  <c r="O4391" i="2"/>
  <c r="O4392" i="2"/>
  <c r="O4393" i="2"/>
  <c r="O4396" i="2"/>
  <c r="O4397" i="2"/>
  <c r="O4399" i="2"/>
  <c r="O4400" i="2"/>
  <c r="O4401" i="2"/>
  <c r="O4403" i="2"/>
  <c r="O4404" i="2"/>
  <c r="O4405" i="2"/>
  <c r="O4406" i="2"/>
  <c r="O4408" i="2"/>
  <c r="O4409" i="2"/>
  <c r="O4410" i="2"/>
  <c r="O4411" i="2"/>
  <c r="O4413" i="2"/>
  <c r="O4414" i="2"/>
  <c r="O4417" i="2"/>
  <c r="O4418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7" i="2"/>
  <c r="O4440" i="2"/>
  <c r="O4441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2" i="2"/>
  <c r="O4463" i="2"/>
  <c r="O4464" i="2"/>
  <c r="O4465" i="2"/>
  <c r="Y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I2" i="2"/>
  <c r="I5" i="2"/>
  <c r="I4" i="2"/>
  <c r="I2585" i="2"/>
  <c r="I2586" i="2"/>
  <c r="I7" i="2"/>
  <c r="I2584" i="2"/>
  <c r="I2580" i="2"/>
  <c r="I2578" i="2"/>
  <c r="I2577" i="2"/>
  <c r="I2572" i="2"/>
  <c r="I13" i="2"/>
  <c r="I2576" i="2"/>
  <c r="I2561" i="2"/>
  <c r="I2560" i="2"/>
  <c r="I2558" i="2"/>
  <c r="I2559" i="2"/>
  <c r="I19" i="2"/>
  <c r="I2556" i="2"/>
  <c r="I2554" i="2"/>
  <c r="I22" i="2"/>
  <c r="I2549" i="2"/>
  <c r="I2553" i="2"/>
  <c r="I25" i="2"/>
  <c r="I2545" i="2"/>
  <c r="I27" i="2"/>
  <c r="I2546" i="2"/>
  <c r="I2548" i="2"/>
  <c r="I30" i="2"/>
  <c r="I31" i="2"/>
  <c r="I2544" i="2"/>
  <c r="I33" i="2"/>
  <c r="I2541" i="2"/>
  <c r="I2542" i="2"/>
  <c r="I2534" i="2"/>
  <c r="I37" i="2"/>
  <c r="I38" i="2"/>
  <c r="I39" i="2"/>
  <c r="I40" i="2"/>
  <c r="I2524" i="2"/>
  <c r="I2525" i="2"/>
  <c r="I43" i="2"/>
  <c r="I2531" i="2"/>
  <c r="I2532" i="2"/>
  <c r="I2522" i="2"/>
  <c r="I2519" i="2"/>
  <c r="I48" i="2"/>
  <c r="I49" i="2"/>
  <c r="I50" i="2"/>
  <c r="I2517" i="2"/>
  <c r="I52" i="2"/>
  <c r="I53" i="2"/>
  <c r="I2516" i="2"/>
  <c r="I55" i="2"/>
  <c r="I56" i="2"/>
  <c r="I57" i="2"/>
  <c r="I58" i="2"/>
  <c r="I2513" i="2"/>
  <c r="I2512" i="2"/>
  <c r="I61" i="2"/>
  <c r="I2511" i="2"/>
  <c r="I63" i="2"/>
  <c r="I64" i="2"/>
  <c r="I2507" i="2"/>
  <c r="I2510" i="2"/>
  <c r="I67" i="2"/>
  <c r="I2504" i="2"/>
  <c r="I2501" i="2"/>
  <c r="I2496" i="2"/>
  <c r="I2497" i="2"/>
  <c r="I2499" i="2"/>
  <c r="I73" i="2"/>
  <c r="I2495" i="2"/>
  <c r="I75" i="2"/>
  <c r="I76" i="2"/>
  <c r="I77" i="2"/>
  <c r="I2487" i="2"/>
  <c r="I79" i="2"/>
  <c r="I80" i="2"/>
  <c r="I2490" i="2"/>
  <c r="I2494" i="2"/>
  <c r="I2486" i="2"/>
  <c r="I2481" i="2"/>
  <c r="I85" i="2"/>
  <c r="I2483" i="2"/>
  <c r="I2480" i="2"/>
  <c r="I88" i="2"/>
  <c r="I2478" i="2"/>
  <c r="I2474" i="2"/>
  <c r="I91" i="2"/>
  <c r="I92" i="2"/>
  <c r="I2477" i="2"/>
  <c r="I94" i="2"/>
  <c r="I2469" i="2"/>
  <c r="I2468" i="2"/>
  <c r="I97" i="2"/>
  <c r="I2440" i="2"/>
  <c r="I2441" i="2"/>
  <c r="I2445" i="2"/>
  <c r="I2448" i="2"/>
  <c r="I2449" i="2"/>
  <c r="I103" i="2"/>
  <c r="I2452" i="2"/>
  <c r="I2453" i="2"/>
  <c r="I2454" i="2"/>
  <c r="I2457" i="2"/>
  <c r="I2464" i="2"/>
  <c r="I109" i="2"/>
  <c r="I2466" i="2"/>
  <c r="I2430" i="2"/>
  <c r="I2432" i="2"/>
  <c r="I2434" i="2"/>
  <c r="I114" i="2"/>
  <c r="I115" i="2"/>
  <c r="I2435" i="2"/>
  <c r="I2436" i="2"/>
  <c r="I2423" i="2"/>
  <c r="I2426" i="2"/>
  <c r="I2427" i="2"/>
  <c r="I121" i="2"/>
  <c r="I2428" i="2"/>
  <c r="I123" i="2"/>
  <c r="I124" i="2"/>
  <c r="I125" i="2"/>
  <c r="I2429" i="2"/>
  <c r="I127" i="2"/>
  <c r="I2420" i="2"/>
  <c r="I129" i="2"/>
  <c r="I2422" i="2"/>
  <c r="I2412" i="2"/>
  <c r="I2414" i="2"/>
  <c r="I133" i="2"/>
  <c r="I134" i="2"/>
  <c r="I2416" i="2"/>
  <c r="I2417" i="2"/>
  <c r="I137" i="2"/>
  <c r="I138" i="2"/>
  <c r="I139" i="2"/>
  <c r="I140" i="2"/>
  <c r="I2409" i="2"/>
  <c r="I142" i="2"/>
  <c r="I2388" i="2"/>
  <c r="I2390" i="2"/>
  <c r="I145" i="2"/>
  <c r="I146" i="2"/>
  <c r="I147" i="2"/>
  <c r="I2394" i="2"/>
  <c r="I149" i="2"/>
  <c r="I2402" i="2"/>
  <c r="I151" i="2"/>
  <c r="I2404" i="2"/>
  <c r="I153" i="2"/>
  <c r="I2406" i="2"/>
  <c r="I155" i="2"/>
  <c r="I2408" i="2"/>
  <c r="I157" i="2"/>
  <c r="I2387" i="2"/>
  <c r="I159" i="2"/>
  <c r="I160" i="2"/>
  <c r="I161" i="2"/>
  <c r="I162" i="2"/>
  <c r="I163" i="2"/>
  <c r="I2385" i="2"/>
  <c r="I2381" i="2"/>
  <c r="I2380" i="2"/>
  <c r="I2379" i="2"/>
  <c r="I2378" i="2"/>
  <c r="I169" i="2"/>
  <c r="I170" i="2"/>
  <c r="I2376" i="2"/>
  <c r="I2375" i="2"/>
  <c r="I2367" i="2"/>
  <c r="I174" i="2"/>
  <c r="I175" i="2"/>
  <c r="I176" i="2"/>
  <c r="I177" i="2"/>
  <c r="I178" i="2"/>
  <c r="I179" i="2"/>
  <c r="I2366" i="2"/>
  <c r="I181" i="2"/>
  <c r="I2364" i="2"/>
  <c r="I183" i="2"/>
  <c r="I2360" i="2"/>
  <c r="I2354" i="2"/>
  <c r="I186" i="2"/>
  <c r="I187" i="2"/>
  <c r="I188" i="2"/>
  <c r="I2350" i="2"/>
  <c r="I190" i="2"/>
  <c r="I2351" i="2"/>
  <c r="I192" i="2"/>
  <c r="I193" i="2"/>
  <c r="I194" i="2"/>
  <c r="I2353" i="2"/>
  <c r="I2346" i="2"/>
  <c r="I2345" i="2"/>
  <c r="I2344" i="2"/>
  <c r="I199" i="2"/>
  <c r="I2343" i="2"/>
  <c r="I201" i="2"/>
  <c r="I2339" i="2"/>
  <c r="I203" i="2"/>
  <c r="I204" i="2"/>
  <c r="I205" i="2"/>
  <c r="I2340" i="2"/>
  <c r="I2336" i="2"/>
  <c r="I208" i="2"/>
  <c r="I209" i="2"/>
  <c r="I210" i="2"/>
  <c r="I211" i="2"/>
  <c r="I212" i="2"/>
  <c r="I2337" i="2"/>
  <c r="I2327" i="2"/>
  <c r="I2312" i="2"/>
  <c r="I2315" i="2"/>
  <c r="I217" i="2"/>
  <c r="I218" i="2"/>
  <c r="I219" i="2"/>
  <c r="I2316" i="2"/>
  <c r="I2318" i="2"/>
  <c r="I2321" i="2"/>
  <c r="I223" i="2"/>
  <c r="I224" i="2"/>
  <c r="I2322" i="2"/>
  <c r="I2324" i="2"/>
  <c r="I2308" i="2"/>
  <c r="I2309" i="2"/>
  <c r="I229" i="2"/>
  <c r="I2310" i="2"/>
  <c r="I231" i="2"/>
  <c r="I232" i="2"/>
  <c r="I2303" i="2"/>
  <c r="I234" i="2"/>
  <c r="I235" i="2"/>
  <c r="I2305" i="2"/>
  <c r="I2289" i="2"/>
  <c r="I238" i="2"/>
  <c r="I239" i="2"/>
  <c r="I2301" i="2"/>
  <c r="I2273" i="2"/>
  <c r="I242" i="2"/>
  <c r="I243" i="2"/>
  <c r="I244" i="2"/>
  <c r="I2274" i="2"/>
  <c r="I246" i="2"/>
  <c r="I247" i="2"/>
  <c r="I248" i="2"/>
  <c r="I249" i="2"/>
  <c r="I250" i="2"/>
  <c r="I251" i="2"/>
  <c r="I252" i="2"/>
  <c r="I253" i="2"/>
  <c r="I254" i="2"/>
  <c r="I2276" i="2"/>
  <c r="I2277" i="2"/>
  <c r="I257" i="2"/>
  <c r="I2278" i="2"/>
  <c r="I259" i="2"/>
  <c r="I260" i="2"/>
  <c r="I261" i="2"/>
  <c r="I2280" i="2"/>
  <c r="I2282" i="2"/>
  <c r="I2288" i="2"/>
  <c r="I265" i="2"/>
  <c r="I266" i="2"/>
  <c r="I2268" i="2"/>
  <c r="I2267" i="2"/>
  <c r="I2264" i="2"/>
  <c r="I270" i="2"/>
  <c r="I271" i="2"/>
  <c r="I2265" i="2"/>
  <c r="I273" i="2"/>
  <c r="I2259" i="2"/>
  <c r="I2260" i="2"/>
  <c r="I276" i="2"/>
  <c r="I277" i="2"/>
  <c r="I2261" i="2"/>
  <c r="I2258" i="2"/>
  <c r="I2257" i="2"/>
  <c r="I281" i="2"/>
  <c r="I282" i="2"/>
  <c r="I283" i="2"/>
  <c r="I284" i="2"/>
  <c r="I285" i="2"/>
  <c r="I286" i="2"/>
  <c r="I287" i="2"/>
  <c r="I288" i="2"/>
  <c r="I2255" i="2"/>
  <c r="I290" i="2"/>
  <c r="I291" i="2"/>
  <c r="I2256" i="2"/>
  <c r="I293" i="2"/>
  <c r="I294" i="2"/>
  <c r="I295" i="2"/>
  <c r="I296" i="2"/>
  <c r="I297" i="2"/>
  <c r="I298" i="2"/>
  <c r="I299" i="2"/>
  <c r="I2254" i="2"/>
  <c r="I301" i="2"/>
  <c r="I302" i="2"/>
  <c r="I2253" i="2"/>
  <c r="I2250" i="2"/>
  <c r="I305" i="2"/>
  <c r="I306" i="2"/>
  <c r="I307" i="2"/>
  <c r="I2252" i="2"/>
  <c r="I2247" i="2"/>
  <c r="I310" i="2"/>
  <c r="I311" i="2"/>
  <c r="I312" i="2"/>
  <c r="I313" i="2"/>
  <c r="I314" i="2"/>
  <c r="I315" i="2"/>
  <c r="I2249" i="2"/>
  <c r="I317" i="2"/>
  <c r="I318" i="2"/>
  <c r="I319" i="2"/>
  <c r="I320" i="2"/>
  <c r="I321" i="2"/>
  <c r="I322" i="2"/>
  <c r="I323" i="2"/>
  <c r="I324" i="2"/>
  <c r="I325" i="2"/>
  <c r="I326" i="2"/>
  <c r="I2246" i="2"/>
  <c r="I2244" i="2"/>
  <c r="I2243" i="2"/>
  <c r="I2242" i="2"/>
  <c r="I331" i="2"/>
  <c r="I332" i="2"/>
  <c r="I2240" i="2"/>
  <c r="I334" i="2"/>
  <c r="I335" i="2"/>
  <c r="I336" i="2"/>
  <c r="I337" i="2"/>
  <c r="I338" i="2"/>
  <c r="I2236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2237" i="2"/>
  <c r="I354" i="2"/>
  <c r="I355" i="2"/>
  <c r="I2235" i="2"/>
  <c r="I357" i="2"/>
  <c r="I358" i="2"/>
  <c r="I359" i="2"/>
  <c r="I2231" i="2"/>
  <c r="I361" i="2"/>
  <c r="I2234" i="2"/>
  <c r="I363" i="2"/>
  <c r="I2230" i="2"/>
  <c r="I2229" i="2"/>
  <c r="I2214" i="2"/>
  <c r="I367" i="2"/>
  <c r="I2216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2217" i="2"/>
  <c r="I383" i="2"/>
  <c r="I2218" i="2"/>
  <c r="I385" i="2"/>
  <c r="I386" i="2"/>
  <c r="I2219" i="2"/>
  <c r="I2222" i="2"/>
  <c r="I2223" i="2"/>
  <c r="I2228" i="2"/>
  <c r="I391" i="2"/>
  <c r="I2213" i="2"/>
  <c r="I2212" i="2"/>
  <c r="I2202" i="2"/>
  <c r="I2209" i="2"/>
  <c r="I2210" i="2"/>
  <c r="I397" i="2"/>
  <c r="I2211" i="2"/>
  <c r="I399" i="2"/>
  <c r="I400" i="2"/>
  <c r="I401" i="2"/>
  <c r="I2164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2165" i="2"/>
  <c r="I417" i="2"/>
  <c r="I2168" i="2"/>
  <c r="I2170" i="2"/>
  <c r="I420" i="2"/>
  <c r="I421" i="2"/>
  <c r="I422" i="2"/>
  <c r="I2171" i="2"/>
  <c r="I2172" i="2"/>
  <c r="I2175" i="2"/>
  <c r="I426" i="2"/>
  <c r="I427" i="2"/>
  <c r="I2177" i="2"/>
  <c r="I429" i="2"/>
  <c r="I2180" i="2"/>
  <c r="I2181" i="2"/>
  <c r="I432" i="2"/>
  <c r="I2183" i="2"/>
  <c r="I2192" i="2"/>
  <c r="I2194" i="2"/>
  <c r="I2196" i="2"/>
  <c r="I2199" i="2"/>
  <c r="I2200" i="2"/>
  <c r="I439" i="2"/>
  <c r="I2201" i="2"/>
  <c r="I2161" i="2"/>
  <c r="I442" i="2"/>
  <c r="I2162" i="2"/>
  <c r="I444" i="2"/>
  <c r="I445" i="2"/>
  <c r="I446" i="2"/>
  <c r="I447" i="2"/>
  <c r="I448" i="2"/>
  <c r="I449" i="2"/>
  <c r="I450" i="2"/>
  <c r="I451" i="2"/>
  <c r="I2163" i="2"/>
  <c r="I2158" i="2"/>
  <c r="I454" i="2"/>
  <c r="I455" i="2"/>
  <c r="I456" i="2"/>
  <c r="I457" i="2"/>
  <c r="I2151" i="2"/>
  <c r="I2147" i="2"/>
  <c r="I460" i="2"/>
  <c r="I461" i="2"/>
  <c r="I462" i="2"/>
  <c r="I463" i="2"/>
  <c r="I464" i="2"/>
  <c r="I465" i="2"/>
  <c r="I466" i="2"/>
  <c r="I467" i="2"/>
  <c r="I2145" i="2"/>
  <c r="I469" i="2"/>
  <c r="I470" i="2"/>
  <c r="I471" i="2"/>
  <c r="I2139" i="2"/>
  <c r="I473" i="2"/>
  <c r="I474" i="2"/>
  <c r="I475" i="2"/>
  <c r="I476" i="2"/>
  <c r="I2132" i="2"/>
  <c r="I478" i="2"/>
  <c r="I2133" i="2"/>
  <c r="I480" i="2"/>
  <c r="I481" i="2"/>
  <c r="I482" i="2"/>
  <c r="I483" i="2"/>
  <c r="I484" i="2"/>
  <c r="I485" i="2"/>
  <c r="I2134" i="2"/>
  <c r="I487" i="2"/>
  <c r="I2135" i="2"/>
  <c r="I2136" i="2"/>
  <c r="I2130" i="2"/>
  <c r="I2129" i="2"/>
  <c r="I2127" i="2"/>
  <c r="I493" i="2"/>
  <c r="I2124" i="2"/>
  <c r="I2123" i="2"/>
  <c r="I2121" i="2"/>
  <c r="I2122" i="2"/>
  <c r="I2120" i="2"/>
  <c r="I499" i="2"/>
  <c r="I2115" i="2"/>
  <c r="I2111" i="2"/>
  <c r="I2112" i="2"/>
  <c r="I503" i="2"/>
  <c r="I504" i="2"/>
  <c r="I505" i="2"/>
  <c r="I506" i="2"/>
  <c r="I2105" i="2"/>
  <c r="I508" i="2"/>
  <c r="I2104" i="2"/>
  <c r="I2102" i="2"/>
  <c r="I511" i="2"/>
  <c r="I512" i="2"/>
  <c r="I513" i="2"/>
  <c r="I514" i="2"/>
  <c r="I515" i="2"/>
  <c r="I516" i="2"/>
  <c r="I517" i="2"/>
  <c r="I2099" i="2"/>
  <c r="I2098" i="2"/>
  <c r="I520" i="2"/>
  <c r="I521" i="2"/>
  <c r="I522" i="2"/>
  <c r="I523" i="2"/>
  <c r="I524" i="2"/>
  <c r="I2097" i="2"/>
  <c r="I526" i="2"/>
  <c r="I2096" i="2"/>
  <c r="I2091" i="2"/>
  <c r="I529" i="2"/>
  <c r="I530" i="2"/>
  <c r="I531" i="2"/>
  <c r="I532" i="2"/>
  <c r="I533" i="2"/>
  <c r="I2092" i="2"/>
  <c r="I535" i="2"/>
  <c r="I2086" i="2"/>
  <c r="I537" i="2"/>
  <c r="I538" i="2"/>
  <c r="I2087" i="2"/>
  <c r="I540" i="2"/>
  <c r="I541" i="2"/>
  <c r="I2085" i="2"/>
  <c r="I2067" i="2"/>
  <c r="I2068" i="2"/>
  <c r="I2069" i="2"/>
  <c r="I2070" i="2"/>
  <c r="I547" i="2"/>
  <c r="I2073" i="2"/>
  <c r="I2076" i="2"/>
  <c r="I550" i="2"/>
  <c r="I2078" i="2"/>
  <c r="I552" i="2"/>
  <c r="I553" i="2"/>
  <c r="I554" i="2"/>
  <c r="I2079" i="2"/>
  <c r="I2063" i="2"/>
  <c r="I557" i="2"/>
  <c r="I2064" i="2"/>
  <c r="I559" i="2"/>
  <c r="I560" i="2"/>
  <c r="I2052" i="2"/>
  <c r="I2048" i="2"/>
  <c r="I2046" i="2"/>
  <c r="I2045" i="2"/>
  <c r="I565" i="2"/>
  <c r="I566" i="2"/>
  <c r="I2043" i="2"/>
  <c r="I2044" i="2"/>
  <c r="I2042" i="2"/>
  <c r="I570" i="2"/>
  <c r="I571" i="2"/>
  <c r="I572" i="2"/>
  <c r="I2034" i="2"/>
  <c r="I574" i="2"/>
  <c r="I2037" i="2"/>
  <c r="I2038" i="2"/>
  <c r="I577" i="2"/>
  <c r="I578" i="2"/>
  <c r="I2039" i="2"/>
  <c r="I2040" i="2"/>
  <c r="I2031" i="2"/>
  <c r="I582" i="2"/>
  <c r="I583" i="2"/>
  <c r="I584" i="2"/>
  <c r="I2026" i="2"/>
  <c r="I2027" i="2"/>
  <c r="I587" i="2"/>
  <c r="I2025" i="2"/>
  <c r="I589" i="2"/>
  <c r="I2020" i="2"/>
  <c r="I2019" i="2"/>
  <c r="I2018" i="2"/>
  <c r="I593" i="2"/>
  <c r="I594" i="2"/>
  <c r="I595" i="2"/>
  <c r="I596" i="2"/>
  <c r="I2013" i="2"/>
  <c r="I598" i="2"/>
  <c r="I599" i="2"/>
  <c r="I600" i="2"/>
  <c r="I601" i="2"/>
  <c r="I602" i="2"/>
  <c r="I2017" i="2"/>
  <c r="I2010" i="2"/>
  <c r="I605" i="2"/>
  <c r="I606" i="2"/>
  <c r="I607" i="2"/>
  <c r="I608" i="2"/>
  <c r="I2009" i="2"/>
  <c r="I2008" i="2"/>
  <c r="I2006" i="2"/>
  <c r="I612" i="2"/>
  <c r="I613" i="2"/>
  <c r="I614" i="2"/>
  <c r="I615" i="2"/>
  <c r="I2004" i="2"/>
  <c r="I2003" i="2"/>
  <c r="I618" i="2"/>
  <c r="I619" i="2"/>
  <c r="I1996" i="2"/>
  <c r="I2000" i="2"/>
  <c r="I622" i="2"/>
  <c r="I1995" i="2"/>
  <c r="I1994" i="2"/>
  <c r="I1982" i="2"/>
  <c r="I626" i="2"/>
  <c r="I1990" i="2"/>
  <c r="I1991" i="2"/>
  <c r="I1992" i="2"/>
  <c r="I1979" i="2"/>
  <c r="I631" i="2"/>
  <c r="I1974" i="2"/>
  <c r="I1976" i="2"/>
  <c r="I1977" i="2"/>
  <c r="I1972" i="2"/>
  <c r="I1971" i="2"/>
  <c r="I637" i="2"/>
  <c r="I1969" i="2"/>
  <c r="I639" i="2"/>
  <c r="I1955" i="2"/>
  <c r="I641" i="2"/>
  <c r="I642" i="2"/>
  <c r="I643" i="2"/>
  <c r="I644" i="2"/>
  <c r="I645" i="2"/>
  <c r="I646" i="2"/>
  <c r="I1956" i="2"/>
  <c r="I1958" i="2"/>
  <c r="I649" i="2"/>
  <c r="I1959" i="2"/>
  <c r="I1962" i="2"/>
  <c r="I1964" i="2"/>
  <c r="I653" i="2"/>
  <c r="I654" i="2"/>
  <c r="I655" i="2"/>
  <c r="I1965" i="2"/>
  <c r="I657" i="2"/>
  <c r="I1966" i="2"/>
  <c r="I659" i="2"/>
  <c r="I1953" i="2"/>
  <c r="I661" i="2"/>
  <c r="I662" i="2"/>
  <c r="I1954" i="2"/>
  <c r="I1952" i="2"/>
  <c r="I1950" i="2"/>
  <c r="I1947" i="2"/>
  <c r="I667" i="2"/>
  <c r="I1949" i="2"/>
  <c r="I669" i="2"/>
  <c r="I1936" i="2"/>
  <c r="I1937" i="2"/>
  <c r="I672" i="2"/>
  <c r="I673" i="2"/>
  <c r="I674" i="2"/>
  <c r="I675" i="2"/>
  <c r="I676" i="2"/>
  <c r="I1938" i="2"/>
  <c r="I678" i="2"/>
  <c r="I679" i="2"/>
  <c r="I1926" i="2"/>
  <c r="I681" i="2"/>
  <c r="I1932" i="2"/>
  <c r="I1923" i="2"/>
  <c r="I1925" i="2"/>
  <c r="I685" i="2"/>
  <c r="I1899" i="2"/>
  <c r="I687" i="2"/>
  <c r="I688" i="2"/>
  <c r="I1900" i="2"/>
  <c r="I1905" i="2"/>
  <c r="I691" i="2"/>
  <c r="I692" i="2"/>
  <c r="I1906" i="2"/>
  <c r="I1907" i="2"/>
  <c r="I1910" i="2"/>
  <c r="I1912" i="2"/>
  <c r="I697" i="2"/>
  <c r="I1913" i="2"/>
  <c r="I699" i="2"/>
  <c r="I700" i="2"/>
  <c r="I701" i="2"/>
  <c r="I702" i="2"/>
  <c r="I703" i="2"/>
  <c r="I704" i="2"/>
  <c r="I705" i="2"/>
  <c r="I1916" i="2"/>
  <c r="I1918" i="2"/>
  <c r="I1919" i="2"/>
  <c r="I709" i="2"/>
  <c r="I1920" i="2"/>
  <c r="I711" i="2"/>
  <c r="I1892" i="2"/>
  <c r="I1893" i="2"/>
  <c r="I1898" i="2"/>
  <c r="I715" i="2"/>
  <c r="I1890" i="2"/>
  <c r="I1880" i="2"/>
  <c r="I1883" i="2"/>
  <c r="I1886" i="2"/>
  <c r="I720" i="2"/>
  <c r="I1887" i="2"/>
  <c r="I1889" i="2"/>
  <c r="I1878" i="2"/>
  <c r="I724" i="2"/>
  <c r="I1871" i="2"/>
  <c r="I1877" i="2"/>
  <c r="I727" i="2"/>
  <c r="I1866" i="2"/>
  <c r="I1868" i="2"/>
  <c r="I1865" i="2"/>
  <c r="I731" i="2"/>
  <c r="I732" i="2"/>
  <c r="I733" i="2"/>
  <c r="I734" i="2"/>
  <c r="I1864" i="2"/>
  <c r="I1863" i="2"/>
  <c r="I4461" i="2"/>
  <c r="I1858" i="2"/>
  <c r="I739" i="2"/>
  <c r="I1859" i="2"/>
  <c r="I1862" i="2"/>
  <c r="I742" i="2"/>
  <c r="I1854" i="2"/>
  <c r="I1852" i="2"/>
  <c r="I745" i="2"/>
  <c r="I1850" i="2"/>
  <c r="I1847" i="2"/>
  <c r="I748" i="2"/>
  <c r="I749" i="2"/>
  <c r="I1844" i="2"/>
  <c r="I751" i="2"/>
  <c r="I1846" i="2"/>
  <c r="I1841" i="2"/>
  <c r="I754" i="2"/>
  <c r="I1842" i="2"/>
  <c r="I756" i="2"/>
  <c r="I757" i="2"/>
  <c r="I1839" i="2"/>
  <c r="I759" i="2"/>
  <c r="I1833" i="2"/>
  <c r="I761" i="2"/>
  <c r="I762" i="2"/>
  <c r="I763" i="2"/>
  <c r="I764" i="2"/>
  <c r="I765" i="2"/>
  <c r="I1836" i="2"/>
  <c r="I1838" i="2"/>
  <c r="I1832" i="2"/>
  <c r="I1824" i="2"/>
  <c r="I1825" i="2"/>
  <c r="I1828" i="2"/>
  <c r="I772" i="2"/>
  <c r="I1830" i="2"/>
  <c r="I1823" i="2"/>
  <c r="I775" i="2"/>
  <c r="I1821" i="2"/>
  <c r="I1816" i="2"/>
  <c r="I1820" i="2"/>
  <c r="I1800" i="2"/>
  <c r="I1803" i="2"/>
  <c r="I781" i="2"/>
  <c r="I782" i="2"/>
  <c r="I1806" i="2"/>
  <c r="I1809" i="2"/>
  <c r="I785" i="2"/>
  <c r="I1810" i="2"/>
  <c r="I787" i="2"/>
  <c r="I1811" i="2"/>
  <c r="I789" i="2"/>
  <c r="I790" i="2"/>
  <c r="I791" i="2"/>
  <c r="I1812" i="2"/>
  <c r="I793" i="2"/>
  <c r="I794" i="2"/>
  <c r="I795" i="2"/>
  <c r="I796" i="2"/>
  <c r="I1814" i="2"/>
  <c r="I1799" i="2"/>
  <c r="I799" i="2"/>
  <c r="I1796" i="2"/>
  <c r="I801" i="2"/>
  <c r="I1798" i="2"/>
  <c r="I803" i="2"/>
  <c r="I1793" i="2"/>
  <c r="I805" i="2"/>
  <c r="I1773" i="2"/>
  <c r="I1775" i="2"/>
  <c r="I1776" i="2"/>
  <c r="I809" i="2"/>
  <c r="I1777" i="2"/>
  <c r="I811" i="2"/>
  <c r="I1779" i="2"/>
  <c r="I1780" i="2"/>
  <c r="I814" i="2"/>
  <c r="I815" i="2"/>
  <c r="I816" i="2"/>
  <c r="I1781" i="2"/>
  <c r="I1785" i="2"/>
  <c r="I1790" i="2"/>
  <c r="I1791" i="2"/>
  <c r="I821" i="2"/>
  <c r="I1772" i="2"/>
  <c r="I823" i="2"/>
  <c r="I1769" i="2"/>
  <c r="I1767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1768" i="2"/>
  <c r="I1764" i="2"/>
  <c r="I840" i="2"/>
  <c r="I841" i="2"/>
  <c r="I842" i="2"/>
  <c r="I843" i="2"/>
  <c r="I1766" i="2"/>
  <c r="I845" i="2"/>
  <c r="I846" i="2"/>
  <c r="I847" i="2"/>
  <c r="I848" i="2"/>
  <c r="I1763" i="2"/>
  <c r="I1758" i="2"/>
  <c r="I851" i="2"/>
  <c r="I1760" i="2"/>
  <c r="I853" i="2"/>
  <c r="I1761" i="2"/>
  <c r="I855" i="2"/>
  <c r="I1755" i="2"/>
  <c r="I857" i="2"/>
  <c r="I1757" i="2"/>
  <c r="I859" i="2"/>
  <c r="I1752" i="2"/>
  <c r="I861" i="2"/>
  <c r="I1749" i="2"/>
  <c r="I1748" i="2"/>
  <c r="I1746" i="2"/>
  <c r="I1743" i="2"/>
  <c r="I1742" i="2"/>
  <c r="I1737" i="2"/>
  <c r="I1736" i="2"/>
  <c r="I1733" i="2"/>
  <c r="I1729" i="2"/>
  <c r="I871" i="2"/>
  <c r="I1725" i="2"/>
  <c r="I1704" i="2"/>
  <c r="I1707" i="2"/>
  <c r="I875" i="2"/>
  <c r="I876" i="2"/>
  <c r="I877" i="2"/>
  <c r="I878" i="2"/>
  <c r="I1708" i="2"/>
  <c r="I1716" i="2"/>
  <c r="I1718" i="2"/>
  <c r="I1719" i="2"/>
  <c r="I883" i="2"/>
  <c r="I1720" i="2"/>
  <c r="I1721" i="2"/>
  <c r="I1722" i="2"/>
  <c r="I887" i="2"/>
  <c r="I1703" i="2"/>
  <c r="I889" i="2"/>
  <c r="I1690" i="2"/>
  <c r="I891" i="2"/>
  <c r="I1702" i="2"/>
  <c r="I1689" i="2"/>
  <c r="I1656" i="2"/>
  <c r="I895" i="2"/>
  <c r="I1659" i="2"/>
  <c r="I1660" i="2"/>
  <c r="I1661" i="2"/>
  <c r="I1662" i="2"/>
  <c r="I1666" i="2"/>
  <c r="I901" i="2"/>
  <c r="I902" i="2"/>
  <c r="I1667" i="2"/>
  <c r="I1670" i="2"/>
  <c r="I905" i="2"/>
  <c r="I1681" i="2"/>
  <c r="I907" i="2"/>
  <c r="I1682" i="2"/>
  <c r="I1685" i="2"/>
  <c r="I910" i="2"/>
  <c r="I1686" i="2"/>
  <c r="I912" i="2"/>
  <c r="I913" i="2"/>
  <c r="I1688" i="2"/>
  <c r="I915" i="2"/>
  <c r="I916" i="2"/>
  <c r="I1653" i="2"/>
  <c r="I1655" i="2"/>
  <c r="I919" i="2"/>
  <c r="I1646" i="2"/>
  <c r="I1652" i="2"/>
  <c r="I922" i="2"/>
  <c r="I1644" i="2"/>
  <c r="I924" i="2"/>
  <c r="I925" i="2"/>
  <c r="I1643" i="2"/>
  <c r="I1638" i="2"/>
  <c r="I1641" i="2"/>
  <c r="I1633" i="2"/>
  <c r="I1637" i="2"/>
  <c r="I931" i="2"/>
  <c r="I932" i="2"/>
  <c r="I1631" i="2"/>
  <c r="I934" i="2"/>
  <c r="I935" i="2"/>
  <c r="I936" i="2"/>
  <c r="I937" i="2"/>
  <c r="I1630" i="2"/>
  <c r="I1624" i="2"/>
  <c r="I940" i="2"/>
  <c r="I941" i="2"/>
  <c r="I942" i="2"/>
  <c r="I943" i="2"/>
  <c r="I1626" i="2"/>
  <c r="I1628" i="2"/>
  <c r="I946" i="2"/>
  <c r="I947" i="2"/>
  <c r="I948" i="2"/>
  <c r="I949" i="2"/>
  <c r="I1623" i="2"/>
  <c r="I951" i="2"/>
  <c r="I952" i="2"/>
  <c r="I1622" i="2"/>
  <c r="I1620" i="2"/>
  <c r="I955" i="2"/>
  <c r="I1619" i="2"/>
  <c r="I957" i="2"/>
  <c r="I1618" i="2"/>
  <c r="I1617" i="2"/>
  <c r="I1616" i="2"/>
  <c r="I1605" i="2"/>
  <c r="I1612" i="2"/>
  <c r="I963" i="2"/>
  <c r="I964" i="2"/>
  <c r="I1613" i="2"/>
  <c r="I1614" i="2"/>
  <c r="I967" i="2"/>
  <c r="I1601" i="2"/>
  <c r="I1602" i="2"/>
  <c r="I970" i="2"/>
  <c r="I971" i="2"/>
  <c r="I972" i="2"/>
  <c r="I973" i="2"/>
  <c r="I1604" i="2"/>
  <c r="I1600" i="2"/>
  <c r="I1592" i="2"/>
  <c r="I977" i="2"/>
  <c r="I1598" i="2"/>
  <c r="I979" i="2"/>
  <c r="I1590" i="2"/>
  <c r="I1586" i="2"/>
  <c r="I1587" i="2"/>
  <c r="I1588" i="2"/>
  <c r="I1589" i="2"/>
  <c r="I985" i="2"/>
  <c r="I1578" i="2"/>
  <c r="I1577" i="2"/>
  <c r="I988" i="2"/>
  <c r="I1572" i="2"/>
  <c r="I1569" i="2"/>
  <c r="I991" i="2"/>
  <c r="I1568" i="2"/>
  <c r="I1560" i="2"/>
  <c r="I1565" i="2"/>
  <c r="I995" i="2"/>
  <c r="I1566" i="2"/>
  <c r="I997" i="2"/>
  <c r="I1558" i="2"/>
  <c r="I999" i="2"/>
  <c r="I1557" i="2"/>
  <c r="I1556" i="2"/>
  <c r="I1554" i="2"/>
  <c r="I1003" i="2"/>
  <c r="I1004" i="2"/>
  <c r="I1005" i="2"/>
  <c r="I1006" i="2"/>
  <c r="I1007" i="2"/>
  <c r="I1008" i="2"/>
  <c r="I1009" i="2"/>
  <c r="I1010" i="2"/>
  <c r="I1011" i="2"/>
  <c r="I1012" i="2"/>
  <c r="I1013" i="2"/>
  <c r="I1551" i="2"/>
  <c r="I1015" i="2"/>
  <c r="I1016" i="2"/>
  <c r="I1017" i="2"/>
  <c r="I1542" i="2"/>
  <c r="I1019" i="2"/>
  <c r="I1020" i="2"/>
  <c r="I1021" i="2"/>
  <c r="I1544" i="2"/>
  <c r="I1540" i="2"/>
  <c r="I1539" i="2"/>
  <c r="I1527" i="2"/>
  <c r="I1026" i="2"/>
  <c r="I1027" i="2"/>
  <c r="I1028" i="2"/>
  <c r="I1528" i="2"/>
  <c r="I1030" i="2"/>
  <c r="I1031" i="2"/>
  <c r="I1529" i="2"/>
  <c r="I1033" i="2"/>
  <c r="I1034" i="2"/>
  <c r="I1035" i="2"/>
  <c r="I1036" i="2"/>
  <c r="I1037" i="2"/>
  <c r="I1038" i="2"/>
  <c r="I1039" i="2"/>
  <c r="I1534" i="2"/>
  <c r="I1536" i="2"/>
  <c r="I1537" i="2"/>
  <c r="I1526" i="2"/>
  <c r="I1044" i="2"/>
  <c r="I1045" i="2"/>
  <c r="I1524" i="2"/>
  <c r="I1508" i="2"/>
  <c r="I1048" i="2"/>
  <c r="I1049" i="2"/>
  <c r="I1509" i="2"/>
  <c r="I1051" i="2"/>
  <c r="I1052" i="2"/>
  <c r="I1510" i="2"/>
  <c r="I1054" i="2"/>
  <c r="I1055" i="2"/>
  <c r="I1511" i="2"/>
  <c r="I1057" i="2"/>
  <c r="I1058" i="2"/>
  <c r="I1512" i="2"/>
  <c r="I1514" i="2"/>
  <c r="I1515" i="2"/>
  <c r="I1062" i="2"/>
  <c r="I1063" i="2"/>
  <c r="I1518" i="2"/>
  <c r="I1065" i="2"/>
  <c r="I1520" i="2"/>
  <c r="I1521" i="2"/>
  <c r="I1522" i="2"/>
  <c r="I1069" i="2"/>
  <c r="I1070" i="2"/>
  <c r="I1071" i="2"/>
  <c r="I1072" i="2"/>
  <c r="I1073" i="2"/>
  <c r="I1074" i="2"/>
  <c r="I1075" i="2"/>
  <c r="I1523" i="2"/>
  <c r="I1506" i="2"/>
  <c r="I1078" i="2"/>
  <c r="I1497" i="2"/>
  <c r="I1499" i="2"/>
  <c r="I1081" i="2"/>
  <c r="I1082" i="2"/>
  <c r="I1083" i="2"/>
  <c r="I1084" i="2"/>
  <c r="I1085" i="2"/>
  <c r="I1500" i="2"/>
  <c r="I1087" i="2"/>
  <c r="I1496" i="2"/>
  <c r="I1089" i="2"/>
  <c r="I1494" i="2"/>
  <c r="I1493" i="2"/>
  <c r="I1490" i="2"/>
  <c r="I1093" i="2"/>
  <c r="I1094" i="2"/>
  <c r="I1095" i="2"/>
  <c r="I1492" i="2"/>
  <c r="I1097" i="2"/>
  <c r="I1098" i="2"/>
  <c r="I1099" i="2"/>
  <c r="I1100" i="2"/>
  <c r="I1486" i="2"/>
  <c r="I1488" i="2"/>
  <c r="I1484" i="2"/>
  <c r="I1104" i="2"/>
  <c r="I1485" i="2"/>
  <c r="I1106" i="2"/>
  <c r="I1107" i="2"/>
  <c r="I1108" i="2"/>
  <c r="I1109" i="2"/>
  <c r="I1482" i="2"/>
  <c r="I1111" i="2"/>
  <c r="I1480" i="2"/>
  <c r="I1481" i="2"/>
  <c r="I1114" i="2"/>
  <c r="I1115" i="2"/>
  <c r="I1479" i="2"/>
  <c r="I1117" i="2"/>
  <c r="I1478" i="2"/>
  <c r="I1472" i="2"/>
  <c r="I1120" i="2"/>
  <c r="I1476" i="2"/>
  <c r="I1122" i="2"/>
  <c r="I1123" i="2"/>
  <c r="I1469" i="2"/>
  <c r="I1125" i="2"/>
  <c r="I1126" i="2"/>
  <c r="I1462" i="2"/>
  <c r="I1128" i="2"/>
  <c r="I1129" i="2"/>
  <c r="I1130" i="2"/>
  <c r="I1131" i="2"/>
  <c r="I1132" i="2"/>
  <c r="I1463" i="2"/>
  <c r="I1466" i="2"/>
  <c r="I1135" i="2"/>
  <c r="I1136" i="2"/>
  <c r="I1137" i="2"/>
  <c r="I1467" i="2"/>
  <c r="I1468" i="2"/>
  <c r="I1140" i="2"/>
  <c r="I1141" i="2"/>
  <c r="I1457" i="2"/>
  <c r="I1458" i="2"/>
  <c r="I1144" i="2"/>
  <c r="I1145" i="2"/>
  <c r="I1448" i="2"/>
  <c r="I1147" i="2"/>
  <c r="I1449" i="2"/>
  <c r="I1149" i="2"/>
  <c r="I1456" i="2"/>
  <c r="I1446" i="2"/>
  <c r="I1152" i="2"/>
  <c r="I1444" i="2"/>
  <c r="I1154" i="2"/>
  <c r="I1155" i="2"/>
  <c r="I1442" i="2"/>
  <c r="I1157" i="2"/>
  <c r="I1443" i="2"/>
  <c r="I1159" i="2"/>
  <c r="I1160" i="2"/>
  <c r="I1161" i="2"/>
  <c r="I1162" i="2"/>
  <c r="I1441" i="2"/>
  <c r="I1440" i="2"/>
  <c r="I1165" i="2"/>
  <c r="I1166" i="2"/>
  <c r="I1438" i="2"/>
  <c r="I1437" i="2"/>
  <c r="I1434" i="2"/>
  <c r="I1170" i="2"/>
  <c r="I1171" i="2"/>
  <c r="I1436" i="2"/>
  <c r="I1173" i="2"/>
  <c r="I1432" i="2"/>
  <c r="I1433" i="2"/>
  <c r="I1422" i="2"/>
  <c r="I1177" i="2"/>
  <c r="I1428" i="2"/>
  <c r="I1430" i="2"/>
  <c r="I1420" i="2"/>
  <c r="I1418" i="2"/>
  <c r="I1182" i="2"/>
  <c r="I1183" i="2"/>
  <c r="I1184" i="2"/>
  <c r="I1185" i="2"/>
  <c r="I1186" i="2"/>
  <c r="I1416" i="2"/>
  <c r="I1403" i="2"/>
  <c r="I1189" i="2"/>
  <c r="I1406" i="2"/>
  <c r="I1191" i="2"/>
  <c r="I1192" i="2"/>
  <c r="I1193" i="2"/>
  <c r="I1194" i="2"/>
  <c r="I1195" i="2"/>
  <c r="I1196" i="2"/>
  <c r="I1414" i="2"/>
  <c r="I1415" i="2"/>
  <c r="I1199" i="2"/>
  <c r="I1200" i="2"/>
  <c r="I1201" i="2"/>
  <c r="I1202" i="2"/>
  <c r="I1398" i="2"/>
  <c r="I1204" i="2"/>
  <c r="I1397" i="2"/>
  <c r="I1206" i="2"/>
  <c r="I1207" i="2"/>
  <c r="I1208" i="2"/>
  <c r="I1209" i="2"/>
  <c r="I1210" i="2"/>
  <c r="I1211" i="2"/>
  <c r="I1379" i="2"/>
  <c r="I1213" i="2"/>
  <c r="I1380" i="2"/>
  <c r="I1383" i="2"/>
  <c r="I1384" i="2"/>
  <c r="I1217" i="2"/>
  <c r="I1390" i="2"/>
  <c r="I1219" i="2"/>
  <c r="I1392" i="2"/>
  <c r="I1393" i="2"/>
  <c r="I1222" i="2"/>
  <c r="I1223" i="2"/>
  <c r="I1224" i="2"/>
  <c r="I1225" i="2"/>
  <c r="I1226" i="2"/>
  <c r="I1227" i="2"/>
  <c r="I1228" i="2"/>
  <c r="I1229" i="2"/>
  <c r="I1230" i="2"/>
  <c r="I1231" i="2"/>
  <c r="I1377" i="2"/>
  <c r="I1378" i="2"/>
  <c r="I1367" i="2"/>
  <c r="I1235" i="2"/>
  <c r="I1236" i="2"/>
  <c r="I1237" i="2"/>
  <c r="I1370" i="2"/>
  <c r="I1372" i="2"/>
  <c r="I1240" i="2"/>
  <c r="I1241" i="2"/>
  <c r="I1242" i="2"/>
  <c r="I1243" i="2"/>
  <c r="I1244" i="2"/>
  <c r="I1245" i="2"/>
  <c r="I1366" i="2"/>
  <c r="I1247" i="2"/>
  <c r="I1365" i="2"/>
  <c r="I1361" i="2"/>
  <c r="I1250" i="2"/>
  <c r="I1251" i="2"/>
  <c r="I1252" i="2"/>
  <c r="I1253" i="2"/>
  <c r="I1362" i="2"/>
  <c r="I1255" i="2"/>
  <c r="I1256" i="2"/>
  <c r="I1257" i="2"/>
  <c r="I1258" i="2"/>
  <c r="I1259" i="2"/>
  <c r="I1260" i="2"/>
  <c r="I1261" i="2"/>
  <c r="I1262" i="2"/>
  <c r="I1360" i="2"/>
  <c r="I1264" i="2"/>
  <c r="I1358" i="2"/>
  <c r="I1356" i="2"/>
  <c r="I1267" i="2"/>
  <c r="I1353" i="2"/>
  <c r="I1269" i="2"/>
  <c r="I1354" i="2"/>
  <c r="I1355" i="2"/>
  <c r="I1352" i="2"/>
  <c r="I1273" i="2"/>
  <c r="I1350" i="2"/>
  <c r="I1275" i="2"/>
  <c r="I1341" i="2"/>
  <c r="I1277" i="2"/>
  <c r="I1278" i="2"/>
  <c r="I1279" i="2"/>
  <c r="I1280" i="2"/>
  <c r="I1281" i="2"/>
  <c r="I1340" i="2"/>
  <c r="I1338" i="2"/>
  <c r="I1337" i="2"/>
  <c r="I1285" i="2"/>
  <c r="I1331" i="2"/>
  <c r="I1287" i="2"/>
  <c r="I1334" i="2"/>
  <c r="I1289" i="2"/>
  <c r="I1290" i="2"/>
  <c r="I1291" i="2"/>
  <c r="I1292" i="2"/>
  <c r="I1330" i="2"/>
  <c r="I1328" i="2"/>
  <c r="I1326" i="2"/>
  <c r="I1296" i="2"/>
  <c r="I1320" i="2"/>
  <c r="I1298" i="2"/>
  <c r="I1317" i="2"/>
  <c r="I1313" i="2"/>
  <c r="I1310" i="2"/>
  <c r="I1312" i="2"/>
  <c r="I1303" i="2"/>
  <c r="I1308" i="2"/>
  <c r="I1305" i="2"/>
  <c r="I1306" i="2"/>
  <c r="I1304" i="2"/>
  <c r="I1307" i="2"/>
  <c r="I1309" i="2"/>
  <c r="I1300" i="2"/>
  <c r="I1311" i="2"/>
  <c r="I1301" i="2"/>
  <c r="I1302" i="2"/>
  <c r="I1314" i="2"/>
  <c r="I1315" i="2"/>
  <c r="I1316" i="2"/>
  <c r="I1293" i="2"/>
  <c r="I1318" i="2"/>
  <c r="I1319" i="2"/>
  <c r="I1294" i="2"/>
  <c r="I1321" i="2"/>
  <c r="I1322" i="2"/>
  <c r="I1323" i="2"/>
  <c r="I1324" i="2"/>
  <c r="I1325" i="2"/>
  <c r="I1295" i="2"/>
  <c r="I1327" i="2"/>
  <c r="I1297" i="2"/>
  <c r="I1329" i="2"/>
  <c r="I1299" i="2"/>
  <c r="I1288" i="2"/>
  <c r="I1332" i="2"/>
  <c r="I1333" i="2"/>
  <c r="I1276" i="2"/>
  <c r="I1335" i="2"/>
  <c r="I1336" i="2"/>
  <c r="I1282" i="2"/>
  <c r="I1283" i="2"/>
  <c r="I1339" i="2"/>
  <c r="I1284" i="2"/>
  <c r="I1286" i="2"/>
  <c r="I1342" i="2"/>
  <c r="I1343" i="2"/>
  <c r="I1344" i="2"/>
  <c r="I1345" i="2"/>
  <c r="I1346" i="2"/>
  <c r="I1347" i="2"/>
  <c r="I1348" i="2"/>
  <c r="I1349" i="2"/>
  <c r="I1274" i="2"/>
  <c r="I1351" i="2"/>
  <c r="I1272" i="2"/>
  <c r="I1271" i="2"/>
  <c r="I1270" i="2"/>
  <c r="I1265" i="2"/>
  <c r="I1266" i="2"/>
  <c r="I1357" i="2"/>
  <c r="I1268" i="2"/>
  <c r="I1359" i="2"/>
  <c r="I1263" i="2"/>
  <c r="I1254" i="2"/>
  <c r="I1249" i="2"/>
  <c r="I1363" i="2"/>
  <c r="I1364" i="2"/>
  <c r="I1246" i="2"/>
  <c r="I1248" i="2"/>
  <c r="I1234" i="2"/>
  <c r="I1368" i="2"/>
  <c r="I1369" i="2"/>
  <c r="I1238" i="2"/>
  <c r="I1371" i="2"/>
  <c r="I1239" i="2"/>
  <c r="I1373" i="2"/>
  <c r="I1374" i="2"/>
  <c r="I1375" i="2"/>
  <c r="I1376" i="2"/>
  <c r="I1233" i="2"/>
  <c r="I1216" i="2"/>
  <c r="I1218" i="2"/>
  <c r="I1220" i="2"/>
  <c r="I1381" i="2"/>
  <c r="I1382" i="2"/>
  <c r="I1221" i="2"/>
  <c r="I1232" i="2"/>
  <c r="I1385" i="2"/>
  <c r="I1386" i="2"/>
  <c r="I1387" i="2"/>
  <c r="I1388" i="2"/>
  <c r="I1389" i="2"/>
  <c r="I1214" i="2"/>
  <c r="I1391" i="2"/>
  <c r="I1215" i="2"/>
  <c r="I1203" i="2"/>
  <c r="I1394" i="2"/>
  <c r="I1395" i="2"/>
  <c r="I1396" i="2"/>
  <c r="I1205" i="2"/>
  <c r="I1212" i="2"/>
  <c r="I1399" i="2"/>
  <c r="I1400" i="2"/>
  <c r="I1401" i="2"/>
  <c r="I1402" i="2"/>
  <c r="I1198" i="2"/>
  <c r="I1404" i="2"/>
  <c r="I1405" i="2"/>
  <c r="I1197" i="2"/>
  <c r="I1407" i="2"/>
  <c r="I1408" i="2"/>
  <c r="I1409" i="2"/>
  <c r="I1410" i="2"/>
  <c r="I1411" i="2"/>
  <c r="I1412" i="2"/>
  <c r="I1413" i="2"/>
  <c r="I1190" i="2"/>
  <c r="I1187" i="2"/>
  <c r="I1188" i="2"/>
  <c r="I1417" i="2"/>
  <c r="I1181" i="2"/>
  <c r="I1419" i="2"/>
  <c r="I1180" i="2"/>
  <c r="I1421" i="2"/>
  <c r="I1179" i="2"/>
  <c r="I1423" i="2"/>
  <c r="I1424" i="2"/>
  <c r="I1425" i="2"/>
  <c r="I1426" i="2"/>
  <c r="I1427" i="2"/>
  <c r="I1178" i="2"/>
  <c r="I1429" i="2"/>
  <c r="I1175" i="2"/>
  <c r="I1431" i="2"/>
  <c r="I1176" i="2"/>
  <c r="I1172" i="2"/>
  <c r="I1174" i="2"/>
  <c r="I1435" i="2"/>
  <c r="I1163" i="2"/>
  <c r="I1164" i="2"/>
  <c r="I1167" i="2"/>
  <c r="I1439" i="2"/>
  <c r="I1168" i="2"/>
  <c r="I1169" i="2"/>
  <c r="I1158" i="2"/>
  <c r="I1156" i="2"/>
  <c r="I1151" i="2"/>
  <c r="I1445" i="2"/>
  <c r="I1153" i="2"/>
  <c r="I1447" i="2"/>
  <c r="I1150" i="2"/>
  <c r="I1148" i="2"/>
  <c r="I1450" i="2"/>
  <c r="I1451" i="2"/>
  <c r="I1452" i="2"/>
  <c r="I1453" i="2"/>
  <c r="I1454" i="2"/>
  <c r="I1455" i="2"/>
  <c r="I1146" i="2"/>
  <c r="I1142" i="2"/>
  <c r="I1143" i="2"/>
  <c r="I1459" i="2"/>
  <c r="I1460" i="2"/>
  <c r="I1461" i="2"/>
  <c r="I1139" i="2"/>
  <c r="I1138" i="2"/>
  <c r="I1464" i="2"/>
  <c r="I1465" i="2"/>
  <c r="I1134" i="2"/>
  <c r="I1119" i="2"/>
  <c r="I1121" i="2"/>
  <c r="I1124" i="2"/>
  <c r="I1470" i="2"/>
  <c r="I1471" i="2"/>
  <c r="I1127" i="2"/>
  <c r="I1473" i="2"/>
  <c r="I1474" i="2"/>
  <c r="I1475" i="2"/>
  <c r="I1133" i="2"/>
  <c r="I1477" i="2"/>
  <c r="I1118" i="2"/>
  <c r="I1116" i="2"/>
  <c r="I1113" i="2"/>
  <c r="I1112" i="2"/>
  <c r="I1101" i="2"/>
  <c r="I1483" i="2"/>
  <c r="I1102" i="2"/>
  <c r="I1103" i="2"/>
  <c r="I1105" i="2"/>
  <c r="I1487" i="2"/>
  <c r="I1110" i="2"/>
  <c r="I1489" i="2"/>
  <c r="I1092" i="2"/>
  <c r="I1491" i="2"/>
  <c r="I1096" i="2"/>
  <c r="I1091" i="2"/>
  <c r="I1090" i="2"/>
  <c r="I1495" i="2"/>
  <c r="I1088" i="2"/>
  <c r="I1079" i="2"/>
  <c r="I1498" i="2"/>
  <c r="I1080" i="2"/>
  <c r="I1086" i="2"/>
  <c r="I1501" i="2"/>
  <c r="I1502" i="2"/>
  <c r="I1503" i="2"/>
  <c r="I1504" i="2"/>
  <c r="I1505" i="2"/>
  <c r="I1077" i="2"/>
  <c r="I1507" i="2"/>
  <c r="I1076" i="2"/>
  <c r="I1067" i="2"/>
  <c r="I1066" i="2"/>
  <c r="I1064" i="2"/>
  <c r="I1061" i="2"/>
  <c r="I1513" i="2"/>
  <c r="I1056" i="2"/>
  <c r="I1059" i="2"/>
  <c r="I1516" i="2"/>
  <c r="I1517" i="2"/>
  <c r="I1060" i="2"/>
  <c r="I1519" i="2"/>
  <c r="I1053" i="2"/>
  <c r="I1050" i="2"/>
  <c r="I1029" i="2"/>
  <c r="I1032" i="2"/>
  <c r="I1040" i="2"/>
  <c r="I1525" i="2"/>
  <c r="I1041" i="2"/>
  <c r="I1042" i="2"/>
  <c r="I1043" i="2"/>
  <c r="I1046" i="2"/>
  <c r="I1530" i="2"/>
  <c r="I1531" i="2"/>
  <c r="I1532" i="2"/>
  <c r="I1533" i="2"/>
  <c r="I1047" i="2"/>
  <c r="I1535" i="2"/>
  <c r="I1025" i="2"/>
  <c r="I1024" i="2"/>
  <c r="I1002" i="2"/>
  <c r="I1014" i="2"/>
  <c r="I1018" i="2"/>
  <c r="I1541" i="2"/>
  <c r="I1022" i="2"/>
  <c r="I1543" i="2"/>
  <c r="I1023" i="2"/>
  <c r="I1545" i="2"/>
  <c r="I1546" i="2"/>
  <c r="I1547" i="2"/>
  <c r="I1548" i="2"/>
  <c r="I1549" i="2"/>
  <c r="I1550" i="2"/>
  <c r="I998" i="2"/>
  <c r="I1552" i="2"/>
  <c r="I1553" i="2"/>
  <c r="I1000" i="2"/>
  <c r="I1555" i="2"/>
  <c r="I1001" i="2"/>
  <c r="I996" i="2"/>
  <c r="I994" i="2"/>
  <c r="I1559" i="2"/>
  <c r="I993" i="2"/>
  <c r="I1561" i="2"/>
  <c r="I1562" i="2"/>
  <c r="I1563" i="2"/>
  <c r="I1564" i="2"/>
  <c r="I992" i="2"/>
  <c r="I990" i="2"/>
  <c r="I1567" i="2"/>
  <c r="I987" i="2"/>
  <c r="I989" i="2"/>
  <c r="I1570" i="2"/>
  <c r="I1571" i="2"/>
  <c r="I986" i="2"/>
  <c r="I1573" i="2"/>
  <c r="I1574" i="2"/>
  <c r="I1575" i="2"/>
  <c r="I1576" i="2"/>
  <c r="I976" i="2"/>
  <c r="I978" i="2"/>
  <c r="I1579" i="2"/>
  <c r="I1580" i="2"/>
  <c r="I1581" i="2"/>
  <c r="I1582" i="2"/>
  <c r="I1583" i="2"/>
  <c r="I1584" i="2"/>
  <c r="I1585" i="2"/>
  <c r="I980" i="2"/>
  <c r="I981" i="2"/>
  <c r="I982" i="2"/>
  <c r="I983" i="2"/>
  <c r="I984" i="2"/>
  <c r="I1591" i="2"/>
  <c r="I975" i="2"/>
  <c r="I1593" i="2"/>
  <c r="I1594" i="2"/>
  <c r="I1595" i="2"/>
  <c r="I1596" i="2"/>
  <c r="I1597" i="2"/>
  <c r="I969" i="2"/>
  <c r="I1599" i="2"/>
  <c r="I974" i="2"/>
  <c r="I959" i="2"/>
  <c r="I960" i="2"/>
  <c r="I1603" i="2"/>
  <c r="I961" i="2"/>
  <c r="I962" i="2"/>
  <c r="I1606" i="2"/>
  <c r="I1607" i="2"/>
  <c r="I1608" i="2"/>
  <c r="I1609" i="2"/>
  <c r="I1610" i="2"/>
  <c r="I1611" i="2"/>
  <c r="I965" i="2"/>
  <c r="I966" i="2"/>
  <c r="I968" i="2"/>
  <c r="I1615" i="2"/>
  <c r="I956" i="2"/>
  <c r="I958" i="2"/>
  <c r="I950" i="2"/>
  <c r="I953" i="2"/>
  <c r="I954" i="2"/>
  <c r="I1621" i="2"/>
  <c r="I945" i="2"/>
  <c r="I944" i="2"/>
  <c r="I4451" i="2"/>
  <c r="I1625" i="2"/>
  <c r="I939" i="2"/>
  <c r="I1627" i="2"/>
  <c r="I938" i="2"/>
  <c r="I1629" i="2"/>
  <c r="I933" i="2"/>
  <c r="I930" i="2"/>
  <c r="I1632" i="2"/>
  <c r="I929" i="2"/>
  <c r="I1634" i="2"/>
  <c r="I1635" i="2"/>
  <c r="I1636" i="2"/>
  <c r="I928" i="2"/>
  <c r="I923" i="2"/>
  <c r="I1639" i="2"/>
  <c r="I1640" i="2"/>
  <c r="I926" i="2"/>
  <c r="I1642" i="2"/>
  <c r="I927" i="2"/>
  <c r="I921" i="2"/>
  <c r="I1645" i="2"/>
  <c r="I899" i="2"/>
  <c r="I1647" i="2"/>
  <c r="I1648" i="2"/>
  <c r="I1649" i="2"/>
  <c r="I1650" i="2"/>
  <c r="I1651" i="2"/>
  <c r="I900" i="2"/>
  <c r="I903" i="2"/>
  <c r="I1654" i="2"/>
  <c r="I904" i="2"/>
  <c r="I906" i="2"/>
  <c r="I1657" i="2"/>
  <c r="I1658" i="2"/>
  <c r="I908" i="2"/>
  <c r="I909" i="2"/>
  <c r="I911" i="2"/>
  <c r="I914" i="2"/>
  <c r="I1663" i="2"/>
  <c r="I1664" i="2"/>
  <c r="I1665" i="2"/>
  <c r="I917" i="2"/>
  <c r="I918" i="2"/>
  <c r="I1668" i="2"/>
  <c r="I1669" i="2"/>
  <c r="I920" i="2"/>
  <c r="I1671" i="2"/>
  <c r="I1672" i="2"/>
  <c r="I1673" i="2"/>
  <c r="I1674" i="2"/>
  <c r="I1675" i="2"/>
  <c r="I1676" i="2"/>
  <c r="I1677" i="2"/>
  <c r="I1678" i="2"/>
  <c r="I1679" i="2"/>
  <c r="I1680" i="2"/>
  <c r="I898" i="2"/>
  <c r="I897" i="2"/>
  <c r="I1683" i="2"/>
  <c r="I1684" i="2"/>
  <c r="I896" i="2"/>
  <c r="I893" i="2"/>
  <c r="I1687" i="2"/>
  <c r="I894" i="2"/>
  <c r="I892" i="2"/>
  <c r="I888" i="2"/>
  <c r="I1691" i="2"/>
  <c r="I1692" i="2"/>
  <c r="I1693" i="2"/>
  <c r="I1694" i="2"/>
  <c r="I1695" i="2"/>
  <c r="I1696" i="2"/>
  <c r="I1697" i="2"/>
  <c r="I1698" i="2"/>
  <c r="I1699" i="2"/>
  <c r="I1700" i="2"/>
  <c r="I1701" i="2"/>
  <c r="I890" i="2"/>
  <c r="I886" i="2"/>
  <c r="I866" i="2"/>
  <c r="I1705" i="2"/>
  <c r="I1706" i="2"/>
  <c r="I867" i="2"/>
  <c r="I868" i="2"/>
  <c r="I1709" i="2"/>
  <c r="I1710" i="2"/>
  <c r="I1711" i="2"/>
  <c r="I1712" i="2"/>
  <c r="I1713" i="2"/>
  <c r="I1714" i="2"/>
  <c r="I1715" i="2"/>
  <c r="I869" i="2"/>
  <c r="I1717" i="2"/>
  <c r="I870" i="2"/>
  <c r="I872" i="2"/>
  <c r="I873" i="2"/>
  <c r="I874" i="2"/>
  <c r="I879" i="2"/>
  <c r="I1723" i="2"/>
  <c r="I1724" i="2"/>
  <c r="I880" i="2"/>
  <c r="I1726" i="2"/>
  <c r="I1727" i="2"/>
  <c r="I1728" i="2"/>
  <c r="I881" i="2"/>
  <c r="I1730" i="2"/>
  <c r="I1731" i="2"/>
  <c r="I1732" i="2"/>
  <c r="I882" i="2"/>
  <c r="I1734" i="2"/>
  <c r="I1735" i="2"/>
  <c r="I884" i="2"/>
  <c r="I885" i="2"/>
  <c r="I1738" i="2"/>
  <c r="I1739" i="2"/>
  <c r="I1740" i="2"/>
  <c r="I1741" i="2"/>
  <c r="I865" i="2"/>
  <c r="I863" i="2"/>
  <c r="I1744" i="2"/>
  <c r="I1745" i="2"/>
  <c r="I864" i="2"/>
  <c r="I1747" i="2"/>
  <c r="I860" i="2"/>
  <c r="I862" i="2"/>
  <c r="I1750" i="2"/>
  <c r="I1751" i="2"/>
  <c r="I819" i="2"/>
  <c r="I1753" i="2"/>
  <c r="I1754" i="2"/>
  <c r="I820" i="2"/>
  <c r="I1756" i="2"/>
  <c r="I822" i="2"/>
  <c r="I824" i="2"/>
  <c r="I1759" i="2"/>
  <c r="I825" i="2"/>
  <c r="I838" i="2"/>
  <c r="I1762" i="2"/>
  <c r="I839" i="2"/>
  <c r="I844" i="2"/>
  <c r="I1765" i="2"/>
  <c r="I849" i="2"/>
  <c r="I850" i="2"/>
  <c r="I852" i="2"/>
  <c r="I854" i="2"/>
  <c r="I1770" i="2"/>
  <c r="I1771" i="2"/>
  <c r="I856" i="2"/>
  <c r="I858" i="2"/>
  <c r="I1774" i="2"/>
  <c r="I818" i="2"/>
  <c r="I817" i="2"/>
  <c r="I813" i="2"/>
  <c r="I1778" i="2"/>
  <c r="I812" i="2"/>
  <c r="I808" i="2"/>
  <c r="I810" i="2"/>
  <c r="I1782" i="2"/>
  <c r="I1783" i="2"/>
  <c r="I1784" i="2"/>
  <c r="I807" i="2"/>
  <c r="I1786" i="2"/>
  <c r="I1787" i="2"/>
  <c r="I1788" i="2"/>
  <c r="I1789" i="2"/>
  <c r="I806" i="2"/>
  <c r="I804" i="2"/>
  <c r="I1792" i="2"/>
  <c r="I800" i="2"/>
  <c r="I1794" i="2"/>
  <c r="I1795" i="2"/>
  <c r="I802" i="2"/>
  <c r="I1797" i="2"/>
  <c r="I798" i="2"/>
  <c r="I797" i="2"/>
  <c r="I792" i="2"/>
  <c r="I1801" i="2"/>
  <c r="I1802" i="2"/>
  <c r="I788" i="2"/>
  <c r="I1804" i="2"/>
  <c r="I1805" i="2"/>
  <c r="I786" i="2"/>
  <c r="I1807" i="2"/>
  <c r="I1808" i="2"/>
  <c r="I780" i="2"/>
  <c r="I783" i="2"/>
  <c r="I784" i="2"/>
  <c r="I779" i="2"/>
  <c r="I1813" i="2"/>
  <c r="I778" i="2"/>
  <c r="I1815" i="2"/>
  <c r="I771" i="2"/>
  <c r="I1817" i="2"/>
  <c r="I1818" i="2"/>
  <c r="I1819" i="2"/>
  <c r="I773" i="2"/>
  <c r="I774" i="2"/>
  <c r="I1822" i="2"/>
  <c r="I776" i="2"/>
  <c r="I777" i="2"/>
  <c r="I770" i="2"/>
  <c r="I1826" i="2"/>
  <c r="I1827" i="2"/>
  <c r="I769" i="2"/>
  <c r="I1829" i="2"/>
  <c r="I758" i="2"/>
  <c r="I1831" i="2"/>
  <c r="I760" i="2"/>
  <c r="I766" i="2"/>
  <c r="I1834" i="2"/>
  <c r="I1835" i="2"/>
  <c r="I767" i="2"/>
  <c r="I1837" i="2"/>
  <c r="I768" i="2"/>
  <c r="I755" i="2"/>
  <c r="I1840" i="2"/>
  <c r="I753" i="2"/>
  <c r="I752" i="2"/>
  <c r="I1843" i="2"/>
  <c r="I750" i="2"/>
  <c r="I1845" i="2"/>
  <c r="I746" i="2"/>
  <c r="I747" i="2"/>
  <c r="I1848" i="2"/>
  <c r="I1849" i="2"/>
  <c r="I743" i="2"/>
  <c r="I1851" i="2"/>
  <c r="I744" i="2"/>
  <c r="I1853" i="2"/>
  <c r="I741" i="2"/>
  <c r="I1855" i="2"/>
  <c r="I1856" i="2"/>
  <c r="I1857" i="2"/>
  <c r="I740" i="2"/>
  <c r="I738" i="2"/>
  <c r="I1860" i="2"/>
  <c r="I1861" i="2"/>
  <c r="I730" i="2"/>
  <c r="I735" i="2"/>
  <c r="I736" i="2"/>
  <c r="I737" i="2"/>
  <c r="I728" i="2"/>
  <c r="I1867" i="2"/>
  <c r="I729" i="2"/>
  <c r="I1869" i="2"/>
  <c r="I1870" i="2"/>
  <c r="I726" i="2"/>
  <c r="I1872" i="2"/>
  <c r="I1873" i="2"/>
  <c r="I1874" i="2"/>
  <c r="I1875" i="2"/>
  <c r="I1876" i="2"/>
  <c r="I723" i="2"/>
  <c r="I725" i="2"/>
  <c r="I1879" i="2"/>
  <c r="I722" i="2"/>
  <c r="I1881" i="2"/>
  <c r="I1882" i="2"/>
  <c r="I721" i="2"/>
  <c r="I1884" i="2"/>
  <c r="I1885" i="2"/>
  <c r="I719" i="2"/>
  <c r="I718" i="2"/>
  <c r="I1888" i="2"/>
  <c r="I717" i="2"/>
  <c r="I713" i="2"/>
  <c r="I1891" i="2"/>
  <c r="I714" i="2"/>
  <c r="I716" i="2"/>
  <c r="I1894" i="2"/>
  <c r="I1895" i="2"/>
  <c r="I1896" i="2"/>
  <c r="I1897" i="2"/>
  <c r="I712" i="2"/>
  <c r="I710" i="2"/>
  <c r="I698" i="2"/>
  <c r="I1901" i="2"/>
  <c r="I1902" i="2"/>
  <c r="I1903" i="2"/>
  <c r="I1904" i="2"/>
  <c r="I706" i="2"/>
  <c r="I707" i="2"/>
  <c r="I708" i="2"/>
  <c r="I1908" i="2"/>
  <c r="I1909" i="2"/>
  <c r="I696" i="2"/>
  <c r="I1911" i="2"/>
  <c r="I4446" i="2"/>
  <c r="I693" i="2"/>
  <c r="I1914" i="2"/>
  <c r="I1915" i="2"/>
  <c r="I694" i="2"/>
  <c r="I1917" i="2"/>
  <c r="I695" i="2"/>
  <c r="I690" i="2"/>
  <c r="I689" i="2"/>
  <c r="I1921" i="2"/>
  <c r="I1922" i="2"/>
  <c r="I686" i="2"/>
  <c r="I1924" i="2"/>
  <c r="I684" i="2"/>
  <c r="I680" i="2"/>
  <c r="I1927" i="2"/>
  <c r="I1928" i="2"/>
  <c r="I1929" i="2"/>
  <c r="I1930" i="2"/>
  <c r="I1931" i="2"/>
  <c r="I682" i="2"/>
  <c r="I1933" i="2"/>
  <c r="I1934" i="2"/>
  <c r="I1935" i="2"/>
  <c r="I683" i="2"/>
  <c r="I677" i="2"/>
  <c r="I671" i="2"/>
  <c r="I1939" i="2"/>
  <c r="I1940" i="2"/>
  <c r="I1941" i="2"/>
  <c r="I1942" i="2"/>
  <c r="I1943" i="2"/>
  <c r="I1944" i="2"/>
  <c r="I1945" i="2"/>
  <c r="I1946" i="2"/>
  <c r="I664" i="2"/>
  <c r="I1948" i="2"/>
  <c r="I665" i="2"/>
  <c r="I666" i="2"/>
  <c r="I1951" i="2"/>
  <c r="I668" i="2"/>
  <c r="I670" i="2"/>
  <c r="I663" i="2"/>
  <c r="I660" i="2"/>
  <c r="I658" i="2"/>
  <c r="I1957" i="2"/>
  <c r="I656" i="2"/>
  <c r="I652" i="2"/>
  <c r="I1960" i="2"/>
  <c r="I1961" i="2"/>
  <c r="I650" i="2"/>
  <c r="I1963" i="2"/>
  <c r="I651" i="2"/>
  <c r="I648" i="2"/>
  <c r="I636" i="2"/>
  <c r="I1967" i="2"/>
  <c r="I1968" i="2"/>
  <c r="I638" i="2"/>
  <c r="I1970" i="2"/>
  <c r="I640" i="2"/>
  <c r="I647" i="2"/>
  <c r="I1973" i="2"/>
  <c r="I635" i="2"/>
  <c r="I1975" i="2"/>
  <c r="I634" i="2"/>
  <c r="I633" i="2"/>
  <c r="I1978" i="2"/>
  <c r="I632" i="2"/>
  <c r="I1980" i="2"/>
  <c r="I1981" i="2"/>
  <c r="I630" i="2"/>
  <c r="I1983" i="2"/>
  <c r="I1984" i="2"/>
  <c r="I1985" i="2"/>
  <c r="I1986" i="2"/>
  <c r="I1987" i="2"/>
  <c r="I1988" i="2"/>
  <c r="I1989" i="2"/>
  <c r="I628" i="2"/>
  <c r="I629" i="2"/>
  <c r="I627" i="2"/>
  <c r="I1993" i="2"/>
  <c r="I625" i="2"/>
  <c r="I624" i="2"/>
  <c r="I623" i="2"/>
  <c r="I1997" i="2"/>
  <c r="I1998" i="2"/>
  <c r="I1999" i="2"/>
  <c r="I610" i="2"/>
  <c r="I2001" i="2"/>
  <c r="I2002" i="2"/>
  <c r="I611" i="2"/>
  <c r="I616" i="2"/>
  <c r="I2005" i="2"/>
  <c r="I617" i="2"/>
  <c r="I2007" i="2"/>
  <c r="I620" i="2"/>
  <c r="I621" i="2"/>
  <c r="I604" i="2"/>
  <c r="I2011" i="2"/>
  <c r="I2012" i="2"/>
  <c r="I609" i="2"/>
  <c r="I2014" i="2"/>
  <c r="I2015" i="2"/>
  <c r="I2016" i="2"/>
  <c r="I603" i="2"/>
  <c r="I597" i="2"/>
  <c r="I592" i="2"/>
  <c r="I590" i="2"/>
  <c r="I2021" i="2"/>
  <c r="I2022" i="2"/>
  <c r="I2023" i="2"/>
  <c r="I2024" i="2"/>
  <c r="I591" i="2"/>
  <c r="I586" i="2"/>
  <c r="I588" i="2"/>
  <c r="I2028" i="2"/>
  <c r="I2029" i="2"/>
  <c r="I2030" i="2"/>
  <c r="I585" i="2"/>
  <c r="I2032" i="2"/>
  <c r="I2033" i="2"/>
  <c r="I581" i="2"/>
  <c r="I2035" i="2"/>
  <c r="I2036" i="2"/>
  <c r="I568" i="2"/>
  <c r="I569" i="2"/>
  <c r="I573" i="2"/>
  <c r="I575" i="2"/>
  <c r="I2041" i="2"/>
  <c r="I576" i="2"/>
  <c r="I579" i="2"/>
  <c r="I580" i="2"/>
  <c r="I564" i="2"/>
  <c r="I567" i="2"/>
  <c r="I2047" i="2"/>
  <c r="I563" i="2"/>
  <c r="I2049" i="2"/>
  <c r="I2050" i="2"/>
  <c r="I2051" i="2"/>
  <c r="I562" i="2"/>
  <c r="I2053" i="2"/>
  <c r="I2054" i="2"/>
  <c r="I2055" i="2"/>
  <c r="I2056" i="2"/>
  <c r="I2057" i="2"/>
  <c r="I2058" i="2"/>
  <c r="I2059" i="2"/>
  <c r="I2060" i="2"/>
  <c r="I2061" i="2"/>
  <c r="I2062" i="2"/>
  <c r="I561" i="2"/>
  <c r="I558" i="2"/>
  <c r="I2065" i="2"/>
  <c r="I2066" i="2"/>
  <c r="I556" i="2"/>
  <c r="I555" i="2"/>
  <c r="I551" i="2"/>
  <c r="I545" i="2"/>
  <c r="I2071" i="2"/>
  <c r="I2072" i="2"/>
  <c r="I546" i="2"/>
  <c r="I2074" i="2"/>
  <c r="I2075" i="2"/>
  <c r="I548" i="2"/>
  <c r="I2077" i="2"/>
  <c r="I549" i="2"/>
  <c r="I544" i="2"/>
  <c r="I2080" i="2"/>
  <c r="I2081" i="2"/>
  <c r="I2082" i="2"/>
  <c r="I2083" i="2"/>
  <c r="I2084" i="2"/>
  <c r="I539" i="2"/>
  <c r="I542" i="2"/>
  <c r="I543" i="2"/>
  <c r="I2088" i="2"/>
  <c r="I2089" i="2"/>
  <c r="I2090" i="2"/>
  <c r="I528" i="2"/>
  <c r="I534" i="2"/>
  <c r="I2093" i="2"/>
  <c r="I2094" i="2"/>
  <c r="I2095" i="2"/>
  <c r="I536" i="2"/>
  <c r="I527" i="2"/>
  <c r="I509" i="2"/>
  <c r="I510" i="2"/>
  <c r="I2100" i="2"/>
  <c r="I2101" i="2"/>
  <c r="I518" i="2"/>
  <c r="I2103" i="2"/>
  <c r="I519" i="2"/>
  <c r="I525" i="2"/>
  <c r="I2106" i="2"/>
  <c r="I2107" i="2"/>
  <c r="I2108" i="2"/>
  <c r="I2109" i="2"/>
  <c r="I2110" i="2"/>
  <c r="I502" i="2"/>
  <c r="I507" i="2"/>
  <c r="I2113" i="2"/>
  <c r="I2114" i="2"/>
  <c r="I501" i="2"/>
  <c r="I2116" i="2"/>
  <c r="I2117" i="2"/>
  <c r="I2118" i="2"/>
  <c r="I2119" i="2"/>
  <c r="I500" i="2"/>
  <c r="I498" i="2"/>
  <c r="I495" i="2"/>
  <c r="I496" i="2"/>
  <c r="I497" i="2"/>
  <c r="I2125" i="2"/>
  <c r="I2126" i="2"/>
  <c r="I494" i="2"/>
  <c r="I2128" i="2"/>
  <c r="I492" i="2"/>
  <c r="I491" i="2"/>
  <c r="I2131" i="2"/>
  <c r="I490" i="2"/>
  <c r="I468" i="2"/>
  <c r="I472" i="2"/>
  <c r="I477" i="2"/>
  <c r="I479" i="2"/>
  <c r="I2137" i="2"/>
  <c r="I2138" i="2"/>
  <c r="I486" i="2"/>
  <c r="I2140" i="2"/>
  <c r="I2141" i="2"/>
  <c r="I2142" i="2"/>
  <c r="I2143" i="2"/>
  <c r="I2144" i="2"/>
  <c r="I488" i="2"/>
  <c r="I2146" i="2"/>
  <c r="I489" i="2"/>
  <c r="I2148" i="2"/>
  <c r="I2149" i="2"/>
  <c r="I2150" i="2"/>
  <c r="I459" i="2"/>
  <c r="I2152" i="2"/>
  <c r="I2153" i="2"/>
  <c r="I2154" i="2"/>
  <c r="I2155" i="2"/>
  <c r="I2156" i="2"/>
  <c r="I2157" i="2"/>
  <c r="I458" i="2"/>
  <c r="I2159" i="2"/>
  <c r="I2160" i="2"/>
  <c r="I453" i="2"/>
  <c r="I441" i="2"/>
  <c r="I443" i="2"/>
  <c r="I452" i="2"/>
  <c r="I440" i="2"/>
  <c r="I2166" i="2"/>
  <c r="I2167" i="2"/>
  <c r="I435" i="2"/>
  <c r="I2169" i="2"/>
  <c r="I436" i="2"/>
  <c r="I437" i="2"/>
  <c r="I438" i="2"/>
  <c r="I2173" i="2"/>
  <c r="I2174" i="2"/>
  <c r="I434" i="2"/>
  <c r="I2176" i="2"/>
  <c r="I430" i="2"/>
  <c r="I2178" i="2"/>
  <c r="I2179" i="2"/>
  <c r="I431" i="2"/>
  <c r="I433" i="2"/>
  <c r="I2182" i="2"/>
  <c r="I428" i="2"/>
  <c r="I2184" i="2"/>
  <c r="I2185" i="2"/>
  <c r="I2186" i="2"/>
  <c r="I2187" i="2"/>
  <c r="I2188" i="2"/>
  <c r="I2189" i="2"/>
  <c r="I2190" i="2"/>
  <c r="I2191" i="2"/>
  <c r="I425" i="2"/>
  <c r="I2193" i="2"/>
  <c r="I424" i="2"/>
  <c r="I2195" i="2"/>
  <c r="I423" i="2"/>
  <c r="I2197" i="2"/>
  <c r="I2198" i="2"/>
  <c r="I416" i="2"/>
  <c r="I418" i="2"/>
  <c r="I419" i="2"/>
  <c r="I402" i="2"/>
  <c r="I2203" i="2"/>
  <c r="I2204" i="2"/>
  <c r="I2205" i="2"/>
  <c r="I2206" i="2"/>
  <c r="I2207" i="2"/>
  <c r="I2208" i="2"/>
  <c r="I398" i="2"/>
  <c r="I395" i="2"/>
  <c r="I396" i="2"/>
  <c r="I394" i="2"/>
  <c r="I389" i="2"/>
  <c r="I390" i="2"/>
  <c r="I2215" i="2"/>
  <c r="I392" i="2"/>
  <c r="I393" i="2"/>
  <c r="I388" i="2"/>
  <c r="I384" i="2"/>
  <c r="I2220" i="2"/>
  <c r="I2221" i="2"/>
  <c r="I387" i="2"/>
  <c r="I382" i="2"/>
  <c r="I2224" i="2"/>
  <c r="I2225" i="2"/>
  <c r="I2226" i="2"/>
  <c r="I2227" i="2"/>
  <c r="I366" i="2"/>
  <c r="I368" i="2"/>
  <c r="I365" i="2"/>
  <c r="I364" i="2"/>
  <c r="I2232" i="2"/>
  <c r="I2233" i="2"/>
  <c r="I356" i="2"/>
  <c r="I360" i="2"/>
  <c r="I362" i="2"/>
  <c r="I4444" i="2"/>
  <c r="I2238" i="2"/>
  <c r="I2239" i="2"/>
  <c r="I333" i="2"/>
  <c r="I2241" i="2"/>
  <c r="I339" i="2"/>
  <c r="I353" i="2"/>
  <c r="I330" i="2"/>
  <c r="I2245" i="2"/>
  <c r="I329" i="2"/>
  <c r="I328" i="2"/>
  <c r="I2248" i="2"/>
  <c r="I327" i="2"/>
  <c r="I316" i="2"/>
  <c r="I2251" i="2"/>
  <c r="I304" i="2"/>
  <c r="I308" i="2"/>
  <c r="I309" i="2"/>
  <c r="I303" i="2"/>
  <c r="I300" i="2"/>
  <c r="I4439" i="2"/>
  <c r="I4442" i="2"/>
  <c r="I4443" i="2"/>
  <c r="I4438" i="2"/>
  <c r="I292" i="2"/>
  <c r="I2262" i="2"/>
  <c r="I2263" i="2"/>
  <c r="I289" i="2"/>
  <c r="I280" i="2"/>
  <c r="I2266" i="2"/>
  <c r="I279" i="2"/>
  <c r="I275" i="2"/>
  <c r="I2269" i="2"/>
  <c r="I2270" i="2"/>
  <c r="I2271" i="2"/>
  <c r="I2272" i="2"/>
  <c r="I278" i="2"/>
  <c r="I272" i="2"/>
  <c r="I2275" i="2"/>
  <c r="I274" i="2"/>
  <c r="I268" i="2"/>
  <c r="I269" i="2"/>
  <c r="I2279" i="2"/>
  <c r="I4436" i="2"/>
  <c r="I2281" i="2"/>
  <c r="I263" i="2"/>
  <c r="I2283" i="2"/>
  <c r="I2284" i="2"/>
  <c r="I2285" i="2"/>
  <c r="I2286" i="2"/>
  <c r="I2287" i="2"/>
  <c r="I264" i="2"/>
  <c r="I267" i="2"/>
  <c r="I2290" i="2"/>
  <c r="I2291" i="2"/>
  <c r="I2292" i="2"/>
  <c r="I2293" i="2"/>
  <c r="I2294" i="2"/>
  <c r="I2295" i="2"/>
  <c r="I2296" i="2"/>
  <c r="I2297" i="2"/>
  <c r="I2298" i="2"/>
  <c r="I2299" i="2"/>
  <c r="I2300" i="2"/>
  <c r="I262" i="2"/>
  <c r="I2302" i="2"/>
  <c r="I258" i="2"/>
  <c r="I2304" i="2"/>
  <c r="I256" i="2"/>
  <c r="I2306" i="2"/>
  <c r="I2307" i="2"/>
  <c r="I255" i="2"/>
  <c r="I4419" i="2"/>
  <c r="I4416" i="2"/>
  <c r="I2311" i="2"/>
  <c r="I241" i="2"/>
  <c r="I2313" i="2"/>
  <c r="I2314" i="2"/>
  <c r="I245" i="2"/>
  <c r="I240" i="2"/>
  <c r="I2317" i="2"/>
  <c r="I237" i="2"/>
  <c r="I2319" i="2"/>
  <c r="I2320" i="2"/>
  <c r="I236" i="2"/>
  <c r="I233" i="2"/>
  <c r="I2323" i="2"/>
  <c r="I230" i="2"/>
  <c r="I2325" i="2"/>
  <c r="I2326" i="2"/>
  <c r="I4415" i="2"/>
  <c r="I2328" i="2"/>
  <c r="I2329" i="2"/>
  <c r="I2330" i="2"/>
  <c r="I2331" i="2"/>
  <c r="I2332" i="2"/>
  <c r="I2333" i="2"/>
  <c r="I2334" i="2"/>
  <c r="I2335" i="2"/>
  <c r="I4412" i="2"/>
  <c r="I4407" i="2"/>
  <c r="I2338" i="2"/>
  <c r="I227" i="2"/>
  <c r="I228" i="2"/>
  <c r="I2341" i="2"/>
  <c r="I2342" i="2"/>
  <c r="I226" i="2"/>
  <c r="I225" i="2"/>
  <c r="I222" i="2"/>
  <c r="I220" i="2"/>
  <c r="I2347" i="2"/>
  <c r="I2348" i="2"/>
  <c r="I2349" i="2"/>
  <c r="I221" i="2"/>
  <c r="I216" i="2"/>
  <c r="I2352" i="2"/>
  <c r="I4402" i="2"/>
  <c r="I4398" i="2"/>
  <c r="I2355" i="2"/>
  <c r="I2356" i="2"/>
  <c r="I2357" i="2"/>
  <c r="I2358" i="2"/>
  <c r="I2359" i="2"/>
  <c r="I4395" i="2"/>
  <c r="I2361" i="2"/>
  <c r="I2362" i="2"/>
  <c r="I2363" i="2"/>
  <c r="I215" i="2"/>
  <c r="I2365" i="2"/>
  <c r="I214" i="2"/>
  <c r="I213" i="2"/>
  <c r="I2368" i="2"/>
  <c r="I2369" i="2"/>
  <c r="I2370" i="2"/>
  <c r="I2371" i="2"/>
  <c r="I2372" i="2"/>
  <c r="I2373" i="2"/>
  <c r="I2374" i="2"/>
  <c r="I207" i="2"/>
  <c r="I206" i="2"/>
  <c r="I2377" i="2"/>
  <c r="I4394" i="2"/>
  <c r="I4389" i="2"/>
  <c r="I4374" i="2"/>
  <c r="I4376" i="2"/>
  <c r="I2382" i="2"/>
  <c r="I2383" i="2"/>
  <c r="I2384" i="2"/>
  <c r="I4364" i="2"/>
  <c r="I2386" i="2"/>
  <c r="I4362" i="2"/>
  <c r="I200" i="2"/>
  <c r="I2389" i="2"/>
  <c r="I202" i="2"/>
  <c r="I2391" i="2"/>
  <c r="I2392" i="2"/>
  <c r="I2393" i="2"/>
  <c r="I198" i="2"/>
  <c r="I2395" i="2"/>
  <c r="I2396" i="2"/>
  <c r="I2397" i="2"/>
  <c r="I2398" i="2"/>
  <c r="I2399" i="2"/>
  <c r="I2400" i="2"/>
  <c r="I2401" i="2"/>
  <c r="I197" i="2"/>
  <c r="I2403" i="2"/>
  <c r="I196" i="2"/>
  <c r="I2405" i="2"/>
  <c r="I195" i="2"/>
  <c r="I2407" i="2"/>
  <c r="I191" i="2"/>
  <c r="I189" i="2"/>
  <c r="I2410" i="2"/>
  <c r="I2411" i="2"/>
  <c r="I185" i="2"/>
  <c r="I2413" i="2"/>
  <c r="I184" i="2"/>
  <c r="I2415" i="2"/>
  <c r="I182" i="2"/>
  <c r="I180" i="2"/>
  <c r="I2418" i="2"/>
  <c r="I2419" i="2"/>
  <c r="I173" i="2"/>
  <c r="I2421" i="2"/>
  <c r="I136" i="2"/>
  <c r="I141" i="2"/>
  <c r="I2424" i="2"/>
  <c r="I2425" i="2"/>
  <c r="I143" i="2"/>
  <c r="I144" i="2"/>
  <c r="I148" i="2"/>
  <c r="I150" i="2"/>
  <c r="I152" i="2"/>
  <c r="I2431" i="2"/>
  <c r="I154" i="2"/>
  <c r="I2433" i="2"/>
  <c r="I156" i="2"/>
  <c r="I158" i="2"/>
  <c r="I164" i="2"/>
  <c r="I2437" i="2"/>
  <c r="I2438" i="2"/>
  <c r="I2439" i="2"/>
  <c r="I165" i="2"/>
  <c r="I166" i="2"/>
  <c r="I2442" i="2"/>
  <c r="I2443" i="2"/>
  <c r="I2444" i="2"/>
  <c r="I167" i="2"/>
  <c r="I2446" i="2"/>
  <c r="I2447" i="2"/>
  <c r="I168" i="2"/>
  <c r="I171" i="2"/>
  <c r="I2450" i="2"/>
  <c r="I2451" i="2"/>
  <c r="I172" i="2"/>
  <c r="I135" i="2"/>
  <c r="I132" i="2"/>
  <c r="I2455" i="2"/>
  <c r="I2456" i="2"/>
  <c r="I131" i="2"/>
  <c r="I2458" i="2"/>
  <c r="I2459" i="2"/>
  <c r="I2460" i="2"/>
  <c r="I2461" i="2"/>
  <c r="I2462" i="2"/>
  <c r="I2463" i="2"/>
  <c r="I130" i="2"/>
  <c r="I2465" i="2"/>
  <c r="I122" i="2"/>
  <c r="I2467" i="2"/>
  <c r="I126" i="2"/>
  <c r="I128" i="2"/>
  <c r="I2470" i="2"/>
  <c r="I2471" i="2"/>
  <c r="I2472" i="2"/>
  <c r="I2473" i="2"/>
  <c r="I120" i="2"/>
  <c r="I2475" i="2"/>
  <c r="I2476" i="2"/>
  <c r="I118" i="2"/>
  <c r="I119" i="2"/>
  <c r="I2479" i="2"/>
  <c r="I117" i="2"/>
  <c r="I4360" i="2"/>
  <c r="I2482" i="2"/>
  <c r="I116" i="2"/>
  <c r="I2484" i="2"/>
  <c r="I2485" i="2"/>
  <c r="I113" i="2"/>
  <c r="I112" i="2"/>
  <c r="I2488" i="2"/>
  <c r="I2489" i="2"/>
  <c r="I110" i="2"/>
  <c r="I2491" i="2"/>
  <c r="I2492" i="2"/>
  <c r="I2493" i="2"/>
  <c r="I111" i="2"/>
  <c r="I108" i="2"/>
  <c r="I105" i="2"/>
  <c r="I106" i="2"/>
  <c r="I2498" i="2"/>
  <c r="I107" i="2"/>
  <c r="I2500" i="2"/>
  <c r="I102" i="2"/>
  <c r="I2502" i="2"/>
  <c r="I2503" i="2"/>
  <c r="I104" i="2"/>
  <c r="I2505" i="2"/>
  <c r="I2506" i="2"/>
  <c r="I101" i="2"/>
  <c r="I2508" i="2"/>
  <c r="I2509" i="2"/>
  <c r="I4358" i="2"/>
  <c r="I4354" i="2"/>
  <c r="I4353" i="2"/>
  <c r="I100" i="2"/>
  <c r="I2514" i="2"/>
  <c r="I2515" i="2"/>
  <c r="I99" i="2"/>
  <c r="I98" i="2"/>
  <c r="I2518" i="2"/>
  <c r="I96" i="2"/>
  <c r="I2520" i="2"/>
  <c r="I2521" i="2"/>
  <c r="I93" i="2"/>
  <c r="I2523" i="2"/>
  <c r="I95" i="2"/>
  <c r="I90" i="2"/>
  <c r="I2526" i="2"/>
  <c r="I2527" i="2"/>
  <c r="I2528" i="2"/>
  <c r="I2529" i="2"/>
  <c r="I2530" i="2"/>
  <c r="I4352" i="2"/>
  <c r="I4346" i="2"/>
  <c r="I2533" i="2"/>
  <c r="I4337" i="2"/>
  <c r="I2535" i="2"/>
  <c r="I2536" i="2"/>
  <c r="I2537" i="2"/>
  <c r="I2538" i="2"/>
  <c r="I2539" i="2"/>
  <c r="I2540" i="2"/>
  <c r="I4341" i="2"/>
  <c r="I4342" i="2"/>
  <c r="I2543" i="2"/>
  <c r="I4344" i="2"/>
  <c r="I89" i="2"/>
  <c r="I87" i="2"/>
  <c r="I2547" i="2"/>
  <c r="I86" i="2"/>
  <c r="I84" i="2"/>
  <c r="I2550" i="2"/>
  <c r="I2551" i="2"/>
  <c r="I2552" i="2"/>
  <c r="I83" i="2"/>
  <c r="I82" i="2"/>
  <c r="I2555" i="2"/>
  <c r="I78" i="2"/>
  <c r="I2557" i="2"/>
  <c r="I81" i="2"/>
  <c r="I72" i="2"/>
  <c r="I74" i="2"/>
  <c r="I71" i="2"/>
  <c r="I2562" i="2"/>
  <c r="I2563" i="2"/>
  <c r="I2564" i="2"/>
  <c r="I2565" i="2"/>
  <c r="I2566" i="2"/>
  <c r="I2567" i="2"/>
  <c r="I2568" i="2"/>
  <c r="I2569" i="2"/>
  <c r="I2570" i="2"/>
  <c r="I2571" i="2"/>
  <c r="I69" i="2"/>
  <c r="I2573" i="2"/>
  <c r="I2574" i="2"/>
  <c r="I2575" i="2"/>
  <c r="I70" i="2"/>
  <c r="I4335" i="2"/>
  <c r="I4325" i="2"/>
  <c r="I2579" i="2"/>
  <c r="I4320" i="2"/>
  <c r="I2581" i="2"/>
  <c r="I2582" i="2"/>
  <c r="I2583" i="2"/>
  <c r="I4321" i="2"/>
  <c r="I4324" i="2"/>
  <c r="I68" i="2"/>
  <c r="I2587" i="2"/>
  <c r="I4317" i="2"/>
  <c r="I4312" i="2"/>
  <c r="I4316" i="2"/>
  <c r="I4311" i="2"/>
  <c r="I2592" i="2"/>
  <c r="I2593" i="2"/>
  <c r="I2594" i="2"/>
  <c r="I66" i="2"/>
  <c r="I65" i="2"/>
  <c r="I4308" i="2"/>
  <c r="I2598" i="2"/>
  <c r="I2599" i="2"/>
  <c r="I2600" i="2"/>
  <c r="I4307" i="2"/>
  <c r="I4301" i="2"/>
  <c r="I4300" i="2"/>
  <c r="I2604" i="2"/>
  <c r="I2605" i="2"/>
  <c r="I4294" i="2"/>
  <c r="I62" i="2"/>
  <c r="I60" i="2"/>
  <c r="I4293" i="2"/>
  <c r="I4287" i="2"/>
  <c r="I2611" i="2"/>
  <c r="I2612" i="2"/>
  <c r="I4284" i="2"/>
  <c r="I2614" i="2"/>
  <c r="I4275" i="2"/>
  <c r="I2616" i="2"/>
  <c r="I2617" i="2"/>
  <c r="I4281" i="2"/>
  <c r="I4283" i="2"/>
  <c r="I4273" i="2"/>
  <c r="I59" i="2"/>
  <c r="I54" i="2"/>
  <c r="I2623" i="2"/>
  <c r="I51" i="2"/>
  <c r="I2625" i="2"/>
  <c r="I2626" i="2"/>
  <c r="I47" i="2"/>
  <c r="I2628" i="2"/>
  <c r="I2629" i="2"/>
  <c r="I4266" i="2"/>
  <c r="I2631" i="2"/>
  <c r="I4270" i="2"/>
  <c r="I4265" i="2"/>
  <c r="I2634" i="2"/>
  <c r="I2635" i="2"/>
  <c r="I2636" i="2"/>
  <c r="I4262" i="2"/>
  <c r="I4264" i="2"/>
  <c r="I2639" i="2"/>
  <c r="I46" i="2"/>
  <c r="I45" i="2"/>
  <c r="I44" i="2"/>
  <c r="I2643" i="2"/>
  <c r="I2644" i="2"/>
  <c r="I2645" i="2"/>
  <c r="I2646" i="2"/>
  <c r="I2647" i="2"/>
  <c r="I2648" i="2"/>
  <c r="I2649" i="2"/>
  <c r="I2650" i="2"/>
  <c r="I4259" i="2"/>
  <c r="I4257" i="2"/>
  <c r="I2653" i="2"/>
  <c r="I2654" i="2"/>
  <c r="I2655" i="2"/>
  <c r="I2656" i="2"/>
  <c r="I2657" i="2"/>
  <c r="I2658" i="2"/>
  <c r="I2659" i="2"/>
  <c r="I2660" i="2"/>
  <c r="I4256" i="2"/>
  <c r="I2662" i="2"/>
  <c r="I41" i="2"/>
  <c r="I42" i="2"/>
  <c r="I2665" i="2"/>
  <c r="I2666" i="2"/>
  <c r="I35" i="2"/>
  <c r="I36" i="2"/>
  <c r="I2669" i="2"/>
  <c r="I4252" i="2"/>
  <c r="I2671" i="2"/>
  <c r="I4250" i="2"/>
  <c r="I4251" i="2"/>
  <c r="I4244" i="2"/>
  <c r="I2675" i="2"/>
  <c r="I4242" i="2"/>
  <c r="I2677" i="2"/>
  <c r="I4241" i="2"/>
  <c r="I34" i="2"/>
  <c r="I32" i="2"/>
  <c r="I2681" i="2"/>
  <c r="I4236" i="2"/>
  <c r="I2683" i="2"/>
  <c r="I4234" i="2"/>
  <c r="I2685" i="2"/>
  <c r="I2686" i="2"/>
  <c r="I2687" i="2"/>
  <c r="I2688" i="2"/>
  <c r="I2689" i="2"/>
  <c r="I4232" i="2"/>
  <c r="I2691" i="2"/>
  <c r="I4230" i="2"/>
  <c r="I29" i="2"/>
  <c r="I2694" i="2"/>
  <c r="I2695" i="2"/>
  <c r="I28" i="2"/>
  <c r="I2697" i="2"/>
  <c r="I2698" i="2"/>
  <c r="I2699" i="2"/>
  <c r="I2700" i="2"/>
  <c r="I2701" i="2"/>
  <c r="I4228" i="2"/>
  <c r="I2703" i="2"/>
  <c r="I4226" i="2"/>
  <c r="I4220" i="2"/>
  <c r="I4222" i="2"/>
  <c r="I2707" i="2"/>
  <c r="I4223" i="2"/>
  <c r="I4225" i="2"/>
  <c r="I4215" i="2"/>
  <c r="I4218" i="2"/>
  <c r="I2712" i="2"/>
  <c r="I2713" i="2"/>
  <c r="I2714" i="2"/>
  <c r="I2715" i="2"/>
  <c r="I2716" i="2"/>
  <c r="I4202" i="2"/>
  <c r="I4203" i="2"/>
  <c r="I2719" i="2"/>
  <c r="I2720" i="2"/>
  <c r="I2721" i="2"/>
  <c r="I2722" i="2"/>
  <c r="I2723" i="2"/>
  <c r="I2724" i="2"/>
  <c r="I2725" i="2"/>
  <c r="I2726" i="2"/>
  <c r="I2727" i="2"/>
  <c r="I4206" i="2"/>
  <c r="I4208" i="2"/>
  <c r="I4212" i="2"/>
  <c r="I2731" i="2"/>
  <c r="I4214" i="2"/>
  <c r="I2733" i="2"/>
  <c r="I4199" i="2"/>
  <c r="I2735" i="2"/>
  <c r="I4198" i="2"/>
  <c r="I2737" i="2"/>
  <c r="I26" i="2"/>
  <c r="I24" i="2"/>
  <c r="I2740" i="2"/>
  <c r="I2741" i="2"/>
  <c r="I2742" i="2"/>
  <c r="I2743" i="2"/>
  <c r="I23" i="2"/>
  <c r="I2745" i="2"/>
  <c r="I4197" i="2"/>
  <c r="I2747" i="2"/>
  <c r="I2748" i="2"/>
  <c r="I2749" i="2"/>
  <c r="I4193" i="2"/>
  <c r="I4181" i="2"/>
  <c r="I4184" i="2"/>
  <c r="I2753" i="2"/>
  <c r="I4186" i="2"/>
  <c r="I2755" i="2"/>
  <c r="I4190" i="2"/>
  <c r="I2757" i="2"/>
  <c r="I2758" i="2"/>
  <c r="I4178" i="2"/>
  <c r="I4170" i="2"/>
  <c r="I2761" i="2"/>
  <c r="I4173" i="2"/>
  <c r="I4174" i="2"/>
  <c r="I4169" i="2"/>
  <c r="I2765" i="2"/>
  <c r="I4167" i="2"/>
  <c r="I2767" i="2"/>
  <c r="I2768" i="2"/>
  <c r="I4162" i="2"/>
  <c r="I2770" i="2"/>
  <c r="I2771" i="2"/>
  <c r="I2772" i="2"/>
  <c r="I2773" i="2"/>
  <c r="I4157" i="2"/>
  <c r="I2775" i="2"/>
  <c r="I2776" i="2"/>
  <c r="I2777" i="2"/>
  <c r="I2778" i="2"/>
  <c r="I2779" i="2"/>
  <c r="I2780" i="2"/>
  <c r="I20" i="2"/>
  <c r="I21" i="2"/>
  <c r="I2783" i="2"/>
  <c r="I2784" i="2"/>
  <c r="I2785" i="2"/>
  <c r="I4156" i="2"/>
  <c r="I2787" i="2"/>
  <c r="I2788" i="2"/>
  <c r="I2789" i="2"/>
  <c r="I2790" i="2"/>
  <c r="I2791" i="2"/>
  <c r="I4144" i="2"/>
  <c r="I2793" i="2"/>
  <c r="I2794" i="2"/>
  <c r="I4149" i="2"/>
  <c r="I4150" i="2"/>
  <c r="I2797" i="2"/>
  <c r="I2798" i="2"/>
  <c r="I2799" i="2"/>
  <c r="I2800" i="2"/>
  <c r="I4155" i="2"/>
  <c r="I2802" i="2"/>
  <c r="I2803" i="2"/>
  <c r="I4136" i="2"/>
  <c r="I2805" i="2"/>
  <c r="I4142" i="2"/>
  <c r="I4143" i="2"/>
  <c r="I2808" i="2"/>
  <c r="I2809" i="2"/>
  <c r="I2810" i="2"/>
  <c r="I4133" i="2"/>
  <c r="I4134" i="2"/>
  <c r="I2813" i="2"/>
  <c r="I4132" i="2"/>
  <c r="I2815" i="2"/>
  <c r="I4114" i="2"/>
  <c r="I4118" i="2"/>
  <c r="I4119" i="2"/>
  <c r="I4120" i="2"/>
  <c r="I4121" i="2"/>
  <c r="I2821" i="2"/>
  <c r="I4124" i="2"/>
  <c r="I4128" i="2"/>
  <c r="I4090" i="2"/>
  <c r="I2825" i="2"/>
  <c r="I2826" i="2"/>
  <c r="I2827" i="2"/>
  <c r="I4098" i="2"/>
  <c r="I2829" i="2"/>
  <c r="I2830" i="2"/>
  <c r="I4104" i="2"/>
  <c r="I2832" i="2"/>
  <c r="I2833" i="2"/>
  <c r="I2834" i="2"/>
  <c r="I4084" i="2"/>
  <c r="I2836" i="2"/>
  <c r="I4085" i="2"/>
  <c r="I2838" i="2"/>
  <c r="I2839" i="2"/>
  <c r="I2840" i="2"/>
  <c r="I4086" i="2"/>
  <c r="I4088" i="2"/>
  <c r="I2843" i="2"/>
  <c r="I2844" i="2"/>
  <c r="I2845" i="2"/>
  <c r="I2846" i="2"/>
  <c r="I4089" i="2"/>
  <c r="I4082" i="2"/>
  <c r="I2849" i="2"/>
  <c r="I4080" i="2"/>
  <c r="I2851" i="2"/>
  <c r="I18" i="2"/>
  <c r="I4076" i="2"/>
  <c r="I4079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4072" i="2"/>
  <c r="I2868" i="2"/>
  <c r="I2869" i="2"/>
  <c r="I2870" i="2"/>
  <c r="I4065" i="2"/>
  <c r="I4050" i="2"/>
  <c r="I4053" i="2"/>
  <c r="I2874" i="2"/>
  <c r="I2875" i="2"/>
  <c r="I2876" i="2"/>
  <c r="I2877" i="2"/>
  <c r="I4048" i="2"/>
  <c r="I2879" i="2"/>
  <c r="I16" i="2"/>
  <c r="I2881" i="2"/>
  <c r="I2882" i="2"/>
  <c r="I17" i="2"/>
  <c r="I4043" i="2"/>
  <c r="I2885" i="2"/>
  <c r="I2886" i="2"/>
  <c r="I2887" i="2"/>
  <c r="I4033" i="2"/>
  <c r="I2889" i="2"/>
  <c r="I4034" i="2"/>
  <c r="I2891" i="2"/>
  <c r="I2892" i="2"/>
  <c r="I2893" i="2"/>
  <c r="I2894" i="2"/>
  <c r="I2895" i="2"/>
  <c r="I2896" i="2"/>
  <c r="I2897" i="2"/>
  <c r="I4036" i="2"/>
  <c r="I2899" i="2"/>
  <c r="I4041" i="2"/>
  <c r="I4042" i="2"/>
  <c r="I2902" i="2"/>
  <c r="I2903" i="2"/>
  <c r="I4031" i="2"/>
  <c r="I2905" i="2"/>
  <c r="I4030" i="2"/>
  <c r="I4023" i="2"/>
  <c r="I2908" i="2"/>
  <c r="I2909" i="2"/>
  <c r="I2910" i="2"/>
  <c r="I2911" i="2"/>
  <c r="I2912" i="2"/>
  <c r="I4028" i="2"/>
  <c r="I2914" i="2"/>
  <c r="I2915" i="2"/>
  <c r="I2916" i="2"/>
  <c r="I2917" i="2"/>
  <c r="I2918" i="2"/>
  <c r="I4029" i="2"/>
  <c r="I2920" i="2"/>
  <c r="I4022" i="2"/>
  <c r="I2922" i="2"/>
  <c r="I2923" i="2"/>
  <c r="I2924" i="2"/>
  <c r="I2925" i="2"/>
  <c r="I2926" i="2"/>
  <c r="I2927" i="2"/>
  <c r="I2928" i="2"/>
  <c r="I4018" i="2"/>
  <c r="I2930" i="2"/>
  <c r="I2931" i="2"/>
  <c r="I2932" i="2"/>
  <c r="I4019" i="2"/>
  <c r="I2934" i="2"/>
  <c r="I2935" i="2"/>
  <c r="I2936" i="2"/>
  <c r="I2937" i="2"/>
  <c r="I4010" i="2"/>
  <c r="I2939" i="2"/>
  <c r="I2940" i="2"/>
  <c r="I2941" i="2"/>
  <c r="I4011" i="2"/>
  <c r="I2943" i="2"/>
  <c r="I4013" i="2"/>
  <c r="I2945" i="2"/>
  <c r="I4016" i="2"/>
  <c r="I2947" i="2"/>
  <c r="I4006" i="2"/>
  <c r="I4007" i="2"/>
  <c r="I4008" i="2"/>
  <c r="I4004" i="2"/>
  <c r="I3992" i="2"/>
  <c r="I2953" i="2"/>
  <c r="I2954" i="2"/>
  <c r="I2955" i="2"/>
  <c r="I2956" i="2"/>
  <c r="I3993" i="2"/>
  <c r="I3998" i="2"/>
  <c r="I2959" i="2"/>
  <c r="I2960" i="2"/>
  <c r="I2961" i="2"/>
  <c r="I2962" i="2"/>
  <c r="I2963" i="2"/>
  <c r="I2964" i="2"/>
  <c r="I2965" i="2"/>
  <c r="I2966" i="2"/>
  <c r="I3971" i="2"/>
  <c r="I2968" i="2"/>
  <c r="I3972" i="2"/>
  <c r="I3980" i="2"/>
  <c r="I2971" i="2"/>
  <c r="I3966" i="2"/>
  <c r="I3956" i="2"/>
  <c r="I3952" i="2"/>
  <c r="I3954" i="2"/>
  <c r="I2976" i="2"/>
  <c r="I2977" i="2"/>
  <c r="I3951" i="2"/>
  <c r="I2979" i="2"/>
  <c r="I2980" i="2"/>
  <c r="I3948" i="2"/>
  <c r="I2982" i="2"/>
  <c r="I2983" i="2"/>
  <c r="I2984" i="2"/>
  <c r="I3950" i="2"/>
  <c r="I3947" i="2"/>
  <c r="I3944" i="2"/>
  <c r="I3930" i="2"/>
  <c r="I2989" i="2"/>
  <c r="I3938" i="2"/>
  <c r="I2991" i="2"/>
  <c r="I2992" i="2"/>
  <c r="I3939" i="2"/>
  <c r="I2994" i="2"/>
  <c r="I2995" i="2"/>
  <c r="I2996" i="2"/>
  <c r="I3940" i="2"/>
  <c r="I3942" i="2"/>
  <c r="I2999" i="2"/>
  <c r="I3000" i="2"/>
  <c r="I3001" i="2"/>
  <c r="I3002" i="2"/>
  <c r="I3003" i="2"/>
  <c r="I3004" i="2"/>
  <c r="I3005" i="2"/>
  <c r="I3921" i="2"/>
  <c r="I3007" i="2"/>
  <c r="I3927" i="2"/>
  <c r="I3928" i="2"/>
  <c r="I3010" i="2"/>
  <c r="I3011" i="2"/>
  <c r="I3012" i="2"/>
  <c r="I3013" i="2"/>
  <c r="I3014" i="2"/>
  <c r="I3911" i="2"/>
  <c r="I3915" i="2"/>
  <c r="I3916" i="2"/>
  <c r="I3018" i="2"/>
  <c r="I3019" i="2"/>
  <c r="I3917" i="2"/>
  <c r="I3920" i="2"/>
  <c r="I3022" i="2"/>
  <c r="I3910" i="2"/>
  <c r="I3024" i="2"/>
  <c r="I3909" i="2"/>
  <c r="I15" i="2"/>
  <c r="I3027" i="2"/>
  <c r="I14" i="2"/>
  <c r="I3029" i="2"/>
  <c r="I3030" i="2"/>
  <c r="I3031" i="2"/>
  <c r="I3032" i="2"/>
  <c r="I3904" i="2"/>
  <c r="I3906" i="2"/>
  <c r="I3902" i="2"/>
  <c r="I3899" i="2"/>
  <c r="I3037" i="2"/>
  <c r="I3038" i="2"/>
  <c r="I3039" i="2"/>
  <c r="I3040" i="2"/>
  <c r="I3041" i="2"/>
  <c r="I3042" i="2"/>
  <c r="I3043" i="2"/>
  <c r="I3898" i="2"/>
  <c r="I3894" i="2"/>
  <c r="I3875" i="2"/>
  <c r="I3876" i="2"/>
  <c r="I3048" i="2"/>
  <c r="I3049" i="2"/>
  <c r="I3884" i="2"/>
  <c r="I3885" i="2"/>
  <c r="I3874" i="2"/>
  <c r="I3873" i="2"/>
  <c r="I3866" i="2"/>
  <c r="I3055" i="2"/>
  <c r="I3056" i="2"/>
  <c r="I3869" i="2"/>
  <c r="I3058" i="2"/>
  <c r="I3059" i="2"/>
  <c r="I3060" i="2"/>
  <c r="I3061" i="2"/>
  <c r="I3062" i="2"/>
  <c r="I3872" i="2"/>
  <c r="I3862" i="2"/>
  <c r="I3065" i="2"/>
  <c r="I3864" i="2"/>
  <c r="I3067" i="2"/>
  <c r="I3068" i="2"/>
  <c r="I3861" i="2"/>
  <c r="I3070" i="2"/>
  <c r="I3071" i="2"/>
  <c r="I3072" i="2"/>
  <c r="I3858" i="2"/>
  <c r="I3856" i="2"/>
  <c r="I3857" i="2"/>
  <c r="I3076" i="2"/>
  <c r="I3854" i="2"/>
  <c r="I3078" i="2"/>
  <c r="I3079" i="2"/>
  <c r="I3080" i="2"/>
  <c r="I3846" i="2"/>
  <c r="I3082" i="2"/>
  <c r="I3083" i="2"/>
  <c r="I3084" i="2"/>
  <c r="I3085" i="2"/>
  <c r="I3852" i="2"/>
  <c r="I3087" i="2"/>
  <c r="I3843" i="2"/>
  <c r="I3089" i="2"/>
  <c r="I3840" i="2"/>
  <c r="I3091" i="2"/>
  <c r="I3839" i="2"/>
  <c r="I3093" i="2"/>
  <c r="I3094" i="2"/>
  <c r="I3095" i="2"/>
  <c r="I3825" i="2"/>
  <c r="I3097" i="2"/>
  <c r="I3098" i="2"/>
  <c r="I3099" i="2"/>
  <c r="I3833" i="2"/>
  <c r="I3824" i="2"/>
  <c r="I3815" i="2"/>
  <c r="I3103" i="2"/>
  <c r="I3819" i="2"/>
  <c r="I3820" i="2"/>
  <c r="I3822" i="2"/>
  <c r="I3107" i="2"/>
  <c r="I3814" i="2"/>
  <c r="I3109" i="2"/>
  <c r="I3812" i="2"/>
  <c r="I3111" i="2"/>
  <c r="I3813" i="2"/>
  <c r="I3113" i="2"/>
  <c r="I3114" i="2"/>
  <c r="I3115" i="2"/>
  <c r="I3116" i="2"/>
  <c r="I3807" i="2"/>
  <c r="I3800" i="2"/>
  <c r="I3119" i="2"/>
  <c r="I3802" i="2"/>
  <c r="I3776" i="2"/>
  <c r="I3777" i="2"/>
  <c r="I3123" i="2"/>
  <c r="I3124" i="2"/>
  <c r="I3125" i="2"/>
  <c r="I3783" i="2"/>
  <c r="I3127" i="2"/>
  <c r="I3128" i="2"/>
  <c r="I3129" i="2"/>
  <c r="I3785" i="2"/>
  <c r="I3788" i="2"/>
  <c r="I3132" i="2"/>
  <c r="I3133" i="2"/>
  <c r="I3789" i="2"/>
  <c r="I3791" i="2"/>
  <c r="I3797" i="2"/>
  <c r="I3137" i="2"/>
  <c r="I3138" i="2"/>
  <c r="I3139" i="2"/>
  <c r="I3140" i="2"/>
  <c r="I3141" i="2"/>
  <c r="I3142" i="2"/>
  <c r="I3143" i="2"/>
  <c r="I3144" i="2"/>
  <c r="I3145" i="2"/>
  <c r="I3146" i="2"/>
  <c r="I3765" i="2"/>
  <c r="I3768" i="2"/>
  <c r="I3771" i="2"/>
  <c r="I3150" i="2"/>
  <c r="I3151" i="2"/>
  <c r="I3772" i="2"/>
  <c r="I3774" i="2"/>
  <c r="I3154" i="2"/>
  <c r="I3155" i="2"/>
  <c r="I3156" i="2"/>
  <c r="I3157" i="2"/>
  <c r="I3158" i="2"/>
  <c r="I3758" i="2"/>
  <c r="I3160" i="2"/>
  <c r="I3161" i="2"/>
  <c r="I3750" i="2"/>
  <c r="I3163" i="2"/>
  <c r="I3164" i="2"/>
  <c r="I3165" i="2"/>
  <c r="I3748" i="2"/>
  <c r="I3167" i="2"/>
  <c r="I3168" i="2"/>
  <c r="I3749" i="2"/>
  <c r="I3731" i="2"/>
  <c r="I3171" i="2"/>
  <c r="I3172" i="2"/>
  <c r="I3173" i="2"/>
  <c r="I3732" i="2"/>
  <c r="I3175" i="2"/>
  <c r="I3734" i="2"/>
  <c r="I3177" i="2"/>
  <c r="I3178" i="2"/>
  <c r="I3742" i="2"/>
  <c r="I3180" i="2"/>
  <c r="I3181" i="2"/>
  <c r="I3182" i="2"/>
  <c r="I3183" i="2"/>
  <c r="I3184" i="2"/>
  <c r="I3743" i="2"/>
  <c r="I3744" i="2"/>
  <c r="I3187" i="2"/>
  <c r="I3745" i="2"/>
  <c r="I3746" i="2"/>
  <c r="I3190" i="2"/>
  <c r="I3191" i="2"/>
  <c r="I3192" i="2"/>
  <c r="I3193" i="2"/>
  <c r="I3194" i="2"/>
  <c r="I3195" i="2"/>
  <c r="I3196" i="2"/>
  <c r="I3197" i="2"/>
  <c r="I3728" i="2"/>
  <c r="I3199" i="2"/>
  <c r="I3200" i="2"/>
  <c r="I3726" i="2"/>
  <c r="I3202" i="2"/>
  <c r="I3718" i="2"/>
  <c r="I3204" i="2"/>
  <c r="I3205" i="2"/>
  <c r="I3206" i="2"/>
  <c r="I3719" i="2"/>
  <c r="I3208" i="2"/>
  <c r="I3209" i="2"/>
  <c r="I3210" i="2"/>
  <c r="I3211" i="2"/>
  <c r="I3724" i="2"/>
  <c r="I3213" i="2"/>
  <c r="I3214" i="2"/>
  <c r="I3215" i="2"/>
  <c r="I3216" i="2"/>
  <c r="I3217" i="2"/>
  <c r="I3218" i="2"/>
  <c r="I3219" i="2"/>
  <c r="I3717" i="2"/>
  <c r="I3707" i="2"/>
  <c r="I3222" i="2"/>
  <c r="I3223" i="2"/>
  <c r="I3224" i="2"/>
  <c r="I3705" i="2"/>
  <c r="I3226" i="2"/>
  <c r="I3227" i="2"/>
  <c r="I3689" i="2"/>
  <c r="I3229" i="2"/>
  <c r="I3230" i="2"/>
  <c r="I3231" i="2"/>
  <c r="I3682" i="2"/>
  <c r="I3233" i="2"/>
  <c r="I3687" i="2"/>
  <c r="I3235" i="2"/>
  <c r="I3688" i="2"/>
  <c r="I3678" i="2"/>
  <c r="I3238" i="2"/>
  <c r="I3674" i="2"/>
  <c r="I3240" i="2"/>
  <c r="I3241" i="2"/>
  <c r="I3671" i="2"/>
  <c r="I3672" i="2"/>
  <c r="I3669" i="2"/>
  <c r="I3245" i="2"/>
  <c r="I3246" i="2"/>
  <c r="I3247" i="2"/>
  <c r="I3248" i="2"/>
  <c r="I3665" i="2"/>
  <c r="I3250" i="2"/>
  <c r="I3251" i="2"/>
  <c r="I3252" i="2"/>
  <c r="I3253" i="2"/>
  <c r="I3254" i="2"/>
  <c r="I3255" i="2"/>
  <c r="I3666" i="2"/>
  <c r="I3668" i="2"/>
  <c r="I3651" i="2"/>
  <c r="I3259" i="2"/>
  <c r="I3652" i="2"/>
  <c r="I3261" i="2"/>
  <c r="I3660" i="2"/>
  <c r="I3263" i="2"/>
  <c r="I3264" i="2"/>
  <c r="I3662" i="2"/>
  <c r="I3663" i="2"/>
  <c r="I3267" i="2"/>
  <c r="I3268" i="2"/>
  <c r="I3269" i="2"/>
  <c r="I3270" i="2"/>
  <c r="I3271" i="2"/>
  <c r="I3272" i="2"/>
  <c r="I3273" i="2"/>
  <c r="I3274" i="2"/>
  <c r="I3275" i="2"/>
  <c r="I3648" i="2"/>
  <c r="I3277" i="2"/>
  <c r="I3278" i="2"/>
  <c r="I3279" i="2"/>
  <c r="I3649" i="2"/>
  <c r="I3646" i="2"/>
  <c r="I3640" i="2"/>
  <c r="I3283" i="2"/>
  <c r="I3644" i="2"/>
  <c r="I3645" i="2"/>
  <c r="I3636" i="2"/>
  <c r="I3638" i="2"/>
  <c r="I3635" i="2"/>
  <c r="I3289" i="2"/>
  <c r="I3633" i="2"/>
  <c r="I3291" i="2"/>
  <c r="I3292" i="2"/>
  <c r="I3293" i="2"/>
  <c r="I12" i="2"/>
  <c r="I3295" i="2"/>
  <c r="I3296" i="2"/>
  <c r="I3297" i="2"/>
  <c r="I3298" i="2"/>
  <c r="I3299" i="2"/>
  <c r="I3621" i="2"/>
  <c r="I3301" i="2"/>
  <c r="I3302" i="2"/>
  <c r="I3303" i="2"/>
  <c r="I3622" i="2"/>
  <c r="I3626" i="2"/>
  <c r="I3628" i="2"/>
  <c r="I3307" i="2"/>
  <c r="I3630" i="2"/>
  <c r="I3309" i="2"/>
  <c r="I3310" i="2"/>
  <c r="I3311" i="2"/>
  <c r="I3603" i="2"/>
  <c r="I3313" i="2"/>
  <c r="I3604" i="2"/>
  <c r="I3608" i="2"/>
  <c r="I3316" i="2"/>
  <c r="I3609" i="2"/>
  <c r="I3318" i="2"/>
  <c r="I3319" i="2"/>
  <c r="I3612" i="2"/>
  <c r="I3617" i="2"/>
  <c r="I3620" i="2"/>
  <c r="I3597" i="2"/>
  <c r="I3324" i="2"/>
  <c r="I3325" i="2"/>
  <c r="I3598" i="2"/>
  <c r="I3599" i="2"/>
  <c r="I3328" i="2"/>
  <c r="I3329" i="2"/>
  <c r="I3596" i="2"/>
  <c r="I3331" i="2"/>
  <c r="I3332" i="2"/>
  <c r="I3333" i="2"/>
  <c r="I3334" i="2"/>
  <c r="I3592" i="2"/>
  <c r="I3336" i="2"/>
  <c r="I3337" i="2"/>
  <c r="I3593" i="2"/>
  <c r="I3339" i="2"/>
  <c r="I3551" i="2"/>
  <c r="I3341" i="2"/>
  <c r="I3556" i="2"/>
  <c r="I3343" i="2"/>
  <c r="I3558" i="2"/>
  <c r="I3345" i="2"/>
  <c r="I3560" i="2"/>
  <c r="I3563" i="2"/>
  <c r="I3348" i="2"/>
  <c r="I3349" i="2"/>
  <c r="I3350" i="2"/>
  <c r="I3351" i="2"/>
  <c r="I3567" i="2"/>
  <c r="I3568" i="2"/>
  <c r="I3573" i="2"/>
  <c r="I3355" i="2"/>
  <c r="I3580" i="2"/>
  <c r="I3357" i="2"/>
  <c r="I3584" i="2"/>
  <c r="I3586" i="2"/>
  <c r="I3360" i="2"/>
  <c r="I3590" i="2"/>
  <c r="I3591" i="2"/>
  <c r="I3363" i="2"/>
  <c r="I3364" i="2"/>
  <c r="I3365" i="2"/>
  <c r="I3366" i="2"/>
  <c r="I3367" i="2"/>
  <c r="I3545" i="2"/>
  <c r="I3369" i="2"/>
  <c r="I3370" i="2"/>
  <c r="I3371" i="2"/>
  <c r="I3546" i="2"/>
  <c r="I3373" i="2"/>
  <c r="I3374" i="2"/>
  <c r="I3375" i="2"/>
  <c r="I3376" i="2"/>
  <c r="I3377" i="2"/>
  <c r="I3378" i="2"/>
  <c r="I3379" i="2"/>
  <c r="I3550" i="2"/>
  <c r="I3525" i="2"/>
  <c r="I3526" i="2"/>
  <c r="I3527" i="2"/>
  <c r="I3384" i="2"/>
  <c r="I3385" i="2"/>
  <c r="I3530" i="2"/>
  <c r="I3531" i="2"/>
  <c r="I3532" i="2"/>
  <c r="I3389" i="2"/>
  <c r="I3533" i="2"/>
  <c r="I3391" i="2"/>
  <c r="I3392" i="2"/>
  <c r="I3393" i="2"/>
  <c r="I3538" i="2"/>
  <c r="I3540" i="2"/>
  <c r="I3543" i="2"/>
  <c r="I3397" i="2"/>
  <c r="I3398" i="2"/>
  <c r="I3399" i="2"/>
  <c r="I3521" i="2"/>
  <c r="I3401" i="2"/>
  <c r="I3520" i="2"/>
  <c r="I3403" i="2"/>
  <c r="I3404" i="2"/>
  <c r="I3405" i="2"/>
  <c r="I3406" i="2"/>
  <c r="I3407" i="2"/>
  <c r="I3408" i="2"/>
  <c r="I3508" i="2"/>
  <c r="I3509" i="2"/>
  <c r="I3411" i="2"/>
  <c r="I3412" i="2"/>
  <c r="I3413" i="2"/>
  <c r="I10" i="2"/>
  <c r="I3415" i="2"/>
  <c r="I3416" i="2"/>
  <c r="I3417" i="2"/>
  <c r="I11" i="2"/>
  <c r="I3419" i="2"/>
  <c r="I3420" i="2"/>
  <c r="I3421" i="2"/>
  <c r="I9" i="2"/>
  <c r="I3423" i="2"/>
  <c r="I3424" i="2"/>
  <c r="I3507" i="2"/>
  <c r="I3426" i="2"/>
  <c r="I3427" i="2"/>
  <c r="I3428" i="2"/>
  <c r="I3504" i="2"/>
  <c r="I3503" i="2"/>
  <c r="I3431" i="2"/>
  <c r="I3502" i="2"/>
  <c r="I3433" i="2"/>
  <c r="I3500" i="2"/>
  <c r="I3501" i="2"/>
  <c r="I3497" i="2"/>
  <c r="I3492" i="2"/>
  <c r="I3438" i="2"/>
  <c r="I3439" i="2"/>
  <c r="I3494" i="2"/>
  <c r="I3495" i="2"/>
  <c r="I3496" i="2"/>
  <c r="I3443" i="2"/>
  <c r="I3491" i="2"/>
  <c r="I3445" i="2"/>
  <c r="I3446" i="2"/>
  <c r="I3447" i="2"/>
  <c r="I3486" i="2"/>
  <c r="I3449" i="2"/>
  <c r="I3483" i="2"/>
  <c r="I3451" i="2"/>
  <c r="I3485" i="2"/>
  <c r="I3453" i="2"/>
  <c r="I3482" i="2"/>
  <c r="I3455" i="2"/>
  <c r="I3473" i="2"/>
  <c r="I3457" i="2"/>
  <c r="I3458" i="2"/>
  <c r="I3471" i="2"/>
  <c r="I3460" i="2"/>
  <c r="I3461" i="2"/>
  <c r="I3468" i="2"/>
  <c r="I3463" i="2"/>
  <c r="I3470" i="2"/>
  <c r="I3464" i="2"/>
  <c r="I3466" i="2"/>
  <c r="I3465" i="2"/>
  <c r="I3467" i="2"/>
  <c r="I3469" i="2"/>
  <c r="I3462" i="2"/>
  <c r="I3459" i="2"/>
  <c r="I3472" i="2"/>
  <c r="I3456" i="2"/>
  <c r="I3474" i="2"/>
  <c r="I3475" i="2"/>
  <c r="I3476" i="2"/>
  <c r="I3477" i="2"/>
  <c r="I3478" i="2"/>
  <c r="I3479" i="2"/>
  <c r="I3480" i="2"/>
  <c r="I3481" i="2"/>
  <c r="I3454" i="2"/>
  <c r="I3448" i="2"/>
  <c r="I3484" i="2"/>
  <c r="I3450" i="2"/>
  <c r="I3452" i="2"/>
  <c r="I3487" i="2"/>
  <c r="I3488" i="2"/>
  <c r="I3489" i="2"/>
  <c r="I3490" i="2"/>
  <c r="I3444" i="2"/>
  <c r="I3440" i="2"/>
  <c r="I3493" i="2"/>
  <c r="I3441" i="2"/>
  <c r="I3442" i="2"/>
  <c r="I3437" i="2"/>
  <c r="I3436" i="2"/>
  <c r="I3498" i="2"/>
  <c r="I3499" i="2"/>
  <c r="I3435" i="2"/>
  <c r="I3410" i="2"/>
  <c r="I3414" i="2"/>
  <c r="I3418" i="2"/>
  <c r="I3422" i="2"/>
  <c r="I3505" i="2"/>
  <c r="I3506" i="2"/>
  <c r="I3425" i="2"/>
  <c r="I3429" i="2"/>
  <c r="I3430" i="2"/>
  <c r="I3510" i="2"/>
  <c r="I3511" i="2"/>
  <c r="I3512" i="2"/>
  <c r="I3513" i="2"/>
  <c r="I3514" i="2"/>
  <c r="I3515" i="2"/>
  <c r="I3516" i="2"/>
  <c r="I3517" i="2"/>
  <c r="I3518" i="2"/>
  <c r="I3519" i="2"/>
  <c r="I3432" i="2"/>
  <c r="I3434" i="2"/>
  <c r="I3522" i="2"/>
  <c r="I3523" i="2"/>
  <c r="I3524" i="2"/>
  <c r="I3409" i="2"/>
  <c r="I3394" i="2"/>
  <c r="I3395" i="2"/>
  <c r="I3528" i="2"/>
  <c r="I3529" i="2"/>
  <c r="I3396" i="2"/>
  <c r="I3400" i="2"/>
  <c r="I3402" i="2"/>
  <c r="I3390" i="2"/>
  <c r="I3534" i="2"/>
  <c r="I3535" i="2"/>
  <c r="I3536" i="2"/>
  <c r="I3537" i="2"/>
  <c r="I3388" i="2"/>
  <c r="I3539" i="2"/>
  <c r="I3386" i="2"/>
  <c r="I3541" i="2"/>
  <c r="I3542" i="2"/>
  <c r="I3387" i="2"/>
  <c r="I3544" i="2"/>
  <c r="I3383" i="2"/>
  <c r="I3382" i="2"/>
  <c r="I3547" i="2"/>
  <c r="I3548" i="2"/>
  <c r="I3549" i="2"/>
  <c r="I3368" i="2"/>
  <c r="I3372" i="2"/>
  <c r="I3552" i="2"/>
  <c r="I3553" i="2"/>
  <c r="I3554" i="2"/>
  <c r="I3555" i="2"/>
  <c r="I3380" i="2"/>
  <c r="I3557" i="2"/>
  <c r="I3381" i="2"/>
  <c r="I3559" i="2"/>
  <c r="I3" i="2"/>
  <c r="I3561" i="2"/>
  <c r="I3562" i="2"/>
  <c r="I3362" i="2"/>
  <c r="I3564" i="2"/>
  <c r="I3565" i="2"/>
  <c r="I3566" i="2"/>
  <c r="I3359" i="2"/>
  <c r="I3361" i="2"/>
  <c r="I3569" i="2"/>
  <c r="I3570" i="2"/>
  <c r="I3571" i="2"/>
  <c r="I3572" i="2"/>
  <c r="I3358" i="2"/>
  <c r="I3574" i="2"/>
  <c r="I3575" i="2"/>
  <c r="I3576" i="2"/>
  <c r="I3577" i="2"/>
  <c r="I3578" i="2"/>
  <c r="I3579" i="2"/>
  <c r="I3354" i="2"/>
  <c r="I3581" i="2"/>
  <c r="I3582" i="2"/>
  <c r="I3583" i="2"/>
  <c r="I3356" i="2"/>
  <c r="I3585" i="2"/>
  <c r="I3352" i="2"/>
  <c r="I3587" i="2"/>
  <c r="I3588" i="2"/>
  <c r="I3589" i="2"/>
  <c r="I3353" i="2"/>
  <c r="I3347" i="2"/>
  <c r="I3346" i="2"/>
  <c r="I3344" i="2"/>
  <c r="I3594" i="2"/>
  <c r="I3595" i="2"/>
  <c r="I3342" i="2"/>
  <c r="I3340" i="2"/>
  <c r="I3338" i="2"/>
  <c r="I3335" i="2"/>
  <c r="I3600" i="2"/>
  <c r="I3601" i="2"/>
  <c r="I3602" i="2"/>
  <c r="I3327" i="2"/>
  <c r="I3330" i="2"/>
  <c r="I3605" i="2"/>
  <c r="I3606" i="2"/>
  <c r="I3607" i="2"/>
  <c r="I3323" i="2"/>
  <c r="I3326" i="2"/>
  <c r="I3610" i="2"/>
  <c r="I3611" i="2"/>
  <c r="I3317" i="2"/>
  <c r="I3613" i="2"/>
  <c r="I3614" i="2"/>
  <c r="I3615" i="2"/>
  <c r="I3616" i="2"/>
  <c r="I3320" i="2"/>
  <c r="I3618" i="2"/>
  <c r="I3619" i="2"/>
  <c r="I3321" i="2"/>
  <c r="I3322" i="2"/>
  <c r="I3312" i="2"/>
  <c r="I3623" i="2"/>
  <c r="I3624" i="2"/>
  <c r="I3625" i="2"/>
  <c r="I3314" i="2"/>
  <c r="I3627" i="2"/>
  <c r="I3315" i="2"/>
  <c r="I3629" i="2"/>
  <c r="I3308" i="2"/>
  <c r="I3631" i="2"/>
  <c r="I3632" i="2"/>
  <c r="I3306" i="2"/>
  <c r="I3634" i="2"/>
  <c r="I3304" i="2"/>
  <c r="I3305" i="2"/>
  <c r="I3637" i="2"/>
  <c r="I3300" i="2"/>
  <c r="I3639" i="2"/>
  <c r="I3294" i="2"/>
  <c r="I3641" i="2"/>
  <c r="I3642" i="2"/>
  <c r="I3643" i="2"/>
  <c r="I3288" i="2"/>
  <c r="I3290" i="2"/>
  <c r="I3282" i="2"/>
  <c r="I3647" i="2"/>
  <c r="I3284" i="2"/>
  <c r="I3285" i="2"/>
  <c r="I3650" i="2"/>
  <c r="I3286" i="2"/>
  <c r="I3287" i="2"/>
  <c r="I3653" i="2"/>
  <c r="I3654" i="2"/>
  <c r="I3655" i="2"/>
  <c r="I3656" i="2"/>
  <c r="I3657" i="2"/>
  <c r="I3658" i="2"/>
  <c r="I3659" i="2"/>
  <c r="I3281" i="2"/>
  <c r="I3661" i="2"/>
  <c r="I3262" i="2"/>
  <c r="I3265" i="2"/>
  <c r="I3664" i="2"/>
  <c r="I3266" i="2"/>
  <c r="I3276" i="2"/>
  <c r="I3667" i="2"/>
  <c r="I3280" i="2"/>
  <c r="I3260" i="2"/>
  <c r="I3670" i="2"/>
  <c r="I3258" i="2"/>
  <c r="I3257" i="2"/>
  <c r="I3673" i="2"/>
  <c r="I3198" i="2"/>
  <c r="I3675" i="2"/>
  <c r="I3676" i="2"/>
  <c r="I3677" i="2"/>
  <c r="I3201" i="2"/>
  <c r="I3679" i="2"/>
  <c r="I3680" i="2"/>
  <c r="I3681" i="2"/>
  <c r="I3203" i="2"/>
  <c r="I3683" i="2"/>
  <c r="I3684" i="2"/>
  <c r="I3685" i="2"/>
  <c r="I3686" i="2"/>
  <c r="I3207" i="2"/>
  <c r="I3212" i="2"/>
  <c r="I3220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221" i="2"/>
  <c r="I3706" i="2"/>
  <c r="I3225" i="2"/>
  <c r="I3708" i="2"/>
  <c r="I3709" i="2"/>
  <c r="I3710" i="2"/>
  <c r="I3711" i="2"/>
  <c r="I3712" i="2"/>
  <c r="I3713" i="2"/>
  <c r="I3714" i="2"/>
  <c r="I3715" i="2"/>
  <c r="I3716" i="2"/>
  <c r="I3228" i="2"/>
  <c r="I3232" i="2"/>
  <c r="I3234" i="2"/>
  <c r="I3720" i="2"/>
  <c r="I3721" i="2"/>
  <c r="I3722" i="2"/>
  <c r="I3723" i="2"/>
  <c r="I3236" i="2"/>
  <c r="I3725" i="2"/>
  <c r="I3237" i="2"/>
  <c r="I3727" i="2"/>
  <c r="I3239" i="2"/>
  <c r="I3729" i="2"/>
  <c r="I3730" i="2"/>
  <c r="I3242" i="2"/>
  <c r="I3243" i="2"/>
  <c r="I3733" i="2"/>
  <c r="I3244" i="2"/>
  <c r="I3735" i="2"/>
  <c r="I3736" i="2"/>
  <c r="I3737" i="2"/>
  <c r="I3738" i="2"/>
  <c r="I3739" i="2"/>
  <c r="I3740" i="2"/>
  <c r="I3741" i="2"/>
  <c r="I3249" i="2"/>
  <c r="I3256" i="2"/>
  <c r="I3186" i="2"/>
  <c r="I3188" i="2"/>
  <c r="I3189" i="2"/>
  <c r="I3747" i="2"/>
  <c r="I3176" i="2"/>
  <c r="I3179" i="2"/>
  <c r="I3185" i="2"/>
  <c r="I3751" i="2"/>
  <c r="I3752" i="2"/>
  <c r="I3753" i="2"/>
  <c r="I3754" i="2"/>
  <c r="I3755" i="2"/>
  <c r="I3756" i="2"/>
  <c r="I3757" i="2"/>
  <c r="I3174" i="2"/>
  <c r="I3759" i="2"/>
  <c r="I3760" i="2"/>
  <c r="I3761" i="2"/>
  <c r="I3762" i="2"/>
  <c r="I3763" i="2"/>
  <c r="I3764" i="2"/>
  <c r="I3170" i="2"/>
  <c r="I3766" i="2"/>
  <c r="I3767" i="2"/>
  <c r="I3166" i="2"/>
  <c r="I3769" i="2"/>
  <c r="I3770" i="2"/>
  <c r="I3169" i="2"/>
  <c r="I3162" i="2"/>
  <c r="I3773" i="2"/>
  <c r="I3153" i="2"/>
  <c r="I3775" i="2"/>
  <c r="I3159" i="2"/>
  <c r="I3152" i="2"/>
  <c r="I3778" i="2"/>
  <c r="I3779" i="2"/>
  <c r="I3780" i="2"/>
  <c r="I3781" i="2"/>
  <c r="I3782" i="2"/>
  <c r="I3149" i="2"/>
  <c r="I3784" i="2"/>
  <c r="I3148" i="2"/>
  <c r="I3786" i="2"/>
  <c r="I3787" i="2"/>
  <c r="I3147" i="2"/>
  <c r="I3136" i="2"/>
  <c r="I3790" i="2"/>
  <c r="I3135" i="2"/>
  <c r="I3792" i="2"/>
  <c r="I3793" i="2"/>
  <c r="I3794" i="2"/>
  <c r="I3795" i="2"/>
  <c r="I3796" i="2"/>
  <c r="I3134" i="2"/>
  <c r="I3798" i="2"/>
  <c r="I3799" i="2"/>
  <c r="I8" i="2"/>
  <c r="I3801" i="2"/>
  <c r="I3130" i="2"/>
  <c r="I3803" i="2"/>
  <c r="I3804" i="2"/>
  <c r="I3805" i="2"/>
  <c r="I3806" i="2"/>
  <c r="I3131" i="2"/>
  <c r="I3808" i="2"/>
  <c r="I3809" i="2"/>
  <c r="I3810" i="2"/>
  <c r="I3811" i="2"/>
  <c r="I3126" i="2"/>
  <c r="I3122" i="2"/>
  <c r="I3121" i="2"/>
  <c r="I3120" i="2"/>
  <c r="I3816" i="2"/>
  <c r="I3817" i="2"/>
  <c r="I3818" i="2"/>
  <c r="I3118" i="2"/>
  <c r="I3117" i="2"/>
  <c r="I3821" i="2"/>
  <c r="I3112" i="2"/>
  <c r="I3823" i="2"/>
  <c r="I3110" i="2"/>
  <c r="I3108" i="2"/>
  <c r="I3826" i="2"/>
  <c r="I3827" i="2"/>
  <c r="I3828" i="2"/>
  <c r="I3829" i="2"/>
  <c r="I3830" i="2"/>
  <c r="I3831" i="2"/>
  <c r="I3832" i="2"/>
  <c r="I3104" i="2"/>
  <c r="I3834" i="2"/>
  <c r="I3835" i="2"/>
  <c r="I3836" i="2"/>
  <c r="I3837" i="2"/>
  <c r="I3838" i="2"/>
  <c r="I3105" i="2"/>
  <c r="I3106" i="2"/>
  <c r="I3841" i="2"/>
  <c r="I3842" i="2"/>
  <c r="I3101" i="2"/>
  <c r="I3844" i="2"/>
  <c r="I3845" i="2"/>
  <c r="I3102" i="2"/>
  <c r="I3847" i="2"/>
  <c r="I3848" i="2"/>
  <c r="I3849" i="2"/>
  <c r="I3850" i="2"/>
  <c r="I3851" i="2"/>
  <c r="I3096" i="2"/>
  <c r="I3853" i="2"/>
  <c r="I3100" i="2"/>
  <c r="I3855" i="2"/>
  <c r="I3092" i="2"/>
  <c r="I3081" i="2"/>
  <c r="I3086" i="2"/>
  <c r="I3859" i="2"/>
  <c r="I3860" i="2"/>
  <c r="I3088" i="2"/>
  <c r="I3090" i="2"/>
  <c r="I3863" i="2"/>
  <c r="I3077" i="2"/>
  <c r="I3865" i="2"/>
  <c r="I3075" i="2"/>
  <c r="I3867" i="2"/>
  <c r="I3868" i="2"/>
  <c r="I3073" i="2"/>
  <c r="I3870" i="2"/>
  <c r="I3871" i="2"/>
  <c r="I3074" i="2"/>
  <c r="I3069" i="2"/>
  <c r="I3064" i="2"/>
  <c r="I3066" i="2"/>
  <c r="I3063" i="2"/>
  <c r="I3877" i="2"/>
  <c r="I3878" i="2"/>
  <c r="I3879" i="2"/>
  <c r="I3880" i="2"/>
  <c r="I3881" i="2"/>
  <c r="I3882" i="2"/>
  <c r="I3883" i="2"/>
  <c r="I3054" i="2"/>
  <c r="I3057" i="2"/>
  <c r="I3886" i="2"/>
  <c r="I3887" i="2"/>
  <c r="I3888" i="2"/>
  <c r="I3889" i="2"/>
  <c r="I3890" i="2"/>
  <c r="I3891" i="2"/>
  <c r="I3892" i="2"/>
  <c r="I3893" i="2"/>
  <c r="I3052" i="2"/>
  <c r="I3895" i="2"/>
  <c r="I3896" i="2"/>
  <c r="I3897" i="2"/>
  <c r="I3053" i="2"/>
  <c r="I3051" i="2"/>
  <c r="I3900" i="2"/>
  <c r="I3901" i="2"/>
  <c r="I3050" i="2"/>
  <c r="I3903" i="2"/>
  <c r="I3047" i="2"/>
  <c r="I3905" i="2"/>
  <c r="I3046" i="2"/>
  <c r="I3907" i="2"/>
  <c r="I3908" i="2"/>
  <c r="I3045" i="2"/>
  <c r="I3044" i="2"/>
  <c r="I3036" i="2"/>
  <c r="I3912" i="2"/>
  <c r="I3913" i="2"/>
  <c r="I3914" i="2"/>
  <c r="I3035" i="2"/>
  <c r="I3034" i="2"/>
  <c r="I3026" i="2"/>
  <c r="I3918" i="2"/>
  <c r="I3919" i="2"/>
  <c r="I3028" i="2"/>
  <c r="I3033" i="2"/>
  <c r="I3922" i="2"/>
  <c r="I3923" i="2"/>
  <c r="I3924" i="2"/>
  <c r="I3925" i="2"/>
  <c r="I3926" i="2"/>
  <c r="I3025" i="2"/>
  <c r="I3023" i="2"/>
  <c r="I3929" i="2"/>
  <c r="I3021" i="2"/>
  <c r="I3931" i="2"/>
  <c r="I3932" i="2"/>
  <c r="I3933" i="2"/>
  <c r="I3934" i="2"/>
  <c r="I3935" i="2"/>
  <c r="I3936" i="2"/>
  <c r="I3937" i="2"/>
  <c r="I3017" i="2"/>
  <c r="I3020" i="2"/>
  <c r="I3016" i="2"/>
  <c r="I3941" i="2"/>
  <c r="I2993" i="2"/>
  <c r="I3943" i="2"/>
  <c r="I2997" i="2"/>
  <c r="I3945" i="2"/>
  <c r="I3946" i="2"/>
  <c r="I2998" i="2"/>
  <c r="I3006" i="2"/>
  <c r="I3949" i="2"/>
  <c r="I3008" i="2"/>
  <c r="I3009" i="2"/>
  <c r="I3015" i="2"/>
  <c r="I3953" i="2"/>
  <c r="I2988" i="2"/>
  <c r="I3955" i="2"/>
  <c r="I2990" i="2"/>
  <c r="I3957" i="2"/>
  <c r="I3958" i="2"/>
  <c r="I3959" i="2"/>
  <c r="I3960" i="2"/>
  <c r="I3961" i="2"/>
  <c r="I3962" i="2"/>
  <c r="I3963" i="2"/>
  <c r="I3964" i="2"/>
  <c r="I3965" i="2"/>
  <c r="I2987" i="2"/>
  <c r="I3967" i="2"/>
  <c r="I3968" i="2"/>
  <c r="I3969" i="2"/>
  <c r="I3970" i="2"/>
  <c r="I2978" i="2"/>
  <c r="I2981" i="2"/>
  <c r="I3973" i="2"/>
  <c r="I3974" i="2"/>
  <c r="I3975" i="2"/>
  <c r="I3976" i="2"/>
  <c r="I3977" i="2"/>
  <c r="I3978" i="2"/>
  <c r="I3979" i="2"/>
  <c r="I2985" i="2"/>
  <c r="I3981" i="2"/>
  <c r="I3982" i="2"/>
  <c r="I3983" i="2"/>
  <c r="I3984" i="2"/>
  <c r="I3985" i="2"/>
  <c r="I3986" i="2"/>
  <c r="I3987" i="2"/>
  <c r="I3988" i="2"/>
  <c r="I3989" i="2"/>
  <c r="I3990" i="2"/>
  <c r="I3991" i="2"/>
  <c r="I2986" i="2"/>
  <c r="I2975" i="2"/>
  <c r="I3994" i="2"/>
  <c r="I3995" i="2"/>
  <c r="I3996" i="2"/>
  <c r="I3997" i="2"/>
  <c r="I2952" i="2"/>
  <c r="I3999" i="2"/>
  <c r="I4000" i="2"/>
  <c r="I4001" i="2"/>
  <c r="I4002" i="2"/>
  <c r="I4003" i="2"/>
  <c r="I2957" i="2"/>
  <c r="I4005" i="2"/>
  <c r="I2958" i="2"/>
  <c r="I2967" i="2"/>
  <c r="I2969" i="2"/>
  <c r="I4009" i="2"/>
  <c r="I2970" i="2"/>
  <c r="I2972" i="2"/>
  <c r="I4012" i="2"/>
  <c r="I2973" i="2"/>
  <c r="I4014" i="2"/>
  <c r="I4015" i="2"/>
  <c r="I2974" i="2"/>
  <c r="I4017" i="2"/>
  <c r="I2944" i="2"/>
  <c r="I2946" i="2"/>
  <c r="I4020" i="2"/>
  <c r="I4021" i="2"/>
  <c r="I2948" i="2"/>
  <c r="I2949" i="2"/>
  <c r="I4024" i="2"/>
  <c r="I4025" i="2"/>
  <c r="I4026" i="2"/>
  <c r="I4027" i="2"/>
  <c r="I2950" i="2"/>
  <c r="I2951" i="2"/>
  <c r="I2907" i="2"/>
  <c r="I2913" i="2"/>
  <c r="I4032" i="2"/>
  <c r="I2919" i="2"/>
  <c r="I2921" i="2"/>
  <c r="I4035" i="2"/>
  <c r="I2929" i="2"/>
  <c r="I4037" i="2"/>
  <c r="I4038" i="2"/>
  <c r="I4039" i="2"/>
  <c r="I4040" i="2"/>
  <c r="I2933" i="2"/>
  <c r="I2938" i="2"/>
  <c r="I2942" i="2"/>
  <c r="I4044" i="2"/>
  <c r="I4045" i="2"/>
  <c r="I4046" i="2"/>
  <c r="I4047" i="2"/>
  <c r="I2906" i="2"/>
  <c r="I4049" i="2"/>
  <c r="I2900" i="2"/>
  <c r="I4051" i="2"/>
  <c r="I4052" i="2"/>
  <c r="I2901" i="2"/>
  <c r="I4054" i="2"/>
  <c r="I4055" i="2"/>
  <c r="I4056" i="2"/>
  <c r="I4057" i="2"/>
  <c r="I4058" i="2"/>
  <c r="I4059" i="2"/>
  <c r="I4060" i="2"/>
  <c r="I4061" i="2"/>
  <c r="I4062" i="2"/>
  <c r="I4063" i="2"/>
  <c r="I4064" i="2"/>
  <c r="I2904" i="2"/>
  <c r="I4066" i="2"/>
  <c r="I4067" i="2"/>
  <c r="I4068" i="2"/>
  <c r="I4069" i="2"/>
  <c r="I4070" i="2"/>
  <c r="I4071" i="2"/>
  <c r="I2890" i="2"/>
  <c r="I4073" i="2"/>
  <c r="I4074" i="2"/>
  <c r="I4075" i="2"/>
  <c r="I2898" i="2"/>
  <c r="I4077" i="2"/>
  <c r="I4078" i="2"/>
  <c r="I2888" i="2"/>
  <c r="I2872" i="2"/>
  <c r="I4081" i="2"/>
  <c r="I2873" i="2"/>
  <c r="I4083" i="2"/>
  <c r="I2878" i="2"/>
  <c r="I2880" i="2"/>
  <c r="I2883" i="2"/>
  <c r="I4087" i="2"/>
  <c r="I2884" i="2"/>
  <c r="I2853" i="2"/>
  <c r="I2854" i="2"/>
  <c r="I4091" i="2"/>
  <c r="I4092" i="2"/>
  <c r="I4093" i="2"/>
  <c r="I4094" i="2"/>
  <c r="I4095" i="2"/>
  <c r="I4096" i="2"/>
  <c r="I4097" i="2"/>
  <c r="I2867" i="2"/>
  <c r="I4099" i="2"/>
  <c r="I4100" i="2"/>
  <c r="I4101" i="2"/>
  <c r="I4102" i="2"/>
  <c r="I4103" i="2"/>
  <c r="I2871" i="2"/>
  <c r="I4105" i="2"/>
  <c r="I4106" i="2"/>
  <c r="I4107" i="2"/>
  <c r="I4108" i="2"/>
  <c r="I4109" i="2"/>
  <c r="I4110" i="2"/>
  <c r="I4111" i="2"/>
  <c r="I4112" i="2"/>
  <c r="I4113" i="2"/>
  <c r="I2852" i="2"/>
  <c r="I4115" i="2"/>
  <c r="I4116" i="2"/>
  <c r="I4117" i="2"/>
  <c r="I2850" i="2"/>
  <c r="I2847" i="2"/>
  <c r="I2848" i="2"/>
  <c r="I2841" i="2"/>
  <c r="I4122" i="2"/>
  <c r="I4123" i="2"/>
  <c r="I2842" i="2"/>
  <c r="I4125" i="2"/>
  <c r="I4126" i="2"/>
  <c r="I4127" i="2"/>
  <c r="I2837" i="2"/>
  <c r="I4129" i="2"/>
  <c r="I4130" i="2"/>
  <c r="I4131" i="2"/>
  <c r="I2835" i="2"/>
  <c r="I2831" i="2"/>
  <c r="I2824" i="2"/>
  <c r="I4135" i="2"/>
  <c r="I2828" i="2"/>
  <c r="I4137" i="2"/>
  <c r="I4138" i="2"/>
  <c r="I4139" i="2"/>
  <c r="I4140" i="2"/>
  <c r="I4141" i="2"/>
  <c r="I2822" i="2"/>
  <c r="I2823" i="2"/>
  <c r="I2819" i="2"/>
  <c r="I4145" i="2"/>
  <c r="I4146" i="2"/>
  <c r="I4147" i="2"/>
  <c r="I4148" i="2"/>
  <c r="I2820" i="2"/>
  <c r="I2818" i="2"/>
  <c r="I4151" i="2"/>
  <c r="I4152" i="2"/>
  <c r="I4153" i="2"/>
  <c r="I4154" i="2"/>
  <c r="I2817" i="2"/>
  <c r="I2816" i="2"/>
  <c r="I2812" i="2"/>
  <c r="I4158" i="2"/>
  <c r="I4159" i="2"/>
  <c r="I4160" i="2"/>
  <c r="I4161" i="2"/>
  <c r="I2814" i="2"/>
  <c r="I4163" i="2"/>
  <c r="I4164" i="2"/>
  <c r="I4165" i="2"/>
  <c r="I4166" i="2"/>
  <c r="I2811" i="2"/>
  <c r="I4168" i="2"/>
  <c r="I2807" i="2"/>
  <c r="I2806" i="2"/>
  <c r="I4171" i="2"/>
  <c r="I4172" i="2"/>
  <c r="I2801" i="2"/>
  <c r="I2804" i="2"/>
  <c r="I4175" i="2"/>
  <c r="I4176" i="2"/>
  <c r="I4177" i="2"/>
  <c r="I2796" i="2"/>
  <c r="I4179" i="2"/>
  <c r="I4180" i="2"/>
  <c r="I2795" i="2"/>
  <c r="I4182" i="2"/>
  <c r="I4183" i="2"/>
  <c r="I2766" i="2"/>
  <c r="I4185" i="2"/>
  <c r="I2769" i="2"/>
  <c r="I4187" i="2"/>
  <c r="I4188" i="2"/>
  <c r="I4189" i="2"/>
  <c r="I2774" i="2"/>
  <c r="I4191" i="2"/>
  <c r="I4192" i="2"/>
  <c r="I2781" i="2"/>
  <c r="I4194" i="2"/>
  <c r="I4195" i="2"/>
  <c r="I4196" i="2"/>
  <c r="I2782" i="2"/>
  <c r="I2786" i="2"/>
  <c r="I2792" i="2"/>
  <c r="I4200" i="2"/>
  <c r="I4201" i="2"/>
  <c r="I2763" i="2"/>
  <c r="I2764" i="2"/>
  <c r="I4204" i="2"/>
  <c r="I4205" i="2"/>
  <c r="I2760" i="2"/>
  <c r="I4207" i="2"/>
  <c r="I2762" i="2"/>
  <c r="I4209" i="2"/>
  <c r="I4210" i="2"/>
  <c r="I4211" i="2"/>
  <c r="I2756" i="2"/>
  <c r="I4213" i="2"/>
  <c r="I2759" i="2"/>
  <c r="I2754" i="2"/>
  <c r="I4216" i="2"/>
  <c r="I4217" i="2"/>
  <c r="I2738" i="2"/>
  <c r="I4219" i="2"/>
  <c r="I2739" i="2"/>
  <c r="I4221" i="2"/>
  <c r="I2744" i="2"/>
  <c r="I2746" i="2"/>
  <c r="I4224" i="2"/>
  <c r="I2750" i="2"/>
  <c r="I2751" i="2"/>
  <c r="I4227" i="2"/>
  <c r="I2752" i="2"/>
  <c r="I4229" i="2"/>
  <c r="I2730" i="2"/>
  <c r="I4231" i="2"/>
  <c r="I2732" i="2"/>
  <c r="I4233" i="2"/>
  <c r="I2734" i="2"/>
  <c r="I4235" i="2"/>
  <c r="I2736" i="2"/>
  <c r="I4237" i="2"/>
  <c r="I4238" i="2"/>
  <c r="I4239" i="2"/>
  <c r="I4240" i="2"/>
  <c r="I2729" i="2"/>
  <c r="I2728" i="2"/>
  <c r="I4243" i="2"/>
  <c r="I2718" i="2"/>
  <c r="I4245" i="2"/>
  <c r="I4246" i="2"/>
  <c r="I4247" i="2"/>
  <c r="I4248" i="2"/>
  <c r="I4249" i="2"/>
  <c r="I2717" i="2"/>
  <c r="I2709" i="2"/>
  <c r="I2710" i="2"/>
  <c r="I4253" i="2"/>
  <c r="I4254" i="2"/>
  <c r="I4255" i="2"/>
  <c r="I2711" i="2"/>
  <c r="I2708" i="2"/>
  <c r="I4258" i="2"/>
  <c r="I2705" i="2"/>
  <c r="I4260" i="2"/>
  <c r="I4261" i="2"/>
  <c r="I2706" i="2"/>
  <c r="I4263" i="2"/>
  <c r="I2702" i="2"/>
  <c r="I2704" i="2"/>
  <c r="I2693" i="2"/>
  <c r="I4267" i="2"/>
  <c r="I4268" i="2"/>
  <c r="I4269" i="2"/>
  <c r="I2696" i="2"/>
  <c r="I4271" i="2"/>
  <c r="I4272" i="2"/>
  <c r="I2692" i="2"/>
  <c r="I4274" i="2"/>
  <c r="I2684" i="2"/>
  <c r="I4276" i="2"/>
  <c r="I4277" i="2"/>
  <c r="I4278" i="2"/>
  <c r="I4279" i="2"/>
  <c r="I4280" i="2"/>
  <c r="I2690" i="2"/>
  <c r="I4282" i="2"/>
  <c r="I2682" i="2"/>
  <c r="I2680" i="2"/>
  <c r="I4285" i="2"/>
  <c r="I4286" i="2"/>
  <c r="I2678" i="2"/>
  <c r="I4288" i="2"/>
  <c r="I4289" i="2"/>
  <c r="I4290" i="2"/>
  <c r="I4291" i="2"/>
  <c r="I4292" i="2"/>
  <c r="I2679" i="2"/>
  <c r="I2676" i="2"/>
  <c r="I4295" i="2"/>
  <c r="I4296" i="2"/>
  <c r="I4297" i="2"/>
  <c r="I4298" i="2"/>
  <c r="I4299" i="2"/>
  <c r="I2674" i="2"/>
  <c r="I2667" i="2"/>
  <c r="I4302" i="2"/>
  <c r="I4303" i="2"/>
  <c r="I4304" i="2"/>
  <c r="I4305" i="2"/>
  <c r="I4306" i="2"/>
  <c r="I2668" i="2"/>
  <c r="I2670" i="2"/>
  <c r="I4309" i="2"/>
  <c r="I4310" i="2"/>
  <c r="I2672" i="2"/>
  <c r="I2673" i="2"/>
  <c r="I4313" i="2"/>
  <c r="I4314" i="2"/>
  <c r="I4315" i="2"/>
  <c r="I2642" i="2"/>
  <c r="I2651" i="2"/>
  <c r="I4318" i="2"/>
  <c r="I4319" i="2"/>
  <c r="I2652" i="2"/>
  <c r="I2661" i="2"/>
  <c r="I4322" i="2"/>
  <c r="I4323" i="2"/>
  <c r="I2663" i="2"/>
  <c r="I2664" i="2"/>
  <c r="I4326" i="2"/>
  <c r="I4327" i="2"/>
  <c r="I4328" i="2"/>
  <c r="I4329" i="2"/>
  <c r="I4330" i="2"/>
  <c r="I4331" i="2"/>
  <c r="I4332" i="2"/>
  <c r="I4333" i="2"/>
  <c r="I4334" i="2"/>
  <c r="I2641" i="2"/>
  <c r="I4336" i="2"/>
  <c r="I2638" i="2"/>
  <c r="I4338" i="2"/>
  <c r="I4339" i="2"/>
  <c r="I4340" i="2"/>
  <c r="I2640" i="2"/>
  <c r="I2607" i="2"/>
  <c r="I4343" i="2"/>
  <c r="I2608" i="2"/>
  <c r="I4345" i="2"/>
  <c r="I2609" i="2"/>
  <c r="I4347" i="2"/>
  <c r="I4348" i="2"/>
  <c r="I4349" i="2"/>
  <c r="I4350" i="2"/>
  <c r="I4351" i="2"/>
  <c r="I2610" i="2"/>
  <c r="I2613" i="2"/>
  <c r="I2615" i="2"/>
  <c r="I4355" i="2"/>
  <c r="I4356" i="2"/>
  <c r="I4357" i="2"/>
  <c r="I2618" i="2"/>
  <c r="I4359" i="2"/>
  <c r="I2619" i="2"/>
  <c r="I4361" i="2"/>
  <c r="I2620" i="2"/>
  <c r="I4363" i="2"/>
  <c r="I2621" i="2"/>
  <c r="I4365" i="2"/>
  <c r="I4366" i="2"/>
  <c r="I4367" i="2"/>
  <c r="I4368" i="2"/>
  <c r="I4369" i="2"/>
  <c r="I4370" i="2"/>
  <c r="I4371" i="2"/>
  <c r="I4372" i="2"/>
  <c r="I4373" i="2"/>
  <c r="I2622" i="2"/>
  <c r="I4375" i="2"/>
  <c r="I2624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2627" i="2"/>
  <c r="I4390" i="2"/>
  <c r="I4391" i="2"/>
  <c r="I4392" i="2"/>
  <c r="I4393" i="2"/>
  <c r="I2630" i="2"/>
  <c r="I2632" i="2"/>
  <c r="I4396" i="2"/>
  <c r="I4397" i="2"/>
  <c r="I2633" i="2"/>
  <c r="I4399" i="2"/>
  <c r="I4400" i="2"/>
  <c r="I4401" i="2"/>
  <c r="I2637" i="2"/>
  <c r="I4403" i="2"/>
  <c r="I4404" i="2"/>
  <c r="I4405" i="2"/>
  <c r="I4406" i="2"/>
  <c r="I2601" i="2"/>
  <c r="I4408" i="2"/>
  <c r="I4409" i="2"/>
  <c r="I4410" i="2"/>
  <c r="I4411" i="2"/>
  <c r="I2602" i="2"/>
  <c r="I4413" i="2"/>
  <c r="I4414" i="2"/>
  <c r="I2603" i="2"/>
  <c r="I2606" i="2"/>
  <c r="I4417" i="2"/>
  <c r="I4418" i="2"/>
  <c r="I2595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2596" i="2"/>
  <c r="I4437" i="2"/>
  <c r="I2597" i="2"/>
  <c r="I2591" i="2"/>
  <c r="I4440" i="2"/>
  <c r="I4441" i="2"/>
  <c r="I2589" i="2"/>
  <c r="I2590" i="2"/>
  <c r="I2588" i="2"/>
  <c r="I4445" i="2"/>
  <c r="I6" i="2"/>
  <c r="I4447" i="2"/>
  <c r="I4448" i="2"/>
  <c r="I4449" i="2"/>
  <c r="I4450" i="2"/>
  <c r="I1538" i="2"/>
  <c r="I4452" i="2"/>
  <c r="I4453" i="2"/>
  <c r="I4454" i="2"/>
  <c r="I4455" i="2"/>
  <c r="I4456" i="2"/>
  <c r="I4457" i="2"/>
  <c r="I4458" i="2"/>
  <c r="I4459" i="2"/>
  <c r="I4460" i="2"/>
  <c r="I1068" i="2"/>
  <c r="I4462" i="2"/>
  <c r="I4463" i="2"/>
  <c r="I4464" i="2"/>
  <c r="I4465" i="2"/>
  <c r="H2" i="2"/>
  <c r="H5" i="2"/>
  <c r="H4" i="2"/>
  <c r="H2585" i="2"/>
  <c r="H2586" i="2"/>
  <c r="H7" i="2"/>
  <c r="H2584" i="2"/>
  <c r="H2580" i="2"/>
  <c r="H2578" i="2"/>
  <c r="H2577" i="2"/>
  <c r="H2572" i="2"/>
  <c r="H13" i="2"/>
  <c r="H2576" i="2"/>
  <c r="H2561" i="2"/>
  <c r="H2560" i="2"/>
  <c r="H2558" i="2"/>
  <c r="H2559" i="2"/>
  <c r="H19" i="2"/>
  <c r="H2556" i="2"/>
  <c r="H2554" i="2"/>
  <c r="H22" i="2"/>
  <c r="H2549" i="2"/>
  <c r="H2553" i="2"/>
  <c r="H25" i="2"/>
  <c r="H2545" i="2"/>
  <c r="H27" i="2"/>
  <c r="H2546" i="2"/>
  <c r="H2548" i="2"/>
  <c r="H30" i="2"/>
  <c r="H31" i="2"/>
  <c r="H2544" i="2"/>
  <c r="H33" i="2"/>
  <c r="H2541" i="2"/>
  <c r="H2542" i="2"/>
  <c r="H2534" i="2"/>
  <c r="H37" i="2"/>
  <c r="H38" i="2"/>
  <c r="H39" i="2"/>
  <c r="H40" i="2"/>
  <c r="H2524" i="2"/>
  <c r="H2525" i="2"/>
  <c r="H43" i="2"/>
  <c r="H2531" i="2"/>
  <c r="H2532" i="2"/>
  <c r="H2522" i="2"/>
  <c r="H2519" i="2"/>
  <c r="H48" i="2"/>
  <c r="H49" i="2"/>
  <c r="H50" i="2"/>
  <c r="H2517" i="2"/>
  <c r="H52" i="2"/>
  <c r="H53" i="2"/>
  <c r="H2516" i="2"/>
  <c r="H55" i="2"/>
  <c r="H56" i="2"/>
  <c r="H57" i="2"/>
  <c r="H58" i="2"/>
  <c r="H2513" i="2"/>
  <c r="H2512" i="2"/>
  <c r="H61" i="2"/>
  <c r="H2511" i="2"/>
  <c r="H63" i="2"/>
  <c r="H64" i="2"/>
  <c r="H2507" i="2"/>
  <c r="H2510" i="2"/>
  <c r="H67" i="2"/>
  <c r="H2504" i="2"/>
  <c r="H2501" i="2"/>
  <c r="H2496" i="2"/>
  <c r="H2497" i="2"/>
  <c r="H2499" i="2"/>
  <c r="H73" i="2"/>
  <c r="H2495" i="2"/>
  <c r="H75" i="2"/>
  <c r="H76" i="2"/>
  <c r="H77" i="2"/>
  <c r="H2487" i="2"/>
  <c r="H79" i="2"/>
  <c r="H80" i="2"/>
  <c r="H2490" i="2"/>
  <c r="H2494" i="2"/>
  <c r="H2486" i="2"/>
  <c r="H2481" i="2"/>
  <c r="H85" i="2"/>
  <c r="H2483" i="2"/>
  <c r="H2480" i="2"/>
  <c r="H88" i="2"/>
  <c r="H2478" i="2"/>
  <c r="H2474" i="2"/>
  <c r="H91" i="2"/>
  <c r="H92" i="2"/>
  <c r="H2477" i="2"/>
  <c r="H94" i="2"/>
  <c r="H2469" i="2"/>
  <c r="H2468" i="2"/>
  <c r="H97" i="2"/>
  <c r="H2440" i="2"/>
  <c r="H2441" i="2"/>
  <c r="H2445" i="2"/>
  <c r="H2448" i="2"/>
  <c r="H2449" i="2"/>
  <c r="H103" i="2"/>
  <c r="H2452" i="2"/>
  <c r="H2453" i="2"/>
  <c r="H2454" i="2"/>
  <c r="H2457" i="2"/>
  <c r="H2464" i="2"/>
  <c r="H109" i="2"/>
  <c r="H2466" i="2"/>
  <c r="H2430" i="2"/>
  <c r="H2432" i="2"/>
  <c r="H2434" i="2"/>
  <c r="H114" i="2"/>
  <c r="H115" i="2"/>
  <c r="H2435" i="2"/>
  <c r="H2436" i="2"/>
  <c r="H2423" i="2"/>
  <c r="H2426" i="2"/>
  <c r="H2427" i="2"/>
  <c r="H121" i="2"/>
  <c r="H2428" i="2"/>
  <c r="H123" i="2"/>
  <c r="H124" i="2"/>
  <c r="H125" i="2"/>
  <c r="H2429" i="2"/>
  <c r="H127" i="2"/>
  <c r="H2420" i="2"/>
  <c r="H129" i="2"/>
  <c r="H2422" i="2"/>
  <c r="H2412" i="2"/>
  <c r="H2414" i="2"/>
  <c r="H133" i="2"/>
  <c r="H134" i="2"/>
  <c r="H2416" i="2"/>
  <c r="H2417" i="2"/>
  <c r="H137" i="2"/>
  <c r="H138" i="2"/>
  <c r="H139" i="2"/>
  <c r="H140" i="2"/>
  <c r="H2409" i="2"/>
  <c r="H142" i="2"/>
  <c r="H2388" i="2"/>
  <c r="H2390" i="2"/>
  <c r="H145" i="2"/>
  <c r="H146" i="2"/>
  <c r="H147" i="2"/>
  <c r="H2394" i="2"/>
  <c r="H149" i="2"/>
  <c r="H2402" i="2"/>
  <c r="H151" i="2"/>
  <c r="H2404" i="2"/>
  <c r="H153" i="2"/>
  <c r="H2406" i="2"/>
  <c r="H155" i="2"/>
  <c r="H2408" i="2"/>
  <c r="H157" i="2"/>
  <c r="H2387" i="2"/>
  <c r="H159" i="2"/>
  <c r="H160" i="2"/>
  <c r="H161" i="2"/>
  <c r="H162" i="2"/>
  <c r="H163" i="2"/>
  <c r="H2385" i="2"/>
  <c r="H2381" i="2"/>
  <c r="H2380" i="2"/>
  <c r="H2379" i="2"/>
  <c r="H2378" i="2"/>
  <c r="H169" i="2"/>
  <c r="H170" i="2"/>
  <c r="H2376" i="2"/>
  <c r="H2375" i="2"/>
  <c r="H2367" i="2"/>
  <c r="H174" i="2"/>
  <c r="H175" i="2"/>
  <c r="H176" i="2"/>
  <c r="H177" i="2"/>
  <c r="H178" i="2"/>
  <c r="H179" i="2"/>
  <c r="H2366" i="2"/>
  <c r="H181" i="2"/>
  <c r="H2364" i="2"/>
  <c r="H183" i="2"/>
  <c r="H2360" i="2"/>
  <c r="H2354" i="2"/>
  <c r="H186" i="2"/>
  <c r="H187" i="2"/>
  <c r="H188" i="2"/>
  <c r="H2350" i="2"/>
  <c r="H190" i="2"/>
  <c r="H2351" i="2"/>
  <c r="H192" i="2"/>
  <c r="H193" i="2"/>
  <c r="H194" i="2"/>
  <c r="H2353" i="2"/>
  <c r="H2346" i="2"/>
  <c r="H2345" i="2"/>
  <c r="H2344" i="2"/>
  <c r="H199" i="2"/>
  <c r="H2343" i="2"/>
  <c r="H201" i="2"/>
  <c r="H2339" i="2"/>
  <c r="H203" i="2"/>
  <c r="H204" i="2"/>
  <c r="H205" i="2"/>
  <c r="H2340" i="2"/>
  <c r="H2336" i="2"/>
  <c r="H208" i="2"/>
  <c r="H209" i="2"/>
  <c r="H210" i="2"/>
  <c r="H211" i="2"/>
  <c r="H212" i="2"/>
  <c r="H2337" i="2"/>
  <c r="H2327" i="2"/>
  <c r="H2312" i="2"/>
  <c r="H2315" i="2"/>
  <c r="H217" i="2"/>
  <c r="H218" i="2"/>
  <c r="H219" i="2"/>
  <c r="H2316" i="2"/>
  <c r="H2318" i="2"/>
  <c r="H2321" i="2"/>
  <c r="H223" i="2"/>
  <c r="H224" i="2"/>
  <c r="H2322" i="2"/>
  <c r="H2324" i="2"/>
  <c r="H2308" i="2"/>
  <c r="H2309" i="2"/>
  <c r="H229" i="2"/>
  <c r="H2310" i="2"/>
  <c r="H231" i="2"/>
  <c r="H232" i="2"/>
  <c r="H2303" i="2"/>
  <c r="H234" i="2"/>
  <c r="H235" i="2"/>
  <c r="H2305" i="2"/>
  <c r="H2289" i="2"/>
  <c r="H238" i="2"/>
  <c r="H239" i="2"/>
  <c r="H2301" i="2"/>
  <c r="H2273" i="2"/>
  <c r="H242" i="2"/>
  <c r="H243" i="2"/>
  <c r="H244" i="2"/>
  <c r="H2274" i="2"/>
  <c r="H246" i="2"/>
  <c r="H247" i="2"/>
  <c r="H248" i="2"/>
  <c r="H249" i="2"/>
  <c r="H250" i="2"/>
  <c r="H251" i="2"/>
  <c r="H252" i="2"/>
  <c r="H253" i="2"/>
  <c r="H254" i="2"/>
  <c r="H2276" i="2"/>
  <c r="H2277" i="2"/>
  <c r="H257" i="2"/>
  <c r="H2278" i="2"/>
  <c r="H259" i="2"/>
  <c r="H260" i="2"/>
  <c r="H261" i="2"/>
  <c r="H2280" i="2"/>
  <c r="H2282" i="2"/>
  <c r="H2288" i="2"/>
  <c r="H265" i="2"/>
  <c r="H266" i="2"/>
  <c r="H2268" i="2"/>
  <c r="H2267" i="2"/>
  <c r="H2264" i="2"/>
  <c r="H270" i="2"/>
  <c r="H271" i="2"/>
  <c r="H2265" i="2"/>
  <c r="H273" i="2"/>
  <c r="H2259" i="2"/>
  <c r="H2260" i="2"/>
  <c r="H276" i="2"/>
  <c r="H277" i="2"/>
  <c r="H2261" i="2"/>
  <c r="H2258" i="2"/>
  <c r="H2257" i="2"/>
  <c r="H281" i="2"/>
  <c r="H282" i="2"/>
  <c r="H283" i="2"/>
  <c r="H284" i="2"/>
  <c r="H285" i="2"/>
  <c r="H286" i="2"/>
  <c r="H287" i="2"/>
  <c r="H288" i="2"/>
  <c r="H2255" i="2"/>
  <c r="H290" i="2"/>
  <c r="H291" i="2"/>
  <c r="H2256" i="2"/>
  <c r="H293" i="2"/>
  <c r="H294" i="2"/>
  <c r="H295" i="2"/>
  <c r="H296" i="2"/>
  <c r="H297" i="2"/>
  <c r="H298" i="2"/>
  <c r="H299" i="2"/>
  <c r="H2254" i="2"/>
  <c r="H301" i="2"/>
  <c r="H302" i="2"/>
  <c r="H2253" i="2"/>
  <c r="H2250" i="2"/>
  <c r="H305" i="2"/>
  <c r="H306" i="2"/>
  <c r="H307" i="2"/>
  <c r="H2252" i="2"/>
  <c r="H2247" i="2"/>
  <c r="H310" i="2"/>
  <c r="H311" i="2"/>
  <c r="H312" i="2"/>
  <c r="H313" i="2"/>
  <c r="H314" i="2"/>
  <c r="H315" i="2"/>
  <c r="H2249" i="2"/>
  <c r="H317" i="2"/>
  <c r="H318" i="2"/>
  <c r="H319" i="2"/>
  <c r="H320" i="2"/>
  <c r="H321" i="2"/>
  <c r="H322" i="2"/>
  <c r="H323" i="2"/>
  <c r="H324" i="2"/>
  <c r="H325" i="2"/>
  <c r="H326" i="2"/>
  <c r="H2246" i="2"/>
  <c r="H2244" i="2"/>
  <c r="H2243" i="2"/>
  <c r="H2242" i="2"/>
  <c r="H331" i="2"/>
  <c r="H332" i="2"/>
  <c r="H2240" i="2"/>
  <c r="H334" i="2"/>
  <c r="H335" i="2"/>
  <c r="H336" i="2"/>
  <c r="H337" i="2"/>
  <c r="H338" i="2"/>
  <c r="H2236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2237" i="2"/>
  <c r="H354" i="2"/>
  <c r="H355" i="2"/>
  <c r="H2235" i="2"/>
  <c r="H357" i="2"/>
  <c r="H358" i="2"/>
  <c r="H359" i="2"/>
  <c r="H2231" i="2"/>
  <c r="H361" i="2"/>
  <c r="H2234" i="2"/>
  <c r="H363" i="2"/>
  <c r="H2230" i="2"/>
  <c r="H2229" i="2"/>
  <c r="H2214" i="2"/>
  <c r="H367" i="2"/>
  <c r="H2216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2217" i="2"/>
  <c r="H383" i="2"/>
  <c r="H2218" i="2"/>
  <c r="H385" i="2"/>
  <c r="H386" i="2"/>
  <c r="H2219" i="2"/>
  <c r="H2222" i="2"/>
  <c r="H2223" i="2"/>
  <c r="H2228" i="2"/>
  <c r="H391" i="2"/>
  <c r="H2213" i="2"/>
  <c r="H2212" i="2"/>
  <c r="H2202" i="2"/>
  <c r="H2209" i="2"/>
  <c r="H2210" i="2"/>
  <c r="H397" i="2"/>
  <c r="H2211" i="2"/>
  <c r="H399" i="2"/>
  <c r="H400" i="2"/>
  <c r="H401" i="2"/>
  <c r="H2164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2165" i="2"/>
  <c r="H417" i="2"/>
  <c r="H2168" i="2"/>
  <c r="H2170" i="2"/>
  <c r="H420" i="2"/>
  <c r="H421" i="2"/>
  <c r="H422" i="2"/>
  <c r="H2171" i="2"/>
  <c r="H2172" i="2"/>
  <c r="H2175" i="2"/>
  <c r="H426" i="2"/>
  <c r="H427" i="2"/>
  <c r="H2177" i="2"/>
  <c r="H429" i="2"/>
  <c r="H2180" i="2"/>
  <c r="H2181" i="2"/>
  <c r="H432" i="2"/>
  <c r="H2183" i="2"/>
  <c r="H2192" i="2"/>
  <c r="H2194" i="2"/>
  <c r="H2196" i="2"/>
  <c r="H2199" i="2"/>
  <c r="H2200" i="2"/>
  <c r="H439" i="2"/>
  <c r="H2201" i="2"/>
  <c r="H2161" i="2"/>
  <c r="H442" i="2"/>
  <c r="H2162" i="2"/>
  <c r="H444" i="2"/>
  <c r="H445" i="2"/>
  <c r="H446" i="2"/>
  <c r="H447" i="2"/>
  <c r="H448" i="2"/>
  <c r="H449" i="2"/>
  <c r="H450" i="2"/>
  <c r="H451" i="2"/>
  <c r="H2163" i="2"/>
  <c r="H2158" i="2"/>
  <c r="H454" i="2"/>
  <c r="H455" i="2"/>
  <c r="H456" i="2"/>
  <c r="H457" i="2"/>
  <c r="H2151" i="2"/>
  <c r="H2147" i="2"/>
  <c r="H460" i="2"/>
  <c r="H461" i="2"/>
  <c r="H462" i="2"/>
  <c r="H463" i="2"/>
  <c r="H464" i="2"/>
  <c r="H465" i="2"/>
  <c r="H466" i="2"/>
  <c r="H467" i="2"/>
  <c r="H2145" i="2"/>
  <c r="H469" i="2"/>
  <c r="H470" i="2"/>
  <c r="H471" i="2"/>
  <c r="H2139" i="2"/>
  <c r="H473" i="2"/>
  <c r="H474" i="2"/>
  <c r="H475" i="2"/>
  <c r="H476" i="2"/>
  <c r="H2132" i="2"/>
  <c r="H478" i="2"/>
  <c r="H2133" i="2"/>
  <c r="H480" i="2"/>
  <c r="H481" i="2"/>
  <c r="H482" i="2"/>
  <c r="H483" i="2"/>
  <c r="H484" i="2"/>
  <c r="H485" i="2"/>
  <c r="H2134" i="2"/>
  <c r="H487" i="2"/>
  <c r="H2135" i="2"/>
  <c r="H2136" i="2"/>
  <c r="H2130" i="2"/>
  <c r="H2129" i="2"/>
  <c r="H2127" i="2"/>
  <c r="H493" i="2"/>
  <c r="H2124" i="2"/>
  <c r="H2123" i="2"/>
  <c r="H2121" i="2"/>
  <c r="H2122" i="2"/>
  <c r="H2120" i="2"/>
  <c r="H499" i="2"/>
  <c r="H2115" i="2"/>
  <c r="H2111" i="2"/>
  <c r="H2112" i="2"/>
  <c r="H503" i="2"/>
  <c r="H504" i="2"/>
  <c r="H505" i="2"/>
  <c r="H506" i="2"/>
  <c r="H2105" i="2"/>
  <c r="H508" i="2"/>
  <c r="H2104" i="2"/>
  <c r="H2102" i="2"/>
  <c r="H511" i="2"/>
  <c r="H512" i="2"/>
  <c r="H513" i="2"/>
  <c r="H514" i="2"/>
  <c r="H515" i="2"/>
  <c r="H516" i="2"/>
  <c r="H517" i="2"/>
  <c r="H2099" i="2"/>
  <c r="H2098" i="2"/>
  <c r="H520" i="2"/>
  <c r="H521" i="2"/>
  <c r="H522" i="2"/>
  <c r="H523" i="2"/>
  <c r="H524" i="2"/>
  <c r="H2097" i="2"/>
  <c r="H526" i="2"/>
  <c r="H2096" i="2"/>
  <c r="H2091" i="2"/>
  <c r="H529" i="2"/>
  <c r="H530" i="2"/>
  <c r="H531" i="2"/>
  <c r="H532" i="2"/>
  <c r="H533" i="2"/>
  <c r="H2092" i="2"/>
  <c r="H535" i="2"/>
  <c r="H2086" i="2"/>
  <c r="H537" i="2"/>
  <c r="H538" i="2"/>
  <c r="H2087" i="2"/>
  <c r="H540" i="2"/>
  <c r="H541" i="2"/>
  <c r="H2085" i="2"/>
  <c r="H2067" i="2"/>
  <c r="H2068" i="2"/>
  <c r="H2069" i="2"/>
  <c r="H2070" i="2"/>
  <c r="H547" i="2"/>
  <c r="H2073" i="2"/>
  <c r="H2076" i="2"/>
  <c r="H550" i="2"/>
  <c r="H2078" i="2"/>
  <c r="H552" i="2"/>
  <c r="H553" i="2"/>
  <c r="H554" i="2"/>
  <c r="H2079" i="2"/>
  <c r="H2063" i="2"/>
  <c r="H557" i="2"/>
  <c r="H2064" i="2"/>
  <c r="H559" i="2"/>
  <c r="H560" i="2"/>
  <c r="H2052" i="2"/>
  <c r="H2048" i="2"/>
  <c r="H2046" i="2"/>
  <c r="H2045" i="2"/>
  <c r="H565" i="2"/>
  <c r="H566" i="2"/>
  <c r="H2043" i="2"/>
  <c r="H2044" i="2"/>
  <c r="H2042" i="2"/>
  <c r="H570" i="2"/>
  <c r="H571" i="2"/>
  <c r="H572" i="2"/>
  <c r="H2034" i="2"/>
  <c r="H574" i="2"/>
  <c r="H2037" i="2"/>
  <c r="H2038" i="2"/>
  <c r="H577" i="2"/>
  <c r="H578" i="2"/>
  <c r="H2039" i="2"/>
  <c r="H2040" i="2"/>
  <c r="H2031" i="2"/>
  <c r="H582" i="2"/>
  <c r="H583" i="2"/>
  <c r="H584" i="2"/>
  <c r="H2026" i="2"/>
  <c r="H2027" i="2"/>
  <c r="H587" i="2"/>
  <c r="H2025" i="2"/>
  <c r="H589" i="2"/>
  <c r="H2020" i="2"/>
  <c r="H2019" i="2"/>
  <c r="H2018" i="2"/>
  <c r="H593" i="2"/>
  <c r="H594" i="2"/>
  <c r="H595" i="2"/>
  <c r="H596" i="2"/>
  <c r="H2013" i="2"/>
  <c r="H598" i="2"/>
  <c r="H599" i="2"/>
  <c r="H600" i="2"/>
  <c r="H601" i="2"/>
  <c r="H602" i="2"/>
  <c r="H2017" i="2"/>
  <c r="H2010" i="2"/>
  <c r="H605" i="2"/>
  <c r="H606" i="2"/>
  <c r="H607" i="2"/>
  <c r="H608" i="2"/>
  <c r="H2009" i="2"/>
  <c r="H2008" i="2"/>
  <c r="H2006" i="2"/>
  <c r="H612" i="2"/>
  <c r="H613" i="2"/>
  <c r="H614" i="2"/>
  <c r="H615" i="2"/>
  <c r="H2004" i="2"/>
  <c r="H2003" i="2"/>
  <c r="H618" i="2"/>
  <c r="H619" i="2"/>
  <c r="H1996" i="2"/>
  <c r="H2000" i="2"/>
  <c r="H622" i="2"/>
  <c r="H1995" i="2"/>
  <c r="H1994" i="2"/>
  <c r="H1982" i="2"/>
  <c r="H626" i="2"/>
  <c r="H1990" i="2"/>
  <c r="H1991" i="2"/>
  <c r="H1992" i="2"/>
  <c r="H1979" i="2"/>
  <c r="H631" i="2"/>
  <c r="H1974" i="2"/>
  <c r="H1976" i="2"/>
  <c r="H1977" i="2"/>
  <c r="H1972" i="2"/>
  <c r="H1971" i="2"/>
  <c r="H637" i="2"/>
  <c r="H1969" i="2"/>
  <c r="H639" i="2"/>
  <c r="H1955" i="2"/>
  <c r="H641" i="2"/>
  <c r="H642" i="2"/>
  <c r="H643" i="2"/>
  <c r="H644" i="2"/>
  <c r="H645" i="2"/>
  <c r="H646" i="2"/>
  <c r="H1956" i="2"/>
  <c r="H1958" i="2"/>
  <c r="H649" i="2"/>
  <c r="H1959" i="2"/>
  <c r="H1962" i="2"/>
  <c r="H1964" i="2"/>
  <c r="H653" i="2"/>
  <c r="H654" i="2"/>
  <c r="H655" i="2"/>
  <c r="H1965" i="2"/>
  <c r="H657" i="2"/>
  <c r="H1966" i="2"/>
  <c r="H659" i="2"/>
  <c r="H1953" i="2"/>
  <c r="H661" i="2"/>
  <c r="H662" i="2"/>
  <c r="H1954" i="2"/>
  <c r="H1952" i="2"/>
  <c r="H1950" i="2"/>
  <c r="H1947" i="2"/>
  <c r="H667" i="2"/>
  <c r="H1949" i="2"/>
  <c r="H669" i="2"/>
  <c r="H1936" i="2"/>
  <c r="H1937" i="2"/>
  <c r="H672" i="2"/>
  <c r="H673" i="2"/>
  <c r="H674" i="2"/>
  <c r="H675" i="2"/>
  <c r="H676" i="2"/>
  <c r="H1938" i="2"/>
  <c r="H678" i="2"/>
  <c r="H679" i="2"/>
  <c r="H1926" i="2"/>
  <c r="H681" i="2"/>
  <c r="H1932" i="2"/>
  <c r="H1923" i="2"/>
  <c r="H1925" i="2"/>
  <c r="H685" i="2"/>
  <c r="H1899" i="2"/>
  <c r="H687" i="2"/>
  <c r="H688" i="2"/>
  <c r="H1900" i="2"/>
  <c r="H1905" i="2"/>
  <c r="H691" i="2"/>
  <c r="H692" i="2"/>
  <c r="H1906" i="2"/>
  <c r="H1907" i="2"/>
  <c r="H1910" i="2"/>
  <c r="H1912" i="2"/>
  <c r="H697" i="2"/>
  <c r="H1913" i="2"/>
  <c r="H699" i="2"/>
  <c r="H700" i="2"/>
  <c r="H701" i="2"/>
  <c r="H702" i="2"/>
  <c r="H703" i="2"/>
  <c r="H704" i="2"/>
  <c r="H705" i="2"/>
  <c r="H1916" i="2"/>
  <c r="H1918" i="2"/>
  <c r="H1919" i="2"/>
  <c r="H709" i="2"/>
  <c r="H1920" i="2"/>
  <c r="H711" i="2"/>
  <c r="H1892" i="2"/>
  <c r="H1893" i="2"/>
  <c r="H1898" i="2"/>
  <c r="H715" i="2"/>
  <c r="H1890" i="2"/>
  <c r="H1880" i="2"/>
  <c r="H1883" i="2"/>
  <c r="H1886" i="2"/>
  <c r="H720" i="2"/>
  <c r="H1887" i="2"/>
  <c r="H1889" i="2"/>
  <c r="H1878" i="2"/>
  <c r="H724" i="2"/>
  <c r="H1871" i="2"/>
  <c r="H1877" i="2"/>
  <c r="H727" i="2"/>
  <c r="H1866" i="2"/>
  <c r="H1868" i="2"/>
  <c r="H1865" i="2"/>
  <c r="H731" i="2"/>
  <c r="H732" i="2"/>
  <c r="H733" i="2"/>
  <c r="H734" i="2"/>
  <c r="H1864" i="2"/>
  <c r="H1863" i="2"/>
  <c r="H4461" i="2"/>
  <c r="H1858" i="2"/>
  <c r="H739" i="2"/>
  <c r="H1859" i="2"/>
  <c r="H1862" i="2"/>
  <c r="H742" i="2"/>
  <c r="H1854" i="2"/>
  <c r="H1852" i="2"/>
  <c r="H745" i="2"/>
  <c r="H1850" i="2"/>
  <c r="H1847" i="2"/>
  <c r="H748" i="2"/>
  <c r="H749" i="2"/>
  <c r="H1844" i="2"/>
  <c r="H751" i="2"/>
  <c r="H1846" i="2"/>
  <c r="H1841" i="2"/>
  <c r="H754" i="2"/>
  <c r="H1842" i="2"/>
  <c r="H756" i="2"/>
  <c r="H757" i="2"/>
  <c r="H1839" i="2"/>
  <c r="H759" i="2"/>
  <c r="H1833" i="2"/>
  <c r="H761" i="2"/>
  <c r="H762" i="2"/>
  <c r="H763" i="2"/>
  <c r="H764" i="2"/>
  <c r="H765" i="2"/>
  <c r="H1836" i="2"/>
  <c r="H1838" i="2"/>
  <c r="H1832" i="2"/>
  <c r="H1824" i="2"/>
  <c r="H1825" i="2"/>
  <c r="H1828" i="2"/>
  <c r="H772" i="2"/>
  <c r="H1830" i="2"/>
  <c r="H1823" i="2"/>
  <c r="H775" i="2"/>
  <c r="H1821" i="2"/>
  <c r="H1816" i="2"/>
  <c r="H1820" i="2"/>
  <c r="H1800" i="2"/>
  <c r="H1803" i="2"/>
  <c r="H781" i="2"/>
  <c r="H782" i="2"/>
  <c r="H1806" i="2"/>
  <c r="H1809" i="2"/>
  <c r="H785" i="2"/>
  <c r="H1810" i="2"/>
  <c r="H787" i="2"/>
  <c r="H1811" i="2"/>
  <c r="H789" i="2"/>
  <c r="H790" i="2"/>
  <c r="H791" i="2"/>
  <c r="H1812" i="2"/>
  <c r="H793" i="2"/>
  <c r="H794" i="2"/>
  <c r="H795" i="2"/>
  <c r="H796" i="2"/>
  <c r="H1814" i="2"/>
  <c r="H1799" i="2"/>
  <c r="H799" i="2"/>
  <c r="H1796" i="2"/>
  <c r="H801" i="2"/>
  <c r="H1798" i="2"/>
  <c r="H803" i="2"/>
  <c r="H1793" i="2"/>
  <c r="H805" i="2"/>
  <c r="H1773" i="2"/>
  <c r="H1775" i="2"/>
  <c r="H1776" i="2"/>
  <c r="H809" i="2"/>
  <c r="H1777" i="2"/>
  <c r="H811" i="2"/>
  <c r="H1779" i="2"/>
  <c r="H1780" i="2"/>
  <c r="H814" i="2"/>
  <c r="H815" i="2"/>
  <c r="H816" i="2"/>
  <c r="H1781" i="2"/>
  <c r="H1785" i="2"/>
  <c r="H1790" i="2"/>
  <c r="H1791" i="2"/>
  <c r="H821" i="2"/>
  <c r="H1772" i="2"/>
  <c r="H823" i="2"/>
  <c r="H1769" i="2"/>
  <c r="H1767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1768" i="2"/>
  <c r="H1764" i="2"/>
  <c r="H840" i="2"/>
  <c r="H841" i="2"/>
  <c r="H842" i="2"/>
  <c r="H843" i="2"/>
  <c r="H1766" i="2"/>
  <c r="H845" i="2"/>
  <c r="H846" i="2"/>
  <c r="H847" i="2"/>
  <c r="H848" i="2"/>
  <c r="H1763" i="2"/>
  <c r="H1758" i="2"/>
  <c r="H851" i="2"/>
  <c r="H1760" i="2"/>
  <c r="H853" i="2"/>
  <c r="H1761" i="2"/>
  <c r="H855" i="2"/>
  <c r="H1755" i="2"/>
  <c r="H857" i="2"/>
  <c r="H1757" i="2"/>
  <c r="H859" i="2"/>
  <c r="H1752" i="2"/>
  <c r="H861" i="2"/>
  <c r="H1749" i="2"/>
  <c r="H1748" i="2"/>
  <c r="H1746" i="2"/>
  <c r="H1743" i="2"/>
  <c r="H1742" i="2"/>
  <c r="H1737" i="2"/>
  <c r="H1736" i="2"/>
  <c r="H1733" i="2"/>
  <c r="H1729" i="2"/>
  <c r="H871" i="2"/>
  <c r="H1725" i="2"/>
  <c r="H1704" i="2"/>
  <c r="H1707" i="2"/>
  <c r="H875" i="2"/>
  <c r="H876" i="2"/>
  <c r="H877" i="2"/>
  <c r="H878" i="2"/>
  <c r="H1708" i="2"/>
  <c r="H1716" i="2"/>
  <c r="H1718" i="2"/>
  <c r="H1719" i="2"/>
  <c r="H883" i="2"/>
  <c r="H1720" i="2"/>
  <c r="H1721" i="2"/>
  <c r="H1722" i="2"/>
  <c r="H887" i="2"/>
  <c r="H1703" i="2"/>
  <c r="H889" i="2"/>
  <c r="H1690" i="2"/>
  <c r="H891" i="2"/>
  <c r="H1702" i="2"/>
  <c r="H1689" i="2"/>
  <c r="H1656" i="2"/>
  <c r="H895" i="2"/>
  <c r="H1659" i="2"/>
  <c r="H1660" i="2"/>
  <c r="H1661" i="2"/>
  <c r="H1662" i="2"/>
  <c r="H1666" i="2"/>
  <c r="H901" i="2"/>
  <c r="H902" i="2"/>
  <c r="H1667" i="2"/>
  <c r="H1670" i="2"/>
  <c r="H905" i="2"/>
  <c r="H1681" i="2"/>
  <c r="H907" i="2"/>
  <c r="H1682" i="2"/>
  <c r="H1685" i="2"/>
  <c r="H910" i="2"/>
  <c r="H1686" i="2"/>
  <c r="H912" i="2"/>
  <c r="H913" i="2"/>
  <c r="H1688" i="2"/>
  <c r="H915" i="2"/>
  <c r="H916" i="2"/>
  <c r="H1653" i="2"/>
  <c r="H1655" i="2"/>
  <c r="H919" i="2"/>
  <c r="H1646" i="2"/>
  <c r="H1652" i="2"/>
  <c r="H922" i="2"/>
  <c r="H1644" i="2"/>
  <c r="H924" i="2"/>
  <c r="H925" i="2"/>
  <c r="H1643" i="2"/>
  <c r="H1638" i="2"/>
  <c r="H1641" i="2"/>
  <c r="H1633" i="2"/>
  <c r="H1637" i="2"/>
  <c r="H931" i="2"/>
  <c r="H932" i="2"/>
  <c r="H1631" i="2"/>
  <c r="H934" i="2"/>
  <c r="H935" i="2"/>
  <c r="H936" i="2"/>
  <c r="H937" i="2"/>
  <c r="H1630" i="2"/>
  <c r="H1624" i="2"/>
  <c r="H940" i="2"/>
  <c r="H941" i="2"/>
  <c r="H942" i="2"/>
  <c r="H943" i="2"/>
  <c r="H1626" i="2"/>
  <c r="H1628" i="2"/>
  <c r="H946" i="2"/>
  <c r="H947" i="2"/>
  <c r="H948" i="2"/>
  <c r="H949" i="2"/>
  <c r="H1623" i="2"/>
  <c r="H951" i="2"/>
  <c r="H952" i="2"/>
  <c r="H1622" i="2"/>
  <c r="H1620" i="2"/>
  <c r="H955" i="2"/>
  <c r="H1619" i="2"/>
  <c r="H957" i="2"/>
  <c r="H1618" i="2"/>
  <c r="H1617" i="2"/>
  <c r="H1616" i="2"/>
  <c r="H1605" i="2"/>
  <c r="H1612" i="2"/>
  <c r="H963" i="2"/>
  <c r="H964" i="2"/>
  <c r="H1613" i="2"/>
  <c r="H1614" i="2"/>
  <c r="H967" i="2"/>
  <c r="H1601" i="2"/>
  <c r="H1602" i="2"/>
  <c r="H970" i="2"/>
  <c r="H971" i="2"/>
  <c r="H972" i="2"/>
  <c r="H973" i="2"/>
  <c r="H1604" i="2"/>
  <c r="H1600" i="2"/>
  <c r="H1592" i="2"/>
  <c r="H977" i="2"/>
  <c r="H1598" i="2"/>
  <c r="H979" i="2"/>
  <c r="H1590" i="2"/>
  <c r="H1586" i="2"/>
  <c r="H1587" i="2"/>
  <c r="H1588" i="2"/>
  <c r="H1589" i="2"/>
  <c r="H985" i="2"/>
  <c r="H1578" i="2"/>
  <c r="H1577" i="2"/>
  <c r="H988" i="2"/>
  <c r="H1572" i="2"/>
  <c r="H1569" i="2"/>
  <c r="H991" i="2"/>
  <c r="H1568" i="2"/>
  <c r="H1560" i="2"/>
  <c r="H1565" i="2"/>
  <c r="H995" i="2"/>
  <c r="H1566" i="2"/>
  <c r="H997" i="2"/>
  <c r="H1558" i="2"/>
  <c r="H999" i="2"/>
  <c r="H1557" i="2"/>
  <c r="H1556" i="2"/>
  <c r="H1554" i="2"/>
  <c r="H1003" i="2"/>
  <c r="H1004" i="2"/>
  <c r="H1005" i="2"/>
  <c r="H1006" i="2"/>
  <c r="H1007" i="2"/>
  <c r="H1008" i="2"/>
  <c r="H1009" i="2"/>
  <c r="H1010" i="2"/>
  <c r="H1011" i="2"/>
  <c r="H1012" i="2"/>
  <c r="H1013" i="2"/>
  <c r="H1551" i="2"/>
  <c r="H1015" i="2"/>
  <c r="H1016" i="2"/>
  <c r="H1017" i="2"/>
  <c r="H1542" i="2"/>
  <c r="H1019" i="2"/>
  <c r="H1020" i="2"/>
  <c r="H1021" i="2"/>
  <c r="H1544" i="2"/>
  <c r="H1540" i="2"/>
  <c r="H1539" i="2"/>
  <c r="H1527" i="2"/>
  <c r="H1026" i="2"/>
  <c r="H1027" i="2"/>
  <c r="H1028" i="2"/>
  <c r="H1528" i="2"/>
  <c r="H1030" i="2"/>
  <c r="H1031" i="2"/>
  <c r="H1529" i="2"/>
  <c r="H1033" i="2"/>
  <c r="H1034" i="2"/>
  <c r="H1035" i="2"/>
  <c r="H1036" i="2"/>
  <c r="H1037" i="2"/>
  <c r="H1038" i="2"/>
  <c r="H1039" i="2"/>
  <c r="H1534" i="2"/>
  <c r="H1536" i="2"/>
  <c r="H1537" i="2"/>
  <c r="H1526" i="2"/>
  <c r="H1044" i="2"/>
  <c r="H1045" i="2"/>
  <c r="H1524" i="2"/>
  <c r="H1508" i="2"/>
  <c r="H1048" i="2"/>
  <c r="H1049" i="2"/>
  <c r="H1509" i="2"/>
  <c r="H1051" i="2"/>
  <c r="H1052" i="2"/>
  <c r="H1510" i="2"/>
  <c r="H1054" i="2"/>
  <c r="H1055" i="2"/>
  <c r="H1511" i="2"/>
  <c r="H1057" i="2"/>
  <c r="H1058" i="2"/>
  <c r="H1512" i="2"/>
  <c r="H1514" i="2"/>
  <c r="H1515" i="2"/>
  <c r="H1062" i="2"/>
  <c r="H1063" i="2"/>
  <c r="H1518" i="2"/>
  <c r="H1065" i="2"/>
  <c r="H1520" i="2"/>
  <c r="H1521" i="2"/>
  <c r="H1522" i="2"/>
  <c r="H1069" i="2"/>
  <c r="H1070" i="2"/>
  <c r="H1071" i="2"/>
  <c r="H1072" i="2"/>
  <c r="H1073" i="2"/>
  <c r="H1074" i="2"/>
  <c r="H1075" i="2"/>
  <c r="H1523" i="2"/>
  <c r="H1506" i="2"/>
  <c r="H1078" i="2"/>
  <c r="H1497" i="2"/>
  <c r="H1499" i="2"/>
  <c r="H1081" i="2"/>
  <c r="H1082" i="2"/>
  <c r="H1083" i="2"/>
  <c r="H1084" i="2"/>
  <c r="H1085" i="2"/>
  <c r="H1500" i="2"/>
  <c r="H1087" i="2"/>
  <c r="H1496" i="2"/>
  <c r="H1089" i="2"/>
  <c r="H1494" i="2"/>
  <c r="H1493" i="2"/>
  <c r="H1490" i="2"/>
  <c r="H1093" i="2"/>
  <c r="H1094" i="2"/>
  <c r="H1095" i="2"/>
  <c r="H1492" i="2"/>
  <c r="H1097" i="2"/>
  <c r="H1098" i="2"/>
  <c r="H1099" i="2"/>
  <c r="H1100" i="2"/>
  <c r="H1486" i="2"/>
  <c r="H1488" i="2"/>
  <c r="H1484" i="2"/>
  <c r="H1104" i="2"/>
  <c r="H1485" i="2"/>
  <c r="H1106" i="2"/>
  <c r="H1107" i="2"/>
  <c r="H1108" i="2"/>
  <c r="H1109" i="2"/>
  <c r="H1482" i="2"/>
  <c r="H1111" i="2"/>
  <c r="H1480" i="2"/>
  <c r="H1481" i="2"/>
  <c r="H1114" i="2"/>
  <c r="H1115" i="2"/>
  <c r="H1479" i="2"/>
  <c r="H1117" i="2"/>
  <c r="H1478" i="2"/>
  <c r="H1472" i="2"/>
  <c r="H1120" i="2"/>
  <c r="H1476" i="2"/>
  <c r="H1122" i="2"/>
  <c r="H1123" i="2"/>
  <c r="H1469" i="2"/>
  <c r="H1125" i="2"/>
  <c r="H1126" i="2"/>
  <c r="H1462" i="2"/>
  <c r="H1128" i="2"/>
  <c r="H1129" i="2"/>
  <c r="H1130" i="2"/>
  <c r="H1131" i="2"/>
  <c r="H1132" i="2"/>
  <c r="H1463" i="2"/>
  <c r="H1466" i="2"/>
  <c r="H1135" i="2"/>
  <c r="H1136" i="2"/>
  <c r="H1137" i="2"/>
  <c r="H1467" i="2"/>
  <c r="H1468" i="2"/>
  <c r="H1140" i="2"/>
  <c r="H1141" i="2"/>
  <c r="H1457" i="2"/>
  <c r="H1458" i="2"/>
  <c r="H1144" i="2"/>
  <c r="H1145" i="2"/>
  <c r="H1448" i="2"/>
  <c r="H1147" i="2"/>
  <c r="H1449" i="2"/>
  <c r="H1149" i="2"/>
  <c r="H1456" i="2"/>
  <c r="H1446" i="2"/>
  <c r="H1152" i="2"/>
  <c r="H1444" i="2"/>
  <c r="H1154" i="2"/>
  <c r="H1155" i="2"/>
  <c r="H1442" i="2"/>
  <c r="H1157" i="2"/>
  <c r="H1443" i="2"/>
  <c r="H1159" i="2"/>
  <c r="H1160" i="2"/>
  <c r="H1161" i="2"/>
  <c r="H1162" i="2"/>
  <c r="H1441" i="2"/>
  <c r="H1440" i="2"/>
  <c r="H1165" i="2"/>
  <c r="H1166" i="2"/>
  <c r="H1438" i="2"/>
  <c r="H1437" i="2"/>
  <c r="H1434" i="2"/>
  <c r="H1170" i="2"/>
  <c r="H1171" i="2"/>
  <c r="H1436" i="2"/>
  <c r="H1173" i="2"/>
  <c r="H1432" i="2"/>
  <c r="H1433" i="2"/>
  <c r="H1422" i="2"/>
  <c r="H1177" i="2"/>
  <c r="H1428" i="2"/>
  <c r="H1430" i="2"/>
  <c r="H1420" i="2"/>
  <c r="H1418" i="2"/>
  <c r="H1182" i="2"/>
  <c r="H1183" i="2"/>
  <c r="H1184" i="2"/>
  <c r="H1185" i="2"/>
  <c r="H1186" i="2"/>
  <c r="H1416" i="2"/>
  <c r="H1403" i="2"/>
  <c r="H1189" i="2"/>
  <c r="H1406" i="2"/>
  <c r="H1191" i="2"/>
  <c r="H1192" i="2"/>
  <c r="H1193" i="2"/>
  <c r="H1194" i="2"/>
  <c r="H1195" i="2"/>
  <c r="H1196" i="2"/>
  <c r="H1414" i="2"/>
  <c r="H1415" i="2"/>
  <c r="H1199" i="2"/>
  <c r="H1200" i="2"/>
  <c r="H1201" i="2"/>
  <c r="H1202" i="2"/>
  <c r="H1398" i="2"/>
  <c r="H1204" i="2"/>
  <c r="H1397" i="2"/>
  <c r="H1206" i="2"/>
  <c r="H1207" i="2"/>
  <c r="H1208" i="2"/>
  <c r="H1209" i="2"/>
  <c r="H1210" i="2"/>
  <c r="H1211" i="2"/>
  <c r="H1379" i="2"/>
  <c r="H1213" i="2"/>
  <c r="H1380" i="2"/>
  <c r="H1383" i="2"/>
  <c r="H1384" i="2"/>
  <c r="H1217" i="2"/>
  <c r="H1390" i="2"/>
  <c r="H1219" i="2"/>
  <c r="H1392" i="2"/>
  <c r="H1393" i="2"/>
  <c r="H1222" i="2"/>
  <c r="H1223" i="2"/>
  <c r="H1224" i="2"/>
  <c r="H1225" i="2"/>
  <c r="H1226" i="2"/>
  <c r="H1227" i="2"/>
  <c r="H1228" i="2"/>
  <c r="H1229" i="2"/>
  <c r="H1230" i="2"/>
  <c r="H1231" i="2"/>
  <c r="H1377" i="2"/>
  <c r="H1378" i="2"/>
  <c r="H1367" i="2"/>
  <c r="H1235" i="2"/>
  <c r="H1236" i="2"/>
  <c r="H1237" i="2"/>
  <c r="H1370" i="2"/>
  <c r="H1372" i="2"/>
  <c r="H1240" i="2"/>
  <c r="H1241" i="2"/>
  <c r="H1242" i="2"/>
  <c r="H1243" i="2"/>
  <c r="H1244" i="2"/>
  <c r="H1245" i="2"/>
  <c r="H1366" i="2"/>
  <c r="H1247" i="2"/>
  <c r="H1365" i="2"/>
  <c r="H1361" i="2"/>
  <c r="H1250" i="2"/>
  <c r="H1251" i="2"/>
  <c r="H1252" i="2"/>
  <c r="H1253" i="2"/>
  <c r="H1362" i="2"/>
  <c r="H1255" i="2"/>
  <c r="H1256" i="2"/>
  <c r="H1257" i="2"/>
  <c r="H1258" i="2"/>
  <c r="H1259" i="2"/>
  <c r="H1260" i="2"/>
  <c r="H1261" i="2"/>
  <c r="H1262" i="2"/>
  <c r="H1360" i="2"/>
  <c r="H1264" i="2"/>
  <c r="H1358" i="2"/>
  <c r="H1356" i="2"/>
  <c r="H1267" i="2"/>
  <c r="H1353" i="2"/>
  <c r="H1269" i="2"/>
  <c r="H1354" i="2"/>
  <c r="H1355" i="2"/>
  <c r="H1352" i="2"/>
  <c r="H1273" i="2"/>
  <c r="H1350" i="2"/>
  <c r="H1275" i="2"/>
  <c r="H1341" i="2"/>
  <c r="H1277" i="2"/>
  <c r="H1278" i="2"/>
  <c r="H1279" i="2"/>
  <c r="H1280" i="2"/>
  <c r="H1281" i="2"/>
  <c r="H1340" i="2"/>
  <c r="H1338" i="2"/>
  <c r="H1337" i="2"/>
  <c r="H1285" i="2"/>
  <c r="H1331" i="2"/>
  <c r="H1287" i="2"/>
  <c r="H1334" i="2"/>
  <c r="H1289" i="2"/>
  <c r="H1290" i="2"/>
  <c r="H1291" i="2"/>
  <c r="H1292" i="2"/>
  <c r="H1330" i="2"/>
  <c r="H1328" i="2"/>
  <c r="H1326" i="2"/>
  <c r="H1296" i="2"/>
  <c r="H1320" i="2"/>
  <c r="H1298" i="2"/>
  <c r="H1317" i="2"/>
  <c r="H1313" i="2"/>
  <c r="H1310" i="2"/>
  <c r="H1312" i="2"/>
  <c r="H1303" i="2"/>
  <c r="H1308" i="2"/>
  <c r="H1305" i="2"/>
  <c r="H1306" i="2"/>
  <c r="H1304" i="2"/>
  <c r="H1307" i="2"/>
  <c r="H1309" i="2"/>
  <c r="H1300" i="2"/>
  <c r="H1311" i="2"/>
  <c r="H1301" i="2"/>
  <c r="H1302" i="2"/>
  <c r="H1314" i="2"/>
  <c r="H1315" i="2"/>
  <c r="H1316" i="2"/>
  <c r="H1293" i="2"/>
  <c r="H1318" i="2"/>
  <c r="H1319" i="2"/>
  <c r="H1294" i="2"/>
  <c r="H1321" i="2"/>
  <c r="H1322" i="2"/>
  <c r="H1323" i="2"/>
  <c r="H1324" i="2"/>
  <c r="H1325" i="2"/>
  <c r="H1295" i="2"/>
  <c r="H1327" i="2"/>
  <c r="H1297" i="2"/>
  <c r="H1329" i="2"/>
  <c r="H1299" i="2"/>
  <c r="H1288" i="2"/>
  <c r="H1332" i="2"/>
  <c r="H1333" i="2"/>
  <c r="H1276" i="2"/>
  <c r="H1335" i="2"/>
  <c r="H1336" i="2"/>
  <c r="H1282" i="2"/>
  <c r="H1283" i="2"/>
  <c r="H1339" i="2"/>
  <c r="H1284" i="2"/>
  <c r="H1286" i="2"/>
  <c r="H1342" i="2"/>
  <c r="H1343" i="2"/>
  <c r="H1344" i="2"/>
  <c r="H1345" i="2"/>
  <c r="H1346" i="2"/>
  <c r="H1347" i="2"/>
  <c r="H1348" i="2"/>
  <c r="H1349" i="2"/>
  <c r="H1274" i="2"/>
  <c r="H1351" i="2"/>
  <c r="H1272" i="2"/>
  <c r="H1271" i="2"/>
  <c r="H1270" i="2"/>
  <c r="H1265" i="2"/>
  <c r="H1266" i="2"/>
  <c r="H1357" i="2"/>
  <c r="H1268" i="2"/>
  <c r="H1359" i="2"/>
  <c r="H1263" i="2"/>
  <c r="H1254" i="2"/>
  <c r="H1249" i="2"/>
  <c r="H1363" i="2"/>
  <c r="H1364" i="2"/>
  <c r="H1246" i="2"/>
  <c r="H1248" i="2"/>
  <c r="H1234" i="2"/>
  <c r="H1368" i="2"/>
  <c r="H1369" i="2"/>
  <c r="H1238" i="2"/>
  <c r="H1371" i="2"/>
  <c r="H1239" i="2"/>
  <c r="H1373" i="2"/>
  <c r="H1374" i="2"/>
  <c r="H1375" i="2"/>
  <c r="H1376" i="2"/>
  <c r="H1233" i="2"/>
  <c r="H1216" i="2"/>
  <c r="H1218" i="2"/>
  <c r="H1220" i="2"/>
  <c r="H1381" i="2"/>
  <c r="H1382" i="2"/>
  <c r="H1221" i="2"/>
  <c r="H1232" i="2"/>
  <c r="H1385" i="2"/>
  <c r="H1386" i="2"/>
  <c r="H1387" i="2"/>
  <c r="H1388" i="2"/>
  <c r="H1389" i="2"/>
  <c r="H1214" i="2"/>
  <c r="H1391" i="2"/>
  <c r="H1215" i="2"/>
  <c r="H1203" i="2"/>
  <c r="H1394" i="2"/>
  <c r="H1395" i="2"/>
  <c r="H1396" i="2"/>
  <c r="H1205" i="2"/>
  <c r="H1212" i="2"/>
  <c r="H1399" i="2"/>
  <c r="H1400" i="2"/>
  <c r="H1401" i="2"/>
  <c r="H1402" i="2"/>
  <c r="H1198" i="2"/>
  <c r="H1404" i="2"/>
  <c r="H1405" i="2"/>
  <c r="H1197" i="2"/>
  <c r="H1407" i="2"/>
  <c r="H1408" i="2"/>
  <c r="H1409" i="2"/>
  <c r="H1410" i="2"/>
  <c r="H1411" i="2"/>
  <c r="H1412" i="2"/>
  <c r="H1413" i="2"/>
  <c r="H1190" i="2"/>
  <c r="H1187" i="2"/>
  <c r="H1188" i="2"/>
  <c r="H1417" i="2"/>
  <c r="H1181" i="2"/>
  <c r="H1419" i="2"/>
  <c r="H1180" i="2"/>
  <c r="H1421" i="2"/>
  <c r="H1179" i="2"/>
  <c r="H1423" i="2"/>
  <c r="H1424" i="2"/>
  <c r="H1425" i="2"/>
  <c r="H1426" i="2"/>
  <c r="H1427" i="2"/>
  <c r="H1178" i="2"/>
  <c r="H1429" i="2"/>
  <c r="H1175" i="2"/>
  <c r="H1431" i="2"/>
  <c r="H1176" i="2"/>
  <c r="H1172" i="2"/>
  <c r="H1174" i="2"/>
  <c r="H1435" i="2"/>
  <c r="H1163" i="2"/>
  <c r="H1164" i="2"/>
  <c r="H1167" i="2"/>
  <c r="H1439" i="2"/>
  <c r="H1168" i="2"/>
  <c r="H1169" i="2"/>
  <c r="H1158" i="2"/>
  <c r="H1156" i="2"/>
  <c r="H1151" i="2"/>
  <c r="H1445" i="2"/>
  <c r="H1153" i="2"/>
  <c r="H1447" i="2"/>
  <c r="H1150" i="2"/>
  <c r="H1148" i="2"/>
  <c r="H1450" i="2"/>
  <c r="H1451" i="2"/>
  <c r="H1452" i="2"/>
  <c r="H1453" i="2"/>
  <c r="H1454" i="2"/>
  <c r="H1455" i="2"/>
  <c r="H1146" i="2"/>
  <c r="H1142" i="2"/>
  <c r="H1143" i="2"/>
  <c r="H1459" i="2"/>
  <c r="H1460" i="2"/>
  <c r="H1461" i="2"/>
  <c r="H1139" i="2"/>
  <c r="H1138" i="2"/>
  <c r="H1464" i="2"/>
  <c r="H1465" i="2"/>
  <c r="H1134" i="2"/>
  <c r="H1119" i="2"/>
  <c r="H1121" i="2"/>
  <c r="H1124" i="2"/>
  <c r="H1470" i="2"/>
  <c r="H1471" i="2"/>
  <c r="H1127" i="2"/>
  <c r="H1473" i="2"/>
  <c r="H1474" i="2"/>
  <c r="H1475" i="2"/>
  <c r="H1133" i="2"/>
  <c r="H1477" i="2"/>
  <c r="H1118" i="2"/>
  <c r="H1116" i="2"/>
  <c r="H1113" i="2"/>
  <c r="H1112" i="2"/>
  <c r="H1101" i="2"/>
  <c r="H1483" i="2"/>
  <c r="H1102" i="2"/>
  <c r="H1103" i="2"/>
  <c r="H1105" i="2"/>
  <c r="H1487" i="2"/>
  <c r="H1110" i="2"/>
  <c r="H1489" i="2"/>
  <c r="H1092" i="2"/>
  <c r="H1491" i="2"/>
  <c r="H1096" i="2"/>
  <c r="H1091" i="2"/>
  <c r="H1090" i="2"/>
  <c r="H1495" i="2"/>
  <c r="H1088" i="2"/>
  <c r="H1079" i="2"/>
  <c r="H1498" i="2"/>
  <c r="H1080" i="2"/>
  <c r="H1086" i="2"/>
  <c r="H1501" i="2"/>
  <c r="H1502" i="2"/>
  <c r="H1503" i="2"/>
  <c r="H1504" i="2"/>
  <c r="H1505" i="2"/>
  <c r="H1077" i="2"/>
  <c r="H1507" i="2"/>
  <c r="H1076" i="2"/>
  <c r="H1067" i="2"/>
  <c r="H1066" i="2"/>
  <c r="H1064" i="2"/>
  <c r="H1061" i="2"/>
  <c r="H1513" i="2"/>
  <c r="H1056" i="2"/>
  <c r="H1059" i="2"/>
  <c r="H1516" i="2"/>
  <c r="H1517" i="2"/>
  <c r="H1060" i="2"/>
  <c r="H1519" i="2"/>
  <c r="H1053" i="2"/>
  <c r="H1050" i="2"/>
  <c r="H1029" i="2"/>
  <c r="H1032" i="2"/>
  <c r="H1040" i="2"/>
  <c r="H1525" i="2"/>
  <c r="H1041" i="2"/>
  <c r="H1042" i="2"/>
  <c r="H1043" i="2"/>
  <c r="H1046" i="2"/>
  <c r="H1530" i="2"/>
  <c r="H1531" i="2"/>
  <c r="H1532" i="2"/>
  <c r="H1533" i="2"/>
  <c r="H1047" i="2"/>
  <c r="H1535" i="2"/>
  <c r="H1025" i="2"/>
  <c r="H1024" i="2"/>
  <c r="H1002" i="2"/>
  <c r="H1014" i="2"/>
  <c r="H1018" i="2"/>
  <c r="H1541" i="2"/>
  <c r="H1022" i="2"/>
  <c r="H1543" i="2"/>
  <c r="H1023" i="2"/>
  <c r="H1545" i="2"/>
  <c r="H1546" i="2"/>
  <c r="H1547" i="2"/>
  <c r="H1548" i="2"/>
  <c r="H1549" i="2"/>
  <c r="H1550" i="2"/>
  <c r="H998" i="2"/>
  <c r="H1552" i="2"/>
  <c r="H1553" i="2"/>
  <c r="H1000" i="2"/>
  <c r="H1555" i="2"/>
  <c r="H1001" i="2"/>
  <c r="H996" i="2"/>
  <c r="H994" i="2"/>
  <c r="H1559" i="2"/>
  <c r="H993" i="2"/>
  <c r="H1561" i="2"/>
  <c r="H1562" i="2"/>
  <c r="H1563" i="2"/>
  <c r="H1564" i="2"/>
  <c r="H992" i="2"/>
  <c r="H990" i="2"/>
  <c r="H1567" i="2"/>
  <c r="H987" i="2"/>
  <c r="H989" i="2"/>
  <c r="H1570" i="2"/>
  <c r="H1571" i="2"/>
  <c r="H986" i="2"/>
  <c r="H1573" i="2"/>
  <c r="H1574" i="2"/>
  <c r="H1575" i="2"/>
  <c r="H1576" i="2"/>
  <c r="H976" i="2"/>
  <c r="H978" i="2"/>
  <c r="H1579" i="2"/>
  <c r="H1580" i="2"/>
  <c r="H1581" i="2"/>
  <c r="H1582" i="2"/>
  <c r="H1583" i="2"/>
  <c r="H1584" i="2"/>
  <c r="H1585" i="2"/>
  <c r="H980" i="2"/>
  <c r="H981" i="2"/>
  <c r="H982" i="2"/>
  <c r="H983" i="2"/>
  <c r="H984" i="2"/>
  <c r="H1591" i="2"/>
  <c r="H975" i="2"/>
  <c r="H1593" i="2"/>
  <c r="H1594" i="2"/>
  <c r="H1595" i="2"/>
  <c r="H1596" i="2"/>
  <c r="H1597" i="2"/>
  <c r="H969" i="2"/>
  <c r="H1599" i="2"/>
  <c r="H974" i="2"/>
  <c r="H959" i="2"/>
  <c r="H960" i="2"/>
  <c r="H1603" i="2"/>
  <c r="H961" i="2"/>
  <c r="H962" i="2"/>
  <c r="H1606" i="2"/>
  <c r="H1607" i="2"/>
  <c r="H1608" i="2"/>
  <c r="H1609" i="2"/>
  <c r="H1610" i="2"/>
  <c r="H1611" i="2"/>
  <c r="H965" i="2"/>
  <c r="H966" i="2"/>
  <c r="H968" i="2"/>
  <c r="H1615" i="2"/>
  <c r="H956" i="2"/>
  <c r="H958" i="2"/>
  <c r="H950" i="2"/>
  <c r="H953" i="2"/>
  <c r="H954" i="2"/>
  <c r="H1621" i="2"/>
  <c r="H945" i="2"/>
  <c r="H944" i="2"/>
  <c r="H4451" i="2"/>
  <c r="H1625" i="2"/>
  <c r="H939" i="2"/>
  <c r="H1627" i="2"/>
  <c r="H938" i="2"/>
  <c r="H1629" i="2"/>
  <c r="H933" i="2"/>
  <c r="H930" i="2"/>
  <c r="H1632" i="2"/>
  <c r="H929" i="2"/>
  <c r="H1634" i="2"/>
  <c r="H1635" i="2"/>
  <c r="H1636" i="2"/>
  <c r="H928" i="2"/>
  <c r="H923" i="2"/>
  <c r="H1639" i="2"/>
  <c r="H1640" i="2"/>
  <c r="H926" i="2"/>
  <c r="H1642" i="2"/>
  <c r="H927" i="2"/>
  <c r="H921" i="2"/>
  <c r="H1645" i="2"/>
  <c r="H899" i="2"/>
  <c r="H1647" i="2"/>
  <c r="H1648" i="2"/>
  <c r="H1649" i="2"/>
  <c r="H1650" i="2"/>
  <c r="H1651" i="2"/>
  <c r="H900" i="2"/>
  <c r="H903" i="2"/>
  <c r="H1654" i="2"/>
  <c r="H904" i="2"/>
  <c r="H906" i="2"/>
  <c r="H1657" i="2"/>
  <c r="H1658" i="2"/>
  <c r="H908" i="2"/>
  <c r="H909" i="2"/>
  <c r="H911" i="2"/>
  <c r="H914" i="2"/>
  <c r="H1663" i="2"/>
  <c r="H1664" i="2"/>
  <c r="H1665" i="2"/>
  <c r="H917" i="2"/>
  <c r="H918" i="2"/>
  <c r="H1668" i="2"/>
  <c r="H1669" i="2"/>
  <c r="H920" i="2"/>
  <c r="H1671" i="2"/>
  <c r="H1672" i="2"/>
  <c r="H1673" i="2"/>
  <c r="H1674" i="2"/>
  <c r="H1675" i="2"/>
  <c r="H1676" i="2"/>
  <c r="H1677" i="2"/>
  <c r="H1678" i="2"/>
  <c r="H1679" i="2"/>
  <c r="H1680" i="2"/>
  <c r="H898" i="2"/>
  <c r="H897" i="2"/>
  <c r="H1683" i="2"/>
  <c r="H1684" i="2"/>
  <c r="H896" i="2"/>
  <c r="H893" i="2"/>
  <c r="H1687" i="2"/>
  <c r="H894" i="2"/>
  <c r="H892" i="2"/>
  <c r="H888" i="2"/>
  <c r="H1691" i="2"/>
  <c r="H1692" i="2"/>
  <c r="H1693" i="2"/>
  <c r="H1694" i="2"/>
  <c r="H1695" i="2"/>
  <c r="H1696" i="2"/>
  <c r="H1697" i="2"/>
  <c r="H1698" i="2"/>
  <c r="H1699" i="2"/>
  <c r="H1700" i="2"/>
  <c r="H1701" i="2"/>
  <c r="H890" i="2"/>
  <c r="H886" i="2"/>
  <c r="H866" i="2"/>
  <c r="H1705" i="2"/>
  <c r="H1706" i="2"/>
  <c r="H867" i="2"/>
  <c r="H868" i="2"/>
  <c r="H1709" i="2"/>
  <c r="H1710" i="2"/>
  <c r="H1711" i="2"/>
  <c r="H1712" i="2"/>
  <c r="H1713" i="2"/>
  <c r="H1714" i="2"/>
  <c r="H1715" i="2"/>
  <c r="H869" i="2"/>
  <c r="H1717" i="2"/>
  <c r="H870" i="2"/>
  <c r="H872" i="2"/>
  <c r="H873" i="2"/>
  <c r="H874" i="2"/>
  <c r="H879" i="2"/>
  <c r="H1723" i="2"/>
  <c r="H1724" i="2"/>
  <c r="H880" i="2"/>
  <c r="H1726" i="2"/>
  <c r="H1727" i="2"/>
  <c r="H1728" i="2"/>
  <c r="H881" i="2"/>
  <c r="H1730" i="2"/>
  <c r="H1731" i="2"/>
  <c r="H1732" i="2"/>
  <c r="H882" i="2"/>
  <c r="H1734" i="2"/>
  <c r="H1735" i="2"/>
  <c r="H884" i="2"/>
  <c r="H885" i="2"/>
  <c r="H1738" i="2"/>
  <c r="H1739" i="2"/>
  <c r="H1740" i="2"/>
  <c r="H1741" i="2"/>
  <c r="H865" i="2"/>
  <c r="H863" i="2"/>
  <c r="H1744" i="2"/>
  <c r="H1745" i="2"/>
  <c r="H864" i="2"/>
  <c r="H1747" i="2"/>
  <c r="H860" i="2"/>
  <c r="H862" i="2"/>
  <c r="H1750" i="2"/>
  <c r="H1751" i="2"/>
  <c r="H819" i="2"/>
  <c r="H1753" i="2"/>
  <c r="H1754" i="2"/>
  <c r="H820" i="2"/>
  <c r="H1756" i="2"/>
  <c r="H822" i="2"/>
  <c r="H824" i="2"/>
  <c r="H1759" i="2"/>
  <c r="H825" i="2"/>
  <c r="H838" i="2"/>
  <c r="H1762" i="2"/>
  <c r="H839" i="2"/>
  <c r="H844" i="2"/>
  <c r="H1765" i="2"/>
  <c r="H849" i="2"/>
  <c r="H850" i="2"/>
  <c r="H852" i="2"/>
  <c r="H854" i="2"/>
  <c r="H1770" i="2"/>
  <c r="H1771" i="2"/>
  <c r="H856" i="2"/>
  <c r="H858" i="2"/>
  <c r="H1774" i="2"/>
  <c r="H818" i="2"/>
  <c r="H817" i="2"/>
  <c r="H813" i="2"/>
  <c r="H1778" i="2"/>
  <c r="H812" i="2"/>
  <c r="H808" i="2"/>
  <c r="H810" i="2"/>
  <c r="H1782" i="2"/>
  <c r="H1783" i="2"/>
  <c r="H1784" i="2"/>
  <c r="H807" i="2"/>
  <c r="H1786" i="2"/>
  <c r="H1787" i="2"/>
  <c r="H1788" i="2"/>
  <c r="H1789" i="2"/>
  <c r="H806" i="2"/>
  <c r="H804" i="2"/>
  <c r="H1792" i="2"/>
  <c r="H800" i="2"/>
  <c r="H1794" i="2"/>
  <c r="H1795" i="2"/>
  <c r="H802" i="2"/>
  <c r="H1797" i="2"/>
  <c r="H798" i="2"/>
  <c r="H797" i="2"/>
  <c r="H792" i="2"/>
  <c r="H1801" i="2"/>
  <c r="H1802" i="2"/>
  <c r="H788" i="2"/>
  <c r="H1804" i="2"/>
  <c r="H1805" i="2"/>
  <c r="H786" i="2"/>
  <c r="H1807" i="2"/>
  <c r="H1808" i="2"/>
  <c r="H780" i="2"/>
  <c r="H783" i="2"/>
  <c r="H784" i="2"/>
  <c r="H779" i="2"/>
  <c r="H1813" i="2"/>
  <c r="H778" i="2"/>
  <c r="H1815" i="2"/>
  <c r="H771" i="2"/>
  <c r="H1817" i="2"/>
  <c r="H1818" i="2"/>
  <c r="H1819" i="2"/>
  <c r="H773" i="2"/>
  <c r="H774" i="2"/>
  <c r="H1822" i="2"/>
  <c r="H776" i="2"/>
  <c r="H777" i="2"/>
  <c r="H770" i="2"/>
  <c r="H1826" i="2"/>
  <c r="H1827" i="2"/>
  <c r="H769" i="2"/>
  <c r="H1829" i="2"/>
  <c r="H758" i="2"/>
  <c r="H1831" i="2"/>
  <c r="H760" i="2"/>
  <c r="H766" i="2"/>
  <c r="H1834" i="2"/>
  <c r="H1835" i="2"/>
  <c r="H767" i="2"/>
  <c r="H1837" i="2"/>
  <c r="H768" i="2"/>
  <c r="H755" i="2"/>
  <c r="H1840" i="2"/>
  <c r="H753" i="2"/>
  <c r="H752" i="2"/>
  <c r="H1843" i="2"/>
  <c r="H750" i="2"/>
  <c r="H1845" i="2"/>
  <c r="H746" i="2"/>
  <c r="H747" i="2"/>
  <c r="H1848" i="2"/>
  <c r="H1849" i="2"/>
  <c r="H743" i="2"/>
  <c r="H1851" i="2"/>
  <c r="H744" i="2"/>
  <c r="H1853" i="2"/>
  <c r="H741" i="2"/>
  <c r="H1855" i="2"/>
  <c r="H1856" i="2"/>
  <c r="H1857" i="2"/>
  <c r="H740" i="2"/>
  <c r="H738" i="2"/>
  <c r="H1860" i="2"/>
  <c r="H1861" i="2"/>
  <c r="H730" i="2"/>
  <c r="H735" i="2"/>
  <c r="H736" i="2"/>
  <c r="H737" i="2"/>
  <c r="H728" i="2"/>
  <c r="H1867" i="2"/>
  <c r="H729" i="2"/>
  <c r="H1869" i="2"/>
  <c r="H1870" i="2"/>
  <c r="H726" i="2"/>
  <c r="H1872" i="2"/>
  <c r="H1873" i="2"/>
  <c r="H1874" i="2"/>
  <c r="H1875" i="2"/>
  <c r="H1876" i="2"/>
  <c r="H723" i="2"/>
  <c r="H725" i="2"/>
  <c r="H1879" i="2"/>
  <c r="H722" i="2"/>
  <c r="H1881" i="2"/>
  <c r="H1882" i="2"/>
  <c r="H721" i="2"/>
  <c r="H1884" i="2"/>
  <c r="H1885" i="2"/>
  <c r="H719" i="2"/>
  <c r="H718" i="2"/>
  <c r="H1888" i="2"/>
  <c r="H717" i="2"/>
  <c r="H713" i="2"/>
  <c r="H1891" i="2"/>
  <c r="H714" i="2"/>
  <c r="H716" i="2"/>
  <c r="H1894" i="2"/>
  <c r="H1895" i="2"/>
  <c r="H1896" i="2"/>
  <c r="H1897" i="2"/>
  <c r="H712" i="2"/>
  <c r="H710" i="2"/>
  <c r="H698" i="2"/>
  <c r="H1901" i="2"/>
  <c r="H1902" i="2"/>
  <c r="H1903" i="2"/>
  <c r="H1904" i="2"/>
  <c r="H706" i="2"/>
  <c r="H707" i="2"/>
  <c r="H708" i="2"/>
  <c r="H1908" i="2"/>
  <c r="H1909" i="2"/>
  <c r="H696" i="2"/>
  <c r="H1911" i="2"/>
  <c r="H4446" i="2"/>
  <c r="H693" i="2"/>
  <c r="H1914" i="2"/>
  <c r="H1915" i="2"/>
  <c r="H694" i="2"/>
  <c r="H1917" i="2"/>
  <c r="H695" i="2"/>
  <c r="H690" i="2"/>
  <c r="H689" i="2"/>
  <c r="H1921" i="2"/>
  <c r="H1922" i="2"/>
  <c r="H686" i="2"/>
  <c r="H1924" i="2"/>
  <c r="H684" i="2"/>
  <c r="H680" i="2"/>
  <c r="H1927" i="2"/>
  <c r="H1928" i="2"/>
  <c r="H1929" i="2"/>
  <c r="H1930" i="2"/>
  <c r="H1931" i="2"/>
  <c r="H682" i="2"/>
  <c r="H1933" i="2"/>
  <c r="H1934" i="2"/>
  <c r="H1935" i="2"/>
  <c r="H683" i="2"/>
  <c r="H677" i="2"/>
  <c r="H671" i="2"/>
  <c r="H1939" i="2"/>
  <c r="H1940" i="2"/>
  <c r="H1941" i="2"/>
  <c r="H1942" i="2"/>
  <c r="H1943" i="2"/>
  <c r="H1944" i="2"/>
  <c r="H1945" i="2"/>
  <c r="H1946" i="2"/>
  <c r="H664" i="2"/>
  <c r="H1948" i="2"/>
  <c r="H665" i="2"/>
  <c r="H666" i="2"/>
  <c r="H1951" i="2"/>
  <c r="H668" i="2"/>
  <c r="H670" i="2"/>
  <c r="H663" i="2"/>
  <c r="H660" i="2"/>
  <c r="H658" i="2"/>
  <c r="H1957" i="2"/>
  <c r="H656" i="2"/>
  <c r="H652" i="2"/>
  <c r="H1960" i="2"/>
  <c r="H1961" i="2"/>
  <c r="H650" i="2"/>
  <c r="H1963" i="2"/>
  <c r="H651" i="2"/>
  <c r="H648" i="2"/>
  <c r="H636" i="2"/>
  <c r="H1967" i="2"/>
  <c r="H1968" i="2"/>
  <c r="H638" i="2"/>
  <c r="H1970" i="2"/>
  <c r="H640" i="2"/>
  <c r="H647" i="2"/>
  <c r="H1973" i="2"/>
  <c r="H635" i="2"/>
  <c r="H1975" i="2"/>
  <c r="H634" i="2"/>
  <c r="H633" i="2"/>
  <c r="H1978" i="2"/>
  <c r="H632" i="2"/>
  <c r="H1980" i="2"/>
  <c r="H1981" i="2"/>
  <c r="H630" i="2"/>
  <c r="H1983" i="2"/>
  <c r="H1984" i="2"/>
  <c r="H1985" i="2"/>
  <c r="H1986" i="2"/>
  <c r="H1987" i="2"/>
  <c r="H1988" i="2"/>
  <c r="H1989" i="2"/>
  <c r="H628" i="2"/>
  <c r="H629" i="2"/>
  <c r="H627" i="2"/>
  <c r="H1993" i="2"/>
  <c r="H625" i="2"/>
  <c r="H624" i="2"/>
  <c r="H623" i="2"/>
  <c r="H1997" i="2"/>
  <c r="H1998" i="2"/>
  <c r="H1999" i="2"/>
  <c r="H610" i="2"/>
  <c r="H2001" i="2"/>
  <c r="H2002" i="2"/>
  <c r="H611" i="2"/>
  <c r="H616" i="2"/>
  <c r="H2005" i="2"/>
  <c r="H617" i="2"/>
  <c r="H2007" i="2"/>
  <c r="H620" i="2"/>
  <c r="H621" i="2"/>
  <c r="H604" i="2"/>
  <c r="H2011" i="2"/>
  <c r="H2012" i="2"/>
  <c r="H609" i="2"/>
  <c r="H2014" i="2"/>
  <c r="H2015" i="2"/>
  <c r="H2016" i="2"/>
  <c r="H603" i="2"/>
  <c r="H597" i="2"/>
  <c r="H592" i="2"/>
  <c r="H590" i="2"/>
  <c r="H2021" i="2"/>
  <c r="H2022" i="2"/>
  <c r="H2023" i="2"/>
  <c r="H2024" i="2"/>
  <c r="H591" i="2"/>
  <c r="H586" i="2"/>
  <c r="H588" i="2"/>
  <c r="H2028" i="2"/>
  <c r="H2029" i="2"/>
  <c r="H2030" i="2"/>
  <c r="H585" i="2"/>
  <c r="H2032" i="2"/>
  <c r="H2033" i="2"/>
  <c r="H581" i="2"/>
  <c r="H2035" i="2"/>
  <c r="H2036" i="2"/>
  <c r="H568" i="2"/>
  <c r="H569" i="2"/>
  <c r="H573" i="2"/>
  <c r="H575" i="2"/>
  <c r="H2041" i="2"/>
  <c r="H576" i="2"/>
  <c r="H579" i="2"/>
  <c r="H580" i="2"/>
  <c r="H564" i="2"/>
  <c r="H567" i="2"/>
  <c r="H2047" i="2"/>
  <c r="H563" i="2"/>
  <c r="H2049" i="2"/>
  <c r="H2050" i="2"/>
  <c r="H2051" i="2"/>
  <c r="H562" i="2"/>
  <c r="H2053" i="2"/>
  <c r="H2054" i="2"/>
  <c r="H2055" i="2"/>
  <c r="H2056" i="2"/>
  <c r="H2057" i="2"/>
  <c r="H2058" i="2"/>
  <c r="H2059" i="2"/>
  <c r="H2060" i="2"/>
  <c r="H2061" i="2"/>
  <c r="H2062" i="2"/>
  <c r="H561" i="2"/>
  <c r="H558" i="2"/>
  <c r="H2065" i="2"/>
  <c r="H2066" i="2"/>
  <c r="H556" i="2"/>
  <c r="H555" i="2"/>
  <c r="H551" i="2"/>
  <c r="H545" i="2"/>
  <c r="H2071" i="2"/>
  <c r="H2072" i="2"/>
  <c r="H546" i="2"/>
  <c r="H2074" i="2"/>
  <c r="H2075" i="2"/>
  <c r="H548" i="2"/>
  <c r="H2077" i="2"/>
  <c r="H549" i="2"/>
  <c r="H544" i="2"/>
  <c r="H2080" i="2"/>
  <c r="H2081" i="2"/>
  <c r="H2082" i="2"/>
  <c r="H2083" i="2"/>
  <c r="H2084" i="2"/>
  <c r="H539" i="2"/>
  <c r="H542" i="2"/>
  <c r="H543" i="2"/>
  <c r="H2088" i="2"/>
  <c r="H2089" i="2"/>
  <c r="H2090" i="2"/>
  <c r="H528" i="2"/>
  <c r="H534" i="2"/>
  <c r="H2093" i="2"/>
  <c r="H2094" i="2"/>
  <c r="H2095" i="2"/>
  <c r="H536" i="2"/>
  <c r="H527" i="2"/>
  <c r="H509" i="2"/>
  <c r="H510" i="2"/>
  <c r="H2100" i="2"/>
  <c r="H2101" i="2"/>
  <c r="H518" i="2"/>
  <c r="H2103" i="2"/>
  <c r="H519" i="2"/>
  <c r="H525" i="2"/>
  <c r="H2106" i="2"/>
  <c r="H2107" i="2"/>
  <c r="H2108" i="2"/>
  <c r="H2109" i="2"/>
  <c r="H2110" i="2"/>
  <c r="H502" i="2"/>
  <c r="H507" i="2"/>
  <c r="H2113" i="2"/>
  <c r="H2114" i="2"/>
  <c r="H501" i="2"/>
  <c r="H2116" i="2"/>
  <c r="H2117" i="2"/>
  <c r="H2118" i="2"/>
  <c r="H2119" i="2"/>
  <c r="H500" i="2"/>
  <c r="H498" i="2"/>
  <c r="H495" i="2"/>
  <c r="H496" i="2"/>
  <c r="H497" i="2"/>
  <c r="H2125" i="2"/>
  <c r="H2126" i="2"/>
  <c r="H494" i="2"/>
  <c r="H2128" i="2"/>
  <c r="H492" i="2"/>
  <c r="H491" i="2"/>
  <c r="H2131" i="2"/>
  <c r="H490" i="2"/>
  <c r="H468" i="2"/>
  <c r="H472" i="2"/>
  <c r="H477" i="2"/>
  <c r="H479" i="2"/>
  <c r="H2137" i="2"/>
  <c r="H2138" i="2"/>
  <c r="H486" i="2"/>
  <c r="H2140" i="2"/>
  <c r="H2141" i="2"/>
  <c r="H2142" i="2"/>
  <c r="H2143" i="2"/>
  <c r="H2144" i="2"/>
  <c r="H488" i="2"/>
  <c r="H2146" i="2"/>
  <c r="H489" i="2"/>
  <c r="H2148" i="2"/>
  <c r="H2149" i="2"/>
  <c r="H2150" i="2"/>
  <c r="H459" i="2"/>
  <c r="H2152" i="2"/>
  <c r="H2153" i="2"/>
  <c r="H2154" i="2"/>
  <c r="H2155" i="2"/>
  <c r="H2156" i="2"/>
  <c r="H2157" i="2"/>
  <c r="H458" i="2"/>
  <c r="H2159" i="2"/>
  <c r="H2160" i="2"/>
  <c r="H453" i="2"/>
  <c r="H441" i="2"/>
  <c r="H443" i="2"/>
  <c r="H452" i="2"/>
  <c r="H440" i="2"/>
  <c r="H2166" i="2"/>
  <c r="H2167" i="2"/>
  <c r="H435" i="2"/>
  <c r="H2169" i="2"/>
  <c r="H436" i="2"/>
  <c r="H437" i="2"/>
  <c r="H438" i="2"/>
  <c r="H2173" i="2"/>
  <c r="H2174" i="2"/>
  <c r="H434" i="2"/>
  <c r="H2176" i="2"/>
  <c r="H430" i="2"/>
  <c r="H2178" i="2"/>
  <c r="H2179" i="2"/>
  <c r="H431" i="2"/>
  <c r="H433" i="2"/>
  <c r="H2182" i="2"/>
  <c r="H428" i="2"/>
  <c r="H2184" i="2"/>
  <c r="H2185" i="2"/>
  <c r="H2186" i="2"/>
  <c r="H2187" i="2"/>
  <c r="H2188" i="2"/>
  <c r="H2189" i="2"/>
  <c r="H2190" i="2"/>
  <c r="H2191" i="2"/>
  <c r="H425" i="2"/>
  <c r="H2193" i="2"/>
  <c r="H424" i="2"/>
  <c r="H2195" i="2"/>
  <c r="H423" i="2"/>
  <c r="H2197" i="2"/>
  <c r="H2198" i="2"/>
  <c r="H416" i="2"/>
  <c r="H418" i="2"/>
  <c r="H419" i="2"/>
  <c r="H402" i="2"/>
  <c r="H2203" i="2"/>
  <c r="H2204" i="2"/>
  <c r="H2205" i="2"/>
  <c r="H2206" i="2"/>
  <c r="H2207" i="2"/>
  <c r="H2208" i="2"/>
  <c r="H398" i="2"/>
  <c r="H395" i="2"/>
  <c r="H396" i="2"/>
  <c r="H394" i="2"/>
  <c r="H389" i="2"/>
  <c r="H390" i="2"/>
  <c r="H2215" i="2"/>
  <c r="H392" i="2"/>
  <c r="H393" i="2"/>
  <c r="H388" i="2"/>
  <c r="H384" i="2"/>
  <c r="H2220" i="2"/>
  <c r="H2221" i="2"/>
  <c r="H387" i="2"/>
  <c r="H382" i="2"/>
  <c r="H2224" i="2"/>
  <c r="H2225" i="2"/>
  <c r="H2226" i="2"/>
  <c r="H2227" i="2"/>
  <c r="H366" i="2"/>
  <c r="H368" i="2"/>
  <c r="H365" i="2"/>
  <c r="H364" i="2"/>
  <c r="H2232" i="2"/>
  <c r="H2233" i="2"/>
  <c r="H356" i="2"/>
  <c r="H360" i="2"/>
  <c r="H362" i="2"/>
  <c r="H4444" i="2"/>
  <c r="H2238" i="2"/>
  <c r="H2239" i="2"/>
  <c r="H333" i="2"/>
  <c r="H2241" i="2"/>
  <c r="H339" i="2"/>
  <c r="H353" i="2"/>
  <c r="H330" i="2"/>
  <c r="H2245" i="2"/>
  <c r="H329" i="2"/>
  <c r="H328" i="2"/>
  <c r="H2248" i="2"/>
  <c r="H327" i="2"/>
  <c r="H316" i="2"/>
  <c r="H2251" i="2"/>
  <c r="H304" i="2"/>
  <c r="H308" i="2"/>
  <c r="H309" i="2"/>
  <c r="H303" i="2"/>
  <c r="H300" i="2"/>
  <c r="H4439" i="2"/>
  <c r="H4442" i="2"/>
  <c r="H4443" i="2"/>
  <c r="H4438" i="2"/>
  <c r="H292" i="2"/>
  <c r="H2262" i="2"/>
  <c r="H2263" i="2"/>
  <c r="H289" i="2"/>
  <c r="H280" i="2"/>
  <c r="H2266" i="2"/>
  <c r="H279" i="2"/>
  <c r="H275" i="2"/>
  <c r="H2269" i="2"/>
  <c r="H2270" i="2"/>
  <c r="H2271" i="2"/>
  <c r="H2272" i="2"/>
  <c r="H278" i="2"/>
  <c r="H272" i="2"/>
  <c r="H2275" i="2"/>
  <c r="H274" i="2"/>
  <c r="H268" i="2"/>
  <c r="H269" i="2"/>
  <c r="H2279" i="2"/>
  <c r="H4436" i="2"/>
  <c r="H2281" i="2"/>
  <c r="H263" i="2"/>
  <c r="H2283" i="2"/>
  <c r="H2284" i="2"/>
  <c r="H2285" i="2"/>
  <c r="H2286" i="2"/>
  <c r="H2287" i="2"/>
  <c r="H264" i="2"/>
  <c r="H267" i="2"/>
  <c r="H2290" i="2"/>
  <c r="H2291" i="2"/>
  <c r="H2292" i="2"/>
  <c r="H2293" i="2"/>
  <c r="H2294" i="2"/>
  <c r="H2295" i="2"/>
  <c r="H2296" i="2"/>
  <c r="H2297" i="2"/>
  <c r="H2298" i="2"/>
  <c r="H2299" i="2"/>
  <c r="H2300" i="2"/>
  <c r="H262" i="2"/>
  <c r="H2302" i="2"/>
  <c r="H258" i="2"/>
  <c r="H2304" i="2"/>
  <c r="H256" i="2"/>
  <c r="H2306" i="2"/>
  <c r="H2307" i="2"/>
  <c r="H255" i="2"/>
  <c r="H4419" i="2"/>
  <c r="H4416" i="2"/>
  <c r="H2311" i="2"/>
  <c r="H241" i="2"/>
  <c r="H2313" i="2"/>
  <c r="H2314" i="2"/>
  <c r="H245" i="2"/>
  <c r="H240" i="2"/>
  <c r="H2317" i="2"/>
  <c r="H237" i="2"/>
  <c r="H2319" i="2"/>
  <c r="H2320" i="2"/>
  <c r="H236" i="2"/>
  <c r="H233" i="2"/>
  <c r="H2323" i="2"/>
  <c r="H230" i="2"/>
  <c r="H2325" i="2"/>
  <c r="H2326" i="2"/>
  <c r="H4415" i="2"/>
  <c r="H2328" i="2"/>
  <c r="H2329" i="2"/>
  <c r="H2330" i="2"/>
  <c r="H2331" i="2"/>
  <c r="H2332" i="2"/>
  <c r="H2333" i="2"/>
  <c r="H2334" i="2"/>
  <c r="H2335" i="2"/>
  <c r="H4412" i="2"/>
  <c r="H4407" i="2"/>
  <c r="H2338" i="2"/>
  <c r="H227" i="2"/>
  <c r="H228" i="2"/>
  <c r="H2341" i="2"/>
  <c r="H2342" i="2"/>
  <c r="H226" i="2"/>
  <c r="H225" i="2"/>
  <c r="H222" i="2"/>
  <c r="H220" i="2"/>
  <c r="H2347" i="2"/>
  <c r="H2348" i="2"/>
  <c r="H2349" i="2"/>
  <c r="H221" i="2"/>
  <c r="H216" i="2"/>
  <c r="H2352" i="2"/>
  <c r="H4402" i="2"/>
  <c r="H4398" i="2"/>
  <c r="H2355" i="2"/>
  <c r="H2356" i="2"/>
  <c r="H2357" i="2"/>
  <c r="H2358" i="2"/>
  <c r="H2359" i="2"/>
  <c r="H4395" i="2"/>
  <c r="H2361" i="2"/>
  <c r="H2362" i="2"/>
  <c r="H2363" i="2"/>
  <c r="H215" i="2"/>
  <c r="H2365" i="2"/>
  <c r="H214" i="2"/>
  <c r="H213" i="2"/>
  <c r="H2368" i="2"/>
  <c r="H2369" i="2"/>
  <c r="H2370" i="2"/>
  <c r="H2371" i="2"/>
  <c r="H2372" i="2"/>
  <c r="H2373" i="2"/>
  <c r="H2374" i="2"/>
  <c r="H207" i="2"/>
  <c r="H206" i="2"/>
  <c r="H2377" i="2"/>
  <c r="H4394" i="2"/>
  <c r="H4389" i="2"/>
  <c r="H4374" i="2"/>
  <c r="H4376" i="2"/>
  <c r="H2382" i="2"/>
  <c r="H2383" i="2"/>
  <c r="H2384" i="2"/>
  <c r="H4364" i="2"/>
  <c r="H2386" i="2"/>
  <c r="H4362" i="2"/>
  <c r="H200" i="2"/>
  <c r="H2389" i="2"/>
  <c r="H202" i="2"/>
  <c r="H2391" i="2"/>
  <c r="H2392" i="2"/>
  <c r="H2393" i="2"/>
  <c r="H198" i="2"/>
  <c r="H2395" i="2"/>
  <c r="H2396" i="2"/>
  <c r="H2397" i="2"/>
  <c r="H2398" i="2"/>
  <c r="H2399" i="2"/>
  <c r="H2400" i="2"/>
  <c r="H2401" i="2"/>
  <c r="H197" i="2"/>
  <c r="H2403" i="2"/>
  <c r="H196" i="2"/>
  <c r="H2405" i="2"/>
  <c r="H195" i="2"/>
  <c r="H2407" i="2"/>
  <c r="H191" i="2"/>
  <c r="H189" i="2"/>
  <c r="H2410" i="2"/>
  <c r="H2411" i="2"/>
  <c r="H185" i="2"/>
  <c r="H2413" i="2"/>
  <c r="H184" i="2"/>
  <c r="H2415" i="2"/>
  <c r="H182" i="2"/>
  <c r="H180" i="2"/>
  <c r="H2418" i="2"/>
  <c r="H2419" i="2"/>
  <c r="H173" i="2"/>
  <c r="H2421" i="2"/>
  <c r="H136" i="2"/>
  <c r="H141" i="2"/>
  <c r="H2424" i="2"/>
  <c r="H2425" i="2"/>
  <c r="H143" i="2"/>
  <c r="H144" i="2"/>
  <c r="H148" i="2"/>
  <c r="H150" i="2"/>
  <c r="H152" i="2"/>
  <c r="H2431" i="2"/>
  <c r="H154" i="2"/>
  <c r="H2433" i="2"/>
  <c r="H156" i="2"/>
  <c r="H158" i="2"/>
  <c r="H164" i="2"/>
  <c r="H2437" i="2"/>
  <c r="H2438" i="2"/>
  <c r="H2439" i="2"/>
  <c r="H165" i="2"/>
  <c r="H166" i="2"/>
  <c r="H2442" i="2"/>
  <c r="H2443" i="2"/>
  <c r="H2444" i="2"/>
  <c r="H167" i="2"/>
  <c r="H2446" i="2"/>
  <c r="H2447" i="2"/>
  <c r="H168" i="2"/>
  <c r="H171" i="2"/>
  <c r="H2450" i="2"/>
  <c r="H2451" i="2"/>
  <c r="H172" i="2"/>
  <c r="H135" i="2"/>
  <c r="H132" i="2"/>
  <c r="H2455" i="2"/>
  <c r="H2456" i="2"/>
  <c r="H131" i="2"/>
  <c r="H2458" i="2"/>
  <c r="H2459" i="2"/>
  <c r="H2460" i="2"/>
  <c r="H2461" i="2"/>
  <c r="H2462" i="2"/>
  <c r="H2463" i="2"/>
  <c r="H130" i="2"/>
  <c r="H2465" i="2"/>
  <c r="H122" i="2"/>
  <c r="H2467" i="2"/>
  <c r="H126" i="2"/>
  <c r="H128" i="2"/>
  <c r="H2470" i="2"/>
  <c r="H2471" i="2"/>
  <c r="H2472" i="2"/>
  <c r="H2473" i="2"/>
  <c r="H120" i="2"/>
  <c r="H2475" i="2"/>
  <c r="H2476" i="2"/>
  <c r="H118" i="2"/>
  <c r="H119" i="2"/>
  <c r="H2479" i="2"/>
  <c r="H117" i="2"/>
  <c r="H4360" i="2"/>
  <c r="H2482" i="2"/>
  <c r="H116" i="2"/>
  <c r="H2484" i="2"/>
  <c r="H2485" i="2"/>
  <c r="H113" i="2"/>
  <c r="H112" i="2"/>
  <c r="H2488" i="2"/>
  <c r="H2489" i="2"/>
  <c r="H110" i="2"/>
  <c r="H2491" i="2"/>
  <c r="H2492" i="2"/>
  <c r="H2493" i="2"/>
  <c r="H111" i="2"/>
  <c r="H108" i="2"/>
  <c r="H105" i="2"/>
  <c r="H106" i="2"/>
  <c r="H2498" i="2"/>
  <c r="H107" i="2"/>
  <c r="H2500" i="2"/>
  <c r="H102" i="2"/>
  <c r="H2502" i="2"/>
  <c r="H2503" i="2"/>
  <c r="H104" i="2"/>
  <c r="H2505" i="2"/>
  <c r="H2506" i="2"/>
  <c r="H101" i="2"/>
  <c r="H2508" i="2"/>
  <c r="H2509" i="2"/>
  <c r="H4358" i="2"/>
  <c r="H4354" i="2"/>
  <c r="H4353" i="2"/>
  <c r="H100" i="2"/>
  <c r="H2514" i="2"/>
  <c r="H2515" i="2"/>
  <c r="H99" i="2"/>
  <c r="H98" i="2"/>
  <c r="H2518" i="2"/>
  <c r="H96" i="2"/>
  <c r="H2520" i="2"/>
  <c r="H2521" i="2"/>
  <c r="H93" i="2"/>
  <c r="H2523" i="2"/>
  <c r="H95" i="2"/>
  <c r="H90" i="2"/>
  <c r="H2526" i="2"/>
  <c r="H2527" i="2"/>
  <c r="H2528" i="2"/>
  <c r="H2529" i="2"/>
  <c r="H2530" i="2"/>
  <c r="H4352" i="2"/>
  <c r="H4346" i="2"/>
  <c r="H2533" i="2"/>
  <c r="H4337" i="2"/>
  <c r="H2535" i="2"/>
  <c r="H2536" i="2"/>
  <c r="H2537" i="2"/>
  <c r="H2538" i="2"/>
  <c r="H2539" i="2"/>
  <c r="H2540" i="2"/>
  <c r="H4341" i="2"/>
  <c r="H4342" i="2"/>
  <c r="H2543" i="2"/>
  <c r="H4344" i="2"/>
  <c r="H89" i="2"/>
  <c r="H87" i="2"/>
  <c r="H2547" i="2"/>
  <c r="H86" i="2"/>
  <c r="H84" i="2"/>
  <c r="H2550" i="2"/>
  <c r="H2551" i="2"/>
  <c r="H2552" i="2"/>
  <c r="H83" i="2"/>
  <c r="H82" i="2"/>
  <c r="H2555" i="2"/>
  <c r="H78" i="2"/>
  <c r="H2557" i="2"/>
  <c r="H81" i="2"/>
  <c r="H72" i="2"/>
  <c r="H74" i="2"/>
  <c r="H71" i="2"/>
  <c r="H2562" i="2"/>
  <c r="H2563" i="2"/>
  <c r="H2564" i="2"/>
  <c r="H2565" i="2"/>
  <c r="H2566" i="2"/>
  <c r="H2567" i="2"/>
  <c r="H2568" i="2"/>
  <c r="H2569" i="2"/>
  <c r="H2570" i="2"/>
  <c r="H2571" i="2"/>
  <c r="H69" i="2"/>
  <c r="H2573" i="2"/>
  <c r="H2574" i="2"/>
  <c r="H2575" i="2"/>
  <c r="H70" i="2"/>
  <c r="H4335" i="2"/>
  <c r="H4325" i="2"/>
  <c r="H2579" i="2"/>
  <c r="H4320" i="2"/>
  <c r="H2581" i="2"/>
  <c r="H2582" i="2"/>
  <c r="H2583" i="2"/>
  <c r="H4321" i="2"/>
  <c r="H4324" i="2"/>
  <c r="H68" i="2"/>
  <c r="H2587" i="2"/>
  <c r="H4317" i="2"/>
  <c r="H4312" i="2"/>
  <c r="H4316" i="2"/>
  <c r="H4311" i="2"/>
  <c r="H2592" i="2"/>
  <c r="H2593" i="2"/>
  <c r="H2594" i="2"/>
  <c r="H66" i="2"/>
  <c r="H65" i="2"/>
  <c r="H4308" i="2"/>
  <c r="H2598" i="2"/>
  <c r="H2599" i="2"/>
  <c r="H2600" i="2"/>
  <c r="H4307" i="2"/>
  <c r="H4301" i="2"/>
  <c r="H4300" i="2"/>
  <c r="H2604" i="2"/>
  <c r="H2605" i="2"/>
  <c r="H4294" i="2"/>
  <c r="H62" i="2"/>
  <c r="H60" i="2"/>
  <c r="H4293" i="2"/>
  <c r="H4287" i="2"/>
  <c r="H2611" i="2"/>
  <c r="H2612" i="2"/>
  <c r="H4284" i="2"/>
  <c r="H2614" i="2"/>
  <c r="H4275" i="2"/>
  <c r="H2616" i="2"/>
  <c r="H2617" i="2"/>
  <c r="H4281" i="2"/>
  <c r="H4283" i="2"/>
  <c r="H4273" i="2"/>
  <c r="H59" i="2"/>
  <c r="H54" i="2"/>
  <c r="H2623" i="2"/>
  <c r="H51" i="2"/>
  <c r="H2625" i="2"/>
  <c r="H2626" i="2"/>
  <c r="H47" i="2"/>
  <c r="H2628" i="2"/>
  <c r="H2629" i="2"/>
  <c r="H4266" i="2"/>
  <c r="H2631" i="2"/>
  <c r="H4270" i="2"/>
  <c r="H4265" i="2"/>
  <c r="H2634" i="2"/>
  <c r="H2635" i="2"/>
  <c r="H2636" i="2"/>
  <c r="H4262" i="2"/>
  <c r="H4264" i="2"/>
  <c r="H2639" i="2"/>
  <c r="H46" i="2"/>
  <c r="H45" i="2"/>
  <c r="H44" i="2"/>
  <c r="H2643" i="2"/>
  <c r="H2644" i="2"/>
  <c r="H2645" i="2"/>
  <c r="H2646" i="2"/>
  <c r="H2647" i="2"/>
  <c r="H2648" i="2"/>
  <c r="H2649" i="2"/>
  <c r="H2650" i="2"/>
  <c r="H4259" i="2"/>
  <c r="H4257" i="2"/>
  <c r="H2653" i="2"/>
  <c r="H2654" i="2"/>
  <c r="H2655" i="2"/>
  <c r="H2656" i="2"/>
  <c r="H2657" i="2"/>
  <c r="H2658" i="2"/>
  <c r="H2659" i="2"/>
  <c r="H2660" i="2"/>
  <c r="H4256" i="2"/>
  <c r="H2662" i="2"/>
  <c r="H41" i="2"/>
  <c r="H42" i="2"/>
  <c r="H2665" i="2"/>
  <c r="H2666" i="2"/>
  <c r="H35" i="2"/>
  <c r="H36" i="2"/>
  <c r="H2669" i="2"/>
  <c r="H4252" i="2"/>
  <c r="H2671" i="2"/>
  <c r="H4250" i="2"/>
  <c r="H4251" i="2"/>
  <c r="H4244" i="2"/>
  <c r="H2675" i="2"/>
  <c r="H4242" i="2"/>
  <c r="H2677" i="2"/>
  <c r="H4241" i="2"/>
  <c r="H34" i="2"/>
  <c r="H32" i="2"/>
  <c r="H2681" i="2"/>
  <c r="H4236" i="2"/>
  <c r="H2683" i="2"/>
  <c r="H4234" i="2"/>
  <c r="H2685" i="2"/>
  <c r="H2686" i="2"/>
  <c r="H2687" i="2"/>
  <c r="H2688" i="2"/>
  <c r="H2689" i="2"/>
  <c r="H4232" i="2"/>
  <c r="H2691" i="2"/>
  <c r="H4230" i="2"/>
  <c r="H29" i="2"/>
  <c r="H2694" i="2"/>
  <c r="H2695" i="2"/>
  <c r="H28" i="2"/>
  <c r="H2697" i="2"/>
  <c r="H2698" i="2"/>
  <c r="H2699" i="2"/>
  <c r="H2700" i="2"/>
  <c r="H2701" i="2"/>
  <c r="H4228" i="2"/>
  <c r="H2703" i="2"/>
  <c r="H4226" i="2"/>
  <c r="H4220" i="2"/>
  <c r="H4222" i="2"/>
  <c r="H2707" i="2"/>
  <c r="H4223" i="2"/>
  <c r="H4225" i="2"/>
  <c r="H4215" i="2"/>
  <c r="H4218" i="2"/>
  <c r="H2712" i="2"/>
  <c r="H2713" i="2"/>
  <c r="H2714" i="2"/>
  <c r="H2715" i="2"/>
  <c r="H2716" i="2"/>
  <c r="H4202" i="2"/>
  <c r="H4203" i="2"/>
  <c r="H2719" i="2"/>
  <c r="H2720" i="2"/>
  <c r="H2721" i="2"/>
  <c r="H2722" i="2"/>
  <c r="H2723" i="2"/>
  <c r="H2724" i="2"/>
  <c r="H2725" i="2"/>
  <c r="H2726" i="2"/>
  <c r="H2727" i="2"/>
  <c r="H4206" i="2"/>
  <c r="H4208" i="2"/>
  <c r="H4212" i="2"/>
  <c r="H2731" i="2"/>
  <c r="H4214" i="2"/>
  <c r="H2733" i="2"/>
  <c r="H4199" i="2"/>
  <c r="H2735" i="2"/>
  <c r="H4198" i="2"/>
  <c r="H2737" i="2"/>
  <c r="H26" i="2"/>
  <c r="H24" i="2"/>
  <c r="H2740" i="2"/>
  <c r="H2741" i="2"/>
  <c r="H2742" i="2"/>
  <c r="H2743" i="2"/>
  <c r="H23" i="2"/>
  <c r="H2745" i="2"/>
  <c r="H4197" i="2"/>
  <c r="H2747" i="2"/>
  <c r="H2748" i="2"/>
  <c r="H2749" i="2"/>
  <c r="H4193" i="2"/>
  <c r="H4181" i="2"/>
  <c r="H4184" i="2"/>
  <c r="H2753" i="2"/>
  <c r="H4186" i="2"/>
  <c r="H2755" i="2"/>
  <c r="H4190" i="2"/>
  <c r="H2757" i="2"/>
  <c r="H2758" i="2"/>
  <c r="H4178" i="2"/>
  <c r="H4170" i="2"/>
  <c r="H2761" i="2"/>
  <c r="H4173" i="2"/>
  <c r="H4174" i="2"/>
  <c r="H4169" i="2"/>
  <c r="H2765" i="2"/>
  <c r="H4167" i="2"/>
  <c r="H2767" i="2"/>
  <c r="H2768" i="2"/>
  <c r="H4162" i="2"/>
  <c r="H2770" i="2"/>
  <c r="H2771" i="2"/>
  <c r="H2772" i="2"/>
  <c r="H2773" i="2"/>
  <c r="H4157" i="2"/>
  <c r="H2775" i="2"/>
  <c r="H2776" i="2"/>
  <c r="H2777" i="2"/>
  <c r="H2778" i="2"/>
  <c r="H2779" i="2"/>
  <c r="H2780" i="2"/>
  <c r="H20" i="2"/>
  <c r="H21" i="2"/>
  <c r="H2783" i="2"/>
  <c r="H2784" i="2"/>
  <c r="H2785" i="2"/>
  <c r="H4156" i="2"/>
  <c r="H2787" i="2"/>
  <c r="H2788" i="2"/>
  <c r="H2789" i="2"/>
  <c r="H2790" i="2"/>
  <c r="H2791" i="2"/>
  <c r="H4144" i="2"/>
  <c r="H2793" i="2"/>
  <c r="H2794" i="2"/>
  <c r="H4149" i="2"/>
  <c r="H4150" i="2"/>
  <c r="H2797" i="2"/>
  <c r="H2798" i="2"/>
  <c r="H2799" i="2"/>
  <c r="H2800" i="2"/>
  <c r="H4155" i="2"/>
  <c r="H2802" i="2"/>
  <c r="H2803" i="2"/>
  <c r="H4136" i="2"/>
  <c r="H2805" i="2"/>
  <c r="H4142" i="2"/>
  <c r="H4143" i="2"/>
  <c r="H2808" i="2"/>
  <c r="H2809" i="2"/>
  <c r="H2810" i="2"/>
  <c r="H4133" i="2"/>
  <c r="H4134" i="2"/>
  <c r="H2813" i="2"/>
  <c r="H4132" i="2"/>
  <c r="H2815" i="2"/>
  <c r="H4114" i="2"/>
  <c r="H4118" i="2"/>
  <c r="H4119" i="2"/>
  <c r="H4120" i="2"/>
  <c r="H4121" i="2"/>
  <c r="H2821" i="2"/>
  <c r="H4124" i="2"/>
  <c r="H4128" i="2"/>
  <c r="H4090" i="2"/>
  <c r="H2825" i="2"/>
  <c r="H2826" i="2"/>
  <c r="H2827" i="2"/>
  <c r="H4098" i="2"/>
  <c r="H2829" i="2"/>
  <c r="H2830" i="2"/>
  <c r="H4104" i="2"/>
  <c r="H2832" i="2"/>
  <c r="H2833" i="2"/>
  <c r="H2834" i="2"/>
  <c r="H4084" i="2"/>
  <c r="H2836" i="2"/>
  <c r="H4085" i="2"/>
  <c r="H2838" i="2"/>
  <c r="H2839" i="2"/>
  <c r="H2840" i="2"/>
  <c r="H4086" i="2"/>
  <c r="H4088" i="2"/>
  <c r="H2843" i="2"/>
  <c r="H2844" i="2"/>
  <c r="H2845" i="2"/>
  <c r="H2846" i="2"/>
  <c r="H4089" i="2"/>
  <c r="H4082" i="2"/>
  <c r="H2849" i="2"/>
  <c r="H4080" i="2"/>
  <c r="H2851" i="2"/>
  <c r="H18" i="2"/>
  <c r="H4076" i="2"/>
  <c r="H4079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4072" i="2"/>
  <c r="H2868" i="2"/>
  <c r="H2869" i="2"/>
  <c r="H2870" i="2"/>
  <c r="H4065" i="2"/>
  <c r="H4050" i="2"/>
  <c r="H4053" i="2"/>
  <c r="H2874" i="2"/>
  <c r="H2875" i="2"/>
  <c r="H2876" i="2"/>
  <c r="H2877" i="2"/>
  <c r="H4048" i="2"/>
  <c r="H2879" i="2"/>
  <c r="H16" i="2"/>
  <c r="H2881" i="2"/>
  <c r="H2882" i="2"/>
  <c r="H17" i="2"/>
  <c r="H4043" i="2"/>
  <c r="H2885" i="2"/>
  <c r="H2886" i="2"/>
  <c r="H2887" i="2"/>
  <c r="H4033" i="2"/>
  <c r="H2889" i="2"/>
  <c r="H4034" i="2"/>
  <c r="H2891" i="2"/>
  <c r="H2892" i="2"/>
  <c r="H2893" i="2"/>
  <c r="H2894" i="2"/>
  <c r="H2895" i="2"/>
  <c r="H2896" i="2"/>
  <c r="H2897" i="2"/>
  <c r="H4036" i="2"/>
  <c r="H2899" i="2"/>
  <c r="H4041" i="2"/>
  <c r="H4042" i="2"/>
  <c r="H2902" i="2"/>
  <c r="H2903" i="2"/>
  <c r="H4031" i="2"/>
  <c r="H2905" i="2"/>
  <c r="H4030" i="2"/>
  <c r="H4023" i="2"/>
  <c r="H2908" i="2"/>
  <c r="H2909" i="2"/>
  <c r="H2910" i="2"/>
  <c r="H2911" i="2"/>
  <c r="H2912" i="2"/>
  <c r="H4028" i="2"/>
  <c r="H2914" i="2"/>
  <c r="H2915" i="2"/>
  <c r="H2916" i="2"/>
  <c r="H2917" i="2"/>
  <c r="H2918" i="2"/>
  <c r="H4029" i="2"/>
  <c r="H2920" i="2"/>
  <c r="H4022" i="2"/>
  <c r="H2922" i="2"/>
  <c r="H2923" i="2"/>
  <c r="H2924" i="2"/>
  <c r="H2925" i="2"/>
  <c r="H2926" i="2"/>
  <c r="H2927" i="2"/>
  <c r="H2928" i="2"/>
  <c r="H4018" i="2"/>
  <c r="H2930" i="2"/>
  <c r="H2931" i="2"/>
  <c r="H2932" i="2"/>
  <c r="H4019" i="2"/>
  <c r="H2934" i="2"/>
  <c r="H2935" i="2"/>
  <c r="H2936" i="2"/>
  <c r="H2937" i="2"/>
  <c r="H4010" i="2"/>
  <c r="H2939" i="2"/>
  <c r="H2940" i="2"/>
  <c r="H2941" i="2"/>
  <c r="H4011" i="2"/>
  <c r="H2943" i="2"/>
  <c r="H4013" i="2"/>
  <c r="H2945" i="2"/>
  <c r="H4016" i="2"/>
  <c r="H2947" i="2"/>
  <c r="H4006" i="2"/>
  <c r="H4007" i="2"/>
  <c r="H4008" i="2"/>
  <c r="H4004" i="2"/>
  <c r="H3992" i="2"/>
  <c r="H2953" i="2"/>
  <c r="H2954" i="2"/>
  <c r="H2955" i="2"/>
  <c r="H2956" i="2"/>
  <c r="H3993" i="2"/>
  <c r="H3998" i="2"/>
  <c r="H2959" i="2"/>
  <c r="H2960" i="2"/>
  <c r="H2961" i="2"/>
  <c r="H2962" i="2"/>
  <c r="H2963" i="2"/>
  <c r="H2964" i="2"/>
  <c r="H2965" i="2"/>
  <c r="H2966" i="2"/>
  <c r="H3971" i="2"/>
  <c r="H2968" i="2"/>
  <c r="H3972" i="2"/>
  <c r="H3980" i="2"/>
  <c r="H2971" i="2"/>
  <c r="H3966" i="2"/>
  <c r="H3956" i="2"/>
  <c r="H3952" i="2"/>
  <c r="H3954" i="2"/>
  <c r="H2976" i="2"/>
  <c r="H2977" i="2"/>
  <c r="H3951" i="2"/>
  <c r="H2979" i="2"/>
  <c r="H2980" i="2"/>
  <c r="H3948" i="2"/>
  <c r="H2982" i="2"/>
  <c r="H2983" i="2"/>
  <c r="H2984" i="2"/>
  <c r="H3950" i="2"/>
  <c r="H3947" i="2"/>
  <c r="H3944" i="2"/>
  <c r="H3930" i="2"/>
  <c r="H2989" i="2"/>
  <c r="H3938" i="2"/>
  <c r="H2991" i="2"/>
  <c r="H2992" i="2"/>
  <c r="H3939" i="2"/>
  <c r="H2994" i="2"/>
  <c r="H2995" i="2"/>
  <c r="H2996" i="2"/>
  <c r="H3940" i="2"/>
  <c r="H3942" i="2"/>
  <c r="H2999" i="2"/>
  <c r="H3000" i="2"/>
  <c r="H3001" i="2"/>
  <c r="H3002" i="2"/>
  <c r="H3003" i="2"/>
  <c r="H3004" i="2"/>
  <c r="H3005" i="2"/>
  <c r="H3921" i="2"/>
  <c r="H3007" i="2"/>
  <c r="H3927" i="2"/>
  <c r="H3928" i="2"/>
  <c r="H3010" i="2"/>
  <c r="H3011" i="2"/>
  <c r="H3012" i="2"/>
  <c r="H3013" i="2"/>
  <c r="H3014" i="2"/>
  <c r="H3911" i="2"/>
  <c r="H3915" i="2"/>
  <c r="H3916" i="2"/>
  <c r="H3018" i="2"/>
  <c r="H3019" i="2"/>
  <c r="H3917" i="2"/>
  <c r="H3920" i="2"/>
  <c r="H3022" i="2"/>
  <c r="H3910" i="2"/>
  <c r="H3024" i="2"/>
  <c r="H3909" i="2"/>
  <c r="H15" i="2"/>
  <c r="H3027" i="2"/>
  <c r="H14" i="2"/>
  <c r="H3029" i="2"/>
  <c r="H3030" i="2"/>
  <c r="H3031" i="2"/>
  <c r="H3032" i="2"/>
  <c r="H3904" i="2"/>
  <c r="H3906" i="2"/>
  <c r="H3902" i="2"/>
  <c r="H3899" i="2"/>
  <c r="H3037" i="2"/>
  <c r="H3038" i="2"/>
  <c r="H3039" i="2"/>
  <c r="H3040" i="2"/>
  <c r="H3041" i="2"/>
  <c r="H3042" i="2"/>
  <c r="H3043" i="2"/>
  <c r="H3898" i="2"/>
  <c r="H3894" i="2"/>
  <c r="H3875" i="2"/>
  <c r="H3876" i="2"/>
  <c r="H3048" i="2"/>
  <c r="H3049" i="2"/>
  <c r="H3884" i="2"/>
  <c r="H3885" i="2"/>
  <c r="H3874" i="2"/>
  <c r="H3873" i="2"/>
  <c r="H3866" i="2"/>
  <c r="H3055" i="2"/>
  <c r="H3056" i="2"/>
  <c r="H3869" i="2"/>
  <c r="H3058" i="2"/>
  <c r="H3059" i="2"/>
  <c r="H3060" i="2"/>
  <c r="H3061" i="2"/>
  <c r="H3062" i="2"/>
  <c r="H3872" i="2"/>
  <c r="H3862" i="2"/>
  <c r="H3065" i="2"/>
  <c r="H3864" i="2"/>
  <c r="H3067" i="2"/>
  <c r="H3068" i="2"/>
  <c r="H3861" i="2"/>
  <c r="H3070" i="2"/>
  <c r="H3071" i="2"/>
  <c r="H3072" i="2"/>
  <c r="H3858" i="2"/>
  <c r="H3856" i="2"/>
  <c r="H3857" i="2"/>
  <c r="H3076" i="2"/>
  <c r="H3854" i="2"/>
  <c r="H3078" i="2"/>
  <c r="H3079" i="2"/>
  <c r="H3080" i="2"/>
  <c r="H3846" i="2"/>
  <c r="H3082" i="2"/>
  <c r="H3083" i="2"/>
  <c r="H3084" i="2"/>
  <c r="H3085" i="2"/>
  <c r="H3852" i="2"/>
  <c r="H3087" i="2"/>
  <c r="H3843" i="2"/>
  <c r="H3089" i="2"/>
  <c r="H3840" i="2"/>
  <c r="H3091" i="2"/>
  <c r="H3839" i="2"/>
  <c r="H3093" i="2"/>
  <c r="H3094" i="2"/>
  <c r="H3095" i="2"/>
  <c r="H3825" i="2"/>
  <c r="H3097" i="2"/>
  <c r="H3098" i="2"/>
  <c r="H3099" i="2"/>
  <c r="H3833" i="2"/>
  <c r="H3824" i="2"/>
  <c r="H3815" i="2"/>
  <c r="H3103" i="2"/>
  <c r="H3819" i="2"/>
  <c r="H3820" i="2"/>
  <c r="H3822" i="2"/>
  <c r="H3107" i="2"/>
  <c r="H3814" i="2"/>
  <c r="H3109" i="2"/>
  <c r="H3812" i="2"/>
  <c r="H3111" i="2"/>
  <c r="H3813" i="2"/>
  <c r="H3113" i="2"/>
  <c r="H3114" i="2"/>
  <c r="H3115" i="2"/>
  <c r="H3116" i="2"/>
  <c r="H3807" i="2"/>
  <c r="H3800" i="2"/>
  <c r="H3119" i="2"/>
  <c r="H3802" i="2"/>
  <c r="H3776" i="2"/>
  <c r="H3777" i="2"/>
  <c r="H3123" i="2"/>
  <c r="H3124" i="2"/>
  <c r="H3125" i="2"/>
  <c r="H3783" i="2"/>
  <c r="H3127" i="2"/>
  <c r="H3128" i="2"/>
  <c r="H3129" i="2"/>
  <c r="H3785" i="2"/>
  <c r="H3788" i="2"/>
  <c r="H3132" i="2"/>
  <c r="H3133" i="2"/>
  <c r="H3789" i="2"/>
  <c r="H3791" i="2"/>
  <c r="H3797" i="2"/>
  <c r="H3137" i="2"/>
  <c r="H3138" i="2"/>
  <c r="H3139" i="2"/>
  <c r="H3140" i="2"/>
  <c r="H3141" i="2"/>
  <c r="H3142" i="2"/>
  <c r="H3143" i="2"/>
  <c r="H3144" i="2"/>
  <c r="H3145" i="2"/>
  <c r="H3146" i="2"/>
  <c r="H3765" i="2"/>
  <c r="H3768" i="2"/>
  <c r="H3771" i="2"/>
  <c r="H3150" i="2"/>
  <c r="H3151" i="2"/>
  <c r="H3772" i="2"/>
  <c r="H3774" i="2"/>
  <c r="H3154" i="2"/>
  <c r="H3155" i="2"/>
  <c r="H3156" i="2"/>
  <c r="H3157" i="2"/>
  <c r="H3158" i="2"/>
  <c r="H3758" i="2"/>
  <c r="H3160" i="2"/>
  <c r="H3161" i="2"/>
  <c r="H3750" i="2"/>
  <c r="H3163" i="2"/>
  <c r="H3164" i="2"/>
  <c r="H3165" i="2"/>
  <c r="H3748" i="2"/>
  <c r="H3167" i="2"/>
  <c r="H3168" i="2"/>
  <c r="H3749" i="2"/>
  <c r="H3731" i="2"/>
  <c r="H3171" i="2"/>
  <c r="H3172" i="2"/>
  <c r="H3173" i="2"/>
  <c r="H3732" i="2"/>
  <c r="H3175" i="2"/>
  <c r="H3734" i="2"/>
  <c r="H3177" i="2"/>
  <c r="H3178" i="2"/>
  <c r="H3742" i="2"/>
  <c r="H3180" i="2"/>
  <c r="H3181" i="2"/>
  <c r="H3182" i="2"/>
  <c r="H3183" i="2"/>
  <c r="H3184" i="2"/>
  <c r="H3743" i="2"/>
  <c r="H3744" i="2"/>
  <c r="H3187" i="2"/>
  <c r="H3745" i="2"/>
  <c r="H3746" i="2"/>
  <c r="H3190" i="2"/>
  <c r="H3191" i="2"/>
  <c r="H3192" i="2"/>
  <c r="H3193" i="2"/>
  <c r="H3194" i="2"/>
  <c r="H3195" i="2"/>
  <c r="H3196" i="2"/>
  <c r="H3197" i="2"/>
  <c r="H3728" i="2"/>
  <c r="H3199" i="2"/>
  <c r="H3200" i="2"/>
  <c r="H3726" i="2"/>
  <c r="H3202" i="2"/>
  <c r="H3718" i="2"/>
  <c r="H3204" i="2"/>
  <c r="H3205" i="2"/>
  <c r="H3206" i="2"/>
  <c r="H3719" i="2"/>
  <c r="H3208" i="2"/>
  <c r="H3209" i="2"/>
  <c r="H3210" i="2"/>
  <c r="H3211" i="2"/>
  <c r="H3724" i="2"/>
  <c r="H3213" i="2"/>
  <c r="H3214" i="2"/>
  <c r="H3215" i="2"/>
  <c r="H3216" i="2"/>
  <c r="H3217" i="2"/>
  <c r="H3218" i="2"/>
  <c r="H3219" i="2"/>
  <c r="H3717" i="2"/>
  <c r="H3707" i="2"/>
  <c r="H3222" i="2"/>
  <c r="H3223" i="2"/>
  <c r="H3224" i="2"/>
  <c r="H3705" i="2"/>
  <c r="H3226" i="2"/>
  <c r="H3227" i="2"/>
  <c r="H3689" i="2"/>
  <c r="H3229" i="2"/>
  <c r="H3230" i="2"/>
  <c r="H3231" i="2"/>
  <c r="H3682" i="2"/>
  <c r="H3233" i="2"/>
  <c r="H3687" i="2"/>
  <c r="H3235" i="2"/>
  <c r="H3688" i="2"/>
  <c r="H3678" i="2"/>
  <c r="H3238" i="2"/>
  <c r="H3674" i="2"/>
  <c r="H3240" i="2"/>
  <c r="H3241" i="2"/>
  <c r="H3671" i="2"/>
  <c r="H3672" i="2"/>
  <c r="H3669" i="2"/>
  <c r="H3245" i="2"/>
  <c r="H3246" i="2"/>
  <c r="H3247" i="2"/>
  <c r="H3248" i="2"/>
  <c r="H3665" i="2"/>
  <c r="H3250" i="2"/>
  <c r="H3251" i="2"/>
  <c r="H3252" i="2"/>
  <c r="H3253" i="2"/>
  <c r="H3254" i="2"/>
  <c r="H3255" i="2"/>
  <c r="H3666" i="2"/>
  <c r="H3668" i="2"/>
  <c r="H3651" i="2"/>
  <c r="H3259" i="2"/>
  <c r="H3652" i="2"/>
  <c r="H3261" i="2"/>
  <c r="H3660" i="2"/>
  <c r="H3263" i="2"/>
  <c r="H3264" i="2"/>
  <c r="H3662" i="2"/>
  <c r="H3663" i="2"/>
  <c r="H3267" i="2"/>
  <c r="H3268" i="2"/>
  <c r="H3269" i="2"/>
  <c r="H3270" i="2"/>
  <c r="H3271" i="2"/>
  <c r="H3272" i="2"/>
  <c r="H3273" i="2"/>
  <c r="H3274" i="2"/>
  <c r="H3275" i="2"/>
  <c r="H3648" i="2"/>
  <c r="H3277" i="2"/>
  <c r="H3278" i="2"/>
  <c r="H3279" i="2"/>
  <c r="H3649" i="2"/>
  <c r="H3646" i="2"/>
  <c r="H3640" i="2"/>
  <c r="H3283" i="2"/>
  <c r="H3644" i="2"/>
  <c r="H3645" i="2"/>
  <c r="H3636" i="2"/>
  <c r="H3638" i="2"/>
  <c r="H3635" i="2"/>
  <c r="H3289" i="2"/>
  <c r="H3633" i="2"/>
  <c r="H3291" i="2"/>
  <c r="H3292" i="2"/>
  <c r="H3293" i="2"/>
  <c r="H12" i="2"/>
  <c r="H3295" i="2"/>
  <c r="H3296" i="2"/>
  <c r="H3297" i="2"/>
  <c r="H3298" i="2"/>
  <c r="H3299" i="2"/>
  <c r="H3621" i="2"/>
  <c r="H3301" i="2"/>
  <c r="H3302" i="2"/>
  <c r="H3303" i="2"/>
  <c r="H3622" i="2"/>
  <c r="H3626" i="2"/>
  <c r="H3628" i="2"/>
  <c r="H3307" i="2"/>
  <c r="H3630" i="2"/>
  <c r="H3309" i="2"/>
  <c r="H3310" i="2"/>
  <c r="H3311" i="2"/>
  <c r="H3603" i="2"/>
  <c r="H3313" i="2"/>
  <c r="H3604" i="2"/>
  <c r="H3608" i="2"/>
  <c r="H3316" i="2"/>
  <c r="H3609" i="2"/>
  <c r="H3318" i="2"/>
  <c r="H3319" i="2"/>
  <c r="H3612" i="2"/>
  <c r="H3617" i="2"/>
  <c r="H3620" i="2"/>
  <c r="H3597" i="2"/>
  <c r="H3324" i="2"/>
  <c r="H3325" i="2"/>
  <c r="H3598" i="2"/>
  <c r="H3599" i="2"/>
  <c r="H3328" i="2"/>
  <c r="H3329" i="2"/>
  <c r="H3596" i="2"/>
  <c r="H3331" i="2"/>
  <c r="H3332" i="2"/>
  <c r="H3333" i="2"/>
  <c r="H3334" i="2"/>
  <c r="H3592" i="2"/>
  <c r="H3336" i="2"/>
  <c r="H3337" i="2"/>
  <c r="H3593" i="2"/>
  <c r="H3339" i="2"/>
  <c r="H3551" i="2"/>
  <c r="H3341" i="2"/>
  <c r="H3556" i="2"/>
  <c r="H3343" i="2"/>
  <c r="H3558" i="2"/>
  <c r="H3345" i="2"/>
  <c r="H3560" i="2"/>
  <c r="H3563" i="2"/>
  <c r="H3348" i="2"/>
  <c r="H3349" i="2"/>
  <c r="H3350" i="2"/>
  <c r="H3351" i="2"/>
  <c r="H3567" i="2"/>
  <c r="H3568" i="2"/>
  <c r="H3573" i="2"/>
  <c r="H3355" i="2"/>
  <c r="H3580" i="2"/>
  <c r="H3357" i="2"/>
  <c r="H3584" i="2"/>
  <c r="H3586" i="2"/>
  <c r="H3360" i="2"/>
  <c r="H3590" i="2"/>
  <c r="H3591" i="2"/>
  <c r="H3363" i="2"/>
  <c r="H3364" i="2"/>
  <c r="H3365" i="2"/>
  <c r="H3366" i="2"/>
  <c r="H3367" i="2"/>
  <c r="H3545" i="2"/>
  <c r="H3369" i="2"/>
  <c r="H3370" i="2"/>
  <c r="H3371" i="2"/>
  <c r="H3546" i="2"/>
  <c r="H3373" i="2"/>
  <c r="H3374" i="2"/>
  <c r="H3375" i="2"/>
  <c r="H3376" i="2"/>
  <c r="H3377" i="2"/>
  <c r="H3378" i="2"/>
  <c r="H3379" i="2"/>
  <c r="H3550" i="2"/>
  <c r="H3525" i="2"/>
  <c r="H3526" i="2"/>
  <c r="H3527" i="2"/>
  <c r="H3384" i="2"/>
  <c r="H3385" i="2"/>
  <c r="H3530" i="2"/>
  <c r="H3531" i="2"/>
  <c r="H3532" i="2"/>
  <c r="H3389" i="2"/>
  <c r="H3533" i="2"/>
  <c r="H3391" i="2"/>
  <c r="H3392" i="2"/>
  <c r="H3393" i="2"/>
  <c r="H3538" i="2"/>
  <c r="H3540" i="2"/>
  <c r="H3543" i="2"/>
  <c r="H3397" i="2"/>
  <c r="H3398" i="2"/>
  <c r="H3399" i="2"/>
  <c r="H3521" i="2"/>
  <c r="H3401" i="2"/>
  <c r="H3520" i="2"/>
  <c r="H3403" i="2"/>
  <c r="H3404" i="2"/>
  <c r="H3405" i="2"/>
  <c r="H3406" i="2"/>
  <c r="H3407" i="2"/>
  <c r="H3408" i="2"/>
  <c r="H3508" i="2"/>
  <c r="H3509" i="2"/>
  <c r="H3411" i="2"/>
  <c r="H3412" i="2"/>
  <c r="H3413" i="2"/>
  <c r="H10" i="2"/>
  <c r="H3415" i="2"/>
  <c r="H3416" i="2"/>
  <c r="H3417" i="2"/>
  <c r="H11" i="2"/>
  <c r="H3419" i="2"/>
  <c r="H3420" i="2"/>
  <c r="H3421" i="2"/>
  <c r="H9" i="2"/>
  <c r="H3423" i="2"/>
  <c r="H3424" i="2"/>
  <c r="H3507" i="2"/>
  <c r="H3426" i="2"/>
  <c r="H3427" i="2"/>
  <c r="H3428" i="2"/>
  <c r="H3504" i="2"/>
  <c r="H3503" i="2"/>
  <c r="H3431" i="2"/>
  <c r="H3502" i="2"/>
  <c r="H3433" i="2"/>
  <c r="H3500" i="2"/>
  <c r="H3501" i="2"/>
  <c r="H3497" i="2"/>
  <c r="H3492" i="2"/>
  <c r="H3438" i="2"/>
  <c r="H3439" i="2"/>
  <c r="H3494" i="2"/>
  <c r="H3495" i="2"/>
  <c r="H3496" i="2"/>
  <c r="H3443" i="2"/>
  <c r="H3491" i="2"/>
  <c r="H3445" i="2"/>
  <c r="H3446" i="2"/>
  <c r="H3447" i="2"/>
  <c r="H3486" i="2"/>
  <c r="H3449" i="2"/>
  <c r="H3483" i="2"/>
  <c r="H3451" i="2"/>
  <c r="H3485" i="2"/>
  <c r="H3453" i="2"/>
  <c r="H3482" i="2"/>
  <c r="H3455" i="2"/>
  <c r="H3473" i="2"/>
  <c r="H3457" i="2"/>
  <c r="H3458" i="2"/>
  <c r="H3471" i="2"/>
  <c r="H3460" i="2"/>
  <c r="H3461" i="2"/>
  <c r="H3468" i="2"/>
  <c r="H3463" i="2"/>
  <c r="H3470" i="2"/>
  <c r="H3464" i="2"/>
  <c r="H3466" i="2"/>
  <c r="H3465" i="2"/>
  <c r="H3467" i="2"/>
  <c r="H3469" i="2"/>
  <c r="H3462" i="2"/>
  <c r="H3459" i="2"/>
  <c r="H3472" i="2"/>
  <c r="H3456" i="2"/>
  <c r="H3474" i="2"/>
  <c r="H3475" i="2"/>
  <c r="H3476" i="2"/>
  <c r="H3477" i="2"/>
  <c r="H3478" i="2"/>
  <c r="H3479" i="2"/>
  <c r="H3480" i="2"/>
  <c r="H3481" i="2"/>
  <c r="H3454" i="2"/>
  <c r="H3448" i="2"/>
  <c r="H3484" i="2"/>
  <c r="H3450" i="2"/>
  <c r="H3452" i="2"/>
  <c r="H3487" i="2"/>
  <c r="H3488" i="2"/>
  <c r="H3489" i="2"/>
  <c r="H3490" i="2"/>
  <c r="H3444" i="2"/>
  <c r="H3440" i="2"/>
  <c r="H3493" i="2"/>
  <c r="H3441" i="2"/>
  <c r="H3442" i="2"/>
  <c r="H3437" i="2"/>
  <c r="H3436" i="2"/>
  <c r="H3498" i="2"/>
  <c r="H3499" i="2"/>
  <c r="H3435" i="2"/>
  <c r="H3410" i="2"/>
  <c r="H3414" i="2"/>
  <c r="H3418" i="2"/>
  <c r="H3422" i="2"/>
  <c r="H3505" i="2"/>
  <c r="H3506" i="2"/>
  <c r="H3425" i="2"/>
  <c r="H3429" i="2"/>
  <c r="H3430" i="2"/>
  <c r="H3510" i="2"/>
  <c r="H3511" i="2"/>
  <c r="H3512" i="2"/>
  <c r="H3513" i="2"/>
  <c r="H3514" i="2"/>
  <c r="H3515" i="2"/>
  <c r="H3516" i="2"/>
  <c r="H3517" i="2"/>
  <c r="H3518" i="2"/>
  <c r="H3519" i="2"/>
  <c r="H3432" i="2"/>
  <c r="H3434" i="2"/>
  <c r="H3522" i="2"/>
  <c r="H3523" i="2"/>
  <c r="H3524" i="2"/>
  <c r="H3409" i="2"/>
  <c r="H3394" i="2"/>
  <c r="H3395" i="2"/>
  <c r="H3528" i="2"/>
  <c r="H3529" i="2"/>
  <c r="H3396" i="2"/>
  <c r="H3400" i="2"/>
  <c r="H3402" i="2"/>
  <c r="H3390" i="2"/>
  <c r="H3534" i="2"/>
  <c r="H3535" i="2"/>
  <c r="H3536" i="2"/>
  <c r="H3537" i="2"/>
  <c r="H3388" i="2"/>
  <c r="H3539" i="2"/>
  <c r="H3386" i="2"/>
  <c r="H3541" i="2"/>
  <c r="H3542" i="2"/>
  <c r="H3387" i="2"/>
  <c r="H3544" i="2"/>
  <c r="H3383" i="2"/>
  <c r="H3382" i="2"/>
  <c r="H3547" i="2"/>
  <c r="H3548" i="2"/>
  <c r="H3549" i="2"/>
  <c r="H3368" i="2"/>
  <c r="H3372" i="2"/>
  <c r="H3552" i="2"/>
  <c r="H3553" i="2"/>
  <c r="H3554" i="2"/>
  <c r="H3555" i="2"/>
  <c r="H3380" i="2"/>
  <c r="H3557" i="2"/>
  <c r="H3381" i="2"/>
  <c r="H3559" i="2"/>
  <c r="H3" i="2"/>
  <c r="H3561" i="2"/>
  <c r="H3562" i="2"/>
  <c r="H3362" i="2"/>
  <c r="H3564" i="2"/>
  <c r="H3565" i="2"/>
  <c r="H3566" i="2"/>
  <c r="H3359" i="2"/>
  <c r="H3361" i="2"/>
  <c r="H3569" i="2"/>
  <c r="H3570" i="2"/>
  <c r="H3571" i="2"/>
  <c r="H3572" i="2"/>
  <c r="H3358" i="2"/>
  <c r="H3574" i="2"/>
  <c r="H3575" i="2"/>
  <c r="H3576" i="2"/>
  <c r="H3577" i="2"/>
  <c r="H3578" i="2"/>
  <c r="H3579" i="2"/>
  <c r="H3354" i="2"/>
  <c r="H3581" i="2"/>
  <c r="H3582" i="2"/>
  <c r="H3583" i="2"/>
  <c r="H3356" i="2"/>
  <c r="H3585" i="2"/>
  <c r="H3352" i="2"/>
  <c r="H3587" i="2"/>
  <c r="H3588" i="2"/>
  <c r="H3589" i="2"/>
  <c r="H3353" i="2"/>
  <c r="H3347" i="2"/>
  <c r="H3346" i="2"/>
  <c r="H3344" i="2"/>
  <c r="H3594" i="2"/>
  <c r="H3595" i="2"/>
  <c r="H3342" i="2"/>
  <c r="H3340" i="2"/>
  <c r="H3338" i="2"/>
  <c r="H3335" i="2"/>
  <c r="H3600" i="2"/>
  <c r="H3601" i="2"/>
  <c r="H3602" i="2"/>
  <c r="H3327" i="2"/>
  <c r="H3330" i="2"/>
  <c r="H3605" i="2"/>
  <c r="H3606" i="2"/>
  <c r="H3607" i="2"/>
  <c r="H3323" i="2"/>
  <c r="H3326" i="2"/>
  <c r="H3610" i="2"/>
  <c r="H3611" i="2"/>
  <c r="H3317" i="2"/>
  <c r="H3613" i="2"/>
  <c r="H3614" i="2"/>
  <c r="H3615" i="2"/>
  <c r="H3616" i="2"/>
  <c r="H3320" i="2"/>
  <c r="H3618" i="2"/>
  <c r="H3619" i="2"/>
  <c r="H3321" i="2"/>
  <c r="H3322" i="2"/>
  <c r="H3312" i="2"/>
  <c r="H3623" i="2"/>
  <c r="H3624" i="2"/>
  <c r="H3625" i="2"/>
  <c r="H3314" i="2"/>
  <c r="H3627" i="2"/>
  <c r="H3315" i="2"/>
  <c r="H3629" i="2"/>
  <c r="H3308" i="2"/>
  <c r="H3631" i="2"/>
  <c r="H3632" i="2"/>
  <c r="H3306" i="2"/>
  <c r="H3634" i="2"/>
  <c r="H3304" i="2"/>
  <c r="H3305" i="2"/>
  <c r="H3637" i="2"/>
  <c r="H3300" i="2"/>
  <c r="H3639" i="2"/>
  <c r="H3294" i="2"/>
  <c r="H3641" i="2"/>
  <c r="H3642" i="2"/>
  <c r="H3643" i="2"/>
  <c r="H3288" i="2"/>
  <c r="H3290" i="2"/>
  <c r="H3282" i="2"/>
  <c r="H3647" i="2"/>
  <c r="H3284" i="2"/>
  <c r="H3285" i="2"/>
  <c r="H3650" i="2"/>
  <c r="H3286" i="2"/>
  <c r="H3287" i="2"/>
  <c r="H3653" i="2"/>
  <c r="H3654" i="2"/>
  <c r="H3655" i="2"/>
  <c r="H3656" i="2"/>
  <c r="H3657" i="2"/>
  <c r="H3658" i="2"/>
  <c r="H3659" i="2"/>
  <c r="H3281" i="2"/>
  <c r="H3661" i="2"/>
  <c r="H3262" i="2"/>
  <c r="H3265" i="2"/>
  <c r="H3664" i="2"/>
  <c r="H3266" i="2"/>
  <c r="H3276" i="2"/>
  <c r="H3667" i="2"/>
  <c r="H3280" i="2"/>
  <c r="H3260" i="2"/>
  <c r="H3670" i="2"/>
  <c r="H3258" i="2"/>
  <c r="H3257" i="2"/>
  <c r="H3673" i="2"/>
  <c r="H3198" i="2"/>
  <c r="H3675" i="2"/>
  <c r="H3676" i="2"/>
  <c r="H3677" i="2"/>
  <c r="H3201" i="2"/>
  <c r="H3679" i="2"/>
  <c r="H3680" i="2"/>
  <c r="H3681" i="2"/>
  <c r="H3203" i="2"/>
  <c r="H3683" i="2"/>
  <c r="H3684" i="2"/>
  <c r="H3685" i="2"/>
  <c r="H3686" i="2"/>
  <c r="H3207" i="2"/>
  <c r="H3212" i="2"/>
  <c r="H3220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221" i="2"/>
  <c r="H3706" i="2"/>
  <c r="H3225" i="2"/>
  <c r="H3708" i="2"/>
  <c r="H3709" i="2"/>
  <c r="H3710" i="2"/>
  <c r="H3711" i="2"/>
  <c r="H3712" i="2"/>
  <c r="H3713" i="2"/>
  <c r="H3714" i="2"/>
  <c r="H3715" i="2"/>
  <c r="H3716" i="2"/>
  <c r="H3228" i="2"/>
  <c r="H3232" i="2"/>
  <c r="H3234" i="2"/>
  <c r="H3720" i="2"/>
  <c r="H3721" i="2"/>
  <c r="H3722" i="2"/>
  <c r="H3723" i="2"/>
  <c r="H3236" i="2"/>
  <c r="H3725" i="2"/>
  <c r="H3237" i="2"/>
  <c r="H3727" i="2"/>
  <c r="H3239" i="2"/>
  <c r="H3729" i="2"/>
  <c r="H3730" i="2"/>
  <c r="H3242" i="2"/>
  <c r="H3243" i="2"/>
  <c r="H3733" i="2"/>
  <c r="H3244" i="2"/>
  <c r="H3735" i="2"/>
  <c r="H3736" i="2"/>
  <c r="H3737" i="2"/>
  <c r="H3738" i="2"/>
  <c r="H3739" i="2"/>
  <c r="H3740" i="2"/>
  <c r="H3741" i="2"/>
  <c r="H3249" i="2"/>
  <c r="H3256" i="2"/>
  <c r="H3186" i="2"/>
  <c r="H3188" i="2"/>
  <c r="H3189" i="2"/>
  <c r="H3747" i="2"/>
  <c r="H3176" i="2"/>
  <c r="H3179" i="2"/>
  <c r="H3185" i="2"/>
  <c r="H3751" i="2"/>
  <c r="H3752" i="2"/>
  <c r="H3753" i="2"/>
  <c r="H3754" i="2"/>
  <c r="H3755" i="2"/>
  <c r="H3756" i="2"/>
  <c r="H3757" i="2"/>
  <c r="H3174" i="2"/>
  <c r="H3759" i="2"/>
  <c r="H3760" i="2"/>
  <c r="H3761" i="2"/>
  <c r="H3762" i="2"/>
  <c r="H3763" i="2"/>
  <c r="H3764" i="2"/>
  <c r="H3170" i="2"/>
  <c r="H3766" i="2"/>
  <c r="H3767" i="2"/>
  <c r="H3166" i="2"/>
  <c r="H3769" i="2"/>
  <c r="H3770" i="2"/>
  <c r="H3169" i="2"/>
  <c r="H3162" i="2"/>
  <c r="H3773" i="2"/>
  <c r="H3153" i="2"/>
  <c r="H3775" i="2"/>
  <c r="H3159" i="2"/>
  <c r="H3152" i="2"/>
  <c r="H3778" i="2"/>
  <c r="H3779" i="2"/>
  <c r="H3780" i="2"/>
  <c r="H3781" i="2"/>
  <c r="H3782" i="2"/>
  <c r="H3149" i="2"/>
  <c r="H3784" i="2"/>
  <c r="H3148" i="2"/>
  <c r="H3786" i="2"/>
  <c r="H3787" i="2"/>
  <c r="H3147" i="2"/>
  <c r="H3136" i="2"/>
  <c r="H3790" i="2"/>
  <c r="H3135" i="2"/>
  <c r="H3792" i="2"/>
  <c r="H3793" i="2"/>
  <c r="H3794" i="2"/>
  <c r="H3795" i="2"/>
  <c r="H3796" i="2"/>
  <c r="H3134" i="2"/>
  <c r="H3798" i="2"/>
  <c r="H3799" i="2"/>
  <c r="H8" i="2"/>
  <c r="H3801" i="2"/>
  <c r="H3130" i="2"/>
  <c r="H3803" i="2"/>
  <c r="H3804" i="2"/>
  <c r="H3805" i="2"/>
  <c r="H3806" i="2"/>
  <c r="H3131" i="2"/>
  <c r="H3808" i="2"/>
  <c r="H3809" i="2"/>
  <c r="H3810" i="2"/>
  <c r="H3811" i="2"/>
  <c r="H3126" i="2"/>
  <c r="H3122" i="2"/>
  <c r="H3121" i="2"/>
  <c r="H3120" i="2"/>
  <c r="H3816" i="2"/>
  <c r="H3817" i="2"/>
  <c r="H3818" i="2"/>
  <c r="H3118" i="2"/>
  <c r="H3117" i="2"/>
  <c r="H3821" i="2"/>
  <c r="H3112" i="2"/>
  <c r="H3823" i="2"/>
  <c r="H3110" i="2"/>
  <c r="H3108" i="2"/>
  <c r="H3826" i="2"/>
  <c r="H3827" i="2"/>
  <c r="H3828" i="2"/>
  <c r="H3829" i="2"/>
  <c r="H3830" i="2"/>
  <c r="H3831" i="2"/>
  <c r="H3832" i="2"/>
  <c r="H3104" i="2"/>
  <c r="H3834" i="2"/>
  <c r="H3835" i="2"/>
  <c r="H3836" i="2"/>
  <c r="H3837" i="2"/>
  <c r="H3838" i="2"/>
  <c r="H3105" i="2"/>
  <c r="H3106" i="2"/>
  <c r="H3841" i="2"/>
  <c r="H3842" i="2"/>
  <c r="H3101" i="2"/>
  <c r="H3844" i="2"/>
  <c r="H3845" i="2"/>
  <c r="H3102" i="2"/>
  <c r="H3847" i="2"/>
  <c r="H3848" i="2"/>
  <c r="H3849" i="2"/>
  <c r="H3850" i="2"/>
  <c r="H3851" i="2"/>
  <c r="H3096" i="2"/>
  <c r="H3853" i="2"/>
  <c r="H3100" i="2"/>
  <c r="H3855" i="2"/>
  <c r="H3092" i="2"/>
  <c r="H3081" i="2"/>
  <c r="H3086" i="2"/>
  <c r="H3859" i="2"/>
  <c r="H3860" i="2"/>
  <c r="H3088" i="2"/>
  <c r="H3090" i="2"/>
  <c r="H3863" i="2"/>
  <c r="H3077" i="2"/>
  <c r="H3865" i="2"/>
  <c r="H3075" i="2"/>
  <c r="H3867" i="2"/>
  <c r="H3868" i="2"/>
  <c r="H3073" i="2"/>
  <c r="H3870" i="2"/>
  <c r="H3871" i="2"/>
  <c r="H3074" i="2"/>
  <c r="H3069" i="2"/>
  <c r="H3064" i="2"/>
  <c r="H3066" i="2"/>
  <c r="H3063" i="2"/>
  <c r="H3877" i="2"/>
  <c r="H3878" i="2"/>
  <c r="H3879" i="2"/>
  <c r="H3880" i="2"/>
  <c r="H3881" i="2"/>
  <c r="H3882" i="2"/>
  <c r="H3883" i="2"/>
  <c r="H3054" i="2"/>
  <c r="H3057" i="2"/>
  <c r="H3886" i="2"/>
  <c r="H3887" i="2"/>
  <c r="H3888" i="2"/>
  <c r="H3889" i="2"/>
  <c r="H3890" i="2"/>
  <c r="H3891" i="2"/>
  <c r="H3892" i="2"/>
  <c r="H3893" i="2"/>
  <c r="H3052" i="2"/>
  <c r="H3895" i="2"/>
  <c r="H3896" i="2"/>
  <c r="H3897" i="2"/>
  <c r="H3053" i="2"/>
  <c r="H3051" i="2"/>
  <c r="H3900" i="2"/>
  <c r="H3901" i="2"/>
  <c r="H3050" i="2"/>
  <c r="H3903" i="2"/>
  <c r="H3047" i="2"/>
  <c r="H3905" i="2"/>
  <c r="H3046" i="2"/>
  <c r="H3907" i="2"/>
  <c r="H3908" i="2"/>
  <c r="H3045" i="2"/>
  <c r="H3044" i="2"/>
  <c r="H3036" i="2"/>
  <c r="H3912" i="2"/>
  <c r="H3913" i="2"/>
  <c r="H3914" i="2"/>
  <c r="H3035" i="2"/>
  <c r="H3034" i="2"/>
  <c r="H3026" i="2"/>
  <c r="H3918" i="2"/>
  <c r="H3919" i="2"/>
  <c r="H3028" i="2"/>
  <c r="H3033" i="2"/>
  <c r="H3922" i="2"/>
  <c r="H3923" i="2"/>
  <c r="H3924" i="2"/>
  <c r="H3925" i="2"/>
  <c r="H3926" i="2"/>
  <c r="H3025" i="2"/>
  <c r="H3023" i="2"/>
  <c r="H3929" i="2"/>
  <c r="H3021" i="2"/>
  <c r="H3931" i="2"/>
  <c r="H3932" i="2"/>
  <c r="H3933" i="2"/>
  <c r="H3934" i="2"/>
  <c r="H3935" i="2"/>
  <c r="H3936" i="2"/>
  <c r="H3937" i="2"/>
  <c r="H3017" i="2"/>
  <c r="H3020" i="2"/>
  <c r="H3016" i="2"/>
  <c r="H3941" i="2"/>
  <c r="H2993" i="2"/>
  <c r="H3943" i="2"/>
  <c r="H2997" i="2"/>
  <c r="H3945" i="2"/>
  <c r="H3946" i="2"/>
  <c r="H2998" i="2"/>
  <c r="H3006" i="2"/>
  <c r="H3949" i="2"/>
  <c r="H3008" i="2"/>
  <c r="H3009" i="2"/>
  <c r="H3015" i="2"/>
  <c r="H3953" i="2"/>
  <c r="H2988" i="2"/>
  <c r="H3955" i="2"/>
  <c r="H2990" i="2"/>
  <c r="H3957" i="2"/>
  <c r="H3958" i="2"/>
  <c r="H3959" i="2"/>
  <c r="H3960" i="2"/>
  <c r="H3961" i="2"/>
  <c r="H3962" i="2"/>
  <c r="H3963" i="2"/>
  <c r="H3964" i="2"/>
  <c r="H3965" i="2"/>
  <c r="H2987" i="2"/>
  <c r="H3967" i="2"/>
  <c r="H3968" i="2"/>
  <c r="H3969" i="2"/>
  <c r="H3970" i="2"/>
  <c r="H2978" i="2"/>
  <c r="H2981" i="2"/>
  <c r="H3973" i="2"/>
  <c r="H3974" i="2"/>
  <c r="H3975" i="2"/>
  <c r="H3976" i="2"/>
  <c r="H3977" i="2"/>
  <c r="H3978" i="2"/>
  <c r="H3979" i="2"/>
  <c r="H2985" i="2"/>
  <c r="H3981" i="2"/>
  <c r="H3982" i="2"/>
  <c r="H3983" i="2"/>
  <c r="H3984" i="2"/>
  <c r="H3985" i="2"/>
  <c r="H3986" i="2"/>
  <c r="H3987" i="2"/>
  <c r="H3988" i="2"/>
  <c r="H3989" i="2"/>
  <c r="H3990" i="2"/>
  <c r="H3991" i="2"/>
  <c r="H2986" i="2"/>
  <c r="H2975" i="2"/>
  <c r="H3994" i="2"/>
  <c r="H3995" i="2"/>
  <c r="H3996" i="2"/>
  <c r="H3997" i="2"/>
  <c r="H2952" i="2"/>
  <c r="H3999" i="2"/>
  <c r="H4000" i="2"/>
  <c r="H4001" i="2"/>
  <c r="H4002" i="2"/>
  <c r="H4003" i="2"/>
  <c r="H2957" i="2"/>
  <c r="H4005" i="2"/>
  <c r="H2958" i="2"/>
  <c r="H2967" i="2"/>
  <c r="H2969" i="2"/>
  <c r="H4009" i="2"/>
  <c r="H2970" i="2"/>
  <c r="H2972" i="2"/>
  <c r="H4012" i="2"/>
  <c r="H2973" i="2"/>
  <c r="H4014" i="2"/>
  <c r="H4015" i="2"/>
  <c r="H2974" i="2"/>
  <c r="H4017" i="2"/>
  <c r="H2944" i="2"/>
  <c r="H2946" i="2"/>
  <c r="H4020" i="2"/>
  <c r="H4021" i="2"/>
  <c r="H2948" i="2"/>
  <c r="H2949" i="2"/>
  <c r="H4024" i="2"/>
  <c r="H4025" i="2"/>
  <c r="H4026" i="2"/>
  <c r="H4027" i="2"/>
  <c r="H2950" i="2"/>
  <c r="H2951" i="2"/>
  <c r="H2907" i="2"/>
  <c r="H2913" i="2"/>
  <c r="H4032" i="2"/>
  <c r="H2919" i="2"/>
  <c r="H2921" i="2"/>
  <c r="H4035" i="2"/>
  <c r="H2929" i="2"/>
  <c r="H4037" i="2"/>
  <c r="H4038" i="2"/>
  <c r="H4039" i="2"/>
  <c r="H4040" i="2"/>
  <c r="H2933" i="2"/>
  <c r="H2938" i="2"/>
  <c r="H2942" i="2"/>
  <c r="H4044" i="2"/>
  <c r="H4045" i="2"/>
  <c r="H4046" i="2"/>
  <c r="H4047" i="2"/>
  <c r="H2906" i="2"/>
  <c r="H4049" i="2"/>
  <c r="H2900" i="2"/>
  <c r="H4051" i="2"/>
  <c r="H4052" i="2"/>
  <c r="H2901" i="2"/>
  <c r="H4054" i="2"/>
  <c r="H4055" i="2"/>
  <c r="H4056" i="2"/>
  <c r="H4057" i="2"/>
  <c r="H4058" i="2"/>
  <c r="H4059" i="2"/>
  <c r="H4060" i="2"/>
  <c r="H4061" i="2"/>
  <c r="H4062" i="2"/>
  <c r="H4063" i="2"/>
  <c r="H4064" i="2"/>
  <c r="H2904" i="2"/>
  <c r="H4066" i="2"/>
  <c r="H4067" i="2"/>
  <c r="H4068" i="2"/>
  <c r="H4069" i="2"/>
  <c r="H4070" i="2"/>
  <c r="H4071" i="2"/>
  <c r="H2890" i="2"/>
  <c r="H4073" i="2"/>
  <c r="H4074" i="2"/>
  <c r="H4075" i="2"/>
  <c r="H2898" i="2"/>
  <c r="H4077" i="2"/>
  <c r="H4078" i="2"/>
  <c r="H2888" i="2"/>
  <c r="H2872" i="2"/>
  <c r="H4081" i="2"/>
  <c r="H2873" i="2"/>
  <c r="H4083" i="2"/>
  <c r="H2878" i="2"/>
  <c r="H2880" i="2"/>
  <c r="H2883" i="2"/>
  <c r="H4087" i="2"/>
  <c r="H2884" i="2"/>
  <c r="H2853" i="2"/>
  <c r="H2854" i="2"/>
  <c r="H4091" i="2"/>
  <c r="H4092" i="2"/>
  <c r="H4093" i="2"/>
  <c r="H4094" i="2"/>
  <c r="H4095" i="2"/>
  <c r="H4096" i="2"/>
  <c r="H4097" i="2"/>
  <c r="H2867" i="2"/>
  <c r="H4099" i="2"/>
  <c r="H4100" i="2"/>
  <c r="H4101" i="2"/>
  <c r="H4102" i="2"/>
  <c r="H4103" i="2"/>
  <c r="H2871" i="2"/>
  <c r="H4105" i="2"/>
  <c r="H4106" i="2"/>
  <c r="H4107" i="2"/>
  <c r="H4108" i="2"/>
  <c r="H4109" i="2"/>
  <c r="H4110" i="2"/>
  <c r="H4111" i="2"/>
  <c r="H4112" i="2"/>
  <c r="H4113" i="2"/>
  <c r="H2852" i="2"/>
  <c r="H4115" i="2"/>
  <c r="H4116" i="2"/>
  <c r="H4117" i="2"/>
  <c r="H2850" i="2"/>
  <c r="H2847" i="2"/>
  <c r="H2848" i="2"/>
  <c r="H2841" i="2"/>
  <c r="H4122" i="2"/>
  <c r="H4123" i="2"/>
  <c r="H2842" i="2"/>
  <c r="H4125" i="2"/>
  <c r="H4126" i="2"/>
  <c r="H4127" i="2"/>
  <c r="H2837" i="2"/>
  <c r="H4129" i="2"/>
  <c r="H4130" i="2"/>
  <c r="H4131" i="2"/>
  <c r="H2835" i="2"/>
  <c r="H2831" i="2"/>
  <c r="H2824" i="2"/>
  <c r="H4135" i="2"/>
  <c r="H2828" i="2"/>
  <c r="H4137" i="2"/>
  <c r="H4138" i="2"/>
  <c r="H4139" i="2"/>
  <c r="H4140" i="2"/>
  <c r="H4141" i="2"/>
  <c r="H2822" i="2"/>
  <c r="H2823" i="2"/>
  <c r="H2819" i="2"/>
  <c r="H4145" i="2"/>
  <c r="H4146" i="2"/>
  <c r="H4147" i="2"/>
  <c r="H4148" i="2"/>
  <c r="H2820" i="2"/>
  <c r="H2818" i="2"/>
  <c r="H4151" i="2"/>
  <c r="H4152" i="2"/>
  <c r="H4153" i="2"/>
  <c r="H4154" i="2"/>
  <c r="H2817" i="2"/>
  <c r="H2816" i="2"/>
  <c r="H2812" i="2"/>
  <c r="H4158" i="2"/>
  <c r="H4159" i="2"/>
  <c r="H4160" i="2"/>
  <c r="H4161" i="2"/>
  <c r="H2814" i="2"/>
  <c r="H4163" i="2"/>
  <c r="H4164" i="2"/>
  <c r="H4165" i="2"/>
  <c r="H4166" i="2"/>
  <c r="H2811" i="2"/>
  <c r="H4168" i="2"/>
  <c r="H2807" i="2"/>
  <c r="H2806" i="2"/>
  <c r="H4171" i="2"/>
  <c r="H4172" i="2"/>
  <c r="H2801" i="2"/>
  <c r="H2804" i="2"/>
  <c r="H4175" i="2"/>
  <c r="H4176" i="2"/>
  <c r="H4177" i="2"/>
  <c r="H2796" i="2"/>
  <c r="H4179" i="2"/>
  <c r="H4180" i="2"/>
  <c r="H2795" i="2"/>
  <c r="H4182" i="2"/>
  <c r="H4183" i="2"/>
  <c r="H2766" i="2"/>
  <c r="H4185" i="2"/>
  <c r="H2769" i="2"/>
  <c r="H4187" i="2"/>
  <c r="H4188" i="2"/>
  <c r="H4189" i="2"/>
  <c r="H2774" i="2"/>
  <c r="H4191" i="2"/>
  <c r="H4192" i="2"/>
  <c r="H2781" i="2"/>
  <c r="H4194" i="2"/>
  <c r="H4195" i="2"/>
  <c r="H4196" i="2"/>
  <c r="H2782" i="2"/>
  <c r="H2786" i="2"/>
  <c r="H2792" i="2"/>
  <c r="H4200" i="2"/>
  <c r="H4201" i="2"/>
  <c r="H2763" i="2"/>
  <c r="H2764" i="2"/>
  <c r="H4204" i="2"/>
  <c r="H4205" i="2"/>
  <c r="H2760" i="2"/>
  <c r="H4207" i="2"/>
  <c r="H2762" i="2"/>
  <c r="H4209" i="2"/>
  <c r="H4210" i="2"/>
  <c r="H4211" i="2"/>
  <c r="H2756" i="2"/>
  <c r="H4213" i="2"/>
  <c r="H2759" i="2"/>
  <c r="H2754" i="2"/>
  <c r="H4216" i="2"/>
  <c r="H4217" i="2"/>
  <c r="H2738" i="2"/>
  <c r="H4219" i="2"/>
  <c r="H2739" i="2"/>
  <c r="H4221" i="2"/>
  <c r="H2744" i="2"/>
  <c r="H2746" i="2"/>
  <c r="H4224" i="2"/>
  <c r="H2750" i="2"/>
  <c r="H2751" i="2"/>
  <c r="H4227" i="2"/>
  <c r="H2752" i="2"/>
  <c r="H4229" i="2"/>
  <c r="H2730" i="2"/>
  <c r="H4231" i="2"/>
  <c r="H2732" i="2"/>
  <c r="H4233" i="2"/>
  <c r="H2734" i="2"/>
  <c r="H4235" i="2"/>
  <c r="H2736" i="2"/>
  <c r="H4237" i="2"/>
  <c r="H4238" i="2"/>
  <c r="H4239" i="2"/>
  <c r="H4240" i="2"/>
  <c r="H2729" i="2"/>
  <c r="H2728" i="2"/>
  <c r="H4243" i="2"/>
  <c r="H2718" i="2"/>
  <c r="H4245" i="2"/>
  <c r="H4246" i="2"/>
  <c r="H4247" i="2"/>
  <c r="H4248" i="2"/>
  <c r="H4249" i="2"/>
  <c r="H2717" i="2"/>
  <c r="H2709" i="2"/>
  <c r="H2710" i="2"/>
  <c r="H4253" i="2"/>
  <c r="H4254" i="2"/>
  <c r="H4255" i="2"/>
  <c r="H2711" i="2"/>
  <c r="H2708" i="2"/>
  <c r="H4258" i="2"/>
  <c r="H2705" i="2"/>
  <c r="H4260" i="2"/>
  <c r="H4261" i="2"/>
  <c r="H2706" i="2"/>
  <c r="H4263" i="2"/>
  <c r="H2702" i="2"/>
  <c r="H2704" i="2"/>
  <c r="H2693" i="2"/>
  <c r="H4267" i="2"/>
  <c r="H4268" i="2"/>
  <c r="H4269" i="2"/>
  <c r="H2696" i="2"/>
  <c r="H4271" i="2"/>
  <c r="H4272" i="2"/>
  <c r="H2692" i="2"/>
  <c r="H4274" i="2"/>
  <c r="H2684" i="2"/>
  <c r="H4276" i="2"/>
  <c r="H4277" i="2"/>
  <c r="H4278" i="2"/>
  <c r="H4279" i="2"/>
  <c r="H4280" i="2"/>
  <c r="H2690" i="2"/>
  <c r="H4282" i="2"/>
  <c r="H2682" i="2"/>
  <c r="H2680" i="2"/>
  <c r="H4285" i="2"/>
  <c r="H4286" i="2"/>
  <c r="H2678" i="2"/>
  <c r="H4288" i="2"/>
  <c r="H4289" i="2"/>
  <c r="H4290" i="2"/>
  <c r="H4291" i="2"/>
  <c r="H4292" i="2"/>
  <c r="H2679" i="2"/>
  <c r="H2676" i="2"/>
  <c r="H4295" i="2"/>
  <c r="H4296" i="2"/>
  <c r="H4297" i="2"/>
  <c r="H4298" i="2"/>
  <c r="H4299" i="2"/>
  <c r="H2674" i="2"/>
  <c r="H2667" i="2"/>
  <c r="H4302" i="2"/>
  <c r="H4303" i="2"/>
  <c r="H4304" i="2"/>
  <c r="H4305" i="2"/>
  <c r="H4306" i="2"/>
  <c r="H2668" i="2"/>
  <c r="H2670" i="2"/>
  <c r="H4309" i="2"/>
  <c r="H4310" i="2"/>
  <c r="H2672" i="2"/>
  <c r="H2673" i="2"/>
  <c r="H4313" i="2"/>
  <c r="H4314" i="2"/>
  <c r="H4315" i="2"/>
  <c r="H2642" i="2"/>
  <c r="H2651" i="2"/>
  <c r="H4318" i="2"/>
  <c r="H4319" i="2"/>
  <c r="H2652" i="2"/>
  <c r="H2661" i="2"/>
  <c r="H4322" i="2"/>
  <c r="H4323" i="2"/>
  <c r="H2663" i="2"/>
  <c r="H2664" i="2"/>
  <c r="H4326" i="2"/>
  <c r="H4327" i="2"/>
  <c r="H4328" i="2"/>
  <c r="H4329" i="2"/>
  <c r="H4330" i="2"/>
  <c r="H4331" i="2"/>
  <c r="H4332" i="2"/>
  <c r="H4333" i="2"/>
  <c r="H4334" i="2"/>
  <c r="H2641" i="2"/>
  <c r="H4336" i="2"/>
  <c r="H2638" i="2"/>
  <c r="H4338" i="2"/>
  <c r="H4339" i="2"/>
  <c r="H4340" i="2"/>
  <c r="H2640" i="2"/>
  <c r="H2607" i="2"/>
  <c r="H4343" i="2"/>
  <c r="H2608" i="2"/>
  <c r="H4345" i="2"/>
  <c r="H2609" i="2"/>
  <c r="H4347" i="2"/>
  <c r="H4348" i="2"/>
  <c r="H4349" i="2"/>
  <c r="H4350" i="2"/>
  <c r="H4351" i="2"/>
  <c r="H2610" i="2"/>
  <c r="H2613" i="2"/>
  <c r="H2615" i="2"/>
  <c r="H4355" i="2"/>
  <c r="H4356" i="2"/>
  <c r="H4357" i="2"/>
  <c r="H2618" i="2"/>
  <c r="H4359" i="2"/>
  <c r="H2619" i="2"/>
  <c r="H4361" i="2"/>
  <c r="H2620" i="2"/>
  <c r="H4363" i="2"/>
  <c r="H2621" i="2"/>
  <c r="H4365" i="2"/>
  <c r="H4366" i="2"/>
  <c r="H4367" i="2"/>
  <c r="H4368" i="2"/>
  <c r="H4369" i="2"/>
  <c r="H4370" i="2"/>
  <c r="H4371" i="2"/>
  <c r="H4372" i="2"/>
  <c r="H4373" i="2"/>
  <c r="H2622" i="2"/>
  <c r="H4375" i="2"/>
  <c r="H2624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2627" i="2"/>
  <c r="H4390" i="2"/>
  <c r="H4391" i="2"/>
  <c r="H4392" i="2"/>
  <c r="H4393" i="2"/>
  <c r="H2630" i="2"/>
  <c r="H2632" i="2"/>
  <c r="H4396" i="2"/>
  <c r="H4397" i="2"/>
  <c r="H2633" i="2"/>
  <c r="H4399" i="2"/>
  <c r="H4400" i="2"/>
  <c r="H4401" i="2"/>
  <c r="H2637" i="2"/>
  <c r="H4403" i="2"/>
  <c r="H4404" i="2"/>
  <c r="H4405" i="2"/>
  <c r="H4406" i="2"/>
  <c r="H2601" i="2"/>
  <c r="H4408" i="2"/>
  <c r="H4409" i="2"/>
  <c r="H4410" i="2"/>
  <c r="H4411" i="2"/>
  <c r="H2602" i="2"/>
  <c r="H4413" i="2"/>
  <c r="H4414" i="2"/>
  <c r="H2603" i="2"/>
  <c r="H2606" i="2"/>
  <c r="H4417" i="2"/>
  <c r="H4418" i="2"/>
  <c r="H2595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2596" i="2"/>
  <c r="H4437" i="2"/>
  <c r="H2597" i="2"/>
  <c r="H2591" i="2"/>
  <c r="H4440" i="2"/>
  <c r="H4441" i="2"/>
  <c r="H2589" i="2"/>
  <c r="H2590" i="2"/>
  <c r="H2588" i="2"/>
  <c r="H4445" i="2"/>
  <c r="H6" i="2"/>
  <c r="H4447" i="2"/>
  <c r="H4448" i="2"/>
  <c r="H4449" i="2"/>
  <c r="H4450" i="2"/>
  <c r="H1538" i="2"/>
  <c r="H4452" i="2"/>
  <c r="H4453" i="2"/>
  <c r="H4454" i="2"/>
  <c r="H4455" i="2"/>
  <c r="H4456" i="2"/>
  <c r="H4457" i="2"/>
  <c r="H4458" i="2"/>
  <c r="H4459" i="2"/>
  <c r="H4460" i="2"/>
  <c r="H1068" i="2"/>
  <c r="H4462" i="2"/>
  <c r="H4463" i="2"/>
  <c r="H4464" i="2"/>
  <c r="H4465" i="2"/>
  <c r="G2" i="2"/>
  <c r="G5" i="2"/>
  <c r="G4" i="2"/>
  <c r="G2585" i="2"/>
  <c r="G2586" i="2"/>
  <c r="G7" i="2"/>
  <c r="G2584" i="2"/>
  <c r="G2580" i="2"/>
  <c r="G2578" i="2"/>
  <c r="G2577" i="2"/>
  <c r="G2572" i="2"/>
  <c r="G13" i="2"/>
  <c r="G2576" i="2"/>
  <c r="G2561" i="2"/>
  <c r="G2560" i="2"/>
  <c r="G2558" i="2"/>
  <c r="G2559" i="2"/>
  <c r="G19" i="2"/>
  <c r="G2556" i="2"/>
  <c r="G2554" i="2"/>
  <c r="G22" i="2"/>
  <c r="G2549" i="2"/>
  <c r="G2553" i="2"/>
  <c r="G25" i="2"/>
  <c r="G2545" i="2"/>
  <c r="G27" i="2"/>
  <c r="G2546" i="2"/>
  <c r="G2548" i="2"/>
  <c r="G30" i="2"/>
  <c r="G31" i="2"/>
  <c r="G2544" i="2"/>
  <c r="G33" i="2"/>
  <c r="G2541" i="2"/>
  <c r="G2542" i="2"/>
  <c r="G2534" i="2"/>
  <c r="G37" i="2"/>
  <c r="G38" i="2"/>
  <c r="G39" i="2"/>
  <c r="G40" i="2"/>
  <c r="G2524" i="2"/>
  <c r="G2525" i="2"/>
  <c r="G43" i="2"/>
  <c r="G2531" i="2"/>
  <c r="G2532" i="2"/>
  <c r="G2522" i="2"/>
  <c r="G2519" i="2"/>
  <c r="G48" i="2"/>
  <c r="G49" i="2"/>
  <c r="G50" i="2"/>
  <c r="G2517" i="2"/>
  <c r="G52" i="2"/>
  <c r="G53" i="2"/>
  <c r="G2516" i="2"/>
  <c r="G55" i="2"/>
  <c r="G56" i="2"/>
  <c r="G57" i="2"/>
  <c r="G58" i="2"/>
  <c r="G2513" i="2"/>
  <c r="G2512" i="2"/>
  <c r="G61" i="2"/>
  <c r="G2511" i="2"/>
  <c r="G63" i="2"/>
  <c r="G64" i="2"/>
  <c r="G2507" i="2"/>
  <c r="G2510" i="2"/>
  <c r="G67" i="2"/>
  <c r="G2504" i="2"/>
  <c r="G2501" i="2"/>
  <c r="G2496" i="2"/>
  <c r="G2497" i="2"/>
  <c r="G2499" i="2"/>
  <c r="G73" i="2"/>
  <c r="G2495" i="2"/>
  <c r="G75" i="2"/>
  <c r="G76" i="2"/>
  <c r="G77" i="2"/>
  <c r="G2487" i="2"/>
  <c r="G79" i="2"/>
  <c r="G80" i="2"/>
  <c r="G2490" i="2"/>
  <c r="G2494" i="2"/>
  <c r="G2486" i="2"/>
  <c r="G2481" i="2"/>
  <c r="G85" i="2"/>
  <c r="G2483" i="2"/>
  <c r="G2480" i="2"/>
  <c r="G88" i="2"/>
  <c r="G2478" i="2"/>
  <c r="G2474" i="2"/>
  <c r="G91" i="2"/>
  <c r="G92" i="2"/>
  <c r="G2477" i="2"/>
  <c r="G94" i="2"/>
  <c r="G2469" i="2"/>
  <c r="G2468" i="2"/>
  <c r="G97" i="2"/>
  <c r="G2440" i="2"/>
  <c r="G2441" i="2"/>
  <c r="G2445" i="2"/>
  <c r="G2448" i="2"/>
  <c r="G2449" i="2"/>
  <c r="G103" i="2"/>
  <c r="G2452" i="2"/>
  <c r="G2453" i="2"/>
  <c r="G2454" i="2"/>
  <c r="G2457" i="2"/>
  <c r="G2464" i="2"/>
  <c r="G109" i="2"/>
  <c r="G2466" i="2"/>
  <c r="G2430" i="2"/>
  <c r="G2432" i="2"/>
  <c r="G2434" i="2"/>
  <c r="G114" i="2"/>
  <c r="G115" i="2"/>
  <c r="G2435" i="2"/>
  <c r="G2436" i="2"/>
  <c r="G2423" i="2"/>
  <c r="G2426" i="2"/>
  <c r="G2427" i="2"/>
  <c r="G121" i="2"/>
  <c r="G2428" i="2"/>
  <c r="G123" i="2"/>
  <c r="G124" i="2"/>
  <c r="G125" i="2"/>
  <c r="G2429" i="2"/>
  <c r="G127" i="2"/>
  <c r="G2420" i="2"/>
  <c r="G129" i="2"/>
  <c r="G2422" i="2"/>
  <c r="G2412" i="2"/>
  <c r="G2414" i="2"/>
  <c r="G133" i="2"/>
  <c r="G134" i="2"/>
  <c r="G2416" i="2"/>
  <c r="G2417" i="2"/>
  <c r="G137" i="2"/>
  <c r="G138" i="2"/>
  <c r="G139" i="2"/>
  <c r="G140" i="2"/>
  <c r="G2409" i="2"/>
  <c r="G142" i="2"/>
  <c r="G2388" i="2"/>
  <c r="G2390" i="2"/>
  <c r="G145" i="2"/>
  <c r="G146" i="2"/>
  <c r="G147" i="2"/>
  <c r="G2394" i="2"/>
  <c r="G149" i="2"/>
  <c r="G2402" i="2"/>
  <c r="G151" i="2"/>
  <c r="G2404" i="2"/>
  <c r="G153" i="2"/>
  <c r="G2406" i="2"/>
  <c r="G155" i="2"/>
  <c r="G2408" i="2"/>
  <c r="G157" i="2"/>
  <c r="G2387" i="2"/>
  <c r="G159" i="2"/>
  <c r="G160" i="2"/>
  <c r="G161" i="2"/>
  <c r="G162" i="2"/>
  <c r="G163" i="2"/>
  <c r="G2385" i="2"/>
  <c r="G2381" i="2"/>
  <c r="G2380" i="2"/>
  <c r="G2379" i="2"/>
  <c r="G2378" i="2"/>
  <c r="G169" i="2"/>
  <c r="G170" i="2"/>
  <c r="G2376" i="2"/>
  <c r="G2375" i="2"/>
  <c r="G2367" i="2"/>
  <c r="G174" i="2"/>
  <c r="G175" i="2"/>
  <c r="G176" i="2"/>
  <c r="G177" i="2"/>
  <c r="G178" i="2"/>
  <c r="G179" i="2"/>
  <c r="G2366" i="2"/>
  <c r="G181" i="2"/>
  <c r="G2364" i="2"/>
  <c r="G183" i="2"/>
  <c r="G2360" i="2"/>
  <c r="G2354" i="2"/>
  <c r="G186" i="2"/>
  <c r="G187" i="2"/>
  <c r="G188" i="2"/>
  <c r="G2350" i="2"/>
  <c r="G190" i="2"/>
  <c r="G2351" i="2"/>
  <c r="G192" i="2"/>
  <c r="G193" i="2"/>
  <c r="G194" i="2"/>
  <c r="G2353" i="2"/>
  <c r="G2346" i="2"/>
  <c r="G2345" i="2"/>
  <c r="G2344" i="2"/>
  <c r="G199" i="2"/>
  <c r="G2343" i="2"/>
  <c r="G201" i="2"/>
  <c r="G2339" i="2"/>
  <c r="G203" i="2"/>
  <c r="G204" i="2"/>
  <c r="G205" i="2"/>
  <c r="G2340" i="2"/>
  <c r="G2336" i="2"/>
  <c r="G208" i="2"/>
  <c r="G209" i="2"/>
  <c r="G210" i="2"/>
  <c r="G211" i="2"/>
  <c r="G212" i="2"/>
  <c r="G2337" i="2"/>
  <c r="G2327" i="2"/>
  <c r="G2312" i="2"/>
  <c r="G2315" i="2"/>
  <c r="G217" i="2"/>
  <c r="G218" i="2"/>
  <c r="G219" i="2"/>
  <c r="G2316" i="2"/>
  <c r="G2318" i="2"/>
  <c r="G2321" i="2"/>
  <c r="G223" i="2"/>
  <c r="G224" i="2"/>
  <c r="G2322" i="2"/>
  <c r="G2324" i="2"/>
  <c r="G2308" i="2"/>
  <c r="G2309" i="2"/>
  <c r="G229" i="2"/>
  <c r="G2310" i="2"/>
  <c r="G231" i="2"/>
  <c r="G232" i="2"/>
  <c r="G2303" i="2"/>
  <c r="G234" i="2"/>
  <c r="G235" i="2"/>
  <c r="G2305" i="2"/>
  <c r="G2289" i="2"/>
  <c r="G238" i="2"/>
  <c r="G239" i="2"/>
  <c r="G2301" i="2"/>
  <c r="G2273" i="2"/>
  <c r="G242" i="2"/>
  <c r="G243" i="2"/>
  <c r="G244" i="2"/>
  <c r="G2274" i="2"/>
  <c r="G246" i="2"/>
  <c r="G247" i="2"/>
  <c r="G248" i="2"/>
  <c r="G249" i="2"/>
  <c r="G250" i="2"/>
  <c r="G251" i="2"/>
  <c r="G252" i="2"/>
  <c r="G253" i="2"/>
  <c r="G254" i="2"/>
  <c r="G2276" i="2"/>
  <c r="G2277" i="2"/>
  <c r="G257" i="2"/>
  <c r="G2278" i="2"/>
  <c r="G259" i="2"/>
  <c r="G260" i="2"/>
  <c r="G261" i="2"/>
  <c r="G2280" i="2"/>
  <c r="G2282" i="2"/>
  <c r="G2288" i="2"/>
  <c r="G265" i="2"/>
  <c r="G266" i="2"/>
  <c r="G2268" i="2"/>
  <c r="G2267" i="2"/>
  <c r="G2264" i="2"/>
  <c r="G270" i="2"/>
  <c r="G271" i="2"/>
  <c r="G2265" i="2"/>
  <c r="G273" i="2"/>
  <c r="G2259" i="2"/>
  <c r="G2260" i="2"/>
  <c r="G276" i="2"/>
  <c r="G277" i="2"/>
  <c r="G2261" i="2"/>
  <c r="G2258" i="2"/>
  <c r="G2257" i="2"/>
  <c r="G281" i="2"/>
  <c r="G282" i="2"/>
  <c r="G283" i="2"/>
  <c r="G284" i="2"/>
  <c r="G285" i="2"/>
  <c r="G286" i="2"/>
  <c r="G287" i="2"/>
  <c r="G288" i="2"/>
  <c r="G2255" i="2"/>
  <c r="G290" i="2"/>
  <c r="G291" i="2"/>
  <c r="G2256" i="2"/>
  <c r="G293" i="2"/>
  <c r="G294" i="2"/>
  <c r="G295" i="2"/>
  <c r="G296" i="2"/>
  <c r="G297" i="2"/>
  <c r="G298" i="2"/>
  <c r="G299" i="2"/>
  <c r="G2254" i="2"/>
  <c r="G301" i="2"/>
  <c r="G302" i="2"/>
  <c r="G2253" i="2"/>
  <c r="G2250" i="2"/>
  <c r="G305" i="2"/>
  <c r="G306" i="2"/>
  <c r="G307" i="2"/>
  <c r="G2252" i="2"/>
  <c r="G2247" i="2"/>
  <c r="G310" i="2"/>
  <c r="G311" i="2"/>
  <c r="G312" i="2"/>
  <c r="G313" i="2"/>
  <c r="G314" i="2"/>
  <c r="G315" i="2"/>
  <c r="G2249" i="2"/>
  <c r="G317" i="2"/>
  <c r="G318" i="2"/>
  <c r="G319" i="2"/>
  <c r="G320" i="2"/>
  <c r="G321" i="2"/>
  <c r="G322" i="2"/>
  <c r="G323" i="2"/>
  <c r="G324" i="2"/>
  <c r="G325" i="2"/>
  <c r="G326" i="2"/>
  <c r="G2246" i="2"/>
  <c r="G2244" i="2"/>
  <c r="G2243" i="2"/>
  <c r="G2242" i="2"/>
  <c r="G331" i="2"/>
  <c r="G332" i="2"/>
  <c r="G2240" i="2"/>
  <c r="G334" i="2"/>
  <c r="G335" i="2"/>
  <c r="G336" i="2"/>
  <c r="G337" i="2"/>
  <c r="G338" i="2"/>
  <c r="G2236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2237" i="2"/>
  <c r="G354" i="2"/>
  <c r="G355" i="2"/>
  <c r="G2235" i="2"/>
  <c r="G357" i="2"/>
  <c r="G358" i="2"/>
  <c r="G359" i="2"/>
  <c r="G2231" i="2"/>
  <c r="G361" i="2"/>
  <c r="G2234" i="2"/>
  <c r="G363" i="2"/>
  <c r="G2230" i="2"/>
  <c r="G2229" i="2"/>
  <c r="G2214" i="2"/>
  <c r="G367" i="2"/>
  <c r="G2216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2217" i="2"/>
  <c r="G383" i="2"/>
  <c r="G2218" i="2"/>
  <c r="G385" i="2"/>
  <c r="G386" i="2"/>
  <c r="G2219" i="2"/>
  <c r="G2222" i="2"/>
  <c r="G2223" i="2"/>
  <c r="G2228" i="2"/>
  <c r="G391" i="2"/>
  <c r="G2213" i="2"/>
  <c r="G2212" i="2"/>
  <c r="G2202" i="2"/>
  <c r="G2209" i="2"/>
  <c r="G2210" i="2"/>
  <c r="G397" i="2"/>
  <c r="G2211" i="2"/>
  <c r="G399" i="2"/>
  <c r="G400" i="2"/>
  <c r="G401" i="2"/>
  <c r="G2164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2165" i="2"/>
  <c r="G417" i="2"/>
  <c r="G2168" i="2"/>
  <c r="G2170" i="2"/>
  <c r="G420" i="2"/>
  <c r="G421" i="2"/>
  <c r="G422" i="2"/>
  <c r="G2171" i="2"/>
  <c r="G2172" i="2"/>
  <c r="G2175" i="2"/>
  <c r="G426" i="2"/>
  <c r="G427" i="2"/>
  <c r="G2177" i="2"/>
  <c r="G429" i="2"/>
  <c r="G2180" i="2"/>
  <c r="G2181" i="2"/>
  <c r="G432" i="2"/>
  <c r="G2183" i="2"/>
  <c r="G2192" i="2"/>
  <c r="G2194" i="2"/>
  <c r="G2196" i="2"/>
  <c r="G2199" i="2"/>
  <c r="G2200" i="2"/>
  <c r="G439" i="2"/>
  <c r="G2201" i="2"/>
  <c r="G2161" i="2"/>
  <c r="G442" i="2"/>
  <c r="G2162" i="2"/>
  <c r="G444" i="2"/>
  <c r="G445" i="2"/>
  <c r="G446" i="2"/>
  <c r="G447" i="2"/>
  <c r="G448" i="2"/>
  <c r="G449" i="2"/>
  <c r="G450" i="2"/>
  <c r="G451" i="2"/>
  <c r="G2163" i="2"/>
  <c r="G2158" i="2"/>
  <c r="G454" i="2"/>
  <c r="G455" i="2"/>
  <c r="G456" i="2"/>
  <c r="G457" i="2"/>
  <c r="G2151" i="2"/>
  <c r="G2147" i="2"/>
  <c r="G460" i="2"/>
  <c r="G461" i="2"/>
  <c r="G462" i="2"/>
  <c r="G463" i="2"/>
  <c r="G464" i="2"/>
  <c r="G465" i="2"/>
  <c r="G466" i="2"/>
  <c r="G467" i="2"/>
  <c r="G2145" i="2"/>
  <c r="G469" i="2"/>
  <c r="G470" i="2"/>
  <c r="G471" i="2"/>
  <c r="G2139" i="2"/>
  <c r="G473" i="2"/>
  <c r="G474" i="2"/>
  <c r="G475" i="2"/>
  <c r="G476" i="2"/>
  <c r="G2132" i="2"/>
  <c r="G478" i="2"/>
  <c r="G2133" i="2"/>
  <c r="G480" i="2"/>
  <c r="G481" i="2"/>
  <c r="G482" i="2"/>
  <c r="G483" i="2"/>
  <c r="G484" i="2"/>
  <c r="G485" i="2"/>
  <c r="G2134" i="2"/>
  <c r="G487" i="2"/>
  <c r="G2135" i="2"/>
  <c r="G2136" i="2"/>
  <c r="G2130" i="2"/>
  <c r="G2129" i="2"/>
  <c r="G2127" i="2"/>
  <c r="G493" i="2"/>
  <c r="G2124" i="2"/>
  <c r="G2123" i="2"/>
  <c r="G2121" i="2"/>
  <c r="G2122" i="2"/>
  <c r="G2120" i="2"/>
  <c r="G499" i="2"/>
  <c r="G2115" i="2"/>
  <c r="G2111" i="2"/>
  <c r="G2112" i="2"/>
  <c r="G503" i="2"/>
  <c r="G504" i="2"/>
  <c r="G505" i="2"/>
  <c r="G506" i="2"/>
  <c r="G2105" i="2"/>
  <c r="G508" i="2"/>
  <c r="G2104" i="2"/>
  <c r="G2102" i="2"/>
  <c r="G511" i="2"/>
  <c r="G512" i="2"/>
  <c r="G513" i="2"/>
  <c r="G514" i="2"/>
  <c r="G515" i="2"/>
  <c r="G516" i="2"/>
  <c r="G517" i="2"/>
  <c r="G2099" i="2"/>
  <c r="G2098" i="2"/>
  <c r="G520" i="2"/>
  <c r="G521" i="2"/>
  <c r="G522" i="2"/>
  <c r="G523" i="2"/>
  <c r="G524" i="2"/>
  <c r="G2097" i="2"/>
  <c r="G526" i="2"/>
  <c r="G2096" i="2"/>
  <c r="G2091" i="2"/>
  <c r="G529" i="2"/>
  <c r="G530" i="2"/>
  <c r="G531" i="2"/>
  <c r="G532" i="2"/>
  <c r="G533" i="2"/>
  <c r="G2092" i="2"/>
  <c r="G535" i="2"/>
  <c r="G2086" i="2"/>
  <c r="G537" i="2"/>
  <c r="G538" i="2"/>
  <c r="G2087" i="2"/>
  <c r="G540" i="2"/>
  <c r="G541" i="2"/>
  <c r="G2085" i="2"/>
  <c r="G2067" i="2"/>
  <c r="G2068" i="2"/>
  <c r="G2069" i="2"/>
  <c r="G2070" i="2"/>
  <c r="G547" i="2"/>
  <c r="G2073" i="2"/>
  <c r="G2076" i="2"/>
  <c r="G550" i="2"/>
  <c r="G2078" i="2"/>
  <c r="G552" i="2"/>
  <c r="G553" i="2"/>
  <c r="G554" i="2"/>
  <c r="G2079" i="2"/>
  <c r="G2063" i="2"/>
  <c r="G557" i="2"/>
  <c r="G2064" i="2"/>
  <c r="G559" i="2"/>
  <c r="G560" i="2"/>
  <c r="G2052" i="2"/>
  <c r="G2048" i="2"/>
  <c r="G2046" i="2"/>
  <c r="G2045" i="2"/>
  <c r="G565" i="2"/>
  <c r="G566" i="2"/>
  <c r="G2043" i="2"/>
  <c r="G2044" i="2"/>
  <c r="G2042" i="2"/>
  <c r="G570" i="2"/>
  <c r="G571" i="2"/>
  <c r="G572" i="2"/>
  <c r="G2034" i="2"/>
  <c r="G574" i="2"/>
  <c r="G2037" i="2"/>
  <c r="G2038" i="2"/>
  <c r="G577" i="2"/>
  <c r="G578" i="2"/>
  <c r="G2039" i="2"/>
  <c r="G2040" i="2"/>
  <c r="G2031" i="2"/>
  <c r="G582" i="2"/>
  <c r="G583" i="2"/>
  <c r="G584" i="2"/>
  <c r="G2026" i="2"/>
  <c r="G2027" i="2"/>
  <c r="G587" i="2"/>
  <c r="G2025" i="2"/>
  <c r="G589" i="2"/>
  <c r="G2020" i="2"/>
  <c r="G2019" i="2"/>
  <c r="G2018" i="2"/>
  <c r="G593" i="2"/>
  <c r="G594" i="2"/>
  <c r="G595" i="2"/>
  <c r="G596" i="2"/>
  <c r="G2013" i="2"/>
  <c r="G598" i="2"/>
  <c r="G599" i="2"/>
  <c r="G600" i="2"/>
  <c r="G601" i="2"/>
  <c r="G602" i="2"/>
  <c r="G2017" i="2"/>
  <c r="G2010" i="2"/>
  <c r="G605" i="2"/>
  <c r="G606" i="2"/>
  <c r="G607" i="2"/>
  <c r="G608" i="2"/>
  <c r="G2009" i="2"/>
  <c r="G2008" i="2"/>
  <c r="G2006" i="2"/>
  <c r="G612" i="2"/>
  <c r="G613" i="2"/>
  <c r="G614" i="2"/>
  <c r="G615" i="2"/>
  <c r="G2004" i="2"/>
  <c r="G2003" i="2"/>
  <c r="G618" i="2"/>
  <c r="G619" i="2"/>
  <c r="G1996" i="2"/>
  <c r="G2000" i="2"/>
  <c r="G622" i="2"/>
  <c r="G1995" i="2"/>
  <c r="G1994" i="2"/>
  <c r="G1982" i="2"/>
  <c r="G626" i="2"/>
  <c r="G1990" i="2"/>
  <c r="G1991" i="2"/>
  <c r="G1992" i="2"/>
  <c r="G1979" i="2"/>
  <c r="G631" i="2"/>
  <c r="G1974" i="2"/>
  <c r="G1976" i="2"/>
  <c r="G1977" i="2"/>
  <c r="G1972" i="2"/>
  <c r="G1971" i="2"/>
  <c r="G637" i="2"/>
  <c r="G1969" i="2"/>
  <c r="G639" i="2"/>
  <c r="G1955" i="2"/>
  <c r="G641" i="2"/>
  <c r="G642" i="2"/>
  <c r="G643" i="2"/>
  <c r="G644" i="2"/>
  <c r="G645" i="2"/>
  <c r="G646" i="2"/>
  <c r="G1956" i="2"/>
  <c r="G1958" i="2"/>
  <c r="G649" i="2"/>
  <c r="G1959" i="2"/>
  <c r="G1962" i="2"/>
  <c r="G1964" i="2"/>
  <c r="G653" i="2"/>
  <c r="G654" i="2"/>
  <c r="G655" i="2"/>
  <c r="G1965" i="2"/>
  <c r="G657" i="2"/>
  <c r="G1966" i="2"/>
  <c r="G659" i="2"/>
  <c r="G1953" i="2"/>
  <c r="G661" i="2"/>
  <c r="G662" i="2"/>
  <c r="G1954" i="2"/>
  <c r="G1952" i="2"/>
  <c r="G1950" i="2"/>
  <c r="G1947" i="2"/>
  <c r="G667" i="2"/>
  <c r="G1949" i="2"/>
  <c r="G669" i="2"/>
  <c r="G1936" i="2"/>
  <c r="G1937" i="2"/>
  <c r="G672" i="2"/>
  <c r="G673" i="2"/>
  <c r="G674" i="2"/>
  <c r="G675" i="2"/>
  <c r="G676" i="2"/>
  <c r="G1938" i="2"/>
  <c r="G678" i="2"/>
  <c r="G679" i="2"/>
  <c r="G1926" i="2"/>
  <c r="G681" i="2"/>
  <c r="G1932" i="2"/>
  <c r="G1923" i="2"/>
  <c r="G1925" i="2"/>
  <c r="G685" i="2"/>
  <c r="G1899" i="2"/>
  <c r="G687" i="2"/>
  <c r="G688" i="2"/>
  <c r="G1900" i="2"/>
  <c r="G1905" i="2"/>
  <c r="G691" i="2"/>
  <c r="G692" i="2"/>
  <c r="G1906" i="2"/>
  <c r="G1907" i="2"/>
  <c r="G1910" i="2"/>
  <c r="G1912" i="2"/>
  <c r="G697" i="2"/>
  <c r="G1913" i="2"/>
  <c r="G699" i="2"/>
  <c r="G700" i="2"/>
  <c r="G701" i="2"/>
  <c r="G702" i="2"/>
  <c r="G703" i="2"/>
  <c r="G704" i="2"/>
  <c r="G705" i="2"/>
  <c r="G1916" i="2"/>
  <c r="G1918" i="2"/>
  <c r="G1919" i="2"/>
  <c r="G709" i="2"/>
  <c r="G1920" i="2"/>
  <c r="G711" i="2"/>
  <c r="G1892" i="2"/>
  <c r="G1893" i="2"/>
  <c r="G1898" i="2"/>
  <c r="G715" i="2"/>
  <c r="G1890" i="2"/>
  <c r="G1880" i="2"/>
  <c r="G1883" i="2"/>
  <c r="G1886" i="2"/>
  <c r="G720" i="2"/>
  <c r="G1887" i="2"/>
  <c r="G1889" i="2"/>
  <c r="G1878" i="2"/>
  <c r="G724" i="2"/>
  <c r="G1871" i="2"/>
  <c r="G1877" i="2"/>
  <c r="G727" i="2"/>
  <c r="G1866" i="2"/>
  <c r="G1868" i="2"/>
  <c r="G1865" i="2"/>
  <c r="G731" i="2"/>
  <c r="G732" i="2"/>
  <c r="G733" i="2"/>
  <c r="G734" i="2"/>
  <c r="G1864" i="2"/>
  <c r="G1863" i="2"/>
  <c r="G4461" i="2"/>
  <c r="G1858" i="2"/>
  <c r="G739" i="2"/>
  <c r="G1859" i="2"/>
  <c r="G1862" i="2"/>
  <c r="G742" i="2"/>
  <c r="G1854" i="2"/>
  <c r="G1852" i="2"/>
  <c r="G745" i="2"/>
  <c r="G1850" i="2"/>
  <c r="G1847" i="2"/>
  <c r="G748" i="2"/>
  <c r="G749" i="2"/>
  <c r="G1844" i="2"/>
  <c r="G751" i="2"/>
  <c r="G1846" i="2"/>
  <c r="G1841" i="2"/>
  <c r="G754" i="2"/>
  <c r="G1842" i="2"/>
  <c r="G756" i="2"/>
  <c r="G757" i="2"/>
  <c r="G1839" i="2"/>
  <c r="G759" i="2"/>
  <c r="G1833" i="2"/>
  <c r="G761" i="2"/>
  <c r="G762" i="2"/>
  <c r="G763" i="2"/>
  <c r="G764" i="2"/>
  <c r="G765" i="2"/>
  <c r="G1836" i="2"/>
  <c r="G1838" i="2"/>
  <c r="G1832" i="2"/>
  <c r="G1824" i="2"/>
  <c r="G1825" i="2"/>
  <c r="G1828" i="2"/>
  <c r="G772" i="2"/>
  <c r="G1830" i="2"/>
  <c r="G1823" i="2"/>
  <c r="G775" i="2"/>
  <c r="G1821" i="2"/>
  <c r="G1816" i="2"/>
  <c r="G1820" i="2"/>
  <c r="G1800" i="2"/>
  <c r="G1803" i="2"/>
  <c r="G781" i="2"/>
  <c r="G782" i="2"/>
  <c r="G1806" i="2"/>
  <c r="G1809" i="2"/>
  <c r="G785" i="2"/>
  <c r="G1810" i="2"/>
  <c r="G787" i="2"/>
  <c r="G1811" i="2"/>
  <c r="G789" i="2"/>
  <c r="G790" i="2"/>
  <c r="G791" i="2"/>
  <c r="G1812" i="2"/>
  <c r="G793" i="2"/>
  <c r="G794" i="2"/>
  <c r="G795" i="2"/>
  <c r="G796" i="2"/>
  <c r="G1814" i="2"/>
  <c r="G1799" i="2"/>
  <c r="G799" i="2"/>
  <c r="G1796" i="2"/>
  <c r="G801" i="2"/>
  <c r="G1798" i="2"/>
  <c r="G803" i="2"/>
  <c r="G1793" i="2"/>
  <c r="G805" i="2"/>
  <c r="G1773" i="2"/>
  <c r="G1775" i="2"/>
  <c r="G1776" i="2"/>
  <c r="G809" i="2"/>
  <c r="G1777" i="2"/>
  <c r="G811" i="2"/>
  <c r="G1779" i="2"/>
  <c r="G1780" i="2"/>
  <c r="G814" i="2"/>
  <c r="G815" i="2"/>
  <c r="G816" i="2"/>
  <c r="G1781" i="2"/>
  <c r="G1785" i="2"/>
  <c r="G1790" i="2"/>
  <c r="G1791" i="2"/>
  <c r="G821" i="2"/>
  <c r="G1772" i="2"/>
  <c r="G823" i="2"/>
  <c r="G1769" i="2"/>
  <c r="G1767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1768" i="2"/>
  <c r="G1764" i="2"/>
  <c r="G840" i="2"/>
  <c r="G841" i="2"/>
  <c r="G842" i="2"/>
  <c r="G843" i="2"/>
  <c r="G1766" i="2"/>
  <c r="G845" i="2"/>
  <c r="G846" i="2"/>
  <c r="G847" i="2"/>
  <c r="G848" i="2"/>
  <c r="G1763" i="2"/>
  <c r="G1758" i="2"/>
  <c r="G851" i="2"/>
  <c r="G1760" i="2"/>
  <c r="G853" i="2"/>
  <c r="G1761" i="2"/>
  <c r="G855" i="2"/>
  <c r="G1755" i="2"/>
  <c r="G857" i="2"/>
  <c r="G1757" i="2"/>
  <c r="G859" i="2"/>
  <c r="G1752" i="2"/>
  <c r="G861" i="2"/>
  <c r="G1749" i="2"/>
  <c r="G1748" i="2"/>
  <c r="G1746" i="2"/>
  <c r="G1743" i="2"/>
  <c r="G1742" i="2"/>
  <c r="G1737" i="2"/>
  <c r="G1736" i="2"/>
  <c r="G1733" i="2"/>
  <c r="G1729" i="2"/>
  <c r="G871" i="2"/>
  <c r="G1725" i="2"/>
  <c r="G1704" i="2"/>
  <c r="G1707" i="2"/>
  <c r="G875" i="2"/>
  <c r="G876" i="2"/>
  <c r="G877" i="2"/>
  <c r="G878" i="2"/>
  <c r="G1708" i="2"/>
  <c r="G1716" i="2"/>
  <c r="G1718" i="2"/>
  <c r="G1719" i="2"/>
  <c r="G883" i="2"/>
  <c r="G1720" i="2"/>
  <c r="G1721" i="2"/>
  <c r="G1722" i="2"/>
  <c r="G887" i="2"/>
  <c r="G1703" i="2"/>
  <c r="G889" i="2"/>
  <c r="G1690" i="2"/>
  <c r="G891" i="2"/>
  <c r="G1702" i="2"/>
  <c r="G1689" i="2"/>
  <c r="G1656" i="2"/>
  <c r="G895" i="2"/>
  <c r="G1659" i="2"/>
  <c r="G1660" i="2"/>
  <c r="G1661" i="2"/>
  <c r="G1662" i="2"/>
  <c r="G1666" i="2"/>
  <c r="G901" i="2"/>
  <c r="G902" i="2"/>
  <c r="G1667" i="2"/>
  <c r="G1670" i="2"/>
  <c r="G905" i="2"/>
  <c r="G1681" i="2"/>
  <c r="G907" i="2"/>
  <c r="G1682" i="2"/>
  <c r="G1685" i="2"/>
  <c r="G910" i="2"/>
  <c r="G1686" i="2"/>
  <c r="G912" i="2"/>
  <c r="G913" i="2"/>
  <c r="G1688" i="2"/>
  <c r="G915" i="2"/>
  <c r="G916" i="2"/>
  <c r="G1653" i="2"/>
  <c r="G1655" i="2"/>
  <c r="G919" i="2"/>
  <c r="G1646" i="2"/>
  <c r="G1652" i="2"/>
  <c r="G922" i="2"/>
  <c r="G1644" i="2"/>
  <c r="G924" i="2"/>
  <c r="G925" i="2"/>
  <c r="G1643" i="2"/>
  <c r="G1638" i="2"/>
  <c r="G1641" i="2"/>
  <c r="G1633" i="2"/>
  <c r="G1637" i="2"/>
  <c r="G931" i="2"/>
  <c r="G932" i="2"/>
  <c r="G1631" i="2"/>
  <c r="G934" i="2"/>
  <c r="G935" i="2"/>
  <c r="G936" i="2"/>
  <c r="G937" i="2"/>
  <c r="G1630" i="2"/>
  <c r="G1624" i="2"/>
  <c r="G940" i="2"/>
  <c r="G941" i="2"/>
  <c r="G942" i="2"/>
  <c r="G943" i="2"/>
  <c r="G1626" i="2"/>
  <c r="G1628" i="2"/>
  <c r="G946" i="2"/>
  <c r="G947" i="2"/>
  <c r="G948" i="2"/>
  <c r="G949" i="2"/>
  <c r="G1623" i="2"/>
  <c r="G951" i="2"/>
  <c r="G952" i="2"/>
  <c r="G1622" i="2"/>
  <c r="G1620" i="2"/>
  <c r="G955" i="2"/>
  <c r="G1619" i="2"/>
  <c r="G957" i="2"/>
  <c r="G1618" i="2"/>
  <c r="G1617" i="2"/>
  <c r="G1616" i="2"/>
  <c r="G1605" i="2"/>
  <c r="G1612" i="2"/>
  <c r="G963" i="2"/>
  <c r="G964" i="2"/>
  <c r="G1613" i="2"/>
  <c r="G1614" i="2"/>
  <c r="G967" i="2"/>
  <c r="G1601" i="2"/>
  <c r="G1602" i="2"/>
  <c r="G970" i="2"/>
  <c r="G971" i="2"/>
  <c r="G972" i="2"/>
  <c r="G973" i="2"/>
  <c r="G1604" i="2"/>
  <c r="G1600" i="2"/>
  <c r="G1592" i="2"/>
  <c r="G977" i="2"/>
  <c r="G1598" i="2"/>
  <c r="G979" i="2"/>
  <c r="G1590" i="2"/>
  <c r="G1586" i="2"/>
  <c r="G1587" i="2"/>
  <c r="G1588" i="2"/>
  <c r="G1589" i="2"/>
  <c r="G985" i="2"/>
  <c r="G1578" i="2"/>
  <c r="G1577" i="2"/>
  <c r="G988" i="2"/>
  <c r="G1572" i="2"/>
  <c r="G1569" i="2"/>
  <c r="G991" i="2"/>
  <c r="G1568" i="2"/>
  <c r="G1560" i="2"/>
  <c r="G1565" i="2"/>
  <c r="G995" i="2"/>
  <c r="G1566" i="2"/>
  <c r="G997" i="2"/>
  <c r="G1558" i="2"/>
  <c r="G999" i="2"/>
  <c r="G1557" i="2"/>
  <c r="G1556" i="2"/>
  <c r="G1554" i="2"/>
  <c r="G1003" i="2"/>
  <c r="G1004" i="2"/>
  <c r="G1005" i="2"/>
  <c r="G1006" i="2"/>
  <c r="G1007" i="2"/>
  <c r="G1008" i="2"/>
  <c r="G1009" i="2"/>
  <c r="G1010" i="2"/>
  <c r="G1011" i="2"/>
  <c r="G1012" i="2"/>
  <c r="G1013" i="2"/>
  <c r="G1551" i="2"/>
  <c r="G1015" i="2"/>
  <c r="G1016" i="2"/>
  <c r="G1017" i="2"/>
  <c r="G1542" i="2"/>
  <c r="G1019" i="2"/>
  <c r="G1020" i="2"/>
  <c r="G1021" i="2"/>
  <c r="G1544" i="2"/>
  <c r="G1540" i="2"/>
  <c r="G1539" i="2"/>
  <c r="G1527" i="2"/>
  <c r="G1026" i="2"/>
  <c r="G1027" i="2"/>
  <c r="G1028" i="2"/>
  <c r="G1528" i="2"/>
  <c r="G1030" i="2"/>
  <c r="G1031" i="2"/>
  <c r="G1529" i="2"/>
  <c r="G1033" i="2"/>
  <c r="G1034" i="2"/>
  <c r="G1035" i="2"/>
  <c r="G1036" i="2"/>
  <c r="G1037" i="2"/>
  <c r="G1038" i="2"/>
  <c r="G1039" i="2"/>
  <c r="G1534" i="2"/>
  <c r="G1536" i="2"/>
  <c r="G1537" i="2"/>
  <c r="G1526" i="2"/>
  <c r="G1044" i="2"/>
  <c r="G1045" i="2"/>
  <c r="G1524" i="2"/>
  <c r="G1508" i="2"/>
  <c r="G1048" i="2"/>
  <c r="G1049" i="2"/>
  <c r="G1509" i="2"/>
  <c r="G1051" i="2"/>
  <c r="G1052" i="2"/>
  <c r="G1510" i="2"/>
  <c r="G1054" i="2"/>
  <c r="G1055" i="2"/>
  <c r="G1511" i="2"/>
  <c r="G1057" i="2"/>
  <c r="G1058" i="2"/>
  <c r="G1512" i="2"/>
  <c r="G1514" i="2"/>
  <c r="G1515" i="2"/>
  <c r="G1062" i="2"/>
  <c r="G1063" i="2"/>
  <c r="G1518" i="2"/>
  <c r="G1065" i="2"/>
  <c r="G1520" i="2"/>
  <c r="G1521" i="2"/>
  <c r="G1522" i="2"/>
  <c r="G1069" i="2"/>
  <c r="G1070" i="2"/>
  <c r="G1071" i="2"/>
  <c r="G1072" i="2"/>
  <c r="G1073" i="2"/>
  <c r="G1074" i="2"/>
  <c r="G1075" i="2"/>
  <c r="G1523" i="2"/>
  <c r="G1506" i="2"/>
  <c r="G1078" i="2"/>
  <c r="G1497" i="2"/>
  <c r="G1499" i="2"/>
  <c r="G1081" i="2"/>
  <c r="G1082" i="2"/>
  <c r="G1083" i="2"/>
  <c r="G1084" i="2"/>
  <c r="G1085" i="2"/>
  <c r="G1500" i="2"/>
  <c r="G1087" i="2"/>
  <c r="G1496" i="2"/>
  <c r="G1089" i="2"/>
  <c r="G1494" i="2"/>
  <c r="G1493" i="2"/>
  <c r="G1490" i="2"/>
  <c r="G1093" i="2"/>
  <c r="G1094" i="2"/>
  <c r="G1095" i="2"/>
  <c r="G1492" i="2"/>
  <c r="G1097" i="2"/>
  <c r="G1098" i="2"/>
  <c r="G1099" i="2"/>
  <c r="G1100" i="2"/>
  <c r="G1486" i="2"/>
  <c r="G1488" i="2"/>
  <c r="G1484" i="2"/>
  <c r="G1104" i="2"/>
  <c r="G1485" i="2"/>
  <c r="G1106" i="2"/>
  <c r="G1107" i="2"/>
  <c r="G1108" i="2"/>
  <c r="G1109" i="2"/>
  <c r="G1482" i="2"/>
  <c r="G1111" i="2"/>
  <c r="G1480" i="2"/>
  <c r="G1481" i="2"/>
  <c r="G1114" i="2"/>
  <c r="G1115" i="2"/>
  <c r="G1479" i="2"/>
  <c r="G1117" i="2"/>
  <c r="G1478" i="2"/>
  <c r="G1472" i="2"/>
  <c r="G1120" i="2"/>
  <c r="G1476" i="2"/>
  <c r="G1122" i="2"/>
  <c r="G1123" i="2"/>
  <c r="G1469" i="2"/>
  <c r="G1125" i="2"/>
  <c r="G1126" i="2"/>
  <c r="G1462" i="2"/>
  <c r="G1128" i="2"/>
  <c r="G1129" i="2"/>
  <c r="G1130" i="2"/>
  <c r="G1131" i="2"/>
  <c r="G1132" i="2"/>
  <c r="G1463" i="2"/>
  <c r="G1466" i="2"/>
  <c r="G1135" i="2"/>
  <c r="G1136" i="2"/>
  <c r="G1137" i="2"/>
  <c r="G1467" i="2"/>
  <c r="G1468" i="2"/>
  <c r="G1140" i="2"/>
  <c r="G1141" i="2"/>
  <c r="G1457" i="2"/>
  <c r="G1458" i="2"/>
  <c r="G1144" i="2"/>
  <c r="G1145" i="2"/>
  <c r="G1448" i="2"/>
  <c r="G1147" i="2"/>
  <c r="G1449" i="2"/>
  <c r="G1149" i="2"/>
  <c r="G1456" i="2"/>
  <c r="G1446" i="2"/>
  <c r="G1152" i="2"/>
  <c r="G1444" i="2"/>
  <c r="G1154" i="2"/>
  <c r="G1155" i="2"/>
  <c r="G1442" i="2"/>
  <c r="G1157" i="2"/>
  <c r="G1443" i="2"/>
  <c r="G1159" i="2"/>
  <c r="G1160" i="2"/>
  <c r="G1161" i="2"/>
  <c r="G1162" i="2"/>
  <c r="G1441" i="2"/>
  <c r="G1440" i="2"/>
  <c r="G1165" i="2"/>
  <c r="G1166" i="2"/>
  <c r="G1438" i="2"/>
  <c r="G1437" i="2"/>
  <c r="G1434" i="2"/>
  <c r="G1170" i="2"/>
  <c r="G1171" i="2"/>
  <c r="G1436" i="2"/>
  <c r="G1173" i="2"/>
  <c r="G1432" i="2"/>
  <c r="G1433" i="2"/>
  <c r="G1422" i="2"/>
  <c r="G1177" i="2"/>
  <c r="G1428" i="2"/>
  <c r="G1430" i="2"/>
  <c r="G1420" i="2"/>
  <c r="G1418" i="2"/>
  <c r="G1182" i="2"/>
  <c r="G1183" i="2"/>
  <c r="G1184" i="2"/>
  <c r="G1185" i="2"/>
  <c r="G1186" i="2"/>
  <c r="G1416" i="2"/>
  <c r="G1403" i="2"/>
  <c r="G1189" i="2"/>
  <c r="G1406" i="2"/>
  <c r="G1191" i="2"/>
  <c r="G1192" i="2"/>
  <c r="G1193" i="2"/>
  <c r="G1194" i="2"/>
  <c r="G1195" i="2"/>
  <c r="G1196" i="2"/>
  <c r="G1414" i="2"/>
  <c r="G1415" i="2"/>
  <c r="G1199" i="2"/>
  <c r="G1200" i="2"/>
  <c r="G1201" i="2"/>
  <c r="G1202" i="2"/>
  <c r="G1398" i="2"/>
  <c r="G1204" i="2"/>
  <c r="G1397" i="2"/>
  <c r="G1206" i="2"/>
  <c r="G1207" i="2"/>
  <c r="G1208" i="2"/>
  <c r="G1209" i="2"/>
  <c r="G1210" i="2"/>
  <c r="G1211" i="2"/>
  <c r="G1379" i="2"/>
  <c r="G1213" i="2"/>
  <c r="G1380" i="2"/>
  <c r="G1383" i="2"/>
  <c r="G1384" i="2"/>
  <c r="G1217" i="2"/>
  <c r="G1390" i="2"/>
  <c r="G1219" i="2"/>
  <c r="G1392" i="2"/>
  <c r="G1393" i="2"/>
  <c r="G1222" i="2"/>
  <c r="G1223" i="2"/>
  <c r="G1224" i="2"/>
  <c r="G1225" i="2"/>
  <c r="G1226" i="2"/>
  <c r="G1227" i="2"/>
  <c r="G1228" i="2"/>
  <c r="G1229" i="2"/>
  <c r="G1230" i="2"/>
  <c r="G1231" i="2"/>
  <c r="G1377" i="2"/>
  <c r="G1378" i="2"/>
  <c r="G1367" i="2"/>
  <c r="G1235" i="2"/>
  <c r="G1236" i="2"/>
  <c r="G1237" i="2"/>
  <c r="G1370" i="2"/>
  <c r="G1372" i="2"/>
  <c r="G1240" i="2"/>
  <c r="G1241" i="2"/>
  <c r="G1242" i="2"/>
  <c r="G1243" i="2"/>
  <c r="G1244" i="2"/>
  <c r="G1245" i="2"/>
  <c r="G1366" i="2"/>
  <c r="G1247" i="2"/>
  <c r="G1365" i="2"/>
  <c r="G1361" i="2"/>
  <c r="G1250" i="2"/>
  <c r="G1251" i="2"/>
  <c r="G1252" i="2"/>
  <c r="G1253" i="2"/>
  <c r="G1362" i="2"/>
  <c r="G1255" i="2"/>
  <c r="G1256" i="2"/>
  <c r="G1257" i="2"/>
  <c r="G1258" i="2"/>
  <c r="G1259" i="2"/>
  <c r="G1260" i="2"/>
  <c r="G1261" i="2"/>
  <c r="G1262" i="2"/>
  <c r="G1360" i="2"/>
  <c r="G1264" i="2"/>
  <c r="G1358" i="2"/>
  <c r="G1356" i="2"/>
  <c r="G1267" i="2"/>
  <c r="G1353" i="2"/>
  <c r="G1269" i="2"/>
  <c r="G1354" i="2"/>
  <c r="G1355" i="2"/>
  <c r="G1352" i="2"/>
  <c r="G1273" i="2"/>
  <c r="G1350" i="2"/>
  <c r="G1275" i="2"/>
  <c r="G1341" i="2"/>
  <c r="G1277" i="2"/>
  <c r="G1278" i="2"/>
  <c r="G1279" i="2"/>
  <c r="G1280" i="2"/>
  <c r="G1281" i="2"/>
  <c r="G1340" i="2"/>
  <c r="G1338" i="2"/>
  <c r="G1337" i="2"/>
  <c r="G1285" i="2"/>
  <c r="G1331" i="2"/>
  <c r="G1287" i="2"/>
  <c r="G1334" i="2"/>
  <c r="G1289" i="2"/>
  <c r="G1290" i="2"/>
  <c r="G1291" i="2"/>
  <c r="G1292" i="2"/>
  <c r="G1330" i="2"/>
  <c r="G1328" i="2"/>
  <c r="G1326" i="2"/>
  <c r="G1296" i="2"/>
  <c r="G1320" i="2"/>
  <c r="G1298" i="2"/>
  <c r="G1317" i="2"/>
  <c r="G1313" i="2"/>
  <c r="G1310" i="2"/>
  <c r="G1312" i="2"/>
  <c r="G1303" i="2"/>
  <c r="G1308" i="2"/>
  <c r="G1305" i="2"/>
  <c r="G1306" i="2"/>
  <c r="G1304" i="2"/>
  <c r="G1307" i="2"/>
  <c r="G1309" i="2"/>
  <c r="G1300" i="2"/>
  <c r="G1311" i="2"/>
  <c r="G1301" i="2"/>
  <c r="G1302" i="2"/>
  <c r="G1314" i="2"/>
  <c r="G1315" i="2"/>
  <c r="G1316" i="2"/>
  <c r="G1293" i="2"/>
  <c r="G1318" i="2"/>
  <c r="G1319" i="2"/>
  <c r="G1294" i="2"/>
  <c r="G1321" i="2"/>
  <c r="G1322" i="2"/>
  <c r="G1323" i="2"/>
  <c r="G1324" i="2"/>
  <c r="G1325" i="2"/>
  <c r="G1295" i="2"/>
  <c r="G1327" i="2"/>
  <c r="G1297" i="2"/>
  <c r="G1329" i="2"/>
  <c r="G1299" i="2"/>
  <c r="G1288" i="2"/>
  <c r="G1332" i="2"/>
  <c r="G1333" i="2"/>
  <c r="G1276" i="2"/>
  <c r="G1335" i="2"/>
  <c r="G1336" i="2"/>
  <c r="G1282" i="2"/>
  <c r="G1283" i="2"/>
  <c r="G1339" i="2"/>
  <c r="G1284" i="2"/>
  <c r="G1286" i="2"/>
  <c r="G1342" i="2"/>
  <c r="G1343" i="2"/>
  <c r="G1344" i="2"/>
  <c r="G1345" i="2"/>
  <c r="G1346" i="2"/>
  <c r="G1347" i="2"/>
  <c r="G1348" i="2"/>
  <c r="G1349" i="2"/>
  <c r="G1274" i="2"/>
  <c r="G1351" i="2"/>
  <c r="G1272" i="2"/>
  <c r="G1271" i="2"/>
  <c r="G1270" i="2"/>
  <c r="G1265" i="2"/>
  <c r="G1266" i="2"/>
  <c r="G1357" i="2"/>
  <c r="G1268" i="2"/>
  <c r="G1359" i="2"/>
  <c r="G1263" i="2"/>
  <c r="G1254" i="2"/>
  <c r="G1249" i="2"/>
  <c r="G1363" i="2"/>
  <c r="G1364" i="2"/>
  <c r="G1246" i="2"/>
  <c r="G1248" i="2"/>
  <c r="G1234" i="2"/>
  <c r="G1368" i="2"/>
  <c r="G1369" i="2"/>
  <c r="G1238" i="2"/>
  <c r="G1371" i="2"/>
  <c r="G1239" i="2"/>
  <c r="G1373" i="2"/>
  <c r="G1374" i="2"/>
  <c r="G1375" i="2"/>
  <c r="G1376" i="2"/>
  <c r="G1233" i="2"/>
  <c r="G1216" i="2"/>
  <c r="G1218" i="2"/>
  <c r="G1220" i="2"/>
  <c r="G1381" i="2"/>
  <c r="G1382" i="2"/>
  <c r="G1221" i="2"/>
  <c r="G1232" i="2"/>
  <c r="G1385" i="2"/>
  <c r="G1386" i="2"/>
  <c r="G1387" i="2"/>
  <c r="G1388" i="2"/>
  <c r="G1389" i="2"/>
  <c r="G1214" i="2"/>
  <c r="G1391" i="2"/>
  <c r="G1215" i="2"/>
  <c r="G1203" i="2"/>
  <c r="G1394" i="2"/>
  <c r="G1395" i="2"/>
  <c r="G1396" i="2"/>
  <c r="G1205" i="2"/>
  <c r="G1212" i="2"/>
  <c r="G1399" i="2"/>
  <c r="G1400" i="2"/>
  <c r="G1401" i="2"/>
  <c r="G1402" i="2"/>
  <c r="G1198" i="2"/>
  <c r="G1404" i="2"/>
  <c r="G1405" i="2"/>
  <c r="G1197" i="2"/>
  <c r="G1407" i="2"/>
  <c r="G1408" i="2"/>
  <c r="G1409" i="2"/>
  <c r="G1410" i="2"/>
  <c r="G1411" i="2"/>
  <c r="G1412" i="2"/>
  <c r="G1413" i="2"/>
  <c r="G1190" i="2"/>
  <c r="G1187" i="2"/>
  <c r="G1188" i="2"/>
  <c r="G1417" i="2"/>
  <c r="G1181" i="2"/>
  <c r="G1419" i="2"/>
  <c r="G1180" i="2"/>
  <c r="G1421" i="2"/>
  <c r="G1179" i="2"/>
  <c r="G1423" i="2"/>
  <c r="G1424" i="2"/>
  <c r="G1425" i="2"/>
  <c r="G1426" i="2"/>
  <c r="G1427" i="2"/>
  <c r="G1178" i="2"/>
  <c r="G1429" i="2"/>
  <c r="G1175" i="2"/>
  <c r="G1431" i="2"/>
  <c r="G1176" i="2"/>
  <c r="G1172" i="2"/>
  <c r="G1174" i="2"/>
  <c r="G1435" i="2"/>
  <c r="G1163" i="2"/>
  <c r="G1164" i="2"/>
  <c r="G1167" i="2"/>
  <c r="G1439" i="2"/>
  <c r="G1168" i="2"/>
  <c r="G1169" i="2"/>
  <c r="G1158" i="2"/>
  <c r="G1156" i="2"/>
  <c r="G1151" i="2"/>
  <c r="G1445" i="2"/>
  <c r="G1153" i="2"/>
  <c r="G1447" i="2"/>
  <c r="G1150" i="2"/>
  <c r="G1148" i="2"/>
  <c r="G1450" i="2"/>
  <c r="G1451" i="2"/>
  <c r="G1452" i="2"/>
  <c r="G1453" i="2"/>
  <c r="G1454" i="2"/>
  <c r="G1455" i="2"/>
  <c r="G1146" i="2"/>
  <c r="G1142" i="2"/>
  <c r="G1143" i="2"/>
  <c r="G1459" i="2"/>
  <c r="G1460" i="2"/>
  <c r="G1461" i="2"/>
  <c r="G1139" i="2"/>
  <c r="G1138" i="2"/>
  <c r="G1464" i="2"/>
  <c r="G1465" i="2"/>
  <c r="G1134" i="2"/>
  <c r="G1119" i="2"/>
  <c r="G1121" i="2"/>
  <c r="G1124" i="2"/>
  <c r="G1470" i="2"/>
  <c r="G1471" i="2"/>
  <c r="G1127" i="2"/>
  <c r="G1473" i="2"/>
  <c r="G1474" i="2"/>
  <c r="G1475" i="2"/>
  <c r="G1133" i="2"/>
  <c r="G1477" i="2"/>
  <c r="G1118" i="2"/>
  <c r="G1116" i="2"/>
  <c r="G1113" i="2"/>
  <c r="G1112" i="2"/>
  <c r="G1101" i="2"/>
  <c r="G1483" i="2"/>
  <c r="G1102" i="2"/>
  <c r="G1103" i="2"/>
  <c r="G1105" i="2"/>
  <c r="G1487" i="2"/>
  <c r="G1110" i="2"/>
  <c r="G1489" i="2"/>
  <c r="G1092" i="2"/>
  <c r="G1491" i="2"/>
  <c r="G1096" i="2"/>
  <c r="G1091" i="2"/>
  <c r="G1090" i="2"/>
  <c r="G1495" i="2"/>
  <c r="G1088" i="2"/>
  <c r="G1079" i="2"/>
  <c r="G1498" i="2"/>
  <c r="G1080" i="2"/>
  <c r="G1086" i="2"/>
  <c r="G1501" i="2"/>
  <c r="G1502" i="2"/>
  <c r="G1503" i="2"/>
  <c r="G1504" i="2"/>
  <c r="G1505" i="2"/>
  <c r="G1077" i="2"/>
  <c r="G1507" i="2"/>
  <c r="G1076" i="2"/>
  <c r="G1067" i="2"/>
  <c r="G1066" i="2"/>
  <c r="G1064" i="2"/>
  <c r="G1061" i="2"/>
  <c r="G1513" i="2"/>
  <c r="G1056" i="2"/>
  <c r="G1059" i="2"/>
  <c r="G1516" i="2"/>
  <c r="G1517" i="2"/>
  <c r="G1060" i="2"/>
  <c r="G1519" i="2"/>
  <c r="G1053" i="2"/>
  <c r="G1050" i="2"/>
  <c r="G1029" i="2"/>
  <c r="G1032" i="2"/>
  <c r="G1040" i="2"/>
  <c r="G1525" i="2"/>
  <c r="G1041" i="2"/>
  <c r="G1042" i="2"/>
  <c r="G1043" i="2"/>
  <c r="G1046" i="2"/>
  <c r="G1530" i="2"/>
  <c r="G1531" i="2"/>
  <c r="G1532" i="2"/>
  <c r="G1533" i="2"/>
  <c r="G1047" i="2"/>
  <c r="G1535" i="2"/>
  <c r="G1025" i="2"/>
  <c r="G1024" i="2"/>
  <c r="G1002" i="2"/>
  <c r="G1014" i="2"/>
  <c r="G1018" i="2"/>
  <c r="G1541" i="2"/>
  <c r="G1022" i="2"/>
  <c r="G1543" i="2"/>
  <c r="G1023" i="2"/>
  <c r="G1545" i="2"/>
  <c r="G1546" i="2"/>
  <c r="G1547" i="2"/>
  <c r="G1548" i="2"/>
  <c r="G1549" i="2"/>
  <c r="G1550" i="2"/>
  <c r="G998" i="2"/>
  <c r="G1552" i="2"/>
  <c r="G1553" i="2"/>
  <c r="G1000" i="2"/>
  <c r="G1555" i="2"/>
  <c r="G1001" i="2"/>
  <c r="G996" i="2"/>
  <c r="G994" i="2"/>
  <c r="G1559" i="2"/>
  <c r="G993" i="2"/>
  <c r="G1561" i="2"/>
  <c r="G1562" i="2"/>
  <c r="G1563" i="2"/>
  <c r="G1564" i="2"/>
  <c r="G992" i="2"/>
  <c r="G990" i="2"/>
  <c r="G1567" i="2"/>
  <c r="G987" i="2"/>
  <c r="G989" i="2"/>
  <c r="G1570" i="2"/>
  <c r="G1571" i="2"/>
  <c r="G986" i="2"/>
  <c r="G1573" i="2"/>
  <c r="G1574" i="2"/>
  <c r="G1575" i="2"/>
  <c r="G1576" i="2"/>
  <c r="G976" i="2"/>
  <c r="G978" i="2"/>
  <c r="G1579" i="2"/>
  <c r="G1580" i="2"/>
  <c r="G1581" i="2"/>
  <c r="G1582" i="2"/>
  <c r="G1583" i="2"/>
  <c r="G1584" i="2"/>
  <c r="G1585" i="2"/>
  <c r="G980" i="2"/>
  <c r="G981" i="2"/>
  <c r="G982" i="2"/>
  <c r="G983" i="2"/>
  <c r="G984" i="2"/>
  <c r="G1591" i="2"/>
  <c r="G975" i="2"/>
  <c r="G1593" i="2"/>
  <c r="G1594" i="2"/>
  <c r="G1595" i="2"/>
  <c r="G1596" i="2"/>
  <c r="G1597" i="2"/>
  <c r="G969" i="2"/>
  <c r="G1599" i="2"/>
  <c r="G974" i="2"/>
  <c r="G959" i="2"/>
  <c r="G960" i="2"/>
  <c r="G1603" i="2"/>
  <c r="G961" i="2"/>
  <c r="G962" i="2"/>
  <c r="G1606" i="2"/>
  <c r="G1607" i="2"/>
  <c r="G1608" i="2"/>
  <c r="G1609" i="2"/>
  <c r="G1610" i="2"/>
  <c r="G1611" i="2"/>
  <c r="G965" i="2"/>
  <c r="G966" i="2"/>
  <c r="G968" i="2"/>
  <c r="G1615" i="2"/>
  <c r="G956" i="2"/>
  <c r="G958" i="2"/>
  <c r="G950" i="2"/>
  <c r="G953" i="2"/>
  <c r="G954" i="2"/>
  <c r="G1621" i="2"/>
  <c r="G945" i="2"/>
  <c r="G944" i="2"/>
  <c r="G4451" i="2"/>
  <c r="G1625" i="2"/>
  <c r="G939" i="2"/>
  <c r="G1627" i="2"/>
  <c r="G938" i="2"/>
  <c r="G1629" i="2"/>
  <c r="G933" i="2"/>
  <c r="G930" i="2"/>
  <c r="G1632" i="2"/>
  <c r="G929" i="2"/>
  <c r="G1634" i="2"/>
  <c r="G1635" i="2"/>
  <c r="G1636" i="2"/>
  <c r="G928" i="2"/>
  <c r="G923" i="2"/>
  <c r="G1639" i="2"/>
  <c r="G1640" i="2"/>
  <c r="G926" i="2"/>
  <c r="G1642" i="2"/>
  <c r="G927" i="2"/>
  <c r="G921" i="2"/>
  <c r="G1645" i="2"/>
  <c r="G899" i="2"/>
  <c r="G1647" i="2"/>
  <c r="G1648" i="2"/>
  <c r="G1649" i="2"/>
  <c r="G1650" i="2"/>
  <c r="G1651" i="2"/>
  <c r="G900" i="2"/>
  <c r="G903" i="2"/>
  <c r="G1654" i="2"/>
  <c r="G904" i="2"/>
  <c r="G906" i="2"/>
  <c r="G1657" i="2"/>
  <c r="G1658" i="2"/>
  <c r="G908" i="2"/>
  <c r="G909" i="2"/>
  <c r="G911" i="2"/>
  <c r="G914" i="2"/>
  <c r="G1663" i="2"/>
  <c r="G1664" i="2"/>
  <c r="G1665" i="2"/>
  <c r="G917" i="2"/>
  <c r="G918" i="2"/>
  <c r="G1668" i="2"/>
  <c r="G1669" i="2"/>
  <c r="G920" i="2"/>
  <c r="G1671" i="2"/>
  <c r="G1672" i="2"/>
  <c r="G1673" i="2"/>
  <c r="G1674" i="2"/>
  <c r="G1675" i="2"/>
  <c r="G1676" i="2"/>
  <c r="G1677" i="2"/>
  <c r="G1678" i="2"/>
  <c r="G1679" i="2"/>
  <c r="G1680" i="2"/>
  <c r="G898" i="2"/>
  <c r="G897" i="2"/>
  <c r="G1683" i="2"/>
  <c r="G1684" i="2"/>
  <c r="G896" i="2"/>
  <c r="G893" i="2"/>
  <c r="G1687" i="2"/>
  <c r="G894" i="2"/>
  <c r="G892" i="2"/>
  <c r="G888" i="2"/>
  <c r="G1691" i="2"/>
  <c r="G1692" i="2"/>
  <c r="G1693" i="2"/>
  <c r="G1694" i="2"/>
  <c r="G1695" i="2"/>
  <c r="G1696" i="2"/>
  <c r="G1697" i="2"/>
  <c r="G1698" i="2"/>
  <c r="G1699" i="2"/>
  <c r="G1700" i="2"/>
  <c r="G1701" i="2"/>
  <c r="G890" i="2"/>
  <c r="G886" i="2"/>
  <c r="G866" i="2"/>
  <c r="G1705" i="2"/>
  <c r="G1706" i="2"/>
  <c r="G867" i="2"/>
  <c r="G868" i="2"/>
  <c r="G1709" i="2"/>
  <c r="G1710" i="2"/>
  <c r="G1711" i="2"/>
  <c r="G1712" i="2"/>
  <c r="G1713" i="2"/>
  <c r="G1714" i="2"/>
  <c r="G1715" i="2"/>
  <c r="G869" i="2"/>
  <c r="G1717" i="2"/>
  <c r="G870" i="2"/>
  <c r="G872" i="2"/>
  <c r="G873" i="2"/>
  <c r="G874" i="2"/>
  <c r="G879" i="2"/>
  <c r="G1723" i="2"/>
  <c r="G1724" i="2"/>
  <c r="G880" i="2"/>
  <c r="G1726" i="2"/>
  <c r="G1727" i="2"/>
  <c r="G1728" i="2"/>
  <c r="G881" i="2"/>
  <c r="G1730" i="2"/>
  <c r="G1731" i="2"/>
  <c r="G1732" i="2"/>
  <c r="G882" i="2"/>
  <c r="G1734" i="2"/>
  <c r="G1735" i="2"/>
  <c r="G884" i="2"/>
  <c r="G885" i="2"/>
  <c r="G1738" i="2"/>
  <c r="G1739" i="2"/>
  <c r="G1740" i="2"/>
  <c r="G1741" i="2"/>
  <c r="G865" i="2"/>
  <c r="G863" i="2"/>
  <c r="G1744" i="2"/>
  <c r="G1745" i="2"/>
  <c r="G864" i="2"/>
  <c r="G1747" i="2"/>
  <c r="G860" i="2"/>
  <c r="G862" i="2"/>
  <c r="G1750" i="2"/>
  <c r="G1751" i="2"/>
  <c r="G819" i="2"/>
  <c r="G1753" i="2"/>
  <c r="G1754" i="2"/>
  <c r="G820" i="2"/>
  <c r="G1756" i="2"/>
  <c r="G822" i="2"/>
  <c r="G824" i="2"/>
  <c r="G1759" i="2"/>
  <c r="G825" i="2"/>
  <c r="G838" i="2"/>
  <c r="G1762" i="2"/>
  <c r="G839" i="2"/>
  <c r="G844" i="2"/>
  <c r="G1765" i="2"/>
  <c r="G849" i="2"/>
  <c r="G850" i="2"/>
  <c r="G852" i="2"/>
  <c r="G854" i="2"/>
  <c r="G1770" i="2"/>
  <c r="G1771" i="2"/>
  <c r="G856" i="2"/>
  <c r="G858" i="2"/>
  <c r="G1774" i="2"/>
  <c r="G818" i="2"/>
  <c r="G817" i="2"/>
  <c r="G813" i="2"/>
  <c r="G1778" i="2"/>
  <c r="G812" i="2"/>
  <c r="G808" i="2"/>
  <c r="G810" i="2"/>
  <c r="G1782" i="2"/>
  <c r="G1783" i="2"/>
  <c r="G1784" i="2"/>
  <c r="G807" i="2"/>
  <c r="G1786" i="2"/>
  <c r="G1787" i="2"/>
  <c r="G1788" i="2"/>
  <c r="G1789" i="2"/>
  <c r="G806" i="2"/>
  <c r="G804" i="2"/>
  <c r="G1792" i="2"/>
  <c r="G800" i="2"/>
  <c r="G1794" i="2"/>
  <c r="G1795" i="2"/>
  <c r="G802" i="2"/>
  <c r="G1797" i="2"/>
  <c r="G798" i="2"/>
  <c r="G797" i="2"/>
  <c r="G792" i="2"/>
  <c r="G1801" i="2"/>
  <c r="G1802" i="2"/>
  <c r="G788" i="2"/>
  <c r="G1804" i="2"/>
  <c r="G1805" i="2"/>
  <c r="G786" i="2"/>
  <c r="G1807" i="2"/>
  <c r="G1808" i="2"/>
  <c r="G780" i="2"/>
  <c r="G783" i="2"/>
  <c r="G784" i="2"/>
  <c r="G779" i="2"/>
  <c r="G1813" i="2"/>
  <c r="G778" i="2"/>
  <c r="G1815" i="2"/>
  <c r="G771" i="2"/>
  <c r="G1817" i="2"/>
  <c r="G1818" i="2"/>
  <c r="G1819" i="2"/>
  <c r="G773" i="2"/>
  <c r="G774" i="2"/>
  <c r="G1822" i="2"/>
  <c r="G776" i="2"/>
  <c r="G777" i="2"/>
  <c r="G770" i="2"/>
  <c r="G1826" i="2"/>
  <c r="G1827" i="2"/>
  <c r="G769" i="2"/>
  <c r="G1829" i="2"/>
  <c r="G758" i="2"/>
  <c r="G1831" i="2"/>
  <c r="G760" i="2"/>
  <c r="G766" i="2"/>
  <c r="G1834" i="2"/>
  <c r="G1835" i="2"/>
  <c r="G767" i="2"/>
  <c r="G1837" i="2"/>
  <c r="G768" i="2"/>
  <c r="G755" i="2"/>
  <c r="G1840" i="2"/>
  <c r="G753" i="2"/>
  <c r="G752" i="2"/>
  <c r="G1843" i="2"/>
  <c r="G750" i="2"/>
  <c r="G1845" i="2"/>
  <c r="G746" i="2"/>
  <c r="G747" i="2"/>
  <c r="G1848" i="2"/>
  <c r="G1849" i="2"/>
  <c r="G743" i="2"/>
  <c r="G1851" i="2"/>
  <c r="G744" i="2"/>
  <c r="G1853" i="2"/>
  <c r="G741" i="2"/>
  <c r="G1855" i="2"/>
  <c r="G1856" i="2"/>
  <c r="G1857" i="2"/>
  <c r="G740" i="2"/>
  <c r="G738" i="2"/>
  <c r="G1860" i="2"/>
  <c r="G1861" i="2"/>
  <c r="G730" i="2"/>
  <c r="G735" i="2"/>
  <c r="G736" i="2"/>
  <c r="G737" i="2"/>
  <c r="G728" i="2"/>
  <c r="G1867" i="2"/>
  <c r="G729" i="2"/>
  <c r="G1869" i="2"/>
  <c r="G1870" i="2"/>
  <c r="G726" i="2"/>
  <c r="G1872" i="2"/>
  <c r="G1873" i="2"/>
  <c r="G1874" i="2"/>
  <c r="G1875" i="2"/>
  <c r="G1876" i="2"/>
  <c r="G723" i="2"/>
  <c r="G725" i="2"/>
  <c r="G1879" i="2"/>
  <c r="G722" i="2"/>
  <c r="G1881" i="2"/>
  <c r="G1882" i="2"/>
  <c r="G721" i="2"/>
  <c r="G1884" i="2"/>
  <c r="G1885" i="2"/>
  <c r="G719" i="2"/>
  <c r="G718" i="2"/>
  <c r="G1888" i="2"/>
  <c r="G717" i="2"/>
  <c r="G713" i="2"/>
  <c r="G1891" i="2"/>
  <c r="G714" i="2"/>
  <c r="G716" i="2"/>
  <c r="G1894" i="2"/>
  <c r="G1895" i="2"/>
  <c r="G1896" i="2"/>
  <c r="G1897" i="2"/>
  <c r="G712" i="2"/>
  <c r="G710" i="2"/>
  <c r="G698" i="2"/>
  <c r="G1901" i="2"/>
  <c r="G1902" i="2"/>
  <c r="G1903" i="2"/>
  <c r="G1904" i="2"/>
  <c r="G706" i="2"/>
  <c r="G707" i="2"/>
  <c r="G708" i="2"/>
  <c r="G1908" i="2"/>
  <c r="G1909" i="2"/>
  <c r="G696" i="2"/>
  <c r="G1911" i="2"/>
  <c r="G4446" i="2"/>
  <c r="G693" i="2"/>
  <c r="G1914" i="2"/>
  <c r="G1915" i="2"/>
  <c r="G694" i="2"/>
  <c r="G1917" i="2"/>
  <c r="G695" i="2"/>
  <c r="G690" i="2"/>
  <c r="G689" i="2"/>
  <c r="G1921" i="2"/>
  <c r="G1922" i="2"/>
  <c r="G686" i="2"/>
  <c r="G1924" i="2"/>
  <c r="G684" i="2"/>
  <c r="G680" i="2"/>
  <c r="G1927" i="2"/>
  <c r="G1928" i="2"/>
  <c r="G1929" i="2"/>
  <c r="G1930" i="2"/>
  <c r="G1931" i="2"/>
  <c r="G682" i="2"/>
  <c r="G1933" i="2"/>
  <c r="G1934" i="2"/>
  <c r="G1935" i="2"/>
  <c r="G683" i="2"/>
  <c r="G677" i="2"/>
  <c r="G671" i="2"/>
  <c r="G1939" i="2"/>
  <c r="G1940" i="2"/>
  <c r="G1941" i="2"/>
  <c r="G1942" i="2"/>
  <c r="G1943" i="2"/>
  <c r="G1944" i="2"/>
  <c r="G1945" i="2"/>
  <c r="G1946" i="2"/>
  <c r="G664" i="2"/>
  <c r="G1948" i="2"/>
  <c r="G665" i="2"/>
  <c r="G666" i="2"/>
  <c r="G1951" i="2"/>
  <c r="G668" i="2"/>
  <c r="G670" i="2"/>
  <c r="G663" i="2"/>
  <c r="G660" i="2"/>
  <c r="G658" i="2"/>
  <c r="G1957" i="2"/>
  <c r="G656" i="2"/>
  <c r="G652" i="2"/>
  <c r="G1960" i="2"/>
  <c r="G1961" i="2"/>
  <c r="G650" i="2"/>
  <c r="G1963" i="2"/>
  <c r="G651" i="2"/>
  <c r="G648" i="2"/>
  <c r="G636" i="2"/>
  <c r="G1967" i="2"/>
  <c r="G1968" i="2"/>
  <c r="G638" i="2"/>
  <c r="G1970" i="2"/>
  <c r="G640" i="2"/>
  <c r="G647" i="2"/>
  <c r="G1973" i="2"/>
  <c r="G635" i="2"/>
  <c r="G1975" i="2"/>
  <c r="G634" i="2"/>
  <c r="G633" i="2"/>
  <c r="G1978" i="2"/>
  <c r="G632" i="2"/>
  <c r="G1980" i="2"/>
  <c r="G1981" i="2"/>
  <c r="G630" i="2"/>
  <c r="G1983" i="2"/>
  <c r="G1984" i="2"/>
  <c r="G1985" i="2"/>
  <c r="G1986" i="2"/>
  <c r="G1987" i="2"/>
  <c r="G1988" i="2"/>
  <c r="G1989" i="2"/>
  <c r="G628" i="2"/>
  <c r="G629" i="2"/>
  <c r="G627" i="2"/>
  <c r="G1993" i="2"/>
  <c r="G625" i="2"/>
  <c r="G624" i="2"/>
  <c r="G623" i="2"/>
  <c r="G1997" i="2"/>
  <c r="G1998" i="2"/>
  <c r="G1999" i="2"/>
  <c r="G610" i="2"/>
  <c r="G2001" i="2"/>
  <c r="G2002" i="2"/>
  <c r="G611" i="2"/>
  <c r="G616" i="2"/>
  <c r="G2005" i="2"/>
  <c r="G617" i="2"/>
  <c r="G2007" i="2"/>
  <c r="G620" i="2"/>
  <c r="G621" i="2"/>
  <c r="G604" i="2"/>
  <c r="G2011" i="2"/>
  <c r="G2012" i="2"/>
  <c r="G609" i="2"/>
  <c r="G2014" i="2"/>
  <c r="G2015" i="2"/>
  <c r="G2016" i="2"/>
  <c r="G603" i="2"/>
  <c r="G597" i="2"/>
  <c r="G592" i="2"/>
  <c r="G590" i="2"/>
  <c r="G2021" i="2"/>
  <c r="G2022" i="2"/>
  <c r="G2023" i="2"/>
  <c r="G2024" i="2"/>
  <c r="G591" i="2"/>
  <c r="G586" i="2"/>
  <c r="G588" i="2"/>
  <c r="G2028" i="2"/>
  <c r="G2029" i="2"/>
  <c r="G2030" i="2"/>
  <c r="G585" i="2"/>
  <c r="G2032" i="2"/>
  <c r="G2033" i="2"/>
  <c r="G581" i="2"/>
  <c r="G2035" i="2"/>
  <c r="G2036" i="2"/>
  <c r="G568" i="2"/>
  <c r="G569" i="2"/>
  <c r="G573" i="2"/>
  <c r="G575" i="2"/>
  <c r="G2041" i="2"/>
  <c r="G576" i="2"/>
  <c r="G579" i="2"/>
  <c r="G580" i="2"/>
  <c r="G564" i="2"/>
  <c r="G567" i="2"/>
  <c r="G2047" i="2"/>
  <c r="G563" i="2"/>
  <c r="G2049" i="2"/>
  <c r="G2050" i="2"/>
  <c r="G2051" i="2"/>
  <c r="G562" i="2"/>
  <c r="G2053" i="2"/>
  <c r="G2054" i="2"/>
  <c r="G2055" i="2"/>
  <c r="G2056" i="2"/>
  <c r="G2057" i="2"/>
  <c r="G2058" i="2"/>
  <c r="G2059" i="2"/>
  <c r="G2060" i="2"/>
  <c r="G2061" i="2"/>
  <c r="G2062" i="2"/>
  <c r="G561" i="2"/>
  <c r="G558" i="2"/>
  <c r="G2065" i="2"/>
  <c r="G2066" i="2"/>
  <c r="G556" i="2"/>
  <c r="G555" i="2"/>
  <c r="G551" i="2"/>
  <c r="G545" i="2"/>
  <c r="G2071" i="2"/>
  <c r="G2072" i="2"/>
  <c r="G546" i="2"/>
  <c r="G2074" i="2"/>
  <c r="G2075" i="2"/>
  <c r="G548" i="2"/>
  <c r="G2077" i="2"/>
  <c r="G549" i="2"/>
  <c r="G544" i="2"/>
  <c r="G2080" i="2"/>
  <c r="G2081" i="2"/>
  <c r="G2082" i="2"/>
  <c r="G2083" i="2"/>
  <c r="G2084" i="2"/>
  <c r="G539" i="2"/>
  <c r="G542" i="2"/>
  <c r="G543" i="2"/>
  <c r="G2088" i="2"/>
  <c r="G2089" i="2"/>
  <c r="G2090" i="2"/>
  <c r="G528" i="2"/>
  <c r="G534" i="2"/>
  <c r="G2093" i="2"/>
  <c r="G2094" i="2"/>
  <c r="G2095" i="2"/>
  <c r="G536" i="2"/>
  <c r="G527" i="2"/>
  <c r="G509" i="2"/>
  <c r="G510" i="2"/>
  <c r="G2100" i="2"/>
  <c r="G2101" i="2"/>
  <c r="G518" i="2"/>
  <c r="G2103" i="2"/>
  <c r="G519" i="2"/>
  <c r="G525" i="2"/>
  <c r="G2106" i="2"/>
  <c r="G2107" i="2"/>
  <c r="G2108" i="2"/>
  <c r="G2109" i="2"/>
  <c r="G2110" i="2"/>
  <c r="G502" i="2"/>
  <c r="G507" i="2"/>
  <c r="G2113" i="2"/>
  <c r="G2114" i="2"/>
  <c r="G501" i="2"/>
  <c r="G2116" i="2"/>
  <c r="G2117" i="2"/>
  <c r="G2118" i="2"/>
  <c r="G2119" i="2"/>
  <c r="G500" i="2"/>
  <c r="G498" i="2"/>
  <c r="G495" i="2"/>
  <c r="G496" i="2"/>
  <c r="G497" i="2"/>
  <c r="G2125" i="2"/>
  <c r="G2126" i="2"/>
  <c r="G494" i="2"/>
  <c r="G2128" i="2"/>
  <c r="G492" i="2"/>
  <c r="G491" i="2"/>
  <c r="G2131" i="2"/>
  <c r="G490" i="2"/>
  <c r="G468" i="2"/>
  <c r="G472" i="2"/>
  <c r="G477" i="2"/>
  <c r="G479" i="2"/>
  <c r="G2137" i="2"/>
  <c r="G2138" i="2"/>
  <c r="G486" i="2"/>
  <c r="G2140" i="2"/>
  <c r="G2141" i="2"/>
  <c r="G2142" i="2"/>
  <c r="G2143" i="2"/>
  <c r="G2144" i="2"/>
  <c r="G488" i="2"/>
  <c r="G2146" i="2"/>
  <c r="G489" i="2"/>
  <c r="G2148" i="2"/>
  <c r="G2149" i="2"/>
  <c r="G2150" i="2"/>
  <c r="G459" i="2"/>
  <c r="G2152" i="2"/>
  <c r="G2153" i="2"/>
  <c r="G2154" i="2"/>
  <c r="G2155" i="2"/>
  <c r="G2156" i="2"/>
  <c r="G2157" i="2"/>
  <c r="G458" i="2"/>
  <c r="G2159" i="2"/>
  <c r="G2160" i="2"/>
  <c r="G453" i="2"/>
  <c r="G441" i="2"/>
  <c r="G443" i="2"/>
  <c r="G452" i="2"/>
  <c r="G440" i="2"/>
  <c r="G2166" i="2"/>
  <c r="G2167" i="2"/>
  <c r="G435" i="2"/>
  <c r="G2169" i="2"/>
  <c r="G436" i="2"/>
  <c r="G437" i="2"/>
  <c r="G438" i="2"/>
  <c r="G2173" i="2"/>
  <c r="G2174" i="2"/>
  <c r="G434" i="2"/>
  <c r="G2176" i="2"/>
  <c r="G430" i="2"/>
  <c r="G2178" i="2"/>
  <c r="G2179" i="2"/>
  <c r="G431" i="2"/>
  <c r="G433" i="2"/>
  <c r="G2182" i="2"/>
  <c r="G428" i="2"/>
  <c r="G2184" i="2"/>
  <c r="G2185" i="2"/>
  <c r="G2186" i="2"/>
  <c r="G2187" i="2"/>
  <c r="G2188" i="2"/>
  <c r="G2189" i="2"/>
  <c r="G2190" i="2"/>
  <c r="G2191" i="2"/>
  <c r="G425" i="2"/>
  <c r="G2193" i="2"/>
  <c r="G424" i="2"/>
  <c r="G2195" i="2"/>
  <c r="G423" i="2"/>
  <c r="G2197" i="2"/>
  <c r="G2198" i="2"/>
  <c r="G416" i="2"/>
  <c r="G418" i="2"/>
  <c r="G419" i="2"/>
  <c r="G402" i="2"/>
  <c r="G2203" i="2"/>
  <c r="G2204" i="2"/>
  <c r="G2205" i="2"/>
  <c r="G2206" i="2"/>
  <c r="G2207" i="2"/>
  <c r="G2208" i="2"/>
  <c r="G398" i="2"/>
  <c r="G395" i="2"/>
  <c r="G396" i="2"/>
  <c r="G394" i="2"/>
  <c r="G389" i="2"/>
  <c r="G390" i="2"/>
  <c r="G2215" i="2"/>
  <c r="G392" i="2"/>
  <c r="G393" i="2"/>
  <c r="G388" i="2"/>
  <c r="G384" i="2"/>
  <c r="G2220" i="2"/>
  <c r="G2221" i="2"/>
  <c r="G387" i="2"/>
  <c r="G382" i="2"/>
  <c r="G2224" i="2"/>
  <c r="G2225" i="2"/>
  <c r="G2226" i="2"/>
  <c r="G2227" i="2"/>
  <c r="G366" i="2"/>
  <c r="G368" i="2"/>
  <c r="G365" i="2"/>
  <c r="G364" i="2"/>
  <c r="G2232" i="2"/>
  <c r="G2233" i="2"/>
  <c r="G356" i="2"/>
  <c r="G360" i="2"/>
  <c r="G362" i="2"/>
  <c r="G4444" i="2"/>
  <c r="G2238" i="2"/>
  <c r="G2239" i="2"/>
  <c r="G333" i="2"/>
  <c r="G2241" i="2"/>
  <c r="G339" i="2"/>
  <c r="G353" i="2"/>
  <c r="G330" i="2"/>
  <c r="G2245" i="2"/>
  <c r="G329" i="2"/>
  <c r="G328" i="2"/>
  <c r="G2248" i="2"/>
  <c r="G327" i="2"/>
  <c r="G316" i="2"/>
  <c r="G2251" i="2"/>
  <c r="G304" i="2"/>
  <c r="G308" i="2"/>
  <c r="G309" i="2"/>
  <c r="G303" i="2"/>
  <c r="G300" i="2"/>
  <c r="G4439" i="2"/>
  <c r="G4442" i="2"/>
  <c r="G4443" i="2"/>
  <c r="G4438" i="2"/>
  <c r="G292" i="2"/>
  <c r="G2262" i="2"/>
  <c r="G2263" i="2"/>
  <c r="G289" i="2"/>
  <c r="G280" i="2"/>
  <c r="G2266" i="2"/>
  <c r="G279" i="2"/>
  <c r="G275" i="2"/>
  <c r="G2269" i="2"/>
  <c r="G2270" i="2"/>
  <c r="G2271" i="2"/>
  <c r="G2272" i="2"/>
  <c r="G278" i="2"/>
  <c r="G272" i="2"/>
  <c r="G2275" i="2"/>
  <c r="G274" i="2"/>
  <c r="G268" i="2"/>
  <c r="G269" i="2"/>
  <c r="G2279" i="2"/>
  <c r="G4436" i="2"/>
  <c r="G2281" i="2"/>
  <c r="G263" i="2"/>
  <c r="G2283" i="2"/>
  <c r="G2284" i="2"/>
  <c r="G2285" i="2"/>
  <c r="G2286" i="2"/>
  <c r="G2287" i="2"/>
  <c r="G264" i="2"/>
  <c r="G267" i="2"/>
  <c r="G2290" i="2"/>
  <c r="G2291" i="2"/>
  <c r="G2292" i="2"/>
  <c r="G2293" i="2"/>
  <c r="G2294" i="2"/>
  <c r="G2295" i="2"/>
  <c r="G2296" i="2"/>
  <c r="G2297" i="2"/>
  <c r="G2298" i="2"/>
  <c r="G2299" i="2"/>
  <c r="G2300" i="2"/>
  <c r="G262" i="2"/>
  <c r="G2302" i="2"/>
  <c r="G258" i="2"/>
  <c r="G2304" i="2"/>
  <c r="G256" i="2"/>
  <c r="G2306" i="2"/>
  <c r="G2307" i="2"/>
  <c r="G255" i="2"/>
  <c r="G4419" i="2"/>
  <c r="G4416" i="2"/>
  <c r="G2311" i="2"/>
  <c r="G241" i="2"/>
  <c r="G2313" i="2"/>
  <c r="G2314" i="2"/>
  <c r="G245" i="2"/>
  <c r="G240" i="2"/>
  <c r="G2317" i="2"/>
  <c r="G237" i="2"/>
  <c r="G2319" i="2"/>
  <c r="G2320" i="2"/>
  <c r="G236" i="2"/>
  <c r="G233" i="2"/>
  <c r="G2323" i="2"/>
  <c r="G230" i="2"/>
  <c r="G2325" i="2"/>
  <c r="G2326" i="2"/>
  <c r="G4415" i="2"/>
  <c r="G2328" i="2"/>
  <c r="G2329" i="2"/>
  <c r="G2330" i="2"/>
  <c r="G2331" i="2"/>
  <c r="G2332" i="2"/>
  <c r="G2333" i="2"/>
  <c r="G2334" i="2"/>
  <c r="G2335" i="2"/>
  <c r="G4412" i="2"/>
  <c r="G4407" i="2"/>
  <c r="G2338" i="2"/>
  <c r="G227" i="2"/>
  <c r="G228" i="2"/>
  <c r="G2341" i="2"/>
  <c r="G2342" i="2"/>
  <c r="G226" i="2"/>
  <c r="G225" i="2"/>
  <c r="G222" i="2"/>
  <c r="G220" i="2"/>
  <c r="G2347" i="2"/>
  <c r="G2348" i="2"/>
  <c r="G2349" i="2"/>
  <c r="G221" i="2"/>
  <c r="G216" i="2"/>
  <c r="G2352" i="2"/>
  <c r="G4402" i="2"/>
  <c r="G4398" i="2"/>
  <c r="G2355" i="2"/>
  <c r="G2356" i="2"/>
  <c r="G2357" i="2"/>
  <c r="G2358" i="2"/>
  <c r="G2359" i="2"/>
  <c r="G4395" i="2"/>
  <c r="G2361" i="2"/>
  <c r="G2362" i="2"/>
  <c r="G2363" i="2"/>
  <c r="G215" i="2"/>
  <c r="G2365" i="2"/>
  <c r="G214" i="2"/>
  <c r="G213" i="2"/>
  <c r="G2368" i="2"/>
  <c r="G2369" i="2"/>
  <c r="G2370" i="2"/>
  <c r="G2371" i="2"/>
  <c r="G2372" i="2"/>
  <c r="G2373" i="2"/>
  <c r="G2374" i="2"/>
  <c r="G207" i="2"/>
  <c r="G206" i="2"/>
  <c r="G2377" i="2"/>
  <c r="G4394" i="2"/>
  <c r="G4389" i="2"/>
  <c r="G4374" i="2"/>
  <c r="G4376" i="2"/>
  <c r="G2382" i="2"/>
  <c r="G2383" i="2"/>
  <c r="G2384" i="2"/>
  <c r="G4364" i="2"/>
  <c r="G2386" i="2"/>
  <c r="G4362" i="2"/>
  <c r="G200" i="2"/>
  <c r="G2389" i="2"/>
  <c r="G202" i="2"/>
  <c r="G2391" i="2"/>
  <c r="G2392" i="2"/>
  <c r="G2393" i="2"/>
  <c r="G198" i="2"/>
  <c r="G2395" i="2"/>
  <c r="G2396" i="2"/>
  <c r="G2397" i="2"/>
  <c r="G2398" i="2"/>
  <c r="G2399" i="2"/>
  <c r="G2400" i="2"/>
  <c r="G2401" i="2"/>
  <c r="G197" i="2"/>
  <c r="G2403" i="2"/>
  <c r="G196" i="2"/>
  <c r="G2405" i="2"/>
  <c r="G195" i="2"/>
  <c r="G2407" i="2"/>
  <c r="G191" i="2"/>
  <c r="G189" i="2"/>
  <c r="G2410" i="2"/>
  <c r="G2411" i="2"/>
  <c r="G185" i="2"/>
  <c r="G2413" i="2"/>
  <c r="G184" i="2"/>
  <c r="G2415" i="2"/>
  <c r="G182" i="2"/>
  <c r="G180" i="2"/>
  <c r="G2418" i="2"/>
  <c r="G2419" i="2"/>
  <c r="G173" i="2"/>
  <c r="G2421" i="2"/>
  <c r="G136" i="2"/>
  <c r="G141" i="2"/>
  <c r="G2424" i="2"/>
  <c r="G2425" i="2"/>
  <c r="G143" i="2"/>
  <c r="G144" i="2"/>
  <c r="G148" i="2"/>
  <c r="G150" i="2"/>
  <c r="G152" i="2"/>
  <c r="G2431" i="2"/>
  <c r="G154" i="2"/>
  <c r="G2433" i="2"/>
  <c r="G156" i="2"/>
  <c r="G158" i="2"/>
  <c r="G164" i="2"/>
  <c r="G2437" i="2"/>
  <c r="G2438" i="2"/>
  <c r="G2439" i="2"/>
  <c r="G165" i="2"/>
  <c r="G166" i="2"/>
  <c r="G2442" i="2"/>
  <c r="G2443" i="2"/>
  <c r="G2444" i="2"/>
  <c r="G167" i="2"/>
  <c r="G2446" i="2"/>
  <c r="G2447" i="2"/>
  <c r="G168" i="2"/>
  <c r="G171" i="2"/>
  <c r="G2450" i="2"/>
  <c r="G2451" i="2"/>
  <c r="G172" i="2"/>
  <c r="G135" i="2"/>
  <c r="G132" i="2"/>
  <c r="G2455" i="2"/>
  <c r="G2456" i="2"/>
  <c r="G131" i="2"/>
  <c r="G2458" i="2"/>
  <c r="G2459" i="2"/>
  <c r="G2460" i="2"/>
  <c r="G2461" i="2"/>
  <c r="G2462" i="2"/>
  <c r="G2463" i="2"/>
  <c r="G130" i="2"/>
  <c r="G2465" i="2"/>
  <c r="G122" i="2"/>
  <c r="G2467" i="2"/>
  <c r="G126" i="2"/>
  <c r="G128" i="2"/>
  <c r="G2470" i="2"/>
  <c r="G2471" i="2"/>
  <c r="G2472" i="2"/>
  <c r="G2473" i="2"/>
  <c r="G120" i="2"/>
  <c r="G2475" i="2"/>
  <c r="G2476" i="2"/>
  <c r="G118" i="2"/>
  <c r="G119" i="2"/>
  <c r="G2479" i="2"/>
  <c r="G117" i="2"/>
  <c r="G4360" i="2"/>
  <c r="G2482" i="2"/>
  <c r="G116" i="2"/>
  <c r="G2484" i="2"/>
  <c r="G2485" i="2"/>
  <c r="G113" i="2"/>
  <c r="G112" i="2"/>
  <c r="G2488" i="2"/>
  <c r="G2489" i="2"/>
  <c r="G110" i="2"/>
  <c r="G2491" i="2"/>
  <c r="G2492" i="2"/>
  <c r="G2493" i="2"/>
  <c r="G111" i="2"/>
  <c r="G108" i="2"/>
  <c r="G105" i="2"/>
  <c r="G106" i="2"/>
  <c r="G2498" i="2"/>
  <c r="G107" i="2"/>
  <c r="G2500" i="2"/>
  <c r="G102" i="2"/>
  <c r="G2502" i="2"/>
  <c r="G2503" i="2"/>
  <c r="G104" i="2"/>
  <c r="G2505" i="2"/>
  <c r="G2506" i="2"/>
  <c r="G101" i="2"/>
  <c r="G2508" i="2"/>
  <c r="G2509" i="2"/>
  <c r="G4358" i="2"/>
  <c r="G4354" i="2"/>
  <c r="G4353" i="2"/>
  <c r="G100" i="2"/>
  <c r="G2514" i="2"/>
  <c r="G2515" i="2"/>
  <c r="G99" i="2"/>
  <c r="G98" i="2"/>
  <c r="G2518" i="2"/>
  <c r="G96" i="2"/>
  <c r="G2520" i="2"/>
  <c r="G2521" i="2"/>
  <c r="G93" i="2"/>
  <c r="G2523" i="2"/>
  <c r="G95" i="2"/>
  <c r="G90" i="2"/>
  <c r="G2526" i="2"/>
  <c r="G2527" i="2"/>
  <c r="G2528" i="2"/>
  <c r="G2529" i="2"/>
  <c r="G2530" i="2"/>
  <c r="G4352" i="2"/>
  <c r="G4346" i="2"/>
  <c r="G2533" i="2"/>
  <c r="G4337" i="2"/>
  <c r="G2535" i="2"/>
  <c r="G2536" i="2"/>
  <c r="G2537" i="2"/>
  <c r="G2538" i="2"/>
  <c r="G2539" i="2"/>
  <c r="G2540" i="2"/>
  <c r="G4341" i="2"/>
  <c r="G4342" i="2"/>
  <c r="G2543" i="2"/>
  <c r="G4344" i="2"/>
  <c r="G89" i="2"/>
  <c r="G87" i="2"/>
  <c r="G2547" i="2"/>
  <c r="G86" i="2"/>
  <c r="G84" i="2"/>
  <c r="G2550" i="2"/>
  <c r="G2551" i="2"/>
  <c r="G2552" i="2"/>
  <c r="G83" i="2"/>
  <c r="G82" i="2"/>
  <c r="G2555" i="2"/>
  <c r="G78" i="2"/>
  <c r="G2557" i="2"/>
  <c r="G81" i="2"/>
  <c r="G72" i="2"/>
  <c r="G74" i="2"/>
  <c r="G71" i="2"/>
  <c r="G2562" i="2"/>
  <c r="G2563" i="2"/>
  <c r="G2564" i="2"/>
  <c r="G2565" i="2"/>
  <c r="G2566" i="2"/>
  <c r="G2567" i="2"/>
  <c r="G2568" i="2"/>
  <c r="G2569" i="2"/>
  <c r="G2570" i="2"/>
  <c r="G2571" i="2"/>
  <c r="G69" i="2"/>
  <c r="G2573" i="2"/>
  <c r="G2574" i="2"/>
  <c r="G2575" i="2"/>
  <c r="G70" i="2"/>
  <c r="G4335" i="2"/>
  <c r="G4325" i="2"/>
  <c r="G2579" i="2"/>
  <c r="G4320" i="2"/>
  <c r="G2581" i="2"/>
  <c r="G2582" i="2"/>
  <c r="G2583" i="2"/>
  <c r="G4321" i="2"/>
  <c r="G4324" i="2"/>
  <c r="G68" i="2"/>
  <c r="G2587" i="2"/>
  <c r="G4317" i="2"/>
  <c r="G4312" i="2"/>
  <c r="G4316" i="2"/>
  <c r="G4311" i="2"/>
  <c r="G2592" i="2"/>
  <c r="G2593" i="2"/>
  <c r="G2594" i="2"/>
  <c r="G66" i="2"/>
  <c r="G65" i="2"/>
  <c r="G4308" i="2"/>
  <c r="G2598" i="2"/>
  <c r="G2599" i="2"/>
  <c r="G2600" i="2"/>
  <c r="G4307" i="2"/>
  <c r="G4301" i="2"/>
  <c r="G4300" i="2"/>
  <c r="G2604" i="2"/>
  <c r="G2605" i="2"/>
  <c r="G4294" i="2"/>
  <c r="G62" i="2"/>
  <c r="G60" i="2"/>
  <c r="G4293" i="2"/>
  <c r="G4287" i="2"/>
  <c r="G2611" i="2"/>
  <c r="G2612" i="2"/>
  <c r="G4284" i="2"/>
  <c r="G2614" i="2"/>
  <c r="G4275" i="2"/>
  <c r="G2616" i="2"/>
  <c r="G2617" i="2"/>
  <c r="G4281" i="2"/>
  <c r="G4283" i="2"/>
  <c r="G4273" i="2"/>
  <c r="G59" i="2"/>
  <c r="G54" i="2"/>
  <c r="G2623" i="2"/>
  <c r="G51" i="2"/>
  <c r="G2625" i="2"/>
  <c r="G2626" i="2"/>
  <c r="G47" i="2"/>
  <c r="G2628" i="2"/>
  <c r="G2629" i="2"/>
  <c r="G4266" i="2"/>
  <c r="G2631" i="2"/>
  <c r="G4270" i="2"/>
  <c r="G4265" i="2"/>
  <c r="G2634" i="2"/>
  <c r="G2635" i="2"/>
  <c r="G2636" i="2"/>
  <c r="G4262" i="2"/>
  <c r="G4264" i="2"/>
  <c r="G2639" i="2"/>
  <c r="G46" i="2"/>
  <c r="G45" i="2"/>
  <c r="G44" i="2"/>
  <c r="G2643" i="2"/>
  <c r="G2644" i="2"/>
  <c r="G2645" i="2"/>
  <c r="G2646" i="2"/>
  <c r="G2647" i="2"/>
  <c r="G2648" i="2"/>
  <c r="G2649" i="2"/>
  <c r="G2650" i="2"/>
  <c r="G4259" i="2"/>
  <c r="G4257" i="2"/>
  <c r="G2653" i="2"/>
  <c r="G2654" i="2"/>
  <c r="G2655" i="2"/>
  <c r="G2656" i="2"/>
  <c r="G2657" i="2"/>
  <c r="G2658" i="2"/>
  <c r="G2659" i="2"/>
  <c r="G2660" i="2"/>
  <c r="G4256" i="2"/>
  <c r="G2662" i="2"/>
  <c r="G41" i="2"/>
  <c r="G42" i="2"/>
  <c r="G2665" i="2"/>
  <c r="G2666" i="2"/>
  <c r="G35" i="2"/>
  <c r="G36" i="2"/>
  <c r="G2669" i="2"/>
  <c r="G4252" i="2"/>
  <c r="G2671" i="2"/>
  <c r="G4250" i="2"/>
  <c r="G4251" i="2"/>
  <c r="G4244" i="2"/>
  <c r="G2675" i="2"/>
  <c r="G4242" i="2"/>
  <c r="G2677" i="2"/>
  <c r="G4241" i="2"/>
  <c r="G34" i="2"/>
  <c r="G32" i="2"/>
  <c r="G2681" i="2"/>
  <c r="G4236" i="2"/>
  <c r="G2683" i="2"/>
  <c r="G4234" i="2"/>
  <c r="G2685" i="2"/>
  <c r="G2686" i="2"/>
  <c r="G2687" i="2"/>
  <c r="G2688" i="2"/>
  <c r="G2689" i="2"/>
  <c r="G4232" i="2"/>
  <c r="G2691" i="2"/>
  <c r="G4230" i="2"/>
  <c r="G29" i="2"/>
  <c r="G2694" i="2"/>
  <c r="G2695" i="2"/>
  <c r="G28" i="2"/>
  <c r="G2697" i="2"/>
  <c r="G2698" i="2"/>
  <c r="G2699" i="2"/>
  <c r="G2700" i="2"/>
  <c r="G2701" i="2"/>
  <c r="G4228" i="2"/>
  <c r="G2703" i="2"/>
  <c r="G4226" i="2"/>
  <c r="G4220" i="2"/>
  <c r="G4222" i="2"/>
  <c r="G2707" i="2"/>
  <c r="G4223" i="2"/>
  <c r="G4225" i="2"/>
  <c r="G4215" i="2"/>
  <c r="G4218" i="2"/>
  <c r="G2712" i="2"/>
  <c r="G2713" i="2"/>
  <c r="G2714" i="2"/>
  <c r="G2715" i="2"/>
  <c r="G2716" i="2"/>
  <c r="G4202" i="2"/>
  <c r="G4203" i="2"/>
  <c r="G2719" i="2"/>
  <c r="G2720" i="2"/>
  <c r="G2721" i="2"/>
  <c r="G2722" i="2"/>
  <c r="G2723" i="2"/>
  <c r="G2724" i="2"/>
  <c r="G2725" i="2"/>
  <c r="G2726" i="2"/>
  <c r="G2727" i="2"/>
  <c r="G4206" i="2"/>
  <c r="G4208" i="2"/>
  <c r="G4212" i="2"/>
  <c r="G2731" i="2"/>
  <c r="G4214" i="2"/>
  <c r="G2733" i="2"/>
  <c r="G4199" i="2"/>
  <c r="G2735" i="2"/>
  <c r="G4198" i="2"/>
  <c r="G2737" i="2"/>
  <c r="G26" i="2"/>
  <c r="G24" i="2"/>
  <c r="G2740" i="2"/>
  <c r="G2741" i="2"/>
  <c r="G2742" i="2"/>
  <c r="G2743" i="2"/>
  <c r="G23" i="2"/>
  <c r="G2745" i="2"/>
  <c r="G4197" i="2"/>
  <c r="G2747" i="2"/>
  <c r="G2748" i="2"/>
  <c r="G2749" i="2"/>
  <c r="G4193" i="2"/>
  <c r="G4181" i="2"/>
  <c r="G4184" i="2"/>
  <c r="G2753" i="2"/>
  <c r="G4186" i="2"/>
  <c r="G2755" i="2"/>
  <c r="G4190" i="2"/>
  <c r="G2757" i="2"/>
  <c r="G2758" i="2"/>
  <c r="G4178" i="2"/>
  <c r="G4170" i="2"/>
  <c r="G2761" i="2"/>
  <c r="G4173" i="2"/>
  <c r="G4174" i="2"/>
  <c r="G4169" i="2"/>
  <c r="G2765" i="2"/>
  <c r="G4167" i="2"/>
  <c r="G2767" i="2"/>
  <c r="G2768" i="2"/>
  <c r="G4162" i="2"/>
  <c r="G2770" i="2"/>
  <c r="G2771" i="2"/>
  <c r="G2772" i="2"/>
  <c r="G2773" i="2"/>
  <c r="G4157" i="2"/>
  <c r="G2775" i="2"/>
  <c r="G2776" i="2"/>
  <c r="G2777" i="2"/>
  <c r="G2778" i="2"/>
  <c r="G2779" i="2"/>
  <c r="G2780" i="2"/>
  <c r="G20" i="2"/>
  <c r="G21" i="2"/>
  <c r="G2783" i="2"/>
  <c r="G2784" i="2"/>
  <c r="G2785" i="2"/>
  <c r="G4156" i="2"/>
  <c r="G2787" i="2"/>
  <c r="G2788" i="2"/>
  <c r="G2789" i="2"/>
  <c r="G2790" i="2"/>
  <c r="G2791" i="2"/>
  <c r="G4144" i="2"/>
  <c r="G2793" i="2"/>
  <c r="G2794" i="2"/>
  <c r="G4149" i="2"/>
  <c r="G4150" i="2"/>
  <c r="G2797" i="2"/>
  <c r="G2798" i="2"/>
  <c r="G2799" i="2"/>
  <c r="G2800" i="2"/>
  <c r="G4155" i="2"/>
  <c r="G2802" i="2"/>
  <c r="G2803" i="2"/>
  <c r="G4136" i="2"/>
  <c r="G2805" i="2"/>
  <c r="G4142" i="2"/>
  <c r="G4143" i="2"/>
  <c r="G2808" i="2"/>
  <c r="G2809" i="2"/>
  <c r="G2810" i="2"/>
  <c r="G4133" i="2"/>
  <c r="G4134" i="2"/>
  <c r="G2813" i="2"/>
  <c r="G4132" i="2"/>
  <c r="G2815" i="2"/>
  <c r="G4114" i="2"/>
  <c r="G4118" i="2"/>
  <c r="G4119" i="2"/>
  <c r="G4120" i="2"/>
  <c r="G4121" i="2"/>
  <c r="G2821" i="2"/>
  <c r="G4124" i="2"/>
  <c r="G4128" i="2"/>
  <c r="G4090" i="2"/>
  <c r="G2825" i="2"/>
  <c r="G2826" i="2"/>
  <c r="G2827" i="2"/>
  <c r="G4098" i="2"/>
  <c r="G2829" i="2"/>
  <c r="G2830" i="2"/>
  <c r="G4104" i="2"/>
  <c r="G2832" i="2"/>
  <c r="G2833" i="2"/>
  <c r="G2834" i="2"/>
  <c r="G4084" i="2"/>
  <c r="G2836" i="2"/>
  <c r="G4085" i="2"/>
  <c r="G2838" i="2"/>
  <c r="G2839" i="2"/>
  <c r="G2840" i="2"/>
  <c r="G4086" i="2"/>
  <c r="G4088" i="2"/>
  <c r="G2843" i="2"/>
  <c r="G2844" i="2"/>
  <c r="G2845" i="2"/>
  <c r="G2846" i="2"/>
  <c r="G4089" i="2"/>
  <c r="G4082" i="2"/>
  <c r="G2849" i="2"/>
  <c r="G4080" i="2"/>
  <c r="G2851" i="2"/>
  <c r="G18" i="2"/>
  <c r="G4076" i="2"/>
  <c r="G4079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4072" i="2"/>
  <c r="G2868" i="2"/>
  <c r="G2869" i="2"/>
  <c r="G2870" i="2"/>
  <c r="G4065" i="2"/>
  <c r="G4050" i="2"/>
  <c r="G4053" i="2"/>
  <c r="G2874" i="2"/>
  <c r="G2875" i="2"/>
  <c r="G2876" i="2"/>
  <c r="G2877" i="2"/>
  <c r="G4048" i="2"/>
  <c r="G2879" i="2"/>
  <c r="G16" i="2"/>
  <c r="G2881" i="2"/>
  <c r="G2882" i="2"/>
  <c r="G17" i="2"/>
  <c r="G4043" i="2"/>
  <c r="G2885" i="2"/>
  <c r="G2886" i="2"/>
  <c r="G2887" i="2"/>
  <c r="G4033" i="2"/>
  <c r="G2889" i="2"/>
  <c r="G4034" i="2"/>
  <c r="G2891" i="2"/>
  <c r="G2892" i="2"/>
  <c r="G2893" i="2"/>
  <c r="G2894" i="2"/>
  <c r="G2895" i="2"/>
  <c r="G2896" i="2"/>
  <c r="G2897" i="2"/>
  <c r="G4036" i="2"/>
  <c r="G2899" i="2"/>
  <c r="G4041" i="2"/>
  <c r="G4042" i="2"/>
  <c r="G2902" i="2"/>
  <c r="G2903" i="2"/>
  <c r="G4031" i="2"/>
  <c r="G2905" i="2"/>
  <c r="G4030" i="2"/>
  <c r="G4023" i="2"/>
  <c r="G2908" i="2"/>
  <c r="G2909" i="2"/>
  <c r="G2910" i="2"/>
  <c r="G2911" i="2"/>
  <c r="G2912" i="2"/>
  <c r="G4028" i="2"/>
  <c r="G2914" i="2"/>
  <c r="G2915" i="2"/>
  <c r="G2916" i="2"/>
  <c r="G2917" i="2"/>
  <c r="G2918" i="2"/>
  <c r="G4029" i="2"/>
  <c r="G2920" i="2"/>
  <c r="G4022" i="2"/>
  <c r="G2922" i="2"/>
  <c r="G2923" i="2"/>
  <c r="G2924" i="2"/>
  <c r="G2925" i="2"/>
  <c r="G2926" i="2"/>
  <c r="G2927" i="2"/>
  <c r="G2928" i="2"/>
  <c r="G4018" i="2"/>
  <c r="G2930" i="2"/>
  <c r="G2931" i="2"/>
  <c r="G2932" i="2"/>
  <c r="G4019" i="2"/>
  <c r="G2934" i="2"/>
  <c r="G2935" i="2"/>
  <c r="G2936" i="2"/>
  <c r="G2937" i="2"/>
  <c r="G4010" i="2"/>
  <c r="G2939" i="2"/>
  <c r="G2940" i="2"/>
  <c r="G2941" i="2"/>
  <c r="G4011" i="2"/>
  <c r="G2943" i="2"/>
  <c r="G4013" i="2"/>
  <c r="G2945" i="2"/>
  <c r="G4016" i="2"/>
  <c r="G2947" i="2"/>
  <c r="G4006" i="2"/>
  <c r="G4007" i="2"/>
  <c r="G4008" i="2"/>
  <c r="G4004" i="2"/>
  <c r="G3992" i="2"/>
  <c r="G2953" i="2"/>
  <c r="G2954" i="2"/>
  <c r="G2955" i="2"/>
  <c r="G2956" i="2"/>
  <c r="G3993" i="2"/>
  <c r="G3998" i="2"/>
  <c r="G2959" i="2"/>
  <c r="G2960" i="2"/>
  <c r="G2961" i="2"/>
  <c r="G2962" i="2"/>
  <c r="G2963" i="2"/>
  <c r="G2964" i="2"/>
  <c r="G2965" i="2"/>
  <c r="G2966" i="2"/>
  <c r="G3971" i="2"/>
  <c r="G2968" i="2"/>
  <c r="G3972" i="2"/>
  <c r="G3980" i="2"/>
  <c r="G2971" i="2"/>
  <c r="G3966" i="2"/>
  <c r="G3956" i="2"/>
  <c r="G3952" i="2"/>
  <c r="G3954" i="2"/>
  <c r="G2976" i="2"/>
  <c r="G2977" i="2"/>
  <c r="G3951" i="2"/>
  <c r="G2979" i="2"/>
  <c r="G2980" i="2"/>
  <c r="G3948" i="2"/>
  <c r="G2982" i="2"/>
  <c r="G2983" i="2"/>
  <c r="G2984" i="2"/>
  <c r="G3950" i="2"/>
  <c r="G3947" i="2"/>
  <c r="G3944" i="2"/>
  <c r="G3930" i="2"/>
  <c r="G2989" i="2"/>
  <c r="G3938" i="2"/>
  <c r="G2991" i="2"/>
  <c r="G2992" i="2"/>
  <c r="G3939" i="2"/>
  <c r="G2994" i="2"/>
  <c r="G2995" i="2"/>
  <c r="G2996" i="2"/>
  <c r="G3940" i="2"/>
  <c r="G3942" i="2"/>
  <c r="G2999" i="2"/>
  <c r="G3000" i="2"/>
  <c r="G3001" i="2"/>
  <c r="G3002" i="2"/>
  <c r="G3003" i="2"/>
  <c r="G3004" i="2"/>
  <c r="G3005" i="2"/>
  <c r="G3921" i="2"/>
  <c r="G3007" i="2"/>
  <c r="G3927" i="2"/>
  <c r="G3928" i="2"/>
  <c r="G3010" i="2"/>
  <c r="G3011" i="2"/>
  <c r="G3012" i="2"/>
  <c r="G3013" i="2"/>
  <c r="G3014" i="2"/>
  <c r="G3911" i="2"/>
  <c r="G3915" i="2"/>
  <c r="G3916" i="2"/>
  <c r="G3018" i="2"/>
  <c r="G3019" i="2"/>
  <c r="G3917" i="2"/>
  <c r="G3920" i="2"/>
  <c r="G3022" i="2"/>
  <c r="G3910" i="2"/>
  <c r="G3024" i="2"/>
  <c r="G3909" i="2"/>
  <c r="G15" i="2"/>
  <c r="G3027" i="2"/>
  <c r="G14" i="2"/>
  <c r="G3029" i="2"/>
  <c r="G3030" i="2"/>
  <c r="G3031" i="2"/>
  <c r="G3032" i="2"/>
  <c r="G3904" i="2"/>
  <c r="G3906" i="2"/>
  <c r="G3902" i="2"/>
  <c r="G3899" i="2"/>
  <c r="G3037" i="2"/>
  <c r="G3038" i="2"/>
  <c r="G3039" i="2"/>
  <c r="G3040" i="2"/>
  <c r="G3041" i="2"/>
  <c r="G3042" i="2"/>
  <c r="G3043" i="2"/>
  <c r="G3898" i="2"/>
  <c r="G3894" i="2"/>
  <c r="G3875" i="2"/>
  <c r="G3876" i="2"/>
  <c r="G3048" i="2"/>
  <c r="G3049" i="2"/>
  <c r="G3884" i="2"/>
  <c r="G3885" i="2"/>
  <c r="G3874" i="2"/>
  <c r="G3873" i="2"/>
  <c r="G3866" i="2"/>
  <c r="G3055" i="2"/>
  <c r="G3056" i="2"/>
  <c r="G3869" i="2"/>
  <c r="G3058" i="2"/>
  <c r="G3059" i="2"/>
  <c r="G3060" i="2"/>
  <c r="G3061" i="2"/>
  <c r="G3062" i="2"/>
  <c r="G3872" i="2"/>
  <c r="G3862" i="2"/>
  <c r="G3065" i="2"/>
  <c r="G3864" i="2"/>
  <c r="G3067" i="2"/>
  <c r="G3068" i="2"/>
  <c r="G3861" i="2"/>
  <c r="G3070" i="2"/>
  <c r="G3071" i="2"/>
  <c r="G3072" i="2"/>
  <c r="G3858" i="2"/>
  <c r="G3856" i="2"/>
  <c r="G3857" i="2"/>
  <c r="G3076" i="2"/>
  <c r="G3854" i="2"/>
  <c r="G3078" i="2"/>
  <c r="G3079" i="2"/>
  <c r="G3080" i="2"/>
  <c r="G3846" i="2"/>
  <c r="G3082" i="2"/>
  <c r="G3083" i="2"/>
  <c r="G3084" i="2"/>
  <c r="G3085" i="2"/>
  <c r="G3852" i="2"/>
  <c r="G3087" i="2"/>
  <c r="G3843" i="2"/>
  <c r="G3089" i="2"/>
  <c r="G3840" i="2"/>
  <c r="G3091" i="2"/>
  <c r="G3839" i="2"/>
  <c r="G3093" i="2"/>
  <c r="G3094" i="2"/>
  <c r="G3095" i="2"/>
  <c r="G3825" i="2"/>
  <c r="G3097" i="2"/>
  <c r="G3098" i="2"/>
  <c r="G3099" i="2"/>
  <c r="G3833" i="2"/>
  <c r="G3824" i="2"/>
  <c r="G3815" i="2"/>
  <c r="G3103" i="2"/>
  <c r="G3819" i="2"/>
  <c r="G3820" i="2"/>
  <c r="G3822" i="2"/>
  <c r="G3107" i="2"/>
  <c r="G3814" i="2"/>
  <c r="G3109" i="2"/>
  <c r="G3812" i="2"/>
  <c r="G3111" i="2"/>
  <c r="G3813" i="2"/>
  <c r="G3113" i="2"/>
  <c r="G3114" i="2"/>
  <c r="G3115" i="2"/>
  <c r="G3116" i="2"/>
  <c r="G3807" i="2"/>
  <c r="G3800" i="2"/>
  <c r="G3119" i="2"/>
  <c r="G3802" i="2"/>
  <c r="G3776" i="2"/>
  <c r="G3777" i="2"/>
  <c r="G3123" i="2"/>
  <c r="G3124" i="2"/>
  <c r="G3125" i="2"/>
  <c r="G3783" i="2"/>
  <c r="G3127" i="2"/>
  <c r="G3128" i="2"/>
  <c r="G3129" i="2"/>
  <c r="G3785" i="2"/>
  <c r="G3788" i="2"/>
  <c r="G3132" i="2"/>
  <c r="G3133" i="2"/>
  <c r="G3789" i="2"/>
  <c r="G3791" i="2"/>
  <c r="G3797" i="2"/>
  <c r="G3137" i="2"/>
  <c r="G3138" i="2"/>
  <c r="G3139" i="2"/>
  <c r="G3140" i="2"/>
  <c r="G3141" i="2"/>
  <c r="G3142" i="2"/>
  <c r="G3143" i="2"/>
  <c r="G3144" i="2"/>
  <c r="G3145" i="2"/>
  <c r="G3146" i="2"/>
  <c r="G3765" i="2"/>
  <c r="G3768" i="2"/>
  <c r="G3771" i="2"/>
  <c r="G3150" i="2"/>
  <c r="G3151" i="2"/>
  <c r="G3772" i="2"/>
  <c r="G3774" i="2"/>
  <c r="G3154" i="2"/>
  <c r="G3155" i="2"/>
  <c r="G3156" i="2"/>
  <c r="G3157" i="2"/>
  <c r="G3158" i="2"/>
  <c r="G3758" i="2"/>
  <c r="G3160" i="2"/>
  <c r="G3161" i="2"/>
  <c r="G3750" i="2"/>
  <c r="G3163" i="2"/>
  <c r="G3164" i="2"/>
  <c r="G3165" i="2"/>
  <c r="G3748" i="2"/>
  <c r="G3167" i="2"/>
  <c r="G3168" i="2"/>
  <c r="G3749" i="2"/>
  <c r="G3731" i="2"/>
  <c r="G3171" i="2"/>
  <c r="G3172" i="2"/>
  <c r="G3173" i="2"/>
  <c r="G3732" i="2"/>
  <c r="G3175" i="2"/>
  <c r="G3734" i="2"/>
  <c r="G3177" i="2"/>
  <c r="G3178" i="2"/>
  <c r="G3742" i="2"/>
  <c r="G3180" i="2"/>
  <c r="G3181" i="2"/>
  <c r="G3182" i="2"/>
  <c r="G3183" i="2"/>
  <c r="G3184" i="2"/>
  <c r="G3743" i="2"/>
  <c r="G3744" i="2"/>
  <c r="G3187" i="2"/>
  <c r="G3745" i="2"/>
  <c r="G3746" i="2"/>
  <c r="G3190" i="2"/>
  <c r="G3191" i="2"/>
  <c r="G3192" i="2"/>
  <c r="G3193" i="2"/>
  <c r="G3194" i="2"/>
  <c r="G3195" i="2"/>
  <c r="G3196" i="2"/>
  <c r="G3197" i="2"/>
  <c r="G3728" i="2"/>
  <c r="G3199" i="2"/>
  <c r="G3200" i="2"/>
  <c r="G3726" i="2"/>
  <c r="G3202" i="2"/>
  <c r="G3718" i="2"/>
  <c r="G3204" i="2"/>
  <c r="G3205" i="2"/>
  <c r="G3206" i="2"/>
  <c r="G3719" i="2"/>
  <c r="G3208" i="2"/>
  <c r="G3209" i="2"/>
  <c r="G3210" i="2"/>
  <c r="G3211" i="2"/>
  <c r="G3724" i="2"/>
  <c r="G3213" i="2"/>
  <c r="G3214" i="2"/>
  <c r="G3215" i="2"/>
  <c r="G3216" i="2"/>
  <c r="G3217" i="2"/>
  <c r="G3218" i="2"/>
  <c r="G3219" i="2"/>
  <c r="G3717" i="2"/>
  <c r="G3707" i="2"/>
  <c r="G3222" i="2"/>
  <c r="G3223" i="2"/>
  <c r="G3224" i="2"/>
  <c r="G3705" i="2"/>
  <c r="G3226" i="2"/>
  <c r="G3227" i="2"/>
  <c r="G3689" i="2"/>
  <c r="G3229" i="2"/>
  <c r="G3230" i="2"/>
  <c r="G3231" i="2"/>
  <c r="G3682" i="2"/>
  <c r="G3233" i="2"/>
  <c r="G3687" i="2"/>
  <c r="G3235" i="2"/>
  <c r="G3688" i="2"/>
  <c r="G3678" i="2"/>
  <c r="G3238" i="2"/>
  <c r="G3674" i="2"/>
  <c r="G3240" i="2"/>
  <c r="G3241" i="2"/>
  <c r="G3671" i="2"/>
  <c r="G3672" i="2"/>
  <c r="G3669" i="2"/>
  <c r="G3245" i="2"/>
  <c r="G3246" i="2"/>
  <c r="G3247" i="2"/>
  <c r="G3248" i="2"/>
  <c r="G3665" i="2"/>
  <c r="G3250" i="2"/>
  <c r="G3251" i="2"/>
  <c r="G3252" i="2"/>
  <c r="G3253" i="2"/>
  <c r="G3254" i="2"/>
  <c r="G3255" i="2"/>
  <c r="G3666" i="2"/>
  <c r="G3668" i="2"/>
  <c r="G3651" i="2"/>
  <c r="G3259" i="2"/>
  <c r="G3652" i="2"/>
  <c r="G3261" i="2"/>
  <c r="G3660" i="2"/>
  <c r="G3263" i="2"/>
  <c r="G3264" i="2"/>
  <c r="G3662" i="2"/>
  <c r="G3663" i="2"/>
  <c r="G3267" i="2"/>
  <c r="G3268" i="2"/>
  <c r="G3269" i="2"/>
  <c r="G3270" i="2"/>
  <c r="G3271" i="2"/>
  <c r="G3272" i="2"/>
  <c r="G3273" i="2"/>
  <c r="G3274" i="2"/>
  <c r="G3275" i="2"/>
  <c r="G3648" i="2"/>
  <c r="G3277" i="2"/>
  <c r="G3278" i="2"/>
  <c r="G3279" i="2"/>
  <c r="G3649" i="2"/>
  <c r="G3646" i="2"/>
  <c r="G3640" i="2"/>
  <c r="G3283" i="2"/>
  <c r="G3644" i="2"/>
  <c r="G3645" i="2"/>
  <c r="G3636" i="2"/>
  <c r="G3638" i="2"/>
  <c r="G3635" i="2"/>
  <c r="G3289" i="2"/>
  <c r="G3633" i="2"/>
  <c r="G3291" i="2"/>
  <c r="G3292" i="2"/>
  <c r="G3293" i="2"/>
  <c r="G12" i="2"/>
  <c r="G3295" i="2"/>
  <c r="G3296" i="2"/>
  <c r="G3297" i="2"/>
  <c r="G3298" i="2"/>
  <c r="G3299" i="2"/>
  <c r="G3621" i="2"/>
  <c r="G3301" i="2"/>
  <c r="G3302" i="2"/>
  <c r="G3303" i="2"/>
  <c r="G3622" i="2"/>
  <c r="G3626" i="2"/>
  <c r="G3628" i="2"/>
  <c r="G3307" i="2"/>
  <c r="G3630" i="2"/>
  <c r="G3309" i="2"/>
  <c r="G3310" i="2"/>
  <c r="G3311" i="2"/>
  <c r="G3603" i="2"/>
  <c r="G3313" i="2"/>
  <c r="G3604" i="2"/>
  <c r="G3608" i="2"/>
  <c r="G3316" i="2"/>
  <c r="G3609" i="2"/>
  <c r="G3318" i="2"/>
  <c r="G3319" i="2"/>
  <c r="G3612" i="2"/>
  <c r="G3617" i="2"/>
  <c r="G3620" i="2"/>
  <c r="G3597" i="2"/>
  <c r="G3324" i="2"/>
  <c r="G3325" i="2"/>
  <c r="G3598" i="2"/>
  <c r="G3599" i="2"/>
  <c r="G3328" i="2"/>
  <c r="G3329" i="2"/>
  <c r="G3596" i="2"/>
  <c r="G3331" i="2"/>
  <c r="G3332" i="2"/>
  <c r="G3333" i="2"/>
  <c r="G3334" i="2"/>
  <c r="G3592" i="2"/>
  <c r="G3336" i="2"/>
  <c r="G3337" i="2"/>
  <c r="G3593" i="2"/>
  <c r="G3339" i="2"/>
  <c r="G3551" i="2"/>
  <c r="G3341" i="2"/>
  <c r="G3556" i="2"/>
  <c r="G3343" i="2"/>
  <c r="G3558" i="2"/>
  <c r="G3345" i="2"/>
  <c r="G3560" i="2"/>
  <c r="G3563" i="2"/>
  <c r="G3348" i="2"/>
  <c r="G3349" i="2"/>
  <c r="G3350" i="2"/>
  <c r="G3351" i="2"/>
  <c r="G3567" i="2"/>
  <c r="G3568" i="2"/>
  <c r="G3573" i="2"/>
  <c r="G3355" i="2"/>
  <c r="G3580" i="2"/>
  <c r="G3357" i="2"/>
  <c r="G3584" i="2"/>
  <c r="G3586" i="2"/>
  <c r="G3360" i="2"/>
  <c r="G3590" i="2"/>
  <c r="G3591" i="2"/>
  <c r="G3363" i="2"/>
  <c r="G3364" i="2"/>
  <c r="G3365" i="2"/>
  <c r="G3366" i="2"/>
  <c r="G3367" i="2"/>
  <c r="G3545" i="2"/>
  <c r="G3369" i="2"/>
  <c r="G3370" i="2"/>
  <c r="G3371" i="2"/>
  <c r="G3546" i="2"/>
  <c r="G3373" i="2"/>
  <c r="G3374" i="2"/>
  <c r="G3375" i="2"/>
  <c r="G3376" i="2"/>
  <c r="G3377" i="2"/>
  <c r="G3378" i="2"/>
  <c r="G3379" i="2"/>
  <c r="G3550" i="2"/>
  <c r="G3525" i="2"/>
  <c r="G3526" i="2"/>
  <c r="G3527" i="2"/>
  <c r="G3384" i="2"/>
  <c r="G3385" i="2"/>
  <c r="G3530" i="2"/>
  <c r="G3531" i="2"/>
  <c r="G3532" i="2"/>
  <c r="G3389" i="2"/>
  <c r="G3533" i="2"/>
  <c r="G3391" i="2"/>
  <c r="G3392" i="2"/>
  <c r="G3393" i="2"/>
  <c r="G3538" i="2"/>
  <c r="G3540" i="2"/>
  <c r="G3543" i="2"/>
  <c r="G3397" i="2"/>
  <c r="G3398" i="2"/>
  <c r="G3399" i="2"/>
  <c r="G3521" i="2"/>
  <c r="G3401" i="2"/>
  <c r="G3520" i="2"/>
  <c r="G3403" i="2"/>
  <c r="G3404" i="2"/>
  <c r="G3405" i="2"/>
  <c r="G3406" i="2"/>
  <c r="G3407" i="2"/>
  <c r="G3408" i="2"/>
  <c r="G3508" i="2"/>
  <c r="G3509" i="2"/>
  <c r="G3411" i="2"/>
  <c r="G3412" i="2"/>
  <c r="G3413" i="2"/>
  <c r="G10" i="2"/>
  <c r="G3415" i="2"/>
  <c r="G3416" i="2"/>
  <c r="G3417" i="2"/>
  <c r="G11" i="2"/>
  <c r="G3419" i="2"/>
  <c r="G3420" i="2"/>
  <c r="G3421" i="2"/>
  <c r="G9" i="2"/>
  <c r="G3423" i="2"/>
  <c r="G3424" i="2"/>
  <c r="G3507" i="2"/>
  <c r="G3426" i="2"/>
  <c r="G3427" i="2"/>
  <c r="G3428" i="2"/>
  <c r="G3504" i="2"/>
  <c r="G3503" i="2"/>
  <c r="G3431" i="2"/>
  <c r="G3502" i="2"/>
  <c r="G3433" i="2"/>
  <c r="G3500" i="2"/>
  <c r="G3501" i="2"/>
  <c r="G3497" i="2"/>
  <c r="G3492" i="2"/>
  <c r="G3438" i="2"/>
  <c r="G3439" i="2"/>
  <c r="G3494" i="2"/>
  <c r="G3495" i="2"/>
  <c r="G3496" i="2"/>
  <c r="G3443" i="2"/>
  <c r="G3491" i="2"/>
  <c r="G3445" i="2"/>
  <c r="G3446" i="2"/>
  <c r="G3447" i="2"/>
  <c r="G3486" i="2"/>
  <c r="G3449" i="2"/>
  <c r="G3483" i="2"/>
  <c r="G3451" i="2"/>
  <c r="G3485" i="2"/>
  <c r="G3453" i="2"/>
  <c r="G3482" i="2"/>
  <c r="G3455" i="2"/>
  <c r="G3473" i="2"/>
  <c r="G3457" i="2"/>
  <c r="G3458" i="2"/>
  <c r="G3471" i="2"/>
  <c r="G3460" i="2"/>
  <c r="G3461" i="2"/>
  <c r="G3468" i="2"/>
  <c r="G3463" i="2"/>
  <c r="G3470" i="2"/>
  <c r="G3464" i="2"/>
  <c r="G3466" i="2"/>
  <c r="G3465" i="2"/>
  <c r="G3467" i="2"/>
  <c r="G3469" i="2"/>
  <c r="G3462" i="2"/>
  <c r="G3459" i="2"/>
  <c r="G3472" i="2"/>
  <c r="G3456" i="2"/>
  <c r="G3474" i="2"/>
  <c r="G3475" i="2"/>
  <c r="G3476" i="2"/>
  <c r="G3477" i="2"/>
  <c r="G3478" i="2"/>
  <c r="G3479" i="2"/>
  <c r="G3480" i="2"/>
  <c r="G3481" i="2"/>
  <c r="G3454" i="2"/>
  <c r="G3448" i="2"/>
  <c r="G3484" i="2"/>
  <c r="G3450" i="2"/>
  <c r="G3452" i="2"/>
  <c r="G3487" i="2"/>
  <c r="G3488" i="2"/>
  <c r="G3489" i="2"/>
  <c r="G3490" i="2"/>
  <c r="G3444" i="2"/>
  <c r="G3440" i="2"/>
  <c r="G3493" i="2"/>
  <c r="G3441" i="2"/>
  <c r="G3442" i="2"/>
  <c r="G3437" i="2"/>
  <c r="G3436" i="2"/>
  <c r="G3498" i="2"/>
  <c r="G3499" i="2"/>
  <c r="G3435" i="2"/>
  <c r="G3410" i="2"/>
  <c r="G3414" i="2"/>
  <c r="G3418" i="2"/>
  <c r="G3422" i="2"/>
  <c r="G3505" i="2"/>
  <c r="G3506" i="2"/>
  <c r="G3425" i="2"/>
  <c r="G3429" i="2"/>
  <c r="G3430" i="2"/>
  <c r="G3510" i="2"/>
  <c r="G3511" i="2"/>
  <c r="G3512" i="2"/>
  <c r="G3513" i="2"/>
  <c r="G3514" i="2"/>
  <c r="G3515" i="2"/>
  <c r="G3516" i="2"/>
  <c r="G3517" i="2"/>
  <c r="G3518" i="2"/>
  <c r="G3519" i="2"/>
  <c r="G3432" i="2"/>
  <c r="G3434" i="2"/>
  <c r="G3522" i="2"/>
  <c r="G3523" i="2"/>
  <c r="G3524" i="2"/>
  <c r="G3409" i="2"/>
  <c r="G3394" i="2"/>
  <c r="G3395" i="2"/>
  <c r="G3528" i="2"/>
  <c r="G3529" i="2"/>
  <c r="G3396" i="2"/>
  <c r="G3400" i="2"/>
  <c r="G3402" i="2"/>
  <c r="G3390" i="2"/>
  <c r="G3534" i="2"/>
  <c r="G3535" i="2"/>
  <c r="G3536" i="2"/>
  <c r="G3537" i="2"/>
  <c r="G3388" i="2"/>
  <c r="G3539" i="2"/>
  <c r="G3386" i="2"/>
  <c r="G3541" i="2"/>
  <c r="G3542" i="2"/>
  <c r="G3387" i="2"/>
  <c r="G3544" i="2"/>
  <c r="G3383" i="2"/>
  <c r="G3382" i="2"/>
  <c r="G3547" i="2"/>
  <c r="G3548" i="2"/>
  <c r="G3549" i="2"/>
  <c r="G3368" i="2"/>
  <c r="G3372" i="2"/>
  <c r="G3552" i="2"/>
  <c r="G3553" i="2"/>
  <c r="G3554" i="2"/>
  <c r="G3555" i="2"/>
  <c r="G3380" i="2"/>
  <c r="G3557" i="2"/>
  <c r="G3381" i="2"/>
  <c r="G3559" i="2"/>
  <c r="G3" i="2"/>
  <c r="G3561" i="2"/>
  <c r="G3562" i="2"/>
  <c r="G3362" i="2"/>
  <c r="G3564" i="2"/>
  <c r="G3565" i="2"/>
  <c r="G3566" i="2"/>
  <c r="G3359" i="2"/>
  <c r="G3361" i="2"/>
  <c r="G3569" i="2"/>
  <c r="G3570" i="2"/>
  <c r="G3571" i="2"/>
  <c r="G3572" i="2"/>
  <c r="G3358" i="2"/>
  <c r="G3574" i="2"/>
  <c r="G3575" i="2"/>
  <c r="G3576" i="2"/>
  <c r="G3577" i="2"/>
  <c r="G3578" i="2"/>
  <c r="G3579" i="2"/>
  <c r="G3354" i="2"/>
  <c r="G3581" i="2"/>
  <c r="G3582" i="2"/>
  <c r="G3583" i="2"/>
  <c r="G3356" i="2"/>
  <c r="G3585" i="2"/>
  <c r="G3352" i="2"/>
  <c r="G3587" i="2"/>
  <c r="G3588" i="2"/>
  <c r="G3589" i="2"/>
  <c r="G3353" i="2"/>
  <c r="G3347" i="2"/>
  <c r="G3346" i="2"/>
  <c r="G3344" i="2"/>
  <c r="G3594" i="2"/>
  <c r="G3595" i="2"/>
  <c r="G3342" i="2"/>
  <c r="G3340" i="2"/>
  <c r="G3338" i="2"/>
  <c r="G3335" i="2"/>
  <c r="G3600" i="2"/>
  <c r="G3601" i="2"/>
  <c r="G3602" i="2"/>
  <c r="G3327" i="2"/>
  <c r="G3330" i="2"/>
  <c r="G3605" i="2"/>
  <c r="G3606" i="2"/>
  <c r="G3607" i="2"/>
  <c r="G3323" i="2"/>
  <c r="G3326" i="2"/>
  <c r="G3610" i="2"/>
  <c r="G3611" i="2"/>
  <c r="G3317" i="2"/>
  <c r="G3613" i="2"/>
  <c r="G3614" i="2"/>
  <c r="G3615" i="2"/>
  <c r="G3616" i="2"/>
  <c r="G3320" i="2"/>
  <c r="G3618" i="2"/>
  <c r="G3619" i="2"/>
  <c r="G3321" i="2"/>
  <c r="G3322" i="2"/>
  <c r="G3312" i="2"/>
  <c r="G3623" i="2"/>
  <c r="G3624" i="2"/>
  <c r="G3625" i="2"/>
  <c r="G3314" i="2"/>
  <c r="G3627" i="2"/>
  <c r="G3315" i="2"/>
  <c r="G3629" i="2"/>
  <c r="G3308" i="2"/>
  <c r="G3631" i="2"/>
  <c r="G3632" i="2"/>
  <c r="G3306" i="2"/>
  <c r="G3634" i="2"/>
  <c r="G3304" i="2"/>
  <c r="G3305" i="2"/>
  <c r="G3637" i="2"/>
  <c r="G3300" i="2"/>
  <c r="G3639" i="2"/>
  <c r="G3294" i="2"/>
  <c r="G3641" i="2"/>
  <c r="G3642" i="2"/>
  <c r="G3643" i="2"/>
  <c r="G3288" i="2"/>
  <c r="G3290" i="2"/>
  <c r="G3282" i="2"/>
  <c r="G3647" i="2"/>
  <c r="G3284" i="2"/>
  <c r="G3285" i="2"/>
  <c r="G3650" i="2"/>
  <c r="G3286" i="2"/>
  <c r="G3287" i="2"/>
  <c r="G3653" i="2"/>
  <c r="G3654" i="2"/>
  <c r="G3655" i="2"/>
  <c r="G3656" i="2"/>
  <c r="G3657" i="2"/>
  <c r="G3658" i="2"/>
  <c r="G3659" i="2"/>
  <c r="G3281" i="2"/>
  <c r="G3661" i="2"/>
  <c r="G3262" i="2"/>
  <c r="G3265" i="2"/>
  <c r="G3664" i="2"/>
  <c r="G3266" i="2"/>
  <c r="G3276" i="2"/>
  <c r="G3667" i="2"/>
  <c r="G3280" i="2"/>
  <c r="G3260" i="2"/>
  <c r="G3670" i="2"/>
  <c r="G3258" i="2"/>
  <c r="G3257" i="2"/>
  <c r="G3673" i="2"/>
  <c r="G3198" i="2"/>
  <c r="G3675" i="2"/>
  <c r="G3676" i="2"/>
  <c r="G3677" i="2"/>
  <c r="G3201" i="2"/>
  <c r="G3679" i="2"/>
  <c r="G3680" i="2"/>
  <c r="G3681" i="2"/>
  <c r="G3203" i="2"/>
  <c r="G3683" i="2"/>
  <c r="G3684" i="2"/>
  <c r="G3685" i="2"/>
  <c r="G3686" i="2"/>
  <c r="G3207" i="2"/>
  <c r="G3212" i="2"/>
  <c r="G3220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221" i="2"/>
  <c r="G3706" i="2"/>
  <c r="G3225" i="2"/>
  <c r="G3708" i="2"/>
  <c r="G3709" i="2"/>
  <c r="G3710" i="2"/>
  <c r="G3711" i="2"/>
  <c r="G3712" i="2"/>
  <c r="G3713" i="2"/>
  <c r="G3714" i="2"/>
  <c r="G3715" i="2"/>
  <c r="G3716" i="2"/>
  <c r="G3228" i="2"/>
  <c r="G3232" i="2"/>
  <c r="G3234" i="2"/>
  <c r="G3720" i="2"/>
  <c r="G3721" i="2"/>
  <c r="G3722" i="2"/>
  <c r="G3723" i="2"/>
  <c r="G3236" i="2"/>
  <c r="G3725" i="2"/>
  <c r="G3237" i="2"/>
  <c r="G3727" i="2"/>
  <c r="G3239" i="2"/>
  <c r="G3729" i="2"/>
  <c r="G3730" i="2"/>
  <c r="G3242" i="2"/>
  <c r="G3243" i="2"/>
  <c r="G3733" i="2"/>
  <c r="G3244" i="2"/>
  <c r="G3735" i="2"/>
  <c r="G3736" i="2"/>
  <c r="G3737" i="2"/>
  <c r="G3738" i="2"/>
  <c r="G3739" i="2"/>
  <c r="G3740" i="2"/>
  <c r="G3741" i="2"/>
  <c r="G3249" i="2"/>
  <c r="G3256" i="2"/>
  <c r="G3186" i="2"/>
  <c r="G3188" i="2"/>
  <c r="G3189" i="2"/>
  <c r="G3747" i="2"/>
  <c r="G3176" i="2"/>
  <c r="G3179" i="2"/>
  <c r="G3185" i="2"/>
  <c r="G3751" i="2"/>
  <c r="G3752" i="2"/>
  <c r="G3753" i="2"/>
  <c r="G3754" i="2"/>
  <c r="G3755" i="2"/>
  <c r="G3756" i="2"/>
  <c r="G3757" i="2"/>
  <c r="G3174" i="2"/>
  <c r="G3759" i="2"/>
  <c r="G3760" i="2"/>
  <c r="G3761" i="2"/>
  <c r="G3762" i="2"/>
  <c r="G3763" i="2"/>
  <c r="G3764" i="2"/>
  <c r="G3170" i="2"/>
  <c r="G3766" i="2"/>
  <c r="G3767" i="2"/>
  <c r="G3166" i="2"/>
  <c r="G3769" i="2"/>
  <c r="G3770" i="2"/>
  <c r="G3169" i="2"/>
  <c r="G3162" i="2"/>
  <c r="G3773" i="2"/>
  <c r="G3153" i="2"/>
  <c r="G3775" i="2"/>
  <c r="G3159" i="2"/>
  <c r="G3152" i="2"/>
  <c r="G3778" i="2"/>
  <c r="G3779" i="2"/>
  <c r="G3780" i="2"/>
  <c r="G3781" i="2"/>
  <c r="G3782" i="2"/>
  <c r="G3149" i="2"/>
  <c r="G3784" i="2"/>
  <c r="G3148" i="2"/>
  <c r="G3786" i="2"/>
  <c r="G3787" i="2"/>
  <c r="G3147" i="2"/>
  <c r="G3136" i="2"/>
  <c r="G3790" i="2"/>
  <c r="G3135" i="2"/>
  <c r="G3792" i="2"/>
  <c r="G3793" i="2"/>
  <c r="G3794" i="2"/>
  <c r="G3795" i="2"/>
  <c r="G3796" i="2"/>
  <c r="G3134" i="2"/>
  <c r="G3798" i="2"/>
  <c r="G3799" i="2"/>
  <c r="G8" i="2"/>
  <c r="G3801" i="2"/>
  <c r="G3130" i="2"/>
  <c r="G3803" i="2"/>
  <c r="G3804" i="2"/>
  <c r="G3805" i="2"/>
  <c r="G3806" i="2"/>
  <c r="G3131" i="2"/>
  <c r="G3808" i="2"/>
  <c r="G3809" i="2"/>
  <c r="G3810" i="2"/>
  <c r="G3811" i="2"/>
  <c r="G3126" i="2"/>
  <c r="G3122" i="2"/>
  <c r="G3121" i="2"/>
  <c r="G3120" i="2"/>
  <c r="G3816" i="2"/>
  <c r="G3817" i="2"/>
  <c r="G3818" i="2"/>
  <c r="G3118" i="2"/>
  <c r="G3117" i="2"/>
  <c r="G3821" i="2"/>
  <c r="G3112" i="2"/>
  <c r="G3823" i="2"/>
  <c r="G3110" i="2"/>
  <c r="G3108" i="2"/>
  <c r="G3826" i="2"/>
  <c r="G3827" i="2"/>
  <c r="G3828" i="2"/>
  <c r="G3829" i="2"/>
  <c r="G3830" i="2"/>
  <c r="G3831" i="2"/>
  <c r="G3832" i="2"/>
  <c r="G3104" i="2"/>
  <c r="G3834" i="2"/>
  <c r="G3835" i="2"/>
  <c r="G3836" i="2"/>
  <c r="G3837" i="2"/>
  <c r="G3838" i="2"/>
  <c r="G3105" i="2"/>
  <c r="G3106" i="2"/>
  <c r="G3841" i="2"/>
  <c r="G3842" i="2"/>
  <c r="G3101" i="2"/>
  <c r="G3844" i="2"/>
  <c r="G3845" i="2"/>
  <c r="G3102" i="2"/>
  <c r="G3847" i="2"/>
  <c r="G3848" i="2"/>
  <c r="G3849" i="2"/>
  <c r="G3850" i="2"/>
  <c r="G3851" i="2"/>
  <c r="G3096" i="2"/>
  <c r="G3853" i="2"/>
  <c r="G3100" i="2"/>
  <c r="G3855" i="2"/>
  <c r="G3092" i="2"/>
  <c r="G3081" i="2"/>
  <c r="G3086" i="2"/>
  <c r="G3859" i="2"/>
  <c r="G3860" i="2"/>
  <c r="G3088" i="2"/>
  <c r="G3090" i="2"/>
  <c r="G3863" i="2"/>
  <c r="G3077" i="2"/>
  <c r="G3865" i="2"/>
  <c r="G3075" i="2"/>
  <c r="G3867" i="2"/>
  <c r="G3868" i="2"/>
  <c r="G3073" i="2"/>
  <c r="G3870" i="2"/>
  <c r="G3871" i="2"/>
  <c r="G3074" i="2"/>
  <c r="G3069" i="2"/>
  <c r="G3064" i="2"/>
  <c r="G3066" i="2"/>
  <c r="G3063" i="2"/>
  <c r="G3877" i="2"/>
  <c r="G3878" i="2"/>
  <c r="G3879" i="2"/>
  <c r="G3880" i="2"/>
  <c r="G3881" i="2"/>
  <c r="G3882" i="2"/>
  <c r="G3883" i="2"/>
  <c r="G3054" i="2"/>
  <c r="G3057" i="2"/>
  <c r="G3886" i="2"/>
  <c r="G3887" i="2"/>
  <c r="G3888" i="2"/>
  <c r="G3889" i="2"/>
  <c r="G3890" i="2"/>
  <c r="G3891" i="2"/>
  <c r="G3892" i="2"/>
  <c r="G3893" i="2"/>
  <c r="G3052" i="2"/>
  <c r="G3895" i="2"/>
  <c r="G3896" i="2"/>
  <c r="G3897" i="2"/>
  <c r="G3053" i="2"/>
  <c r="G3051" i="2"/>
  <c r="G3900" i="2"/>
  <c r="G3901" i="2"/>
  <c r="G3050" i="2"/>
  <c r="G3903" i="2"/>
  <c r="G3047" i="2"/>
  <c r="G3905" i="2"/>
  <c r="G3046" i="2"/>
  <c r="G3907" i="2"/>
  <c r="G3908" i="2"/>
  <c r="G3045" i="2"/>
  <c r="G3044" i="2"/>
  <c r="G3036" i="2"/>
  <c r="G3912" i="2"/>
  <c r="G3913" i="2"/>
  <c r="G3914" i="2"/>
  <c r="G3035" i="2"/>
  <c r="G3034" i="2"/>
  <c r="G3026" i="2"/>
  <c r="G3918" i="2"/>
  <c r="G3919" i="2"/>
  <c r="G3028" i="2"/>
  <c r="G3033" i="2"/>
  <c r="G3922" i="2"/>
  <c r="G3923" i="2"/>
  <c r="G3924" i="2"/>
  <c r="G3925" i="2"/>
  <c r="G3926" i="2"/>
  <c r="G3025" i="2"/>
  <c r="G3023" i="2"/>
  <c r="G3929" i="2"/>
  <c r="G3021" i="2"/>
  <c r="G3931" i="2"/>
  <c r="G3932" i="2"/>
  <c r="G3933" i="2"/>
  <c r="G3934" i="2"/>
  <c r="G3935" i="2"/>
  <c r="G3936" i="2"/>
  <c r="G3937" i="2"/>
  <c r="G3017" i="2"/>
  <c r="G3020" i="2"/>
  <c r="G3016" i="2"/>
  <c r="G3941" i="2"/>
  <c r="G2993" i="2"/>
  <c r="G3943" i="2"/>
  <c r="G2997" i="2"/>
  <c r="G3945" i="2"/>
  <c r="G3946" i="2"/>
  <c r="G2998" i="2"/>
  <c r="G3006" i="2"/>
  <c r="G3949" i="2"/>
  <c r="G3008" i="2"/>
  <c r="G3009" i="2"/>
  <c r="G3015" i="2"/>
  <c r="G3953" i="2"/>
  <c r="G2988" i="2"/>
  <c r="G3955" i="2"/>
  <c r="G2990" i="2"/>
  <c r="G3957" i="2"/>
  <c r="G3958" i="2"/>
  <c r="G3959" i="2"/>
  <c r="G3960" i="2"/>
  <c r="G3961" i="2"/>
  <c r="G3962" i="2"/>
  <c r="G3963" i="2"/>
  <c r="G3964" i="2"/>
  <c r="G3965" i="2"/>
  <c r="G2987" i="2"/>
  <c r="G3967" i="2"/>
  <c r="G3968" i="2"/>
  <c r="G3969" i="2"/>
  <c r="G3970" i="2"/>
  <c r="G2978" i="2"/>
  <c r="G2981" i="2"/>
  <c r="G3973" i="2"/>
  <c r="G3974" i="2"/>
  <c r="G3975" i="2"/>
  <c r="G3976" i="2"/>
  <c r="G3977" i="2"/>
  <c r="G3978" i="2"/>
  <c r="G3979" i="2"/>
  <c r="G2985" i="2"/>
  <c r="G3981" i="2"/>
  <c r="G3982" i="2"/>
  <c r="G3983" i="2"/>
  <c r="G3984" i="2"/>
  <c r="G3985" i="2"/>
  <c r="G3986" i="2"/>
  <c r="G3987" i="2"/>
  <c r="G3988" i="2"/>
  <c r="G3989" i="2"/>
  <c r="G3990" i="2"/>
  <c r="G3991" i="2"/>
  <c r="G2986" i="2"/>
  <c r="G2975" i="2"/>
  <c r="G3994" i="2"/>
  <c r="G3995" i="2"/>
  <c r="G3996" i="2"/>
  <c r="G3997" i="2"/>
  <c r="G2952" i="2"/>
  <c r="G3999" i="2"/>
  <c r="G4000" i="2"/>
  <c r="G4001" i="2"/>
  <c r="G4002" i="2"/>
  <c r="G4003" i="2"/>
  <c r="G2957" i="2"/>
  <c r="G4005" i="2"/>
  <c r="G2958" i="2"/>
  <c r="G2967" i="2"/>
  <c r="G2969" i="2"/>
  <c r="G4009" i="2"/>
  <c r="G2970" i="2"/>
  <c r="G2972" i="2"/>
  <c r="G4012" i="2"/>
  <c r="G2973" i="2"/>
  <c r="G4014" i="2"/>
  <c r="G4015" i="2"/>
  <c r="G2974" i="2"/>
  <c r="G4017" i="2"/>
  <c r="G2944" i="2"/>
  <c r="G2946" i="2"/>
  <c r="G4020" i="2"/>
  <c r="G4021" i="2"/>
  <c r="G2948" i="2"/>
  <c r="G2949" i="2"/>
  <c r="G4024" i="2"/>
  <c r="G4025" i="2"/>
  <c r="G4026" i="2"/>
  <c r="G4027" i="2"/>
  <c r="G2950" i="2"/>
  <c r="G2951" i="2"/>
  <c r="G2907" i="2"/>
  <c r="G2913" i="2"/>
  <c r="G4032" i="2"/>
  <c r="G2919" i="2"/>
  <c r="G2921" i="2"/>
  <c r="G4035" i="2"/>
  <c r="G2929" i="2"/>
  <c r="G4037" i="2"/>
  <c r="G4038" i="2"/>
  <c r="G4039" i="2"/>
  <c r="G4040" i="2"/>
  <c r="G2933" i="2"/>
  <c r="G2938" i="2"/>
  <c r="G2942" i="2"/>
  <c r="G4044" i="2"/>
  <c r="G4045" i="2"/>
  <c r="G4046" i="2"/>
  <c r="G4047" i="2"/>
  <c r="G2906" i="2"/>
  <c r="G4049" i="2"/>
  <c r="G2900" i="2"/>
  <c r="G4051" i="2"/>
  <c r="G4052" i="2"/>
  <c r="G2901" i="2"/>
  <c r="G4054" i="2"/>
  <c r="G4055" i="2"/>
  <c r="G4056" i="2"/>
  <c r="G4057" i="2"/>
  <c r="G4058" i="2"/>
  <c r="G4059" i="2"/>
  <c r="G4060" i="2"/>
  <c r="G4061" i="2"/>
  <c r="G4062" i="2"/>
  <c r="G4063" i="2"/>
  <c r="G4064" i="2"/>
  <c r="G2904" i="2"/>
  <c r="G4066" i="2"/>
  <c r="G4067" i="2"/>
  <c r="G4068" i="2"/>
  <c r="G4069" i="2"/>
  <c r="G4070" i="2"/>
  <c r="G4071" i="2"/>
  <c r="G2890" i="2"/>
  <c r="G4073" i="2"/>
  <c r="G4074" i="2"/>
  <c r="G4075" i="2"/>
  <c r="G2898" i="2"/>
  <c r="G4077" i="2"/>
  <c r="G4078" i="2"/>
  <c r="G2888" i="2"/>
  <c r="G2872" i="2"/>
  <c r="G4081" i="2"/>
  <c r="G2873" i="2"/>
  <c r="G4083" i="2"/>
  <c r="G2878" i="2"/>
  <c r="G2880" i="2"/>
  <c r="G2883" i="2"/>
  <c r="G4087" i="2"/>
  <c r="G2884" i="2"/>
  <c r="G2853" i="2"/>
  <c r="G2854" i="2"/>
  <c r="G4091" i="2"/>
  <c r="G4092" i="2"/>
  <c r="G4093" i="2"/>
  <c r="G4094" i="2"/>
  <c r="G4095" i="2"/>
  <c r="G4096" i="2"/>
  <c r="G4097" i="2"/>
  <c r="G2867" i="2"/>
  <c r="G4099" i="2"/>
  <c r="G4100" i="2"/>
  <c r="G4101" i="2"/>
  <c r="G4102" i="2"/>
  <c r="G4103" i="2"/>
  <c r="G2871" i="2"/>
  <c r="G4105" i="2"/>
  <c r="G4106" i="2"/>
  <c r="G4107" i="2"/>
  <c r="G4108" i="2"/>
  <c r="G4109" i="2"/>
  <c r="G4110" i="2"/>
  <c r="G4111" i="2"/>
  <c r="G4112" i="2"/>
  <c r="G4113" i="2"/>
  <c r="G2852" i="2"/>
  <c r="G4115" i="2"/>
  <c r="G4116" i="2"/>
  <c r="G4117" i="2"/>
  <c r="G2850" i="2"/>
  <c r="G2847" i="2"/>
  <c r="G2848" i="2"/>
  <c r="G2841" i="2"/>
  <c r="G4122" i="2"/>
  <c r="G4123" i="2"/>
  <c r="G2842" i="2"/>
  <c r="G4125" i="2"/>
  <c r="G4126" i="2"/>
  <c r="G4127" i="2"/>
  <c r="G2837" i="2"/>
  <c r="G4129" i="2"/>
  <c r="G4130" i="2"/>
  <c r="G4131" i="2"/>
  <c r="G2835" i="2"/>
  <c r="G2831" i="2"/>
  <c r="G2824" i="2"/>
  <c r="G4135" i="2"/>
  <c r="G2828" i="2"/>
  <c r="G4137" i="2"/>
  <c r="G4138" i="2"/>
  <c r="G4139" i="2"/>
  <c r="G4140" i="2"/>
  <c r="G4141" i="2"/>
  <c r="G2822" i="2"/>
  <c r="G2823" i="2"/>
  <c r="G2819" i="2"/>
  <c r="G4145" i="2"/>
  <c r="G4146" i="2"/>
  <c r="G4147" i="2"/>
  <c r="G4148" i="2"/>
  <c r="G2820" i="2"/>
  <c r="G2818" i="2"/>
  <c r="G4151" i="2"/>
  <c r="G4152" i="2"/>
  <c r="G4153" i="2"/>
  <c r="G4154" i="2"/>
  <c r="G2817" i="2"/>
  <c r="G2816" i="2"/>
  <c r="G2812" i="2"/>
  <c r="G4158" i="2"/>
  <c r="G4159" i="2"/>
  <c r="G4160" i="2"/>
  <c r="G4161" i="2"/>
  <c r="G2814" i="2"/>
  <c r="G4163" i="2"/>
  <c r="G4164" i="2"/>
  <c r="G4165" i="2"/>
  <c r="G4166" i="2"/>
  <c r="G2811" i="2"/>
  <c r="G4168" i="2"/>
  <c r="G2807" i="2"/>
  <c r="G2806" i="2"/>
  <c r="G4171" i="2"/>
  <c r="G4172" i="2"/>
  <c r="G2801" i="2"/>
  <c r="G2804" i="2"/>
  <c r="G4175" i="2"/>
  <c r="G4176" i="2"/>
  <c r="G4177" i="2"/>
  <c r="G2796" i="2"/>
  <c r="G4179" i="2"/>
  <c r="G4180" i="2"/>
  <c r="G2795" i="2"/>
  <c r="G4182" i="2"/>
  <c r="G4183" i="2"/>
  <c r="G2766" i="2"/>
  <c r="G4185" i="2"/>
  <c r="G2769" i="2"/>
  <c r="G4187" i="2"/>
  <c r="G4188" i="2"/>
  <c r="G4189" i="2"/>
  <c r="G2774" i="2"/>
  <c r="G4191" i="2"/>
  <c r="G4192" i="2"/>
  <c r="G2781" i="2"/>
  <c r="G4194" i="2"/>
  <c r="G4195" i="2"/>
  <c r="G4196" i="2"/>
  <c r="G2782" i="2"/>
  <c r="G2786" i="2"/>
  <c r="G2792" i="2"/>
  <c r="G4200" i="2"/>
  <c r="G4201" i="2"/>
  <c r="G2763" i="2"/>
  <c r="G2764" i="2"/>
  <c r="G4204" i="2"/>
  <c r="G4205" i="2"/>
  <c r="G2760" i="2"/>
  <c r="G4207" i="2"/>
  <c r="G2762" i="2"/>
  <c r="G4209" i="2"/>
  <c r="G4210" i="2"/>
  <c r="G4211" i="2"/>
  <c r="G2756" i="2"/>
  <c r="G4213" i="2"/>
  <c r="G2759" i="2"/>
  <c r="G2754" i="2"/>
  <c r="G4216" i="2"/>
  <c r="G4217" i="2"/>
  <c r="G2738" i="2"/>
  <c r="G4219" i="2"/>
  <c r="G2739" i="2"/>
  <c r="G4221" i="2"/>
  <c r="G2744" i="2"/>
  <c r="G2746" i="2"/>
  <c r="G4224" i="2"/>
  <c r="G2750" i="2"/>
  <c r="G2751" i="2"/>
  <c r="G4227" i="2"/>
  <c r="G2752" i="2"/>
  <c r="G4229" i="2"/>
  <c r="G2730" i="2"/>
  <c r="G4231" i="2"/>
  <c r="G2732" i="2"/>
  <c r="G4233" i="2"/>
  <c r="G2734" i="2"/>
  <c r="G4235" i="2"/>
  <c r="G2736" i="2"/>
  <c r="G4237" i="2"/>
  <c r="G4238" i="2"/>
  <c r="G4239" i="2"/>
  <c r="G4240" i="2"/>
  <c r="G2729" i="2"/>
  <c r="G2728" i="2"/>
  <c r="G4243" i="2"/>
  <c r="G2718" i="2"/>
  <c r="G4245" i="2"/>
  <c r="G4246" i="2"/>
  <c r="G4247" i="2"/>
  <c r="G4248" i="2"/>
  <c r="G4249" i="2"/>
  <c r="G2717" i="2"/>
  <c r="G2709" i="2"/>
  <c r="G2710" i="2"/>
  <c r="G4253" i="2"/>
  <c r="G4254" i="2"/>
  <c r="G4255" i="2"/>
  <c r="G2711" i="2"/>
  <c r="G2708" i="2"/>
  <c r="G4258" i="2"/>
  <c r="G2705" i="2"/>
  <c r="G4260" i="2"/>
  <c r="G4261" i="2"/>
  <c r="G2706" i="2"/>
  <c r="G4263" i="2"/>
  <c r="G2702" i="2"/>
  <c r="G2704" i="2"/>
  <c r="G2693" i="2"/>
  <c r="G4267" i="2"/>
  <c r="G4268" i="2"/>
  <c r="G4269" i="2"/>
  <c r="G2696" i="2"/>
  <c r="G4271" i="2"/>
  <c r="G4272" i="2"/>
  <c r="G2692" i="2"/>
  <c r="G4274" i="2"/>
  <c r="G2684" i="2"/>
  <c r="G4276" i="2"/>
  <c r="G4277" i="2"/>
  <c r="G4278" i="2"/>
  <c r="G4279" i="2"/>
  <c r="G4280" i="2"/>
  <c r="G2690" i="2"/>
  <c r="G4282" i="2"/>
  <c r="G2682" i="2"/>
  <c r="G2680" i="2"/>
  <c r="G4285" i="2"/>
  <c r="G4286" i="2"/>
  <c r="G2678" i="2"/>
  <c r="G4288" i="2"/>
  <c r="G4289" i="2"/>
  <c r="G4290" i="2"/>
  <c r="G4291" i="2"/>
  <c r="G4292" i="2"/>
  <c r="G2679" i="2"/>
  <c r="G2676" i="2"/>
  <c r="G4295" i="2"/>
  <c r="G4296" i="2"/>
  <c r="G4297" i="2"/>
  <c r="G4298" i="2"/>
  <c r="G4299" i="2"/>
  <c r="G2674" i="2"/>
  <c r="G2667" i="2"/>
  <c r="G4302" i="2"/>
  <c r="G4303" i="2"/>
  <c r="G4304" i="2"/>
  <c r="G4305" i="2"/>
  <c r="G4306" i="2"/>
  <c r="G2668" i="2"/>
  <c r="G2670" i="2"/>
  <c r="G4309" i="2"/>
  <c r="G4310" i="2"/>
  <c r="G2672" i="2"/>
  <c r="G2673" i="2"/>
  <c r="G4313" i="2"/>
  <c r="G4314" i="2"/>
  <c r="G4315" i="2"/>
  <c r="G2642" i="2"/>
  <c r="G2651" i="2"/>
  <c r="G4318" i="2"/>
  <c r="G4319" i="2"/>
  <c r="G2652" i="2"/>
  <c r="G2661" i="2"/>
  <c r="G4322" i="2"/>
  <c r="G4323" i="2"/>
  <c r="G2663" i="2"/>
  <c r="G2664" i="2"/>
  <c r="G4326" i="2"/>
  <c r="G4327" i="2"/>
  <c r="G4328" i="2"/>
  <c r="G4329" i="2"/>
  <c r="G4330" i="2"/>
  <c r="G4331" i="2"/>
  <c r="G4332" i="2"/>
  <c r="G4333" i="2"/>
  <c r="G4334" i="2"/>
  <c r="G2641" i="2"/>
  <c r="G4336" i="2"/>
  <c r="G2638" i="2"/>
  <c r="G4338" i="2"/>
  <c r="G4339" i="2"/>
  <c r="G4340" i="2"/>
  <c r="G2640" i="2"/>
  <c r="G2607" i="2"/>
  <c r="G4343" i="2"/>
  <c r="G2608" i="2"/>
  <c r="G4345" i="2"/>
  <c r="G2609" i="2"/>
  <c r="G4347" i="2"/>
  <c r="G4348" i="2"/>
  <c r="G4349" i="2"/>
  <c r="G4350" i="2"/>
  <c r="G4351" i="2"/>
  <c r="G2610" i="2"/>
  <c r="G2613" i="2"/>
  <c r="G2615" i="2"/>
  <c r="G4355" i="2"/>
  <c r="G4356" i="2"/>
  <c r="G4357" i="2"/>
  <c r="G2618" i="2"/>
  <c r="G4359" i="2"/>
  <c r="G2619" i="2"/>
  <c r="G4361" i="2"/>
  <c r="G2620" i="2"/>
  <c r="G4363" i="2"/>
  <c r="G2621" i="2"/>
  <c r="G4365" i="2"/>
  <c r="G4366" i="2"/>
  <c r="G4367" i="2"/>
  <c r="G4368" i="2"/>
  <c r="G4369" i="2"/>
  <c r="G4370" i="2"/>
  <c r="G4371" i="2"/>
  <c r="G4372" i="2"/>
  <c r="G4373" i="2"/>
  <c r="G2622" i="2"/>
  <c r="G4375" i="2"/>
  <c r="G2624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2627" i="2"/>
  <c r="G4390" i="2"/>
  <c r="G4391" i="2"/>
  <c r="G4392" i="2"/>
  <c r="G4393" i="2"/>
  <c r="G2630" i="2"/>
  <c r="G2632" i="2"/>
  <c r="G4396" i="2"/>
  <c r="G4397" i="2"/>
  <c r="G2633" i="2"/>
  <c r="G4399" i="2"/>
  <c r="G4400" i="2"/>
  <c r="G4401" i="2"/>
  <c r="G2637" i="2"/>
  <c r="G4403" i="2"/>
  <c r="G4404" i="2"/>
  <c r="G4405" i="2"/>
  <c r="G4406" i="2"/>
  <c r="G2601" i="2"/>
  <c r="G4408" i="2"/>
  <c r="G4409" i="2"/>
  <c r="G4410" i="2"/>
  <c r="G4411" i="2"/>
  <c r="G2602" i="2"/>
  <c r="G4413" i="2"/>
  <c r="G4414" i="2"/>
  <c r="G2603" i="2"/>
  <c r="G2606" i="2"/>
  <c r="G4417" i="2"/>
  <c r="G4418" i="2"/>
  <c r="G2595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2596" i="2"/>
  <c r="G4437" i="2"/>
  <c r="G2597" i="2"/>
  <c r="G2591" i="2"/>
  <c r="G4440" i="2"/>
  <c r="G4441" i="2"/>
  <c r="G2589" i="2"/>
  <c r="G2590" i="2"/>
  <c r="G2588" i="2"/>
  <c r="G4445" i="2"/>
  <c r="G6" i="2"/>
  <c r="G4447" i="2"/>
  <c r="G4448" i="2"/>
  <c r="G4449" i="2"/>
  <c r="G4450" i="2"/>
  <c r="G1538" i="2"/>
  <c r="G4452" i="2"/>
  <c r="G4453" i="2"/>
  <c r="G4454" i="2"/>
  <c r="G4455" i="2"/>
  <c r="G4456" i="2"/>
  <c r="G4457" i="2"/>
  <c r="G4458" i="2"/>
  <c r="G4459" i="2"/>
  <c r="G4460" i="2"/>
  <c r="G1068" i="2"/>
  <c r="G4462" i="2"/>
  <c r="G4463" i="2"/>
  <c r="G4464" i="2"/>
  <c r="G4465" i="2"/>
  <c r="F2" i="2"/>
  <c r="F5" i="2"/>
  <c r="F4" i="2"/>
  <c r="F2585" i="2"/>
  <c r="F2586" i="2"/>
  <c r="F7" i="2"/>
  <c r="F2584" i="2"/>
  <c r="F2580" i="2"/>
  <c r="F2578" i="2"/>
  <c r="F2577" i="2"/>
  <c r="F2572" i="2"/>
  <c r="F13" i="2"/>
  <c r="F2576" i="2"/>
  <c r="F2561" i="2"/>
  <c r="F2560" i="2"/>
  <c r="F2558" i="2"/>
  <c r="F2559" i="2"/>
  <c r="F19" i="2"/>
  <c r="F2556" i="2"/>
  <c r="F2554" i="2"/>
  <c r="F22" i="2"/>
  <c r="F2549" i="2"/>
  <c r="F2553" i="2"/>
  <c r="F25" i="2"/>
  <c r="F2545" i="2"/>
  <c r="F27" i="2"/>
  <c r="F2546" i="2"/>
  <c r="F2548" i="2"/>
  <c r="F30" i="2"/>
  <c r="F31" i="2"/>
  <c r="F2544" i="2"/>
  <c r="F33" i="2"/>
  <c r="F2541" i="2"/>
  <c r="F2542" i="2"/>
  <c r="F2534" i="2"/>
  <c r="F37" i="2"/>
  <c r="F38" i="2"/>
  <c r="F39" i="2"/>
  <c r="F40" i="2"/>
  <c r="F2524" i="2"/>
  <c r="F2525" i="2"/>
  <c r="F43" i="2"/>
  <c r="F2531" i="2"/>
  <c r="F2532" i="2"/>
  <c r="F2522" i="2"/>
  <c r="F2519" i="2"/>
  <c r="F48" i="2"/>
  <c r="F49" i="2"/>
  <c r="F50" i="2"/>
  <c r="F2517" i="2"/>
  <c r="F52" i="2"/>
  <c r="F53" i="2"/>
  <c r="F2516" i="2"/>
  <c r="F55" i="2"/>
  <c r="F56" i="2"/>
  <c r="F57" i="2"/>
  <c r="F58" i="2"/>
  <c r="F2513" i="2"/>
  <c r="F2512" i="2"/>
  <c r="F61" i="2"/>
  <c r="F2511" i="2"/>
  <c r="F63" i="2"/>
  <c r="F64" i="2"/>
  <c r="F2507" i="2"/>
  <c r="F2510" i="2"/>
  <c r="F67" i="2"/>
  <c r="F2504" i="2"/>
  <c r="F2501" i="2"/>
  <c r="F2496" i="2"/>
  <c r="F2497" i="2"/>
  <c r="F2499" i="2"/>
  <c r="F73" i="2"/>
  <c r="F2495" i="2"/>
  <c r="F75" i="2"/>
  <c r="F76" i="2"/>
  <c r="F77" i="2"/>
  <c r="F2487" i="2"/>
  <c r="F79" i="2"/>
  <c r="F80" i="2"/>
  <c r="F2490" i="2"/>
  <c r="F2494" i="2"/>
  <c r="F2486" i="2"/>
  <c r="F2481" i="2"/>
  <c r="F85" i="2"/>
  <c r="F2483" i="2"/>
  <c r="F2480" i="2"/>
  <c r="F88" i="2"/>
  <c r="F2478" i="2"/>
  <c r="F2474" i="2"/>
  <c r="F91" i="2"/>
  <c r="F92" i="2"/>
  <c r="F2477" i="2"/>
  <c r="F94" i="2"/>
  <c r="F2469" i="2"/>
  <c r="F2468" i="2"/>
  <c r="F97" i="2"/>
  <c r="F2440" i="2"/>
  <c r="F2441" i="2"/>
  <c r="F2445" i="2"/>
  <c r="F2448" i="2"/>
  <c r="F2449" i="2"/>
  <c r="F103" i="2"/>
  <c r="F2452" i="2"/>
  <c r="F2453" i="2"/>
  <c r="F2454" i="2"/>
  <c r="F2457" i="2"/>
  <c r="F2464" i="2"/>
  <c r="F109" i="2"/>
  <c r="F2466" i="2"/>
  <c r="F2430" i="2"/>
  <c r="F2432" i="2"/>
  <c r="F2434" i="2"/>
  <c r="F114" i="2"/>
  <c r="F115" i="2"/>
  <c r="F2435" i="2"/>
  <c r="F2436" i="2"/>
  <c r="F2423" i="2"/>
  <c r="F2426" i="2"/>
  <c r="F2427" i="2"/>
  <c r="F121" i="2"/>
  <c r="F2428" i="2"/>
  <c r="F123" i="2"/>
  <c r="F124" i="2"/>
  <c r="F125" i="2"/>
  <c r="F2429" i="2"/>
  <c r="F127" i="2"/>
  <c r="F2420" i="2"/>
  <c r="F129" i="2"/>
  <c r="F2422" i="2"/>
  <c r="F2412" i="2"/>
  <c r="F2414" i="2"/>
  <c r="F133" i="2"/>
  <c r="F134" i="2"/>
  <c r="F2416" i="2"/>
  <c r="F2417" i="2"/>
  <c r="F137" i="2"/>
  <c r="F138" i="2"/>
  <c r="F139" i="2"/>
  <c r="F140" i="2"/>
  <c r="F2409" i="2"/>
  <c r="F142" i="2"/>
  <c r="F2388" i="2"/>
  <c r="F2390" i="2"/>
  <c r="F145" i="2"/>
  <c r="F146" i="2"/>
  <c r="F147" i="2"/>
  <c r="F2394" i="2"/>
  <c r="F149" i="2"/>
  <c r="F2402" i="2"/>
  <c r="F151" i="2"/>
  <c r="F2404" i="2"/>
  <c r="F153" i="2"/>
  <c r="F2406" i="2"/>
  <c r="F155" i="2"/>
  <c r="F2408" i="2"/>
  <c r="F157" i="2"/>
  <c r="F2387" i="2"/>
  <c r="F159" i="2"/>
  <c r="F160" i="2"/>
  <c r="F161" i="2"/>
  <c r="F162" i="2"/>
  <c r="F163" i="2"/>
  <c r="F2385" i="2"/>
  <c r="F2381" i="2"/>
  <c r="F2380" i="2"/>
  <c r="F2379" i="2"/>
  <c r="F2378" i="2"/>
  <c r="F169" i="2"/>
  <c r="F170" i="2"/>
  <c r="F2376" i="2"/>
  <c r="F2375" i="2"/>
  <c r="F2367" i="2"/>
  <c r="F174" i="2"/>
  <c r="F175" i="2"/>
  <c r="F176" i="2"/>
  <c r="F177" i="2"/>
  <c r="F178" i="2"/>
  <c r="F179" i="2"/>
  <c r="F2366" i="2"/>
  <c r="F181" i="2"/>
  <c r="F2364" i="2"/>
  <c r="F183" i="2"/>
  <c r="F2360" i="2"/>
  <c r="F2354" i="2"/>
  <c r="F186" i="2"/>
  <c r="F187" i="2"/>
  <c r="F188" i="2"/>
  <c r="F2350" i="2"/>
  <c r="F190" i="2"/>
  <c r="F2351" i="2"/>
  <c r="F192" i="2"/>
  <c r="F193" i="2"/>
  <c r="F194" i="2"/>
  <c r="F2353" i="2"/>
  <c r="F2346" i="2"/>
  <c r="F2345" i="2"/>
  <c r="F2344" i="2"/>
  <c r="F199" i="2"/>
  <c r="F2343" i="2"/>
  <c r="F201" i="2"/>
  <c r="F2339" i="2"/>
  <c r="F203" i="2"/>
  <c r="F204" i="2"/>
  <c r="F205" i="2"/>
  <c r="F2340" i="2"/>
  <c r="F2336" i="2"/>
  <c r="F208" i="2"/>
  <c r="F209" i="2"/>
  <c r="F210" i="2"/>
  <c r="F211" i="2"/>
  <c r="F212" i="2"/>
  <c r="F2337" i="2"/>
  <c r="F2327" i="2"/>
  <c r="F2312" i="2"/>
  <c r="F2315" i="2"/>
  <c r="F217" i="2"/>
  <c r="F218" i="2"/>
  <c r="F219" i="2"/>
  <c r="F2316" i="2"/>
  <c r="F2318" i="2"/>
  <c r="F2321" i="2"/>
  <c r="F223" i="2"/>
  <c r="F224" i="2"/>
  <c r="F2322" i="2"/>
  <c r="F2324" i="2"/>
  <c r="F2308" i="2"/>
  <c r="F2309" i="2"/>
  <c r="F229" i="2"/>
  <c r="F2310" i="2"/>
  <c r="F231" i="2"/>
  <c r="F232" i="2"/>
  <c r="F2303" i="2"/>
  <c r="F234" i="2"/>
  <c r="F235" i="2"/>
  <c r="F2305" i="2"/>
  <c r="F2289" i="2"/>
  <c r="F238" i="2"/>
  <c r="F239" i="2"/>
  <c r="F2301" i="2"/>
  <c r="F2273" i="2"/>
  <c r="F242" i="2"/>
  <c r="F243" i="2"/>
  <c r="F244" i="2"/>
  <c r="F2274" i="2"/>
  <c r="F246" i="2"/>
  <c r="F247" i="2"/>
  <c r="F248" i="2"/>
  <c r="F249" i="2"/>
  <c r="F250" i="2"/>
  <c r="F251" i="2"/>
  <c r="F252" i="2"/>
  <c r="F253" i="2"/>
  <c r="F254" i="2"/>
  <c r="F2276" i="2"/>
  <c r="F2277" i="2"/>
  <c r="F257" i="2"/>
  <c r="F2278" i="2"/>
  <c r="F259" i="2"/>
  <c r="F260" i="2"/>
  <c r="F261" i="2"/>
  <c r="F2280" i="2"/>
  <c r="F2282" i="2"/>
  <c r="F2288" i="2"/>
  <c r="F265" i="2"/>
  <c r="F266" i="2"/>
  <c r="F2268" i="2"/>
  <c r="F2267" i="2"/>
  <c r="F2264" i="2"/>
  <c r="F270" i="2"/>
  <c r="F271" i="2"/>
  <c r="F2265" i="2"/>
  <c r="F273" i="2"/>
  <c r="F2259" i="2"/>
  <c r="F2260" i="2"/>
  <c r="F276" i="2"/>
  <c r="F277" i="2"/>
  <c r="F2261" i="2"/>
  <c r="F2258" i="2"/>
  <c r="F2257" i="2"/>
  <c r="F281" i="2"/>
  <c r="F282" i="2"/>
  <c r="F283" i="2"/>
  <c r="F284" i="2"/>
  <c r="F285" i="2"/>
  <c r="F286" i="2"/>
  <c r="F287" i="2"/>
  <c r="F288" i="2"/>
  <c r="F2255" i="2"/>
  <c r="F290" i="2"/>
  <c r="F291" i="2"/>
  <c r="F2256" i="2"/>
  <c r="F293" i="2"/>
  <c r="F294" i="2"/>
  <c r="F295" i="2"/>
  <c r="F296" i="2"/>
  <c r="F297" i="2"/>
  <c r="F298" i="2"/>
  <c r="F299" i="2"/>
  <c r="F2254" i="2"/>
  <c r="F301" i="2"/>
  <c r="F302" i="2"/>
  <c r="F2253" i="2"/>
  <c r="F2250" i="2"/>
  <c r="F305" i="2"/>
  <c r="F306" i="2"/>
  <c r="F307" i="2"/>
  <c r="F2252" i="2"/>
  <c r="F2247" i="2"/>
  <c r="F310" i="2"/>
  <c r="F311" i="2"/>
  <c r="F312" i="2"/>
  <c r="F313" i="2"/>
  <c r="F314" i="2"/>
  <c r="F315" i="2"/>
  <c r="F2249" i="2"/>
  <c r="F317" i="2"/>
  <c r="F318" i="2"/>
  <c r="F319" i="2"/>
  <c r="F320" i="2"/>
  <c r="F321" i="2"/>
  <c r="F322" i="2"/>
  <c r="F323" i="2"/>
  <c r="F324" i="2"/>
  <c r="F325" i="2"/>
  <c r="F326" i="2"/>
  <c r="F2246" i="2"/>
  <c r="F2244" i="2"/>
  <c r="F2243" i="2"/>
  <c r="F2242" i="2"/>
  <c r="F331" i="2"/>
  <c r="F332" i="2"/>
  <c r="F2240" i="2"/>
  <c r="F334" i="2"/>
  <c r="F335" i="2"/>
  <c r="F336" i="2"/>
  <c r="F337" i="2"/>
  <c r="F338" i="2"/>
  <c r="F2236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2237" i="2"/>
  <c r="F354" i="2"/>
  <c r="F355" i="2"/>
  <c r="F2235" i="2"/>
  <c r="F357" i="2"/>
  <c r="F358" i="2"/>
  <c r="F359" i="2"/>
  <c r="F2231" i="2"/>
  <c r="F361" i="2"/>
  <c r="F2234" i="2"/>
  <c r="F363" i="2"/>
  <c r="F2230" i="2"/>
  <c r="F2229" i="2"/>
  <c r="F2214" i="2"/>
  <c r="F367" i="2"/>
  <c r="F2216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2217" i="2"/>
  <c r="F383" i="2"/>
  <c r="F2218" i="2"/>
  <c r="F385" i="2"/>
  <c r="F386" i="2"/>
  <c r="F2219" i="2"/>
  <c r="F2222" i="2"/>
  <c r="F2223" i="2"/>
  <c r="F2228" i="2"/>
  <c r="F391" i="2"/>
  <c r="F2213" i="2"/>
  <c r="F2212" i="2"/>
  <c r="F2202" i="2"/>
  <c r="F2209" i="2"/>
  <c r="F2210" i="2"/>
  <c r="F397" i="2"/>
  <c r="F2211" i="2"/>
  <c r="F399" i="2"/>
  <c r="F400" i="2"/>
  <c r="F401" i="2"/>
  <c r="F2164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2165" i="2"/>
  <c r="F417" i="2"/>
  <c r="F2168" i="2"/>
  <c r="F2170" i="2"/>
  <c r="F420" i="2"/>
  <c r="F421" i="2"/>
  <c r="F422" i="2"/>
  <c r="F2171" i="2"/>
  <c r="F2172" i="2"/>
  <c r="F2175" i="2"/>
  <c r="F426" i="2"/>
  <c r="F427" i="2"/>
  <c r="F2177" i="2"/>
  <c r="F429" i="2"/>
  <c r="F2180" i="2"/>
  <c r="F2181" i="2"/>
  <c r="F432" i="2"/>
  <c r="F2183" i="2"/>
  <c r="F2192" i="2"/>
  <c r="F2194" i="2"/>
  <c r="F2196" i="2"/>
  <c r="F2199" i="2"/>
  <c r="F2200" i="2"/>
  <c r="F439" i="2"/>
  <c r="F2201" i="2"/>
  <c r="F2161" i="2"/>
  <c r="F442" i="2"/>
  <c r="F2162" i="2"/>
  <c r="F444" i="2"/>
  <c r="F445" i="2"/>
  <c r="F446" i="2"/>
  <c r="F447" i="2"/>
  <c r="F448" i="2"/>
  <c r="F449" i="2"/>
  <c r="F450" i="2"/>
  <c r="F451" i="2"/>
  <c r="F2163" i="2"/>
  <c r="F2158" i="2"/>
  <c r="F454" i="2"/>
  <c r="F455" i="2"/>
  <c r="F456" i="2"/>
  <c r="F457" i="2"/>
  <c r="F2151" i="2"/>
  <c r="F2147" i="2"/>
  <c r="F460" i="2"/>
  <c r="F461" i="2"/>
  <c r="F462" i="2"/>
  <c r="F463" i="2"/>
  <c r="F464" i="2"/>
  <c r="F465" i="2"/>
  <c r="F466" i="2"/>
  <c r="F467" i="2"/>
  <c r="F2145" i="2"/>
  <c r="F469" i="2"/>
  <c r="F470" i="2"/>
  <c r="F471" i="2"/>
  <c r="F2139" i="2"/>
  <c r="F473" i="2"/>
  <c r="F474" i="2"/>
  <c r="F475" i="2"/>
  <c r="F476" i="2"/>
  <c r="F2132" i="2"/>
  <c r="F478" i="2"/>
  <c r="F2133" i="2"/>
  <c r="F480" i="2"/>
  <c r="F481" i="2"/>
  <c r="F482" i="2"/>
  <c r="F483" i="2"/>
  <c r="F484" i="2"/>
  <c r="F485" i="2"/>
  <c r="F2134" i="2"/>
  <c r="F487" i="2"/>
  <c r="F2135" i="2"/>
  <c r="F2136" i="2"/>
  <c r="F2130" i="2"/>
  <c r="F2129" i="2"/>
  <c r="F2127" i="2"/>
  <c r="F493" i="2"/>
  <c r="F2124" i="2"/>
  <c r="F2123" i="2"/>
  <c r="F2121" i="2"/>
  <c r="F2122" i="2"/>
  <c r="F2120" i="2"/>
  <c r="F499" i="2"/>
  <c r="F2115" i="2"/>
  <c r="F2111" i="2"/>
  <c r="F2112" i="2"/>
  <c r="F503" i="2"/>
  <c r="F504" i="2"/>
  <c r="F505" i="2"/>
  <c r="F506" i="2"/>
  <c r="F2105" i="2"/>
  <c r="F508" i="2"/>
  <c r="F2104" i="2"/>
  <c r="F2102" i="2"/>
  <c r="F511" i="2"/>
  <c r="F512" i="2"/>
  <c r="F513" i="2"/>
  <c r="F514" i="2"/>
  <c r="F515" i="2"/>
  <c r="F516" i="2"/>
  <c r="F517" i="2"/>
  <c r="F2099" i="2"/>
  <c r="F2098" i="2"/>
  <c r="F520" i="2"/>
  <c r="F521" i="2"/>
  <c r="F522" i="2"/>
  <c r="F523" i="2"/>
  <c r="F524" i="2"/>
  <c r="F2097" i="2"/>
  <c r="F526" i="2"/>
  <c r="F2096" i="2"/>
  <c r="F2091" i="2"/>
  <c r="F529" i="2"/>
  <c r="F530" i="2"/>
  <c r="F531" i="2"/>
  <c r="F532" i="2"/>
  <c r="F533" i="2"/>
  <c r="F2092" i="2"/>
  <c r="F535" i="2"/>
  <c r="F2086" i="2"/>
  <c r="F537" i="2"/>
  <c r="F538" i="2"/>
  <c r="F2087" i="2"/>
  <c r="F540" i="2"/>
  <c r="F541" i="2"/>
  <c r="F2085" i="2"/>
  <c r="F2067" i="2"/>
  <c r="F2068" i="2"/>
  <c r="F2069" i="2"/>
  <c r="F2070" i="2"/>
  <c r="F547" i="2"/>
  <c r="F2073" i="2"/>
  <c r="F2076" i="2"/>
  <c r="F550" i="2"/>
  <c r="F2078" i="2"/>
  <c r="F552" i="2"/>
  <c r="F553" i="2"/>
  <c r="F554" i="2"/>
  <c r="F2079" i="2"/>
  <c r="F2063" i="2"/>
  <c r="F557" i="2"/>
  <c r="F2064" i="2"/>
  <c r="F559" i="2"/>
  <c r="F560" i="2"/>
  <c r="F2052" i="2"/>
  <c r="F2048" i="2"/>
  <c r="F2046" i="2"/>
  <c r="F2045" i="2"/>
  <c r="F565" i="2"/>
  <c r="F566" i="2"/>
  <c r="F2043" i="2"/>
  <c r="F2044" i="2"/>
  <c r="F2042" i="2"/>
  <c r="F570" i="2"/>
  <c r="F571" i="2"/>
  <c r="F572" i="2"/>
  <c r="F2034" i="2"/>
  <c r="F574" i="2"/>
  <c r="F2037" i="2"/>
  <c r="F2038" i="2"/>
  <c r="F577" i="2"/>
  <c r="F578" i="2"/>
  <c r="F2039" i="2"/>
  <c r="F2040" i="2"/>
  <c r="F2031" i="2"/>
  <c r="F582" i="2"/>
  <c r="F583" i="2"/>
  <c r="F584" i="2"/>
  <c r="F2026" i="2"/>
  <c r="F2027" i="2"/>
  <c r="F587" i="2"/>
  <c r="F2025" i="2"/>
  <c r="F589" i="2"/>
  <c r="F2020" i="2"/>
  <c r="F2019" i="2"/>
  <c r="F2018" i="2"/>
  <c r="F593" i="2"/>
  <c r="F594" i="2"/>
  <c r="F595" i="2"/>
  <c r="F596" i="2"/>
  <c r="F2013" i="2"/>
  <c r="F598" i="2"/>
  <c r="F599" i="2"/>
  <c r="F600" i="2"/>
  <c r="F601" i="2"/>
  <c r="F602" i="2"/>
  <c r="F2017" i="2"/>
  <c r="F2010" i="2"/>
  <c r="F605" i="2"/>
  <c r="F606" i="2"/>
  <c r="F607" i="2"/>
  <c r="F608" i="2"/>
  <c r="F2009" i="2"/>
  <c r="F2008" i="2"/>
  <c r="F2006" i="2"/>
  <c r="F612" i="2"/>
  <c r="F613" i="2"/>
  <c r="F614" i="2"/>
  <c r="F615" i="2"/>
  <c r="F2004" i="2"/>
  <c r="F2003" i="2"/>
  <c r="F618" i="2"/>
  <c r="F619" i="2"/>
  <c r="F1996" i="2"/>
  <c r="F2000" i="2"/>
  <c r="F622" i="2"/>
  <c r="F1995" i="2"/>
  <c r="F1994" i="2"/>
  <c r="F1982" i="2"/>
  <c r="F626" i="2"/>
  <c r="F1990" i="2"/>
  <c r="F1991" i="2"/>
  <c r="F1992" i="2"/>
  <c r="F1979" i="2"/>
  <c r="F631" i="2"/>
  <c r="F1974" i="2"/>
  <c r="F1976" i="2"/>
  <c r="F1977" i="2"/>
  <c r="F1972" i="2"/>
  <c r="F1971" i="2"/>
  <c r="F637" i="2"/>
  <c r="F1969" i="2"/>
  <c r="F639" i="2"/>
  <c r="F1955" i="2"/>
  <c r="F641" i="2"/>
  <c r="F642" i="2"/>
  <c r="F643" i="2"/>
  <c r="F644" i="2"/>
  <c r="F645" i="2"/>
  <c r="F646" i="2"/>
  <c r="F1956" i="2"/>
  <c r="F1958" i="2"/>
  <c r="F649" i="2"/>
  <c r="F1959" i="2"/>
  <c r="F1962" i="2"/>
  <c r="F1964" i="2"/>
  <c r="F653" i="2"/>
  <c r="F654" i="2"/>
  <c r="F655" i="2"/>
  <c r="F1965" i="2"/>
  <c r="F657" i="2"/>
  <c r="F1966" i="2"/>
  <c r="F659" i="2"/>
  <c r="F1953" i="2"/>
  <c r="F661" i="2"/>
  <c r="F662" i="2"/>
  <c r="F1954" i="2"/>
  <c r="F1952" i="2"/>
  <c r="F1950" i="2"/>
  <c r="F1947" i="2"/>
  <c r="F667" i="2"/>
  <c r="F1949" i="2"/>
  <c r="F669" i="2"/>
  <c r="F1936" i="2"/>
  <c r="F1937" i="2"/>
  <c r="F672" i="2"/>
  <c r="F673" i="2"/>
  <c r="F674" i="2"/>
  <c r="F675" i="2"/>
  <c r="F676" i="2"/>
  <c r="F1938" i="2"/>
  <c r="F678" i="2"/>
  <c r="F679" i="2"/>
  <c r="F1926" i="2"/>
  <c r="F681" i="2"/>
  <c r="F1932" i="2"/>
  <c r="F1923" i="2"/>
  <c r="F1925" i="2"/>
  <c r="F685" i="2"/>
  <c r="F1899" i="2"/>
  <c r="F687" i="2"/>
  <c r="F688" i="2"/>
  <c r="F1900" i="2"/>
  <c r="F1905" i="2"/>
  <c r="F691" i="2"/>
  <c r="F692" i="2"/>
  <c r="F1906" i="2"/>
  <c r="F1907" i="2"/>
  <c r="F1910" i="2"/>
  <c r="F1912" i="2"/>
  <c r="F697" i="2"/>
  <c r="F1913" i="2"/>
  <c r="F699" i="2"/>
  <c r="F700" i="2"/>
  <c r="F701" i="2"/>
  <c r="F702" i="2"/>
  <c r="F703" i="2"/>
  <c r="F704" i="2"/>
  <c r="F705" i="2"/>
  <c r="F1916" i="2"/>
  <c r="F1918" i="2"/>
  <c r="F1919" i="2"/>
  <c r="F709" i="2"/>
  <c r="F1920" i="2"/>
  <c r="F711" i="2"/>
  <c r="F1892" i="2"/>
  <c r="F1893" i="2"/>
  <c r="F1898" i="2"/>
  <c r="F715" i="2"/>
  <c r="F1890" i="2"/>
  <c r="F1880" i="2"/>
  <c r="F1883" i="2"/>
  <c r="F1886" i="2"/>
  <c r="F720" i="2"/>
  <c r="F1887" i="2"/>
  <c r="F1889" i="2"/>
  <c r="F1878" i="2"/>
  <c r="F724" i="2"/>
  <c r="F1871" i="2"/>
  <c r="F1877" i="2"/>
  <c r="F727" i="2"/>
  <c r="F1866" i="2"/>
  <c r="F1868" i="2"/>
  <c r="F1865" i="2"/>
  <c r="F731" i="2"/>
  <c r="F732" i="2"/>
  <c r="F733" i="2"/>
  <c r="F734" i="2"/>
  <c r="F1864" i="2"/>
  <c r="F1863" i="2"/>
  <c r="F4461" i="2"/>
  <c r="F1858" i="2"/>
  <c r="F739" i="2"/>
  <c r="F1859" i="2"/>
  <c r="F1862" i="2"/>
  <c r="F742" i="2"/>
  <c r="F1854" i="2"/>
  <c r="F1852" i="2"/>
  <c r="F745" i="2"/>
  <c r="F1850" i="2"/>
  <c r="F1847" i="2"/>
  <c r="F748" i="2"/>
  <c r="F749" i="2"/>
  <c r="F1844" i="2"/>
  <c r="F751" i="2"/>
  <c r="F1846" i="2"/>
  <c r="F1841" i="2"/>
  <c r="F754" i="2"/>
  <c r="F1842" i="2"/>
  <c r="F756" i="2"/>
  <c r="F757" i="2"/>
  <c r="F1839" i="2"/>
  <c r="F759" i="2"/>
  <c r="F1833" i="2"/>
  <c r="F761" i="2"/>
  <c r="F762" i="2"/>
  <c r="F763" i="2"/>
  <c r="F764" i="2"/>
  <c r="F765" i="2"/>
  <c r="F1836" i="2"/>
  <c r="F1838" i="2"/>
  <c r="F1832" i="2"/>
  <c r="F1824" i="2"/>
  <c r="F1825" i="2"/>
  <c r="F1828" i="2"/>
  <c r="F772" i="2"/>
  <c r="F1830" i="2"/>
  <c r="F1823" i="2"/>
  <c r="F775" i="2"/>
  <c r="F1821" i="2"/>
  <c r="F1816" i="2"/>
  <c r="F1820" i="2"/>
  <c r="F1800" i="2"/>
  <c r="F1803" i="2"/>
  <c r="F781" i="2"/>
  <c r="F782" i="2"/>
  <c r="F1806" i="2"/>
  <c r="F1809" i="2"/>
  <c r="F785" i="2"/>
  <c r="F1810" i="2"/>
  <c r="F787" i="2"/>
  <c r="F1811" i="2"/>
  <c r="F789" i="2"/>
  <c r="F790" i="2"/>
  <c r="F791" i="2"/>
  <c r="F1812" i="2"/>
  <c r="F793" i="2"/>
  <c r="F794" i="2"/>
  <c r="F795" i="2"/>
  <c r="F796" i="2"/>
  <c r="F1814" i="2"/>
  <c r="F1799" i="2"/>
  <c r="F799" i="2"/>
  <c r="F1796" i="2"/>
  <c r="F801" i="2"/>
  <c r="F1798" i="2"/>
  <c r="F803" i="2"/>
  <c r="F1793" i="2"/>
  <c r="F805" i="2"/>
  <c r="F1773" i="2"/>
  <c r="F1775" i="2"/>
  <c r="F1776" i="2"/>
  <c r="F809" i="2"/>
  <c r="F1777" i="2"/>
  <c r="F811" i="2"/>
  <c r="F1779" i="2"/>
  <c r="F1780" i="2"/>
  <c r="F814" i="2"/>
  <c r="F815" i="2"/>
  <c r="F816" i="2"/>
  <c r="F1781" i="2"/>
  <c r="F1785" i="2"/>
  <c r="F1790" i="2"/>
  <c r="F1791" i="2"/>
  <c r="F821" i="2"/>
  <c r="F1772" i="2"/>
  <c r="F823" i="2"/>
  <c r="F1769" i="2"/>
  <c r="F1767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1768" i="2"/>
  <c r="F1764" i="2"/>
  <c r="F840" i="2"/>
  <c r="F841" i="2"/>
  <c r="F842" i="2"/>
  <c r="F843" i="2"/>
  <c r="F1766" i="2"/>
  <c r="F845" i="2"/>
  <c r="F846" i="2"/>
  <c r="F847" i="2"/>
  <c r="F848" i="2"/>
  <c r="F1763" i="2"/>
  <c r="F1758" i="2"/>
  <c r="F851" i="2"/>
  <c r="F1760" i="2"/>
  <c r="F853" i="2"/>
  <c r="F1761" i="2"/>
  <c r="F855" i="2"/>
  <c r="F1755" i="2"/>
  <c r="F857" i="2"/>
  <c r="F1757" i="2"/>
  <c r="F859" i="2"/>
  <c r="F1752" i="2"/>
  <c r="F861" i="2"/>
  <c r="F1749" i="2"/>
  <c r="F1748" i="2"/>
  <c r="F1746" i="2"/>
  <c r="F1743" i="2"/>
  <c r="F1742" i="2"/>
  <c r="F1737" i="2"/>
  <c r="F1736" i="2"/>
  <c r="F1733" i="2"/>
  <c r="F1729" i="2"/>
  <c r="F871" i="2"/>
  <c r="F1725" i="2"/>
  <c r="F1704" i="2"/>
  <c r="F1707" i="2"/>
  <c r="F875" i="2"/>
  <c r="F876" i="2"/>
  <c r="F877" i="2"/>
  <c r="F878" i="2"/>
  <c r="F1708" i="2"/>
  <c r="F1716" i="2"/>
  <c r="F1718" i="2"/>
  <c r="F1719" i="2"/>
  <c r="F883" i="2"/>
  <c r="F1720" i="2"/>
  <c r="F1721" i="2"/>
  <c r="F1722" i="2"/>
  <c r="F887" i="2"/>
  <c r="F1703" i="2"/>
  <c r="F889" i="2"/>
  <c r="F1690" i="2"/>
  <c r="F891" i="2"/>
  <c r="F1702" i="2"/>
  <c r="F1689" i="2"/>
  <c r="F1656" i="2"/>
  <c r="F895" i="2"/>
  <c r="F1659" i="2"/>
  <c r="F1660" i="2"/>
  <c r="F1661" i="2"/>
  <c r="F1662" i="2"/>
  <c r="F1666" i="2"/>
  <c r="F901" i="2"/>
  <c r="F902" i="2"/>
  <c r="F1667" i="2"/>
  <c r="F1670" i="2"/>
  <c r="F905" i="2"/>
  <c r="F1681" i="2"/>
  <c r="F907" i="2"/>
  <c r="F1682" i="2"/>
  <c r="F1685" i="2"/>
  <c r="F910" i="2"/>
  <c r="F1686" i="2"/>
  <c r="F912" i="2"/>
  <c r="F913" i="2"/>
  <c r="F1688" i="2"/>
  <c r="F915" i="2"/>
  <c r="F916" i="2"/>
  <c r="F1653" i="2"/>
  <c r="F1655" i="2"/>
  <c r="F919" i="2"/>
  <c r="F1646" i="2"/>
  <c r="F1652" i="2"/>
  <c r="F922" i="2"/>
  <c r="F1644" i="2"/>
  <c r="F924" i="2"/>
  <c r="F925" i="2"/>
  <c r="F1643" i="2"/>
  <c r="F1638" i="2"/>
  <c r="F1641" i="2"/>
  <c r="F1633" i="2"/>
  <c r="F1637" i="2"/>
  <c r="F931" i="2"/>
  <c r="F932" i="2"/>
  <c r="F1631" i="2"/>
  <c r="F934" i="2"/>
  <c r="F935" i="2"/>
  <c r="F936" i="2"/>
  <c r="F937" i="2"/>
  <c r="F1630" i="2"/>
  <c r="F1624" i="2"/>
  <c r="F940" i="2"/>
  <c r="F941" i="2"/>
  <c r="F942" i="2"/>
  <c r="F943" i="2"/>
  <c r="F1626" i="2"/>
  <c r="F1628" i="2"/>
  <c r="F946" i="2"/>
  <c r="F947" i="2"/>
  <c r="F948" i="2"/>
  <c r="F949" i="2"/>
  <c r="F1623" i="2"/>
  <c r="F951" i="2"/>
  <c r="F952" i="2"/>
  <c r="F1622" i="2"/>
  <c r="F1620" i="2"/>
  <c r="F955" i="2"/>
  <c r="F1619" i="2"/>
  <c r="F957" i="2"/>
  <c r="F1618" i="2"/>
  <c r="F1617" i="2"/>
  <c r="F1616" i="2"/>
  <c r="F1605" i="2"/>
  <c r="F1612" i="2"/>
  <c r="F963" i="2"/>
  <c r="F964" i="2"/>
  <c r="F1613" i="2"/>
  <c r="F1614" i="2"/>
  <c r="F967" i="2"/>
  <c r="F1601" i="2"/>
  <c r="F1602" i="2"/>
  <c r="F970" i="2"/>
  <c r="F971" i="2"/>
  <c r="F972" i="2"/>
  <c r="F973" i="2"/>
  <c r="F1604" i="2"/>
  <c r="F1600" i="2"/>
  <c r="F1592" i="2"/>
  <c r="F977" i="2"/>
  <c r="F1598" i="2"/>
  <c r="F979" i="2"/>
  <c r="F1590" i="2"/>
  <c r="F1586" i="2"/>
  <c r="F1587" i="2"/>
  <c r="F1588" i="2"/>
  <c r="F1589" i="2"/>
  <c r="F985" i="2"/>
  <c r="F1578" i="2"/>
  <c r="F1577" i="2"/>
  <c r="F988" i="2"/>
  <c r="F1572" i="2"/>
  <c r="F1569" i="2"/>
  <c r="F991" i="2"/>
  <c r="F1568" i="2"/>
  <c r="F1560" i="2"/>
  <c r="F1565" i="2"/>
  <c r="F995" i="2"/>
  <c r="F1566" i="2"/>
  <c r="F997" i="2"/>
  <c r="F1558" i="2"/>
  <c r="F999" i="2"/>
  <c r="F1557" i="2"/>
  <c r="F1556" i="2"/>
  <c r="F1554" i="2"/>
  <c r="F1003" i="2"/>
  <c r="F1004" i="2"/>
  <c r="F1005" i="2"/>
  <c r="F1006" i="2"/>
  <c r="F1007" i="2"/>
  <c r="F1008" i="2"/>
  <c r="F1009" i="2"/>
  <c r="F1010" i="2"/>
  <c r="F1011" i="2"/>
  <c r="F1012" i="2"/>
  <c r="F1013" i="2"/>
  <c r="F1551" i="2"/>
  <c r="F1015" i="2"/>
  <c r="F1016" i="2"/>
  <c r="F1017" i="2"/>
  <c r="F1542" i="2"/>
  <c r="F1019" i="2"/>
  <c r="F1020" i="2"/>
  <c r="F1021" i="2"/>
  <c r="F1544" i="2"/>
  <c r="F1540" i="2"/>
  <c r="F1539" i="2"/>
  <c r="F1527" i="2"/>
  <c r="F1026" i="2"/>
  <c r="F1027" i="2"/>
  <c r="F1028" i="2"/>
  <c r="F1528" i="2"/>
  <c r="F1030" i="2"/>
  <c r="F1031" i="2"/>
  <c r="F1529" i="2"/>
  <c r="F1033" i="2"/>
  <c r="F1034" i="2"/>
  <c r="F1035" i="2"/>
  <c r="F1036" i="2"/>
  <c r="F1037" i="2"/>
  <c r="F1038" i="2"/>
  <c r="F1039" i="2"/>
  <c r="F1534" i="2"/>
  <c r="F1536" i="2"/>
  <c r="F1537" i="2"/>
  <c r="F1526" i="2"/>
  <c r="F1044" i="2"/>
  <c r="F1045" i="2"/>
  <c r="F1524" i="2"/>
  <c r="F1508" i="2"/>
  <c r="F1048" i="2"/>
  <c r="F1049" i="2"/>
  <c r="F1509" i="2"/>
  <c r="F1051" i="2"/>
  <c r="F1052" i="2"/>
  <c r="F1510" i="2"/>
  <c r="F1054" i="2"/>
  <c r="F1055" i="2"/>
  <c r="F1511" i="2"/>
  <c r="F1057" i="2"/>
  <c r="F1058" i="2"/>
  <c r="F1512" i="2"/>
  <c r="F1514" i="2"/>
  <c r="F1515" i="2"/>
  <c r="F1062" i="2"/>
  <c r="F1063" i="2"/>
  <c r="F1518" i="2"/>
  <c r="F1065" i="2"/>
  <c r="F1520" i="2"/>
  <c r="F1521" i="2"/>
  <c r="F1522" i="2"/>
  <c r="F1069" i="2"/>
  <c r="F1070" i="2"/>
  <c r="F1071" i="2"/>
  <c r="F1072" i="2"/>
  <c r="F1073" i="2"/>
  <c r="F1074" i="2"/>
  <c r="F1075" i="2"/>
  <c r="F1523" i="2"/>
  <c r="F1506" i="2"/>
  <c r="F1078" i="2"/>
  <c r="F1497" i="2"/>
  <c r="F1499" i="2"/>
  <c r="F1081" i="2"/>
  <c r="F1082" i="2"/>
  <c r="F1083" i="2"/>
  <c r="F1084" i="2"/>
  <c r="F1085" i="2"/>
  <c r="F1500" i="2"/>
  <c r="F1087" i="2"/>
  <c r="F1496" i="2"/>
  <c r="F1089" i="2"/>
  <c r="F1494" i="2"/>
  <c r="F1493" i="2"/>
  <c r="F1490" i="2"/>
  <c r="F1093" i="2"/>
  <c r="F1094" i="2"/>
  <c r="F1095" i="2"/>
  <c r="F1492" i="2"/>
  <c r="F1097" i="2"/>
  <c r="F1098" i="2"/>
  <c r="F1099" i="2"/>
  <c r="F1100" i="2"/>
  <c r="F1486" i="2"/>
  <c r="F1488" i="2"/>
  <c r="F1484" i="2"/>
  <c r="F1104" i="2"/>
  <c r="F1485" i="2"/>
  <c r="F1106" i="2"/>
  <c r="F1107" i="2"/>
  <c r="F1108" i="2"/>
  <c r="F1109" i="2"/>
  <c r="F1482" i="2"/>
  <c r="F1111" i="2"/>
  <c r="F1480" i="2"/>
  <c r="F1481" i="2"/>
  <c r="F1114" i="2"/>
  <c r="F1115" i="2"/>
  <c r="F1479" i="2"/>
  <c r="F1117" i="2"/>
  <c r="F1478" i="2"/>
  <c r="F1472" i="2"/>
  <c r="F1120" i="2"/>
  <c r="F1476" i="2"/>
  <c r="F1122" i="2"/>
  <c r="F1123" i="2"/>
  <c r="F1469" i="2"/>
  <c r="F1125" i="2"/>
  <c r="F1126" i="2"/>
  <c r="F1462" i="2"/>
  <c r="F1128" i="2"/>
  <c r="F1129" i="2"/>
  <c r="F1130" i="2"/>
  <c r="F1131" i="2"/>
  <c r="F1132" i="2"/>
  <c r="F1463" i="2"/>
  <c r="F1466" i="2"/>
  <c r="F1135" i="2"/>
  <c r="F1136" i="2"/>
  <c r="F1137" i="2"/>
  <c r="F1467" i="2"/>
  <c r="F1468" i="2"/>
  <c r="F1140" i="2"/>
  <c r="F1141" i="2"/>
  <c r="F1457" i="2"/>
  <c r="F1458" i="2"/>
  <c r="F1144" i="2"/>
  <c r="F1145" i="2"/>
  <c r="F1448" i="2"/>
  <c r="F1147" i="2"/>
  <c r="F1449" i="2"/>
  <c r="F1149" i="2"/>
  <c r="F1456" i="2"/>
  <c r="F1446" i="2"/>
  <c r="F1152" i="2"/>
  <c r="F1444" i="2"/>
  <c r="F1154" i="2"/>
  <c r="F1155" i="2"/>
  <c r="F1442" i="2"/>
  <c r="F1157" i="2"/>
  <c r="F1443" i="2"/>
  <c r="F1159" i="2"/>
  <c r="F1160" i="2"/>
  <c r="F1161" i="2"/>
  <c r="F1162" i="2"/>
  <c r="F1441" i="2"/>
  <c r="F1440" i="2"/>
  <c r="F1165" i="2"/>
  <c r="F1166" i="2"/>
  <c r="F1438" i="2"/>
  <c r="F1437" i="2"/>
  <c r="F1434" i="2"/>
  <c r="F1170" i="2"/>
  <c r="F1171" i="2"/>
  <c r="F1436" i="2"/>
  <c r="F1173" i="2"/>
  <c r="F1432" i="2"/>
  <c r="F1433" i="2"/>
  <c r="F1422" i="2"/>
  <c r="F1177" i="2"/>
  <c r="F1428" i="2"/>
  <c r="F1430" i="2"/>
  <c r="F1420" i="2"/>
  <c r="F1418" i="2"/>
  <c r="F1182" i="2"/>
  <c r="F1183" i="2"/>
  <c r="F1184" i="2"/>
  <c r="F1185" i="2"/>
  <c r="F1186" i="2"/>
  <c r="F1416" i="2"/>
  <c r="F1403" i="2"/>
  <c r="F1189" i="2"/>
  <c r="F1406" i="2"/>
  <c r="F1191" i="2"/>
  <c r="F1192" i="2"/>
  <c r="F1193" i="2"/>
  <c r="F1194" i="2"/>
  <c r="F1195" i="2"/>
  <c r="F1196" i="2"/>
  <c r="F1414" i="2"/>
  <c r="F1415" i="2"/>
  <c r="F1199" i="2"/>
  <c r="F1200" i="2"/>
  <c r="F1201" i="2"/>
  <c r="F1202" i="2"/>
  <c r="F1398" i="2"/>
  <c r="F1204" i="2"/>
  <c r="F1397" i="2"/>
  <c r="F1206" i="2"/>
  <c r="F1207" i="2"/>
  <c r="F1208" i="2"/>
  <c r="F1209" i="2"/>
  <c r="F1210" i="2"/>
  <c r="F1211" i="2"/>
  <c r="F1379" i="2"/>
  <c r="F1213" i="2"/>
  <c r="F1380" i="2"/>
  <c r="F1383" i="2"/>
  <c r="F1384" i="2"/>
  <c r="F1217" i="2"/>
  <c r="F1390" i="2"/>
  <c r="F1219" i="2"/>
  <c r="F1392" i="2"/>
  <c r="F1393" i="2"/>
  <c r="F1222" i="2"/>
  <c r="F1223" i="2"/>
  <c r="F1224" i="2"/>
  <c r="F1225" i="2"/>
  <c r="F1226" i="2"/>
  <c r="F1227" i="2"/>
  <c r="F1228" i="2"/>
  <c r="F1229" i="2"/>
  <c r="F1230" i="2"/>
  <c r="F1231" i="2"/>
  <c r="F1377" i="2"/>
  <c r="F1378" i="2"/>
  <c r="F1367" i="2"/>
  <c r="F1235" i="2"/>
  <c r="F1236" i="2"/>
  <c r="F1237" i="2"/>
  <c r="F1370" i="2"/>
  <c r="F1372" i="2"/>
  <c r="F1240" i="2"/>
  <c r="F1241" i="2"/>
  <c r="F1242" i="2"/>
  <c r="F1243" i="2"/>
  <c r="F1244" i="2"/>
  <c r="F1245" i="2"/>
  <c r="F1366" i="2"/>
  <c r="F1247" i="2"/>
  <c r="F1365" i="2"/>
  <c r="F1361" i="2"/>
  <c r="F1250" i="2"/>
  <c r="F1251" i="2"/>
  <c r="F1252" i="2"/>
  <c r="F1253" i="2"/>
  <c r="F1362" i="2"/>
  <c r="F1255" i="2"/>
  <c r="F1256" i="2"/>
  <c r="F1257" i="2"/>
  <c r="F1258" i="2"/>
  <c r="F1259" i="2"/>
  <c r="F1260" i="2"/>
  <c r="F1261" i="2"/>
  <c r="F1262" i="2"/>
  <c r="F1360" i="2"/>
  <c r="F1264" i="2"/>
  <c r="F1358" i="2"/>
  <c r="F1356" i="2"/>
  <c r="F1267" i="2"/>
  <c r="F1353" i="2"/>
  <c r="F1269" i="2"/>
  <c r="F1354" i="2"/>
  <c r="F1355" i="2"/>
  <c r="F1352" i="2"/>
  <c r="F1273" i="2"/>
  <c r="F1350" i="2"/>
  <c r="F1275" i="2"/>
  <c r="F1341" i="2"/>
  <c r="F1277" i="2"/>
  <c r="F1278" i="2"/>
  <c r="F1279" i="2"/>
  <c r="F1280" i="2"/>
  <c r="F1281" i="2"/>
  <c r="F1340" i="2"/>
  <c r="F1338" i="2"/>
  <c r="F1337" i="2"/>
  <c r="F1285" i="2"/>
  <c r="F1331" i="2"/>
  <c r="F1287" i="2"/>
  <c r="F1334" i="2"/>
  <c r="F1289" i="2"/>
  <c r="F1290" i="2"/>
  <c r="F1291" i="2"/>
  <c r="F1292" i="2"/>
  <c r="F1330" i="2"/>
  <c r="F1328" i="2"/>
  <c r="F1326" i="2"/>
  <c r="F1296" i="2"/>
  <c r="F1320" i="2"/>
  <c r="F1298" i="2"/>
  <c r="F1317" i="2"/>
  <c r="F1313" i="2"/>
  <c r="F1310" i="2"/>
  <c r="F1312" i="2"/>
  <c r="F1303" i="2"/>
  <c r="F1308" i="2"/>
  <c r="F1305" i="2"/>
  <c r="F1306" i="2"/>
  <c r="F1304" i="2"/>
  <c r="F1307" i="2"/>
  <c r="F1309" i="2"/>
  <c r="F1300" i="2"/>
  <c r="F1311" i="2"/>
  <c r="F1301" i="2"/>
  <c r="F1302" i="2"/>
  <c r="F1314" i="2"/>
  <c r="F1315" i="2"/>
  <c r="F1316" i="2"/>
  <c r="F1293" i="2"/>
  <c r="F1318" i="2"/>
  <c r="F1319" i="2"/>
  <c r="F1294" i="2"/>
  <c r="F1321" i="2"/>
  <c r="F1322" i="2"/>
  <c r="F1323" i="2"/>
  <c r="F1324" i="2"/>
  <c r="F1325" i="2"/>
  <c r="F1295" i="2"/>
  <c r="F1327" i="2"/>
  <c r="F1297" i="2"/>
  <c r="F1329" i="2"/>
  <c r="F1299" i="2"/>
  <c r="F1288" i="2"/>
  <c r="F1332" i="2"/>
  <c r="F1333" i="2"/>
  <c r="F1276" i="2"/>
  <c r="F1335" i="2"/>
  <c r="F1336" i="2"/>
  <c r="F1282" i="2"/>
  <c r="F1283" i="2"/>
  <c r="F1339" i="2"/>
  <c r="F1284" i="2"/>
  <c r="F1286" i="2"/>
  <c r="F1342" i="2"/>
  <c r="F1343" i="2"/>
  <c r="F1344" i="2"/>
  <c r="F1345" i="2"/>
  <c r="F1346" i="2"/>
  <c r="F1347" i="2"/>
  <c r="F1348" i="2"/>
  <c r="F1349" i="2"/>
  <c r="F1274" i="2"/>
  <c r="F1351" i="2"/>
  <c r="F1272" i="2"/>
  <c r="F1271" i="2"/>
  <c r="F1270" i="2"/>
  <c r="F1265" i="2"/>
  <c r="F1266" i="2"/>
  <c r="F1357" i="2"/>
  <c r="F1268" i="2"/>
  <c r="F1359" i="2"/>
  <c r="F1263" i="2"/>
  <c r="F1254" i="2"/>
  <c r="F1249" i="2"/>
  <c r="F1363" i="2"/>
  <c r="F1364" i="2"/>
  <c r="F1246" i="2"/>
  <c r="F1248" i="2"/>
  <c r="F1234" i="2"/>
  <c r="F1368" i="2"/>
  <c r="F1369" i="2"/>
  <c r="F1238" i="2"/>
  <c r="F1371" i="2"/>
  <c r="F1239" i="2"/>
  <c r="F1373" i="2"/>
  <c r="F1374" i="2"/>
  <c r="F1375" i="2"/>
  <c r="F1376" i="2"/>
  <c r="F1233" i="2"/>
  <c r="F1216" i="2"/>
  <c r="F1218" i="2"/>
  <c r="F1220" i="2"/>
  <c r="F1381" i="2"/>
  <c r="F1382" i="2"/>
  <c r="F1221" i="2"/>
  <c r="F1232" i="2"/>
  <c r="F1385" i="2"/>
  <c r="F1386" i="2"/>
  <c r="F1387" i="2"/>
  <c r="F1388" i="2"/>
  <c r="F1389" i="2"/>
  <c r="F1214" i="2"/>
  <c r="F1391" i="2"/>
  <c r="F1215" i="2"/>
  <c r="F1203" i="2"/>
  <c r="F1394" i="2"/>
  <c r="F1395" i="2"/>
  <c r="F1396" i="2"/>
  <c r="F1205" i="2"/>
  <c r="F1212" i="2"/>
  <c r="F1399" i="2"/>
  <c r="F1400" i="2"/>
  <c r="F1401" i="2"/>
  <c r="F1402" i="2"/>
  <c r="F1198" i="2"/>
  <c r="F1404" i="2"/>
  <c r="F1405" i="2"/>
  <c r="F1197" i="2"/>
  <c r="F1407" i="2"/>
  <c r="F1408" i="2"/>
  <c r="F1409" i="2"/>
  <c r="F1410" i="2"/>
  <c r="F1411" i="2"/>
  <c r="F1412" i="2"/>
  <c r="F1413" i="2"/>
  <c r="F1190" i="2"/>
  <c r="F1187" i="2"/>
  <c r="F1188" i="2"/>
  <c r="F1417" i="2"/>
  <c r="F1181" i="2"/>
  <c r="F1419" i="2"/>
  <c r="F1180" i="2"/>
  <c r="F1421" i="2"/>
  <c r="F1179" i="2"/>
  <c r="F1423" i="2"/>
  <c r="F1424" i="2"/>
  <c r="F1425" i="2"/>
  <c r="F1426" i="2"/>
  <c r="F1427" i="2"/>
  <c r="F1178" i="2"/>
  <c r="F1429" i="2"/>
  <c r="F1175" i="2"/>
  <c r="F1431" i="2"/>
  <c r="F1176" i="2"/>
  <c r="F1172" i="2"/>
  <c r="F1174" i="2"/>
  <c r="F1435" i="2"/>
  <c r="F1163" i="2"/>
  <c r="F1164" i="2"/>
  <c r="F1167" i="2"/>
  <c r="F1439" i="2"/>
  <c r="F1168" i="2"/>
  <c r="F1169" i="2"/>
  <c r="F1158" i="2"/>
  <c r="F1156" i="2"/>
  <c r="F1151" i="2"/>
  <c r="F1445" i="2"/>
  <c r="F1153" i="2"/>
  <c r="F1447" i="2"/>
  <c r="F1150" i="2"/>
  <c r="F1148" i="2"/>
  <c r="F1450" i="2"/>
  <c r="F1451" i="2"/>
  <c r="F1452" i="2"/>
  <c r="F1453" i="2"/>
  <c r="F1454" i="2"/>
  <c r="F1455" i="2"/>
  <c r="F1146" i="2"/>
  <c r="F1142" i="2"/>
  <c r="F1143" i="2"/>
  <c r="F1459" i="2"/>
  <c r="F1460" i="2"/>
  <c r="F1461" i="2"/>
  <c r="F1139" i="2"/>
  <c r="F1138" i="2"/>
  <c r="F1464" i="2"/>
  <c r="F1465" i="2"/>
  <c r="F1134" i="2"/>
  <c r="F1119" i="2"/>
  <c r="F1121" i="2"/>
  <c r="F1124" i="2"/>
  <c r="F1470" i="2"/>
  <c r="F1471" i="2"/>
  <c r="F1127" i="2"/>
  <c r="F1473" i="2"/>
  <c r="F1474" i="2"/>
  <c r="F1475" i="2"/>
  <c r="F1133" i="2"/>
  <c r="F1477" i="2"/>
  <c r="F1118" i="2"/>
  <c r="F1116" i="2"/>
  <c r="F1113" i="2"/>
  <c r="F1112" i="2"/>
  <c r="F1101" i="2"/>
  <c r="F1483" i="2"/>
  <c r="F1102" i="2"/>
  <c r="F1103" i="2"/>
  <c r="F1105" i="2"/>
  <c r="F1487" i="2"/>
  <c r="F1110" i="2"/>
  <c r="F1489" i="2"/>
  <c r="F1092" i="2"/>
  <c r="F1491" i="2"/>
  <c r="F1096" i="2"/>
  <c r="F1091" i="2"/>
  <c r="F1090" i="2"/>
  <c r="F1495" i="2"/>
  <c r="F1088" i="2"/>
  <c r="F1079" i="2"/>
  <c r="F1498" i="2"/>
  <c r="F1080" i="2"/>
  <c r="F1086" i="2"/>
  <c r="F1501" i="2"/>
  <c r="F1502" i="2"/>
  <c r="F1503" i="2"/>
  <c r="F1504" i="2"/>
  <c r="F1505" i="2"/>
  <c r="F1077" i="2"/>
  <c r="F1507" i="2"/>
  <c r="F1076" i="2"/>
  <c r="F1067" i="2"/>
  <c r="F1066" i="2"/>
  <c r="F1064" i="2"/>
  <c r="F1061" i="2"/>
  <c r="F1513" i="2"/>
  <c r="F1056" i="2"/>
  <c r="F1059" i="2"/>
  <c r="F1516" i="2"/>
  <c r="F1517" i="2"/>
  <c r="F1060" i="2"/>
  <c r="F1519" i="2"/>
  <c r="F1053" i="2"/>
  <c r="F1050" i="2"/>
  <c r="F1029" i="2"/>
  <c r="F1032" i="2"/>
  <c r="F1040" i="2"/>
  <c r="F1525" i="2"/>
  <c r="F1041" i="2"/>
  <c r="F1042" i="2"/>
  <c r="F1043" i="2"/>
  <c r="F1046" i="2"/>
  <c r="F1530" i="2"/>
  <c r="F1531" i="2"/>
  <c r="F1532" i="2"/>
  <c r="F1533" i="2"/>
  <c r="F1047" i="2"/>
  <c r="F1535" i="2"/>
  <c r="F1025" i="2"/>
  <c r="F1024" i="2"/>
  <c r="F1002" i="2"/>
  <c r="F1014" i="2"/>
  <c r="F1018" i="2"/>
  <c r="F1541" i="2"/>
  <c r="F1022" i="2"/>
  <c r="F1543" i="2"/>
  <c r="F1023" i="2"/>
  <c r="F1545" i="2"/>
  <c r="F1546" i="2"/>
  <c r="F1547" i="2"/>
  <c r="F1548" i="2"/>
  <c r="F1549" i="2"/>
  <c r="F1550" i="2"/>
  <c r="F998" i="2"/>
  <c r="F1552" i="2"/>
  <c r="F1553" i="2"/>
  <c r="F1000" i="2"/>
  <c r="F1555" i="2"/>
  <c r="F1001" i="2"/>
  <c r="F996" i="2"/>
  <c r="F994" i="2"/>
  <c r="F1559" i="2"/>
  <c r="F993" i="2"/>
  <c r="F1561" i="2"/>
  <c r="F1562" i="2"/>
  <c r="F1563" i="2"/>
  <c r="F1564" i="2"/>
  <c r="F992" i="2"/>
  <c r="F990" i="2"/>
  <c r="F1567" i="2"/>
  <c r="F987" i="2"/>
  <c r="F989" i="2"/>
  <c r="F1570" i="2"/>
  <c r="F1571" i="2"/>
  <c r="F986" i="2"/>
  <c r="F1573" i="2"/>
  <c r="F1574" i="2"/>
  <c r="F1575" i="2"/>
  <c r="F1576" i="2"/>
  <c r="F976" i="2"/>
  <c r="F978" i="2"/>
  <c r="F1579" i="2"/>
  <c r="F1580" i="2"/>
  <c r="F1581" i="2"/>
  <c r="F1582" i="2"/>
  <c r="F1583" i="2"/>
  <c r="F1584" i="2"/>
  <c r="F1585" i="2"/>
  <c r="F980" i="2"/>
  <c r="F981" i="2"/>
  <c r="F982" i="2"/>
  <c r="F983" i="2"/>
  <c r="F984" i="2"/>
  <c r="F1591" i="2"/>
  <c r="F975" i="2"/>
  <c r="F1593" i="2"/>
  <c r="F1594" i="2"/>
  <c r="F1595" i="2"/>
  <c r="F1596" i="2"/>
  <c r="F1597" i="2"/>
  <c r="F969" i="2"/>
  <c r="F1599" i="2"/>
  <c r="F974" i="2"/>
  <c r="F959" i="2"/>
  <c r="F960" i="2"/>
  <c r="F1603" i="2"/>
  <c r="F961" i="2"/>
  <c r="F962" i="2"/>
  <c r="F1606" i="2"/>
  <c r="F1607" i="2"/>
  <c r="F1608" i="2"/>
  <c r="F1609" i="2"/>
  <c r="F1610" i="2"/>
  <c r="F1611" i="2"/>
  <c r="F965" i="2"/>
  <c r="F966" i="2"/>
  <c r="F968" i="2"/>
  <c r="F1615" i="2"/>
  <c r="F956" i="2"/>
  <c r="F958" i="2"/>
  <c r="F950" i="2"/>
  <c r="F953" i="2"/>
  <c r="F954" i="2"/>
  <c r="F1621" i="2"/>
  <c r="F945" i="2"/>
  <c r="F944" i="2"/>
  <c r="F4451" i="2"/>
  <c r="F1625" i="2"/>
  <c r="F939" i="2"/>
  <c r="F1627" i="2"/>
  <c r="F938" i="2"/>
  <c r="F1629" i="2"/>
  <c r="F933" i="2"/>
  <c r="F930" i="2"/>
  <c r="F1632" i="2"/>
  <c r="F929" i="2"/>
  <c r="F1634" i="2"/>
  <c r="F1635" i="2"/>
  <c r="F1636" i="2"/>
  <c r="F928" i="2"/>
  <c r="F923" i="2"/>
  <c r="F1639" i="2"/>
  <c r="F1640" i="2"/>
  <c r="F926" i="2"/>
  <c r="F1642" i="2"/>
  <c r="F927" i="2"/>
  <c r="F921" i="2"/>
  <c r="F1645" i="2"/>
  <c r="F899" i="2"/>
  <c r="F1647" i="2"/>
  <c r="F1648" i="2"/>
  <c r="F1649" i="2"/>
  <c r="F1650" i="2"/>
  <c r="F1651" i="2"/>
  <c r="F900" i="2"/>
  <c r="F903" i="2"/>
  <c r="F1654" i="2"/>
  <c r="F904" i="2"/>
  <c r="F906" i="2"/>
  <c r="F1657" i="2"/>
  <c r="F1658" i="2"/>
  <c r="F908" i="2"/>
  <c r="F909" i="2"/>
  <c r="F911" i="2"/>
  <c r="F914" i="2"/>
  <c r="F1663" i="2"/>
  <c r="F1664" i="2"/>
  <c r="F1665" i="2"/>
  <c r="F917" i="2"/>
  <c r="F918" i="2"/>
  <c r="F1668" i="2"/>
  <c r="F1669" i="2"/>
  <c r="F920" i="2"/>
  <c r="F1671" i="2"/>
  <c r="F1672" i="2"/>
  <c r="F1673" i="2"/>
  <c r="F1674" i="2"/>
  <c r="F1675" i="2"/>
  <c r="F1676" i="2"/>
  <c r="F1677" i="2"/>
  <c r="F1678" i="2"/>
  <c r="F1679" i="2"/>
  <c r="F1680" i="2"/>
  <c r="F898" i="2"/>
  <c r="F897" i="2"/>
  <c r="F1683" i="2"/>
  <c r="F1684" i="2"/>
  <c r="F896" i="2"/>
  <c r="F893" i="2"/>
  <c r="F1687" i="2"/>
  <c r="F894" i="2"/>
  <c r="F892" i="2"/>
  <c r="F888" i="2"/>
  <c r="F1691" i="2"/>
  <c r="F1692" i="2"/>
  <c r="F1693" i="2"/>
  <c r="F1694" i="2"/>
  <c r="F1695" i="2"/>
  <c r="F1696" i="2"/>
  <c r="F1697" i="2"/>
  <c r="F1698" i="2"/>
  <c r="F1699" i="2"/>
  <c r="F1700" i="2"/>
  <c r="F1701" i="2"/>
  <c r="F890" i="2"/>
  <c r="F886" i="2"/>
  <c r="F866" i="2"/>
  <c r="F1705" i="2"/>
  <c r="F1706" i="2"/>
  <c r="F867" i="2"/>
  <c r="F868" i="2"/>
  <c r="F1709" i="2"/>
  <c r="F1710" i="2"/>
  <c r="F1711" i="2"/>
  <c r="F1712" i="2"/>
  <c r="F1713" i="2"/>
  <c r="F1714" i="2"/>
  <c r="F1715" i="2"/>
  <c r="F869" i="2"/>
  <c r="F1717" i="2"/>
  <c r="F870" i="2"/>
  <c r="F872" i="2"/>
  <c r="F873" i="2"/>
  <c r="F874" i="2"/>
  <c r="F879" i="2"/>
  <c r="F1723" i="2"/>
  <c r="F1724" i="2"/>
  <c r="F880" i="2"/>
  <c r="F1726" i="2"/>
  <c r="F1727" i="2"/>
  <c r="F1728" i="2"/>
  <c r="F881" i="2"/>
  <c r="F1730" i="2"/>
  <c r="F1731" i="2"/>
  <c r="F1732" i="2"/>
  <c r="F882" i="2"/>
  <c r="F1734" i="2"/>
  <c r="F1735" i="2"/>
  <c r="F884" i="2"/>
  <c r="F885" i="2"/>
  <c r="F1738" i="2"/>
  <c r="F1739" i="2"/>
  <c r="F1740" i="2"/>
  <c r="F1741" i="2"/>
  <c r="F865" i="2"/>
  <c r="F863" i="2"/>
  <c r="F1744" i="2"/>
  <c r="F1745" i="2"/>
  <c r="F864" i="2"/>
  <c r="F1747" i="2"/>
  <c r="F860" i="2"/>
  <c r="F862" i="2"/>
  <c r="F1750" i="2"/>
  <c r="F1751" i="2"/>
  <c r="F819" i="2"/>
  <c r="F1753" i="2"/>
  <c r="F1754" i="2"/>
  <c r="F820" i="2"/>
  <c r="F1756" i="2"/>
  <c r="F822" i="2"/>
  <c r="F824" i="2"/>
  <c r="F1759" i="2"/>
  <c r="F825" i="2"/>
  <c r="F838" i="2"/>
  <c r="F1762" i="2"/>
  <c r="F839" i="2"/>
  <c r="F844" i="2"/>
  <c r="F1765" i="2"/>
  <c r="F849" i="2"/>
  <c r="F850" i="2"/>
  <c r="F852" i="2"/>
  <c r="F854" i="2"/>
  <c r="F1770" i="2"/>
  <c r="F1771" i="2"/>
  <c r="F856" i="2"/>
  <c r="F858" i="2"/>
  <c r="F1774" i="2"/>
  <c r="F818" i="2"/>
  <c r="F817" i="2"/>
  <c r="F813" i="2"/>
  <c r="F1778" i="2"/>
  <c r="F812" i="2"/>
  <c r="F808" i="2"/>
  <c r="F810" i="2"/>
  <c r="F1782" i="2"/>
  <c r="F1783" i="2"/>
  <c r="F1784" i="2"/>
  <c r="F807" i="2"/>
  <c r="F1786" i="2"/>
  <c r="F1787" i="2"/>
  <c r="F1788" i="2"/>
  <c r="F1789" i="2"/>
  <c r="F806" i="2"/>
  <c r="F804" i="2"/>
  <c r="F1792" i="2"/>
  <c r="F800" i="2"/>
  <c r="F1794" i="2"/>
  <c r="F1795" i="2"/>
  <c r="F802" i="2"/>
  <c r="F1797" i="2"/>
  <c r="F798" i="2"/>
  <c r="F797" i="2"/>
  <c r="F792" i="2"/>
  <c r="F1801" i="2"/>
  <c r="F1802" i="2"/>
  <c r="F788" i="2"/>
  <c r="F1804" i="2"/>
  <c r="F1805" i="2"/>
  <c r="F786" i="2"/>
  <c r="F1807" i="2"/>
  <c r="F1808" i="2"/>
  <c r="F780" i="2"/>
  <c r="F783" i="2"/>
  <c r="F784" i="2"/>
  <c r="F779" i="2"/>
  <c r="F1813" i="2"/>
  <c r="F778" i="2"/>
  <c r="F1815" i="2"/>
  <c r="F771" i="2"/>
  <c r="F1817" i="2"/>
  <c r="F1818" i="2"/>
  <c r="F1819" i="2"/>
  <c r="F773" i="2"/>
  <c r="F774" i="2"/>
  <c r="F1822" i="2"/>
  <c r="F776" i="2"/>
  <c r="F777" i="2"/>
  <c r="F770" i="2"/>
  <c r="F1826" i="2"/>
  <c r="F1827" i="2"/>
  <c r="F769" i="2"/>
  <c r="F1829" i="2"/>
  <c r="F758" i="2"/>
  <c r="F1831" i="2"/>
  <c r="F760" i="2"/>
  <c r="F766" i="2"/>
  <c r="F1834" i="2"/>
  <c r="F1835" i="2"/>
  <c r="F767" i="2"/>
  <c r="F1837" i="2"/>
  <c r="F768" i="2"/>
  <c r="F755" i="2"/>
  <c r="F1840" i="2"/>
  <c r="F753" i="2"/>
  <c r="F752" i="2"/>
  <c r="F1843" i="2"/>
  <c r="F750" i="2"/>
  <c r="F1845" i="2"/>
  <c r="F746" i="2"/>
  <c r="F747" i="2"/>
  <c r="F1848" i="2"/>
  <c r="F1849" i="2"/>
  <c r="F743" i="2"/>
  <c r="F1851" i="2"/>
  <c r="F744" i="2"/>
  <c r="F1853" i="2"/>
  <c r="F741" i="2"/>
  <c r="F1855" i="2"/>
  <c r="F1856" i="2"/>
  <c r="F1857" i="2"/>
  <c r="F740" i="2"/>
  <c r="F738" i="2"/>
  <c r="F1860" i="2"/>
  <c r="F1861" i="2"/>
  <c r="F730" i="2"/>
  <c r="F735" i="2"/>
  <c r="F736" i="2"/>
  <c r="F737" i="2"/>
  <c r="F728" i="2"/>
  <c r="F1867" i="2"/>
  <c r="F729" i="2"/>
  <c r="F1869" i="2"/>
  <c r="F1870" i="2"/>
  <c r="F726" i="2"/>
  <c r="F1872" i="2"/>
  <c r="F1873" i="2"/>
  <c r="F1874" i="2"/>
  <c r="F1875" i="2"/>
  <c r="F1876" i="2"/>
  <c r="F723" i="2"/>
  <c r="F725" i="2"/>
  <c r="F1879" i="2"/>
  <c r="F722" i="2"/>
  <c r="F1881" i="2"/>
  <c r="F1882" i="2"/>
  <c r="F721" i="2"/>
  <c r="F1884" i="2"/>
  <c r="F1885" i="2"/>
  <c r="F719" i="2"/>
  <c r="F718" i="2"/>
  <c r="F1888" i="2"/>
  <c r="F717" i="2"/>
  <c r="F713" i="2"/>
  <c r="F1891" i="2"/>
  <c r="F714" i="2"/>
  <c r="F716" i="2"/>
  <c r="F1894" i="2"/>
  <c r="F1895" i="2"/>
  <c r="F1896" i="2"/>
  <c r="F1897" i="2"/>
  <c r="F712" i="2"/>
  <c r="F710" i="2"/>
  <c r="F698" i="2"/>
  <c r="F1901" i="2"/>
  <c r="F1902" i="2"/>
  <c r="F1903" i="2"/>
  <c r="F1904" i="2"/>
  <c r="F706" i="2"/>
  <c r="F707" i="2"/>
  <c r="F708" i="2"/>
  <c r="F1908" i="2"/>
  <c r="F1909" i="2"/>
  <c r="F696" i="2"/>
  <c r="F1911" i="2"/>
  <c r="F4446" i="2"/>
  <c r="F693" i="2"/>
  <c r="F1914" i="2"/>
  <c r="F1915" i="2"/>
  <c r="F694" i="2"/>
  <c r="F1917" i="2"/>
  <c r="F695" i="2"/>
  <c r="F690" i="2"/>
  <c r="F689" i="2"/>
  <c r="F1921" i="2"/>
  <c r="F1922" i="2"/>
  <c r="F686" i="2"/>
  <c r="F1924" i="2"/>
  <c r="F684" i="2"/>
  <c r="F680" i="2"/>
  <c r="F1927" i="2"/>
  <c r="F1928" i="2"/>
  <c r="F1929" i="2"/>
  <c r="F1930" i="2"/>
  <c r="F1931" i="2"/>
  <c r="F682" i="2"/>
  <c r="F1933" i="2"/>
  <c r="F1934" i="2"/>
  <c r="F1935" i="2"/>
  <c r="F683" i="2"/>
  <c r="F677" i="2"/>
  <c r="F671" i="2"/>
  <c r="F1939" i="2"/>
  <c r="F1940" i="2"/>
  <c r="F1941" i="2"/>
  <c r="F1942" i="2"/>
  <c r="F1943" i="2"/>
  <c r="F1944" i="2"/>
  <c r="F1945" i="2"/>
  <c r="F1946" i="2"/>
  <c r="F664" i="2"/>
  <c r="F1948" i="2"/>
  <c r="F665" i="2"/>
  <c r="F666" i="2"/>
  <c r="F1951" i="2"/>
  <c r="F668" i="2"/>
  <c r="F670" i="2"/>
  <c r="F663" i="2"/>
  <c r="F660" i="2"/>
  <c r="F658" i="2"/>
  <c r="F1957" i="2"/>
  <c r="F656" i="2"/>
  <c r="F652" i="2"/>
  <c r="F1960" i="2"/>
  <c r="F1961" i="2"/>
  <c r="F650" i="2"/>
  <c r="F1963" i="2"/>
  <c r="F651" i="2"/>
  <c r="F648" i="2"/>
  <c r="F636" i="2"/>
  <c r="F1967" i="2"/>
  <c r="F1968" i="2"/>
  <c r="F638" i="2"/>
  <c r="F1970" i="2"/>
  <c r="F640" i="2"/>
  <c r="F647" i="2"/>
  <c r="F1973" i="2"/>
  <c r="F635" i="2"/>
  <c r="F1975" i="2"/>
  <c r="F634" i="2"/>
  <c r="F633" i="2"/>
  <c r="F1978" i="2"/>
  <c r="F632" i="2"/>
  <c r="F1980" i="2"/>
  <c r="F1981" i="2"/>
  <c r="F630" i="2"/>
  <c r="F1983" i="2"/>
  <c r="F1984" i="2"/>
  <c r="F1985" i="2"/>
  <c r="F1986" i="2"/>
  <c r="F1987" i="2"/>
  <c r="F1988" i="2"/>
  <c r="F1989" i="2"/>
  <c r="F628" i="2"/>
  <c r="F629" i="2"/>
  <c r="F627" i="2"/>
  <c r="F1993" i="2"/>
  <c r="F625" i="2"/>
  <c r="F624" i="2"/>
  <c r="F623" i="2"/>
  <c r="F1997" i="2"/>
  <c r="F1998" i="2"/>
  <c r="F1999" i="2"/>
  <c r="F610" i="2"/>
  <c r="F2001" i="2"/>
  <c r="F2002" i="2"/>
  <c r="F611" i="2"/>
  <c r="F616" i="2"/>
  <c r="F2005" i="2"/>
  <c r="F617" i="2"/>
  <c r="F2007" i="2"/>
  <c r="F620" i="2"/>
  <c r="F621" i="2"/>
  <c r="F604" i="2"/>
  <c r="F2011" i="2"/>
  <c r="F2012" i="2"/>
  <c r="F609" i="2"/>
  <c r="F2014" i="2"/>
  <c r="F2015" i="2"/>
  <c r="F2016" i="2"/>
  <c r="F603" i="2"/>
  <c r="F597" i="2"/>
  <c r="F592" i="2"/>
  <c r="F590" i="2"/>
  <c r="F2021" i="2"/>
  <c r="F2022" i="2"/>
  <c r="F2023" i="2"/>
  <c r="F2024" i="2"/>
  <c r="F591" i="2"/>
  <c r="F586" i="2"/>
  <c r="F588" i="2"/>
  <c r="F2028" i="2"/>
  <c r="F2029" i="2"/>
  <c r="F2030" i="2"/>
  <c r="F585" i="2"/>
  <c r="F2032" i="2"/>
  <c r="F2033" i="2"/>
  <c r="F581" i="2"/>
  <c r="F2035" i="2"/>
  <c r="F2036" i="2"/>
  <c r="F568" i="2"/>
  <c r="F569" i="2"/>
  <c r="F573" i="2"/>
  <c r="F575" i="2"/>
  <c r="F2041" i="2"/>
  <c r="F576" i="2"/>
  <c r="F579" i="2"/>
  <c r="F580" i="2"/>
  <c r="F564" i="2"/>
  <c r="F567" i="2"/>
  <c r="F2047" i="2"/>
  <c r="F563" i="2"/>
  <c r="F2049" i="2"/>
  <c r="F2050" i="2"/>
  <c r="F2051" i="2"/>
  <c r="F562" i="2"/>
  <c r="F2053" i="2"/>
  <c r="F2054" i="2"/>
  <c r="F2055" i="2"/>
  <c r="F2056" i="2"/>
  <c r="F2057" i="2"/>
  <c r="F2058" i="2"/>
  <c r="F2059" i="2"/>
  <c r="F2060" i="2"/>
  <c r="F2061" i="2"/>
  <c r="F2062" i="2"/>
  <c r="F561" i="2"/>
  <c r="F558" i="2"/>
  <c r="F2065" i="2"/>
  <c r="F2066" i="2"/>
  <c r="F556" i="2"/>
  <c r="F555" i="2"/>
  <c r="F551" i="2"/>
  <c r="F545" i="2"/>
  <c r="F2071" i="2"/>
  <c r="F2072" i="2"/>
  <c r="F546" i="2"/>
  <c r="F2074" i="2"/>
  <c r="F2075" i="2"/>
  <c r="F548" i="2"/>
  <c r="F2077" i="2"/>
  <c r="F549" i="2"/>
  <c r="F544" i="2"/>
  <c r="F2080" i="2"/>
  <c r="F2081" i="2"/>
  <c r="F2082" i="2"/>
  <c r="F2083" i="2"/>
  <c r="F2084" i="2"/>
  <c r="F539" i="2"/>
  <c r="F542" i="2"/>
  <c r="F543" i="2"/>
  <c r="F2088" i="2"/>
  <c r="F2089" i="2"/>
  <c r="F2090" i="2"/>
  <c r="F528" i="2"/>
  <c r="F534" i="2"/>
  <c r="F2093" i="2"/>
  <c r="F2094" i="2"/>
  <c r="F2095" i="2"/>
  <c r="F536" i="2"/>
  <c r="F527" i="2"/>
  <c r="F509" i="2"/>
  <c r="F510" i="2"/>
  <c r="F2100" i="2"/>
  <c r="F2101" i="2"/>
  <c r="F518" i="2"/>
  <c r="F2103" i="2"/>
  <c r="F519" i="2"/>
  <c r="F525" i="2"/>
  <c r="F2106" i="2"/>
  <c r="F2107" i="2"/>
  <c r="F2108" i="2"/>
  <c r="F2109" i="2"/>
  <c r="F2110" i="2"/>
  <c r="F502" i="2"/>
  <c r="F507" i="2"/>
  <c r="F2113" i="2"/>
  <c r="F2114" i="2"/>
  <c r="F501" i="2"/>
  <c r="F2116" i="2"/>
  <c r="F2117" i="2"/>
  <c r="F2118" i="2"/>
  <c r="F2119" i="2"/>
  <c r="F500" i="2"/>
  <c r="F498" i="2"/>
  <c r="F495" i="2"/>
  <c r="F496" i="2"/>
  <c r="F497" i="2"/>
  <c r="F2125" i="2"/>
  <c r="F2126" i="2"/>
  <c r="F494" i="2"/>
  <c r="F2128" i="2"/>
  <c r="F492" i="2"/>
  <c r="F491" i="2"/>
  <c r="F2131" i="2"/>
  <c r="F490" i="2"/>
  <c r="F468" i="2"/>
  <c r="F472" i="2"/>
  <c r="F477" i="2"/>
  <c r="F479" i="2"/>
  <c r="F2137" i="2"/>
  <c r="F2138" i="2"/>
  <c r="F486" i="2"/>
  <c r="F2140" i="2"/>
  <c r="F2141" i="2"/>
  <c r="F2142" i="2"/>
  <c r="F2143" i="2"/>
  <c r="F2144" i="2"/>
  <c r="F488" i="2"/>
  <c r="F2146" i="2"/>
  <c r="F489" i="2"/>
  <c r="F2148" i="2"/>
  <c r="F2149" i="2"/>
  <c r="F2150" i="2"/>
  <c r="F459" i="2"/>
  <c r="F2152" i="2"/>
  <c r="F2153" i="2"/>
  <c r="F2154" i="2"/>
  <c r="F2155" i="2"/>
  <c r="F2156" i="2"/>
  <c r="F2157" i="2"/>
  <c r="F458" i="2"/>
  <c r="F2159" i="2"/>
  <c r="F2160" i="2"/>
  <c r="F453" i="2"/>
  <c r="F441" i="2"/>
  <c r="F443" i="2"/>
  <c r="F452" i="2"/>
  <c r="F440" i="2"/>
  <c r="F2166" i="2"/>
  <c r="F2167" i="2"/>
  <c r="F435" i="2"/>
  <c r="F2169" i="2"/>
  <c r="F436" i="2"/>
  <c r="F437" i="2"/>
  <c r="F438" i="2"/>
  <c r="F2173" i="2"/>
  <c r="F2174" i="2"/>
  <c r="F434" i="2"/>
  <c r="F2176" i="2"/>
  <c r="F430" i="2"/>
  <c r="F2178" i="2"/>
  <c r="F2179" i="2"/>
  <c r="F431" i="2"/>
  <c r="F433" i="2"/>
  <c r="F2182" i="2"/>
  <c r="F428" i="2"/>
  <c r="F2184" i="2"/>
  <c r="F2185" i="2"/>
  <c r="F2186" i="2"/>
  <c r="F2187" i="2"/>
  <c r="F2188" i="2"/>
  <c r="F2189" i="2"/>
  <c r="F2190" i="2"/>
  <c r="F2191" i="2"/>
  <c r="F425" i="2"/>
  <c r="F2193" i="2"/>
  <c r="F424" i="2"/>
  <c r="F2195" i="2"/>
  <c r="F423" i="2"/>
  <c r="F2197" i="2"/>
  <c r="F2198" i="2"/>
  <c r="F416" i="2"/>
  <c r="F418" i="2"/>
  <c r="F419" i="2"/>
  <c r="F402" i="2"/>
  <c r="F2203" i="2"/>
  <c r="F2204" i="2"/>
  <c r="F2205" i="2"/>
  <c r="F2206" i="2"/>
  <c r="F2207" i="2"/>
  <c r="F2208" i="2"/>
  <c r="F398" i="2"/>
  <c r="F395" i="2"/>
  <c r="F396" i="2"/>
  <c r="F394" i="2"/>
  <c r="F389" i="2"/>
  <c r="F390" i="2"/>
  <c r="F2215" i="2"/>
  <c r="F392" i="2"/>
  <c r="F393" i="2"/>
  <c r="F388" i="2"/>
  <c r="F384" i="2"/>
  <c r="F2220" i="2"/>
  <c r="F2221" i="2"/>
  <c r="F387" i="2"/>
  <c r="F382" i="2"/>
  <c r="F2224" i="2"/>
  <c r="F2225" i="2"/>
  <c r="F2226" i="2"/>
  <c r="F2227" i="2"/>
  <c r="F366" i="2"/>
  <c r="F368" i="2"/>
  <c r="F365" i="2"/>
  <c r="F364" i="2"/>
  <c r="F2232" i="2"/>
  <c r="F2233" i="2"/>
  <c r="F356" i="2"/>
  <c r="F360" i="2"/>
  <c r="F362" i="2"/>
  <c r="F4444" i="2"/>
  <c r="F2238" i="2"/>
  <c r="F2239" i="2"/>
  <c r="F333" i="2"/>
  <c r="F2241" i="2"/>
  <c r="F339" i="2"/>
  <c r="F353" i="2"/>
  <c r="F330" i="2"/>
  <c r="F2245" i="2"/>
  <c r="F329" i="2"/>
  <c r="F328" i="2"/>
  <c r="F2248" i="2"/>
  <c r="F327" i="2"/>
  <c r="F316" i="2"/>
  <c r="F2251" i="2"/>
  <c r="F304" i="2"/>
  <c r="F308" i="2"/>
  <c r="F309" i="2"/>
  <c r="F303" i="2"/>
  <c r="F300" i="2"/>
  <c r="F4439" i="2"/>
  <c r="F4442" i="2"/>
  <c r="F4443" i="2"/>
  <c r="F4438" i="2"/>
  <c r="F292" i="2"/>
  <c r="F2262" i="2"/>
  <c r="F2263" i="2"/>
  <c r="F289" i="2"/>
  <c r="F280" i="2"/>
  <c r="F2266" i="2"/>
  <c r="F279" i="2"/>
  <c r="F275" i="2"/>
  <c r="F2269" i="2"/>
  <c r="F2270" i="2"/>
  <c r="F2271" i="2"/>
  <c r="F2272" i="2"/>
  <c r="F278" i="2"/>
  <c r="F272" i="2"/>
  <c r="F2275" i="2"/>
  <c r="F274" i="2"/>
  <c r="F268" i="2"/>
  <c r="F269" i="2"/>
  <c r="F2279" i="2"/>
  <c r="F4436" i="2"/>
  <c r="F2281" i="2"/>
  <c r="F263" i="2"/>
  <c r="F2283" i="2"/>
  <c r="F2284" i="2"/>
  <c r="F2285" i="2"/>
  <c r="F2286" i="2"/>
  <c r="F2287" i="2"/>
  <c r="F264" i="2"/>
  <c r="F267" i="2"/>
  <c r="F2290" i="2"/>
  <c r="F2291" i="2"/>
  <c r="F2292" i="2"/>
  <c r="F2293" i="2"/>
  <c r="F2294" i="2"/>
  <c r="F2295" i="2"/>
  <c r="F2296" i="2"/>
  <c r="F2297" i="2"/>
  <c r="F2298" i="2"/>
  <c r="F2299" i="2"/>
  <c r="F2300" i="2"/>
  <c r="F262" i="2"/>
  <c r="F2302" i="2"/>
  <c r="F258" i="2"/>
  <c r="F2304" i="2"/>
  <c r="F256" i="2"/>
  <c r="F2306" i="2"/>
  <c r="F2307" i="2"/>
  <c r="F255" i="2"/>
  <c r="F4419" i="2"/>
  <c r="F4416" i="2"/>
  <c r="F2311" i="2"/>
  <c r="F241" i="2"/>
  <c r="F2313" i="2"/>
  <c r="F2314" i="2"/>
  <c r="F245" i="2"/>
  <c r="F240" i="2"/>
  <c r="F2317" i="2"/>
  <c r="F237" i="2"/>
  <c r="F2319" i="2"/>
  <c r="F2320" i="2"/>
  <c r="F236" i="2"/>
  <c r="F233" i="2"/>
  <c r="F2323" i="2"/>
  <c r="F230" i="2"/>
  <c r="F2325" i="2"/>
  <c r="F2326" i="2"/>
  <c r="F4415" i="2"/>
  <c r="F2328" i="2"/>
  <c r="F2329" i="2"/>
  <c r="F2330" i="2"/>
  <c r="F2331" i="2"/>
  <c r="F2332" i="2"/>
  <c r="F2333" i="2"/>
  <c r="F2334" i="2"/>
  <c r="F2335" i="2"/>
  <c r="F4412" i="2"/>
  <c r="F4407" i="2"/>
  <c r="F2338" i="2"/>
  <c r="F227" i="2"/>
  <c r="F228" i="2"/>
  <c r="F2341" i="2"/>
  <c r="F2342" i="2"/>
  <c r="F226" i="2"/>
  <c r="F225" i="2"/>
  <c r="F222" i="2"/>
  <c r="F220" i="2"/>
  <c r="F2347" i="2"/>
  <c r="F2348" i="2"/>
  <c r="F2349" i="2"/>
  <c r="F221" i="2"/>
  <c r="F216" i="2"/>
  <c r="F2352" i="2"/>
  <c r="F4402" i="2"/>
  <c r="F4398" i="2"/>
  <c r="F2355" i="2"/>
  <c r="F2356" i="2"/>
  <c r="F2357" i="2"/>
  <c r="F2358" i="2"/>
  <c r="F2359" i="2"/>
  <c r="F4395" i="2"/>
  <c r="F2361" i="2"/>
  <c r="F2362" i="2"/>
  <c r="F2363" i="2"/>
  <c r="F215" i="2"/>
  <c r="F2365" i="2"/>
  <c r="F214" i="2"/>
  <c r="F213" i="2"/>
  <c r="F2368" i="2"/>
  <c r="F2369" i="2"/>
  <c r="F2370" i="2"/>
  <c r="F2371" i="2"/>
  <c r="F2372" i="2"/>
  <c r="F2373" i="2"/>
  <c r="F2374" i="2"/>
  <c r="F207" i="2"/>
  <c r="F206" i="2"/>
  <c r="F2377" i="2"/>
  <c r="F4394" i="2"/>
  <c r="F4389" i="2"/>
  <c r="F4374" i="2"/>
  <c r="F4376" i="2"/>
  <c r="F2382" i="2"/>
  <c r="F2383" i="2"/>
  <c r="F2384" i="2"/>
  <c r="F4364" i="2"/>
  <c r="F2386" i="2"/>
  <c r="F4362" i="2"/>
  <c r="F200" i="2"/>
  <c r="F2389" i="2"/>
  <c r="F202" i="2"/>
  <c r="F2391" i="2"/>
  <c r="F2392" i="2"/>
  <c r="F2393" i="2"/>
  <c r="F198" i="2"/>
  <c r="F2395" i="2"/>
  <c r="F2396" i="2"/>
  <c r="F2397" i="2"/>
  <c r="F2398" i="2"/>
  <c r="F2399" i="2"/>
  <c r="F2400" i="2"/>
  <c r="F2401" i="2"/>
  <c r="F197" i="2"/>
  <c r="F2403" i="2"/>
  <c r="F196" i="2"/>
  <c r="F2405" i="2"/>
  <c r="F195" i="2"/>
  <c r="F2407" i="2"/>
  <c r="F191" i="2"/>
  <c r="F189" i="2"/>
  <c r="F2410" i="2"/>
  <c r="F2411" i="2"/>
  <c r="F185" i="2"/>
  <c r="F2413" i="2"/>
  <c r="F184" i="2"/>
  <c r="F2415" i="2"/>
  <c r="F182" i="2"/>
  <c r="F180" i="2"/>
  <c r="F2418" i="2"/>
  <c r="F2419" i="2"/>
  <c r="F173" i="2"/>
  <c r="F2421" i="2"/>
  <c r="F136" i="2"/>
  <c r="F141" i="2"/>
  <c r="F2424" i="2"/>
  <c r="F2425" i="2"/>
  <c r="F143" i="2"/>
  <c r="F144" i="2"/>
  <c r="F148" i="2"/>
  <c r="F150" i="2"/>
  <c r="F152" i="2"/>
  <c r="F2431" i="2"/>
  <c r="F154" i="2"/>
  <c r="F2433" i="2"/>
  <c r="F156" i="2"/>
  <c r="F158" i="2"/>
  <c r="F164" i="2"/>
  <c r="F2437" i="2"/>
  <c r="F2438" i="2"/>
  <c r="F2439" i="2"/>
  <c r="F165" i="2"/>
  <c r="F166" i="2"/>
  <c r="F2442" i="2"/>
  <c r="F2443" i="2"/>
  <c r="F2444" i="2"/>
  <c r="F167" i="2"/>
  <c r="F2446" i="2"/>
  <c r="F2447" i="2"/>
  <c r="F168" i="2"/>
  <c r="F171" i="2"/>
  <c r="F2450" i="2"/>
  <c r="F2451" i="2"/>
  <c r="F172" i="2"/>
  <c r="F135" i="2"/>
  <c r="F132" i="2"/>
  <c r="F2455" i="2"/>
  <c r="F2456" i="2"/>
  <c r="F131" i="2"/>
  <c r="F2458" i="2"/>
  <c r="F2459" i="2"/>
  <c r="F2460" i="2"/>
  <c r="F2461" i="2"/>
  <c r="F2462" i="2"/>
  <c r="F2463" i="2"/>
  <c r="F130" i="2"/>
  <c r="F2465" i="2"/>
  <c r="F122" i="2"/>
  <c r="F2467" i="2"/>
  <c r="F126" i="2"/>
  <c r="F128" i="2"/>
  <c r="F2470" i="2"/>
  <c r="F2471" i="2"/>
  <c r="F2472" i="2"/>
  <c r="F2473" i="2"/>
  <c r="F120" i="2"/>
  <c r="F2475" i="2"/>
  <c r="F2476" i="2"/>
  <c r="F118" i="2"/>
  <c r="F119" i="2"/>
  <c r="F2479" i="2"/>
  <c r="F117" i="2"/>
  <c r="F4360" i="2"/>
  <c r="F2482" i="2"/>
  <c r="F116" i="2"/>
  <c r="F2484" i="2"/>
  <c r="F2485" i="2"/>
  <c r="F113" i="2"/>
  <c r="F112" i="2"/>
  <c r="F2488" i="2"/>
  <c r="F2489" i="2"/>
  <c r="F110" i="2"/>
  <c r="F2491" i="2"/>
  <c r="F2492" i="2"/>
  <c r="F2493" i="2"/>
  <c r="F111" i="2"/>
  <c r="F108" i="2"/>
  <c r="F105" i="2"/>
  <c r="F106" i="2"/>
  <c r="F2498" i="2"/>
  <c r="F107" i="2"/>
  <c r="F2500" i="2"/>
  <c r="F102" i="2"/>
  <c r="F2502" i="2"/>
  <c r="F2503" i="2"/>
  <c r="F104" i="2"/>
  <c r="F2505" i="2"/>
  <c r="F2506" i="2"/>
  <c r="F101" i="2"/>
  <c r="F2508" i="2"/>
  <c r="F2509" i="2"/>
  <c r="F4358" i="2"/>
  <c r="F4354" i="2"/>
  <c r="F4353" i="2"/>
  <c r="F100" i="2"/>
  <c r="F2514" i="2"/>
  <c r="F2515" i="2"/>
  <c r="F99" i="2"/>
  <c r="F98" i="2"/>
  <c r="F2518" i="2"/>
  <c r="F96" i="2"/>
  <c r="F2520" i="2"/>
  <c r="F2521" i="2"/>
  <c r="F93" i="2"/>
  <c r="F2523" i="2"/>
  <c r="F95" i="2"/>
  <c r="F90" i="2"/>
  <c r="F2526" i="2"/>
  <c r="F2527" i="2"/>
  <c r="F2528" i="2"/>
  <c r="F2529" i="2"/>
  <c r="F2530" i="2"/>
  <c r="F4352" i="2"/>
  <c r="F4346" i="2"/>
  <c r="F2533" i="2"/>
  <c r="F4337" i="2"/>
  <c r="F2535" i="2"/>
  <c r="F2536" i="2"/>
  <c r="F2537" i="2"/>
  <c r="F2538" i="2"/>
  <c r="F2539" i="2"/>
  <c r="F2540" i="2"/>
  <c r="F4341" i="2"/>
  <c r="F4342" i="2"/>
  <c r="F2543" i="2"/>
  <c r="F4344" i="2"/>
  <c r="F89" i="2"/>
  <c r="F87" i="2"/>
  <c r="F2547" i="2"/>
  <c r="F86" i="2"/>
  <c r="F84" i="2"/>
  <c r="F2550" i="2"/>
  <c r="F2551" i="2"/>
  <c r="F2552" i="2"/>
  <c r="F83" i="2"/>
  <c r="F82" i="2"/>
  <c r="F2555" i="2"/>
  <c r="F78" i="2"/>
  <c r="F2557" i="2"/>
  <c r="F81" i="2"/>
  <c r="F72" i="2"/>
  <c r="F74" i="2"/>
  <c r="F71" i="2"/>
  <c r="F2562" i="2"/>
  <c r="F2563" i="2"/>
  <c r="F2564" i="2"/>
  <c r="F2565" i="2"/>
  <c r="F2566" i="2"/>
  <c r="F2567" i="2"/>
  <c r="F2568" i="2"/>
  <c r="F2569" i="2"/>
  <c r="F2570" i="2"/>
  <c r="F2571" i="2"/>
  <c r="F69" i="2"/>
  <c r="F2573" i="2"/>
  <c r="F2574" i="2"/>
  <c r="F2575" i="2"/>
  <c r="F70" i="2"/>
  <c r="F4335" i="2"/>
  <c r="F4325" i="2"/>
  <c r="F2579" i="2"/>
  <c r="F4320" i="2"/>
  <c r="F2581" i="2"/>
  <c r="F2582" i="2"/>
  <c r="F2583" i="2"/>
  <c r="F4321" i="2"/>
  <c r="F4324" i="2"/>
  <c r="F68" i="2"/>
  <c r="F2587" i="2"/>
  <c r="F4317" i="2"/>
  <c r="F4312" i="2"/>
  <c r="F4316" i="2"/>
  <c r="F4311" i="2"/>
  <c r="F2592" i="2"/>
  <c r="F2593" i="2"/>
  <c r="F2594" i="2"/>
  <c r="F66" i="2"/>
  <c r="F65" i="2"/>
  <c r="F4308" i="2"/>
  <c r="F2598" i="2"/>
  <c r="F2599" i="2"/>
  <c r="F2600" i="2"/>
  <c r="F4307" i="2"/>
  <c r="F4301" i="2"/>
  <c r="F4300" i="2"/>
  <c r="F2604" i="2"/>
  <c r="F2605" i="2"/>
  <c r="F4294" i="2"/>
  <c r="F62" i="2"/>
  <c r="F60" i="2"/>
  <c r="F4293" i="2"/>
  <c r="F4287" i="2"/>
  <c r="F2611" i="2"/>
  <c r="F2612" i="2"/>
  <c r="F4284" i="2"/>
  <c r="F2614" i="2"/>
  <c r="F4275" i="2"/>
  <c r="F2616" i="2"/>
  <c r="F2617" i="2"/>
  <c r="F4281" i="2"/>
  <c r="F4283" i="2"/>
  <c r="F4273" i="2"/>
  <c r="F59" i="2"/>
  <c r="F54" i="2"/>
  <c r="F2623" i="2"/>
  <c r="F51" i="2"/>
  <c r="F2625" i="2"/>
  <c r="F2626" i="2"/>
  <c r="F47" i="2"/>
  <c r="F2628" i="2"/>
  <c r="F2629" i="2"/>
  <c r="F4266" i="2"/>
  <c r="F2631" i="2"/>
  <c r="F4270" i="2"/>
  <c r="F4265" i="2"/>
  <c r="F2634" i="2"/>
  <c r="F2635" i="2"/>
  <c r="F2636" i="2"/>
  <c r="F4262" i="2"/>
  <c r="F4264" i="2"/>
  <c r="F2639" i="2"/>
  <c r="F46" i="2"/>
  <c r="F45" i="2"/>
  <c r="F44" i="2"/>
  <c r="F2643" i="2"/>
  <c r="F2644" i="2"/>
  <c r="F2645" i="2"/>
  <c r="F2646" i="2"/>
  <c r="F2647" i="2"/>
  <c r="F2648" i="2"/>
  <c r="F2649" i="2"/>
  <c r="F2650" i="2"/>
  <c r="F4259" i="2"/>
  <c r="F4257" i="2"/>
  <c r="F2653" i="2"/>
  <c r="F2654" i="2"/>
  <c r="F2655" i="2"/>
  <c r="F2656" i="2"/>
  <c r="F2657" i="2"/>
  <c r="F2658" i="2"/>
  <c r="F2659" i="2"/>
  <c r="F2660" i="2"/>
  <c r="F4256" i="2"/>
  <c r="F2662" i="2"/>
  <c r="F41" i="2"/>
  <c r="F42" i="2"/>
  <c r="F2665" i="2"/>
  <c r="F2666" i="2"/>
  <c r="F35" i="2"/>
  <c r="F36" i="2"/>
  <c r="F2669" i="2"/>
  <c r="F4252" i="2"/>
  <c r="F2671" i="2"/>
  <c r="F4250" i="2"/>
  <c r="F4251" i="2"/>
  <c r="F4244" i="2"/>
  <c r="F2675" i="2"/>
  <c r="F4242" i="2"/>
  <c r="F2677" i="2"/>
  <c r="F4241" i="2"/>
  <c r="F34" i="2"/>
  <c r="F32" i="2"/>
  <c r="F2681" i="2"/>
  <c r="F4236" i="2"/>
  <c r="F2683" i="2"/>
  <c r="F4234" i="2"/>
  <c r="F2685" i="2"/>
  <c r="F2686" i="2"/>
  <c r="F2687" i="2"/>
  <c r="F2688" i="2"/>
  <c r="F2689" i="2"/>
  <c r="F4232" i="2"/>
  <c r="F2691" i="2"/>
  <c r="F4230" i="2"/>
  <c r="F29" i="2"/>
  <c r="F2694" i="2"/>
  <c r="F2695" i="2"/>
  <c r="F28" i="2"/>
  <c r="F2697" i="2"/>
  <c r="F2698" i="2"/>
  <c r="F2699" i="2"/>
  <c r="F2700" i="2"/>
  <c r="F2701" i="2"/>
  <c r="F4228" i="2"/>
  <c r="F2703" i="2"/>
  <c r="F4226" i="2"/>
  <c r="F4220" i="2"/>
  <c r="F4222" i="2"/>
  <c r="F2707" i="2"/>
  <c r="F4223" i="2"/>
  <c r="F4225" i="2"/>
  <c r="F4215" i="2"/>
  <c r="F4218" i="2"/>
  <c r="F2712" i="2"/>
  <c r="F2713" i="2"/>
  <c r="F2714" i="2"/>
  <c r="F2715" i="2"/>
  <c r="F2716" i="2"/>
  <c r="F4202" i="2"/>
  <c r="F4203" i="2"/>
  <c r="F2719" i="2"/>
  <c r="F2720" i="2"/>
  <c r="F2721" i="2"/>
  <c r="F2722" i="2"/>
  <c r="F2723" i="2"/>
  <c r="F2724" i="2"/>
  <c r="F2725" i="2"/>
  <c r="F2726" i="2"/>
  <c r="F2727" i="2"/>
  <c r="F4206" i="2"/>
  <c r="F4208" i="2"/>
  <c r="F4212" i="2"/>
  <c r="F2731" i="2"/>
  <c r="F4214" i="2"/>
  <c r="F2733" i="2"/>
  <c r="F4199" i="2"/>
  <c r="F2735" i="2"/>
  <c r="F4198" i="2"/>
  <c r="F2737" i="2"/>
  <c r="F26" i="2"/>
  <c r="F24" i="2"/>
  <c r="F2740" i="2"/>
  <c r="F2741" i="2"/>
  <c r="F2742" i="2"/>
  <c r="F2743" i="2"/>
  <c r="F23" i="2"/>
  <c r="F2745" i="2"/>
  <c r="F4197" i="2"/>
  <c r="F2747" i="2"/>
  <c r="F2748" i="2"/>
  <c r="F2749" i="2"/>
  <c r="F4193" i="2"/>
  <c r="F4181" i="2"/>
  <c r="F4184" i="2"/>
  <c r="F2753" i="2"/>
  <c r="F4186" i="2"/>
  <c r="F2755" i="2"/>
  <c r="F4190" i="2"/>
  <c r="F2757" i="2"/>
  <c r="F2758" i="2"/>
  <c r="F4178" i="2"/>
  <c r="F4170" i="2"/>
  <c r="F2761" i="2"/>
  <c r="F4173" i="2"/>
  <c r="F4174" i="2"/>
  <c r="F4169" i="2"/>
  <c r="F2765" i="2"/>
  <c r="F4167" i="2"/>
  <c r="F2767" i="2"/>
  <c r="F2768" i="2"/>
  <c r="F4162" i="2"/>
  <c r="F2770" i="2"/>
  <c r="F2771" i="2"/>
  <c r="F2772" i="2"/>
  <c r="F2773" i="2"/>
  <c r="F4157" i="2"/>
  <c r="F2775" i="2"/>
  <c r="F2776" i="2"/>
  <c r="F2777" i="2"/>
  <c r="F2778" i="2"/>
  <c r="F2779" i="2"/>
  <c r="F2780" i="2"/>
  <c r="F20" i="2"/>
  <c r="F21" i="2"/>
  <c r="F2783" i="2"/>
  <c r="F2784" i="2"/>
  <c r="F2785" i="2"/>
  <c r="F4156" i="2"/>
  <c r="F2787" i="2"/>
  <c r="F2788" i="2"/>
  <c r="F2789" i="2"/>
  <c r="F2790" i="2"/>
  <c r="F2791" i="2"/>
  <c r="F4144" i="2"/>
  <c r="F2793" i="2"/>
  <c r="F2794" i="2"/>
  <c r="F4149" i="2"/>
  <c r="F4150" i="2"/>
  <c r="F2797" i="2"/>
  <c r="F2798" i="2"/>
  <c r="F2799" i="2"/>
  <c r="F2800" i="2"/>
  <c r="F4155" i="2"/>
  <c r="F2802" i="2"/>
  <c r="F2803" i="2"/>
  <c r="F4136" i="2"/>
  <c r="F2805" i="2"/>
  <c r="F4142" i="2"/>
  <c r="F4143" i="2"/>
  <c r="F2808" i="2"/>
  <c r="F2809" i="2"/>
  <c r="F2810" i="2"/>
  <c r="F4133" i="2"/>
  <c r="F4134" i="2"/>
  <c r="F2813" i="2"/>
  <c r="F4132" i="2"/>
  <c r="F2815" i="2"/>
  <c r="F4114" i="2"/>
  <c r="F4118" i="2"/>
  <c r="F4119" i="2"/>
  <c r="F4120" i="2"/>
  <c r="F4121" i="2"/>
  <c r="F2821" i="2"/>
  <c r="F4124" i="2"/>
  <c r="F4128" i="2"/>
  <c r="F4090" i="2"/>
  <c r="F2825" i="2"/>
  <c r="F2826" i="2"/>
  <c r="F2827" i="2"/>
  <c r="F4098" i="2"/>
  <c r="F2829" i="2"/>
  <c r="F2830" i="2"/>
  <c r="F4104" i="2"/>
  <c r="F2832" i="2"/>
  <c r="F2833" i="2"/>
  <c r="F2834" i="2"/>
  <c r="F4084" i="2"/>
  <c r="F2836" i="2"/>
  <c r="F4085" i="2"/>
  <c r="F2838" i="2"/>
  <c r="F2839" i="2"/>
  <c r="F2840" i="2"/>
  <c r="F4086" i="2"/>
  <c r="F4088" i="2"/>
  <c r="F2843" i="2"/>
  <c r="F2844" i="2"/>
  <c r="F2845" i="2"/>
  <c r="F2846" i="2"/>
  <c r="F4089" i="2"/>
  <c r="F4082" i="2"/>
  <c r="F2849" i="2"/>
  <c r="F4080" i="2"/>
  <c r="F2851" i="2"/>
  <c r="F18" i="2"/>
  <c r="F4076" i="2"/>
  <c r="F4079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4072" i="2"/>
  <c r="F2868" i="2"/>
  <c r="F2869" i="2"/>
  <c r="F2870" i="2"/>
  <c r="F4065" i="2"/>
  <c r="F4050" i="2"/>
  <c r="F4053" i="2"/>
  <c r="F2874" i="2"/>
  <c r="F2875" i="2"/>
  <c r="F2876" i="2"/>
  <c r="F2877" i="2"/>
  <c r="F4048" i="2"/>
  <c r="F2879" i="2"/>
  <c r="F16" i="2"/>
  <c r="F2881" i="2"/>
  <c r="F2882" i="2"/>
  <c r="F17" i="2"/>
  <c r="F4043" i="2"/>
  <c r="F2885" i="2"/>
  <c r="F2886" i="2"/>
  <c r="F2887" i="2"/>
  <c r="F4033" i="2"/>
  <c r="F2889" i="2"/>
  <c r="F4034" i="2"/>
  <c r="F2891" i="2"/>
  <c r="F2892" i="2"/>
  <c r="F2893" i="2"/>
  <c r="F2894" i="2"/>
  <c r="F2895" i="2"/>
  <c r="F2896" i="2"/>
  <c r="F2897" i="2"/>
  <c r="F4036" i="2"/>
  <c r="F2899" i="2"/>
  <c r="F4041" i="2"/>
  <c r="F4042" i="2"/>
  <c r="F2902" i="2"/>
  <c r="F2903" i="2"/>
  <c r="F4031" i="2"/>
  <c r="F2905" i="2"/>
  <c r="F4030" i="2"/>
  <c r="F4023" i="2"/>
  <c r="F2908" i="2"/>
  <c r="F2909" i="2"/>
  <c r="F2910" i="2"/>
  <c r="F2911" i="2"/>
  <c r="F2912" i="2"/>
  <c r="F4028" i="2"/>
  <c r="F2914" i="2"/>
  <c r="F2915" i="2"/>
  <c r="F2916" i="2"/>
  <c r="F2917" i="2"/>
  <c r="F2918" i="2"/>
  <c r="F4029" i="2"/>
  <c r="F2920" i="2"/>
  <c r="F4022" i="2"/>
  <c r="F2922" i="2"/>
  <c r="F2923" i="2"/>
  <c r="F2924" i="2"/>
  <c r="F2925" i="2"/>
  <c r="F2926" i="2"/>
  <c r="F2927" i="2"/>
  <c r="F2928" i="2"/>
  <c r="F4018" i="2"/>
  <c r="F2930" i="2"/>
  <c r="F2931" i="2"/>
  <c r="F2932" i="2"/>
  <c r="F4019" i="2"/>
  <c r="F2934" i="2"/>
  <c r="F2935" i="2"/>
  <c r="F2936" i="2"/>
  <c r="F2937" i="2"/>
  <c r="F4010" i="2"/>
  <c r="F2939" i="2"/>
  <c r="F2940" i="2"/>
  <c r="F2941" i="2"/>
  <c r="F4011" i="2"/>
  <c r="F2943" i="2"/>
  <c r="F4013" i="2"/>
  <c r="F2945" i="2"/>
  <c r="F4016" i="2"/>
  <c r="F2947" i="2"/>
  <c r="F4006" i="2"/>
  <c r="F4007" i="2"/>
  <c r="F4008" i="2"/>
  <c r="F4004" i="2"/>
  <c r="F3992" i="2"/>
  <c r="F2953" i="2"/>
  <c r="F2954" i="2"/>
  <c r="F2955" i="2"/>
  <c r="F2956" i="2"/>
  <c r="F3993" i="2"/>
  <c r="F3998" i="2"/>
  <c r="F2959" i="2"/>
  <c r="F2960" i="2"/>
  <c r="F2961" i="2"/>
  <c r="F2962" i="2"/>
  <c r="F2963" i="2"/>
  <c r="F2964" i="2"/>
  <c r="F2965" i="2"/>
  <c r="F2966" i="2"/>
  <c r="F3971" i="2"/>
  <c r="F2968" i="2"/>
  <c r="F3972" i="2"/>
  <c r="F3980" i="2"/>
  <c r="F2971" i="2"/>
  <c r="F3966" i="2"/>
  <c r="F3956" i="2"/>
  <c r="F3952" i="2"/>
  <c r="F3954" i="2"/>
  <c r="F2976" i="2"/>
  <c r="F2977" i="2"/>
  <c r="F3951" i="2"/>
  <c r="F2979" i="2"/>
  <c r="F2980" i="2"/>
  <c r="F3948" i="2"/>
  <c r="F2982" i="2"/>
  <c r="F2983" i="2"/>
  <c r="F2984" i="2"/>
  <c r="F3950" i="2"/>
  <c r="F3947" i="2"/>
  <c r="F3944" i="2"/>
  <c r="F3930" i="2"/>
  <c r="F2989" i="2"/>
  <c r="F3938" i="2"/>
  <c r="F2991" i="2"/>
  <c r="F2992" i="2"/>
  <c r="F3939" i="2"/>
  <c r="F2994" i="2"/>
  <c r="F2995" i="2"/>
  <c r="F2996" i="2"/>
  <c r="F3940" i="2"/>
  <c r="F3942" i="2"/>
  <c r="F2999" i="2"/>
  <c r="F3000" i="2"/>
  <c r="F3001" i="2"/>
  <c r="F3002" i="2"/>
  <c r="F3003" i="2"/>
  <c r="F3004" i="2"/>
  <c r="F3005" i="2"/>
  <c r="F3921" i="2"/>
  <c r="F3007" i="2"/>
  <c r="F3927" i="2"/>
  <c r="F3928" i="2"/>
  <c r="F3010" i="2"/>
  <c r="F3011" i="2"/>
  <c r="F3012" i="2"/>
  <c r="F3013" i="2"/>
  <c r="F3014" i="2"/>
  <c r="F3911" i="2"/>
  <c r="F3915" i="2"/>
  <c r="F3916" i="2"/>
  <c r="F3018" i="2"/>
  <c r="F3019" i="2"/>
  <c r="F3917" i="2"/>
  <c r="F3920" i="2"/>
  <c r="F3022" i="2"/>
  <c r="F3910" i="2"/>
  <c r="F3024" i="2"/>
  <c r="F3909" i="2"/>
  <c r="F15" i="2"/>
  <c r="F3027" i="2"/>
  <c r="F14" i="2"/>
  <c r="F3029" i="2"/>
  <c r="F3030" i="2"/>
  <c r="F3031" i="2"/>
  <c r="F3032" i="2"/>
  <c r="F3904" i="2"/>
  <c r="F3906" i="2"/>
  <c r="F3902" i="2"/>
  <c r="F3899" i="2"/>
  <c r="F3037" i="2"/>
  <c r="F3038" i="2"/>
  <c r="F3039" i="2"/>
  <c r="F3040" i="2"/>
  <c r="F3041" i="2"/>
  <c r="F3042" i="2"/>
  <c r="F3043" i="2"/>
  <c r="F3898" i="2"/>
  <c r="F3894" i="2"/>
  <c r="F3875" i="2"/>
  <c r="F3876" i="2"/>
  <c r="F3048" i="2"/>
  <c r="F3049" i="2"/>
  <c r="F3884" i="2"/>
  <c r="F3885" i="2"/>
  <c r="F3874" i="2"/>
  <c r="F3873" i="2"/>
  <c r="F3866" i="2"/>
  <c r="F3055" i="2"/>
  <c r="F3056" i="2"/>
  <c r="F3869" i="2"/>
  <c r="F3058" i="2"/>
  <c r="F3059" i="2"/>
  <c r="F3060" i="2"/>
  <c r="F3061" i="2"/>
  <c r="F3062" i="2"/>
  <c r="F3872" i="2"/>
  <c r="F3862" i="2"/>
  <c r="F3065" i="2"/>
  <c r="F3864" i="2"/>
  <c r="F3067" i="2"/>
  <c r="F3068" i="2"/>
  <c r="F3861" i="2"/>
  <c r="F3070" i="2"/>
  <c r="F3071" i="2"/>
  <c r="F3072" i="2"/>
  <c r="F3858" i="2"/>
  <c r="F3856" i="2"/>
  <c r="F3857" i="2"/>
  <c r="F3076" i="2"/>
  <c r="F3854" i="2"/>
  <c r="F3078" i="2"/>
  <c r="F3079" i="2"/>
  <c r="F3080" i="2"/>
  <c r="F3846" i="2"/>
  <c r="F3082" i="2"/>
  <c r="F3083" i="2"/>
  <c r="F3084" i="2"/>
  <c r="F3085" i="2"/>
  <c r="F3852" i="2"/>
  <c r="F3087" i="2"/>
  <c r="F3843" i="2"/>
  <c r="F3089" i="2"/>
  <c r="F3840" i="2"/>
  <c r="F3091" i="2"/>
  <c r="F3839" i="2"/>
  <c r="F3093" i="2"/>
  <c r="F3094" i="2"/>
  <c r="F3095" i="2"/>
  <c r="F3825" i="2"/>
  <c r="F3097" i="2"/>
  <c r="F3098" i="2"/>
  <c r="F3099" i="2"/>
  <c r="F3833" i="2"/>
  <c r="F3824" i="2"/>
  <c r="F3815" i="2"/>
  <c r="F3103" i="2"/>
  <c r="F3819" i="2"/>
  <c r="F3820" i="2"/>
  <c r="F3822" i="2"/>
  <c r="F3107" i="2"/>
  <c r="F3814" i="2"/>
  <c r="F3109" i="2"/>
  <c r="F3812" i="2"/>
  <c r="F3111" i="2"/>
  <c r="F3813" i="2"/>
  <c r="F3113" i="2"/>
  <c r="F3114" i="2"/>
  <c r="F3115" i="2"/>
  <c r="F3116" i="2"/>
  <c r="F3807" i="2"/>
  <c r="F3800" i="2"/>
  <c r="F3119" i="2"/>
  <c r="F3802" i="2"/>
  <c r="F3776" i="2"/>
  <c r="F3777" i="2"/>
  <c r="F3123" i="2"/>
  <c r="F3124" i="2"/>
  <c r="F3125" i="2"/>
  <c r="F3783" i="2"/>
  <c r="F3127" i="2"/>
  <c r="F3128" i="2"/>
  <c r="F3129" i="2"/>
  <c r="F3785" i="2"/>
  <c r="F3788" i="2"/>
  <c r="F3132" i="2"/>
  <c r="F3133" i="2"/>
  <c r="F3789" i="2"/>
  <c r="F3791" i="2"/>
  <c r="F3797" i="2"/>
  <c r="F3137" i="2"/>
  <c r="F3138" i="2"/>
  <c r="F3139" i="2"/>
  <c r="F3140" i="2"/>
  <c r="F3141" i="2"/>
  <c r="F3142" i="2"/>
  <c r="F3143" i="2"/>
  <c r="F3144" i="2"/>
  <c r="F3145" i="2"/>
  <c r="F3146" i="2"/>
  <c r="F3765" i="2"/>
  <c r="F3768" i="2"/>
  <c r="F3771" i="2"/>
  <c r="F3150" i="2"/>
  <c r="F3151" i="2"/>
  <c r="F3772" i="2"/>
  <c r="F3774" i="2"/>
  <c r="F3154" i="2"/>
  <c r="F3155" i="2"/>
  <c r="F3156" i="2"/>
  <c r="F3157" i="2"/>
  <c r="F3158" i="2"/>
  <c r="F3758" i="2"/>
  <c r="F3160" i="2"/>
  <c r="F3161" i="2"/>
  <c r="F3750" i="2"/>
  <c r="F3163" i="2"/>
  <c r="F3164" i="2"/>
  <c r="F3165" i="2"/>
  <c r="F3748" i="2"/>
  <c r="F3167" i="2"/>
  <c r="F3168" i="2"/>
  <c r="F3749" i="2"/>
  <c r="F3731" i="2"/>
  <c r="F3171" i="2"/>
  <c r="F3172" i="2"/>
  <c r="F3173" i="2"/>
  <c r="F3732" i="2"/>
  <c r="F3175" i="2"/>
  <c r="F3734" i="2"/>
  <c r="F3177" i="2"/>
  <c r="F3178" i="2"/>
  <c r="F3742" i="2"/>
  <c r="F3180" i="2"/>
  <c r="F3181" i="2"/>
  <c r="F3182" i="2"/>
  <c r="F3183" i="2"/>
  <c r="F3184" i="2"/>
  <c r="F3743" i="2"/>
  <c r="F3744" i="2"/>
  <c r="F3187" i="2"/>
  <c r="F3745" i="2"/>
  <c r="F3746" i="2"/>
  <c r="F3190" i="2"/>
  <c r="F3191" i="2"/>
  <c r="F3192" i="2"/>
  <c r="F3193" i="2"/>
  <c r="F3194" i="2"/>
  <c r="F3195" i="2"/>
  <c r="F3196" i="2"/>
  <c r="F3197" i="2"/>
  <c r="F3728" i="2"/>
  <c r="F3199" i="2"/>
  <c r="F3200" i="2"/>
  <c r="F3726" i="2"/>
  <c r="F3202" i="2"/>
  <c r="F3718" i="2"/>
  <c r="F3204" i="2"/>
  <c r="F3205" i="2"/>
  <c r="F3206" i="2"/>
  <c r="F3719" i="2"/>
  <c r="F3208" i="2"/>
  <c r="F3209" i="2"/>
  <c r="F3210" i="2"/>
  <c r="F3211" i="2"/>
  <c r="F3724" i="2"/>
  <c r="F3213" i="2"/>
  <c r="F3214" i="2"/>
  <c r="F3215" i="2"/>
  <c r="F3216" i="2"/>
  <c r="F3217" i="2"/>
  <c r="F3218" i="2"/>
  <c r="F3219" i="2"/>
  <c r="F3717" i="2"/>
  <c r="F3707" i="2"/>
  <c r="F3222" i="2"/>
  <c r="F3223" i="2"/>
  <c r="F3224" i="2"/>
  <c r="F3705" i="2"/>
  <c r="F3226" i="2"/>
  <c r="F3227" i="2"/>
  <c r="F3689" i="2"/>
  <c r="F3229" i="2"/>
  <c r="F3230" i="2"/>
  <c r="F3231" i="2"/>
  <c r="F3682" i="2"/>
  <c r="F3233" i="2"/>
  <c r="F3687" i="2"/>
  <c r="F3235" i="2"/>
  <c r="F3688" i="2"/>
  <c r="F3678" i="2"/>
  <c r="F3238" i="2"/>
  <c r="F3674" i="2"/>
  <c r="F3240" i="2"/>
  <c r="F3241" i="2"/>
  <c r="F3671" i="2"/>
  <c r="F3672" i="2"/>
  <c r="F3669" i="2"/>
  <c r="F3245" i="2"/>
  <c r="F3246" i="2"/>
  <c r="F3247" i="2"/>
  <c r="F3248" i="2"/>
  <c r="F3665" i="2"/>
  <c r="F3250" i="2"/>
  <c r="F3251" i="2"/>
  <c r="F3252" i="2"/>
  <c r="F3253" i="2"/>
  <c r="F3254" i="2"/>
  <c r="F3255" i="2"/>
  <c r="F3666" i="2"/>
  <c r="F3668" i="2"/>
  <c r="F3651" i="2"/>
  <c r="F3259" i="2"/>
  <c r="F3652" i="2"/>
  <c r="F3261" i="2"/>
  <c r="F3660" i="2"/>
  <c r="F3263" i="2"/>
  <c r="F3264" i="2"/>
  <c r="F3662" i="2"/>
  <c r="F3663" i="2"/>
  <c r="F3267" i="2"/>
  <c r="F3268" i="2"/>
  <c r="F3269" i="2"/>
  <c r="F3270" i="2"/>
  <c r="F3271" i="2"/>
  <c r="F3272" i="2"/>
  <c r="F3273" i="2"/>
  <c r="F3274" i="2"/>
  <c r="F3275" i="2"/>
  <c r="F3648" i="2"/>
  <c r="F3277" i="2"/>
  <c r="F3278" i="2"/>
  <c r="F3279" i="2"/>
  <c r="F3649" i="2"/>
  <c r="F3646" i="2"/>
  <c r="F3640" i="2"/>
  <c r="F3283" i="2"/>
  <c r="F3644" i="2"/>
  <c r="F3645" i="2"/>
  <c r="F3636" i="2"/>
  <c r="F3638" i="2"/>
  <c r="F3635" i="2"/>
  <c r="F3289" i="2"/>
  <c r="F3633" i="2"/>
  <c r="F3291" i="2"/>
  <c r="F3292" i="2"/>
  <c r="F3293" i="2"/>
  <c r="F12" i="2"/>
  <c r="F3295" i="2"/>
  <c r="F3296" i="2"/>
  <c r="F3297" i="2"/>
  <c r="F3298" i="2"/>
  <c r="F3299" i="2"/>
  <c r="F3621" i="2"/>
  <c r="F3301" i="2"/>
  <c r="F3302" i="2"/>
  <c r="F3303" i="2"/>
  <c r="F3622" i="2"/>
  <c r="F3626" i="2"/>
  <c r="F3628" i="2"/>
  <c r="F3307" i="2"/>
  <c r="F3630" i="2"/>
  <c r="F3309" i="2"/>
  <c r="F3310" i="2"/>
  <c r="F3311" i="2"/>
  <c r="F3603" i="2"/>
  <c r="F3313" i="2"/>
  <c r="F3604" i="2"/>
  <c r="F3608" i="2"/>
  <c r="F3316" i="2"/>
  <c r="F3609" i="2"/>
  <c r="F3318" i="2"/>
  <c r="F3319" i="2"/>
  <c r="F3612" i="2"/>
  <c r="F3617" i="2"/>
  <c r="F3620" i="2"/>
  <c r="F3597" i="2"/>
  <c r="F3324" i="2"/>
  <c r="F3325" i="2"/>
  <c r="F3598" i="2"/>
  <c r="F3599" i="2"/>
  <c r="F3328" i="2"/>
  <c r="F3329" i="2"/>
  <c r="F3596" i="2"/>
  <c r="F3331" i="2"/>
  <c r="F3332" i="2"/>
  <c r="F3333" i="2"/>
  <c r="F3334" i="2"/>
  <c r="F3592" i="2"/>
  <c r="F3336" i="2"/>
  <c r="F3337" i="2"/>
  <c r="F3593" i="2"/>
  <c r="F3339" i="2"/>
  <c r="F3551" i="2"/>
  <c r="F3341" i="2"/>
  <c r="F3556" i="2"/>
  <c r="F3343" i="2"/>
  <c r="F3558" i="2"/>
  <c r="F3345" i="2"/>
  <c r="F3560" i="2"/>
  <c r="F3563" i="2"/>
  <c r="F3348" i="2"/>
  <c r="F3349" i="2"/>
  <c r="F3350" i="2"/>
  <c r="F3351" i="2"/>
  <c r="F3567" i="2"/>
  <c r="F3568" i="2"/>
  <c r="F3573" i="2"/>
  <c r="F3355" i="2"/>
  <c r="F3580" i="2"/>
  <c r="F3357" i="2"/>
  <c r="F3584" i="2"/>
  <c r="F3586" i="2"/>
  <c r="F3360" i="2"/>
  <c r="F3590" i="2"/>
  <c r="F3591" i="2"/>
  <c r="F3363" i="2"/>
  <c r="F3364" i="2"/>
  <c r="F3365" i="2"/>
  <c r="F3366" i="2"/>
  <c r="F3367" i="2"/>
  <c r="F3545" i="2"/>
  <c r="F3369" i="2"/>
  <c r="F3370" i="2"/>
  <c r="F3371" i="2"/>
  <c r="F3546" i="2"/>
  <c r="F3373" i="2"/>
  <c r="F3374" i="2"/>
  <c r="F3375" i="2"/>
  <c r="F3376" i="2"/>
  <c r="F3377" i="2"/>
  <c r="F3378" i="2"/>
  <c r="F3379" i="2"/>
  <c r="F3550" i="2"/>
  <c r="F3525" i="2"/>
  <c r="F3526" i="2"/>
  <c r="F3527" i="2"/>
  <c r="F3384" i="2"/>
  <c r="F3385" i="2"/>
  <c r="F3530" i="2"/>
  <c r="F3531" i="2"/>
  <c r="F3532" i="2"/>
  <c r="F3389" i="2"/>
  <c r="F3533" i="2"/>
  <c r="F3391" i="2"/>
  <c r="F3392" i="2"/>
  <c r="F3393" i="2"/>
  <c r="F3538" i="2"/>
  <c r="F3540" i="2"/>
  <c r="F3543" i="2"/>
  <c r="F3397" i="2"/>
  <c r="F3398" i="2"/>
  <c r="F3399" i="2"/>
  <c r="F3521" i="2"/>
  <c r="F3401" i="2"/>
  <c r="F3520" i="2"/>
  <c r="F3403" i="2"/>
  <c r="F3404" i="2"/>
  <c r="F3405" i="2"/>
  <c r="F3406" i="2"/>
  <c r="F3407" i="2"/>
  <c r="F3408" i="2"/>
  <c r="F3508" i="2"/>
  <c r="F3509" i="2"/>
  <c r="F3411" i="2"/>
  <c r="F3412" i="2"/>
  <c r="F3413" i="2"/>
  <c r="F10" i="2"/>
  <c r="F3415" i="2"/>
  <c r="F3416" i="2"/>
  <c r="F3417" i="2"/>
  <c r="F11" i="2"/>
  <c r="F3419" i="2"/>
  <c r="F3420" i="2"/>
  <c r="F3421" i="2"/>
  <c r="F9" i="2"/>
  <c r="F3423" i="2"/>
  <c r="F3424" i="2"/>
  <c r="F3507" i="2"/>
  <c r="F3426" i="2"/>
  <c r="F3427" i="2"/>
  <c r="F3428" i="2"/>
  <c r="F3504" i="2"/>
  <c r="F3503" i="2"/>
  <c r="F3431" i="2"/>
  <c r="F3502" i="2"/>
  <c r="F3433" i="2"/>
  <c r="F3500" i="2"/>
  <c r="F3501" i="2"/>
  <c r="F3497" i="2"/>
  <c r="F3492" i="2"/>
  <c r="F3438" i="2"/>
  <c r="F3439" i="2"/>
  <c r="F3494" i="2"/>
  <c r="F3495" i="2"/>
  <c r="F3496" i="2"/>
  <c r="F3443" i="2"/>
  <c r="F3491" i="2"/>
  <c r="F3445" i="2"/>
  <c r="F3446" i="2"/>
  <c r="F3447" i="2"/>
  <c r="F3486" i="2"/>
  <c r="F3449" i="2"/>
  <c r="F3483" i="2"/>
  <c r="F3451" i="2"/>
  <c r="F3485" i="2"/>
  <c r="F3453" i="2"/>
  <c r="F3482" i="2"/>
  <c r="F3455" i="2"/>
  <c r="F3473" i="2"/>
  <c r="F3457" i="2"/>
  <c r="F3458" i="2"/>
  <c r="F3471" i="2"/>
  <c r="F3460" i="2"/>
  <c r="F3461" i="2"/>
  <c r="F3468" i="2"/>
  <c r="F3463" i="2"/>
  <c r="F3470" i="2"/>
  <c r="F3464" i="2"/>
  <c r="F3466" i="2"/>
  <c r="F3465" i="2"/>
  <c r="F3467" i="2"/>
  <c r="F3469" i="2"/>
  <c r="F3462" i="2"/>
  <c r="F3459" i="2"/>
  <c r="F3472" i="2"/>
  <c r="F3456" i="2"/>
  <c r="F3474" i="2"/>
  <c r="F3475" i="2"/>
  <c r="F3476" i="2"/>
  <c r="F3477" i="2"/>
  <c r="F3478" i="2"/>
  <c r="F3479" i="2"/>
  <c r="F3480" i="2"/>
  <c r="F3481" i="2"/>
  <c r="F3454" i="2"/>
  <c r="F3448" i="2"/>
  <c r="F3484" i="2"/>
  <c r="F3450" i="2"/>
  <c r="F3452" i="2"/>
  <c r="F3487" i="2"/>
  <c r="F3488" i="2"/>
  <c r="F3489" i="2"/>
  <c r="F3490" i="2"/>
  <c r="F3444" i="2"/>
  <c r="F3440" i="2"/>
  <c r="F3493" i="2"/>
  <c r="F3441" i="2"/>
  <c r="F3442" i="2"/>
  <c r="F3437" i="2"/>
  <c r="F3436" i="2"/>
  <c r="F3498" i="2"/>
  <c r="F3499" i="2"/>
  <c r="F3435" i="2"/>
  <c r="F3410" i="2"/>
  <c r="F3414" i="2"/>
  <c r="F3418" i="2"/>
  <c r="F3422" i="2"/>
  <c r="F3505" i="2"/>
  <c r="F3506" i="2"/>
  <c r="F3425" i="2"/>
  <c r="F3429" i="2"/>
  <c r="F3430" i="2"/>
  <c r="F3510" i="2"/>
  <c r="F3511" i="2"/>
  <c r="F3512" i="2"/>
  <c r="F3513" i="2"/>
  <c r="F3514" i="2"/>
  <c r="F3515" i="2"/>
  <c r="F3516" i="2"/>
  <c r="F3517" i="2"/>
  <c r="F3518" i="2"/>
  <c r="F3519" i="2"/>
  <c r="F3432" i="2"/>
  <c r="F3434" i="2"/>
  <c r="F3522" i="2"/>
  <c r="F3523" i="2"/>
  <c r="F3524" i="2"/>
  <c r="F3409" i="2"/>
  <c r="F3394" i="2"/>
  <c r="F3395" i="2"/>
  <c r="F3528" i="2"/>
  <c r="F3529" i="2"/>
  <c r="F3396" i="2"/>
  <c r="F3400" i="2"/>
  <c r="F3402" i="2"/>
  <c r="F3390" i="2"/>
  <c r="F3534" i="2"/>
  <c r="F3535" i="2"/>
  <c r="F3536" i="2"/>
  <c r="F3537" i="2"/>
  <c r="F3388" i="2"/>
  <c r="F3539" i="2"/>
  <c r="F3386" i="2"/>
  <c r="F3541" i="2"/>
  <c r="F3542" i="2"/>
  <c r="F3387" i="2"/>
  <c r="F3544" i="2"/>
  <c r="F3383" i="2"/>
  <c r="F3382" i="2"/>
  <c r="F3547" i="2"/>
  <c r="F3548" i="2"/>
  <c r="F3549" i="2"/>
  <c r="F3368" i="2"/>
  <c r="F3372" i="2"/>
  <c r="F3552" i="2"/>
  <c r="F3553" i="2"/>
  <c r="F3554" i="2"/>
  <c r="F3555" i="2"/>
  <c r="F3380" i="2"/>
  <c r="F3557" i="2"/>
  <c r="F3381" i="2"/>
  <c r="F3559" i="2"/>
  <c r="F3" i="2"/>
  <c r="F3561" i="2"/>
  <c r="F3562" i="2"/>
  <c r="F3362" i="2"/>
  <c r="F3564" i="2"/>
  <c r="F3565" i="2"/>
  <c r="F3566" i="2"/>
  <c r="F3359" i="2"/>
  <c r="F3361" i="2"/>
  <c r="F3569" i="2"/>
  <c r="F3570" i="2"/>
  <c r="F3571" i="2"/>
  <c r="F3572" i="2"/>
  <c r="F3358" i="2"/>
  <c r="F3574" i="2"/>
  <c r="F3575" i="2"/>
  <c r="F3576" i="2"/>
  <c r="F3577" i="2"/>
  <c r="F3578" i="2"/>
  <c r="F3579" i="2"/>
  <c r="F3354" i="2"/>
  <c r="F3581" i="2"/>
  <c r="F3582" i="2"/>
  <c r="F3583" i="2"/>
  <c r="F3356" i="2"/>
  <c r="F3585" i="2"/>
  <c r="F3352" i="2"/>
  <c r="F3587" i="2"/>
  <c r="F3588" i="2"/>
  <c r="F3589" i="2"/>
  <c r="F3353" i="2"/>
  <c r="F3347" i="2"/>
  <c r="F3346" i="2"/>
  <c r="F3344" i="2"/>
  <c r="F3594" i="2"/>
  <c r="F3595" i="2"/>
  <c r="F3342" i="2"/>
  <c r="F3340" i="2"/>
  <c r="F3338" i="2"/>
  <c r="F3335" i="2"/>
  <c r="F3600" i="2"/>
  <c r="F3601" i="2"/>
  <c r="F3602" i="2"/>
  <c r="F3327" i="2"/>
  <c r="F3330" i="2"/>
  <c r="F3605" i="2"/>
  <c r="F3606" i="2"/>
  <c r="F3607" i="2"/>
  <c r="F3323" i="2"/>
  <c r="F3326" i="2"/>
  <c r="F3610" i="2"/>
  <c r="F3611" i="2"/>
  <c r="F3317" i="2"/>
  <c r="F3613" i="2"/>
  <c r="F3614" i="2"/>
  <c r="F3615" i="2"/>
  <c r="F3616" i="2"/>
  <c r="F3320" i="2"/>
  <c r="F3618" i="2"/>
  <c r="F3619" i="2"/>
  <c r="F3321" i="2"/>
  <c r="F3322" i="2"/>
  <c r="F3312" i="2"/>
  <c r="F3623" i="2"/>
  <c r="F3624" i="2"/>
  <c r="F3625" i="2"/>
  <c r="F3314" i="2"/>
  <c r="F3627" i="2"/>
  <c r="F3315" i="2"/>
  <c r="F3629" i="2"/>
  <c r="F3308" i="2"/>
  <c r="F3631" i="2"/>
  <c r="F3632" i="2"/>
  <c r="F3306" i="2"/>
  <c r="F3634" i="2"/>
  <c r="F3304" i="2"/>
  <c r="F3305" i="2"/>
  <c r="F3637" i="2"/>
  <c r="F3300" i="2"/>
  <c r="F3639" i="2"/>
  <c r="F3294" i="2"/>
  <c r="F3641" i="2"/>
  <c r="F3642" i="2"/>
  <c r="F3643" i="2"/>
  <c r="F3288" i="2"/>
  <c r="F3290" i="2"/>
  <c r="F3282" i="2"/>
  <c r="F3647" i="2"/>
  <c r="F3284" i="2"/>
  <c r="F3285" i="2"/>
  <c r="F3650" i="2"/>
  <c r="F3286" i="2"/>
  <c r="F3287" i="2"/>
  <c r="F3653" i="2"/>
  <c r="F3654" i="2"/>
  <c r="F3655" i="2"/>
  <c r="F3656" i="2"/>
  <c r="F3657" i="2"/>
  <c r="F3658" i="2"/>
  <c r="F3659" i="2"/>
  <c r="F3281" i="2"/>
  <c r="F3661" i="2"/>
  <c r="F3262" i="2"/>
  <c r="F3265" i="2"/>
  <c r="F3664" i="2"/>
  <c r="F3266" i="2"/>
  <c r="F3276" i="2"/>
  <c r="F3667" i="2"/>
  <c r="F3280" i="2"/>
  <c r="F3260" i="2"/>
  <c r="F3670" i="2"/>
  <c r="F3258" i="2"/>
  <c r="F3257" i="2"/>
  <c r="F3673" i="2"/>
  <c r="F3198" i="2"/>
  <c r="F3675" i="2"/>
  <c r="F3676" i="2"/>
  <c r="F3677" i="2"/>
  <c r="F3201" i="2"/>
  <c r="F3679" i="2"/>
  <c r="F3680" i="2"/>
  <c r="F3681" i="2"/>
  <c r="F3203" i="2"/>
  <c r="F3683" i="2"/>
  <c r="F3684" i="2"/>
  <c r="F3685" i="2"/>
  <c r="F3686" i="2"/>
  <c r="F3207" i="2"/>
  <c r="F3212" i="2"/>
  <c r="F3220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221" i="2"/>
  <c r="F3706" i="2"/>
  <c r="F3225" i="2"/>
  <c r="F3708" i="2"/>
  <c r="F3709" i="2"/>
  <c r="F3710" i="2"/>
  <c r="F3711" i="2"/>
  <c r="F3712" i="2"/>
  <c r="F3713" i="2"/>
  <c r="F3714" i="2"/>
  <c r="F3715" i="2"/>
  <c r="F3716" i="2"/>
  <c r="F3228" i="2"/>
  <c r="F3232" i="2"/>
  <c r="F3234" i="2"/>
  <c r="F3720" i="2"/>
  <c r="F3721" i="2"/>
  <c r="F3722" i="2"/>
  <c r="F3723" i="2"/>
  <c r="F3236" i="2"/>
  <c r="F3725" i="2"/>
  <c r="F3237" i="2"/>
  <c r="F3727" i="2"/>
  <c r="F3239" i="2"/>
  <c r="F3729" i="2"/>
  <c r="F3730" i="2"/>
  <c r="F3242" i="2"/>
  <c r="F3243" i="2"/>
  <c r="F3733" i="2"/>
  <c r="F3244" i="2"/>
  <c r="F3735" i="2"/>
  <c r="F3736" i="2"/>
  <c r="F3737" i="2"/>
  <c r="F3738" i="2"/>
  <c r="F3739" i="2"/>
  <c r="F3740" i="2"/>
  <c r="F3741" i="2"/>
  <c r="F3249" i="2"/>
  <c r="F3256" i="2"/>
  <c r="F3186" i="2"/>
  <c r="F3188" i="2"/>
  <c r="F3189" i="2"/>
  <c r="F3747" i="2"/>
  <c r="F3176" i="2"/>
  <c r="F3179" i="2"/>
  <c r="F3185" i="2"/>
  <c r="F3751" i="2"/>
  <c r="F3752" i="2"/>
  <c r="F3753" i="2"/>
  <c r="F3754" i="2"/>
  <c r="F3755" i="2"/>
  <c r="F3756" i="2"/>
  <c r="F3757" i="2"/>
  <c r="F3174" i="2"/>
  <c r="F3759" i="2"/>
  <c r="F3760" i="2"/>
  <c r="F3761" i="2"/>
  <c r="F3762" i="2"/>
  <c r="F3763" i="2"/>
  <c r="F3764" i="2"/>
  <c r="F3170" i="2"/>
  <c r="F3766" i="2"/>
  <c r="F3767" i="2"/>
  <c r="F3166" i="2"/>
  <c r="F3769" i="2"/>
  <c r="F3770" i="2"/>
  <c r="F3169" i="2"/>
  <c r="F3162" i="2"/>
  <c r="F3773" i="2"/>
  <c r="F3153" i="2"/>
  <c r="F3775" i="2"/>
  <c r="F3159" i="2"/>
  <c r="F3152" i="2"/>
  <c r="F3778" i="2"/>
  <c r="F3779" i="2"/>
  <c r="F3780" i="2"/>
  <c r="F3781" i="2"/>
  <c r="F3782" i="2"/>
  <c r="F3149" i="2"/>
  <c r="F3784" i="2"/>
  <c r="F3148" i="2"/>
  <c r="F3786" i="2"/>
  <c r="F3787" i="2"/>
  <c r="F3147" i="2"/>
  <c r="F3136" i="2"/>
  <c r="F3790" i="2"/>
  <c r="F3135" i="2"/>
  <c r="F3792" i="2"/>
  <c r="F3793" i="2"/>
  <c r="F3794" i="2"/>
  <c r="F3795" i="2"/>
  <c r="F3796" i="2"/>
  <c r="F3134" i="2"/>
  <c r="F3798" i="2"/>
  <c r="F3799" i="2"/>
  <c r="F8" i="2"/>
  <c r="F3801" i="2"/>
  <c r="F3130" i="2"/>
  <c r="F3803" i="2"/>
  <c r="F3804" i="2"/>
  <c r="F3805" i="2"/>
  <c r="F3806" i="2"/>
  <c r="F3131" i="2"/>
  <c r="F3808" i="2"/>
  <c r="F3809" i="2"/>
  <c r="F3810" i="2"/>
  <c r="F3811" i="2"/>
  <c r="F3126" i="2"/>
  <c r="F3122" i="2"/>
  <c r="F3121" i="2"/>
  <c r="F3120" i="2"/>
  <c r="F3816" i="2"/>
  <c r="F3817" i="2"/>
  <c r="F3818" i="2"/>
  <c r="F3118" i="2"/>
  <c r="F3117" i="2"/>
  <c r="F3821" i="2"/>
  <c r="F3112" i="2"/>
  <c r="F3823" i="2"/>
  <c r="F3110" i="2"/>
  <c r="F3108" i="2"/>
  <c r="F3826" i="2"/>
  <c r="F3827" i="2"/>
  <c r="F3828" i="2"/>
  <c r="F3829" i="2"/>
  <c r="F3830" i="2"/>
  <c r="F3831" i="2"/>
  <c r="F3832" i="2"/>
  <c r="F3104" i="2"/>
  <c r="F3834" i="2"/>
  <c r="F3835" i="2"/>
  <c r="F3836" i="2"/>
  <c r="F3837" i="2"/>
  <c r="F3838" i="2"/>
  <c r="F3105" i="2"/>
  <c r="F3106" i="2"/>
  <c r="F3841" i="2"/>
  <c r="F3842" i="2"/>
  <c r="F3101" i="2"/>
  <c r="F3844" i="2"/>
  <c r="F3845" i="2"/>
  <c r="F3102" i="2"/>
  <c r="F3847" i="2"/>
  <c r="F3848" i="2"/>
  <c r="F3849" i="2"/>
  <c r="F3850" i="2"/>
  <c r="F3851" i="2"/>
  <c r="F3096" i="2"/>
  <c r="F3853" i="2"/>
  <c r="F3100" i="2"/>
  <c r="F3855" i="2"/>
  <c r="F3092" i="2"/>
  <c r="F3081" i="2"/>
  <c r="F3086" i="2"/>
  <c r="F3859" i="2"/>
  <c r="F3860" i="2"/>
  <c r="F3088" i="2"/>
  <c r="F3090" i="2"/>
  <c r="F3863" i="2"/>
  <c r="F3077" i="2"/>
  <c r="F3865" i="2"/>
  <c r="F3075" i="2"/>
  <c r="F3867" i="2"/>
  <c r="F3868" i="2"/>
  <c r="F3073" i="2"/>
  <c r="F3870" i="2"/>
  <c r="F3871" i="2"/>
  <c r="F3074" i="2"/>
  <c r="F3069" i="2"/>
  <c r="F3064" i="2"/>
  <c r="F3066" i="2"/>
  <c r="F3063" i="2"/>
  <c r="F3877" i="2"/>
  <c r="F3878" i="2"/>
  <c r="F3879" i="2"/>
  <c r="F3880" i="2"/>
  <c r="F3881" i="2"/>
  <c r="F3882" i="2"/>
  <c r="F3883" i="2"/>
  <c r="F3054" i="2"/>
  <c r="F3057" i="2"/>
  <c r="F3886" i="2"/>
  <c r="F3887" i="2"/>
  <c r="F3888" i="2"/>
  <c r="F3889" i="2"/>
  <c r="F3890" i="2"/>
  <c r="F3891" i="2"/>
  <c r="F3892" i="2"/>
  <c r="F3893" i="2"/>
  <c r="F3052" i="2"/>
  <c r="F3895" i="2"/>
  <c r="F3896" i="2"/>
  <c r="F3897" i="2"/>
  <c r="F3053" i="2"/>
  <c r="F3051" i="2"/>
  <c r="F3900" i="2"/>
  <c r="F3901" i="2"/>
  <c r="F3050" i="2"/>
  <c r="F3903" i="2"/>
  <c r="F3047" i="2"/>
  <c r="F3905" i="2"/>
  <c r="F3046" i="2"/>
  <c r="F3907" i="2"/>
  <c r="F3908" i="2"/>
  <c r="F3045" i="2"/>
  <c r="F3044" i="2"/>
  <c r="F3036" i="2"/>
  <c r="F3912" i="2"/>
  <c r="F3913" i="2"/>
  <c r="F3914" i="2"/>
  <c r="F3035" i="2"/>
  <c r="F3034" i="2"/>
  <c r="F3026" i="2"/>
  <c r="F3918" i="2"/>
  <c r="F3919" i="2"/>
  <c r="F3028" i="2"/>
  <c r="F3033" i="2"/>
  <c r="F3922" i="2"/>
  <c r="F3923" i="2"/>
  <c r="F3924" i="2"/>
  <c r="F3925" i="2"/>
  <c r="F3926" i="2"/>
  <c r="F3025" i="2"/>
  <c r="F3023" i="2"/>
  <c r="F3929" i="2"/>
  <c r="F3021" i="2"/>
  <c r="F3931" i="2"/>
  <c r="F3932" i="2"/>
  <c r="F3933" i="2"/>
  <c r="F3934" i="2"/>
  <c r="F3935" i="2"/>
  <c r="F3936" i="2"/>
  <c r="F3937" i="2"/>
  <c r="F3017" i="2"/>
  <c r="F3020" i="2"/>
  <c r="F3016" i="2"/>
  <c r="F3941" i="2"/>
  <c r="F2993" i="2"/>
  <c r="F3943" i="2"/>
  <c r="F2997" i="2"/>
  <c r="F3945" i="2"/>
  <c r="F3946" i="2"/>
  <c r="F2998" i="2"/>
  <c r="F3006" i="2"/>
  <c r="F3949" i="2"/>
  <c r="F3008" i="2"/>
  <c r="F3009" i="2"/>
  <c r="F3015" i="2"/>
  <c r="F3953" i="2"/>
  <c r="F2988" i="2"/>
  <c r="F3955" i="2"/>
  <c r="F2990" i="2"/>
  <c r="F3957" i="2"/>
  <c r="F3958" i="2"/>
  <c r="F3959" i="2"/>
  <c r="F3960" i="2"/>
  <c r="F3961" i="2"/>
  <c r="F3962" i="2"/>
  <c r="F3963" i="2"/>
  <c r="F3964" i="2"/>
  <c r="F3965" i="2"/>
  <c r="F2987" i="2"/>
  <c r="F3967" i="2"/>
  <c r="F3968" i="2"/>
  <c r="F3969" i="2"/>
  <c r="F3970" i="2"/>
  <c r="F2978" i="2"/>
  <c r="F2981" i="2"/>
  <c r="F3973" i="2"/>
  <c r="F3974" i="2"/>
  <c r="F3975" i="2"/>
  <c r="F3976" i="2"/>
  <c r="F3977" i="2"/>
  <c r="F3978" i="2"/>
  <c r="F3979" i="2"/>
  <c r="F2985" i="2"/>
  <c r="F3981" i="2"/>
  <c r="F3982" i="2"/>
  <c r="F3983" i="2"/>
  <c r="F3984" i="2"/>
  <c r="F3985" i="2"/>
  <c r="F3986" i="2"/>
  <c r="F3987" i="2"/>
  <c r="F3988" i="2"/>
  <c r="F3989" i="2"/>
  <c r="F3990" i="2"/>
  <c r="F3991" i="2"/>
  <c r="F2986" i="2"/>
  <c r="F2975" i="2"/>
  <c r="F3994" i="2"/>
  <c r="F3995" i="2"/>
  <c r="F3996" i="2"/>
  <c r="F3997" i="2"/>
  <c r="F2952" i="2"/>
  <c r="F3999" i="2"/>
  <c r="F4000" i="2"/>
  <c r="F4001" i="2"/>
  <c r="F4002" i="2"/>
  <c r="F4003" i="2"/>
  <c r="F2957" i="2"/>
  <c r="F4005" i="2"/>
  <c r="F2958" i="2"/>
  <c r="F2967" i="2"/>
  <c r="F2969" i="2"/>
  <c r="F4009" i="2"/>
  <c r="F2970" i="2"/>
  <c r="F2972" i="2"/>
  <c r="F4012" i="2"/>
  <c r="F2973" i="2"/>
  <c r="F4014" i="2"/>
  <c r="F4015" i="2"/>
  <c r="F2974" i="2"/>
  <c r="F4017" i="2"/>
  <c r="F2944" i="2"/>
  <c r="F2946" i="2"/>
  <c r="F4020" i="2"/>
  <c r="F4021" i="2"/>
  <c r="F2948" i="2"/>
  <c r="F2949" i="2"/>
  <c r="F4024" i="2"/>
  <c r="F4025" i="2"/>
  <c r="F4026" i="2"/>
  <c r="F4027" i="2"/>
  <c r="F2950" i="2"/>
  <c r="F2951" i="2"/>
  <c r="F2907" i="2"/>
  <c r="F2913" i="2"/>
  <c r="F4032" i="2"/>
  <c r="F2919" i="2"/>
  <c r="F2921" i="2"/>
  <c r="F4035" i="2"/>
  <c r="F2929" i="2"/>
  <c r="F4037" i="2"/>
  <c r="F4038" i="2"/>
  <c r="F4039" i="2"/>
  <c r="F4040" i="2"/>
  <c r="F2933" i="2"/>
  <c r="F2938" i="2"/>
  <c r="F2942" i="2"/>
  <c r="F4044" i="2"/>
  <c r="F4045" i="2"/>
  <c r="F4046" i="2"/>
  <c r="F4047" i="2"/>
  <c r="F2906" i="2"/>
  <c r="F4049" i="2"/>
  <c r="F2900" i="2"/>
  <c r="F4051" i="2"/>
  <c r="F4052" i="2"/>
  <c r="F2901" i="2"/>
  <c r="F4054" i="2"/>
  <c r="F4055" i="2"/>
  <c r="F4056" i="2"/>
  <c r="F4057" i="2"/>
  <c r="F4058" i="2"/>
  <c r="F4059" i="2"/>
  <c r="F4060" i="2"/>
  <c r="F4061" i="2"/>
  <c r="F4062" i="2"/>
  <c r="F4063" i="2"/>
  <c r="F4064" i="2"/>
  <c r="F2904" i="2"/>
  <c r="F4066" i="2"/>
  <c r="F4067" i="2"/>
  <c r="F4068" i="2"/>
  <c r="F4069" i="2"/>
  <c r="F4070" i="2"/>
  <c r="F4071" i="2"/>
  <c r="F2890" i="2"/>
  <c r="F4073" i="2"/>
  <c r="F4074" i="2"/>
  <c r="F4075" i="2"/>
  <c r="F2898" i="2"/>
  <c r="F4077" i="2"/>
  <c r="F4078" i="2"/>
  <c r="F2888" i="2"/>
  <c r="F2872" i="2"/>
  <c r="F4081" i="2"/>
  <c r="F2873" i="2"/>
  <c r="F4083" i="2"/>
  <c r="F2878" i="2"/>
  <c r="F2880" i="2"/>
  <c r="F2883" i="2"/>
  <c r="F4087" i="2"/>
  <c r="F2884" i="2"/>
  <c r="F2853" i="2"/>
  <c r="F2854" i="2"/>
  <c r="F4091" i="2"/>
  <c r="F4092" i="2"/>
  <c r="F4093" i="2"/>
  <c r="F4094" i="2"/>
  <c r="F4095" i="2"/>
  <c r="F4096" i="2"/>
  <c r="F4097" i="2"/>
  <c r="F2867" i="2"/>
  <c r="F4099" i="2"/>
  <c r="F4100" i="2"/>
  <c r="F4101" i="2"/>
  <c r="F4102" i="2"/>
  <c r="F4103" i="2"/>
  <c r="F2871" i="2"/>
  <c r="F4105" i="2"/>
  <c r="F4106" i="2"/>
  <c r="F4107" i="2"/>
  <c r="F4108" i="2"/>
  <c r="F4109" i="2"/>
  <c r="F4110" i="2"/>
  <c r="F4111" i="2"/>
  <c r="F4112" i="2"/>
  <c r="F4113" i="2"/>
  <c r="F2852" i="2"/>
  <c r="F4115" i="2"/>
  <c r="F4116" i="2"/>
  <c r="F4117" i="2"/>
  <c r="F2850" i="2"/>
  <c r="F2847" i="2"/>
  <c r="F2848" i="2"/>
  <c r="F2841" i="2"/>
  <c r="F4122" i="2"/>
  <c r="F4123" i="2"/>
  <c r="F2842" i="2"/>
  <c r="F4125" i="2"/>
  <c r="F4126" i="2"/>
  <c r="F4127" i="2"/>
  <c r="F2837" i="2"/>
  <c r="F4129" i="2"/>
  <c r="F4130" i="2"/>
  <c r="F4131" i="2"/>
  <c r="F2835" i="2"/>
  <c r="F2831" i="2"/>
  <c r="F2824" i="2"/>
  <c r="F4135" i="2"/>
  <c r="F2828" i="2"/>
  <c r="F4137" i="2"/>
  <c r="F4138" i="2"/>
  <c r="F4139" i="2"/>
  <c r="F4140" i="2"/>
  <c r="F4141" i="2"/>
  <c r="F2822" i="2"/>
  <c r="F2823" i="2"/>
  <c r="F2819" i="2"/>
  <c r="F4145" i="2"/>
  <c r="F4146" i="2"/>
  <c r="F4147" i="2"/>
  <c r="F4148" i="2"/>
  <c r="F2820" i="2"/>
  <c r="F2818" i="2"/>
  <c r="F4151" i="2"/>
  <c r="F4152" i="2"/>
  <c r="F4153" i="2"/>
  <c r="F4154" i="2"/>
  <c r="F2817" i="2"/>
  <c r="F2816" i="2"/>
  <c r="F2812" i="2"/>
  <c r="F4158" i="2"/>
  <c r="F4159" i="2"/>
  <c r="F4160" i="2"/>
  <c r="F4161" i="2"/>
  <c r="F2814" i="2"/>
  <c r="F4163" i="2"/>
  <c r="F4164" i="2"/>
  <c r="F4165" i="2"/>
  <c r="F4166" i="2"/>
  <c r="F2811" i="2"/>
  <c r="F4168" i="2"/>
  <c r="F2807" i="2"/>
  <c r="F2806" i="2"/>
  <c r="F4171" i="2"/>
  <c r="F4172" i="2"/>
  <c r="F2801" i="2"/>
  <c r="F2804" i="2"/>
  <c r="F4175" i="2"/>
  <c r="F4176" i="2"/>
  <c r="F4177" i="2"/>
  <c r="F2796" i="2"/>
  <c r="F4179" i="2"/>
  <c r="F4180" i="2"/>
  <c r="F2795" i="2"/>
  <c r="F4182" i="2"/>
  <c r="F4183" i="2"/>
  <c r="F2766" i="2"/>
  <c r="F4185" i="2"/>
  <c r="F2769" i="2"/>
  <c r="F4187" i="2"/>
  <c r="F4188" i="2"/>
  <c r="F4189" i="2"/>
  <c r="F2774" i="2"/>
  <c r="F4191" i="2"/>
  <c r="F4192" i="2"/>
  <c r="F2781" i="2"/>
  <c r="F4194" i="2"/>
  <c r="F4195" i="2"/>
  <c r="F4196" i="2"/>
  <c r="F2782" i="2"/>
  <c r="F2786" i="2"/>
  <c r="F2792" i="2"/>
  <c r="F4200" i="2"/>
  <c r="F4201" i="2"/>
  <c r="F2763" i="2"/>
  <c r="F2764" i="2"/>
  <c r="F4204" i="2"/>
  <c r="F4205" i="2"/>
  <c r="F2760" i="2"/>
  <c r="F4207" i="2"/>
  <c r="F2762" i="2"/>
  <c r="F4209" i="2"/>
  <c r="F4210" i="2"/>
  <c r="F4211" i="2"/>
  <c r="F2756" i="2"/>
  <c r="F4213" i="2"/>
  <c r="F2759" i="2"/>
  <c r="F2754" i="2"/>
  <c r="F4216" i="2"/>
  <c r="F4217" i="2"/>
  <c r="F2738" i="2"/>
  <c r="F4219" i="2"/>
  <c r="F2739" i="2"/>
  <c r="F4221" i="2"/>
  <c r="F2744" i="2"/>
  <c r="F2746" i="2"/>
  <c r="F4224" i="2"/>
  <c r="F2750" i="2"/>
  <c r="F2751" i="2"/>
  <c r="F4227" i="2"/>
  <c r="F2752" i="2"/>
  <c r="F4229" i="2"/>
  <c r="F2730" i="2"/>
  <c r="F4231" i="2"/>
  <c r="F2732" i="2"/>
  <c r="F4233" i="2"/>
  <c r="F2734" i="2"/>
  <c r="F4235" i="2"/>
  <c r="F2736" i="2"/>
  <c r="F4237" i="2"/>
  <c r="F4238" i="2"/>
  <c r="F4239" i="2"/>
  <c r="F4240" i="2"/>
  <c r="F2729" i="2"/>
  <c r="F2728" i="2"/>
  <c r="F4243" i="2"/>
  <c r="F2718" i="2"/>
  <c r="F4245" i="2"/>
  <c r="F4246" i="2"/>
  <c r="F4247" i="2"/>
  <c r="F4248" i="2"/>
  <c r="F4249" i="2"/>
  <c r="F2717" i="2"/>
  <c r="F2709" i="2"/>
  <c r="F2710" i="2"/>
  <c r="F4253" i="2"/>
  <c r="F4254" i="2"/>
  <c r="F4255" i="2"/>
  <c r="F2711" i="2"/>
  <c r="F2708" i="2"/>
  <c r="F4258" i="2"/>
  <c r="F2705" i="2"/>
  <c r="F4260" i="2"/>
  <c r="F4261" i="2"/>
  <c r="F2706" i="2"/>
  <c r="F4263" i="2"/>
  <c r="F2702" i="2"/>
  <c r="F2704" i="2"/>
  <c r="F2693" i="2"/>
  <c r="F4267" i="2"/>
  <c r="F4268" i="2"/>
  <c r="F4269" i="2"/>
  <c r="F2696" i="2"/>
  <c r="F4271" i="2"/>
  <c r="F4272" i="2"/>
  <c r="F2692" i="2"/>
  <c r="F4274" i="2"/>
  <c r="F2684" i="2"/>
  <c r="F4276" i="2"/>
  <c r="F4277" i="2"/>
  <c r="F4278" i="2"/>
  <c r="F4279" i="2"/>
  <c r="F4280" i="2"/>
  <c r="F2690" i="2"/>
  <c r="F4282" i="2"/>
  <c r="F2682" i="2"/>
  <c r="F2680" i="2"/>
  <c r="F4285" i="2"/>
  <c r="F4286" i="2"/>
  <c r="F2678" i="2"/>
  <c r="F4288" i="2"/>
  <c r="F4289" i="2"/>
  <c r="F4290" i="2"/>
  <c r="F4291" i="2"/>
  <c r="F4292" i="2"/>
  <c r="F2679" i="2"/>
  <c r="F2676" i="2"/>
  <c r="F4295" i="2"/>
  <c r="F4296" i="2"/>
  <c r="F4297" i="2"/>
  <c r="F4298" i="2"/>
  <c r="F4299" i="2"/>
  <c r="F2674" i="2"/>
  <c r="F2667" i="2"/>
  <c r="F4302" i="2"/>
  <c r="F4303" i="2"/>
  <c r="F4304" i="2"/>
  <c r="F4305" i="2"/>
  <c r="F4306" i="2"/>
  <c r="F2668" i="2"/>
  <c r="F2670" i="2"/>
  <c r="F4309" i="2"/>
  <c r="F4310" i="2"/>
  <c r="F2672" i="2"/>
  <c r="F2673" i="2"/>
  <c r="F4313" i="2"/>
  <c r="F4314" i="2"/>
  <c r="F4315" i="2"/>
  <c r="F2642" i="2"/>
  <c r="F2651" i="2"/>
  <c r="F4318" i="2"/>
  <c r="F4319" i="2"/>
  <c r="F2652" i="2"/>
  <c r="F2661" i="2"/>
  <c r="F4322" i="2"/>
  <c r="F4323" i="2"/>
  <c r="F2663" i="2"/>
  <c r="F2664" i="2"/>
  <c r="F4326" i="2"/>
  <c r="F4327" i="2"/>
  <c r="F4328" i="2"/>
  <c r="F4329" i="2"/>
  <c r="F4330" i="2"/>
  <c r="F4331" i="2"/>
  <c r="F4332" i="2"/>
  <c r="F4333" i="2"/>
  <c r="F4334" i="2"/>
  <c r="F2641" i="2"/>
  <c r="F4336" i="2"/>
  <c r="F2638" i="2"/>
  <c r="F4338" i="2"/>
  <c r="F4339" i="2"/>
  <c r="F4340" i="2"/>
  <c r="F2640" i="2"/>
  <c r="F2607" i="2"/>
  <c r="F4343" i="2"/>
  <c r="F2608" i="2"/>
  <c r="F4345" i="2"/>
  <c r="F2609" i="2"/>
  <c r="F4347" i="2"/>
  <c r="F4348" i="2"/>
  <c r="F4349" i="2"/>
  <c r="F4350" i="2"/>
  <c r="F4351" i="2"/>
  <c r="F2610" i="2"/>
  <c r="F2613" i="2"/>
  <c r="F2615" i="2"/>
  <c r="F4355" i="2"/>
  <c r="F4356" i="2"/>
  <c r="F4357" i="2"/>
  <c r="F2618" i="2"/>
  <c r="F4359" i="2"/>
  <c r="F2619" i="2"/>
  <c r="F4361" i="2"/>
  <c r="F2620" i="2"/>
  <c r="F4363" i="2"/>
  <c r="F2621" i="2"/>
  <c r="F4365" i="2"/>
  <c r="F4366" i="2"/>
  <c r="F4367" i="2"/>
  <c r="F4368" i="2"/>
  <c r="F4369" i="2"/>
  <c r="F4370" i="2"/>
  <c r="F4371" i="2"/>
  <c r="F4372" i="2"/>
  <c r="F4373" i="2"/>
  <c r="F2622" i="2"/>
  <c r="F4375" i="2"/>
  <c r="F2624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2627" i="2"/>
  <c r="F4390" i="2"/>
  <c r="F4391" i="2"/>
  <c r="F4392" i="2"/>
  <c r="F4393" i="2"/>
  <c r="F2630" i="2"/>
  <c r="F2632" i="2"/>
  <c r="F4396" i="2"/>
  <c r="F4397" i="2"/>
  <c r="F2633" i="2"/>
  <c r="F4399" i="2"/>
  <c r="F4400" i="2"/>
  <c r="F4401" i="2"/>
  <c r="F2637" i="2"/>
  <c r="F4403" i="2"/>
  <c r="F4404" i="2"/>
  <c r="F4405" i="2"/>
  <c r="F4406" i="2"/>
  <c r="F2601" i="2"/>
  <c r="F4408" i="2"/>
  <c r="F4409" i="2"/>
  <c r="F4410" i="2"/>
  <c r="F4411" i="2"/>
  <c r="F2602" i="2"/>
  <c r="F4413" i="2"/>
  <c r="F4414" i="2"/>
  <c r="F2603" i="2"/>
  <c r="F2606" i="2"/>
  <c r="F4417" i="2"/>
  <c r="F4418" i="2"/>
  <c r="F2595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2596" i="2"/>
  <c r="F4437" i="2"/>
  <c r="F2597" i="2"/>
  <c r="F2591" i="2"/>
  <c r="F4440" i="2"/>
  <c r="F4441" i="2"/>
  <c r="F2589" i="2"/>
  <c r="F2590" i="2"/>
  <c r="F2588" i="2"/>
  <c r="F4445" i="2"/>
  <c r="F6" i="2"/>
  <c r="F4447" i="2"/>
  <c r="F4448" i="2"/>
  <c r="F4449" i="2"/>
  <c r="F4450" i="2"/>
  <c r="F1538" i="2"/>
  <c r="F4452" i="2"/>
  <c r="F4453" i="2"/>
  <c r="F4454" i="2"/>
  <c r="F4455" i="2"/>
  <c r="F4456" i="2"/>
  <c r="F4457" i="2"/>
  <c r="F4458" i="2"/>
  <c r="F4459" i="2"/>
  <c r="F4460" i="2"/>
  <c r="F1068" i="2"/>
  <c r="F4462" i="2"/>
  <c r="F4463" i="2"/>
  <c r="F4464" i="2"/>
  <c r="F4465" i="2"/>
  <c r="C4426" i="2" l="1"/>
  <c r="C4403" i="2"/>
  <c r="C4380" i="2"/>
  <c r="C4339" i="2"/>
  <c r="C4298" i="2"/>
  <c r="C4252" i="2"/>
  <c r="C4211" i="2"/>
  <c r="C4188" i="2"/>
  <c r="C4141" i="2"/>
  <c r="C4103" i="2"/>
  <c r="C4038" i="2"/>
  <c r="C4000" i="2"/>
  <c r="C3964" i="2"/>
  <c r="C3808" i="2"/>
  <c r="C3708" i="2"/>
  <c r="C3655" i="2"/>
  <c r="C3601" i="2"/>
  <c r="C3325" i="2"/>
  <c r="C3259" i="2"/>
  <c r="C2917" i="2"/>
  <c r="C2844" i="2"/>
  <c r="C2" i="2"/>
  <c r="C10" i="2"/>
  <c r="C18" i="2"/>
  <c r="C26" i="2"/>
  <c r="C34" i="2"/>
  <c r="C42" i="2"/>
  <c r="C50" i="2"/>
  <c r="C58" i="2"/>
  <c r="C66" i="2"/>
  <c r="C98" i="2"/>
  <c r="C106" i="2"/>
  <c r="C114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34" i="2"/>
  <c r="C242" i="2"/>
  <c r="C250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370" i="2"/>
  <c r="C378" i="2"/>
  <c r="C386" i="2"/>
  <c r="C394" i="2"/>
  <c r="C410" i="2"/>
  <c r="C418" i="2"/>
  <c r="C426" i="2"/>
  <c r="C442" i="2"/>
  <c r="C450" i="2"/>
  <c r="C466" i="2"/>
  <c r="C474" i="2"/>
  <c r="C482" i="2"/>
  <c r="C506" i="2"/>
  <c r="C514" i="2"/>
  <c r="C522" i="2"/>
  <c r="C530" i="2"/>
  <c r="C538" i="2"/>
  <c r="C554" i="2"/>
  <c r="C562" i="2"/>
  <c r="C570" i="2"/>
  <c r="C578" i="2"/>
  <c r="C586" i="2"/>
  <c r="C594" i="2"/>
  <c r="C602" i="2"/>
  <c r="C618" i="2"/>
  <c r="C626" i="2"/>
  <c r="C642" i="2"/>
  <c r="C3" i="2"/>
  <c r="C11" i="2"/>
  <c r="C19" i="2"/>
  <c r="C27" i="2"/>
  <c r="C35" i="2"/>
  <c r="C43" i="2"/>
  <c r="C51" i="2"/>
  <c r="C59" i="2"/>
  <c r="C67" i="2"/>
  <c r="C75" i="2"/>
  <c r="C83" i="2"/>
  <c r="C91" i="2"/>
  <c r="C115" i="2"/>
  <c r="C123" i="2"/>
  <c r="C139" i="2"/>
  <c r="C147" i="2"/>
  <c r="C155" i="2"/>
  <c r="C163" i="2"/>
  <c r="C179" i="2"/>
  <c r="C187" i="2"/>
  <c r="C195" i="2"/>
  <c r="C203" i="2"/>
  <c r="C211" i="2"/>
  <c r="C219" i="2"/>
  <c r="C235" i="2"/>
  <c r="C243" i="2"/>
  <c r="C251" i="2"/>
  <c r="C259" i="2"/>
  <c r="C283" i="2"/>
  <c r="C291" i="2"/>
  <c r="C299" i="2"/>
  <c r="C307" i="2"/>
  <c r="C315" i="2"/>
  <c r="C323" i="2"/>
  <c r="C331" i="2"/>
  <c r="C339" i="2"/>
  <c r="C347" i="2"/>
  <c r="C355" i="2"/>
  <c r="C363" i="2"/>
  <c r="C371" i="2"/>
  <c r="C379" i="2"/>
  <c r="C395" i="2"/>
  <c r="C403" i="2"/>
  <c r="C411" i="2"/>
  <c r="C427" i="2"/>
  <c r="C451" i="2"/>
  <c r="C467" i="2"/>
  <c r="C475" i="2"/>
  <c r="C483" i="2"/>
  <c r="C499" i="2"/>
  <c r="C507" i="2"/>
  <c r="C515" i="2"/>
  <c r="C523" i="2"/>
  <c r="C4" i="2"/>
  <c r="C12" i="2"/>
  <c r="C20" i="2"/>
  <c r="C28" i="2"/>
  <c r="C36" i="2"/>
  <c r="C44" i="2"/>
  <c r="C52" i="2"/>
  <c r="C60" i="2"/>
  <c r="C76" i="2"/>
  <c r="C92" i="2"/>
  <c r="C100" i="2"/>
  <c r="C108" i="2"/>
  <c r="C116" i="2"/>
  <c r="C124" i="2"/>
  <c r="C132" i="2"/>
  <c r="C140" i="2"/>
  <c r="C148" i="2"/>
  <c r="C164" i="2"/>
  <c r="C172" i="2"/>
  <c r="C188" i="2"/>
  <c r="C196" i="2"/>
  <c r="C204" i="2"/>
  <c r="C212" i="2"/>
  <c r="C220" i="2"/>
  <c r="C236" i="2"/>
  <c r="C244" i="2"/>
  <c r="C252" i="2"/>
  <c r="C260" i="2"/>
  <c r="C276" i="2"/>
  <c r="C284" i="2"/>
  <c r="C308" i="2"/>
  <c r="C316" i="2"/>
  <c r="C324" i="2"/>
  <c r="C332" i="2"/>
  <c r="C340" i="2"/>
  <c r="C348" i="2"/>
  <c r="C372" i="2"/>
  <c r="C380" i="2"/>
  <c r="C396" i="2"/>
  <c r="C404" i="2"/>
  <c r="C412" i="2"/>
  <c r="C420" i="2"/>
  <c r="C444" i="2"/>
  <c r="C460" i="2"/>
  <c r="C476" i="2"/>
  <c r="C484" i="2"/>
  <c r="C508" i="2"/>
  <c r="C516" i="2"/>
  <c r="C524" i="2"/>
  <c r="C532" i="2"/>
  <c r="C540" i="2"/>
  <c r="C5" i="2"/>
  <c r="C6" i="2"/>
  <c r="C14" i="2"/>
  <c r="C22" i="2"/>
  <c r="C30" i="2"/>
  <c r="C38" i="2"/>
  <c r="C46" i="2"/>
  <c r="C54" i="2"/>
  <c r="C62" i="2"/>
  <c r="C78" i="2"/>
  <c r="C94" i="2"/>
  <c r="C102" i="2"/>
  <c r="C134" i="2"/>
  <c r="C142" i="2"/>
  <c r="C150" i="2"/>
  <c r="C158" i="2"/>
  <c r="C166" i="2"/>
  <c r="C174" i="2"/>
  <c r="C190" i="2"/>
  <c r="C206" i="2"/>
  <c r="C214" i="2"/>
  <c r="C222" i="2"/>
  <c r="C230" i="2"/>
  <c r="C238" i="2"/>
  <c r="C246" i="2"/>
  <c r="C254" i="2"/>
  <c r="C262" i="2"/>
  <c r="C270" i="2"/>
  <c r="C286" i="2"/>
  <c r="C294" i="2"/>
  <c r="C302" i="2"/>
  <c r="C310" i="2"/>
  <c r="C318" i="2"/>
  <c r="C326" i="2"/>
  <c r="C334" i="2"/>
  <c r="C342" i="2"/>
  <c r="C350" i="2"/>
  <c r="C358" i="2"/>
  <c r="C374" i="2"/>
  <c r="C390" i="2"/>
  <c r="C406" i="2"/>
  <c r="C414" i="2"/>
  <c r="C422" i="2"/>
  <c r="C430" i="2"/>
  <c r="C438" i="2"/>
  <c r="C446" i="2"/>
  <c r="C454" i="2"/>
  <c r="C462" i="2"/>
  <c r="C470" i="2"/>
  <c r="C478" i="2"/>
  <c r="C502" i="2"/>
  <c r="C7" i="2"/>
  <c r="C8" i="2"/>
  <c r="C16" i="2"/>
  <c r="C24" i="2"/>
  <c r="C32" i="2"/>
  <c r="C40" i="2"/>
  <c r="C48" i="2"/>
  <c r="C56" i="2"/>
  <c r="C64" i="2"/>
  <c r="C80" i="2"/>
  <c r="C88" i="2"/>
  <c r="C96" i="2"/>
  <c r="C104" i="2"/>
  <c r="C112" i="2"/>
  <c r="C152" i="2"/>
  <c r="C160" i="2"/>
  <c r="C168" i="2"/>
  <c r="C176" i="2"/>
  <c r="C192" i="2"/>
  <c r="C200" i="2"/>
  <c r="C208" i="2"/>
  <c r="C216" i="2"/>
  <c r="C224" i="2"/>
  <c r="C232" i="2"/>
  <c r="C240" i="2"/>
  <c r="C248" i="2"/>
  <c r="C256" i="2"/>
  <c r="C272" i="2"/>
  <c r="C280" i="2"/>
  <c r="C288" i="2"/>
  <c r="C296" i="2"/>
  <c r="C312" i="2"/>
  <c r="C320" i="2"/>
  <c r="C328" i="2"/>
  <c r="C336" i="2"/>
  <c r="C344" i="2"/>
  <c r="C352" i="2"/>
  <c r="C376" i="2"/>
  <c r="C384" i="2"/>
  <c r="C400" i="2"/>
  <c r="C408" i="2"/>
  <c r="C416" i="2"/>
  <c r="C424" i="2"/>
  <c r="C432" i="2"/>
  <c r="C448" i="2"/>
  <c r="C456" i="2"/>
  <c r="C464" i="2"/>
  <c r="C480" i="2"/>
  <c r="C496" i="2"/>
  <c r="C504" i="2"/>
  <c r="C512" i="2"/>
  <c r="C520" i="2"/>
  <c r="C528" i="2"/>
  <c r="C552" i="2"/>
  <c r="C560" i="2"/>
  <c r="C9" i="2"/>
  <c r="C17" i="2"/>
  <c r="C25" i="2"/>
  <c r="C33" i="2"/>
  <c r="C41" i="2"/>
  <c r="C49" i="2"/>
  <c r="C57" i="2"/>
  <c r="C65" i="2"/>
  <c r="C73" i="2"/>
  <c r="C97" i="2"/>
  <c r="C121" i="2"/>
  <c r="C129" i="2"/>
  <c r="C137" i="2"/>
  <c r="C145" i="2"/>
  <c r="C153" i="2"/>
  <c r="C161" i="2"/>
  <c r="C169" i="2"/>
  <c r="C177" i="2"/>
  <c r="C193" i="2"/>
  <c r="C201" i="2"/>
  <c r="C209" i="2"/>
  <c r="C217" i="2"/>
  <c r="C249" i="2"/>
  <c r="C257" i="2"/>
  <c r="C265" i="2"/>
  <c r="C273" i="2"/>
  <c r="C281" i="2"/>
  <c r="C289" i="2"/>
  <c r="C297" i="2"/>
  <c r="C305" i="2"/>
  <c r="C313" i="2"/>
  <c r="C321" i="2"/>
  <c r="C337" i="2"/>
  <c r="C345" i="2"/>
  <c r="C361" i="2"/>
  <c r="C369" i="2"/>
  <c r="C377" i="2"/>
  <c r="C385" i="2"/>
  <c r="C401" i="2"/>
  <c r="C409" i="2"/>
  <c r="C417" i="2"/>
  <c r="C449" i="2"/>
  <c r="C457" i="2"/>
  <c r="C465" i="2"/>
  <c r="C473" i="2"/>
  <c r="C481" i="2"/>
  <c r="C497" i="2"/>
  <c r="C505" i="2"/>
  <c r="C513" i="2"/>
  <c r="C521" i="2"/>
  <c r="C529" i="2"/>
  <c r="C537" i="2"/>
  <c r="C545" i="2"/>
  <c r="C553" i="2"/>
  <c r="C577" i="2"/>
  <c r="C585" i="2"/>
  <c r="C593" i="2"/>
  <c r="C601" i="2"/>
  <c r="C641" i="2"/>
  <c r="C649" i="2"/>
  <c r="C657" i="2"/>
  <c r="C673" i="2"/>
  <c r="C681" i="2"/>
  <c r="C13" i="2"/>
  <c r="C45" i="2"/>
  <c r="C77" i="2"/>
  <c r="C109" i="2"/>
  <c r="C205" i="2"/>
  <c r="C237" i="2"/>
  <c r="C269" i="2"/>
  <c r="C301" i="2"/>
  <c r="C397" i="2"/>
  <c r="C429" i="2"/>
  <c r="C461" i="2"/>
  <c r="C493" i="2"/>
  <c r="C519" i="2"/>
  <c r="C589" i="2"/>
  <c r="C599" i="2"/>
  <c r="C631" i="2"/>
  <c r="C643" i="2"/>
  <c r="C653" i="2"/>
  <c r="C662" i="2"/>
  <c r="C671" i="2"/>
  <c r="C697" i="2"/>
  <c r="C705" i="2"/>
  <c r="C745" i="2"/>
  <c r="C761" i="2"/>
  <c r="C777" i="2"/>
  <c r="C785" i="2"/>
  <c r="C793" i="2"/>
  <c r="C801" i="2"/>
  <c r="C809" i="2"/>
  <c r="C833" i="2"/>
  <c r="C841" i="2"/>
  <c r="C857" i="2"/>
  <c r="C889" i="2"/>
  <c r="C905" i="2"/>
  <c r="C913" i="2"/>
  <c r="C937" i="2"/>
  <c r="C977" i="2"/>
  <c r="C985" i="2"/>
  <c r="C1009" i="2"/>
  <c r="C1017" i="2"/>
  <c r="C1033" i="2"/>
  <c r="C1041" i="2"/>
  <c r="C1049" i="2"/>
  <c r="C1057" i="2"/>
  <c r="C1065" i="2"/>
  <c r="C1073" i="2"/>
  <c r="C1081" i="2"/>
  <c r="C1089" i="2"/>
  <c r="C1097" i="2"/>
  <c r="C15" i="2"/>
  <c r="C47" i="2"/>
  <c r="C79" i="2"/>
  <c r="C111" i="2"/>
  <c r="C175" i="2"/>
  <c r="C239" i="2"/>
  <c r="C271" i="2"/>
  <c r="C335" i="2"/>
  <c r="C367" i="2"/>
  <c r="C399" i="2"/>
  <c r="C463" i="2"/>
  <c r="C495" i="2"/>
  <c r="C525" i="2"/>
  <c r="C541" i="2"/>
  <c r="C557" i="2"/>
  <c r="C600" i="2"/>
  <c r="C612" i="2"/>
  <c r="C622" i="2"/>
  <c r="C644" i="2"/>
  <c r="C654" i="2"/>
  <c r="C672" i="2"/>
  <c r="C714" i="2"/>
  <c r="C754" i="2"/>
  <c r="C762" i="2"/>
  <c r="C770" i="2"/>
  <c r="C21" i="2"/>
  <c r="C53" i="2"/>
  <c r="C85" i="2"/>
  <c r="C149" i="2"/>
  <c r="C181" i="2"/>
  <c r="C213" i="2"/>
  <c r="C277" i="2"/>
  <c r="C341" i="2"/>
  <c r="C373" i="2"/>
  <c r="C405" i="2"/>
  <c r="C437" i="2"/>
  <c r="C469" i="2"/>
  <c r="C526" i="2"/>
  <c r="C571" i="2"/>
  <c r="C613" i="2"/>
  <c r="C623" i="2"/>
  <c r="C645" i="2"/>
  <c r="C655" i="2"/>
  <c r="C674" i="2"/>
  <c r="C691" i="2"/>
  <c r="C699" i="2"/>
  <c r="C715" i="2"/>
  <c r="C731" i="2"/>
  <c r="C739" i="2"/>
  <c r="C763" i="2"/>
  <c r="C787" i="2"/>
  <c r="C795" i="2"/>
  <c r="C803" i="2"/>
  <c r="C23" i="2"/>
  <c r="C55" i="2"/>
  <c r="C151" i="2"/>
  <c r="C183" i="2"/>
  <c r="C247" i="2"/>
  <c r="C311" i="2"/>
  <c r="C343" i="2"/>
  <c r="C375" i="2"/>
  <c r="C407" i="2"/>
  <c r="C439" i="2"/>
  <c r="C471" i="2"/>
  <c r="C503" i="2"/>
  <c r="C559" i="2"/>
  <c r="C572" i="2"/>
  <c r="C582" i="2"/>
  <c r="C614" i="2"/>
  <c r="C646" i="2"/>
  <c r="C675" i="2"/>
  <c r="C692" i="2"/>
  <c r="C700" i="2"/>
  <c r="C716" i="2"/>
  <c r="C724" i="2"/>
  <c r="C732" i="2"/>
  <c r="C748" i="2"/>
  <c r="C756" i="2"/>
  <c r="C764" i="2"/>
  <c r="C772" i="2"/>
  <c r="C796" i="2"/>
  <c r="C29" i="2"/>
  <c r="C61" i="2"/>
  <c r="C125" i="2"/>
  <c r="C157" i="2"/>
  <c r="C253" i="2"/>
  <c r="C285" i="2"/>
  <c r="C317" i="2"/>
  <c r="C349" i="2"/>
  <c r="C381" i="2"/>
  <c r="C413" i="2"/>
  <c r="C445" i="2"/>
  <c r="C531" i="2"/>
  <c r="C547" i="2"/>
  <c r="C583" i="2"/>
  <c r="C595" i="2"/>
  <c r="C605" i="2"/>
  <c r="C615" i="2"/>
  <c r="C637" i="2"/>
  <c r="C667" i="2"/>
  <c r="C676" i="2"/>
  <c r="C685" i="2"/>
  <c r="C701" i="2"/>
  <c r="C709" i="2"/>
  <c r="C733" i="2"/>
  <c r="C749" i="2"/>
  <c r="C757" i="2"/>
  <c r="C765" i="2"/>
  <c r="C781" i="2"/>
  <c r="C789" i="2"/>
  <c r="C805" i="2"/>
  <c r="C31" i="2"/>
  <c r="C103" i="2"/>
  <c r="C197" i="2"/>
  <c r="C287" i="2"/>
  <c r="C359" i="2"/>
  <c r="C533" i="2"/>
  <c r="C566" i="2"/>
  <c r="C678" i="2"/>
  <c r="C702" i="2"/>
  <c r="C720" i="2"/>
  <c r="C784" i="2"/>
  <c r="C831" i="2"/>
  <c r="C840" i="2"/>
  <c r="C850" i="2"/>
  <c r="C859" i="2"/>
  <c r="C877" i="2"/>
  <c r="C895" i="2"/>
  <c r="C932" i="2"/>
  <c r="C941" i="2"/>
  <c r="C978" i="2"/>
  <c r="C987" i="2"/>
  <c r="C1005" i="2"/>
  <c r="C1051" i="2"/>
  <c r="C1069" i="2"/>
  <c r="C1078" i="2"/>
  <c r="C1087" i="2"/>
  <c r="C1106" i="2"/>
  <c r="C1115" i="2"/>
  <c r="C1123" i="2"/>
  <c r="C1131" i="2"/>
  <c r="C1147" i="2"/>
  <c r="C1155" i="2"/>
  <c r="C1171" i="2"/>
  <c r="C1195" i="2"/>
  <c r="C1211" i="2"/>
  <c r="C1219" i="2"/>
  <c r="C1227" i="2"/>
  <c r="C1235" i="2"/>
  <c r="C1243" i="2"/>
  <c r="C1251" i="2"/>
  <c r="C37" i="2"/>
  <c r="C127" i="2"/>
  <c r="C199" i="2"/>
  <c r="C293" i="2"/>
  <c r="C383" i="2"/>
  <c r="C455" i="2"/>
  <c r="C574" i="2"/>
  <c r="C598" i="2"/>
  <c r="C659" i="2"/>
  <c r="C679" i="2"/>
  <c r="C703" i="2"/>
  <c r="C744" i="2"/>
  <c r="C790" i="2"/>
  <c r="C814" i="2"/>
  <c r="C823" i="2"/>
  <c r="C832" i="2"/>
  <c r="C842" i="2"/>
  <c r="C851" i="2"/>
  <c r="C878" i="2"/>
  <c r="C887" i="2"/>
  <c r="C896" i="2"/>
  <c r="C915" i="2"/>
  <c r="C924" i="2"/>
  <c r="C942" i="2"/>
  <c r="C951" i="2"/>
  <c r="C970" i="2"/>
  <c r="C979" i="2"/>
  <c r="C988" i="2"/>
  <c r="C997" i="2"/>
  <c r="C1006" i="2"/>
  <c r="C1015" i="2"/>
  <c r="C1034" i="2"/>
  <c r="C1043" i="2"/>
  <c r="C1052" i="2"/>
  <c r="C1070" i="2"/>
  <c r="C1098" i="2"/>
  <c r="C1107" i="2"/>
  <c r="C1124" i="2"/>
  <c r="C1132" i="2"/>
  <c r="C1140" i="2"/>
  <c r="C1180" i="2"/>
  <c r="C1196" i="2"/>
  <c r="C1204" i="2"/>
  <c r="C1228" i="2"/>
  <c r="C1236" i="2"/>
  <c r="C1244" i="2"/>
  <c r="C1252" i="2"/>
  <c r="C1260" i="2"/>
  <c r="C1276" i="2"/>
  <c r="C1284" i="2"/>
  <c r="C1292" i="2"/>
  <c r="C1316" i="2"/>
  <c r="C1324" i="2"/>
  <c r="C1332" i="2"/>
  <c r="C1348" i="2"/>
  <c r="C1364" i="2"/>
  <c r="C39" i="2"/>
  <c r="C133" i="2"/>
  <c r="C223" i="2"/>
  <c r="C295" i="2"/>
  <c r="C535" i="2"/>
  <c r="C575" i="2"/>
  <c r="C606" i="2"/>
  <c r="C704" i="2"/>
  <c r="C727" i="2"/>
  <c r="C791" i="2"/>
  <c r="C806" i="2"/>
  <c r="C815" i="2"/>
  <c r="C834" i="2"/>
  <c r="C843" i="2"/>
  <c r="C861" i="2"/>
  <c r="C907" i="2"/>
  <c r="C916" i="2"/>
  <c r="C925" i="2"/>
  <c r="C934" i="2"/>
  <c r="C943" i="2"/>
  <c r="C952" i="2"/>
  <c r="C962" i="2"/>
  <c r="C971" i="2"/>
  <c r="C980" i="2"/>
  <c r="C1007" i="2"/>
  <c r="C1016" i="2"/>
  <c r="C1026" i="2"/>
  <c r="C1035" i="2"/>
  <c r="C1044" i="2"/>
  <c r="C1062" i="2"/>
  <c r="C1071" i="2"/>
  <c r="C1080" i="2"/>
  <c r="C1099" i="2"/>
  <c r="C1108" i="2"/>
  <c r="C1117" i="2"/>
  <c r="C1125" i="2"/>
  <c r="C1141" i="2"/>
  <c r="C1149" i="2"/>
  <c r="C1157" i="2"/>
  <c r="C1165" i="2"/>
  <c r="C1173" i="2"/>
  <c r="C1189" i="2"/>
  <c r="C1205" i="2"/>
  <c r="C1213" i="2"/>
  <c r="C1229" i="2"/>
  <c r="C1237" i="2"/>
  <c r="C1245" i="2"/>
  <c r="C1253" i="2"/>
  <c r="C1261" i="2"/>
  <c r="C1269" i="2"/>
  <c r="C1277" i="2"/>
  <c r="C1285" i="2"/>
  <c r="C1309" i="2"/>
  <c r="C63" i="2"/>
  <c r="C135" i="2"/>
  <c r="C229" i="2"/>
  <c r="C319" i="2"/>
  <c r="C391" i="2"/>
  <c r="C485" i="2"/>
  <c r="C549" i="2"/>
  <c r="C576" i="2"/>
  <c r="C607" i="2"/>
  <c r="C661" i="2"/>
  <c r="C687" i="2"/>
  <c r="C710" i="2"/>
  <c r="C751" i="2"/>
  <c r="C816" i="2"/>
  <c r="C826" i="2"/>
  <c r="C835" i="2"/>
  <c r="C853" i="2"/>
  <c r="C871" i="2"/>
  <c r="C935" i="2"/>
  <c r="C963" i="2"/>
  <c r="C972" i="2"/>
  <c r="C999" i="2"/>
  <c r="C1008" i="2"/>
  <c r="C1027" i="2"/>
  <c r="C1036" i="2"/>
  <c r="C1045" i="2"/>
  <c r="C1054" i="2"/>
  <c r="C1063" i="2"/>
  <c r="C1072" i="2"/>
  <c r="C1082" i="2"/>
  <c r="C1100" i="2"/>
  <c r="C1109" i="2"/>
  <c r="C1126" i="2"/>
  <c r="C1134" i="2"/>
  <c r="C1150" i="2"/>
  <c r="C1166" i="2"/>
  <c r="C1182" i="2"/>
  <c r="C1190" i="2"/>
  <c r="C1206" i="2"/>
  <c r="C1222" i="2"/>
  <c r="C1230" i="2"/>
  <c r="C1238" i="2"/>
  <c r="C1246" i="2"/>
  <c r="C1262" i="2"/>
  <c r="C1278" i="2"/>
  <c r="C1286" i="2"/>
  <c r="C1302" i="2"/>
  <c r="C1318" i="2"/>
  <c r="C165" i="2"/>
  <c r="C421" i="2"/>
  <c r="C511" i="2"/>
  <c r="C587" i="2"/>
  <c r="C616" i="2"/>
  <c r="C640" i="2"/>
  <c r="C669" i="2"/>
  <c r="C828" i="2"/>
  <c r="C837" i="2"/>
  <c r="C846" i="2"/>
  <c r="C855" i="2"/>
  <c r="C883" i="2"/>
  <c r="C901" i="2"/>
  <c r="C910" i="2"/>
  <c r="C919" i="2"/>
  <c r="C947" i="2"/>
  <c r="C1011" i="2"/>
  <c r="C1020" i="2"/>
  <c r="C1038" i="2"/>
  <c r="C1047" i="2"/>
  <c r="C1056" i="2"/>
  <c r="C1075" i="2"/>
  <c r="C1084" i="2"/>
  <c r="C1093" i="2"/>
  <c r="C1111" i="2"/>
  <c r="C1120" i="2"/>
  <c r="C1128" i="2"/>
  <c r="C1136" i="2"/>
  <c r="C1144" i="2"/>
  <c r="C1152" i="2"/>
  <c r="C1160" i="2"/>
  <c r="C1168" i="2"/>
  <c r="C1184" i="2"/>
  <c r="C1192" i="2"/>
  <c r="C1200" i="2"/>
  <c r="C1208" i="2"/>
  <c r="C1224" i="2"/>
  <c r="C1240" i="2"/>
  <c r="C1256" i="2"/>
  <c r="C1264" i="2"/>
  <c r="C1280" i="2"/>
  <c r="C1296" i="2"/>
  <c r="C517" i="2"/>
  <c r="C608" i="2"/>
  <c r="C677" i="2"/>
  <c r="C794" i="2"/>
  <c r="C821" i="2"/>
  <c r="C847" i="2"/>
  <c r="C894" i="2"/>
  <c r="C920" i="2"/>
  <c r="C946" i="2"/>
  <c r="C967" i="2"/>
  <c r="C1019" i="2"/>
  <c r="C1114" i="2"/>
  <c r="C1137" i="2"/>
  <c r="C1159" i="2"/>
  <c r="C1201" i="2"/>
  <c r="C1223" i="2"/>
  <c r="C1242" i="2"/>
  <c r="C1279" i="2"/>
  <c r="C1311" i="2"/>
  <c r="C1323" i="2"/>
  <c r="C1333" i="2"/>
  <c r="C1342" i="2"/>
  <c r="C1351" i="2"/>
  <c r="C1369" i="2"/>
  <c r="C1387" i="2"/>
  <c r="C1395" i="2"/>
  <c r="C1411" i="2"/>
  <c r="C1419" i="2"/>
  <c r="C1427" i="2"/>
  <c r="C1435" i="2"/>
  <c r="C1451" i="2"/>
  <c r="C1459" i="2"/>
  <c r="C1475" i="2"/>
  <c r="C1483" i="2"/>
  <c r="C1491" i="2"/>
  <c r="C1499" i="2"/>
  <c r="C1507" i="2"/>
  <c r="C1515" i="2"/>
  <c r="C1531" i="2"/>
  <c r="C1547" i="2"/>
  <c r="C1555" i="2"/>
  <c r="C1563" i="2"/>
  <c r="C1571" i="2"/>
  <c r="C1579" i="2"/>
  <c r="C1595" i="2"/>
  <c r="C1603" i="2"/>
  <c r="C1611" i="2"/>
  <c r="C1627" i="2"/>
  <c r="C1635" i="2"/>
  <c r="C1651" i="2"/>
  <c r="C1675" i="2"/>
  <c r="C1683" i="2"/>
  <c r="C1691" i="2"/>
  <c r="C1699" i="2"/>
  <c r="C1715" i="2"/>
  <c r="C1723" i="2"/>
  <c r="C1731" i="2"/>
  <c r="C1739" i="2"/>
  <c r="C1747" i="2"/>
  <c r="C1771" i="2"/>
  <c r="C1787" i="2"/>
  <c r="C1795" i="2"/>
  <c r="C1819" i="2"/>
  <c r="C1827" i="2"/>
  <c r="C1835" i="2"/>
  <c r="C1843" i="2"/>
  <c r="C1851" i="2"/>
  <c r="C1867" i="2"/>
  <c r="C1875" i="2"/>
  <c r="C1891" i="2"/>
  <c r="C1907" i="2"/>
  <c r="C1915" i="2"/>
  <c r="C1931" i="2"/>
  <c r="C1939" i="2"/>
  <c r="C1947" i="2"/>
  <c r="C1955" i="2"/>
  <c r="C1963" i="2"/>
  <c r="C1971" i="2"/>
  <c r="C1987" i="2"/>
  <c r="C2011" i="2"/>
  <c r="C2035" i="2"/>
  <c r="C2051" i="2"/>
  <c r="C2059" i="2"/>
  <c r="C2075" i="2"/>
  <c r="C2083" i="2"/>
  <c r="C2107" i="2"/>
  <c r="C95" i="2"/>
  <c r="C325" i="2"/>
  <c r="C619" i="2"/>
  <c r="C688" i="2"/>
  <c r="C742" i="2"/>
  <c r="C799" i="2"/>
  <c r="C827" i="2"/>
  <c r="C848" i="2"/>
  <c r="C875" i="2"/>
  <c r="C922" i="2"/>
  <c r="C948" i="2"/>
  <c r="C973" i="2"/>
  <c r="C995" i="2"/>
  <c r="C1021" i="2"/>
  <c r="C1068" i="2"/>
  <c r="C1094" i="2"/>
  <c r="C1161" i="2"/>
  <c r="C1183" i="2"/>
  <c r="C1202" i="2"/>
  <c r="C1225" i="2"/>
  <c r="C1247" i="2"/>
  <c r="C1265" i="2"/>
  <c r="C1281" i="2"/>
  <c r="C1325" i="2"/>
  <c r="C1343" i="2"/>
  <c r="C1388" i="2"/>
  <c r="C1396" i="2"/>
  <c r="C1404" i="2"/>
  <c r="C1412" i="2"/>
  <c r="C1428" i="2"/>
  <c r="C1452" i="2"/>
  <c r="C1460" i="2"/>
  <c r="C1516" i="2"/>
  <c r="C1532" i="2"/>
  <c r="C1540" i="2"/>
  <c r="C1548" i="2"/>
  <c r="C1556" i="2"/>
  <c r="C1564" i="2"/>
  <c r="C1572" i="2"/>
  <c r="C1580" i="2"/>
  <c r="C1596" i="2"/>
  <c r="C1636" i="2"/>
  <c r="C1652" i="2"/>
  <c r="C1668" i="2"/>
  <c r="C1676" i="2"/>
  <c r="C1684" i="2"/>
  <c r="C1692" i="2"/>
  <c r="C1700" i="2"/>
  <c r="C1708" i="2"/>
  <c r="C1716" i="2"/>
  <c r="C1724" i="2"/>
  <c r="C1732" i="2"/>
  <c r="C1740" i="2"/>
  <c r="C1748" i="2"/>
  <c r="C1756" i="2"/>
  <c r="C351" i="2"/>
  <c r="C550" i="2"/>
  <c r="C695" i="2"/>
  <c r="C829" i="2"/>
  <c r="C854" i="2"/>
  <c r="C876" i="2"/>
  <c r="C902" i="2"/>
  <c r="C949" i="2"/>
  <c r="C975" i="2"/>
  <c r="C1022" i="2"/>
  <c r="C1048" i="2"/>
  <c r="C1074" i="2"/>
  <c r="C1095" i="2"/>
  <c r="C1143" i="2"/>
  <c r="C1162" i="2"/>
  <c r="C1185" i="2"/>
  <c r="C1207" i="2"/>
  <c r="C1226" i="2"/>
  <c r="C1298" i="2"/>
  <c r="C1314" i="2"/>
  <c r="C1335" i="2"/>
  <c r="C1344" i="2"/>
  <c r="C1371" i="2"/>
  <c r="C1381" i="2"/>
  <c r="C1389" i="2"/>
  <c r="C1405" i="2"/>
  <c r="C1413" i="2"/>
  <c r="C1421" i="2"/>
  <c r="C1429" i="2"/>
  <c r="C1437" i="2"/>
  <c r="C1445" i="2"/>
  <c r="C1453" i="2"/>
  <c r="C1461" i="2"/>
  <c r="C1477" i="2"/>
  <c r="C1501" i="2"/>
  <c r="C1517" i="2"/>
  <c r="C1525" i="2"/>
  <c r="C1533" i="2"/>
  <c r="C1541" i="2"/>
  <c r="C1549" i="2"/>
  <c r="C1557" i="2"/>
  <c r="C1573" i="2"/>
  <c r="C1581" i="2"/>
  <c r="C1589" i="2"/>
  <c r="C1597" i="2"/>
  <c r="C1621" i="2"/>
  <c r="C1629" i="2"/>
  <c r="C1645" i="2"/>
  <c r="C1669" i="2"/>
  <c r="C1677" i="2"/>
  <c r="C1693" i="2"/>
  <c r="C1701" i="2"/>
  <c r="C1709" i="2"/>
  <c r="C1717" i="2"/>
  <c r="C1741" i="2"/>
  <c r="C1765" i="2"/>
  <c r="C159" i="2"/>
  <c r="C357" i="2"/>
  <c r="C639" i="2"/>
  <c r="C759" i="2"/>
  <c r="C830" i="2"/>
  <c r="C882" i="2"/>
  <c r="C955" i="2"/>
  <c r="C1003" i="2"/>
  <c r="C1028" i="2"/>
  <c r="C1101" i="2"/>
  <c r="C1122" i="2"/>
  <c r="C1145" i="2"/>
  <c r="C1186" i="2"/>
  <c r="C1209" i="2"/>
  <c r="C1231" i="2"/>
  <c r="C1250" i="2"/>
  <c r="C1267" i="2"/>
  <c r="C1315" i="2"/>
  <c r="C1327" i="2"/>
  <c r="C1336" i="2"/>
  <c r="C1345" i="2"/>
  <c r="C1354" i="2"/>
  <c r="C1363" i="2"/>
  <c r="C1373" i="2"/>
  <c r="C1382" i="2"/>
  <c r="C167" i="2"/>
  <c r="C415" i="2"/>
  <c r="C565" i="2"/>
  <c r="C711" i="2"/>
  <c r="C811" i="2"/>
  <c r="C836" i="2"/>
  <c r="C858" i="2"/>
  <c r="C909" i="2"/>
  <c r="C931" i="2"/>
  <c r="C957" i="2"/>
  <c r="C1004" i="2"/>
  <c r="C1030" i="2"/>
  <c r="C1055" i="2"/>
  <c r="C1127" i="2"/>
  <c r="C1191" i="2"/>
  <c r="C1210" i="2"/>
  <c r="C1255" i="2"/>
  <c r="C1287" i="2"/>
  <c r="C1303" i="2"/>
  <c r="C1346" i="2"/>
  <c r="C1355" i="2"/>
  <c r="C1374" i="2"/>
  <c r="C596" i="2"/>
  <c r="C782" i="2"/>
  <c r="C1058" i="2"/>
  <c r="C1275" i="2"/>
  <c r="C1321" i="2"/>
  <c r="C1347" i="2"/>
  <c r="C1368" i="2"/>
  <c r="C1391" i="2"/>
  <c r="C1402" i="2"/>
  <c r="C1441" i="2"/>
  <c r="C1455" i="2"/>
  <c r="C1505" i="2"/>
  <c r="C1519" i="2"/>
  <c r="C1530" i="2"/>
  <c r="C1544" i="2"/>
  <c r="C1583" i="2"/>
  <c r="C1594" i="2"/>
  <c r="C1608" i="2"/>
  <c r="C1647" i="2"/>
  <c r="C1658" i="2"/>
  <c r="C1672" i="2"/>
  <c r="C1686" i="2"/>
  <c r="C1697" i="2"/>
  <c r="C1711" i="2"/>
  <c r="C1722" i="2"/>
  <c r="C1750" i="2"/>
  <c r="C1774" i="2"/>
  <c r="C1783" i="2"/>
  <c r="C1792" i="2"/>
  <c r="C1801" i="2"/>
  <c r="C1820" i="2"/>
  <c r="C1829" i="2"/>
  <c r="C1856" i="2"/>
  <c r="C1874" i="2"/>
  <c r="C1884" i="2"/>
  <c r="C1893" i="2"/>
  <c r="C1902" i="2"/>
  <c r="C1911" i="2"/>
  <c r="C1929" i="2"/>
  <c r="C1938" i="2"/>
  <c r="C1948" i="2"/>
  <c r="C1957" i="2"/>
  <c r="C1975" i="2"/>
  <c r="C1984" i="2"/>
  <c r="C1993" i="2"/>
  <c r="C2002" i="2"/>
  <c r="C2012" i="2"/>
  <c r="C2021" i="2"/>
  <c r="C2030" i="2"/>
  <c r="C2039" i="2"/>
  <c r="C2057" i="2"/>
  <c r="C2066" i="2"/>
  <c r="C2094" i="2"/>
  <c r="C2103" i="2"/>
  <c r="C2121" i="2"/>
  <c r="C2137" i="2"/>
  <c r="C2153" i="2"/>
  <c r="C2169" i="2"/>
  <c r="C2185" i="2"/>
  <c r="C2193" i="2"/>
  <c r="C2217" i="2"/>
  <c r="C2225" i="2"/>
  <c r="C2233" i="2"/>
  <c r="C2241" i="2"/>
  <c r="C2281" i="2"/>
  <c r="C2297" i="2"/>
  <c r="C2313" i="2"/>
  <c r="C231" i="2"/>
  <c r="C651" i="2"/>
  <c r="C936" i="2"/>
  <c r="C991" i="2"/>
  <c r="C1129" i="2"/>
  <c r="C1177" i="2"/>
  <c r="C1289" i="2"/>
  <c r="C1322" i="2"/>
  <c r="C1349" i="2"/>
  <c r="C1375" i="2"/>
  <c r="C1417" i="2"/>
  <c r="C1431" i="2"/>
  <c r="C1470" i="2"/>
  <c r="C1495" i="2"/>
  <c r="C1506" i="2"/>
  <c r="C1545" i="2"/>
  <c r="C1559" i="2"/>
  <c r="C1570" i="2"/>
  <c r="C1584" i="2"/>
  <c r="C1609" i="2"/>
  <c r="C1634" i="2"/>
  <c r="C1648" i="2"/>
  <c r="C1673" i="2"/>
  <c r="C1687" i="2"/>
  <c r="C1698" i="2"/>
  <c r="C1712" i="2"/>
  <c r="C1726" i="2"/>
  <c r="C1751" i="2"/>
  <c r="C1762" i="2"/>
  <c r="C1784" i="2"/>
  <c r="C1802" i="2"/>
  <c r="C1848" i="2"/>
  <c r="C1857" i="2"/>
  <c r="C1876" i="2"/>
  <c r="C1885" i="2"/>
  <c r="C1894" i="2"/>
  <c r="C1903" i="2"/>
  <c r="C1912" i="2"/>
  <c r="C1921" i="2"/>
  <c r="C1930" i="2"/>
  <c r="C1940" i="2"/>
  <c r="C1949" i="2"/>
  <c r="C1958" i="2"/>
  <c r="C1967" i="2"/>
  <c r="C1985" i="2"/>
  <c r="C2013" i="2"/>
  <c r="C2022" i="2"/>
  <c r="C2040" i="2"/>
  <c r="C2049" i="2"/>
  <c r="C2058" i="2"/>
  <c r="C2077" i="2"/>
  <c r="C2095" i="2"/>
  <c r="C2113" i="2"/>
  <c r="C2122" i="2"/>
  <c r="C2138" i="2"/>
  <c r="C2146" i="2"/>
  <c r="C2154" i="2"/>
  <c r="C2178" i="2"/>
  <c r="C2186" i="2"/>
  <c r="C2194" i="2"/>
  <c r="C2202" i="2"/>
  <c r="C2226" i="2"/>
  <c r="C2250" i="2"/>
  <c r="C2266" i="2"/>
  <c r="C2282" i="2"/>
  <c r="C2290" i="2"/>
  <c r="C261" i="2"/>
  <c r="C867" i="2"/>
  <c r="C1010" i="2"/>
  <c r="C1130" i="2"/>
  <c r="C1193" i="2"/>
  <c r="C1241" i="2"/>
  <c r="C1290" i="2"/>
  <c r="C1329" i="2"/>
  <c r="C1376" i="2"/>
  <c r="C1393" i="2"/>
  <c r="C1407" i="2"/>
  <c r="C1471" i="2"/>
  <c r="C1496" i="2"/>
  <c r="C1521" i="2"/>
  <c r="C1535" i="2"/>
  <c r="C1546" i="2"/>
  <c r="C1574" i="2"/>
  <c r="C1585" i="2"/>
  <c r="C1599" i="2"/>
  <c r="C1610" i="2"/>
  <c r="C1649" i="2"/>
  <c r="C1663" i="2"/>
  <c r="C1674" i="2"/>
  <c r="C1688" i="2"/>
  <c r="C1702" i="2"/>
  <c r="C1713" i="2"/>
  <c r="C1727" i="2"/>
  <c r="C1738" i="2"/>
  <c r="C1776" i="2"/>
  <c r="C1794" i="2"/>
  <c r="C1804" i="2"/>
  <c r="C1813" i="2"/>
  <c r="C1822" i="2"/>
  <c r="C1831" i="2"/>
  <c r="C1840" i="2"/>
  <c r="C1849" i="2"/>
  <c r="C1895" i="2"/>
  <c r="C1904" i="2"/>
  <c r="C1922" i="2"/>
  <c r="C1941" i="2"/>
  <c r="C1968" i="2"/>
  <c r="C1986" i="2"/>
  <c r="C2005" i="2"/>
  <c r="C2014" i="2"/>
  <c r="C2023" i="2"/>
  <c r="C2032" i="2"/>
  <c r="C2041" i="2"/>
  <c r="C2050" i="2"/>
  <c r="C2060" i="2"/>
  <c r="C2078" i="2"/>
  <c r="C2105" i="2"/>
  <c r="C2114" i="2"/>
  <c r="C2131" i="2"/>
  <c r="C2155" i="2"/>
  <c r="C670" i="2"/>
  <c r="C940" i="2"/>
  <c r="C1012" i="2"/>
  <c r="C1083" i="2"/>
  <c r="C1135" i="2"/>
  <c r="C1194" i="2"/>
  <c r="C1257" i="2"/>
  <c r="C1291" i="2"/>
  <c r="C1357" i="2"/>
  <c r="C1394" i="2"/>
  <c r="C1408" i="2"/>
  <c r="C1422" i="2"/>
  <c r="C1447" i="2"/>
  <c r="C1458" i="2"/>
  <c r="C1486" i="2"/>
  <c r="C1497" i="2"/>
  <c r="C1536" i="2"/>
  <c r="C1550" i="2"/>
  <c r="C1561" i="2"/>
  <c r="C1575" i="2"/>
  <c r="C1625" i="2"/>
  <c r="C1639" i="2"/>
  <c r="C1650" i="2"/>
  <c r="C1664" i="2"/>
  <c r="C1678" i="2"/>
  <c r="C1689" i="2"/>
  <c r="C1714" i="2"/>
  <c r="C1728" i="2"/>
  <c r="C1753" i="2"/>
  <c r="C1777" i="2"/>
  <c r="C1786" i="2"/>
  <c r="C1805" i="2"/>
  <c r="C1814" i="2"/>
  <c r="C1860" i="2"/>
  <c r="C1869" i="2"/>
  <c r="C1887" i="2"/>
  <c r="C1896" i="2"/>
  <c r="C1914" i="2"/>
  <c r="C1924" i="2"/>
  <c r="C1933" i="2"/>
  <c r="C1942" i="2"/>
  <c r="C1951" i="2"/>
  <c r="C1960" i="2"/>
  <c r="C1978" i="2"/>
  <c r="C1988" i="2"/>
  <c r="C1997" i="2"/>
  <c r="C2015" i="2"/>
  <c r="C2024" i="2"/>
  <c r="C2033" i="2"/>
  <c r="C447" i="2"/>
  <c r="C820" i="2"/>
  <c r="C891" i="2"/>
  <c r="C1013" i="2"/>
  <c r="C1085" i="2"/>
  <c r="C1199" i="2"/>
  <c r="C1258" i="2"/>
  <c r="C1305" i="2"/>
  <c r="C1409" i="2"/>
  <c r="C1423" i="2"/>
  <c r="C1473" i="2"/>
  <c r="C1487" i="2"/>
  <c r="C1498" i="2"/>
  <c r="C1537" i="2"/>
  <c r="C1562" i="2"/>
  <c r="C1576" i="2"/>
  <c r="C1615" i="2"/>
  <c r="C1626" i="2"/>
  <c r="C1640" i="2"/>
  <c r="C1654" i="2"/>
  <c r="C1665" i="2"/>
  <c r="C1679" i="2"/>
  <c r="C1718" i="2"/>
  <c r="C1754" i="2"/>
  <c r="C1778" i="2"/>
  <c r="C1788" i="2"/>
  <c r="C1797" i="2"/>
  <c r="C1815" i="2"/>
  <c r="C1824" i="2"/>
  <c r="C1861" i="2"/>
  <c r="C1870" i="2"/>
  <c r="C1879" i="2"/>
  <c r="C1888" i="2"/>
  <c r="C1897" i="2"/>
  <c r="C1906" i="2"/>
  <c r="C1934" i="2"/>
  <c r="C1943" i="2"/>
  <c r="C1961" i="2"/>
  <c r="C1970" i="2"/>
  <c r="C1980" i="2"/>
  <c r="C1989" i="2"/>
  <c r="C1998" i="2"/>
  <c r="C2007" i="2"/>
  <c r="C2016" i="2"/>
  <c r="C2053" i="2"/>
  <c r="C2062" i="2"/>
  <c r="C2071" i="2"/>
  <c r="C2080" i="2"/>
  <c r="C2089" i="2"/>
  <c r="C2108" i="2"/>
  <c r="C2117" i="2"/>
  <c r="C2125" i="2"/>
  <c r="C2133" i="2"/>
  <c r="C2141" i="2"/>
  <c r="C487" i="2"/>
  <c r="C845" i="2"/>
  <c r="C1037" i="2"/>
  <c r="C1215" i="2"/>
  <c r="C1319" i="2"/>
  <c r="C1386" i="2"/>
  <c r="C1424" i="2"/>
  <c r="C1454" i="2"/>
  <c r="C1489" i="2"/>
  <c r="C1554" i="2"/>
  <c r="C1657" i="2"/>
  <c r="C1695" i="2"/>
  <c r="C1730" i="2"/>
  <c r="C1837" i="2"/>
  <c r="C1910" i="2"/>
  <c r="C1983" i="2"/>
  <c r="C2036" i="2"/>
  <c r="C2056" i="2"/>
  <c r="C2074" i="2"/>
  <c r="C2093" i="2"/>
  <c r="C2128" i="2"/>
  <c r="C2144" i="2"/>
  <c r="C2191" i="2"/>
  <c r="C2203" i="2"/>
  <c r="C2245" i="2"/>
  <c r="C2255" i="2"/>
  <c r="C2287" i="2"/>
  <c r="C2298" i="2"/>
  <c r="C2307" i="2"/>
  <c r="C2332" i="2"/>
  <c r="C2348" i="2"/>
  <c r="C2356" i="2"/>
  <c r="C2372" i="2"/>
  <c r="C2396" i="2"/>
  <c r="C2436" i="2"/>
  <c r="C2444" i="2"/>
  <c r="C2460" i="2"/>
  <c r="C2476" i="2"/>
  <c r="C2484" i="2"/>
  <c r="C2492" i="2"/>
  <c r="C2500" i="2"/>
  <c r="C2508" i="2"/>
  <c r="C2524" i="2"/>
  <c r="C2540" i="2"/>
  <c r="C2564" i="2"/>
  <c r="C2604" i="2"/>
  <c r="C2612" i="2"/>
  <c r="C2628" i="2"/>
  <c r="C2636" i="2"/>
  <c r="C2644" i="2"/>
  <c r="C2660" i="2"/>
  <c r="C2668" i="2"/>
  <c r="C2676" i="2"/>
  <c r="C2700" i="2"/>
  <c r="C2716" i="2"/>
  <c r="C2724" i="2"/>
  <c r="C2740" i="2"/>
  <c r="C2748" i="2"/>
  <c r="C2764" i="2"/>
  <c r="C2772" i="2"/>
  <c r="C2780" i="2"/>
  <c r="C2788" i="2"/>
  <c r="C2796" i="2"/>
  <c r="C2804" i="2"/>
  <c r="C584" i="2"/>
  <c r="C1039" i="2"/>
  <c r="C1217" i="2"/>
  <c r="C1425" i="2"/>
  <c r="C1528" i="2"/>
  <c r="C1593" i="2"/>
  <c r="C1696" i="2"/>
  <c r="C1734" i="2"/>
  <c r="C1791" i="2"/>
  <c r="C1817" i="2"/>
  <c r="C1864" i="2"/>
  <c r="C1917" i="2"/>
  <c r="C1964" i="2"/>
  <c r="C1990" i="2"/>
  <c r="C2037" i="2"/>
  <c r="C2061" i="2"/>
  <c r="C2097" i="2"/>
  <c r="C2116" i="2"/>
  <c r="C2148" i="2"/>
  <c r="C2159" i="2"/>
  <c r="C2182" i="2"/>
  <c r="C2192" i="2"/>
  <c r="C2204" i="2"/>
  <c r="C2214" i="2"/>
  <c r="C2224" i="2"/>
  <c r="C2278" i="2"/>
  <c r="C2288" i="2"/>
  <c r="C2299" i="2"/>
  <c r="C911" i="2"/>
  <c r="C1086" i="2"/>
  <c r="C1339" i="2"/>
  <c r="C1399" i="2"/>
  <c r="C1426" i="2"/>
  <c r="C1464" i="2"/>
  <c r="C1502" i="2"/>
  <c r="C1529" i="2"/>
  <c r="C1567" i="2"/>
  <c r="C1632" i="2"/>
  <c r="C1705" i="2"/>
  <c r="C1735" i="2"/>
  <c r="C1770" i="2"/>
  <c r="C1818" i="2"/>
  <c r="C1845" i="2"/>
  <c r="C1918" i="2"/>
  <c r="C1944" i="2"/>
  <c r="C1991" i="2"/>
  <c r="C2038" i="2"/>
  <c r="C2081" i="2"/>
  <c r="C2100" i="2"/>
  <c r="C2118" i="2"/>
  <c r="C2134" i="2"/>
  <c r="C2149" i="2"/>
  <c r="C2160" i="2"/>
  <c r="C2173" i="2"/>
  <c r="C2183" i="2"/>
  <c r="C2195" i="2"/>
  <c r="C2205" i="2"/>
  <c r="C2215" i="2"/>
  <c r="C2227" i="2"/>
  <c r="C2269" i="2"/>
  <c r="C2279" i="2"/>
  <c r="C2291" i="2"/>
  <c r="C2300" i="2"/>
  <c r="C912" i="2"/>
  <c r="C1104" i="2"/>
  <c r="C1259" i="2"/>
  <c r="C1400" i="2"/>
  <c r="C1438" i="2"/>
  <c r="C1465" i="2"/>
  <c r="C1503" i="2"/>
  <c r="C1538" i="2"/>
  <c r="C1606" i="2"/>
  <c r="C1671" i="2"/>
  <c r="C1706" i="2"/>
  <c r="C1744" i="2"/>
  <c r="C1825" i="2"/>
  <c r="C1872" i="2"/>
  <c r="C1898" i="2"/>
  <c r="C1945" i="2"/>
  <c r="C2064" i="2"/>
  <c r="C2082" i="2"/>
  <c r="C2101" i="2"/>
  <c r="C2119" i="2"/>
  <c r="C2150" i="2"/>
  <c r="C2174" i="2"/>
  <c r="C2184" i="2"/>
  <c r="C2196" i="2"/>
  <c r="C2206" i="2"/>
  <c r="C2228" i="2"/>
  <c r="C2238" i="2"/>
  <c r="C2248" i="2"/>
  <c r="C2270" i="2"/>
  <c r="C2292" i="2"/>
  <c r="C2319" i="2"/>
  <c r="C2335" i="2"/>
  <c r="C2359" i="2"/>
  <c r="C2383" i="2"/>
  <c r="C2391" i="2"/>
  <c r="C2399" i="2"/>
  <c r="C2407" i="2"/>
  <c r="C2415" i="2"/>
  <c r="C2431" i="2"/>
  <c r="C2439" i="2"/>
  <c r="C2447" i="2"/>
  <c r="C2455" i="2"/>
  <c r="C2463" i="2"/>
  <c r="C2471" i="2"/>
  <c r="C2479" i="2"/>
  <c r="C2503" i="2"/>
  <c r="C2527" i="2"/>
  <c r="C2535" i="2"/>
  <c r="C2543" i="2"/>
  <c r="C2551" i="2"/>
  <c r="C2567" i="2"/>
  <c r="C2575" i="2"/>
  <c r="C2583" i="2"/>
  <c r="C2599" i="2"/>
  <c r="C734" i="2"/>
  <c r="C964" i="2"/>
  <c r="C1273" i="2"/>
  <c r="C1359" i="2"/>
  <c r="C1401" i="2"/>
  <c r="C1439" i="2"/>
  <c r="C1474" i="2"/>
  <c r="C1504" i="2"/>
  <c r="C1607" i="2"/>
  <c r="C1642" i="2"/>
  <c r="C1680" i="2"/>
  <c r="C1710" i="2"/>
  <c r="C1745" i="2"/>
  <c r="C1826" i="2"/>
  <c r="C1853" i="2"/>
  <c r="C1873" i="2"/>
  <c r="C1946" i="2"/>
  <c r="C1973" i="2"/>
  <c r="C1999" i="2"/>
  <c r="C2065" i="2"/>
  <c r="C2084" i="2"/>
  <c r="C2102" i="2"/>
  <c r="C2136" i="2"/>
  <c r="C2187" i="2"/>
  <c r="C2197" i="2"/>
  <c r="C2207" i="2"/>
  <c r="C775" i="2"/>
  <c r="C1170" i="2"/>
  <c r="C1414" i="2"/>
  <c r="C1513" i="2"/>
  <c r="C1591" i="2"/>
  <c r="C1781" i="2"/>
  <c r="C1908" i="2"/>
  <c r="C2029" i="2"/>
  <c r="C2090" i="2"/>
  <c r="C2140" i="2"/>
  <c r="C2272" i="2"/>
  <c r="C2294" i="2"/>
  <c r="C2311" i="2"/>
  <c r="C2322" i="2"/>
  <c r="C2333" i="2"/>
  <c r="C2365" i="2"/>
  <c r="C2386" i="2"/>
  <c r="C2397" i="2"/>
  <c r="C2418" i="2"/>
  <c r="C2429" i="2"/>
  <c r="C2450" i="2"/>
  <c r="C2461" i="2"/>
  <c r="C2472" i="2"/>
  <c r="C2482" i="2"/>
  <c r="C2493" i="2"/>
  <c r="C2514" i="2"/>
  <c r="C2536" i="2"/>
  <c r="C2557" i="2"/>
  <c r="C2568" i="2"/>
  <c r="C2600" i="2"/>
  <c r="C2637" i="2"/>
  <c r="C2646" i="2"/>
  <c r="C2655" i="2"/>
  <c r="C2673" i="2"/>
  <c r="C2691" i="2"/>
  <c r="C2701" i="2"/>
  <c r="C2719" i="2"/>
  <c r="C2737" i="2"/>
  <c r="C2755" i="2"/>
  <c r="C2765" i="2"/>
  <c r="C1415" i="2"/>
  <c r="C1694" i="2"/>
  <c r="C1782" i="2"/>
  <c r="C1909" i="2"/>
  <c r="C1981" i="2"/>
  <c r="C2047" i="2"/>
  <c r="C2142" i="2"/>
  <c r="C2176" i="2"/>
  <c r="C2200" i="2"/>
  <c r="C2275" i="2"/>
  <c r="C2295" i="2"/>
  <c r="C2323" i="2"/>
  <c r="C2334" i="2"/>
  <c r="C2355" i="2"/>
  <c r="C2377" i="2"/>
  <c r="C2398" i="2"/>
  <c r="C2419" i="2"/>
  <c r="C2451" i="2"/>
  <c r="C2462" i="2"/>
  <c r="C2473" i="2"/>
  <c r="C2483" i="2"/>
  <c r="C2505" i="2"/>
  <c r="C2515" i="2"/>
  <c r="C2526" i="2"/>
  <c r="C2537" i="2"/>
  <c r="C2547" i="2"/>
  <c r="C2569" i="2"/>
  <c r="C2579" i="2"/>
  <c r="C2610" i="2"/>
  <c r="C2619" i="2"/>
  <c r="C2629" i="2"/>
  <c r="C2647" i="2"/>
  <c r="C2656" i="2"/>
  <c r="C2665" i="2"/>
  <c r="C2683" i="2"/>
  <c r="C2702" i="2"/>
  <c r="C2720" i="2"/>
  <c r="C2729" i="2"/>
  <c r="C2747" i="2"/>
  <c r="C2757" i="2"/>
  <c r="C2775" i="2"/>
  <c r="C2784" i="2"/>
  <c r="C2793" i="2"/>
  <c r="C2802" i="2"/>
  <c r="C2821" i="2"/>
  <c r="C2829" i="2"/>
  <c r="C1306" i="2"/>
  <c r="C1789" i="2"/>
  <c r="C1855" i="2"/>
  <c r="C1927" i="2"/>
  <c r="C2054" i="2"/>
  <c r="C2106" i="2"/>
  <c r="C2143" i="2"/>
  <c r="C2179" i="2"/>
  <c r="C2208" i="2"/>
  <c r="C2232" i="2"/>
  <c r="C2296" i="2"/>
  <c r="C2314" i="2"/>
  <c r="C2325" i="2"/>
  <c r="C2357" i="2"/>
  <c r="C2368" i="2"/>
  <c r="C2389" i="2"/>
  <c r="C2400" i="2"/>
  <c r="C2410" i="2"/>
  <c r="C2421" i="2"/>
  <c r="C2442" i="2"/>
  <c r="C2464" i="2"/>
  <c r="C2474" i="2"/>
  <c r="C2485" i="2"/>
  <c r="C2506" i="2"/>
  <c r="C2517" i="2"/>
  <c r="C2528" i="2"/>
  <c r="C2538" i="2"/>
  <c r="C2570" i="2"/>
  <c r="C2581" i="2"/>
  <c r="C2592" i="2"/>
  <c r="C2602" i="2"/>
  <c r="C2611" i="2"/>
  <c r="C2621" i="2"/>
  <c r="C2639" i="2"/>
  <c r="C2648" i="2"/>
  <c r="C2657" i="2"/>
  <c r="C2666" i="2"/>
  <c r="C2675" i="2"/>
  <c r="C2685" i="2"/>
  <c r="C2694" i="2"/>
  <c r="C2703" i="2"/>
  <c r="C2712" i="2"/>
  <c r="C2721" i="2"/>
  <c r="C2739" i="2"/>
  <c r="C2749" i="2"/>
  <c r="C2758" i="2"/>
  <c r="C966" i="2"/>
  <c r="C1449" i="2"/>
  <c r="C1543" i="2"/>
  <c r="C1720" i="2"/>
  <c r="C1807" i="2"/>
  <c r="C1928" i="2"/>
  <c r="C2055" i="2"/>
  <c r="C2109" i="2"/>
  <c r="C2152" i="2"/>
  <c r="C2239" i="2"/>
  <c r="C2283" i="2"/>
  <c r="C2302" i="2"/>
  <c r="C2326" i="2"/>
  <c r="C2347" i="2"/>
  <c r="C2358" i="2"/>
  <c r="C2369" i="2"/>
  <c r="C2401" i="2"/>
  <c r="C2411" i="2"/>
  <c r="C2433" i="2"/>
  <c r="C2443" i="2"/>
  <c r="C2465" i="2"/>
  <c r="C2475" i="2"/>
  <c r="C2497" i="2"/>
  <c r="C2507" i="2"/>
  <c r="C2518" i="2"/>
  <c r="C2529" i="2"/>
  <c r="C2539" i="2"/>
  <c r="C2550" i="2"/>
  <c r="C2571" i="2"/>
  <c r="C2582" i="2"/>
  <c r="C2593" i="2"/>
  <c r="C2631" i="2"/>
  <c r="C2649" i="2"/>
  <c r="C2658" i="2"/>
  <c r="C2677" i="2"/>
  <c r="C2686" i="2"/>
  <c r="C2695" i="2"/>
  <c r="C2713" i="2"/>
  <c r="C2722" i="2"/>
  <c r="C2731" i="2"/>
  <c r="C2741" i="2"/>
  <c r="C2768" i="2"/>
  <c r="C2777" i="2"/>
  <c r="C2805" i="2"/>
  <c r="C2839" i="2"/>
  <c r="C2855" i="2"/>
  <c r="C2863" i="2"/>
  <c r="C2879" i="2"/>
  <c r="C2887" i="2"/>
  <c r="C2895" i="2"/>
  <c r="C2903" i="2"/>
  <c r="C2911" i="2"/>
  <c r="C2927" i="2"/>
  <c r="C2935" i="2"/>
  <c r="C2943" i="2"/>
  <c r="C2951" i="2"/>
  <c r="C2959" i="2"/>
  <c r="C2983" i="2"/>
  <c r="C2991" i="2"/>
  <c r="C2999" i="2"/>
  <c r="C3007" i="2"/>
  <c r="C3031" i="2"/>
  <c r="C3039" i="2"/>
  <c r="C3055" i="2"/>
  <c r="C3071" i="2"/>
  <c r="C3079" i="2"/>
  <c r="C3087" i="2"/>
  <c r="C3095" i="2"/>
  <c r="C3103" i="2"/>
  <c r="C3111" i="2"/>
  <c r="C3119" i="2"/>
  <c r="C3127" i="2"/>
  <c r="C3143" i="2"/>
  <c r="C3151" i="2"/>
  <c r="C3167" i="2"/>
  <c r="C3175" i="2"/>
  <c r="C3183" i="2"/>
  <c r="C3191" i="2"/>
  <c r="C3199" i="2"/>
  <c r="C3215" i="2"/>
  <c r="C3223" i="2"/>
  <c r="C3231" i="2"/>
  <c r="C3247" i="2"/>
  <c r="C3255" i="2"/>
  <c r="C3263" i="2"/>
  <c r="C3271" i="2"/>
  <c r="C3279" i="2"/>
  <c r="C3295" i="2"/>
  <c r="C3303" i="2"/>
  <c r="C3311" i="2"/>
  <c r="C3319" i="2"/>
  <c r="C3343" i="2"/>
  <c r="C3351" i="2"/>
  <c r="C3367" i="2"/>
  <c r="C3375" i="2"/>
  <c r="C3391" i="2"/>
  <c r="C3399" i="2"/>
  <c r="C3407" i="2"/>
  <c r="C3415" i="2"/>
  <c r="C3423" i="2"/>
  <c r="C3431" i="2"/>
  <c r="C3439" i="2"/>
  <c r="C3447" i="2"/>
  <c r="C3455" i="2"/>
  <c r="C3463" i="2"/>
  <c r="C3479" i="2"/>
  <c r="C3487" i="2"/>
  <c r="C3511" i="2"/>
  <c r="C3519" i="2"/>
  <c r="C3535" i="2"/>
  <c r="C3559" i="2"/>
  <c r="C3575" i="2"/>
  <c r="C3583" i="2"/>
  <c r="C3591" i="2"/>
  <c r="C3599" i="2"/>
  <c r="C3607" i="2"/>
  <c r="C3615" i="2"/>
  <c r="C984" i="2"/>
  <c r="C1450" i="2"/>
  <c r="C1552" i="2"/>
  <c r="C1721" i="2"/>
  <c r="C1808" i="2"/>
  <c r="C1935" i="2"/>
  <c r="C2001" i="2"/>
  <c r="C2110" i="2"/>
  <c r="C2156" i="2"/>
  <c r="C2188" i="2"/>
  <c r="C2262" i="2"/>
  <c r="C2284" i="2"/>
  <c r="C2317" i="2"/>
  <c r="C2328" i="2"/>
  <c r="C2338" i="2"/>
  <c r="C2349" i="2"/>
  <c r="C2370" i="2"/>
  <c r="C2392" i="2"/>
  <c r="C2402" i="2"/>
  <c r="C2413" i="2"/>
  <c r="C2424" i="2"/>
  <c r="C2434" i="2"/>
  <c r="C2456" i="2"/>
  <c r="C2477" i="2"/>
  <c r="C2488" i="2"/>
  <c r="C2498" i="2"/>
  <c r="C2509" i="2"/>
  <c r="C2520" i="2"/>
  <c r="C2530" i="2"/>
  <c r="C2541" i="2"/>
  <c r="C2552" i="2"/>
  <c r="C2562" i="2"/>
  <c r="C2573" i="2"/>
  <c r="C2594" i="2"/>
  <c r="C2605" i="2"/>
  <c r="C2614" i="2"/>
  <c r="C2623" i="2"/>
  <c r="C2632" i="2"/>
  <c r="C2650" i="2"/>
  <c r="C2659" i="2"/>
  <c r="C2669" i="2"/>
  <c r="C2687" i="2"/>
  <c r="C2705" i="2"/>
  <c r="C2714" i="2"/>
  <c r="C2723" i="2"/>
  <c r="C2733" i="2"/>
  <c r="C2742" i="2"/>
  <c r="C2751" i="2"/>
  <c r="C2778" i="2"/>
  <c r="C2787" i="2"/>
  <c r="C2797" i="2"/>
  <c r="C2806" i="2"/>
  <c r="C2815" i="2"/>
  <c r="C2832" i="2"/>
  <c r="C2840" i="2"/>
  <c r="C2856" i="2"/>
  <c r="C2864" i="2"/>
  <c r="C2896" i="2"/>
  <c r="C2912" i="2"/>
  <c r="C2920" i="2"/>
  <c r="C2928" i="2"/>
  <c r="C2936" i="2"/>
  <c r="C2944" i="2"/>
  <c r="C2960" i="2"/>
  <c r="C2968" i="2"/>
  <c r="C2976" i="2"/>
  <c r="C2984" i="2"/>
  <c r="C2992" i="2"/>
  <c r="C3000" i="2"/>
  <c r="C3024" i="2"/>
  <c r="C3032" i="2"/>
  <c r="C3040" i="2"/>
  <c r="C3048" i="2"/>
  <c r="C3056" i="2"/>
  <c r="C3072" i="2"/>
  <c r="C3080" i="2"/>
  <c r="C3128" i="2"/>
  <c r="C3144" i="2"/>
  <c r="C3160" i="2"/>
  <c r="C3168" i="2"/>
  <c r="C3184" i="2"/>
  <c r="C3192" i="2"/>
  <c r="C3200" i="2"/>
  <c r="C3208" i="2"/>
  <c r="C3216" i="2"/>
  <c r="C3224" i="2"/>
  <c r="C3240" i="2"/>
  <c r="C3248" i="2"/>
  <c r="C3264" i="2"/>
  <c r="C3272" i="2"/>
  <c r="C3296" i="2"/>
  <c r="C3328" i="2"/>
  <c r="C3336" i="2"/>
  <c r="C3360" i="2"/>
  <c r="C3376" i="2"/>
  <c r="C3384" i="2"/>
  <c r="C3392" i="2"/>
  <c r="C3408" i="2"/>
  <c r="C3416" i="2"/>
  <c r="C3424" i="2"/>
  <c r="C3472" i="2"/>
  <c r="C3480" i="2"/>
  <c r="C3488" i="2"/>
  <c r="C3504" i="2"/>
  <c r="C3512" i="2"/>
  <c r="C3528" i="2"/>
  <c r="C3536" i="2"/>
  <c r="C3544" i="2"/>
  <c r="C3552" i="2"/>
  <c r="C3576" i="2"/>
  <c r="C3600" i="2"/>
  <c r="C3616" i="2"/>
  <c r="C1031" i="2"/>
  <c r="C1488" i="2"/>
  <c r="C1953" i="2"/>
  <c r="C2088" i="2"/>
  <c r="C2190" i="2"/>
  <c r="C2263" i="2"/>
  <c r="C2341" i="2"/>
  <c r="C2371" i="2"/>
  <c r="C2395" i="2"/>
  <c r="C2481" i="2"/>
  <c r="C2566" i="2"/>
  <c r="C2645" i="2"/>
  <c r="C2671" i="2"/>
  <c r="C2697" i="2"/>
  <c r="C2744" i="2"/>
  <c r="C2767" i="2"/>
  <c r="C2798" i="2"/>
  <c r="C2810" i="2"/>
  <c r="C2826" i="2"/>
  <c r="C2837" i="2"/>
  <c r="C2849" i="2"/>
  <c r="C2859" i="2"/>
  <c r="C2869" i="2"/>
  <c r="C2881" i="2"/>
  <c r="C2891" i="2"/>
  <c r="C2923" i="2"/>
  <c r="C2945" i="2"/>
  <c r="C2955" i="2"/>
  <c r="C2965" i="2"/>
  <c r="C2977" i="2"/>
  <c r="C3019" i="2"/>
  <c r="C3029" i="2"/>
  <c r="C3041" i="2"/>
  <c r="C3061" i="2"/>
  <c r="C3083" i="2"/>
  <c r="C3093" i="2"/>
  <c r="C3105" i="2"/>
  <c r="C3115" i="2"/>
  <c r="C3125" i="2"/>
  <c r="C3137" i="2"/>
  <c r="C3157" i="2"/>
  <c r="C3179" i="2"/>
  <c r="C3211" i="2"/>
  <c r="C3233" i="2"/>
  <c r="C3243" i="2"/>
  <c r="C3253" i="2"/>
  <c r="C3265" i="2"/>
  <c r="C3275" i="2"/>
  <c r="C3297" i="2"/>
  <c r="C3307" i="2"/>
  <c r="C3317" i="2"/>
  <c r="C3329" i="2"/>
  <c r="C3339" i="2"/>
  <c r="C3349" i="2"/>
  <c r="C3361" i="2"/>
  <c r="C3371" i="2"/>
  <c r="C3393" i="2"/>
  <c r="C3403" i="2"/>
  <c r="C3413" i="2"/>
  <c r="C3445" i="2"/>
  <c r="C3457" i="2"/>
  <c r="C3477" i="2"/>
  <c r="C3489" i="2"/>
  <c r="C3499" i="2"/>
  <c r="C3541" i="2"/>
  <c r="C3553" i="2"/>
  <c r="C3585" i="2"/>
  <c r="C3595" i="2"/>
  <c r="C3605" i="2"/>
  <c r="C3617" i="2"/>
  <c r="C3625" i="2"/>
  <c r="C3633" i="2"/>
  <c r="C3641" i="2"/>
  <c r="C3657" i="2"/>
  <c r="C3673" i="2"/>
  <c r="C3681" i="2"/>
  <c r="C3697" i="2"/>
  <c r="C3713" i="2"/>
  <c r="C3721" i="2"/>
  <c r="C3729" i="2"/>
  <c r="C3737" i="2"/>
  <c r="C3753" i="2"/>
  <c r="C3761" i="2"/>
  <c r="C3769" i="2"/>
  <c r="C3777" i="2"/>
  <c r="C3785" i="2"/>
  <c r="C3793" i="2"/>
  <c r="C3801" i="2"/>
  <c r="C3809" i="2"/>
  <c r="C3817" i="2"/>
  <c r="C3841" i="2"/>
  <c r="C3849" i="2"/>
  <c r="C3865" i="2"/>
  <c r="C3881" i="2"/>
  <c r="C3889" i="2"/>
  <c r="C3897" i="2"/>
  <c r="C3905" i="2"/>
  <c r="C3913" i="2"/>
  <c r="C3929" i="2"/>
  <c r="C3937" i="2"/>
  <c r="C3945" i="2"/>
  <c r="C3953" i="2"/>
  <c r="C3961" i="2"/>
  <c r="C3969" i="2"/>
  <c r="C3977" i="2"/>
  <c r="C3985" i="2"/>
  <c r="C4001" i="2"/>
  <c r="C4009" i="2"/>
  <c r="C4017" i="2"/>
  <c r="C4025" i="2"/>
  <c r="C4041" i="2"/>
  <c r="C4049" i="2"/>
  <c r="C4057" i="2"/>
  <c r="C4073" i="2"/>
  <c r="C4081" i="2"/>
  <c r="C4097" i="2"/>
  <c r="C4105" i="2"/>
  <c r="C4113" i="2"/>
  <c r="C4129" i="2"/>
  <c r="C4137" i="2"/>
  <c r="C4145" i="2"/>
  <c r="C4153" i="2"/>
  <c r="C1153" i="2"/>
  <c r="C1553" i="2"/>
  <c r="C1759" i="2"/>
  <c r="C2198" i="2"/>
  <c r="C2264" i="2"/>
  <c r="C2342" i="2"/>
  <c r="C2373" i="2"/>
  <c r="C2403" i="2"/>
  <c r="C2458" i="2"/>
  <c r="C2489" i="2"/>
  <c r="C2574" i="2"/>
  <c r="C2598" i="2"/>
  <c r="C2625" i="2"/>
  <c r="C2651" i="2"/>
  <c r="C2698" i="2"/>
  <c r="C2725" i="2"/>
  <c r="C2745" i="2"/>
  <c r="C2770" i="2"/>
  <c r="C2783" i="2"/>
  <c r="C2799" i="2"/>
  <c r="C2813" i="2"/>
  <c r="C2827" i="2"/>
  <c r="C2838" i="2"/>
  <c r="C2860" i="2"/>
  <c r="C2870" i="2"/>
  <c r="C2882" i="2"/>
  <c r="C2892" i="2"/>
  <c r="C2902" i="2"/>
  <c r="C2914" i="2"/>
  <c r="C2924" i="2"/>
  <c r="C2934" i="2"/>
  <c r="C2946" i="2"/>
  <c r="C2956" i="2"/>
  <c r="C2966" i="2"/>
  <c r="C3010" i="2"/>
  <c r="C3030" i="2"/>
  <c r="C3042" i="2"/>
  <c r="C3062" i="2"/>
  <c r="C3074" i="2"/>
  <c r="C3084" i="2"/>
  <c r="C3094" i="2"/>
  <c r="C3116" i="2"/>
  <c r="C3126" i="2"/>
  <c r="C3138" i="2"/>
  <c r="C3158" i="2"/>
  <c r="C3180" i="2"/>
  <c r="C3190" i="2"/>
  <c r="C3202" i="2"/>
  <c r="C3222" i="2"/>
  <c r="C3254" i="2"/>
  <c r="C3298" i="2"/>
  <c r="C3318" i="2"/>
  <c r="C3350" i="2"/>
  <c r="C3382" i="2"/>
  <c r="C3404" i="2"/>
  <c r="C3426" i="2"/>
  <c r="C3446" i="2"/>
  <c r="C3458" i="2"/>
  <c r="C3478" i="2"/>
  <c r="C3490" i="2"/>
  <c r="C3510" i="2"/>
  <c r="C3522" i="2"/>
  <c r="C3542" i="2"/>
  <c r="C3554" i="2"/>
  <c r="C3564" i="2"/>
  <c r="C3574" i="2"/>
  <c r="C3606" i="2"/>
  <c r="C3618" i="2"/>
  <c r="C3634" i="2"/>
  <c r="C3642" i="2"/>
  <c r="C3650" i="2"/>
  <c r="C3658" i="2"/>
  <c r="C3690" i="2"/>
  <c r="C3698" i="2"/>
  <c r="C3706" i="2"/>
  <c r="C3714" i="2"/>
  <c r="C3722" i="2"/>
  <c r="C3730" i="2"/>
  <c r="C3738" i="2"/>
  <c r="C3754" i="2"/>
  <c r="C3762" i="2"/>
  <c r="C3770" i="2"/>
  <c r="C3778" i="2"/>
  <c r="C3786" i="2"/>
  <c r="C3794" i="2"/>
  <c r="C3810" i="2"/>
  <c r="C3818" i="2"/>
  <c r="C3826" i="2"/>
  <c r="C3834" i="2"/>
  <c r="C3842" i="2"/>
  <c r="C3850" i="2"/>
  <c r="C3858" i="2"/>
  <c r="C3882" i="2"/>
  <c r="C3890" i="2"/>
  <c r="C3914" i="2"/>
  <c r="C3922" i="2"/>
  <c r="C3946" i="2"/>
  <c r="C3962" i="2"/>
  <c r="C3970" i="2"/>
  <c r="C3978" i="2"/>
  <c r="C3986" i="2"/>
  <c r="C3994" i="2"/>
  <c r="C4002" i="2"/>
  <c r="C4018" i="2"/>
  <c r="C4026" i="2"/>
  <c r="C4058" i="2"/>
  <c r="C4066" i="2"/>
  <c r="C4074" i="2"/>
  <c r="C4106" i="2"/>
  <c r="C4122" i="2"/>
  <c r="C4130" i="2"/>
  <c r="C4138" i="2"/>
  <c r="C4146" i="2"/>
  <c r="C4154" i="2"/>
  <c r="C1154" i="2"/>
  <c r="C1578" i="2"/>
  <c r="C2126" i="2"/>
  <c r="C2220" i="2"/>
  <c r="C2271" i="2"/>
  <c r="C2320" i="2"/>
  <c r="C2374" i="2"/>
  <c r="C2405" i="2"/>
  <c r="C2459" i="2"/>
  <c r="C2490" i="2"/>
  <c r="C2521" i="2"/>
  <c r="C2545" i="2"/>
  <c r="C2606" i="2"/>
  <c r="C2626" i="2"/>
  <c r="C2653" i="2"/>
  <c r="C2699" i="2"/>
  <c r="C2726" i="2"/>
  <c r="C2752" i="2"/>
  <c r="C2771" i="2"/>
  <c r="C2785" i="2"/>
  <c r="C2800" i="2"/>
  <c r="C2828" i="2"/>
  <c r="C2851" i="2"/>
  <c r="C2861" i="2"/>
  <c r="C2893" i="2"/>
  <c r="C2905" i="2"/>
  <c r="C2915" i="2"/>
  <c r="C2925" i="2"/>
  <c r="C2937" i="2"/>
  <c r="C2947" i="2"/>
  <c r="C2957" i="2"/>
  <c r="C2969" i="2"/>
  <c r="C2979" i="2"/>
  <c r="C2989" i="2"/>
  <c r="C3001" i="2"/>
  <c r="C3011" i="2"/>
  <c r="C3043" i="2"/>
  <c r="C3065" i="2"/>
  <c r="C3085" i="2"/>
  <c r="C3097" i="2"/>
  <c r="C3107" i="2"/>
  <c r="C3117" i="2"/>
  <c r="C3129" i="2"/>
  <c r="C3139" i="2"/>
  <c r="C3161" i="2"/>
  <c r="C3171" i="2"/>
  <c r="C3181" i="2"/>
  <c r="C3193" i="2"/>
  <c r="C3213" i="2"/>
  <c r="C3235" i="2"/>
  <c r="C3245" i="2"/>
  <c r="C3267" i="2"/>
  <c r="C3277" i="2"/>
  <c r="C3289" i="2"/>
  <c r="C3299" i="2"/>
  <c r="C3309" i="2"/>
  <c r="C3321" i="2"/>
  <c r="C3331" i="2"/>
  <c r="C3341" i="2"/>
  <c r="C3363" i="2"/>
  <c r="C3373" i="2"/>
  <c r="C3385" i="2"/>
  <c r="C3405" i="2"/>
  <c r="C3417" i="2"/>
  <c r="C3427" i="2"/>
  <c r="C3449" i="2"/>
  <c r="C3469" i="2"/>
  <c r="C3481" i="2"/>
  <c r="C3513" i="2"/>
  <c r="C3523" i="2"/>
  <c r="C3555" i="2"/>
  <c r="C3565" i="2"/>
  <c r="C3577" i="2"/>
  <c r="C3587" i="2"/>
  <c r="C3619" i="2"/>
  <c r="C3627" i="2"/>
  <c r="C3635" i="2"/>
  <c r="C3643" i="2"/>
  <c r="C3651" i="2"/>
  <c r="C3659" i="2"/>
  <c r="C3667" i="2"/>
  <c r="C3675" i="2"/>
  <c r="C3683" i="2"/>
  <c r="C3691" i="2"/>
  <c r="C3699" i="2"/>
  <c r="C3715" i="2"/>
  <c r="C3723" i="2"/>
  <c r="C3739" i="2"/>
  <c r="C3747" i="2"/>
  <c r="C3755" i="2"/>
  <c r="C3763" i="2"/>
  <c r="C3779" i="2"/>
  <c r="C3787" i="2"/>
  <c r="C3795" i="2"/>
  <c r="C3803" i="2"/>
  <c r="C3811" i="2"/>
  <c r="C3827" i="2"/>
  <c r="C3835" i="2"/>
  <c r="C3843" i="2"/>
  <c r="C3851" i="2"/>
  <c r="C3859" i="2"/>
  <c r="C3867" i="2"/>
  <c r="C3883" i="2"/>
  <c r="C3891" i="2"/>
  <c r="C3907" i="2"/>
  <c r="C3923" i="2"/>
  <c r="C3931" i="2"/>
  <c r="C3939" i="2"/>
  <c r="C3955" i="2"/>
  <c r="C3963" i="2"/>
  <c r="C3971" i="2"/>
  <c r="C3979" i="2"/>
  <c r="C3987" i="2"/>
  <c r="C3995" i="2"/>
  <c r="C4003" i="2"/>
  <c r="C4027" i="2"/>
  <c r="C4035" i="2"/>
  <c r="C4051" i="2"/>
  <c r="C4059" i="2"/>
  <c r="C4067" i="2"/>
  <c r="C4075" i="2"/>
  <c r="C4083" i="2"/>
  <c r="C4091" i="2"/>
  <c r="C4099" i="2"/>
  <c r="C4107" i="2"/>
  <c r="C4115" i="2"/>
  <c r="C4123" i="2"/>
  <c r="C4131" i="2"/>
  <c r="C4139" i="2"/>
  <c r="C4147" i="2"/>
  <c r="C4155" i="2"/>
  <c r="C1582" i="2"/>
  <c r="C2221" i="2"/>
  <c r="C2285" i="2"/>
  <c r="C2352" i="2"/>
  <c r="C2382" i="2"/>
  <c r="C2406" i="2"/>
  <c r="C2437" i="2"/>
  <c r="C2467" i="2"/>
  <c r="C2491" i="2"/>
  <c r="C2553" i="2"/>
  <c r="C2577" i="2"/>
  <c r="C2654" i="2"/>
  <c r="C2727" i="2"/>
  <c r="C2753" i="2"/>
  <c r="C2773" i="2"/>
  <c r="C2789" i="2"/>
  <c r="C2801" i="2"/>
  <c r="C2830" i="2"/>
  <c r="C2862" i="2"/>
  <c r="C1385" i="2"/>
  <c r="C1834" i="2"/>
  <c r="C2157" i="2"/>
  <c r="C2286" i="2"/>
  <c r="C2329" i="2"/>
  <c r="C2384" i="2"/>
  <c r="C2438" i="2"/>
  <c r="C2523" i="2"/>
  <c r="C2585" i="2"/>
  <c r="C2634" i="2"/>
  <c r="C2681" i="2"/>
  <c r="C2707" i="2"/>
  <c r="C1410" i="2"/>
  <c r="C1901" i="2"/>
  <c r="C2361" i="2"/>
  <c r="C2425" i="2"/>
  <c r="C2502" i="2"/>
  <c r="C2643" i="2"/>
  <c r="C2715" i="2"/>
  <c r="C2845" i="2"/>
  <c r="C2885" i="2"/>
  <c r="C2900" i="2"/>
  <c r="C2918" i="2"/>
  <c r="C2953" i="2"/>
  <c r="C2971" i="2"/>
  <c r="C3004" i="2"/>
  <c r="C3022" i="2"/>
  <c r="C3037" i="2"/>
  <c r="C3070" i="2"/>
  <c r="C3090" i="2"/>
  <c r="C3108" i="2"/>
  <c r="C3123" i="2"/>
  <c r="C3141" i="2"/>
  <c r="C3156" i="2"/>
  <c r="C3194" i="2"/>
  <c r="C3209" i="2"/>
  <c r="C3227" i="2"/>
  <c r="C3278" i="2"/>
  <c r="C3293" i="2"/>
  <c r="C3313" i="2"/>
  <c r="C3364" i="2"/>
  <c r="C3379" i="2"/>
  <c r="C3397" i="2"/>
  <c r="C3412" i="2"/>
  <c r="C3498" i="2"/>
  <c r="C3516" i="2"/>
  <c r="C3534" i="2"/>
  <c r="C3549" i="2"/>
  <c r="C3569" i="2"/>
  <c r="C3582" i="2"/>
  <c r="C3602" i="2"/>
  <c r="C3631" i="2"/>
  <c r="C3656" i="2"/>
  <c r="C3670" i="2"/>
  <c r="C3684" i="2"/>
  <c r="C3695" i="2"/>
  <c r="C3709" i="2"/>
  <c r="C3720" i="2"/>
  <c r="C3759" i="2"/>
  <c r="C3773" i="2"/>
  <c r="C3784" i="2"/>
  <c r="C3798" i="2"/>
  <c r="C3823" i="2"/>
  <c r="C3837" i="2"/>
  <c r="C3848" i="2"/>
  <c r="C3887" i="2"/>
  <c r="C3901" i="2"/>
  <c r="C3912" i="2"/>
  <c r="C3926" i="2"/>
  <c r="C3965" i="2"/>
  <c r="C3976" i="2"/>
  <c r="C3990" i="2"/>
  <c r="C4004" i="2"/>
  <c r="C4015" i="2"/>
  <c r="C4040" i="2"/>
  <c r="C4054" i="2"/>
  <c r="C4068" i="2"/>
  <c r="C4093" i="2"/>
  <c r="C4118" i="2"/>
  <c r="C4165" i="2"/>
  <c r="C4189" i="2"/>
  <c r="C4205" i="2"/>
  <c r="C4213" i="2"/>
  <c r="C4221" i="2"/>
  <c r="C4229" i="2"/>
  <c r="C4237" i="2"/>
  <c r="C4245" i="2"/>
  <c r="C4253" i="2"/>
  <c r="C4261" i="2"/>
  <c r="C4269" i="2"/>
  <c r="C4277" i="2"/>
  <c r="C4285" i="2"/>
  <c r="C4309" i="2"/>
  <c r="C4325" i="2"/>
  <c r="C4333" i="2"/>
  <c r="C4349" i="2"/>
  <c r="C4357" i="2"/>
  <c r="C4365" i="2"/>
  <c r="C4373" i="2"/>
  <c r="C4381" i="2"/>
  <c r="C4397" i="2"/>
  <c r="C4405" i="2"/>
  <c r="C4413" i="2"/>
  <c r="C4421" i="2"/>
  <c r="C4429" i="2"/>
  <c r="C4437" i="2"/>
  <c r="C4445" i="2"/>
  <c r="C4453" i="2"/>
  <c r="C2028" i="2"/>
  <c r="C2251" i="2"/>
  <c r="C2362" i="2"/>
  <c r="C2446" i="2"/>
  <c r="C2510" i="2"/>
  <c r="C2587" i="2"/>
  <c r="C2662" i="2"/>
  <c r="C2763" i="2"/>
  <c r="C2794" i="2"/>
  <c r="C2825" i="2"/>
  <c r="C2846" i="2"/>
  <c r="C2868" i="2"/>
  <c r="C2886" i="2"/>
  <c r="C2939" i="2"/>
  <c r="C2954" i="2"/>
  <c r="C2972" i="2"/>
  <c r="C2990" i="2"/>
  <c r="C3005" i="2"/>
  <c r="C3038" i="2"/>
  <c r="C3058" i="2"/>
  <c r="C3076" i="2"/>
  <c r="C3091" i="2"/>
  <c r="C3109" i="2"/>
  <c r="C3124" i="2"/>
  <c r="C3142" i="2"/>
  <c r="C3162" i="2"/>
  <c r="C3177" i="2"/>
  <c r="C3195" i="2"/>
  <c r="C3210" i="2"/>
  <c r="C3228" i="2"/>
  <c r="C3246" i="2"/>
  <c r="C3261" i="2"/>
  <c r="C3332" i="2"/>
  <c r="C3365" i="2"/>
  <c r="C3398" i="2"/>
  <c r="C3433" i="2"/>
  <c r="C3451" i="2"/>
  <c r="C3466" i="2"/>
  <c r="C3484" i="2"/>
  <c r="C3517" i="2"/>
  <c r="C3537" i="2"/>
  <c r="C3550" i="2"/>
  <c r="C3570" i="2"/>
  <c r="C3588" i="2"/>
  <c r="C3632" i="2"/>
  <c r="C3660" i="2"/>
  <c r="C3685" i="2"/>
  <c r="C3696" i="2"/>
  <c r="C3710" i="2"/>
  <c r="C3724" i="2"/>
  <c r="C3735" i="2"/>
  <c r="C3760" i="2"/>
  <c r="C3788" i="2"/>
  <c r="C3799" i="2"/>
  <c r="C3813" i="2"/>
  <c r="C3838" i="2"/>
  <c r="C3863" i="2"/>
  <c r="C3877" i="2"/>
  <c r="C3888" i="2"/>
  <c r="C3941" i="2"/>
  <c r="C3966" i="2"/>
  <c r="C3991" i="2"/>
  <c r="C4005" i="2"/>
  <c r="C4030" i="2"/>
  <c r="C4044" i="2"/>
  <c r="C4055" i="2"/>
  <c r="C4069" i="2"/>
  <c r="C4094" i="2"/>
  <c r="C4108" i="2"/>
  <c r="C4158" i="2"/>
  <c r="C4166" i="2"/>
  <c r="C4182" i="2"/>
  <c r="C4238" i="2"/>
  <c r="C4246" i="2"/>
  <c r="C4254" i="2"/>
  <c r="C4270" i="2"/>
  <c r="C4278" i="2"/>
  <c r="C4286" i="2"/>
  <c r="C4302" i="2"/>
  <c r="C4310" i="2"/>
  <c r="C4318" i="2"/>
  <c r="C4326" i="2"/>
  <c r="C4334" i="2"/>
  <c r="C4350" i="2"/>
  <c r="C4366" i="2"/>
  <c r="C4382" i="2"/>
  <c r="C4390" i="2"/>
  <c r="C4406" i="2"/>
  <c r="C4414" i="2"/>
  <c r="C4422" i="2"/>
  <c r="C4430" i="2"/>
  <c r="C4446" i="2"/>
  <c r="C4454" i="2"/>
  <c r="C4462" i="2"/>
  <c r="C2072" i="2"/>
  <c r="C2293" i="2"/>
  <c r="C2363" i="2"/>
  <c r="C2663" i="2"/>
  <c r="C2803" i="2"/>
  <c r="C2833" i="2"/>
  <c r="C2853" i="2"/>
  <c r="C2874" i="2"/>
  <c r="C2889" i="2"/>
  <c r="C2922" i="2"/>
  <c r="C2940" i="2"/>
  <c r="C2973" i="2"/>
  <c r="C2993" i="2"/>
  <c r="C3006" i="2"/>
  <c r="C3059" i="2"/>
  <c r="C3077" i="2"/>
  <c r="C3145" i="2"/>
  <c r="C3163" i="2"/>
  <c r="C3178" i="2"/>
  <c r="C3196" i="2"/>
  <c r="C3214" i="2"/>
  <c r="C3229" i="2"/>
  <c r="C3249" i="2"/>
  <c r="C3315" i="2"/>
  <c r="C3333" i="2"/>
  <c r="C3348" i="2"/>
  <c r="C3366" i="2"/>
  <c r="C3401" i="2"/>
  <c r="C3419" i="2"/>
  <c r="C3470" i="2"/>
  <c r="C3505" i="2"/>
  <c r="C3518" i="2"/>
  <c r="C3571" i="2"/>
  <c r="C3589" i="2"/>
  <c r="C3647" i="2"/>
  <c r="C3661" i="2"/>
  <c r="C3672" i="2"/>
  <c r="C3686" i="2"/>
  <c r="C3700" i="2"/>
  <c r="C3711" i="2"/>
  <c r="C3725" i="2"/>
  <c r="C3736" i="2"/>
  <c r="C3764" i="2"/>
  <c r="C3775" i="2"/>
  <c r="C3789" i="2"/>
  <c r="C3828" i="2"/>
  <c r="C3853" i="2"/>
  <c r="C3878" i="2"/>
  <c r="C3892" i="2"/>
  <c r="C3903" i="2"/>
  <c r="C3917" i="2"/>
  <c r="C3967" i="2"/>
  <c r="C3981" i="2"/>
  <c r="C4020" i="2"/>
  <c r="C4045" i="2"/>
  <c r="C4056" i="2"/>
  <c r="C4070" i="2"/>
  <c r="C4095" i="2"/>
  <c r="C4109" i="2"/>
  <c r="C4148" i="2"/>
  <c r="C4159" i="2"/>
  <c r="C4175" i="2"/>
  <c r="C4183" i="2"/>
  <c r="C4191" i="2"/>
  <c r="C4207" i="2"/>
  <c r="C4215" i="2"/>
  <c r="C4223" i="2"/>
  <c r="C4231" i="2"/>
  <c r="C4239" i="2"/>
  <c r="C4247" i="2"/>
  <c r="C4255" i="2"/>
  <c r="C4263" i="2"/>
  <c r="C4271" i="2"/>
  <c r="C4279" i="2"/>
  <c r="C4287" i="2"/>
  <c r="C4295" i="2"/>
  <c r="C4303" i="2"/>
  <c r="C4319" i="2"/>
  <c r="C4327" i="2"/>
  <c r="C4343" i="2"/>
  <c r="C4351" i="2"/>
  <c r="C4359" i="2"/>
  <c r="C4367" i="2"/>
  <c r="C4375" i="2"/>
  <c r="C4383" i="2"/>
  <c r="C4391" i="2"/>
  <c r="C4399" i="2"/>
  <c r="C4423" i="2"/>
  <c r="C4431" i="2"/>
  <c r="C4447" i="2"/>
  <c r="C4455" i="2"/>
  <c r="C4463" i="2"/>
  <c r="C2304" i="2"/>
  <c r="C2533" i="2"/>
  <c r="C2670" i="2"/>
  <c r="C2735" i="2"/>
  <c r="C2776" i="2"/>
  <c r="C2834" i="2"/>
  <c r="C2854" i="2"/>
  <c r="C2875" i="2"/>
  <c r="C2908" i="2"/>
  <c r="C2926" i="2"/>
  <c r="C2941" i="2"/>
  <c r="C2961" i="2"/>
  <c r="C2994" i="2"/>
  <c r="C3012" i="2"/>
  <c r="C3027" i="2"/>
  <c r="C3060" i="2"/>
  <c r="C3078" i="2"/>
  <c r="C3098" i="2"/>
  <c r="C3113" i="2"/>
  <c r="C3146" i="2"/>
  <c r="C3164" i="2"/>
  <c r="C3182" i="2"/>
  <c r="C3197" i="2"/>
  <c r="C3217" i="2"/>
  <c r="C3230" i="2"/>
  <c r="C3250" i="2"/>
  <c r="C3268" i="2"/>
  <c r="C3283" i="2"/>
  <c r="C3301" i="2"/>
  <c r="C3316" i="2"/>
  <c r="C3334" i="2"/>
  <c r="C3369" i="2"/>
  <c r="C3402" i="2"/>
  <c r="C3420" i="2"/>
  <c r="C3438" i="2"/>
  <c r="C3453" i="2"/>
  <c r="C3506" i="2"/>
  <c r="C3524" i="2"/>
  <c r="C3539" i="2"/>
  <c r="C3557" i="2"/>
  <c r="C3572" i="2"/>
  <c r="C3610" i="2"/>
  <c r="C3623" i="2"/>
  <c r="C3637" i="2"/>
  <c r="C3676" i="2"/>
  <c r="C3701" i="2"/>
  <c r="C3712" i="2"/>
  <c r="C3740" i="2"/>
  <c r="C3751" i="2"/>
  <c r="C3765" i="2"/>
  <c r="C3776" i="2"/>
  <c r="C3790" i="2"/>
  <c r="C3804" i="2"/>
  <c r="C3829" i="2"/>
  <c r="C3868" i="2"/>
  <c r="C3879" i="2"/>
  <c r="C3893" i="2"/>
  <c r="C3918" i="2"/>
  <c r="C3932" i="2"/>
  <c r="C3943" i="2"/>
  <c r="C3957" i="2"/>
  <c r="C3968" i="2"/>
  <c r="C3982" i="2"/>
  <c r="C3996" i="2"/>
  <c r="C4021" i="2"/>
  <c r="C4032" i="2"/>
  <c r="C4046" i="2"/>
  <c r="C4060" i="2"/>
  <c r="C4071" i="2"/>
  <c r="C4096" i="2"/>
  <c r="C4110" i="2"/>
  <c r="C4124" i="2"/>
  <c r="C4135" i="2"/>
  <c r="C4160" i="2"/>
  <c r="C4168" i="2"/>
  <c r="C4176" i="2"/>
  <c r="C4192" i="2"/>
  <c r="C4200" i="2"/>
  <c r="C4216" i="2"/>
  <c r="C4224" i="2"/>
  <c r="C4240" i="2"/>
  <c r="C4248" i="2"/>
  <c r="C4272" i="2"/>
  <c r="C4280" i="2"/>
  <c r="C4288" i="2"/>
  <c r="C4296" i="2"/>
  <c r="C4304" i="2"/>
  <c r="C4312" i="2"/>
  <c r="C4328" i="2"/>
  <c r="C4336" i="2"/>
  <c r="C4368" i="2"/>
  <c r="C4384" i="2"/>
  <c r="C4392" i="2"/>
  <c r="C4400" i="2"/>
  <c r="C4408" i="2"/>
  <c r="C4424" i="2"/>
  <c r="C4432" i="2"/>
  <c r="C4440" i="2"/>
  <c r="C4448" i="2"/>
  <c r="C4456" i="2"/>
  <c r="C4464" i="2"/>
  <c r="C2166" i="2"/>
  <c r="C2306" i="2"/>
  <c r="C2393" i="2"/>
  <c r="C2470" i="2"/>
  <c r="C2616" i="2"/>
  <c r="C2688" i="2"/>
  <c r="C2736" i="2"/>
  <c r="C2779" i="2"/>
  <c r="C2808" i="2"/>
  <c r="C2857" i="2"/>
  <c r="C2876" i="2"/>
  <c r="C2894" i="2"/>
  <c r="C2909" i="2"/>
  <c r="C2962" i="2"/>
  <c r="C2980" i="2"/>
  <c r="C2995" i="2"/>
  <c r="C3013" i="2"/>
  <c r="C3099" i="2"/>
  <c r="C3114" i="2"/>
  <c r="C3132" i="2"/>
  <c r="C3150" i="2"/>
  <c r="C3165" i="2"/>
  <c r="C3218" i="2"/>
  <c r="C3251" i="2"/>
  <c r="C3269" i="2"/>
  <c r="C3302" i="2"/>
  <c r="C3337" i="2"/>
  <c r="C3355" i="2"/>
  <c r="C3370" i="2"/>
  <c r="C3406" i="2"/>
  <c r="C3421" i="2"/>
  <c r="C3441" i="2"/>
  <c r="C3474" i="2"/>
  <c r="C3578" i="2"/>
  <c r="C3593" i="2"/>
  <c r="C3611" i="2"/>
  <c r="C3624" i="2"/>
  <c r="C3677" i="2"/>
  <c r="C3688" i="2"/>
  <c r="C3702" i="2"/>
  <c r="C3716" i="2"/>
  <c r="C3727" i="2"/>
  <c r="C3741" i="2"/>
  <c r="C3752" i="2"/>
  <c r="C3766" i="2"/>
  <c r="C3780" i="2"/>
  <c r="C3805" i="2"/>
  <c r="C3816" i="2"/>
  <c r="C3830" i="2"/>
  <c r="C3844" i="2"/>
  <c r="C3855" i="2"/>
  <c r="C3869" i="2"/>
  <c r="C3880" i="2"/>
  <c r="C3908" i="2"/>
  <c r="C3919" i="2"/>
  <c r="C3933" i="2"/>
  <c r="C3958" i="2"/>
  <c r="C3983" i="2"/>
  <c r="C3997" i="2"/>
  <c r="C4008" i="2"/>
  <c r="C4047" i="2"/>
  <c r="C4061" i="2"/>
  <c r="C4072" i="2"/>
  <c r="C4086" i="2"/>
  <c r="C4100" i="2"/>
  <c r="C4111" i="2"/>
  <c r="C4125" i="2"/>
  <c r="C4161" i="2"/>
  <c r="C4169" i="2"/>
  <c r="C4177" i="2"/>
  <c r="C4185" i="2"/>
  <c r="C4201" i="2"/>
  <c r="C4209" i="2"/>
  <c r="C4217" i="2"/>
  <c r="C4233" i="2"/>
  <c r="C4249" i="2"/>
  <c r="C4289" i="2"/>
  <c r="C4297" i="2"/>
  <c r="C4305" i="2"/>
  <c r="C4313" i="2"/>
  <c r="C4329" i="2"/>
  <c r="C4345" i="2"/>
  <c r="C4361" i="2"/>
  <c r="C4369" i="2"/>
  <c r="C4377" i="2"/>
  <c r="C4385" i="2"/>
  <c r="C4393" i="2"/>
  <c r="C4401" i="2"/>
  <c r="C4409" i="2"/>
  <c r="C4417" i="2"/>
  <c r="C4425" i="2"/>
  <c r="C4433" i="2"/>
  <c r="C4441" i="2"/>
  <c r="C4449" i="2"/>
  <c r="C4457" i="2"/>
  <c r="C4465" i="2"/>
  <c r="C2167" i="2"/>
  <c r="C2330" i="2"/>
  <c r="C2555" i="2"/>
  <c r="C2617" i="2"/>
  <c r="C2689" i="2"/>
  <c r="C2743" i="2"/>
  <c r="C2809" i="2"/>
  <c r="C2836" i="2"/>
  <c r="C2858" i="2"/>
  <c r="C2877" i="2"/>
  <c r="C2897" i="2"/>
  <c r="C2910" i="2"/>
  <c r="C2930" i="2"/>
  <c r="C2963" i="2"/>
  <c r="C2996" i="2"/>
  <c r="C3014" i="2"/>
  <c r="C3049" i="2"/>
  <c r="C3067" i="2"/>
  <c r="C3082" i="2"/>
  <c r="C3133" i="2"/>
  <c r="C3204" i="2"/>
  <c r="C3219" i="2"/>
  <c r="C3237" i="2"/>
  <c r="C3252" i="2"/>
  <c r="C3270" i="2"/>
  <c r="C3323" i="2"/>
  <c r="C3374" i="2"/>
  <c r="C3389" i="2"/>
  <c r="C3409" i="2"/>
  <c r="C3460" i="2"/>
  <c r="C3475" i="2"/>
  <c r="C3493" i="2"/>
  <c r="C3546" i="2"/>
  <c r="C3561" i="2"/>
  <c r="C3579" i="2"/>
  <c r="C3594" i="2"/>
  <c r="C3639" i="2"/>
  <c r="C3653" i="2"/>
  <c r="C3664" i="2"/>
  <c r="C3692" i="2"/>
  <c r="C3703" i="2"/>
  <c r="C3717" i="2"/>
  <c r="C3742" i="2"/>
  <c r="C3756" i="2"/>
  <c r="C3767" i="2"/>
  <c r="C3781" i="2"/>
  <c r="C3792" i="2"/>
  <c r="C3806" i="2"/>
  <c r="C3820" i="2"/>
  <c r="C3831" i="2"/>
  <c r="C3845" i="2"/>
  <c r="C3870" i="2"/>
  <c r="C3895" i="2"/>
  <c r="C3909" i="2"/>
  <c r="C3934" i="2"/>
  <c r="C3959" i="2"/>
  <c r="C3973" i="2"/>
  <c r="C4420" i="2"/>
  <c r="C4379" i="2"/>
  <c r="C4356" i="2"/>
  <c r="C4338" i="2"/>
  <c r="C4315" i="2"/>
  <c r="C4292" i="2"/>
  <c r="C4274" i="2"/>
  <c r="C4210" i="2"/>
  <c r="C4187" i="2"/>
  <c r="C4164" i="2"/>
  <c r="C4140" i="2"/>
  <c r="C4102" i="2"/>
  <c r="C4064" i="2"/>
  <c r="C4037" i="2"/>
  <c r="C3999" i="2"/>
  <c r="C3960" i="2"/>
  <c r="C3860" i="2"/>
  <c r="C3757" i="2"/>
  <c r="C3704" i="2"/>
  <c r="C3654" i="2"/>
  <c r="C3529" i="2"/>
  <c r="C3461" i="2"/>
  <c r="C3324" i="2"/>
  <c r="C3187" i="2"/>
  <c r="C2982" i="2"/>
  <c r="C2916" i="2"/>
  <c r="C2843" i="2"/>
  <c r="C4460" i="2"/>
  <c r="C4396" i="2"/>
  <c r="C4378" i="2"/>
  <c r="C4355" i="2"/>
  <c r="C4332" i="2"/>
  <c r="C4314" i="2"/>
  <c r="C4291" i="2"/>
  <c r="C4268" i="2"/>
  <c r="C4227" i="2"/>
  <c r="C4204" i="2"/>
  <c r="C4163" i="2"/>
  <c r="C4101" i="2"/>
  <c r="C4063" i="2"/>
  <c r="C3900" i="2"/>
  <c r="C3847" i="2"/>
  <c r="C3744" i="2"/>
  <c r="C3694" i="2"/>
  <c r="C3581" i="2"/>
  <c r="C3515" i="2"/>
  <c r="C3444" i="2"/>
  <c r="C3378" i="2"/>
  <c r="C3310" i="2"/>
  <c r="C3241" i="2"/>
  <c r="C3173" i="2"/>
  <c r="C2970" i="2"/>
  <c r="C2899" i="2"/>
  <c r="C4459" i="2"/>
  <c r="C4418" i="2"/>
  <c r="C4372" i="2"/>
  <c r="C4331" i="2"/>
  <c r="C4290" i="2"/>
  <c r="C4267" i="2"/>
  <c r="C4180" i="2"/>
  <c r="C4127" i="2"/>
  <c r="C4092" i="2"/>
  <c r="C4062" i="2"/>
  <c r="C4024" i="2"/>
  <c r="C3989" i="2"/>
  <c r="C3949" i="2"/>
  <c r="C3896" i="2"/>
  <c r="C3796" i="2"/>
  <c r="C3693" i="2"/>
  <c r="C3514" i="2"/>
  <c r="C3443" i="2"/>
  <c r="C3377" i="2"/>
  <c r="C3238" i="2"/>
  <c r="C3172" i="2"/>
  <c r="C3035" i="2"/>
  <c r="C2964" i="2"/>
  <c r="C2635" i="2"/>
  <c r="C2331" i="2"/>
  <c r="C4458" i="2"/>
  <c r="C4435" i="2"/>
  <c r="C4371" i="2"/>
  <c r="C4348" i="2"/>
  <c r="C4330" i="2"/>
  <c r="C4243" i="2"/>
  <c r="C4202" i="2"/>
  <c r="C4179" i="2"/>
  <c r="C4156" i="2"/>
  <c r="C4126" i="2"/>
  <c r="C3988" i="2"/>
  <c r="C3936" i="2"/>
  <c r="C3886" i="2"/>
  <c r="C3836" i="2"/>
  <c r="C3733" i="2"/>
  <c r="C3680" i="2"/>
  <c r="C3630" i="2"/>
  <c r="C3566" i="2"/>
  <c r="C3292" i="2"/>
  <c r="C3226" i="2"/>
  <c r="C3155" i="2"/>
  <c r="C3089" i="2"/>
  <c r="C3018" i="2"/>
  <c r="C2791" i="2"/>
  <c r="C2565" i="2"/>
  <c r="C2243" i="2"/>
  <c r="C4452" i="2"/>
  <c r="C4434" i="2"/>
  <c r="C4411" i="2"/>
  <c r="C4388" i="2"/>
  <c r="C4370" i="2"/>
  <c r="C4347" i="2"/>
  <c r="C4306" i="2"/>
  <c r="C4260" i="2"/>
  <c r="C4219" i="2"/>
  <c r="C4196" i="2"/>
  <c r="C4152" i="2"/>
  <c r="C4117" i="2"/>
  <c r="C4087" i="2"/>
  <c r="C4052" i="2"/>
  <c r="C4014" i="2"/>
  <c r="C3984" i="2"/>
  <c r="C3935" i="2"/>
  <c r="C3832" i="2"/>
  <c r="C3782" i="2"/>
  <c r="C3679" i="2"/>
  <c r="C3629" i="2"/>
  <c r="C3562" i="2"/>
  <c r="C3428" i="2"/>
  <c r="C3357" i="2"/>
  <c r="C3291" i="2"/>
  <c r="C3154" i="2"/>
  <c r="C2949" i="2"/>
  <c r="C2790" i="2"/>
  <c r="C2563" i="2"/>
  <c r="C2189" i="2"/>
  <c r="C4451" i="2"/>
  <c r="C4428" i="2"/>
  <c r="C4410" i="2"/>
  <c r="C4387" i="2"/>
  <c r="C4364" i="2"/>
  <c r="C4346" i="2"/>
  <c r="C4323" i="2"/>
  <c r="C4282" i="2"/>
  <c r="C4236" i="2"/>
  <c r="C4218" i="2"/>
  <c r="C4195" i="2"/>
  <c r="C4172" i="2"/>
  <c r="C4151" i="2"/>
  <c r="C4116" i="2"/>
  <c r="C4078" i="2"/>
  <c r="C3975" i="2"/>
  <c r="C3925" i="2"/>
  <c r="C3614" i="2"/>
  <c r="C3548" i="2"/>
  <c r="C3411" i="2"/>
  <c r="C3345" i="2"/>
  <c r="C3274" i="2"/>
  <c r="C3206" i="2"/>
  <c r="C3140" i="2"/>
  <c r="C3003" i="2"/>
  <c r="C2932" i="2"/>
  <c r="C2866" i="2"/>
  <c r="C2761" i="2"/>
  <c r="C1882" i="2"/>
  <c r="C4450" i="2"/>
  <c r="C4427" i="2"/>
  <c r="C4404" i="2"/>
  <c r="C4386" i="2"/>
  <c r="C4363" i="2"/>
  <c r="C4340" i="2"/>
  <c r="C4322" i="2"/>
  <c r="C4299" i="2"/>
  <c r="C4276" i="2"/>
  <c r="C4258" i="2"/>
  <c r="C4235" i="2"/>
  <c r="C4194" i="2"/>
  <c r="C4171" i="2"/>
  <c r="C4112" i="2"/>
  <c r="C4077" i="2"/>
  <c r="C4039" i="2"/>
  <c r="C4012" i="2"/>
  <c r="C3974" i="2"/>
  <c r="C3924" i="2"/>
  <c r="C3871" i="2"/>
  <c r="C3821" i="2"/>
  <c r="C3718" i="2"/>
  <c r="C3613" i="2"/>
  <c r="C3547" i="2"/>
  <c r="C3476" i="2"/>
  <c r="C3273" i="2"/>
  <c r="C3205" i="2"/>
  <c r="C3068" i="2"/>
  <c r="C3002" i="2"/>
  <c r="C2931" i="2"/>
  <c r="C2865" i="2"/>
  <c r="C188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A38B46-9607-394C-977A-6160AC392F36}" keepAlive="1" name="Query - porsche_data" description="Connection to the 'porsche_data' query in the workbook." type="5" refreshedVersion="8" background="1" saveData="1">
    <dbPr connection="Provider=Microsoft.Mashup.OleDb.1;Data Source=$Workbook$;Location=porsche_data;Extended Properties=&quot;&quot;" command="SELECT * FROM [porsche_data]"/>
  </connection>
</connections>
</file>

<file path=xl/sharedStrings.xml><?xml version="1.0" encoding="utf-8"?>
<sst xmlns="http://schemas.openxmlformats.org/spreadsheetml/2006/main" count="61045" uniqueCount="5311">
  <si>
    <t>Price</t>
  </si>
  <si>
    <t>Year</t>
  </si>
  <si>
    <t>Model</t>
  </si>
  <si>
    <t>Body</t>
  </si>
  <si>
    <t>Mileage</t>
  </si>
  <si>
    <t>Power</t>
  </si>
  <si>
    <t>Cylinder Capacity</t>
  </si>
  <si>
    <t>Steering</t>
  </si>
  <si>
    <t>Transmission</t>
  </si>
  <si>
    <t>Drive</t>
  </si>
  <si>
    <t>Fuel</t>
  </si>
  <si>
    <t>Interior Color</t>
  </si>
  <si>
    <t>Exterior Color</t>
  </si>
  <si>
    <t>CHF 174,900</t>
  </si>
  <si>
    <t>1993</t>
  </si>
  <si>
    <t>964 Carrera 2 Speedster</t>
  </si>
  <si>
    <t>Cabriolet</t>
  </si>
  <si>
    <t>103600 km</t>
  </si>
  <si>
    <t>250 HP</t>
  </si>
  <si>
    <t>3,6 Liter</t>
  </si>
  <si>
    <t>left</t>
  </si>
  <si>
    <t>Manual</t>
  </si>
  <si>
    <t>Rear drive</t>
  </si>
  <si>
    <t>Gasoline</t>
  </si>
  <si>
    <t>Black</t>
  </si>
  <si>
    <t>#N/A</t>
  </si>
  <si>
    <t>EUR 57,900</t>
  </si>
  <si>
    <t>2011</t>
  </si>
  <si>
    <t>997.2 Carrera</t>
  </si>
  <si>
    <t>94746 km</t>
  </si>
  <si>
    <t>345 HP</t>
  </si>
  <si>
    <t>PDK</t>
  </si>
  <si>
    <t>Grey</t>
  </si>
  <si>
    <t>EUR 64,900</t>
  </si>
  <si>
    <t>1974</t>
  </si>
  <si>
    <t>911</t>
  </si>
  <si>
    <t>Targa</t>
  </si>
  <si>
    <t>70002 km</t>
  </si>
  <si>
    <t>150 HP</t>
  </si>
  <si>
    <t>2,7 Liter</t>
  </si>
  <si>
    <t>Yellow/Gold</t>
  </si>
  <si>
    <t>EUR 119,900</t>
  </si>
  <si>
    <t>1992</t>
  </si>
  <si>
    <t>964 Carrera 4</t>
  </si>
  <si>
    <t>Coupé</t>
  </si>
  <si>
    <t>53298 km</t>
  </si>
  <si>
    <t>Four-wheel drive</t>
  </si>
  <si>
    <t>Green</t>
  </si>
  <si>
    <t>EUR 64,800</t>
  </si>
  <si>
    <t>1995</t>
  </si>
  <si>
    <t>993 Carrera</t>
  </si>
  <si>
    <t>176640 km</t>
  </si>
  <si>
    <t>272 HP</t>
  </si>
  <si>
    <t>Automatic</t>
  </si>
  <si>
    <t>Blue</t>
  </si>
  <si>
    <t>EUR 119,800</t>
  </si>
  <si>
    <t>1986</t>
  </si>
  <si>
    <t>911 Carrera 3.2 WTL</t>
  </si>
  <si>
    <t>152933 km</t>
  </si>
  <si>
    <t>231 HP</t>
  </si>
  <si>
    <t>3,2 Liter</t>
  </si>
  <si>
    <t>White</t>
  </si>
  <si>
    <t>EUR 194,900</t>
  </si>
  <si>
    <t>2023</t>
  </si>
  <si>
    <t>992 Carrera 4S</t>
  </si>
  <si>
    <t>3142 km</t>
  </si>
  <si>
    <t>450 HP</t>
  </si>
  <si>
    <t>3,0 Liter</t>
  </si>
  <si>
    <t>Beige</t>
  </si>
  <si>
    <t>EUR 115,900</t>
  </si>
  <si>
    <t>2016</t>
  </si>
  <si>
    <t>991.2 Carrera S</t>
  </si>
  <si>
    <t>28500 km</t>
  </si>
  <si>
    <t>420 HP</t>
  </si>
  <si>
    <t>2981 Liter</t>
  </si>
  <si>
    <t>EUR 99,911</t>
  </si>
  <si>
    <t>991.2 Carrera 4S</t>
  </si>
  <si>
    <t>82000 km</t>
  </si>
  <si>
    <t>3 Liter</t>
  </si>
  <si>
    <t>EUR 113,911</t>
  </si>
  <si>
    <t>2017</t>
  </si>
  <si>
    <t>86000 km</t>
  </si>
  <si>
    <t>EUR 104,911</t>
  </si>
  <si>
    <t>62000 km</t>
  </si>
  <si>
    <t>EUR 166,911</t>
  </si>
  <si>
    <t>991.2 Turbo S</t>
  </si>
  <si>
    <t>28000 km</t>
  </si>
  <si>
    <t>580 HP</t>
  </si>
  <si>
    <t>3,8 Liter</t>
  </si>
  <si>
    <t>EUR 109,911</t>
  </si>
  <si>
    <t>2018</t>
  </si>
  <si>
    <t>35000 km</t>
  </si>
  <si>
    <t>EUR 123,911</t>
  </si>
  <si>
    <t>2019</t>
  </si>
  <si>
    <t>991.2 Carrera 4 GTS</t>
  </si>
  <si>
    <t>38000 km</t>
  </si>
  <si>
    <t>EUR 144,911</t>
  </si>
  <si>
    <t>36000 km</t>
  </si>
  <si>
    <t>64000 km</t>
  </si>
  <si>
    <t>Silver</t>
  </si>
  <si>
    <t>EUR 525,000</t>
  </si>
  <si>
    <t>1994</t>
  </si>
  <si>
    <t>911 Backdate</t>
  </si>
  <si>
    <t>5990 km</t>
  </si>
  <si>
    <t>460 HP</t>
  </si>
  <si>
    <t>EUR 339,900</t>
  </si>
  <si>
    <t>2020</t>
  </si>
  <si>
    <t>991 Speedster</t>
  </si>
  <si>
    <t>Roadster</t>
  </si>
  <si>
    <t>47 km</t>
  </si>
  <si>
    <t>510 HP</t>
  </si>
  <si>
    <t>4,0 Liter</t>
  </si>
  <si>
    <t>EUR 299,500</t>
  </si>
  <si>
    <t>964 Carrera RS</t>
  </si>
  <si>
    <t>32500 km</t>
  </si>
  <si>
    <t>260 HP</t>
  </si>
  <si>
    <t>Red</t>
  </si>
  <si>
    <t>EUR 93,800</t>
  </si>
  <si>
    <t>1968</t>
  </si>
  <si>
    <t>911 L</t>
  </si>
  <si>
    <t>48600 km</t>
  </si>
  <si>
    <t>130 HP</t>
  </si>
  <si>
    <t>2,0 Liter</t>
  </si>
  <si>
    <t>EUR 159,900</t>
  </si>
  <si>
    <t>1997</t>
  </si>
  <si>
    <t>993 Carrera S</t>
  </si>
  <si>
    <t>285 HP</t>
  </si>
  <si>
    <t>EUR 1,399,900</t>
  </si>
  <si>
    <t>2014</t>
  </si>
  <si>
    <t>918 Spyder</t>
  </si>
  <si>
    <t>12693 km</t>
  </si>
  <si>
    <t>608 HP</t>
  </si>
  <si>
    <t>4,6 Liter</t>
  </si>
  <si>
    <t>Hybrid</t>
  </si>
  <si>
    <t>EUR 264,900</t>
  </si>
  <si>
    <t>997 Speedster</t>
  </si>
  <si>
    <t>26916 km</t>
  </si>
  <si>
    <t>408 HP</t>
  </si>
  <si>
    <t>EUR 209,900</t>
  </si>
  <si>
    <t>991 GT3 RS</t>
  </si>
  <si>
    <t>924 km</t>
  </si>
  <si>
    <t>500 HP</t>
  </si>
  <si>
    <t>4 Liter</t>
  </si>
  <si>
    <t>2006</t>
  </si>
  <si>
    <t>Carrera GT</t>
  </si>
  <si>
    <t>14800 km</t>
  </si>
  <si>
    <t>612 HP</t>
  </si>
  <si>
    <t>5,7 Liter</t>
  </si>
  <si>
    <t>EUR 118,996</t>
  </si>
  <si>
    <t>997.2 Turbo</t>
  </si>
  <si>
    <t>91092 km</t>
  </si>
  <si>
    <t>EUR 223,907</t>
  </si>
  <si>
    <t>2024</t>
  </si>
  <si>
    <t>992.2 Carrera GTS</t>
  </si>
  <si>
    <t>541 HP</t>
  </si>
  <si>
    <t>EUR 349,790</t>
  </si>
  <si>
    <t>992 GT3 RS</t>
  </si>
  <si>
    <t>3999 km</t>
  </si>
  <si>
    <t>525 HP</t>
  </si>
  <si>
    <t>EUR 474,890</t>
  </si>
  <si>
    <t>911 S/T</t>
  </si>
  <si>
    <t>969 km</t>
  </si>
  <si>
    <t>EUR 194,390</t>
  </si>
  <si>
    <t>2021</t>
  </si>
  <si>
    <t>992 GT3</t>
  </si>
  <si>
    <t>24400 km</t>
  </si>
  <si>
    <t>EUR 178,790</t>
  </si>
  <si>
    <t>718 Cayman GT4 RS</t>
  </si>
  <si>
    <t>2169 km</t>
  </si>
  <si>
    <t>EUR 169,890</t>
  </si>
  <si>
    <t>992.2 Carrera</t>
  </si>
  <si>
    <t>394 HP</t>
  </si>
  <si>
    <t>EUR 168,890</t>
  </si>
  <si>
    <t>EUR 155,690</t>
  </si>
  <si>
    <t>9900 km</t>
  </si>
  <si>
    <t>EUR 152,980</t>
  </si>
  <si>
    <t>992 Carrera 4 GTS</t>
  </si>
  <si>
    <t>10150 km</t>
  </si>
  <si>
    <t>480 HP</t>
  </si>
  <si>
    <t>EUR 127,890</t>
  </si>
  <si>
    <t>992 Carrera 4</t>
  </si>
  <si>
    <t>27369 km</t>
  </si>
  <si>
    <t>385 HP</t>
  </si>
  <si>
    <t>EUR 125,390</t>
  </si>
  <si>
    <t>2022</t>
  </si>
  <si>
    <t>992 Carrera S</t>
  </si>
  <si>
    <t>20169 km</t>
  </si>
  <si>
    <t>EUR 121,790</t>
  </si>
  <si>
    <t>42420 km</t>
  </si>
  <si>
    <t>EUR 117,860</t>
  </si>
  <si>
    <t>992 Carrera</t>
  </si>
  <si>
    <t>37100 km</t>
  </si>
  <si>
    <t>EUR 96,890</t>
  </si>
  <si>
    <t>718 Spyder</t>
  </si>
  <si>
    <t>22499 km</t>
  </si>
  <si>
    <t>EUR 89,890</t>
  </si>
  <si>
    <t>718 Cayman S</t>
  </si>
  <si>
    <t>350 HP</t>
  </si>
  <si>
    <t>2,5 Liter</t>
  </si>
  <si>
    <t>EUR 64,290</t>
  </si>
  <si>
    <t>718 Boxster T</t>
  </si>
  <si>
    <t>19969 km</t>
  </si>
  <si>
    <t>300 HP</t>
  </si>
  <si>
    <t>EUR 145,000</t>
  </si>
  <si>
    <t>2012</t>
  </si>
  <si>
    <t>991 Carrera S</t>
  </si>
  <si>
    <t>89400 km</t>
  </si>
  <si>
    <t>400 HP</t>
  </si>
  <si>
    <t>USD 220,000</t>
  </si>
  <si>
    <t>1988</t>
  </si>
  <si>
    <t>911 Turbo Flachbau</t>
  </si>
  <si>
    <t>40457 mi</t>
  </si>
  <si>
    <t>330 HP</t>
  </si>
  <si>
    <t>3,3 Liter</t>
  </si>
  <si>
    <t>USD 87,900</t>
  </si>
  <si>
    <t>2010</t>
  </si>
  <si>
    <t>997.2 Carrera S</t>
  </si>
  <si>
    <t>41979 mi</t>
  </si>
  <si>
    <t>EUR 79,850</t>
  </si>
  <si>
    <t>184314 km</t>
  </si>
  <si>
    <t>EUR 39,000</t>
  </si>
  <si>
    <t>Panamera</t>
  </si>
  <si>
    <t>58790 km</t>
  </si>
  <si>
    <t>4,8 Liter</t>
  </si>
  <si>
    <t>USD 275,000</t>
  </si>
  <si>
    <t>1973</t>
  </si>
  <si>
    <t>911 Modified</t>
  </si>
  <si>
    <t>16609 mi</t>
  </si>
  <si>
    <t>EUR 58,900</t>
  </si>
  <si>
    <t>1991</t>
  </si>
  <si>
    <t>964 Carrera 2</t>
  </si>
  <si>
    <t>164486 mi</t>
  </si>
  <si>
    <t>right</t>
  </si>
  <si>
    <t>EUR 259,000</t>
  </si>
  <si>
    <t>997.2 GT3 RS</t>
  </si>
  <si>
    <t>7200 km</t>
  </si>
  <si>
    <t>EUR 162,890</t>
  </si>
  <si>
    <t>992 Carrera GTS</t>
  </si>
  <si>
    <t>23996 km</t>
  </si>
  <si>
    <t>5869 km</t>
  </si>
  <si>
    <t>EUR 84,690</t>
  </si>
  <si>
    <t>718 Cayman Style Edition</t>
  </si>
  <si>
    <t>EUR 63,790</t>
  </si>
  <si>
    <t>718 Boxster</t>
  </si>
  <si>
    <t>23369 km</t>
  </si>
  <si>
    <t>EUR 348,790</t>
  </si>
  <si>
    <t>1031 km</t>
  </si>
  <si>
    <t>EUR 388,390</t>
  </si>
  <si>
    <t>997 Sport Classic</t>
  </si>
  <si>
    <t>16869 km</t>
  </si>
  <si>
    <t>Brown</t>
  </si>
  <si>
    <t>EUR 344,390</t>
  </si>
  <si>
    <t>2769 km</t>
  </si>
  <si>
    <t>EUR 218,890</t>
  </si>
  <si>
    <t>992 Turbo S</t>
  </si>
  <si>
    <t>9669 km</t>
  </si>
  <si>
    <t>650 HP</t>
  </si>
  <si>
    <t>EUR 201,890</t>
  </si>
  <si>
    <t>12005 km</t>
  </si>
  <si>
    <t>EUR 118,890</t>
  </si>
  <si>
    <t>991.2 Carrera GTS</t>
  </si>
  <si>
    <t>88869 km</t>
  </si>
  <si>
    <t>EUR 199,890</t>
  </si>
  <si>
    <t>25169 km</t>
  </si>
  <si>
    <t>EUR 113,930</t>
  </si>
  <si>
    <t>22369 km</t>
  </si>
  <si>
    <t>EUR 81,890</t>
  </si>
  <si>
    <t>2013</t>
  </si>
  <si>
    <t>991 Carrera</t>
  </si>
  <si>
    <t>72669 km</t>
  </si>
  <si>
    <t>3,4 Liter</t>
  </si>
  <si>
    <t>EUR 175,890</t>
  </si>
  <si>
    <t>718 Spyder RS</t>
  </si>
  <si>
    <t>2469 km</t>
  </si>
  <si>
    <t>EUR 84,790</t>
  </si>
  <si>
    <t>718 Boxster Style Edition</t>
  </si>
  <si>
    <t>EUR 204,790</t>
  </si>
  <si>
    <t>27669 km</t>
  </si>
  <si>
    <t>EUR 25,900</t>
  </si>
  <si>
    <t>1990</t>
  </si>
  <si>
    <t>944 S2 Cabriolet</t>
  </si>
  <si>
    <t>268900 km</t>
  </si>
  <si>
    <t>211 HP</t>
  </si>
  <si>
    <t>EUR 110,000</t>
  </si>
  <si>
    <t>83257 km</t>
  </si>
  <si>
    <t>EUR 29,900</t>
  </si>
  <si>
    <t>2001</t>
  </si>
  <si>
    <t>996 Carrera</t>
  </si>
  <si>
    <t>148453 km</t>
  </si>
  <si>
    <t>320 HP</t>
  </si>
  <si>
    <t>EUR 198,000</t>
  </si>
  <si>
    <t>964 Turbo</t>
  </si>
  <si>
    <t>101973 km</t>
  </si>
  <si>
    <t>EUR 60,000</t>
  </si>
  <si>
    <t>2008</t>
  </si>
  <si>
    <t>997 Carrera 4S</t>
  </si>
  <si>
    <t>76736 km</t>
  </si>
  <si>
    <t>355 HP</t>
  </si>
  <si>
    <t>2007</t>
  </si>
  <si>
    <t>997 GT3</t>
  </si>
  <si>
    <t>47668 km</t>
  </si>
  <si>
    <t>415 HP</t>
  </si>
  <si>
    <t>EUR 44,999</t>
  </si>
  <si>
    <t>2009</t>
  </si>
  <si>
    <t>254800 km</t>
  </si>
  <si>
    <t>USD 250,000</t>
  </si>
  <si>
    <t>997 GT3 RS</t>
  </si>
  <si>
    <t>8500 km</t>
  </si>
  <si>
    <t>Orange</t>
  </si>
  <si>
    <t>EUR 73,997</t>
  </si>
  <si>
    <t>40000 km</t>
  </si>
  <si>
    <t>EUR 139,964</t>
  </si>
  <si>
    <t>964 Carrera 2 Cabrio WTL</t>
  </si>
  <si>
    <t>60000 km</t>
  </si>
  <si>
    <t>EUR 149,995</t>
  </si>
  <si>
    <t>1979</t>
  </si>
  <si>
    <t>Rennwagen</t>
  </si>
  <si>
    <t>7285 km</t>
  </si>
  <si>
    <t>222 HP</t>
  </si>
  <si>
    <t>EUR 102,900</t>
  </si>
  <si>
    <t>2000</t>
  </si>
  <si>
    <t>996 Turbo</t>
  </si>
  <si>
    <t>193000 km</t>
  </si>
  <si>
    <t>EUR 52,000</t>
  </si>
  <si>
    <t>2005</t>
  </si>
  <si>
    <t>997 Carrera</t>
  </si>
  <si>
    <t>65780 km</t>
  </si>
  <si>
    <t>325 HP</t>
  </si>
  <si>
    <t>EUR 94,900</t>
  </si>
  <si>
    <t>991.2 Carrera</t>
  </si>
  <si>
    <t>67000 km</t>
  </si>
  <si>
    <t>370 HP</t>
  </si>
  <si>
    <t>EUR 98,900</t>
  </si>
  <si>
    <t>32718 km</t>
  </si>
  <si>
    <t>EUR 134,900</t>
  </si>
  <si>
    <t>EUR 99,900</t>
  </si>
  <si>
    <t>47000 km</t>
  </si>
  <si>
    <t>EUR 150,900</t>
  </si>
  <si>
    <t>7000 km</t>
  </si>
  <si>
    <t>EUR 95,900</t>
  </si>
  <si>
    <t>69000 km</t>
  </si>
  <si>
    <t>EUR 142,900</t>
  </si>
  <si>
    <t>9000 km</t>
  </si>
  <si>
    <t>EUR 138,900</t>
  </si>
  <si>
    <t>15000 km</t>
  </si>
  <si>
    <t>EUR 114,900</t>
  </si>
  <si>
    <t>992 Carrera T</t>
  </si>
  <si>
    <t>6000 km</t>
  </si>
  <si>
    <t>EUR 109,900</t>
  </si>
  <si>
    <t>1989</t>
  </si>
  <si>
    <t>179000 km</t>
  </si>
  <si>
    <t>EUR 168,900</t>
  </si>
  <si>
    <t>EUR 216,900</t>
  </si>
  <si>
    <t>20000 km</t>
  </si>
  <si>
    <t>EUR 257,900</t>
  </si>
  <si>
    <t>991.2 GT3 RS</t>
  </si>
  <si>
    <t>7500 km</t>
  </si>
  <si>
    <t>520 HP</t>
  </si>
  <si>
    <t>EUR 333,900</t>
  </si>
  <si>
    <t>911 Dakar</t>
  </si>
  <si>
    <t>1700 km</t>
  </si>
  <si>
    <t>EUR 141,900</t>
  </si>
  <si>
    <t>991.2 GT3</t>
  </si>
  <si>
    <t>70000 km</t>
  </si>
  <si>
    <t>EUR 126,900</t>
  </si>
  <si>
    <t>11000 km</t>
  </si>
  <si>
    <t>EUR 239,900</t>
  </si>
  <si>
    <t>EUR 213,900</t>
  </si>
  <si>
    <t>992 GT3 Touring</t>
  </si>
  <si>
    <t>EUR 146,900</t>
  </si>
  <si>
    <t>EUR 201,900</t>
  </si>
  <si>
    <t>992 Edition 50 Jahre Porsche Design</t>
  </si>
  <si>
    <t>600 km</t>
  </si>
  <si>
    <t>EUR 132,900</t>
  </si>
  <si>
    <t>14000 km</t>
  </si>
  <si>
    <t>59000 km</t>
  </si>
  <si>
    <t>911 Carrera 3.2 (US)</t>
  </si>
  <si>
    <t>100615 mi</t>
  </si>
  <si>
    <t>218 HP</t>
  </si>
  <si>
    <t>914 1.7</t>
  </si>
  <si>
    <t>61538 mi</t>
  </si>
  <si>
    <t>80 HP</t>
  </si>
  <si>
    <t>1,7 Liter</t>
  </si>
  <si>
    <t>968</t>
  </si>
  <si>
    <t>25800 km</t>
  </si>
  <si>
    <t>240 HP</t>
  </si>
  <si>
    <t>EUR 158,770</t>
  </si>
  <si>
    <t>3269 km</t>
  </si>
  <si>
    <t>EUR 209,990</t>
  </si>
  <si>
    <t>8011 km</t>
  </si>
  <si>
    <t>EUR 109,000</t>
  </si>
  <si>
    <t>1960</t>
  </si>
  <si>
    <t>356 Outlaw</t>
  </si>
  <si>
    <t>99999 km</t>
  </si>
  <si>
    <t>60 HP</t>
  </si>
  <si>
    <t>1,6 Liter</t>
  </si>
  <si>
    <t>EUR 74,990</t>
  </si>
  <si>
    <t>997.2 Carrera 4S</t>
  </si>
  <si>
    <t>86900 km</t>
  </si>
  <si>
    <t>EUR 139,900</t>
  </si>
  <si>
    <t>89900 km</t>
  </si>
  <si>
    <t>EUR 79,900</t>
  </si>
  <si>
    <t>62802 km</t>
  </si>
  <si>
    <t>997.2 GT3</t>
  </si>
  <si>
    <t>67500 km</t>
  </si>
  <si>
    <t>435 HP</t>
  </si>
  <si>
    <t>EUR 57,500</t>
  </si>
  <si>
    <t>997 Carrera S</t>
  </si>
  <si>
    <t>66250 km</t>
  </si>
  <si>
    <t>98000 km</t>
  </si>
  <si>
    <t>1964</t>
  </si>
  <si>
    <t>356 C</t>
  </si>
  <si>
    <t>75 HP</t>
  </si>
  <si>
    <t>EUR 169,999</t>
  </si>
  <si>
    <t>5900 km</t>
  </si>
  <si>
    <t>USD 235,000</t>
  </si>
  <si>
    <t>911 by RWB</t>
  </si>
  <si>
    <t>1000 mi</t>
  </si>
  <si>
    <t>EUR 177,900</t>
  </si>
  <si>
    <t>991 GT3 Touring</t>
  </si>
  <si>
    <t>12990 km</t>
  </si>
  <si>
    <t>CHF 94,400</t>
  </si>
  <si>
    <t>69990 km</t>
  </si>
  <si>
    <t>EUR 599,000</t>
  </si>
  <si>
    <t>26 km</t>
  </si>
  <si>
    <t>1970</t>
  </si>
  <si>
    <t>911 T</t>
  </si>
  <si>
    <t>33560 km</t>
  </si>
  <si>
    <t>125 HP</t>
  </si>
  <si>
    <t>2,2 Liter</t>
  </si>
  <si>
    <t>CHF 94,900</t>
  </si>
  <si>
    <t>216000 km</t>
  </si>
  <si>
    <t>CHF 68,000</t>
  </si>
  <si>
    <t>1985</t>
  </si>
  <si>
    <t>109000 km</t>
  </si>
  <si>
    <t>204 HP</t>
  </si>
  <si>
    <t>EUR 237,718EUR 199,584</t>
  </si>
  <si>
    <t>50 km</t>
  </si>
  <si>
    <t>Purple</t>
  </si>
  <si>
    <t>911 Turbo 3.3 (US)</t>
  </si>
  <si>
    <t>140800 km</t>
  </si>
  <si>
    <t>282 HP</t>
  </si>
  <si>
    <t>EUR 106,900</t>
  </si>
  <si>
    <t>718 Cayman GT4</t>
  </si>
  <si>
    <t>17316 km</t>
  </si>
  <si>
    <t>EUR 33,800</t>
  </si>
  <si>
    <t>2003</t>
  </si>
  <si>
    <t>187660 km</t>
  </si>
  <si>
    <t>EUR 149,911</t>
  </si>
  <si>
    <t>1975</t>
  </si>
  <si>
    <t>22600 km</t>
  </si>
  <si>
    <t>CHF 239,000</t>
  </si>
  <si>
    <t>51000 km</t>
  </si>
  <si>
    <t>EUR 159,911</t>
  </si>
  <si>
    <t>997.2 Turbo S</t>
  </si>
  <si>
    <t>39049 km</t>
  </si>
  <si>
    <t>530 HP</t>
  </si>
  <si>
    <t>EUR 89,800</t>
  </si>
  <si>
    <t>718 Boxster 25 Years</t>
  </si>
  <si>
    <t>10800 km</t>
  </si>
  <si>
    <t>EUR 94,991</t>
  </si>
  <si>
    <t>991 Carrera 4</t>
  </si>
  <si>
    <t>30089 km</t>
  </si>
  <si>
    <t>EUR 71,900</t>
  </si>
  <si>
    <t>138000 km</t>
  </si>
  <si>
    <t>USD 165,979</t>
  </si>
  <si>
    <t>1648 mi</t>
  </si>
  <si>
    <t>EUR 88,950</t>
  </si>
  <si>
    <t>Cayman GT4</t>
  </si>
  <si>
    <t>44500 km</t>
  </si>
  <si>
    <t>USD 244,900USD 229,900</t>
  </si>
  <si>
    <t>11117 mi</t>
  </si>
  <si>
    <t>USD 209,900USD 198,900</t>
  </si>
  <si>
    <t>1996</t>
  </si>
  <si>
    <t>4038 mi</t>
  </si>
  <si>
    <t>EUR 236,900</t>
  </si>
  <si>
    <t>993 Turbo WLS 2</t>
  </si>
  <si>
    <t>71000 km</t>
  </si>
  <si>
    <t>996 Carrera 4S</t>
  </si>
  <si>
    <t>83000 km</t>
  </si>
  <si>
    <t>24890 km</t>
  </si>
  <si>
    <t>EUR 49,996</t>
  </si>
  <si>
    <t>2004</t>
  </si>
  <si>
    <t>996 Carrera "40 Jahre 911"</t>
  </si>
  <si>
    <t>156700 km</t>
  </si>
  <si>
    <t>EUR 98,590</t>
  </si>
  <si>
    <t>991.2 Carrera T</t>
  </si>
  <si>
    <t>35983 km</t>
  </si>
  <si>
    <t>EUR 65,000</t>
  </si>
  <si>
    <t>Cayman R</t>
  </si>
  <si>
    <t>37518 km</t>
  </si>
  <si>
    <t>EUR 183,900</t>
  </si>
  <si>
    <t>1966</t>
  </si>
  <si>
    <t>6500 km</t>
  </si>
  <si>
    <t>180 HP</t>
  </si>
  <si>
    <t>EUR 195,900</t>
  </si>
  <si>
    <t>150 km</t>
  </si>
  <si>
    <t>1218 km</t>
  </si>
  <si>
    <t>EUR 49,950</t>
  </si>
  <si>
    <t>Panamera Turbo</t>
  </si>
  <si>
    <t>Limousine</t>
  </si>
  <si>
    <t>CHF 84,900</t>
  </si>
  <si>
    <t>63785 km</t>
  </si>
  <si>
    <t>CHF 78,911</t>
  </si>
  <si>
    <t>1987</t>
  </si>
  <si>
    <t>911 Carrera 3.2</t>
  </si>
  <si>
    <t>170000 km</t>
  </si>
  <si>
    <t>EUR 84,900</t>
  </si>
  <si>
    <t>Boxster Spyder</t>
  </si>
  <si>
    <t>28415 km</t>
  </si>
  <si>
    <t>230 HP</t>
  </si>
  <si>
    <t>EUR 72,950</t>
  </si>
  <si>
    <t>1969</t>
  </si>
  <si>
    <t>912</t>
  </si>
  <si>
    <t>116800 km</t>
  </si>
  <si>
    <t>90 HP</t>
  </si>
  <si>
    <t>EUR 220,000</t>
  </si>
  <si>
    <t>911 Carrera 2,7</t>
  </si>
  <si>
    <t>56956 km</t>
  </si>
  <si>
    <t>210 HP</t>
  </si>
  <si>
    <t>EUR 151,000</t>
  </si>
  <si>
    <t>3000 km</t>
  </si>
  <si>
    <t>962 C</t>
  </si>
  <si>
    <t>962</t>
  </si>
  <si>
    <t>800 HP</t>
  </si>
  <si>
    <t>3.0 Liter</t>
  </si>
  <si>
    <t>EUR 140,000</t>
  </si>
  <si>
    <t>996 GT3 Clubsport</t>
  </si>
  <si>
    <t>66978 km</t>
  </si>
  <si>
    <t>381 HP</t>
  </si>
  <si>
    <t>EUR 186,900</t>
  </si>
  <si>
    <t>14980 km</t>
  </si>
  <si>
    <t>EUR 38,500</t>
  </si>
  <si>
    <t>113041 mi</t>
  </si>
  <si>
    <t>GBP 164,850</t>
  </si>
  <si>
    <t>7147 mi</t>
  </si>
  <si>
    <t>EUR 229,850</t>
  </si>
  <si>
    <t>639 km</t>
  </si>
  <si>
    <t>CHF 99,000</t>
  </si>
  <si>
    <t>118000 km</t>
  </si>
  <si>
    <t>EUR 89,950</t>
  </si>
  <si>
    <t>206000 km</t>
  </si>
  <si>
    <t>GBP 72,995GBP 69,995</t>
  </si>
  <si>
    <t>8395 mi</t>
  </si>
  <si>
    <t>EUR 207,900EUR 199,900</t>
  </si>
  <si>
    <t>2500 km</t>
  </si>
  <si>
    <t>EUR 355,900EUR 339,900</t>
  </si>
  <si>
    <t>2415 km</t>
  </si>
  <si>
    <t>EUR 67,500</t>
  </si>
  <si>
    <t>118500 km</t>
  </si>
  <si>
    <t>EUR 131,950</t>
  </si>
  <si>
    <t>38938 km</t>
  </si>
  <si>
    <t>EUR 94,993</t>
  </si>
  <si>
    <t>105163 km</t>
  </si>
  <si>
    <t>EUR 74,900</t>
  </si>
  <si>
    <t>85000 km</t>
  </si>
  <si>
    <t>EUR 79,911</t>
  </si>
  <si>
    <t>173705 km</t>
  </si>
  <si>
    <t>EUR 309,000</t>
  </si>
  <si>
    <t>1958</t>
  </si>
  <si>
    <t>356 A 1600 Super Speedster</t>
  </si>
  <si>
    <t>85619 mi</t>
  </si>
  <si>
    <t>EUR 65,900</t>
  </si>
  <si>
    <t>1984</t>
  </si>
  <si>
    <t>185000 km</t>
  </si>
  <si>
    <t>EUR 52,999</t>
  </si>
  <si>
    <t>914-6 GT Tribute</t>
  </si>
  <si>
    <t>47777 km</t>
  </si>
  <si>
    <t>140 HP</t>
  </si>
  <si>
    <t>2,4 Liter</t>
  </si>
  <si>
    <t>EUR 62,900</t>
  </si>
  <si>
    <t>Panamera 4 E-Hybrid</t>
  </si>
  <si>
    <t>154000 km</t>
  </si>
  <si>
    <t>462 HP</t>
  </si>
  <si>
    <t>111999 km</t>
  </si>
  <si>
    <t>232 HP</t>
  </si>
  <si>
    <t>EUR 172,500</t>
  </si>
  <si>
    <t>964 Carrera RS America</t>
  </si>
  <si>
    <t>56027 mi</t>
  </si>
  <si>
    <t>247 HP</t>
  </si>
  <si>
    <t>EUR 35,900</t>
  </si>
  <si>
    <t>928 S4</t>
  </si>
  <si>
    <t>928</t>
  </si>
  <si>
    <t>233253 km</t>
  </si>
  <si>
    <t>5 Liter</t>
  </si>
  <si>
    <t>EUR 28,928</t>
  </si>
  <si>
    <t>928 S</t>
  </si>
  <si>
    <t>105943 km</t>
  </si>
  <si>
    <t>310 HP</t>
  </si>
  <si>
    <t>Beige/Brown</t>
  </si>
  <si>
    <t>EUR 135,900</t>
  </si>
  <si>
    <t>991 GT3</t>
  </si>
  <si>
    <t>25950 km</t>
  </si>
  <si>
    <t>475 HP</t>
  </si>
  <si>
    <t>EUR 114,835EUR 110,564</t>
  </si>
  <si>
    <t>75200 km</t>
  </si>
  <si>
    <t>EUR 169,992EUR 149,992</t>
  </si>
  <si>
    <t>30000 km</t>
  </si>
  <si>
    <t>EUR 115,000EUR 110,000</t>
  </si>
  <si>
    <t>11800 km</t>
  </si>
  <si>
    <t>EUR 69,900</t>
  </si>
  <si>
    <t>204500 km</t>
  </si>
  <si>
    <t>EUR 199,911</t>
  </si>
  <si>
    <t>58250 km</t>
  </si>
  <si>
    <t>991 Turbo S</t>
  </si>
  <si>
    <t>89500 km</t>
  </si>
  <si>
    <t>560 HP</t>
  </si>
  <si>
    <t>EUR 59,990EUR 54,900</t>
  </si>
  <si>
    <t>997.2 Carrera 4</t>
  </si>
  <si>
    <t>152993 km</t>
  </si>
  <si>
    <t>97636 km</t>
  </si>
  <si>
    <t>EUR 199,800</t>
  </si>
  <si>
    <t>6279 km</t>
  </si>
  <si>
    <t>EUR 89,911</t>
  </si>
  <si>
    <t>911 T (US)</t>
  </si>
  <si>
    <t>158000 km</t>
  </si>
  <si>
    <t>EUR 199,000EUR 191,880</t>
  </si>
  <si>
    <t>25 km</t>
  </si>
  <si>
    <t>EUR 55,000</t>
  </si>
  <si>
    <t>73400 km</t>
  </si>
  <si>
    <t>EUR 135,000</t>
  </si>
  <si>
    <t>993 Carrera 4S</t>
  </si>
  <si>
    <t>168743 km</t>
  </si>
  <si>
    <t>EUR 129,800</t>
  </si>
  <si>
    <t>46500 km</t>
  </si>
  <si>
    <t>EUR 109,990</t>
  </si>
  <si>
    <t>77613 km</t>
  </si>
  <si>
    <t>217 HP</t>
  </si>
  <si>
    <t>EUR 199,998</t>
  </si>
  <si>
    <t>79600 km</t>
  </si>
  <si>
    <t>EUR 134,950EUR 124,000</t>
  </si>
  <si>
    <t>22 km</t>
  </si>
  <si>
    <t>28000 mi</t>
  </si>
  <si>
    <t>EUR 134,000</t>
  </si>
  <si>
    <t>1500 km</t>
  </si>
  <si>
    <t>USD 375,000</t>
  </si>
  <si>
    <t>1957</t>
  </si>
  <si>
    <t>356 A 1600 Speedster</t>
  </si>
  <si>
    <t>EUR 185,000</t>
  </si>
  <si>
    <t>13300 km</t>
  </si>
  <si>
    <t>EUR 57,999</t>
  </si>
  <si>
    <t>1978</t>
  </si>
  <si>
    <t>911 SC</t>
  </si>
  <si>
    <t>222660 km</t>
  </si>
  <si>
    <t>2994 Liter</t>
  </si>
  <si>
    <t>1977</t>
  </si>
  <si>
    <t>911 Turbo 3.0 (US)</t>
  </si>
  <si>
    <t>48857 mi</t>
  </si>
  <si>
    <t>245 HP</t>
  </si>
  <si>
    <t>EUR 179,900</t>
  </si>
  <si>
    <t>964 Jubiläumsmodell „30 Jahre 911“</t>
  </si>
  <si>
    <t>94300 km</t>
  </si>
  <si>
    <t>EUR 239,950</t>
  </si>
  <si>
    <t>9882 km</t>
  </si>
  <si>
    <t>1967</t>
  </si>
  <si>
    <t>911 S</t>
  </si>
  <si>
    <t>1481 mi</t>
  </si>
  <si>
    <t>160 HP</t>
  </si>
  <si>
    <t>GBP 146,995</t>
  </si>
  <si>
    <t>440 mi</t>
  </si>
  <si>
    <t>GBP 169,995</t>
  </si>
  <si>
    <t>997 GT2</t>
  </si>
  <si>
    <t>12500 mi</t>
  </si>
  <si>
    <t>EUR 124,911</t>
  </si>
  <si>
    <t>9600 km</t>
  </si>
  <si>
    <t>EUR 68,888</t>
  </si>
  <si>
    <t>Taycan 4 Cross Turismo</t>
  </si>
  <si>
    <t>Taycan</t>
  </si>
  <si>
    <t>17000 km</t>
  </si>
  <si>
    <t>476 HP</t>
  </si>
  <si>
    <t>- Liter</t>
  </si>
  <si>
    <t>Electric</t>
  </si>
  <si>
    <t>EUR 35,500</t>
  </si>
  <si>
    <t>111500 km</t>
  </si>
  <si>
    <t>GBP 69,995</t>
  </si>
  <si>
    <t>110000 mi</t>
  </si>
  <si>
    <t>USD 210,000</t>
  </si>
  <si>
    <t>21700 mi</t>
  </si>
  <si>
    <t>EUR 49,900</t>
  </si>
  <si>
    <t>Boxster RS 60 Spyder</t>
  </si>
  <si>
    <t>68900 km</t>
  </si>
  <si>
    <t>303 HP</t>
  </si>
  <si>
    <t>USD 84,900USD 79,900</t>
  </si>
  <si>
    <t>40048 mi</t>
  </si>
  <si>
    <t>EUR 250,000</t>
  </si>
  <si>
    <t>EUR 115,992</t>
  </si>
  <si>
    <t>36500 km</t>
  </si>
  <si>
    <t>EUR 88,800EUR 81,450</t>
  </si>
  <si>
    <t>26400 km</t>
  </si>
  <si>
    <t>GBP 34,995</t>
  </si>
  <si>
    <t>66300 mi</t>
  </si>
  <si>
    <t>EUR 164,900</t>
  </si>
  <si>
    <t>18500 km</t>
  </si>
  <si>
    <t>CHF 179,800</t>
  </si>
  <si>
    <t>996 GT3 RS</t>
  </si>
  <si>
    <t>75000 km</t>
  </si>
  <si>
    <t>EUR 666,500</t>
  </si>
  <si>
    <t>992 GT3 R</t>
  </si>
  <si>
    <t>10500 km</t>
  </si>
  <si>
    <t>585 HP</t>
  </si>
  <si>
    <t>EUR 38,000 - 46,000</t>
  </si>
  <si>
    <t>295000 km</t>
  </si>
  <si>
    <t>EUR 65,000 - 85,000</t>
  </si>
  <si>
    <t>46500 mi</t>
  </si>
  <si>
    <t>EUR 35,000 - 40,000</t>
  </si>
  <si>
    <t>137800 km</t>
  </si>
  <si>
    <t>EUR 55,000 - 65,000</t>
  </si>
  <si>
    <t>996 Turbo S</t>
  </si>
  <si>
    <t>141600 km</t>
  </si>
  <si>
    <t>EUR 170,000 - 200,000</t>
  </si>
  <si>
    <t>911 Turbo 5 Gang</t>
  </si>
  <si>
    <t>11300 km</t>
  </si>
  <si>
    <t>EUR 203,900</t>
  </si>
  <si>
    <t>16100 km</t>
  </si>
  <si>
    <t>EUR 90,000 - 110,000</t>
  </si>
  <si>
    <t>33100 km</t>
  </si>
  <si>
    <t>EUR 90,000 - 120,000</t>
  </si>
  <si>
    <t>19620 km</t>
  </si>
  <si>
    <t>EUR 75,000 - 85,000</t>
  </si>
  <si>
    <t>176950 km</t>
  </si>
  <si>
    <t>EUR 200,000 - 300,000</t>
  </si>
  <si>
    <t>911 Turbo 3.3 RUF BTR Conversion</t>
  </si>
  <si>
    <t>EUR 65,000 - 75,000</t>
  </si>
  <si>
    <t>224230 km</t>
  </si>
  <si>
    <t>EUR 140,000 - 170,000</t>
  </si>
  <si>
    <t>57150 km</t>
  </si>
  <si>
    <t>EUR 80,000 - 100,000</t>
  </si>
  <si>
    <t>9950 mi</t>
  </si>
  <si>
    <t>1971</t>
  </si>
  <si>
    <t>911 E</t>
  </si>
  <si>
    <t>86450 km</t>
  </si>
  <si>
    <t>155 HP</t>
  </si>
  <si>
    <t>EUR 180,000 - 220,000</t>
  </si>
  <si>
    <t>911 Carrera 3.2 Speedster</t>
  </si>
  <si>
    <t>14250 km</t>
  </si>
  <si>
    <t>EUR 70,000 - 90,000</t>
  </si>
  <si>
    <t>110 HP</t>
  </si>
  <si>
    <t>EUR 40,000 - 50,000</t>
  </si>
  <si>
    <t>Cayman S</t>
  </si>
  <si>
    <t>324 HP</t>
  </si>
  <si>
    <t>EUR 23,000 - 28,000</t>
  </si>
  <si>
    <t>944 Turbo Coupé</t>
  </si>
  <si>
    <t>96300 km</t>
  </si>
  <si>
    <t>220 HP</t>
  </si>
  <si>
    <t>EUR 75,000 - 95,000</t>
  </si>
  <si>
    <t>99650 km</t>
  </si>
  <si>
    <t>914/6</t>
  </si>
  <si>
    <t>13500 km</t>
  </si>
  <si>
    <t>2 Liter</t>
  </si>
  <si>
    <t>EUR 100,000 - 130,000</t>
  </si>
  <si>
    <t>32200 km</t>
  </si>
  <si>
    <t>GBP 199,995</t>
  </si>
  <si>
    <t>10000 mi</t>
  </si>
  <si>
    <t>EUR 241,875</t>
  </si>
  <si>
    <t>15918 km</t>
  </si>
  <si>
    <t>GBP 46,995</t>
  </si>
  <si>
    <t>16400 mi</t>
  </si>
  <si>
    <t>GBP 159,995</t>
  </si>
  <si>
    <t>993 Turbo</t>
  </si>
  <si>
    <t>64000 mi</t>
  </si>
  <si>
    <t>EUR 179,888</t>
  </si>
  <si>
    <t>992 Turbo</t>
  </si>
  <si>
    <t>21990 km</t>
  </si>
  <si>
    <t>581 HP</t>
  </si>
  <si>
    <t>EUR 215,250</t>
  </si>
  <si>
    <t>13649 km</t>
  </si>
  <si>
    <t>EUR 159,000</t>
  </si>
  <si>
    <t>1976</t>
  </si>
  <si>
    <t>911 Turbo 3.0</t>
  </si>
  <si>
    <t>105421 km</t>
  </si>
  <si>
    <t>1912 km</t>
  </si>
  <si>
    <t>GBP 39,995</t>
  </si>
  <si>
    <t>2002</t>
  </si>
  <si>
    <t>70000 mi</t>
  </si>
  <si>
    <t>205880 km</t>
  </si>
  <si>
    <t>GBP 149,995</t>
  </si>
  <si>
    <t>22300 mi</t>
  </si>
  <si>
    <t>EUR 69,950</t>
  </si>
  <si>
    <t>102956 km</t>
  </si>
  <si>
    <t>EUR 189,890</t>
  </si>
  <si>
    <t>1475 km</t>
  </si>
  <si>
    <t>EUR 38,750</t>
  </si>
  <si>
    <t>997 Carrera 4</t>
  </si>
  <si>
    <t>218671 km</t>
  </si>
  <si>
    <t>EUR 44,950</t>
  </si>
  <si>
    <t>116350 km</t>
  </si>
  <si>
    <t>1904 mi</t>
  </si>
  <si>
    <t>EUR 56,950</t>
  </si>
  <si>
    <t>Boxster S</t>
  </si>
  <si>
    <t>89042 km</t>
  </si>
  <si>
    <t>315 HP</t>
  </si>
  <si>
    <t>3,5 Liter</t>
  </si>
  <si>
    <t>EUR 129,950</t>
  </si>
  <si>
    <t>EUR 85,950</t>
  </si>
  <si>
    <t>991 Carrera 4S</t>
  </si>
  <si>
    <t>118028 km</t>
  </si>
  <si>
    <t>430 HP</t>
  </si>
  <si>
    <t>21800 mi</t>
  </si>
  <si>
    <t>391 km</t>
  </si>
  <si>
    <t>111653 km</t>
  </si>
  <si>
    <t>USD 260,000</t>
  </si>
  <si>
    <t>996 GT2</t>
  </si>
  <si>
    <t>29691 mi</t>
  </si>
  <si>
    <t>483 HP</t>
  </si>
  <si>
    <t>911 T/R</t>
  </si>
  <si>
    <t>500 km</t>
  </si>
  <si>
    <t>EUR 179,000</t>
  </si>
  <si>
    <t>91000 km</t>
  </si>
  <si>
    <t>USD 125,000</t>
  </si>
  <si>
    <t>944 Turbo Cup</t>
  </si>
  <si>
    <t>10099 km</t>
  </si>
  <si>
    <t>USD 60,000</t>
  </si>
  <si>
    <t>48015 mi</t>
  </si>
  <si>
    <t>USD 70,000</t>
  </si>
  <si>
    <t>14800 mi</t>
  </si>
  <si>
    <t>USD 175,000</t>
  </si>
  <si>
    <t>49396 mi</t>
  </si>
  <si>
    <t>USD 80,000</t>
  </si>
  <si>
    <t>31250 mi</t>
  </si>
  <si>
    <t>EUR 29,900EUR 28,000</t>
  </si>
  <si>
    <t>145152 km</t>
  </si>
  <si>
    <t>4,7 Liter</t>
  </si>
  <si>
    <t>USD 54,995</t>
  </si>
  <si>
    <t>1980</t>
  </si>
  <si>
    <t>133069 mi</t>
  </si>
  <si>
    <t>188 HP</t>
  </si>
  <si>
    <t>EUR 83,000</t>
  </si>
  <si>
    <t>993 Carrera 4</t>
  </si>
  <si>
    <t>131000 km</t>
  </si>
  <si>
    <t>13539 km</t>
  </si>
  <si>
    <t>EUR 92,000</t>
  </si>
  <si>
    <t>1999</t>
  </si>
  <si>
    <t>996 GT3</t>
  </si>
  <si>
    <t>83670 km</t>
  </si>
  <si>
    <t>360 HP</t>
  </si>
  <si>
    <t>25100 km</t>
  </si>
  <si>
    <t>EUR 105,700</t>
  </si>
  <si>
    <t>6987 km</t>
  </si>
  <si>
    <t>EUR 154,900</t>
  </si>
  <si>
    <t>32985 km</t>
  </si>
  <si>
    <t>Offered without reserve</t>
  </si>
  <si>
    <t>991 GT2 RS Clubsport</t>
  </si>
  <si>
    <t>700 HP</t>
  </si>
  <si>
    <t>991 GT2 RS</t>
  </si>
  <si>
    <t>1297 km</t>
  </si>
  <si>
    <t>9136 km</t>
  </si>
  <si>
    <t>1770 km</t>
  </si>
  <si>
    <t>86724 km</t>
  </si>
  <si>
    <t>286 HP</t>
  </si>
  <si>
    <t>EUR 91,500</t>
  </si>
  <si>
    <t>33269 km</t>
  </si>
  <si>
    <t>EUR 52,900</t>
  </si>
  <si>
    <t>Boxster</t>
  </si>
  <si>
    <t>16134 km</t>
  </si>
  <si>
    <t>265 HP</t>
  </si>
  <si>
    <t>USD 85,900</t>
  </si>
  <si>
    <t>26165 mi</t>
  </si>
  <si>
    <t>997 GT3 RS 4.0</t>
  </si>
  <si>
    <t>10094 km</t>
  </si>
  <si>
    <t>4005 km</t>
  </si>
  <si>
    <t>997 GT2 RS</t>
  </si>
  <si>
    <t>25676 km</t>
  </si>
  <si>
    <t>620 HP</t>
  </si>
  <si>
    <t>USD 142,500</t>
  </si>
  <si>
    <t>6270 mi</t>
  </si>
  <si>
    <t>61279 km</t>
  </si>
  <si>
    <t>31071 km</t>
  </si>
  <si>
    <t>47240 km</t>
  </si>
  <si>
    <t>24095 km</t>
  </si>
  <si>
    <t>EUR 334,900EUR 309,900</t>
  </si>
  <si>
    <t>2000 km</t>
  </si>
  <si>
    <t>993 Carrera RS</t>
  </si>
  <si>
    <t>70789 km</t>
  </si>
  <si>
    <t>EUR 129,700</t>
  </si>
  <si>
    <t>2015</t>
  </si>
  <si>
    <t>43800 km</t>
  </si>
  <si>
    <t>73138 km</t>
  </si>
  <si>
    <t>EUR 149,900</t>
  </si>
  <si>
    <t>EUR 89,900EUR 86,900</t>
  </si>
  <si>
    <t>27900 km</t>
  </si>
  <si>
    <t>EUR 219,900</t>
  </si>
  <si>
    <t>97000 km</t>
  </si>
  <si>
    <t>EUR 248,000</t>
  </si>
  <si>
    <t>1390 km</t>
  </si>
  <si>
    <t>399 HP</t>
  </si>
  <si>
    <t>911 Carrera 3.2 Speedster (US)</t>
  </si>
  <si>
    <t>34000 km</t>
  </si>
  <si>
    <t>78000 km</t>
  </si>
  <si>
    <t>EUR 235,992</t>
  </si>
  <si>
    <t>4701 km</t>
  </si>
  <si>
    <t>EUR 113,990</t>
  </si>
  <si>
    <t>997 Turbo</t>
  </si>
  <si>
    <t>68500 km</t>
  </si>
  <si>
    <t>EUR 64,997</t>
  </si>
  <si>
    <t>135000 km</t>
  </si>
  <si>
    <t>GBP 135,000</t>
  </si>
  <si>
    <t>1600 mi</t>
  </si>
  <si>
    <t>CHF 192,900</t>
  </si>
  <si>
    <t>19850 km</t>
  </si>
  <si>
    <t>EUR 111,900</t>
  </si>
  <si>
    <t>GBP 120,000</t>
  </si>
  <si>
    <t>61000 mi</t>
  </si>
  <si>
    <t>EUR 114,500EUR 109,900</t>
  </si>
  <si>
    <t>46680 km</t>
  </si>
  <si>
    <t>CHF 143,800</t>
  </si>
  <si>
    <t>140830 km</t>
  </si>
  <si>
    <t>CHF 235,000</t>
  </si>
  <si>
    <t>108500 km</t>
  </si>
  <si>
    <t>EUR 250,283</t>
  </si>
  <si>
    <t>15 km</t>
  </si>
  <si>
    <t>CHF 34,500</t>
  </si>
  <si>
    <t>127000 km</t>
  </si>
  <si>
    <t>33000 km</t>
  </si>
  <si>
    <t>EUR 84,718</t>
  </si>
  <si>
    <t>41588 km</t>
  </si>
  <si>
    <t>EUR 122,790</t>
  </si>
  <si>
    <t>40850 km</t>
  </si>
  <si>
    <t>EUR 88,911</t>
  </si>
  <si>
    <t>87000 km</t>
  </si>
  <si>
    <t>USD 139,999</t>
  </si>
  <si>
    <t>911 Carrera (US)</t>
  </si>
  <si>
    <t>32440 mi</t>
  </si>
  <si>
    <t>175 HP</t>
  </si>
  <si>
    <t>EUR 162,000</t>
  </si>
  <si>
    <t>6800 km</t>
  </si>
  <si>
    <t>EUR 114,991</t>
  </si>
  <si>
    <t>76000 km</t>
  </si>
  <si>
    <t>EUR 157,000</t>
  </si>
  <si>
    <t>250 km</t>
  </si>
  <si>
    <t>EUR 249,000</t>
  </si>
  <si>
    <t>1972</t>
  </si>
  <si>
    <t>37500 km</t>
  </si>
  <si>
    <t>EUR 75,990</t>
  </si>
  <si>
    <t>97654 km</t>
  </si>
  <si>
    <t>EUR 69,964</t>
  </si>
  <si>
    <t>136200 km</t>
  </si>
  <si>
    <t>911 SC (US)</t>
  </si>
  <si>
    <t>183000 km</t>
  </si>
  <si>
    <t>20900 km</t>
  </si>
  <si>
    <t>EUR 34,750</t>
  </si>
  <si>
    <t>996 Carrera 4</t>
  </si>
  <si>
    <t>111000 km</t>
  </si>
  <si>
    <t>USD 28,500</t>
  </si>
  <si>
    <t>94272 mi</t>
  </si>
  <si>
    <t>GBP 87,850</t>
  </si>
  <si>
    <t>27500 mi</t>
  </si>
  <si>
    <t>92227 km</t>
  </si>
  <si>
    <t>EUR 369,900</t>
  </si>
  <si>
    <t>4257 km</t>
  </si>
  <si>
    <t>EUR 129,980EUR 124,980</t>
  </si>
  <si>
    <t>USD 29,900</t>
  </si>
  <si>
    <t>126269 mi</t>
  </si>
  <si>
    <t>USD 109,995</t>
  </si>
  <si>
    <t>23699 km</t>
  </si>
  <si>
    <t>8175 mi</t>
  </si>
  <si>
    <t>USD 134,995</t>
  </si>
  <si>
    <t>18057 mi</t>
  </si>
  <si>
    <t>USD 169,995</t>
  </si>
  <si>
    <t>41388 mi</t>
  </si>
  <si>
    <t>USD 219,995</t>
  </si>
  <si>
    <t>14124 mi</t>
  </si>
  <si>
    <t>USD 134,900</t>
  </si>
  <si>
    <t>55170 mi</t>
  </si>
  <si>
    <t>USD 459,000</t>
  </si>
  <si>
    <t>911 R</t>
  </si>
  <si>
    <t>4048 mi</t>
  </si>
  <si>
    <t>724 mi</t>
  </si>
  <si>
    <t>EUR 89,000</t>
  </si>
  <si>
    <t>EUR 59,500</t>
  </si>
  <si>
    <t>1965</t>
  </si>
  <si>
    <t>23000 mi</t>
  </si>
  <si>
    <t>EUR 56,990</t>
  </si>
  <si>
    <t>96600 km</t>
  </si>
  <si>
    <t>EUR 469,000</t>
  </si>
  <si>
    <t>2080 km</t>
  </si>
  <si>
    <t>CHF 130,000</t>
  </si>
  <si>
    <t>356 B 1600 Super Roadster</t>
  </si>
  <si>
    <t>10000 km</t>
  </si>
  <si>
    <t>EUR 21,500EUR 20,500</t>
  </si>
  <si>
    <t>206 km</t>
  </si>
  <si>
    <t>252 HP</t>
  </si>
  <si>
    <t>EUR 62,996EUR 59,996</t>
  </si>
  <si>
    <t>88350 km</t>
  </si>
  <si>
    <t>EUR 75,900</t>
  </si>
  <si>
    <t>95000 km</t>
  </si>
  <si>
    <t>EUR 359,000</t>
  </si>
  <si>
    <t>2700 km</t>
  </si>
  <si>
    <t>EUR 13,900</t>
  </si>
  <si>
    <t>924 S</t>
  </si>
  <si>
    <t>924</t>
  </si>
  <si>
    <t>160000 km</t>
  </si>
  <si>
    <t>EUR 53,900</t>
  </si>
  <si>
    <t>80186 km</t>
  </si>
  <si>
    <t>54000 mi</t>
  </si>
  <si>
    <t>108050 km</t>
  </si>
  <si>
    <t>EUR 174,900</t>
  </si>
  <si>
    <t>23000 km</t>
  </si>
  <si>
    <t>EUR 33,950</t>
  </si>
  <si>
    <t>91654 km</t>
  </si>
  <si>
    <t>190568 km</t>
  </si>
  <si>
    <t>131007 km</t>
  </si>
  <si>
    <t>EUR 51,900</t>
  </si>
  <si>
    <t>211400 km</t>
  </si>
  <si>
    <t>EUR 284,000</t>
  </si>
  <si>
    <t>8900 km</t>
  </si>
  <si>
    <t>EUR 84,911</t>
  </si>
  <si>
    <t>39352 km</t>
  </si>
  <si>
    <t>EUR 179,400</t>
  </si>
  <si>
    <t>67700 km</t>
  </si>
  <si>
    <t>EUR 128,700</t>
  </si>
  <si>
    <t>110000 km</t>
  </si>
  <si>
    <t>165 HP</t>
  </si>
  <si>
    <t>EUR 79,600</t>
  </si>
  <si>
    <t>172000 km</t>
  </si>
  <si>
    <t>35400 km</t>
  </si>
  <si>
    <t>EUR 147,400</t>
  </si>
  <si>
    <t>134000 km</t>
  </si>
  <si>
    <t>190 HP</t>
  </si>
  <si>
    <t>1963</t>
  </si>
  <si>
    <t>356 B 2000 GS Carrera</t>
  </si>
  <si>
    <t>USD 124,800</t>
  </si>
  <si>
    <t>16500 mi</t>
  </si>
  <si>
    <t>62679 km</t>
  </si>
  <si>
    <t>928 GTS</t>
  </si>
  <si>
    <t>5,4 Liter</t>
  </si>
  <si>
    <t>964 Carrera RS N/GT</t>
  </si>
  <si>
    <t>35609 km</t>
  </si>
  <si>
    <t>–</t>
  </si>
  <si>
    <t>928 GT</t>
  </si>
  <si>
    <t>135623 km</t>
  </si>
  <si>
    <t>79614 km</t>
  </si>
  <si>
    <t>EUR 139,911</t>
  </si>
  <si>
    <t>7900 km</t>
  </si>
  <si>
    <t>911 Turbo 3.3</t>
  </si>
  <si>
    <t>EUR 375,000</t>
  </si>
  <si>
    <t>1961</t>
  </si>
  <si>
    <t>356 B 1600 Super 90 Roadster</t>
  </si>
  <si>
    <t>22000 mi</t>
  </si>
  <si>
    <t>EUR 109,850</t>
  </si>
  <si>
    <t>6502 km</t>
  </si>
  <si>
    <t>EUR 189,990</t>
  </si>
  <si>
    <t>16193 km</t>
  </si>
  <si>
    <t>EUR 188,800</t>
  </si>
  <si>
    <t>155511 km</t>
  </si>
  <si>
    <t>70809 km</t>
  </si>
  <si>
    <t>928 S4 Clubsport</t>
  </si>
  <si>
    <t>63691 km</t>
  </si>
  <si>
    <t>153698 km</t>
  </si>
  <si>
    <t>72812 mi</t>
  </si>
  <si>
    <t>125669 km</t>
  </si>
  <si>
    <t>112262 km</t>
  </si>
  <si>
    <t>EUR 95,914</t>
  </si>
  <si>
    <t>5000 km</t>
  </si>
  <si>
    <t>EUR 186,888</t>
  </si>
  <si>
    <t>33450 km</t>
  </si>
  <si>
    <t>1983</t>
  </si>
  <si>
    <t>46646 km</t>
  </si>
  <si>
    <t>148000 km</t>
  </si>
  <si>
    <t>EUR 61,996</t>
  </si>
  <si>
    <t>168652 km</t>
  </si>
  <si>
    <t>4,5 Liter</t>
  </si>
  <si>
    <t>EUR 24,990</t>
  </si>
  <si>
    <t>162820 km</t>
  </si>
  <si>
    <t>103709 km</t>
  </si>
  <si>
    <t>EUR 225,000</t>
  </si>
  <si>
    <t>35840 km</t>
  </si>
  <si>
    <t>911 Carrera RS</t>
  </si>
  <si>
    <t>34397 km</t>
  </si>
  <si>
    <t>EUR 289,000</t>
  </si>
  <si>
    <t>991 Turbo S Exclusive Series</t>
  </si>
  <si>
    <t>8600 km</t>
  </si>
  <si>
    <t>607 HP</t>
  </si>
  <si>
    <t>CHF 87,500</t>
  </si>
  <si>
    <t>49350 km</t>
  </si>
  <si>
    <t>1962</t>
  </si>
  <si>
    <t>356 B 1600 Super 90</t>
  </si>
  <si>
    <t>10900 mi</t>
  </si>
  <si>
    <t>EUR 68,000</t>
  </si>
  <si>
    <t>GBP 79,995</t>
  </si>
  <si>
    <t>911 Carrera 3.2 Supersport</t>
  </si>
  <si>
    <t>113000 mi</t>
  </si>
  <si>
    <t>EUR 110,997</t>
  </si>
  <si>
    <t>40610 km</t>
  </si>
  <si>
    <t>EUR 257,500</t>
  </si>
  <si>
    <t>3300 km</t>
  </si>
  <si>
    <t>EUR 169,950</t>
  </si>
  <si>
    <t>117000 km</t>
  </si>
  <si>
    <t>EUR 84,900EUR 76,500</t>
  </si>
  <si>
    <t>105000 km</t>
  </si>
  <si>
    <t>EUR 124,900</t>
  </si>
  <si>
    <t>37200 km</t>
  </si>
  <si>
    <t>EUR 59,950EUR 54,950</t>
  </si>
  <si>
    <t>103477 km</t>
  </si>
  <si>
    <t>EUR 74,500</t>
  </si>
  <si>
    <t>59500 km</t>
  </si>
  <si>
    <t>EUR 234,950EUR 229,650</t>
  </si>
  <si>
    <t>3600 km</t>
  </si>
  <si>
    <t>EUR 122,890</t>
  </si>
  <si>
    <t>33649 km</t>
  </si>
  <si>
    <t>EUR 136,900</t>
  </si>
  <si>
    <t>55150 km</t>
  </si>
  <si>
    <t>EUR 77,997EUR 74,997</t>
  </si>
  <si>
    <t>105468 km</t>
  </si>
  <si>
    <t>EUR 65,000EUR 62,900</t>
  </si>
  <si>
    <t>87700 km</t>
  </si>
  <si>
    <t>EUR 131,900</t>
  </si>
  <si>
    <t>60100 km</t>
  </si>
  <si>
    <t>EUR 79,993EUR 78,993</t>
  </si>
  <si>
    <t>120900 km</t>
  </si>
  <si>
    <t>911 Carrera 3,0</t>
  </si>
  <si>
    <t>226000 km</t>
  </si>
  <si>
    <t>200 HP</t>
  </si>
  <si>
    <t>EUR 26,500</t>
  </si>
  <si>
    <t>205000 km</t>
  </si>
  <si>
    <t>EUR 29,987EUR 28,987</t>
  </si>
  <si>
    <t>61700 km</t>
  </si>
  <si>
    <t>EUR 148,800</t>
  </si>
  <si>
    <t>991 Carrera 4 GTS</t>
  </si>
  <si>
    <t>4880 km</t>
  </si>
  <si>
    <t>EUR 29,900EUR 28,900</t>
  </si>
  <si>
    <t>EUR 149,950</t>
  </si>
  <si>
    <t>39060 km</t>
  </si>
  <si>
    <t>EUR 77,000</t>
  </si>
  <si>
    <t>1982</t>
  </si>
  <si>
    <t>171015 mi</t>
  </si>
  <si>
    <t>USD 99,911</t>
  </si>
  <si>
    <t>115660 mi</t>
  </si>
  <si>
    <t>39026 km</t>
  </si>
  <si>
    <t>55680 km</t>
  </si>
  <si>
    <t>5480 km</t>
  </si>
  <si>
    <t>EUR 123,950</t>
  </si>
  <si>
    <t>50943 km</t>
  </si>
  <si>
    <t>EUR 219,500</t>
  </si>
  <si>
    <t>119500 km</t>
  </si>
  <si>
    <t>356 SC</t>
  </si>
  <si>
    <t>3945 km</t>
  </si>
  <si>
    <t>95 HP</t>
  </si>
  <si>
    <t>356 B 1600 Super</t>
  </si>
  <si>
    <t>964 Cup</t>
  </si>
  <si>
    <t>1546 mi</t>
  </si>
  <si>
    <t>275 HP</t>
  </si>
  <si>
    <t>1954</t>
  </si>
  <si>
    <t>356 Pre-A 1500</t>
  </si>
  <si>
    <t>55 HP</t>
  </si>
  <si>
    <t>1,5 Liter</t>
  </si>
  <si>
    <t>EUR 374,900</t>
  </si>
  <si>
    <t>992 Sport Classic</t>
  </si>
  <si>
    <t>100 km</t>
  </si>
  <si>
    <t>550 HP</t>
  </si>
  <si>
    <t>3,7 Liter</t>
  </si>
  <si>
    <t>9930 km</t>
  </si>
  <si>
    <t>107289 km</t>
  </si>
  <si>
    <t>119750 km</t>
  </si>
  <si>
    <t>34000 mi</t>
  </si>
  <si>
    <t>USD 92,500</t>
  </si>
  <si>
    <t>19040 mi</t>
  </si>
  <si>
    <t>USD 179,500</t>
  </si>
  <si>
    <t>356 B 1600</t>
  </si>
  <si>
    <t>94817 mi</t>
  </si>
  <si>
    <t>USD 229,995</t>
  </si>
  <si>
    <t>4022 mi</t>
  </si>
  <si>
    <t>USD 249,995</t>
  </si>
  <si>
    <t>96 mi</t>
  </si>
  <si>
    <t>EUR 84,950EUR 79,950</t>
  </si>
  <si>
    <t>114951 km</t>
  </si>
  <si>
    <t>EUR 87,850</t>
  </si>
  <si>
    <t>138629 km</t>
  </si>
  <si>
    <t>121251 km</t>
  </si>
  <si>
    <t>3126 km</t>
  </si>
  <si>
    <t>9692 km</t>
  </si>
  <si>
    <t>CHF 385,000</t>
  </si>
  <si>
    <t>1955</t>
  </si>
  <si>
    <t>1000 km</t>
  </si>
  <si>
    <t>EUR 108,000</t>
  </si>
  <si>
    <t>93900 km</t>
  </si>
  <si>
    <t>EUR 189,000</t>
  </si>
  <si>
    <t>79450 km</t>
  </si>
  <si>
    <t>EUR 72,888</t>
  </si>
  <si>
    <t>911 Carrera 3.2 (KAT)</t>
  </si>
  <si>
    <t>EUR 28,750</t>
  </si>
  <si>
    <t>1998</t>
  </si>
  <si>
    <t>187870 km</t>
  </si>
  <si>
    <t>EUR 92,990</t>
  </si>
  <si>
    <t>21999 km</t>
  </si>
  <si>
    <t>EUR 289,990</t>
  </si>
  <si>
    <t>89000 km</t>
  </si>
  <si>
    <t>EUR 129,900</t>
  </si>
  <si>
    <t>156426 km</t>
  </si>
  <si>
    <t>935</t>
  </si>
  <si>
    <t>750 HP</t>
  </si>
  <si>
    <t>3.2 Liter</t>
  </si>
  <si>
    <t>EUR 199,000</t>
  </si>
  <si>
    <t>225 km</t>
  </si>
  <si>
    <t>718 Cayman GTS</t>
  </si>
  <si>
    <t>25718 km</t>
  </si>
  <si>
    <t>365 HP</t>
  </si>
  <si>
    <t>EUR 45,900</t>
  </si>
  <si>
    <t>77515 km</t>
  </si>
  <si>
    <t>EUR 34,950</t>
  </si>
  <si>
    <t>67000 mi</t>
  </si>
  <si>
    <t>EUR 241,879</t>
  </si>
  <si>
    <t>23206 km</t>
  </si>
  <si>
    <t>GBP 70,995</t>
  </si>
  <si>
    <t>26600 mi</t>
  </si>
  <si>
    <t>EUR 22,000</t>
  </si>
  <si>
    <t>USD 259,995</t>
  </si>
  <si>
    <t>608 mi</t>
  </si>
  <si>
    <t>EUR 53,000</t>
  </si>
  <si>
    <t>223400 km</t>
  </si>
  <si>
    <t>32950 km</t>
  </si>
  <si>
    <t>EUR 56,500</t>
  </si>
  <si>
    <t>130104 km</t>
  </si>
  <si>
    <t>EUR 169,900</t>
  </si>
  <si>
    <t>73500 km</t>
  </si>
  <si>
    <t>160 km</t>
  </si>
  <si>
    <t>113950 km</t>
  </si>
  <si>
    <t>EUR 97,500</t>
  </si>
  <si>
    <t>1 km</t>
  </si>
  <si>
    <t>44700 km</t>
  </si>
  <si>
    <t>5709 mi</t>
  </si>
  <si>
    <t>29243 mi</t>
  </si>
  <si>
    <t>EUR 54,000</t>
  </si>
  <si>
    <t>136863 km</t>
  </si>
  <si>
    <t>RUF RCT</t>
  </si>
  <si>
    <t>58258 km</t>
  </si>
  <si>
    <t>EUR 218,911</t>
  </si>
  <si>
    <t>9800 km</t>
  </si>
  <si>
    <t>EUR 112,900</t>
  </si>
  <si>
    <t>147093 km</t>
  </si>
  <si>
    <t>Panamera 4S E-Hybrid</t>
  </si>
  <si>
    <t>21000 km</t>
  </si>
  <si>
    <t>440 HP</t>
  </si>
  <si>
    <t>33100 mi</t>
  </si>
  <si>
    <t>EUR 89,500</t>
  </si>
  <si>
    <t>70800 km</t>
  </si>
  <si>
    <t>192715 km</t>
  </si>
  <si>
    <t>EUR 75,000</t>
  </si>
  <si>
    <t>108000 km</t>
  </si>
  <si>
    <t>EUR 104,900</t>
  </si>
  <si>
    <t>28850 km</t>
  </si>
  <si>
    <t>EUR 379,900</t>
  </si>
  <si>
    <t>1790 km</t>
  </si>
  <si>
    <t>81600 km</t>
  </si>
  <si>
    <t>87500 km</t>
  </si>
  <si>
    <t>EUR 58,500</t>
  </si>
  <si>
    <t>25000 km</t>
  </si>
  <si>
    <t>EUR 484,900</t>
  </si>
  <si>
    <t>550 km</t>
  </si>
  <si>
    <t>EUR 42,950</t>
  </si>
  <si>
    <t>130000 km</t>
  </si>
  <si>
    <t>EUR 61,900</t>
  </si>
  <si>
    <t>89996 km</t>
  </si>
  <si>
    <t>EUR 109,991</t>
  </si>
  <si>
    <t>991.2 Carrera 4</t>
  </si>
  <si>
    <t>43287 km</t>
  </si>
  <si>
    <t>USD 39,995</t>
  </si>
  <si>
    <t>27125 mi</t>
  </si>
  <si>
    <t>USD 74,995</t>
  </si>
  <si>
    <t>36095 mi</t>
  </si>
  <si>
    <t>USD 69,995</t>
  </si>
  <si>
    <t>45821 mi</t>
  </si>
  <si>
    <t>EUR 95,950</t>
  </si>
  <si>
    <t>145000 km</t>
  </si>
  <si>
    <t>1414 mi</t>
  </si>
  <si>
    <t>USD 29,979</t>
  </si>
  <si>
    <t>98286 mi</t>
  </si>
  <si>
    <t>127213 km</t>
  </si>
  <si>
    <t>EUR 80,000</t>
  </si>
  <si>
    <t>100300 km</t>
  </si>
  <si>
    <t>EUR 69,000</t>
  </si>
  <si>
    <t>191062 km</t>
  </si>
  <si>
    <t>EUR 58,000EUR 55,000</t>
  </si>
  <si>
    <t>42000 km</t>
  </si>
  <si>
    <t>USD 66,930</t>
  </si>
  <si>
    <t>66950 mi</t>
  </si>
  <si>
    <t>USD 189,930</t>
  </si>
  <si>
    <t>128 mi</t>
  </si>
  <si>
    <t>USD 195,000</t>
  </si>
  <si>
    <t>12508 mi</t>
  </si>
  <si>
    <t>997.2 Carrera GTS</t>
  </si>
  <si>
    <t>63500 km</t>
  </si>
  <si>
    <t>25600 km</t>
  </si>
  <si>
    <t>54500 km</t>
  </si>
  <si>
    <t>196183 km</t>
  </si>
  <si>
    <t>EUR 73,000</t>
  </si>
  <si>
    <t>120500 km</t>
  </si>
  <si>
    <t>USD 79,900</t>
  </si>
  <si>
    <t>52432 mi</t>
  </si>
  <si>
    <t>31920 km</t>
  </si>
  <si>
    <t>991 Carrera S 50 Jahre Edition</t>
  </si>
  <si>
    <t>24700 km</t>
  </si>
  <si>
    <t>24000 km</t>
  </si>
  <si>
    <t>EUR 49,911</t>
  </si>
  <si>
    <t>147400 mi</t>
  </si>
  <si>
    <t>176210 km</t>
  </si>
  <si>
    <t>EUR 114,800</t>
  </si>
  <si>
    <t>71191 km</t>
  </si>
  <si>
    <t>119900 km</t>
  </si>
  <si>
    <t>33700 km</t>
  </si>
  <si>
    <t>50800 km</t>
  </si>
  <si>
    <t>EUR 44,750</t>
  </si>
  <si>
    <t>195972 mi</t>
  </si>
  <si>
    <t>41224 km</t>
  </si>
  <si>
    <t>EUR 90,000</t>
  </si>
  <si>
    <t>119300 km</t>
  </si>
  <si>
    <t>Panamera Turbo S E-Hybrid</t>
  </si>
  <si>
    <t>680 HP</t>
  </si>
  <si>
    <t>EUR 65,997EUR 65,997</t>
  </si>
  <si>
    <t>12000 km</t>
  </si>
  <si>
    <t>EUR 60,981</t>
  </si>
  <si>
    <t>55000 km</t>
  </si>
  <si>
    <t>80500 km</t>
  </si>
  <si>
    <t>74350 - CUVAT Liter</t>
  </si>
  <si>
    <t>CHF 219,992CHF 209,902</t>
  </si>
  <si>
    <t>7450 km</t>
  </si>
  <si>
    <t>EUR 120,000</t>
  </si>
  <si>
    <t>USD 119,930</t>
  </si>
  <si>
    <t>991 Carrera GTS</t>
  </si>
  <si>
    <t>21250 mi</t>
  </si>
  <si>
    <t>97248 km</t>
  </si>
  <si>
    <t>EUR 300,000</t>
  </si>
  <si>
    <t>75878 km</t>
  </si>
  <si>
    <t>EUR 68,900</t>
  </si>
  <si>
    <t>282000 km</t>
  </si>
  <si>
    <t>EUR 165,000</t>
  </si>
  <si>
    <t>133000 km</t>
  </si>
  <si>
    <t>EUR 122,000</t>
  </si>
  <si>
    <t>38500 km</t>
  </si>
  <si>
    <t>GBP 124,995</t>
  </si>
  <si>
    <t>44274 mi</t>
  </si>
  <si>
    <t>EUR 349,000</t>
  </si>
  <si>
    <t>356 Pre-A 1600 Speedster</t>
  </si>
  <si>
    <t>84684 mi</t>
  </si>
  <si>
    <t>EUR 149,500</t>
  </si>
  <si>
    <t>113800 km</t>
  </si>
  <si>
    <t>EUR 125,000EUR 110,000</t>
  </si>
  <si>
    <t>141000 km</t>
  </si>
  <si>
    <t>EUR 359,900</t>
  </si>
  <si>
    <t>EUR 49,990</t>
  </si>
  <si>
    <t>104200 km</t>
  </si>
  <si>
    <t>4.662 Liter</t>
  </si>
  <si>
    <t>EUR 89,990EUR 87,990</t>
  </si>
  <si>
    <t>21600 km</t>
  </si>
  <si>
    <t>2179 Liter</t>
  </si>
  <si>
    <t>EUR 89,990</t>
  </si>
  <si>
    <t>718 Boxster GTS</t>
  </si>
  <si>
    <t>33900 km</t>
  </si>
  <si>
    <t>6300 km</t>
  </si>
  <si>
    <t>94000 km</t>
  </si>
  <si>
    <t>122044 km</t>
  </si>
  <si>
    <t>4800 km</t>
  </si>
  <si>
    <t>151503 mi</t>
  </si>
  <si>
    <t>207 HP</t>
  </si>
  <si>
    <t>USD 29,996</t>
  </si>
  <si>
    <t>52613 mi</t>
  </si>
  <si>
    <t>EUR 180,000</t>
  </si>
  <si>
    <t>40400 km</t>
  </si>
  <si>
    <t>EUR 159,999</t>
  </si>
  <si>
    <t>37600 km</t>
  </si>
  <si>
    <t>71181 km</t>
  </si>
  <si>
    <t>EUR 399,000</t>
  </si>
  <si>
    <t>1953</t>
  </si>
  <si>
    <t>91843 mi</t>
  </si>
  <si>
    <t>CHF 99,900</t>
  </si>
  <si>
    <t>993 GT2</t>
  </si>
  <si>
    <t>46726 km</t>
  </si>
  <si>
    <t>EUR 268,500</t>
  </si>
  <si>
    <t>EUR 69,000EUR 65,000</t>
  </si>
  <si>
    <t>93650 km</t>
  </si>
  <si>
    <t>EUR 25,950</t>
  </si>
  <si>
    <t>73000 km</t>
  </si>
  <si>
    <t>EUR 77,500</t>
  </si>
  <si>
    <t>45179 km</t>
  </si>
  <si>
    <t>EUR 154,950</t>
  </si>
  <si>
    <t>63067 km</t>
  </si>
  <si>
    <t>EUR 86,917</t>
  </si>
  <si>
    <t>115447 km</t>
  </si>
  <si>
    <t>EUR 164,800</t>
  </si>
  <si>
    <t>18800 km</t>
  </si>
  <si>
    <t>72000 km</t>
  </si>
  <si>
    <t>USD 419,995</t>
  </si>
  <si>
    <t>8763 mi</t>
  </si>
  <si>
    <t>GBP 86,995</t>
  </si>
  <si>
    <t>50800 mi</t>
  </si>
  <si>
    <t>EUR 142,490</t>
  </si>
  <si>
    <t>27992 km</t>
  </si>
  <si>
    <t>2200 km</t>
  </si>
  <si>
    <t>CHF 61,718CHF 56,718</t>
  </si>
  <si>
    <t>116500 km</t>
  </si>
  <si>
    <t>EUR 161,150</t>
  </si>
  <si>
    <t>43600 km</t>
  </si>
  <si>
    <t>EUR 232,750</t>
  </si>
  <si>
    <t>3400 km</t>
  </si>
  <si>
    <t>EUR 159,991</t>
  </si>
  <si>
    <t>42536 km</t>
  </si>
  <si>
    <t>EUR 119,991</t>
  </si>
  <si>
    <t>89146 km</t>
  </si>
  <si>
    <t>991 Turbo</t>
  </si>
  <si>
    <t>111581 km</t>
  </si>
  <si>
    <t>35241 km</t>
  </si>
  <si>
    <t>95131 km</t>
  </si>
  <si>
    <t>Panamera GTS</t>
  </si>
  <si>
    <t>EUR 132,990</t>
  </si>
  <si>
    <t>991 GT3 Cup</t>
  </si>
  <si>
    <t>16756 km</t>
  </si>
  <si>
    <t>Panamera 4S</t>
  </si>
  <si>
    <t>98516 km</t>
  </si>
  <si>
    <t>356 Replica</t>
  </si>
  <si>
    <t>Recreation/Replica</t>
  </si>
  <si>
    <t>6508 km</t>
  </si>
  <si>
    <t>100 HP</t>
  </si>
  <si>
    <t>1900 Liter</t>
  </si>
  <si>
    <t>EUR 279,900</t>
  </si>
  <si>
    <t>78600 km</t>
  </si>
  <si>
    <t>EUR 146,500</t>
  </si>
  <si>
    <t>49370 km</t>
  </si>
  <si>
    <t>EUR 79,950EUR 74,950</t>
  </si>
  <si>
    <t>198200 km</t>
  </si>
  <si>
    <t>USD 99,900</t>
  </si>
  <si>
    <t>35595 mi</t>
  </si>
  <si>
    <t>EUR 180,311</t>
  </si>
  <si>
    <t>11653 km</t>
  </si>
  <si>
    <t>EUR 88,900</t>
  </si>
  <si>
    <t>65659 km</t>
  </si>
  <si>
    <t>EUR 295,500</t>
  </si>
  <si>
    <t>28200 km</t>
  </si>
  <si>
    <t>156362 km</t>
  </si>
  <si>
    <t>EUR 161,992</t>
  </si>
  <si>
    <t>21803 km</t>
  </si>
  <si>
    <t>142000 km</t>
  </si>
  <si>
    <t>EUR 140,000 - 180,000</t>
  </si>
  <si>
    <t>63497 km</t>
  </si>
  <si>
    <t>EUR 300,000 - 350,000</t>
  </si>
  <si>
    <t>964 Turbo 3,6</t>
  </si>
  <si>
    <t>128298 km</t>
  </si>
  <si>
    <t>EUR 103,911</t>
  </si>
  <si>
    <t>114500 km</t>
  </si>
  <si>
    <t>12150 km</t>
  </si>
  <si>
    <t>EUR 94,000</t>
  </si>
  <si>
    <t>102000 km</t>
  </si>
  <si>
    <t>EUR 186,000</t>
  </si>
  <si>
    <t>3430 km</t>
  </si>
  <si>
    <t>14896 mi</t>
  </si>
  <si>
    <t>442 HP</t>
  </si>
  <si>
    <t>EUR 950,000</t>
  </si>
  <si>
    <t>1951</t>
  </si>
  <si>
    <t>356 Modified</t>
  </si>
  <si>
    <t>10 km</t>
  </si>
  <si>
    <t>USD 94,900</t>
  </si>
  <si>
    <t>66701 mi</t>
  </si>
  <si>
    <t>EUR 995,000</t>
  </si>
  <si>
    <t>964 Turbo S Leichtbau</t>
  </si>
  <si>
    <t>46935 km</t>
  </si>
  <si>
    <t>EUR 129,000</t>
  </si>
  <si>
    <t>65000 km</t>
  </si>
  <si>
    <t>179 HP</t>
  </si>
  <si>
    <t>EUR 240,000EUR 225,000</t>
  </si>
  <si>
    <t>12900 km</t>
  </si>
  <si>
    <t>EUR 202,300</t>
  </si>
  <si>
    <t>31200 km</t>
  </si>
  <si>
    <t>68000 km</t>
  </si>
  <si>
    <t>21100 km</t>
  </si>
  <si>
    <t>USD 335,000USD 295,000</t>
  </si>
  <si>
    <t>17600 mi</t>
  </si>
  <si>
    <t>EUR 175,500</t>
  </si>
  <si>
    <t>EUR 82,911</t>
  </si>
  <si>
    <t>97280 km</t>
  </si>
  <si>
    <t>EUR 94,964EUR 89,964</t>
  </si>
  <si>
    <t>59680 km</t>
  </si>
  <si>
    <t>EUR 58,000</t>
  </si>
  <si>
    <t>120000 km</t>
  </si>
  <si>
    <t>EUR 95,000</t>
  </si>
  <si>
    <t>13752 km</t>
  </si>
  <si>
    <t>EUR 118,000</t>
  </si>
  <si>
    <t>99000 km</t>
  </si>
  <si>
    <t>EUR 46,500EUR 42,000</t>
  </si>
  <si>
    <t>135600 km</t>
  </si>
  <si>
    <t>EUR 82,000EUR 79,000</t>
  </si>
  <si>
    <t>143196 km</t>
  </si>
  <si>
    <t>81000 km</t>
  </si>
  <si>
    <t>EUR 189,900</t>
  </si>
  <si>
    <t>17165 km</t>
  </si>
  <si>
    <t>EUR 79,981EUR 77,981</t>
  </si>
  <si>
    <t>Boxster GTS</t>
  </si>
  <si>
    <t>39500 km</t>
  </si>
  <si>
    <t>315 mi</t>
  </si>
  <si>
    <t>EUR 69,900EUR 64,900</t>
  </si>
  <si>
    <t>USD 234,995</t>
  </si>
  <si>
    <t>891 mi</t>
  </si>
  <si>
    <t>EUR 350,000</t>
  </si>
  <si>
    <t>1952</t>
  </si>
  <si>
    <t>USD 499,995</t>
  </si>
  <si>
    <t>52 mi</t>
  </si>
  <si>
    <t>959</t>
  </si>
  <si>
    <t>2130 mi</t>
  </si>
  <si>
    <t>2,85 Liter</t>
  </si>
  <si>
    <t>EUR 259,900</t>
  </si>
  <si>
    <t>22500 km</t>
  </si>
  <si>
    <t>Orgon Liter</t>
  </si>
  <si>
    <t>EUR 118,390</t>
  </si>
  <si>
    <t>30500 km</t>
  </si>
  <si>
    <t>EUR 164,500</t>
  </si>
  <si>
    <t>964 Carrera 4 WTL</t>
  </si>
  <si>
    <t>119354 km</t>
  </si>
  <si>
    <t>EUR 132,399</t>
  </si>
  <si>
    <t>EUR 62,500</t>
  </si>
  <si>
    <t>72340 km</t>
  </si>
  <si>
    <t>USD 2,250,000</t>
  </si>
  <si>
    <t>198 mi</t>
  </si>
  <si>
    <t>EUR 208,250</t>
  </si>
  <si>
    <t>35 km</t>
  </si>
  <si>
    <t>EUR 54,900</t>
  </si>
  <si>
    <t>99754 km</t>
  </si>
  <si>
    <t>117 km</t>
  </si>
  <si>
    <t>EUR 689,900</t>
  </si>
  <si>
    <t>80 km</t>
  </si>
  <si>
    <t>900 HP</t>
  </si>
  <si>
    <t>EUR 329,900</t>
  </si>
  <si>
    <t>EUR 68,950</t>
  </si>
  <si>
    <t>1981</t>
  </si>
  <si>
    <t>147000 km</t>
  </si>
  <si>
    <t>EUR 134,790</t>
  </si>
  <si>
    <t>31000 km</t>
  </si>
  <si>
    <t>USD 170,000</t>
  </si>
  <si>
    <t>120052 mi</t>
  </si>
  <si>
    <t>EUR 86,000</t>
  </si>
  <si>
    <t>29315 km</t>
  </si>
  <si>
    <t>EUR 69,500</t>
  </si>
  <si>
    <t>996 Carrera 4 Millennium Edition</t>
  </si>
  <si>
    <t>31800 km</t>
  </si>
  <si>
    <t>7300 km</t>
  </si>
  <si>
    <t>EUR 88,000</t>
  </si>
  <si>
    <t>46850 km</t>
  </si>
  <si>
    <t>EUR 36,900</t>
  </si>
  <si>
    <t>450 km</t>
  </si>
  <si>
    <t>3000 Liter</t>
  </si>
  <si>
    <t>35070 km</t>
  </si>
  <si>
    <t>USD 145,000</t>
  </si>
  <si>
    <t>EUR 163,900</t>
  </si>
  <si>
    <t>39950 km</t>
  </si>
  <si>
    <t>1956</t>
  </si>
  <si>
    <t>356 A 1600</t>
  </si>
  <si>
    <t>356 Pre-A 1500 Speedster</t>
  </si>
  <si>
    <t>80000 km</t>
  </si>
  <si>
    <t>171042 km</t>
  </si>
  <si>
    <t>EUR 73,900</t>
  </si>
  <si>
    <t>80770 km</t>
  </si>
  <si>
    <t>EUR 155,000</t>
  </si>
  <si>
    <t>3878 km</t>
  </si>
  <si>
    <t>66500 km</t>
  </si>
  <si>
    <t>160500 km</t>
  </si>
  <si>
    <t>120575 km</t>
  </si>
  <si>
    <t>51589 km</t>
  </si>
  <si>
    <t>EUR 115,000</t>
  </si>
  <si>
    <t>43135 km</t>
  </si>
  <si>
    <t>EUR 42,000</t>
  </si>
  <si>
    <t>88000 km</t>
  </si>
  <si>
    <t>EUR 22,890</t>
  </si>
  <si>
    <t>272310 km</t>
  </si>
  <si>
    <t>169000 km</t>
  </si>
  <si>
    <t>EUR 199,900</t>
  </si>
  <si>
    <t>4850 km</t>
  </si>
  <si>
    <t>171695 km</t>
  </si>
  <si>
    <t>USD 21,900</t>
  </si>
  <si>
    <t>64412 mi</t>
  </si>
  <si>
    <t>USD 124,950</t>
  </si>
  <si>
    <t>21400 mi</t>
  </si>
  <si>
    <t>EUR 91,900</t>
  </si>
  <si>
    <t>31500 km</t>
  </si>
  <si>
    <t>EUR 104,950</t>
  </si>
  <si>
    <t>83089 km</t>
  </si>
  <si>
    <t>131 HP</t>
  </si>
  <si>
    <t>2,3 Liter</t>
  </si>
  <si>
    <t>EUR 49,997</t>
  </si>
  <si>
    <t>169388 km</t>
  </si>
  <si>
    <t>48475 km</t>
  </si>
  <si>
    <t>90000 mi</t>
  </si>
  <si>
    <t>USD 519,990</t>
  </si>
  <si>
    <t>52807 km</t>
  </si>
  <si>
    <t>EUR 389,900</t>
  </si>
  <si>
    <t>6075 km</t>
  </si>
  <si>
    <t>EUR 130,000</t>
  </si>
  <si>
    <t>17810 km</t>
  </si>
  <si>
    <t>140982 km</t>
  </si>
  <si>
    <t>28865 mi</t>
  </si>
  <si>
    <t>22711 mi</t>
  </si>
  <si>
    <t>USD 200,000 - 230,000</t>
  </si>
  <si>
    <t>73808 km</t>
  </si>
  <si>
    <t>GBP 122,995</t>
  </si>
  <si>
    <t>23250 mi</t>
  </si>
  <si>
    <t>GBP 87,995</t>
  </si>
  <si>
    <t>2900 mi</t>
  </si>
  <si>
    <t>32700 mi</t>
  </si>
  <si>
    <t>USD 79,995</t>
  </si>
  <si>
    <t>37345 mi</t>
  </si>
  <si>
    <t>9693 mi</t>
  </si>
  <si>
    <t>USD 72,979</t>
  </si>
  <si>
    <t>Cayman GTS</t>
  </si>
  <si>
    <t>29891 mi</t>
  </si>
  <si>
    <t>340 HP</t>
  </si>
  <si>
    <t>302900 km</t>
  </si>
  <si>
    <t>USD 265,000</t>
  </si>
  <si>
    <t>3300 mi</t>
  </si>
  <si>
    <t>164656 km</t>
  </si>
  <si>
    <t>1350 km</t>
  </si>
  <si>
    <t>EUR 94,911</t>
  </si>
  <si>
    <t>10220 km</t>
  </si>
  <si>
    <t>CHF 86,900</t>
  </si>
  <si>
    <t>997.2 Carrera 4 GTS</t>
  </si>
  <si>
    <t>88784 km</t>
  </si>
  <si>
    <t>CHF 76,900</t>
  </si>
  <si>
    <t>81886 km</t>
  </si>
  <si>
    <t>CHF 56,900</t>
  </si>
  <si>
    <t>105972 km</t>
  </si>
  <si>
    <t>EUR 409,900</t>
  </si>
  <si>
    <t>609 km</t>
  </si>
  <si>
    <t>EUR 136,500</t>
  </si>
  <si>
    <t>EUR 189,991</t>
  </si>
  <si>
    <t>20850 km</t>
  </si>
  <si>
    <t>33686 km</t>
  </si>
  <si>
    <t>475 km</t>
  </si>
  <si>
    <t>270 HP</t>
  </si>
  <si>
    <t>EUR 163,000EUR 158,000</t>
  </si>
  <si>
    <t>9083 km</t>
  </si>
  <si>
    <t>104262 km</t>
  </si>
  <si>
    <t>EUR 149,992</t>
  </si>
  <si>
    <t>22220 km</t>
  </si>
  <si>
    <t>EUR 84,950</t>
  </si>
  <si>
    <t>991 Carrera Black Edition</t>
  </si>
  <si>
    <t>48950 km</t>
  </si>
  <si>
    <t>63423 km</t>
  </si>
  <si>
    <t>EUR 229,000</t>
  </si>
  <si>
    <t>1190 km</t>
  </si>
  <si>
    <t>EUR 249,900</t>
  </si>
  <si>
    <t>13000 km</t>
  </si>
  <si>
    <t>17500 km</t>
  </si>
  <si>
    <t>EUR 89,500EUR 85,500</t>
  </si>
  <si>
    <t>158500 km</t>
  </si>
  <si>
    <t>EUR 55,996</t>
  </si>
  <si>
    <t>EUR 63,300</t>
  </si>
  <si>
    <t>25700 km</t>
  </si>
  <si>
    <t>26000 km</t>
  </si>
  <si>
    <t>EUR 469,900</t>
  </si>
  <si>
    <t>14500 km</t>
  </si>
  <si>
    <t>EUR 99,500</t>
  </si>
  <si>
    <t>218300 km</t>
  </si>
  <si>
    <t>EUR 93,700</t>
  </si>
  <si>
    <t>58863 km</t>
  </si>
  <si>
    <t>365000 km</t>
  </si>
  <si>
    <t>USD 149,900</t>
  </si>
  <si>
    <t>13619 mi</t>
  </si>
  <si>
    <t>EUR 188,000</t>
  </si>
  <si>
    <t>900 km</t>
  </si>
  <si>
    <t>3900 km</t>
  </si>
  <si>
    <t>34610 km</t>
  </si>
  <si>
    <t>EUR 129,997</t>
  </si>
  <si>
    <t>85537 km</t>
  </si>
  <si>
    <t>EUR 258,000</t>
  </si>
  <si>
    <t>700 km</t>
  </si>
  <si>
    <t>EUR 126,990</t>
  </si>
  <si>
    <t>90132 km</t>
  </si>
  <si>
    <t>EUR 95,911</t>
  </si>
  <si>
    <t>117700 km</t>
  </si>
  <si>
    <t>EUR 69,996</t>
  </si>
  <si>
    <t>139924 km</t>
  </si>
  <si>
    <t>50700 km</t>
  </si>
  <si>
    <t>EUR 98,950</t>
  </si>
  <si>
    <t>13000 mi</t>
  </si>
  <si>
    <t>100500 km</t>
  </si>
  <si>
    <t>EUR 93,000</t>
  </si>
  <si>
    <t>55720 km</t>
  </si>
  <si>
    <t>21 km</t>
  </si>
  <si>
    <t>168600 km</t>
  </si>
  <si>
    <t>EUR 189,992</t>
  </si>
  <si>
    <t>8250 km</t>
  </si>
  <si>
    <t>EUR 92,964</t>
  </si>
  <si>
    <t>117055 km</t>
  </si>
  <si>
    <t>EUR 67,996</t>
  </si>
  <si>
    <t>154282 km</t>
  </si>
  <si>
    <t>EUR 89,964</t>
  </si>
  <si>
    <t>168021 km</t>
  </si>
  <si>
    <t>EUR 294,850</t>
  </si>
  <si>
    <t>1990 km</t>
  </si>
  <si>
    <t>EUR 108,991</t>
  </si>
  <si>
    <t>30215 km</t>
  </si>
  <si>
    <t>132500 km</t>
  </si>
  <si>
    <t>EUR 69,890</t>
  </si>
  <si>
    <t>115624 km</t>
  </si>
  <si>
    <t>EUR 59,890</t>
  </si>
  <si>
    <t>87863 km</t>
  </si>
  <si>
    <t>60500 km</t>
  </si>
  <si>
    <t>EUR 49,890</t>
  </si>
  <si>
    <t>93362 km</t>
  </si>
  <si>
    <t>EUR 99,890</t>
  </si>
  <si>
    <t>54357 km</t>
  </si>
  <si>
    <t>36850 km</t>
  </si>
  <si>
    <t>EUR 89,900</t>
  </si>
  <si>
    <t>144000 km</t>
  </si>
  <si>
    <t>USD 69,900</t>
  </si>
  <si>
    <t>56268 mi</t>
  </si>
  <si>
    <t>GBP 164,995</t>
  </si>
  <si>
    <t>17256 mi</t>
  </si>
  <si>
    <t>EUR 61,850</t>
  </si>
  <si>
    <t>138269 km</t>
  </si>
  <si>
    <t>EUR 138,992</t>
  </si>
  <si>
    <t>290 HP</t>
  </si>
  <si>
    <t>EUR 112,990</t>
  </si>
  <si>
    <t>Gemballa RSR</t>
  </si>
  <si>
    <t>17082 mi</t>
  </si>
  <si>
    <t>375 HP</t>
  </si>
  <si>
    <t>EUR 89,850</t>
  </si>
  <si>
    <t>123113 km</t>
  </si>
  <si>
    <t>34249 mi</t>
  </si>
  <si>
    <t>78224 km</t>
  </si>
  <si>
    <t>EUR 134,911</t>
  </si>
  <si>
    <t>991.2 Turbo</t>
  </si>
  <si>
    <t>39000 km</t>
  </si>
  <si>
    <t>540 HP</t>
  </si>
  <si>
    <t>107188 km</t>
  </si>
  <si>
    <t>EUR 119,000</t>
  </si>
  <si>
    <t>69561 km</t>
  </si>
  <si>
    <t>113084 km</t>
  </si>
  <si>
    <t>USD 319,979</t>
  </si>
  <si>
    <t>497 mi</t>
  </si>
  <si>
    <t>53000 km</t>
  </si>
  <si>
    <t>EUR 175,000</t>
  </si>
  <si>
    <t>718 Cayman GT4 Clubsport</t>
  </si>
  <si>
    <t>425 HP</t>
  </si>
  <si>
    <t>EUR 139,999EUR 118,500</t>
  </si>
  <si>
    <t>18499 km</t>
  </si>
  <si>
    <t>EUR 140,600</t>
  </si>
  <si>
    <t>5100 km</t>
  </si>
  <si>
    <t>152525 km</t>
  </si>
  <si>
    <t>EUR 62,997</t>
  </si>
  <si>
    <t>103100 km</t>
  </si>
  <si>
    <t>Taycan 4S</t>
  </si>
  <si>
    <t>29000 km</t>
  </si>
  <si>
    <t>571 HP</t>
  </si>
  <si>
    <t>26867 mi</t>
  </si>
  <si>
    <t>CHF 159,000</t>
  </si>
  <si>
    <t>6417 km</t>
  </si>
  <si>
    <t>121513 km</t>
  </si>
  <si>
    <t>EUR 76,800</t>
  </si>
  <si>
    <t>73397 km</t>
  </si>
  <si>
    <t>107000 km</t>
  </si>
  <si>
    <t>GBP 192,995</t>
  </si>
  <si>
    <t>7000 mi</t>
  </si>
  <si>
    <t>75009 km</t>
  </si>
  <si>
    <t>58488 km</t>
  </si>
  <si>
    <t>113609 km</t>
  </si>
  <si>
    <t>EUR 105,000</t>
  </si>
  <si>
    <t>48660 km</t>
  </si>
  <si>
    <t>EUR 56,800</t>
  </si>
  <si>
    <t>134793 km</t>
  </si>
  <si>
    <t>USD 39,900</t>
  </si>
  <si>
    <t>32652 mi</t>
  </si>
  <si>
    <t>15570 km</t>
  </si>
  <si>
    <t>EUR 67,900</t>
  </si>
  <si>
    <t>257000 km</t>
  </si>
  <si>
    <t>EUR 137,900</t>
  </si>
  <si>
    <t>50491 km</t>
  </si>
  <si>
    <t>EUR 158,900</t>
  </si>
  <si>
    <t>3405 km</t>
  </si>
  <si>
    <t>37900 km</t>
  </si>
  <si>
    <t>USD 89,900</t>
  </si>
  <si>
    <t>20375 mi</t>
  </si>
  <si>
    <t>USD 139,900</t>
  </si>
  <si>
    <t>5218 mi</t>
  </si>
  <si>
    <t>EUR 113,900</t>
  </si>
  <si>
    <t>29500 km</t>
  </si>
  <si>
    <t>EUR 175,992</t>
  </si>
  <si>
    <t>3720 km</t>
  </si>
  <si>
    <t>EUR 97,997</t>
  </si>
  <si>
    <t>97801 km</t>
  </si>
  <si>
    <t>EUR 142,992</t>
  </si>
  <si>
    <t>11910 km</t>
  </si>
  <si>
    <t>EUR 96,900</t>
  </si>
  <si>
    <t>84800 km</t>
  </si>
  <si>
    <t>EUR 77,900</t>
  </si>
  <si>
    <t>96500 km</t>
  </si>
  <si>
    <t>EUR 309,850</t>
  </si>
  <si>
    <t>8498 km</t>
  </si>
  <si>
    <t>EUR 79,964</t>
  </si>
  <si>
    <t>69704 km</t>
  </si>
  <si>
    <t>133823 km</t>
  </si>
  <si>
    <t>71692 km</t>
  </si>
  <si>
    <t>EUR 28,990</t>
  </si>
  <si>
    <t>EUR 169,500</t>
  </si>
  <si>
    <t>23500 km</t>
  </si>
  <si>
    <t>82600 km</t>
  </si>
  <si>
    <t>81100 km</t>
  </si>
  <si>
    <t>EUR 304,900</t>
  </si>
  <si>
    <t>3061 km</t>
  </si>
  <si>
    <t>3100 km</t>
  </si>
  <si>
    <t>2400 km</t>
  </si>
  <si>
    <t>EUR 83,999</t>
  </si>
  <si>
    <t>97500 km</t>
  </si>
  <si>
    <t>48911 km</t>
  </si>
  <si>
    <t>CHF 98,000</t>
  </si>
  <si>
    <t>125231 km</t>
  </si>
  <si>
    <t>EUR 249,911</t>
  </si>
  <si>
    <t>992 Belgian Legend Edition</t>
  </si>
  <si>
    <t>8610 km</t>
  </si>
  <si>
    <t>EUR 178,661</t>
  </si>
  <si>
    <t>4300 km</t>
  </si>
  <si>
    <t>55810 km</t>
  </si>
  <si>
    <t>EUR 220,924</t>
  </si>
  <si>
    <t>EUR 172,312</t>
  </si>
  <si>
    <t>11804 km</t>
  </si>
  <si>
    <t>EUR 97,991</t>
  </si>
  <si>
    <t>51800 km</t>
  </si>
  <si>
    <t>43295 km</t>
  </si>
  <si>
    <t>EUR 66,900</t>
  </si>
  <si>
    <t>24575 km</t>
  </si>
  <si>
    <t>34800 km</t>
  </si>
  <si>
    <t>EUR 179,718</t>
  </si>
  <si>
    <t>1009 km</t>
  </si>
  <si>
    <t>USD 99,930</t>
  </si>
  <si>
    <t>26000 mi</t>
  </si>
  <si>
    <t>USD 325,000</t>
  </si>
  <si>
    <t>3,9 Liter</t>
  </si>
  <si>
    <t>924 Carrera GTR</t>
  </si>
  <si>
    <t>EUR 39,950</t>
  </si>
  <si>
    <t>175000 km</t>
  </si>
  <si>
    <t>EUR 334,500</t>
  </si>
  <si>
    <t>99500 km</t>
  </si>
  <si>
    <t>EUR 54,950</t>
  </si>
  <si>
    <t>119843 km</t>
  </si>
  <si>
    <t>21950 km</t>
  </si>
  <si>
    <t>7708 km</t>
  </si>
  <si>
    <t>EUR 59,950</t>
  </si>
  <si>
    <t>195229 km</t>
  </si>
  <si>
    <t>EUR 92,500</t>
  </si>
  <si>
    <t>166134 km</t>
  </si>
  <si>
    <t>EUR 393,129</t>
  </si>
  <si>
    <t>2086 km</t>
  </si>
  <si>
    <t>USD 169,900</t>
  </si>
  <si>
    <t>4808 mi</t>
  </si>
  <si>
    <t>USD 89,950</t>
  </si>
  <si>
    <t>75699 km</t>
  </si>
  <si>
    <t>EUR 179,911</t>
  </si>
  <si>
    <t>USD 350,000 - 450,000</t>
  </si>
  <si>
    <t>937 mi</t>
  </si>
  <si>
    <t>40756 mi</t>
  </si>
  <si>
    <t>106766 km</t>
  </si>
  <si>
    <t>USD 85,995</t>
  </si>
  <si>
    <t>12745 mi</t>
  </si>
  <si>
    <t>EUR 72,000</t>
  </si>
  <si>
    <t>139300 km</t>
  </si>
  <si>
    <t>USD 146,500</t>
  </si>
  <si>
    <t>5324 mi</t>
  </si>
  <si>
    <t>USD 139,995</t>
  </si>
  <si>
    <t>13381 mi</t>
  </si>
  <si>
    <t>USD 215,000 - 245,000</t>
  </si>
  <si>
    <t>11135 mi</t>
  </si>
  <si>
    <t>EUR 57,000EUR 55,500</t>
  </si>
  <si>
    <t>174420 mi</t>
  </si>
  <si>
    <t>EUR 75,950</t>
  </si>
  <si>
    <t>29400 km</t>
  </si>
  <si>
    <t>EUR 239,000</t>
  </si>
  <si>
    <t>240 km</t>
  </si>
  <si>
    <t>53800 km</t>
  </si>
  <si>
    <t>USD 185,000</t>
  </si>
  <si>
    <t>4100 mi</t>
  </si>
  <si>
    <t>EUR 239,990</t>
  </si>
  <si>
    <t>28543 km</t>
  </si>
  <si>
    <t>997 GT3 Cup</t>
  </si>
  <si>
    <t>24284 km</t>
  </si>
  <si>
    <t>1180 km</t>
  </si>
  <si>
    <t>EUR 224,900</t>
  </si>
  <si>
    <t>7004 km</t>
  </si>
  <si>
    <t>EUR 179,900EUR 174,900</t>
  </si>
  <si>
    <t>11600 km</t>
  </si>
  <si>
    <t>EUR 148,500</t>
  </si>
  <si>
    <t>61194 km</t>
  </si>
  <si>
    <t>56000 km</t>
  </si>
  <si>
    <t>USD 209,995</t>
  </si>
  <si>
    <t>11525 mi</t>
  </si>
  <si>
    <t>718 Boxster GTS 4.0</t>
  </si>
  <si>
    <t>39921 km</t>
  </si>
  <si>
    <t>EUR 75,993</t>
  </si>
  <si>
    <t>EUR 124,991</t>
  </si>
  <si>
    <t>31211 km</t>
  </si>
  <si>
    <t>EUR 133,900</t>
  </si>
  <si>
    <t>62288 km</t>
  </si>
  <si>
    <t>14183 km</t>
  </si>
  <si>
    <t>176900 km</t>
  </si>
  <si>
    <t>EUR 24,000</t>
  </si>
  <si>
    <t>EUR 114,997</t>
  </si>
  <si>
    <t>79000 km</t>
  </si>
  <si>
    <t>79872 km</t>
  </si>
  <si>
    <t>19400 km</t>
  </si>
  <si>
    <t>58697 km</t>
  </si>
  <si>
    <t>108250 mi</t>
  </si>
  <si>
    <t>992 Heritage Design Edition</t>
  </si>
  <si>
    <t>544 km</t>
  </si>
  <si>
    <t>EUR 134,911EUR 129,911</t>
  </si>
  <si>
    <t>22265 km</t>
  </si>
  <si>
    <t>EUR 54,400</t>
  </si>
  <si>
    <t>EUR 290,000</t>
  </si>
  <si>
    <t>2385 km</t>
  </si>
  <si>
    <t>5970 km</t>
  </si>
  <si>
    <t>105700 km</t>
  </si>
  <si>
    <t>EUR 108,900</t>
  </si>
  <si>
    <t>140300 km</t>
  </si>
  <si>
    <t>EUR 84,912</t>
  </si>
  <si>
    <t>44072 km</t>
  </si>
  <si>
    <t>EUR 204,900</t>
  </si>
  <si>
    <t>61 km</t>
  </si>
  <si>
    <t>EUR 42,995</t>
  </si>
  <si>
    <t>968 Club Sport</t>
  </si>
  <si>
    <t>196778 km</t>
  </si>
  <si>
    <t>GBP 169,850</t>
  </si>
  <si>
    <t>3440 km</t>
  </si>
  <si>
    <t>EUR 74,950</t>
  </si>
  <si>
    <t>159000 km</t>
  </si>
  <si>
    <t>247157 km</t>
  </si>
  <si>
    <t>GBP 269,850</t>
  </si>
  <si>
    <t>3856 km</t>
  </si>
  <si>
    <t>EUR 86,500</t>
  </si>
  <si>
    <t>118758 km</t>
  </si>
  <si>
    <t>EUR 365,992</t>
  </si>
  <si>
    <t>1930 km</t>
  </si>
  <si>
    <t>EUR 195,000</t>
  </si>
  <si>
    <t>3980 km</t>
  </si>
  <si>
    <t>USD 137,900</t>
  </si>
  <si>
    <t>15014 mi</t>
  </si>
  <si>
    <t>156000 mi</t>
  </si>
  <si>
    <t>EUR 41,950</t>
  </si>
  <si>
    <t>284000 km</t>
  </si>
  <si>
    <t>CHF 124,911</t>
  </si>
  <si>
    <t>46000 km</t>
  </si>
  <si>
    <t>EUR 299,900</t>
  </si>
  <si>
    <t>17993 km</t>
  </si>
  <si>
    <t>USD 475,964</t>
  </si>
  <si>
    <t>37062 mi</t>
  </si>
  <si>
    <t>EUR 129,992</t>
  </si>
  <si>
    <t>11554 km</t>
  </si>
  <si>
    <t>182000 km</t>
  </si>
  <si>
    <t>EUR 79,500</t>
  </si>
  <si>
    <t>5200 km</t>
  </si>
  <si>
    <t>911 Reimagined by Singer</t>
  </si>
  <si>
    <t>182 mi</t>
  </si>
  <si>
    <t>390 HP</t>
  </si>
  <si>
    <t>650 km</t>
  </si>
  <si>
    <t>964 Turbo WLS</t>
  </si>
  <si>
    <t>291 km</t>
  </si>
  <si>
    <t>27635 km</t>
  </si>
  <si>
    <t>EUR 124,850</t>
  </si>
  <si>
    <t>70538 km</t>
  </si>
  <si>
    <t>12800 km</t>
  </si>
  <si>
    <t>EUR 78,950</t>
  </si>
  <si>
    <t>76615 km</t>
  </si>
  <si>
    <t>20814 mi</t>
  </si>
  <si>
    <t>150 mi</t>
  </si>
  <si>
    <t>EUR 83,490</t>
  </si>
  <si>
    <t>104500 km</t>
  </si>
  <si>
    <t>Praha 4 Liter</t>
  </si>
  <si>
    <t>EUR 188,500</t>
  </si>
  <si>
    <t>20595 mi</t>
  </si>
  <si>
    <t>154094 km</t>
  </si>
  <si>
    <t>EUR 85,500</t>
  </si>
  <si>
    <t>21748 km</t>
  </si>
  <si>
    <t>48500 km</t>
  </si>
  <si>
    <t>EUR 304,992EUR 296,992</t>
  </si>
  <si>
    <t>EUR 129,500</t>
  </si>
  <si>
    <t>8200 km</t>
  </si>
  <si>
    <t>EUR 114,590</t>
  </si>
  <si>
    <t>Taycan Turbo S</t>
  </si>
  <si>
    <t>761 HP</t>
  </si>
  <si>
    <t>73300 km</t>
  </si>
  <si>
    <t>EUR 59,999</t>
  </si>
  <si>
    <t>84371 mi</t>
  </si>
  <si>
    <t>34771 mi</t>
  </si>
  <si>
    <t>964 Turbo Flachbau</t>
  </si>
  <si>
    <t>16700 km</t>
  </si>
  <si>
    <t>EUR 56,981</t>
  </si>
  <si>
    <t>54286 km</t>
  </si>
  <si>
    <t>USD 535,964</t>
  </si>
  <si>
    <t>31786 mi</t>
  </si>
  <si>
    <t>EUR 104,991</t>
  </si>
  <si>
    <t>35050 km</t>
  </si>
  <si>
    <t>165979 km</t>
  </si>
  <si>
    <t>EUR 214,950</t>
  </si>
  <si>
    <t>6666 km</t>
  </si>
  <si>
    <t>63769 mi</t>
  </si>
  <si>
    <t>EUR 33,500</t>
  </si>
  <si>
    <t>90600 km</t>
  </si>
  <si>
    <t>25500 km</t>
  </si>
  <si>
    <t>EUR 24,800</t>
  </si>
  <si>
    <t>145204 km</t>
  </si>
  <si>
    <t>139200 km</t>
  </si>
  <si>
    <t>93000 km</t>
  </si>
  <si>
    <t>8910 km</t>
  </si>
  <si>
    <t>EUR 285,650</t>
  </si>
  <si>
    <t>EUR 129,990</t>
  </si>
  <si>
    <t>118591 mi</t>
  </si>
  <si>
    <t>EUR 249,995</t>
  </si>
  <si>
    <t>1254 km</t>
  </si>
  <si>
    <t>43500 km</t>
  </si>
  <si>
    <t>18000 km</t>
  </si>
  <si>
    <t>53484 km</t>
  </si>
  <si>
    <t>EUR 107,718</t>
  </si>
  <si>
    <t>14196 km</t>
  </si>
  <si>
    <t>EUR 46,981</t>
  </si>
  <si>
    <t>Cayman</t>
  </si>
  <si>
    <t>70203 km</t>
  </si>
  <si>
    <t>64800 km</t>
  </si>
  <si>
    <t>EUR 85,800</t>
  </si>
  <si>
    <t>79300 km</t>
  </si>
  <si>
    <t>EUR 127,000</t>
  </si>
  <si>
    <t>26500 km</t>
  </si>
  <si>
    <t>31000 mi</t>
  </si>
  <si>
    <t>71500 mi</t>
  </si>
  <si>
    <t>EUR 89,718</t>
  </si>
  <si>
    <t>30002 km</t>
  </si>
  <si>
    <t>EUR 41,996</t>
  </si>
  <si>
    <t>129100 km</t>
  </si>
  <si>
    <t>43281 km</t>
  </si>
  <si>
    <t>369 HP</t>
  </si>
  <si>
    <t>282439 km</t>
  </si>
  <si>
    <t>83900 km</t>
  </si>
  <si>
    <t>84700 km</t>
  </si>
  <si>
    <t>EUR 52,924</t>
  </si>
  <si>
    <t>10648 km</t>
  </si>
  <si>
    <t>124 HP</t>
  </si>
  <si>
    <t>EUR 81,900</t>
  </si>
  <si>
    <t>153000 km</t>
  </si>
  <si>
    <t>EUR 94,718</t>
  </si>
  <si>
    <t>17303 km</t>
  </si>
  <si>
    <t>30891 km</t>
  </si>
  <si>
    <t>EUR 132,911</t>
  </si>
  <si>
    <t>EUR 172,900</t>
  </si>
  <si>
    <t>34700 km</t>
  </si>
  <si>
    <t>14677 km</t>
  </si>
  <si>
    <t>22025 km</t>
  </si>
  <si>
    <t>EUR 149,000</t>
  </si>
  <si>
    <t>10765 km</t>
  </si>
  <si>
    <t>USD 132,995</t>
  </si>
  <si>
    <t>15750 mi</t>
  </si>
  <si>
    <t>USD 149,995</t>
  </si>
  <si>
    <t>1925 mi</t>
  </si>
  <si>
    <t>USD 139,979</t>
  </si>
  <si>
    <t>21220 mi</t>
  </si>
  <si>
    <t>90800 km</t>
  </si>
  <si>
    <t>159885 km</t>
  </si>
  <si>
    <t>EUR 85,000</t>
  </si>
  <si>
    <t>50000 km</t>
  </si>
  <si>
    <t>EUR 259,900EUR 219,900</t>
  </si>
  <si>
    <t>Taycan Turbo GT</t>
  </si>
  <si>
    <t>3500 km</t>
  </si>
  <si>
    <t>1034 HP</t>
  </si>
  <si>
    <t>149 km</t>
  </si>
  <si>
    <t>EUR 34,000</t>
  </si>
  <si>
    <t>163147 km</t>
  </si>
  <si>
    <t>26553 km</t>
  </si>
  <si>
    <t>21900 km</t>
  </si>
  <si>
    <t>EUR 123,900</t>
  </si>
  <si>
    <t>70900 km</t>
  </si>
  <si>
    <t>EUR 115,662</t>
  </si>
  <si>
    <t>51500 km</t>
  </si>
  <si>
    <t>EUR 178,900</t>
  </si>
  <si>
    <t>65300 km</t>
  </si>
  <si>
    <t>EUR 187,990</t>
  </si>
  <si>
    <t>2025</t>
  </si>
  <si>
    <t>49644 km</t>
  </si>
  <si>
    <t>EUR 56,000</t>
  </si>
  <si>
    <t>176862 km</t>
  </si>
  <si>
    <t>EUR 184,717</t>
  </si>
  <si>
    <t>EUR 276,437</t>
  </si>
  <si>
    <t>EUR 166,900</t>
  </si>
  <si>
    <t>EUR 197,700</t>
  </si>
  <si>
    <t>124000 km</t>
  </si>
  <si>
    <t>EUR 319,000</t>
  </si>
  <si>
    <t>12400 km</t>
  </si>
  <si>
    <t>EUR 209,000</t>
  </si>
  <si>
    <t>1300 km</t>
  </si>
  <si>
    <t>EUR 122,900</t>
  </si>
  <si>
    <t>20971 km</t>
  </si>
  <si>
    <t>EUR 52,996</t>
  </si>
  <si>
    <t>EUR 79,000</t>
  </si>
  <si>
    <t>58000 km</t>
  </si>
  <si>
    <t>EUR 73,500</t>
  </si>
  <si>
    <t>237 HP</t>
  </si>
  <si>
    <t>EUR 515,000</t>
  </si>
  <si>
    <t>6024 km</t>
  </si>
  <si>
    <t>EUR 239,000EUR 199,900</t>
  </si>
  <si>
    <t>EUR 76,500</t>
  </si>
  <si>
    <t>201997 km</t>
  </si>
  <si>
    <t>CHF 60,000</t>
  </si>
  <si>
    <t>120748 km</t>
  </si>
  <si>
    <t>EUR 452,500</t>
  </si>
  <si>
    <t>7351 km</t>
  </si>
  <si>
    <t>EUR 129,991EUR 124,991</t>
  </si>
  <si>
    <t>32771 km</t>
  </si>
  <si>
    <t>EUR 36,000</t>
  </si>
  <si>
    <t>124400 km</t>
  </si>
  <si>
    <t>EUR 144,900</t>
  </si>
  <si>
    <t>102986 km</t>
  </si>
  <si>
    <t>EUR 79,000EUR 69,000</t>
  </si>
  <si>
    <t>109650 km</t>
  </si>
  <si>
    <t>EUR 347,500</t>
  </si>
  <si>
    <t>6857 km</t>
  </si>
  <si>
    <t>EUR 22,950</t>
  </si>
  <si>
    <t>EUR 32,950</t>
  </si>
  <si>
    <t>84000 km</t>
  </si>
  <si>
    <t>295 HP</t>
  </si>
  <si>
    <t>EUR 46,950</t>
  </si>
  <si>
    <t>136000 km</t>
  </si>
  <si>
    <t>98503 km</t>
  </si>
  <si>
    <t>EUR 490,000</t>
  </si>
  <si>
    <t>61403 km</t>
  </si>
  <si>
    <t>3820 mi</t>
  </si>
  <si>
    <t>57062 mi</t>
  </si>
  <si>
    <t>EUR 204,608</t>
  </si>
  <si>
    <t>EUR 238,000</t>
  </si>
  <si>
    <t>16230 km</t>
  </si>
  <si>
    <t>1461 km</t>
  </si>
  <si>
    <t>USD 94,995</t>
  </si>
  <si>
    <t>10275 mi</t>
  </si>
  <si>
    <t>15201 km</t>
  </si>
  <si>
    <t>EUR 115,991</t>
  </si>
  <si>
    <t>49301 km</t>
  </si>
  <si>
    <t>1959</t>
  </si>
  <si>
    <t>20161 mi</t>
  </si>
  <si>
    <t>USD 69,950</t>
  </si>
  <si>
    <t>97910 km</t>
  </si>
  <si>
    <t>1111 HP</t>
  </si>
  <si>
    <t>USD 99,979</t>
  </si>
  <si>
    <t>780 km</t>
  </si>
  <si>
    <t>19000 mi</t>
  </si>
  <si>
    <t>911 Electric</t>
  </si>
  <si>
    <t>410 HP</t>
  </si>
  <si>
    <t>1810 mi</t>
  </si>
  <si>
    <t>CHF 36,900</t>
  </si>
  <si>
    <t>70984 km</t>
  </si>
  <si>
    <t>CHF 278,911</t>
  </si>
  <si>
    <t>20500 km</t>
  </si>
  <si>
    <t>262 HP</t>
  </si>
  <si>
    <t>USD 329,911</t>
  </si>
  <si>
    <t>911 Carrera 3.2 Clubsport (US)</t>
  </si>
  <si>
    <t>31101 mi</t>
  </si>
  <si>
    <t>EUR 179,800</t>
  </si>
  <si>
    <t>3848 km</t>
  </si>
  <si>
    <t>CHF 149,500</t>
  </si>
  <si>
    <t>55900 km</t>
  </si>
  <si>
    <t>EUR 72,999</t>
  </si>
  <si>
    <t>195000 km</t>
  </si>
  <si>
    <t>EUR 159,000EUR 153,000</t>
  </si>
  <si>
    <t>89600 km</t>
  </si>
  <si>
    <t>470 HP</t>
  </si>
  <si>
    <t>EUR 24,950</t>
  </si>
  <si>
    <t>88000 mi</t>
  </si>
  <si>
    <t>EUR 69,800</t>
  </si>
  <si>
    <t>153200 km</t>
  </si>
  <si>
    <t>EUR 84,900EUR 82,900</t>
  </si>
  <si>
    <t>EUR 83,900</t>
  </si>
  <si>
    <t>EUR 37,000</t>
  </si>
  <si>
    <t>53500 km</t>
  </si>
  <si>
    <t>EUR 61,997</t>
  </si>
  <si>
    <t>14314 km</t>
  </si>
  <si>
    <t>GBP 59,995</t>
  </si>
  <si>
    <t>33144 mi</t>
  </si>
  <si>
    <t>GBP 85,995</t>
  </si>
  <si>
    <t>GBP 64,995</t>
  </si>
  <si>
    <t>41000 mi</t>
  </si>
  <si>
    <t>EUR 355,810</t>
  </si>
  <si>
    <t>EUR 104,800</t>
  </si>
  <si>
    <t>27688 km</t>
  </si>
  <si>
    <t>EUR 219,930</t>
  </si>
  <si>
    <t>51711 km</t>
  </si>
  <si>
    <t>EUR 76,993</t>
  </si>
  <si>
    <t>138350 km</t>
  </si>
  <si>
    <t>USD 179,900</t>
  </si>
  <si>
    <t>6276 mi</t>
  </si>
  <si>
    <t>154200 km</t>
  </si>
  <si>
    <t>CHF 439,000</t>
  </si>
  <si>
    <t>47500 km</t>
  </si>
  <si>
    <t>CHF 379,000</t>
  </si>
  <si>
    <t>390 km</t>
  </si>
  <si>
    <t>EUR 161,074</t>
  </si>
  <si>
    <t>20 km</t>
  </si>
  <si>
    <t>EUR 77,997</t>
  </si>
  <si>
    <t>58900 km</t>
  </si>
  <si>
    <t>102626 km</t>
  </si>
  <si>
    <t>EUR 134,990</t>
  </si>
  <si>
    <t>EUR 445,000</t>
  </si>
  <si>
    <t>7850 km</t>
  </si>
  <si>
    <t>130785 km</t>
  </si>
  <si>
    <t>EUR 104,000</t>
  </si>
  <si>
    <t>140210 km</t>
  </si>
  <si>
    <t>EUR 68,500</t>
  </si>
  <si>
    <t>165810 km</t>
  </si>
  <si>
    <t>76568 km</t>
  </si>
  <si>
    <t>EUR 84,500</t>
  </si>
  <si>
    <t>90900 km</t>
  </si>
  <si>
    <t>EUR 73,964</t>
  </si>
  <si>
    <t>113000 km</t>
  </si>
  <si>
    <t>EUR 89,600</t>
  </si>
  <si>
    <t>55600 km</t>
  </si>
  <si>
    <t>69337 km</t>
  </si>
  <si>
    <t>60175 km</t>
  </si>
  <si>
    <t>EUR 71,997</t>
  </si>
  <si>
    <t>106761 km</t>
  </si>
  <si>
    <t>EUR 99,997</t>
  </si>
  <si>
    <t>114000 km</t>
  </si>
  <si>
    <t>EUR 81,500</t>
  </si>
  <si>
    <t>15546 km</t>
  </si>
  <si>
    <t>EUR 234,900</t>
  </si>
  <si>
    <t>1669 km</t>
  </si>
  <si>
    <t>EUR 228,900</t>
  </si>
  <si>
    <t>7283 km</t>
  </si>
  <si>
    <t>5980 mi</t>
  </si>
  <si>
    <t>603 HP</t>
  </si>
  <si>
    <t>EUR 43,996</t>
  </si>
  <si>
    <t>63200 km</t>
  </si>
  <si>
    <t>EUR 64,911EUR 63,911</t>
  </si>
  <si>
    <t>216456 km</t>
  </si>
  <si>
    <t>117226 km</t>
  </si>
  <si>
    <t>EUR 82,000</t>
  </si>
  <si>
    <t>EUR 150,000</t>
  </si>
  <si>
    <t>41587 mi</t>
  </si>
  <si>
    <t>2.0 Liter</t>
  </si>
  <si>
    <t>61300 km</t>
  </si>
  <si>
    <t>EUR 31,950</t>
  </si>
  <si>
    <t>105402 km</t>
  </si>
  <si>
    <t>103400 km</t>
  </si>
  <si>
    <t>EUR 63,900</t>
  </si>
  <si>
    <t>125300 km</t>
  </si>
  <si>
    <t>88 km</t>
  </si>
  <si>
    <t>EUR 48,000</t>
  </si>
  <si>
    <t>117837 km</t>
  </si>
  <si>
    <t>EUR 54,911</t>
  </si>
  <si>
    <t>246405 km</t>
  </si>
  <si>
    <t>CHF 115,997CHF 89,997</t>
  </si>
  <si>
    <t>1649 km</t>
  </si>
  <si>
    <t>EUR 221,900EUR 199,900</t>
  </si>
  <si>
    <t>66 km</t>
  </si>
  <si>
    <t>EUR 47,900</t>
  </si>
  <si>
    <t>94460 mi</t>
  </si>
  <si>
    <t>EUR 215,000</t>
  </si>
  <si>
    <t>3454 km</t>
  </si>
  <si>
    <t>EUR 65,900EUR 64,900</t>
  </si>
  <si>
    <t>71500 km</t>
  </si>
  <si>
    <t>EUR 169,997</t>
  </si>
  <si>
    <t>26990 km</t>
  </si>
  <si>
    <t>EUR 111,540</t>
  </si>
  <si>
    <t>43190 km</t>
  </si>
  <si>
    <t>4.0 Liter</t>
  </si>
  <si>
    <t>EUR 202,900</t>
  </si>
  <si>
    <t>EUR 89,995</t>
  </si>
  <si>
    <t>EUR 224,358</t>
  </si>
  <si>
    <t>EUR 125,900</t>
  </si>
  <si>
    <t>16300 km</t>
  </si>
  <si>
    <t>91200 km</t>
  </si>
  <si>
    <t>EUR 73,590</t>
  </si>
  <si>
    <t>137000 km</t>
  </si>
  <si>
    <t>EUR 65,600</t>
  </si>
  <si>
    <t>135018 km</t>
  </si>
  <si>
    <t>EUR 101,330</t>
  </si>
  <si>
    <t>103506 km</t>
  </si>
  <si>
    <t>EUR 182,500</t>
  </si>
  <si>
    <t>120 km</t>
  </si>
  <si>
    <t>60400 km</t>
  </si>
  <si>
    <t>EUR 76,000</t>
  </si>
  <si>
    <t>249000 km</t>
  </si>
  <si>
    <t>EUR 119,500</t>
  </si>
  <si>
    <t>45150 km</t>
  </si>
  <si>
    <t>EUR 54,996</t>
  </si>
  <si>
    <t>111360 km</t>
  </si>
  <si>
    <t>EUR 89,997</t>
  </si>
  <si>
    <t>70528 km</t>
  </si>
  <si>
    <t>GBP 999,995</t>
  </si>
  <si>
    <t>24075 mi</t>
  </si>
  <si>
    <t>13391 km</t>
  </si>
  <si>
    <t>USD 171,900</t>
  </si>
  <si>
    <t>8209 mi</t>
  </si>
  <si>
    <t>EUR 84,964</t>
  </si>
  <si>
    <t>147441 km</t>
  </si>
  <si>
    <t>USD 299,950</t>
  </si>
  <si>
    <t>120 mi</t>
  </si>
  <si>
    <t>30930 km</t>
  </si>
  <si>
    <t>67401 km</t>
  </si>
  <si>
    <t>EUR 47,996</t>
  </si>
  <si>
    <t>59584 km</t>
  </si>
  <si>
    <t>EUR 168,911</t>
  </si>
  <si>
    <t>26850 km</t>
  </si>
  <si>
    <t>39786 km</t>
  </si>
  <si>
    <t>39039 km</t>
  </si>
  <si>
    <t>EUR 89,996</t>
  </si>
  <si>
    <t>996 GT3 Cup</t>
  </si>
  <si>
    <t>380 HP</t>
  </si>
  <si>
    <t>56150 km</t>
  </si>
  <si>
    <t>EUR 379,993</t>
  </si>
  <si>
    <t>15200 km</t>
  </si>
  <si>
    <t>61500 km</t>
  </si>
  <si>
    <t>EUR 85,900EUR 80,000</t>
  </si>
  <si>
    <t>139065 km</t>
  </si>
  <si>
    <t>CHF 79,914</t>
  </si>
  <si>
    <t>EUR 315,000</t>
  </si>
  <si>
    <t>EUR 329,911</t>
  </si>
  <si>
    <t>2990 km</t>
  </si>
  <si>
    <t>356 A 1600 Super Convertible D</t>
  </si>
  <si>
    <t>15931 mi</t>
  </si>
  <si>
    <t>EUR 73,911EUR 69,911</t>
  </si>
  <si>
    <t>127500 km</t>
  </si>
  <si>
    <t>EUR 138,990</t>
  </si>
  <si>
    <t>41714 km</t>
  </si>
  <si>
    <t>EUR 154,800</t>
  </si>
  <si>
    <t>EUR 153,800</t>
  </si>
  <si>
    <t>CHF 179,900</t>
  </si>
  <si>
    <t>32874 km</t>
  </si>
  <si>
    <t>EUR 86,800</t>
  </si>
  <si>
    <t>131863 km</t>
  </si>
  <si>
    <t>EUR 119,950</t>
  </si>
  <si>
    <t>EUR 205,000</t>
  </si>
  <si>
    <t>GBP 845,000</t>
  </si>
  <si>
    <t>4650 mi</t>
  </si>
  <si>
    <t>EUR 99,995</t>
  </si>
  <si>
    <t>79076 km</t>
  </si>
  <si>
    <t>EUR 55,911</t>
  </si>
  <si>
    <t>96827 km</t>
  </si>
  <si>
    <t>2.2 Liter</t>
  </si>
  <si>
    <t>EUR 99,000</t>
  </si>
  <si>
    <t>44190 km</t>
  </si>
  <si>
    <t>CHF 115,000</t>
  </si>
  <si>
    <t>39200 km</t>
  </si>
  <si>
    <t>GBP 127,495</t>
  </si>
  <si>
    <t>18600 mi</t>
  </si>
  <si>
    <t>EUR 117,900</t>
  </si>
  <si>
    <t>6070 km</t>
  </si>
  <si>
    <t>6050 km</t>
  </si>
  <si>
    <t>181500 km</t>
  </si>
  <si>
    <t>EUR 127,900</t>
  </si>
  <si>
    <t>17991 km</t>
  </si>
  <si>
    <t>EUR 108,800</t>
  </si>
  <si>
    <t>29360 km</t>
  </si>
  <si>
    <t>99600 km</t>
  </si>
  <si>
    <t>GBP 173,995</t>
  </si>
  <si>
    <t>6400 mi</t>
  </si>
  <si>
    <t>156500 km</t>
  </si>
  <si>
    <t>USD 169,000</t>
  </si>
  <si>
    <t>33800 mi</t>
  </si>
  <si>
    <t>94677 km</t>
  </si>
  <si>
    <t>USD 239,995</t>
  </si>
  <si>
    <t>59714 mi</t>
  </si>
  <si>
    <t>187900 km</t>
  </si>
  <si>
    <t>USD 109,979</t>
  </si>
  <si>
    <t>14112 mi</t>
  </si>
  <si>
    <t>2,1 Liter</t>
  </si>
  <si>
    <t>151700 km</t>
  </si>
  <si>
    <t>EUR 124,899</t>
  </si>
  <si>
    <t>3850 km</t>
  </si>
  <si>
    <t>47000 mi</t>
  </si>
  <si>
    <t>EUR 184,900</t>
  </si>
  <si>
    <t>19032 km</t>
  </si>
  <si>
    <t>35800 km</t>
  </si>
  <si>
    <t>EUR 85,750</t>
  </si>
  <si>
    <t>911 "25 Jahre Jubiläumsmodell"</t>
  </si>
  <si>
    <t>EUR 227,900</t>
  </si>
  <si>
    <t>7442 km</t>
  </si>
  <si>
    <t>EUR 156,930</t>
  </si>
  <si>
    <t>70862 km</t>
  </si>
  <si>
    <t>281 HP</t>
  </si>
  <si>
    <t>GBP 220,000</t>
  </si>
  <si>
    <t>44600 km</t>
  </si>
  <si>
    <t>EUR 179,900EUR 169,900</t>
  </si>
  <si>
    <t>2900 km</t>
  </si>
  <si>
    <t>EUR 109,750</t>
  </si>
  <si>
    <t>109952 km</t>
  </si>
  <si>
    <t>30200 km</t>
  </si>
  <si>
    <t>2475 km</t>
  </si>
  <si>
    <t>EUR 129,991</t>
  </si>
  <si>
    <t>77030 km</t>
  </si>
  <si>
    <t>EUR 97,000</t>
  </si>
  <si>
    <t>EUR 128,000</t>
  </si>
  <si>
    <t>EUR 255,000</t>
  </si>
  <si>
    <t>3990 km</t>
  </si>
  <si>
    <t>3775 km</t>
  </si>
  <si>
    <t>USD 199,999</t>
  </si>
  <si>
    <t>97000 mi</t>
  </si>
  <si>
    <t>EUR 46,000</t>
  </si>
  <si>
    <t>257100 km</t>
  </si>
  <si>
    <t>EUR 125,000</t>
  </si>
  <si>
    <t>997.2 GT3 Cup</t>
  </si>
  <si>
    <t>12345 km</t>
  </si>
  <si>
    <t>197757 km</t>
  </si>
  <si>
    <t>81760 km</t>
  </si>
  <si>
    <t>EUR 78,911</t>
  </si>
  <si>
    <t>EUR 34,987</t>
  </si>
  <si>
    <t>62542 km</t>
  </si>
  <si>
    <t>EUR 355,000</t>
  </si>
  <si>
    <t>653 km</t>
  </si>
  <si>
    <t>52900 mi</t>
  </si>
  <si>
    <t>1675 km</t>
  </si>
  <si>
    <t>EUR 59,911</t>
  </si>
  <si>
    <t>254077 km</t>
  </si>
  <si>
    <t>38300 km</t>
  </si>
  <si>
    <t>EUR 192,964</t>
  </si>
  <si>
    <t>94911 km</t>
  </si>
  <si>
    <t>EUR 169,990EUR 164,990</t>
  </si>
  <si>
    <t>4000 km</t>
  </si>
  <si>
    <t>EUR 110,900</t>
  </si>
  <si>
    <t>85500 km</t>
  </si>
  <si>
    <t>EUR 34,800EUR 28,700</t>
  </si>
  <si>
    <t>180000 km</t>
  </si>
  <si>
    <t>1.571 Liter</t>
  </si>
  <si>
    <t>12708 km</t>
  </si>
  <si>
    <t>80535 km</t>
  </si>
  <si>
    <t>EUR 107,100</t>
  </si>
  <si>
    <t>40554 km</t>
  </si>
  <si>
    <t>EUR 379,000</t>
  </si>
  <si>
    <t>1100 km</t>
  </si>
  <si>
    <t>4573 km</t>
  </si>
  <si>
    <t>EUR 124,992</t>
  </si>
  <si>
    <t>53315 km</t>
  </si>
  <si>
    <t>44584 km</t>
  </si>
  <si>
    <t>EUR 127,911</t>
  </si>
  <si>
    <t>41198 km</t>
  </si>
  <si>
    <t>74220 km</t>
  </si>
  <si>
    <t>26790 km</t>
  </si>
  <si>
    <t>EUR 62,911</t>
  </si>
  <si>
    <t>67800 km</t>
  </si>
  <si>
    <t>EUR 53,997</t>
  </si>
  <si>
    <t>EUR 79,996</t>
  </si>
  <si>
    <t>49900 km</t>
  </si>
  <si>
    <t>32000 km</t>
  </si>
  <si>
    <t>1478 km</t>
  </si>
  <si>
    <t>36040 mi</t>
  </si>
  <si>
    <t>EUR 229,890</t>
  </si>
  <si>
    <t>75 km</t>
  </si>
  <si>
    <t>EUR 244,900</t>
  </si>
  <si>
    <t>48797 km</t>
  </si>
  <si>
    <t>EUR 550,000</t>
  </si>
  <si>
    <t>43939 km</t>
  </si>
  <si>
    <t>EUR 260,000</t>
  </si>
  <si>
    <t>3700 km</t>
  </si>
  <si>
    <t>EUR 53,500EUR 48,500</t>
  </si>
  <si>
    <t>104251 mi</t>
  </si>
  <si>
    <t>7700 km</t>
  </si>
  <si>
    <t>152000 km</t>
  </si>
  <si>
    <t>EUR 118,970</t>
  </si>
  <si>
    <t>167543 km</t>
  </si>
  <si>
    <t>EUR 30,000</t>
  </si>
  <si>
    <t>222555 km</t>
  </si>
  <si>
    <t>185600 km</t>
  </si>
  <si>
    <t>USD 119,000</t>
  </si>
  <si>
    <t>17742 mi</t>
  </si>
  <si>
    <t>GBP 150,000</t>
  </si>
  <si>
    <t>EUR 174,930</t>
  </si>
  <si>
    <t>77000 km</t>
  </si>
  <si>
    <t>94014 km</t>
  </si>
  <si>
    <t>EUR 229,991</t>
  </si>
  <si>
    <t>890 km</t>
  </si>
  <si>
    <t>3614 km</t>
  </si>
  <si>
    <t>8588 km</t>
  </si>
  <si>
    <t>EUR 63,997</t>
  </si>
  <si>
    <t>EUR 54,997</t>
  </si>
  <si>
    <t>45100 km</t>
  </si>
  <si>
    <t>EUR 47,997</t>
  </si>
  <si>
    <t>100000 km</t>
  </si>
  <si>
    <t>EUR 32,900</t>
  </si>
  <si>
    <t>122700 km</t>
  </si>
  <si>
    <t>EUR 87,750</t>
  </si>
  <si>
    <t>718 Boxster S</t>
  </si>
  <si>
    <t>21368 km</t>
  </si>
  <si>
    <t>4700 km</t>
  </si>
  <si>
    <t>828 km</t>
  </si>
  <si>
    <t>EUR 144,990</t>
  </si>
  <si>
    <t>61000 km</t>
  </si>
  <si>
    <t>EUR 67,950</t>
  </si>
  <si>
    <t>172870 km</t>
  </si>
  <si>
    <t>4820 km</t>
  </si>
  <si>
    <t>89347 km</t>
  </si>
  <si>
    <t>USD 84,979</t>
  </si>
  <si>
    <t>37928 mi</t>
  </si>
  <si>
    <t>11330 km</t>
  </si>
  <si>
    <t>73996 km</t>
  </si>
  <si>
    <t>160459 km</t>
  </si>
  <si>
    <t>4 mi</t>
  </si>
  <si>
    <t>EUR 215,900</t>
  </si>
  <si>
    <t>750 km</t>
  </si>
  <si>
    <t>1900 km</t>
  </si>
  <si>
    <t>EUR 185,900</t>
  </si>
  <si>
    <t>11500 km</t>
  </si>
  <si>
    <t>70 km</t>
  </si>
  <si>
    <t>EUR 79,356</t>
  </si>
  <si>
    <t>4567 km</t>
  </si>
  <si>
    <t>142040 km</t>
  </si>
  <si>
    <t>EUR 265,000EUR 239,000</t>
  </si>
  <si>
    <t>6100 km</t>
  </si>
  <si>
    <t>17850 mi</t>
  </si>
  <si>
    <t>EUR 319,900</t>
  </si>
  <si>
    <t>599 km</t>
  </si>
  <si>
    <t>EUR 100,989</t>
  </si>
  <si>
    <t>41266 km</t>
  </si>
  <si>
    <t>GBP 160,000</t>
  </si>
  <si>
    <t>57893 km</t>
  </si>
  <si>
    <t>991 Targa 4S Exclusive Edition</t>
  </si>
  <si>
    <t>1036 km</t>
  </si>
  <si>
    <t>EUR 75,500</t>
  </si>
  <si>
    <t>60180 km</t>
  </si>
  <si>
    <t>EUR 99,950</t>
  </si>
  <si>
    <t>77500 km</t>
  </si>
  <si>
    <t>27600 km</t>
  </si>
  <si>
    <t>79207 mi</t>
  </si>
  <si>
    <t>4592 km</t>
  </si>
  <si>
    <t>288000 km</t>
  </si>
  <si>
    <t>USD 90,000USD 87,500</t>
  </si>
  <si>
    <t>38000 mi</t>
  </si>
  <si>
    <t>USD 149,800</t>
  </si>
  <si>
    <t>USD 42,996</t>
  </si>
  <si>
    <t>41300 mi</t>
  </si>
  <si>
    <t>EUR 67,000</t>
  </si>
  <si>
    <t>EUR 387,295</t>
  </si>
  <si>
    <t>460 km</t>
  </si>
  <si>
    <t>10318 km</t>
  </si>
  <si>
    <t>USD 114,900USD 109,900</t>
  </si>
  <si>
    <t>718 Cayman GTS 4.0</t>
  </si>
  <si>
    <t>6911 mi</t>
  </si>
  <si>
    <t>EUR 43,450</t>
  </si>
  <si>
    <t>29369 km</t>
  </si>
  <si>
    <t>914 2.0</t>
  </si>
  <si>
    <t>119021 km</t>
  </si>
  <si>
    <t>EUR 74,933</t>
  </si>
  <si>
    <t>153894 km</t>
  </si>
  <si>
    <t>31998 km</t>
  </si>
  <si>
    <t>EUR 88,993</t>
  </si>
  <si>
    <t>95500 km</t>
  </si>
  <si>
    <t>EUR 111,991</t>
  </si>
  <si>
    <t>18670 km</t>
  </si>
  <si>
    <t>7100 km</t>
  </si>
  <si>
    <t>112905 km</t>
  </si>
  <si>
    <t>EUR 152,900</t>
  </si>
  <si>
    <t>46893 km</t>
  </si>
  <si>
    <t>EUR 280,000</t>
  </si>
  <si>
    <t>97400 km</t>
  </si>
  <si>
    <t>28337 km</t>
  </si>
  <si>
    <t>EUR 39,900</t>
  </si>
  <si>
    <t>98683 km</t>
  </si>
  <si>
    <t>EUR 15,900EUR 13,500</t>
  </si>
  <si>
    <t>EUR 43,000</t>
  </si>
  <si>
    <t>123500 km</t>
  </si>
  <si>
    <t>35900 km</t>
  </si>
  <si>
    <t>EUR 198,900</t>
  </si>
  <si>
    <t>10200 km</t>
  </si>
  <si>
    <t>222120 km</t>
  </si>
  <si>
    <t>EUR 179,970</t>
  </si>
  <si>
    <t>EUR 65,890</t>
  </si>
  <si>
    <t>62281 km</t>
  </si>
  <si>
    <t>58597 mi</t>
  </si>
  <si>
    <t>100960 km</t>
  </si>
  <si>
    <t>USD 72,900</t>
  </si>
  <si>
    <t>67136 mi</t>
  </si>
  <si>
    <t>USD 109,900</t>
  </si>
  <si>
    <t>10706 mi</t>
  </si>
  <si>
    <t>57222 mi</t>
  </si>
  <si>
    <t>EUR 238,900</t>
  </si>
  <si>
    <t>EUR 43,900</t>
  </si>
  <si>
    <t>101730 km</t>
  </si>
  <si>
    <t>64500 km</t>
  </si>
  <si>
    <t>46982 km</t>
  </si>
  <si>
    <t>EUR 86,400</t>
  </si>
  <si>
    <t>59700 km</t>
  </si>
  <si>
    <t>59800 km</t>
  </si>
  <si>
    <t>EUR 127,330</t>
  </si>
  <si>
    <t>57000 km</t>
  </si>
  <si>
    <t>EUR 85,000EUR 75,000</t>
  </si>
  <si>
    <t>137000 mi</t>
  </si>
  <si>
    <t>EUR 254,000</t>
  </si>
  <si>
    <t>8050 km</t>
  </si>
  <si>
    <t>130590 km</t>
  </si>
  <si>
    <t>EUR 59,850</t>
  </si>
  <si>
    <t>94710 km</t>
  </si>
  <si>
    <t>EUR 82,997</t>
  </si>
  <si>
    <t>52000 km</t>
  </si>
  <si>
    <t>EUR 63,920EUR 60,720</t>
  </si>
  <si>
    <t>122000 km</t>
  </si>
  <si>
    <t>EUR 25,500</t>
  </si>
  <si>
    <t>41856 km</t>
  </si>
  <si>
    <t>EUR 178,800</t>
  </si>
  <si>
    <t>EUR 24,000EUR 22,000</t>
  </si>
  <si>
    <t>EUR 39,800</t>
  </si>
  <si>
    <t>56200 km</t>
  </si>
  <si>
    <t>43000 km</t>
  </si>
  <si>
    <t>911 Gunther Werks</t>
  </si>
  <si>
    <t>99741 km</t>
  </si>
  <si>
    <t>EUR 61,000</t>
  </si>
  <si>
    <t>51371 km</t>
  </si>
  <si>
    <t>356 A 1600 Super</t>
  </si>
  <si>
    <t>44656 mi</t>
  </si>
  <si>
    <t>17343 km</t>
  </si>
  <si>
    <t>USD 84,500</t>
  </si>
  <si>
    <t>31356 mi</t>
  </si>
  <si>
    <t>6 Liter</t>
  </si>
  <si>
    <t>118391 km</t>
  </si>
  <si>
    <t>47874 km</t>
  </si>
  <si>
    <t>EUR 77,964</t>
  </si>
  <si>
    <t>242000 km</t>
  </si>
  <si>
    <t>299 HP</t>
  </si>
  <si>
    <t>USD 127,500</t>
  </si>
  <si>
    <t>72172 mi</t>
  </si>
  <si>
    <t>USD 122,500</t>
  </si>
  <si>
    <t>29154 mi</t>
  </si>
  <si>
    <t>41500 mi</t>
  </si>
  <si>
    <t>EUR 85,995</t>
  </si>
  <si>
    <t>15072 mi</t>
  </si>
  <si>
    <t>32902 mi</t>
  </si>
  <si>
    <t>EUR 261,500</t>
  </si>
  <si>
    <t>3875 km</t>
  </si>
  <si>
    <t>Stocksund, Stockholms Län Liter</t>
  </si>
  <si>
    <t>152060 km</t>
  </si>
  <si>
    <t>EUR 93,718</t>
  </si>
  <si>
    <t>6108 km</t>
  </si>
  <si>
    <t>301 HP</t>
  </si>
  <si>
    <t>446 HP</t>
  </si>
  <si>
    <t>EUR 124,990</t>
  </si>
  <si>
    <t>69800 mi</t>
  </si>
  <si>
    <t>50270 mi</t>
  </si>
  <si>
    <t>EUR 122,400</t>
  </si>
  <si>
    <t>356 Pre-A 1500 Super</t>
  </si>
  <si>
    <t>70 HP</t>
  </si>
  <si>
    <t>90769 km</t>
  </si>
  <si>
    <t>EUR 159,500</t>
  </si>
  <si>
    <t>10888 km</t>
  </si>
  <si>
    <t>EUR 82,950</t>
  </si>
  <si>
    <t>101866 km</t>
  </si>
  <si>
    <t>EUR 310,000</t>
  </si>
  <si>
    <t>91950 km</t>
  </si>
  <si>
    <t>211000 km</t>
  </si>
  <si>
    <t>Diesel</t>
  </si>
  <si>
    <t>EUR 142,500</t>
  </si>
  <si>
    <t>1295 km</t>
  </si>
  <si>
    <t>640 HP</t>
  </si>
  <si>
    <t>GBP 252,000</t>
  </si>
  <si>
    <t>1196 mi</t>
  </si>
  <si>
    <t>EUR 113,889</t>
  </si>
  <si>
    <t>EUR 99,825</t>
  </si>
  <si>
    <t>87928 km</t>
  </si>
  <si>
    <t>EUR 144,350EUR 139,890</t>
  </si>
  <si>
    <t>84925 km</t>
  </si>
  <si>
    <t>55253 km</t>
  </si>
  <si>
    <t>48700 km</t>
  </si>
  <si>
    <t>11126 km</t>
  </si>
  <si>
    <t>EUR 235,000</t>
  </si>
  <si>
    <t>30800 km</t>
  </si>
  <si>
    <t>EUR 132,450</t>
  </si>
  <si>
    <t>25664 km</t>
  </si>
  <si>
    <t>EUR 138,450</t>
  </si>
  <si>
    <t>42343 km</t>
  </si>
  <si>
    <t>57353 km</t>
  </si>
  <si>
    <t>EUR 618,800</t>
  </si>
  <si>
    <t>200 km</t>
  </si>
  <si>
    <t>USD 1,900,000</t>
  </si>
  <si>
    <t>1 mi</t>
  </si>
  <si>
    <t>2,9 Liter</t>
  </si>
  <si>
    <t>USD 269,950</t>
  </si>
  <si>
    <t>1347 mi</t>
  </si>
  <si>
    <t>EUR 92,982</t>
  </si>
  <si>
    <t>9999 km</t>
  </si>
  <si>
    <t>USD 425,993</t>
  </si>
  <si>
    <t>14064 mi</t>
  </si>
  <si>
    <t>USD 300,000</t>
  </si>
  <si>
    <t>525 mi</t>
  </si>
  <si>
    <t>EUR 126,911EUR 119,911</t>
  </si>
  <si>
    <t>40700 km</t>
  </si>
  <si>
    <t>USD 49,950</t>
  </si>
  <si>
    <t>29091 km</t>
  </si>
  <si>
    <t>EUR 162,992</t>
  </si>
  <si>
    <t>9992 km</t>
  </si>
  <si>
    <t>EUR 157,900</t>
  </si>
  <si>
    <t>67775 km</t>
  </si>
  <si>
    <t>55000 mi</t>
  </si>
  <si>
    <t>EUR 119,911</t>
  </si>
  <si>
    <t>42500 km</t>
  </si>
  <si>
    <t>EUR 135,911</t>
  </si>
  <si>
    <t>21250 km</t>
  </si>
  <si>
    <t>USD 299,992</t>
  </si>
  <si>
    <t>2595 mi</t>
  </si>
  <si>
    <t>USD 190,992</t>
  </si>
  <si>
    <t>230 mi</t>
  </si>
  <si>
    <t>USD 155,996</t>
  </si>
  <si>
    <t>42279 mi</t>
  </si>
  <si>
    <t>CHF 381,400</t>
  </si>
  <si>
    <t>3.8 Liter</t>
  </si>
  <si>
    <t>USD 57,900USD 56,900</t>
  </si>
  <si>
    <t>108712 mi</t>
  </si>
  <si>
    <t>USD 181,900</t>
  </si>
  <si>
    <t>7192 km</t>
  </si>
  <si>
    <t>65321 km</t>
  </si>
  <si>
    <t>EUR 78,800</t>
  </si>
  <si>
    <t>EUR 399,500</t>
  </si>
  <si>
    <t>1740 km</t>
  </si>
  <si>
    <t>USD 389,800</t>
  </si>
  <si>
    <t>5344 mi</t>
  </si>
  <si>
    <t>USD 289,911</t>
  </si>
  <si>
    <t>900 mi</t>
  </si>
  <si>
    <t>3.5 Liter</t>
  </si>
  <si>
    <t>179250 km</t>
  </si>
  <si>
    <t>EUR 58,900EUR 57,900</t>
  </si>
  <si>
    <t>40186 km</t>
  </si>
  <si>
    <t>EUR 119,900EUR 114,900</t>
  </si>
  <si>
    <t>GBP 147,995</t>
  </si>
  <si>
    <t>750 mi</t>
  </si>
  <si>
    <t>CHF 53,900</t>
  </si>
  <si>
    <t>7250 km</t>
  </si>
  <si>
    <t>EUR 167,000</t>
  </si>
  <si>
    <t>1215 km</t>
  </si>
  <si>
    <t>49000 km</t>
  </si>
  <si>
    <t>6649 km</t>
  </si>
  <si>
    <t>991 Carrera GTS "Rennsport Reunion Edition"</t>
  </si>
  <si>
    <t>590 km</t>
  </si>
  <si>
    <t>EUR 122,350</t>
  </si>
  <si>
    <t>39800 km</t>
  </si>
  <si>
    <t>EUR 184,000</t>
  </si>
  <si>
    <t>22605 km</t>
  </si>
  <si>
    <t>EUR 91,845</t>
  </si>
  <si>
    <t>8750 km</t>
  </si>
  <si>
    <t>67950 km</t>
  </si>
  <si>
    <t>EUR 149,911EUR 123,911</t>
  </si>
  <si>
    <t>312 km</t>
  </si>
  <si>
    <t>12390 mi</t>
  </si>
  <si>
    <t>EUR 119,890</t>
  </si>
  <si>
    <t>EUR 48,500</t>
  </si>
  <si>
    <t>86500 km</t>
  </si>
  <si>
    <t>EUR 26,000EUR 24,500</t>
  </si>
  <si>
    <t>164800 km</t>
  </si>
  <si>
    <t>EUR 46,500</t>
  </si>
  <si>
    <t>EUR 95,000EUR 88,000</t>
  </si>
  <si>
    <t>111820 km</t>
  </si>
  <si>
    <t>EUR 385,000</t>
  </si>
  <si>
    <t>36700 km</t>
  </si>
  <si>
    <t>37000 km</t>
  </si>
  <si>
    <t>8080 km</t>
  </si>
  <si>
    <t>EUR 124,997</t>
  </si>
  <si>
    <t>66058 km</t>
  </si>
  <si>
    <t>EUR 49,950EUR 44,950</t>
  </si>
  <si>
    <t>96000 km</t>
  </si>
  <si>
    <t>EUR 149,800</t>
  </si>
  <si>
    <t>10900 km</t>
  </si>
  <si>
    <t>48 km</t>
  </si>
  <si>
    <t>45000 km</t>
  </si>
  <si>
    <t>94800 km</t>
  </si>
  <si>
    <t>CHF 149,900</t>
  </si>
  <si>
    <t>EUR 74,995</t>
  </si>
  <si>
    <t>139427 km</t>
  </si>
  <si>
    <t>27700 km</t>
  </si>
  <si>
    <t>EUR 115,911</t>
  </si>
  <si>
    <t>EUR 223,000</t>
  </si>
  <si>
    <t>72000 mi</t>
  </si>
  <si>
    <t>495 mi</t>
  </si>
  <si>
    <t>1991 CM3 Liter</t>
  </si>
  <si>
    <t>EUR 107,500</t>
  </si>
  <si>
    <t>74158 mi</t>
  </si>
  <si>
    <t>EUR 92,911</t>
  </si>
  <si>
    <t>171200 km</t>
  </si>
  <si>
    <t>EUR 72,900</t>
  </si>
  <si>
    <t>78500 km</t>
  </si>
  <si>
    <t>EUR 314,991</t>
  </si>
  <si>
    <t>9035 km</t>
  </si>
  <si>
    <t>EUR 315,991</t>
  </si>
  <si>
    <t>13840 km</t>
  </si>
  <si>
    <t>16988 mi</t>
  </si>
  <si>
    <t>94904 km</t>
  </si>
  <si>
    <t>EUR 128,991</t>
  </si>
  <si>
    <t>3250 km</t>
  </si>
  <si>
    <t>198911 km</t>
  </si>
  <si>
    <t>USD 104,900</t>
  </si>
  <si>
    <t>44000 mi</t>
  </si>
  <si>
    <t>162000 km</t>
  </si>
  <si>
    <t>GBP 45,000</t>
  </si>
  <si>
    <t>152872 km</t>
  </si>
  <si>
    <t>48000 km</t>
  </si>
  <si>
    <t>EUR 137,911</t>
  </si>
  <si>
    <t>EUR 51,950</t>
  </si>
  <si>
    <t>147500 km</t>
  </si>
  <si>
    <t>EUR 209,935</t>
  </si>
  <si>
    <t>13087 km</t>
  </si>
  <si>
    <t>178000 mi</t>
  </si>
  <si>
    <t>EUR 88,000EUR 85,000</t>
  </si>
  <si>
    <t>34017 km</t>
  </si>
  <si>
    <t>EUR 57,800</t>
  </si>
  <si>
    <t>52200 km</t>
  </si>
  <si>
    <t>19500 km</t>
  </si>
  <si>
    <t>235 HP</t>
  </si>
  <si>
    <t>EUR 56,500EUR 54,500</t>
  </si>
  <si>
    <t>464000 km</t>
  </si>
  <si>
    <t>GBP 144,850</t>
  </si>
  <si>
    <t>5898 mi</t>
  </si>
  <si>
    <t>4123 km</t>
  </si>
  <si>
    <t>EUR 143,400</t>
  </si>
  <si>
    <t>26900 km</t>
  </si>
  <si>
    <t>EUR 247,044</t>
  </si>
  <si>
    <t>92730 km</t>
  </si>
  <si>
    <t>EUR 29,950</t>
  </si>
  <si>
    <t>227714 km</t>
  </si>
  <si>
    <t>EUR 59,900</t>
  </si>
  <si>
    <t>232200 km</t>
  </si>
  <si>
    <t>206500 km</t>
  </si>
  <si>
    <t>EUR 125,911</t>
  </si>
  <si>
    <t>122500 km</t>
  </si>
  <si>
    <t>4677 km</t>
  </si>
  <si>
    <t>89023 km</t>
  </si>
  <si>
    <t>1,72 Liter</t>
  </si>
  <si>
    <t>EUR 78,864</t>
  </si>
  <si>
    <t>143980 km</t>
  </si>
  <si>
    <t>EUR 173,800</t>
  </si>
  <si>
    <t>76175 km</t>
  </si>
  <si>
    <t>EUR 423,500</t>
  </si>
  <si>
    <t>992 Carrera GTS "Le Mans Centenaire Edition"</t>
  </si>
  <si>
    <t>66715 km</t>
  </si>
  <si>
    <t>158666 mi</t>
  </si>
  <si>
    <t>46600 km</t>
  </si>
  <si>
    <t>GBP 1,149,995</t>
  </si>
  <si>
    <t>16770 mi</t>
  </si>
  <si>
    <t>EUR 165,900</t>
  </si>
  <si>
    <t>EUR 159,950</t>
  </si>
  <si>
    <t>50068 km</t>
  </si>
  <si>
    <t>356 A 1500 GS Carrera</t>
  </si>
  <si>
    <t>3758 km</t>
  </si>
  <si>
    <t>EUR 259,800</t>
  </si>
  <si>
    <t>4274 km</t>
  </si>
  <si>
    <t>EUR 189,500</t>
  </si>
  <si>
    <t>30 km</t>
  </si>
  <si>
    <t>42125 km</t>
  </si>
  <si>
    <t>EUR 69,000EUR 64,835</t>
  </si>
  <si>
    <t>189200 km</t>
  </si>
  <si>
    <t>36450 km</t>
  </si>
  <si>
    <t>EUR 214,900</t>
  </si>
  <si>
    <t>2060 km</t>
  </si>
  <si>
    <t>387 HP</t>
  </si>
  <si>
    <t>54241 km</t>
  </si>
  <si>
    <t>173500 km</t>
  </si>
  <si>
    <t>EUR 64,950</t>
  </si>
  <si>
    <t>299803 km</t>
  </si>
  <si>
    <t>44000 km</t>
  </si>
  <si>
    <t>33456 km</t>
  </si>
  <si>
    <t>EUR 33,000</t>
  </si>
  <si>
    <t>146800 km</t>
  </si>
  <si>
    <t>142600 km</t>
  </si>
  <si>
    <t>GBP 495,000</t>
  </si>
  <si>
    <t>3485 mi</t>
  </si>
  <si>
    <t>GBP 189,995</t>
  </si>
  <si>
    <t>5330 mi</t>
  </si>
  <si>
    <t>580 km</t>
  </si>
  <si>
    <t>EUR 160,000</t>
  </si>
  <si>
    <t>16350 km</t>
  </si>
  <si>
    <t>128134 mi</t>
  </si>
  <si>
    <t>USD 355,995</t>
  </si>
  <si>
    <t>27081 mi</t>
  </si>
  <si>
    <t>USD 59,979</t>
  </si>
  <si>
    <t>19855 mi</t>
  </si>
  <si>
    <t>29650 km</t>
  </si>
  <si>
    <t>911 Turbo 3.3 WLS</t>
  </si>
  <si>
    <t>5411 km</t>
  </si>
  <si>
    <t>45500 km</t>
  </si>
  <si>
    <t>EUR 228,000</t>
  </si>
  <si>
    <t>50229 km</t>
  </si>
  <si>
    <t>CHF 84,400</t>
  </si>
  <si>
    <t>EUR 88,500</t>
  </si>
  <si>
    <t>95847 km</t>
  </si>
  <si>
    <t>37050 km</t>
  </si>
  <si>
    <t>262782 km</t>
  </si>
  <si>
    <t>EUR 217,900</t>
  </si>
  <si>
    <t>17900 km</t>
  </si>
  <si>
    <t>EUR 395,000</t>
  </si>
  <si>
    <t>996 GT3 RSR</t>
  </si>
  <si>
    <t>1750 km</t>
  </si>
  <si>
    <t>455 HP</t>
  </si>
  <si>
    <t>143000 km</t>
  </si>
  <si>
    <t>EUR 50,000</t>
  </si>
  <si>
    <t>EUR 72,500</t>
  </si>
  <si>
    <t>138911 km</t>
  </si>
  <si>
    <t>GBP 112,995</t>
  </si>
  <si>
    <t>44358 mi</t>
  </si>
  <si>
    <t>EUR 135,000EUR 130,000</t>
  </si>
  <si>
    <t>6490 km</t>
  </si>
  <si>
    <t>EUR 55,850</t>
  </si>
  <si>
    <t>13667 km</t>
  </si>
  <si>
    <t>240000 mi</t>
  </si>
  <si>
    <t>441 HP</t>
  </si>
  <si>
    <t>8666 km</t>
  </si>
  <si>
    <t>88337 mi</t>
  </si>
  <si>
    <t>EUR 355,800</t>
  </si>
  <si>
    <t>68 km</t>
  </si>
  <si>
    <t>EUR 139,500</t>
  </si>
  <si>
    <t>103012 km</t>
  </si>
  <si>
    <t>EUR 71,000</t>
  </si>
  <si>
    <t>132800 km</t>
  </si>
  <si>
    <t>EUR 69,718</t>
  </si>
  <si>
    <t>30718 km</t>
  </si>
  <si>
    <t>129169 km</t>
  </si>
  <si>
    <t>EUR 224,850</t>
  </si>
  <si>
    <t>987 km</t>
  </si>
  <si>
    <t>EUR 395,880</t>
  </si>
  <si>
    <t>97 km</t>
  </si>
  <si>
    <t>112320 km</t>
  </si>
  <si>
    <t>4696 km</t>
  </si>
  <si>
    <t>USD 59,995</t>
  </si>
  <si>
    <t>38050 mi</t>
  </si>
  <si>
    <t>EUR 479,000</t>
  </si>
  <si>
    <t>RUF BTR</t>
  </si>
  <si>
    <t>49620 km</t>
  </si>
  <si>
    <t>374 HP</t>
  </si>
  <si>
    <t>94500 km</t>
  </si>
  <si>
    <t>202000 km</t>
  </si>
  <si>
    <t>EUR 46,928</t>
  </si>
  <si>
    <t>EUR 139,150</t>
  </si>
  <si>
    <t>13246 km</t>
  </si>
  <si>
    <t>EUR 54,928</t>
  </si>
  <si>
    <t>184032 km</t>
  </si>
  <si>
    <t>EUR 129,993</t>
  </si>
  <si>
    <t>15341 mi</t>
  </si>
  <si>
    <t>EUR 51,000</t>
  </si>
  <si>
    <t>912 E</t>
  </si>
  <si>
    <t>212000 km</t>
  </si>
  <si>
    <t>EUR 204,800</t>
  </si>
  <si>
    <t>6700 km</t>
  </si>
  <si>
    <t>45900 km</t>
  </si>
  <si>
    <t>USD 67,900</t>
  </si>
  <si>
    <t>55238 mi</t>
  </si>
  <si>
    <t>Grass Valley Liter</t>
  </si>
  <si>
    <t>GBP 145,000</t>
  </si>
  <si>
    <t>495 km</t>
  </si>
  <si>
    <t>EUR 42,890EUR 39,890</t>
  </si>
  <si>
    <t>Boxster S "50 Jahre 550 Spyder"</t>
  </si>
  <si>
    <t>57800 km</t>
  </si>
  <si>
    <t>266 HP</t>
  </si>
  <si>
    <t>USD 1,275,000</t>
  </si>
  <si>
    <t>2000 mi</t>
  </si>
  <si>
    <t>3056 km</t>
  </si>
  <si>
    <t>EUR 1,685,000</t>
  </si>
  <si>
    <t>12570 km</t>
  </si>
  <si>
    <t>887 HP</t>
  </si>
  <si>
    <t>EUR 360,000EUR 340,000</t>
  </si>
  <si>
    <t>4269 km</t>
  </si>
  <si>
    <t>GBP 44,995</t>
  </si>
  <si>
    <t>39950 mi</t>
  </si>
  <si>
    <t>EUR 56,900</t>
  </si>
  <si>
    <t>109456 km</t>
  </si>
  <si>
    <t>EUR 162,996</t>
  </si>
  <si>
    <t>183500 km</t>
  </si>
  <si>
    <t>73800 km</t>
  </si>
  <si>
    <t>EUR 149,990</t>
  </si>
  <si>
    <t>59125 km</t>
  </si>
  <si>
    <t>12250 km</t>
  </si>
  <si>
    <t>EUR 86,911EUR 84,911</t>
  </si>
  <si>
    <t>240500 km</t>
  </si>
  <si>
    <t>12600 km</t>
  </si>
  <si>
    <t>CHF 48,800</t>
  </si>
  <si>
    <t>CHF 78,800</t>
  </si>
  <si>
    <t>EUR 168,500</t>
  </si>
  <si>
    <t>9308 km</t>
  </si>
  <si>
    <t>EUR 87,990</t>
  </si>
  <si>
    <t>115000 km</t>
  </si>
  <si>
    <t>EUR 122,911</t>
  </si>
  <si>
    <t>5574 km</t>
  </si>
  <si>
    <t>EUR 137,000EUR 125,000</t>
  </si>
  <si>
    <t>38900 km</t>
  </si>
  <si>
    <t>EUR 299,995</t>
  </si>
  <si>
    <t>EUR 129,784</t>
  </si>
  <si>
    <t>83468 km</t>
  </si>
  <si>
    <t>57100 km</t>
  </si>
  <si>
    <t>60559 km</t>
  </si>
  <si>
    <t>EUR 176,500EUR 169,500</t>
  </si>
  <si>
    <t>7490 km</t>
  </si>
  <si>
    <t>35892 km</t>
  </si>
  <si>
    <t>EUR 234,800</t>
  </si>
  <si>
    <t>16500 km</t>
  </si>
  <si>
    <t>EUR 138,500</t>
  </si>
  <si>
    <t>18200 mi</t>
  </si>
  <si>
    <t>EUR 106,950</t>
  </si>
  <si>
    <t>62156 km</t>
  </si>
  <si>
    <t>GBP 139,995</t>
  </si>
  <si>
    <t>2600 mi</t>
  </si>
  <si>
    <t>EUR 167,780</t>
  </si>
  <si>
    <t>16900 km</t>
  </si>
  <si>
    <t>USD 189,800</t>
  </si>
  <si>
    <t>28879 mi</t>
  </si>
  <si>
    <t>GBP 179,995</t>
  </si>
  <si>
    <t>EUR 37,500</t>
  </si>
  <si>
    <t>95000 mi</t>
  </si>
  <si>
    <t>4600 km</t>
  </si>
  <si>
    <t>EUR 49,000</t>
  </si>
  <si>
    <t>8625 km</t>
  </si>
  <si>
    <t>15529 mi</t>
  </si>
  <si>
    <t>2017 km</t>
  </si>
  <si>
    <t>47149 km</t>
  </si>
  <si>
    <t>227000 km</t>
  </si>
  <si>
    <t>158100 km</t>
  </si>
  <si>
    <t>Erlecom Liter</t>
  </si>
  <si>
    <t>260653 km</t>
  </si>
  <si>
    <t>EUR 52,500</t>
  </si>
  <si>
    <t>28410 km</t>
  </si>
  <si>
    <t>116822 km</t>
  </si>
  <si>
    <t>USD 57,500</t>
  </si>
  <si>
    <t>162940 mi</t>
  </si>
  <si>
    <t>149800 km</t>
  </si>
  <si>
    <t>4224 km</t>
  </si>
  <si>
    <t>11150 km</t>
  </si>
  <si>
    <t>EUR 144,999</t>
  </si>
  <si>
    <t>2532 km</t>
  </si>
  <si>
    <t>EUR 69,900EUR 68,900</t>
  </si>
  <si>
    <t>77600 km</t>
  </si>
  <si>
    <t>CHF 180,000</t>
  </si>
  <si>
    <t>EUR 199,992</t>
  </si>
  <si>
    <t>EUR 179,990</t>
  </si>
  <si>
    <t>7706 km</t>
  </si>
  <si>
    <t>521 HP</t>
  </si>
  <si>
    <t>EUR 143,992</t>
  </si>
  <si>
    <t>CHF 66,500</t>
  </si>
  <si>
    <t>EUR 39,500</t>
  </si>
  <si>
    <t>91160 km</t>
  </si>
  <si>
    <t>207800 km</t>
  </si>
  <si>
    <t>82207 km</t>
  </si>
  <si>
    <t>EUR 158,500</t>
  </si>
  <si>
    <t>71853 km</t>
  </si>
  <si>
    <t>EUR 272,000</t>
  </si>
  <si>
    <t>1800 km</t>
  </si>
  <si>
    <t>944 Turbo Cabriolet</t>
  </si>
  <si>
    <t>GBP 125,000</t>
  </si>
  <si>
    <t>EUR 189,911</t>
  </si>
  <si>
    <t>189712 km</t>
  </si>
  <si>
    <t>51031 km</t>
  </si>
  <si>
    <t>17600 km</t>
  </si>
  <si>
    <t>57200 km</t>
  </si>
  <si>
    <t>EUR 48,900</t>
  </si>
  <si>
    <t>98780 km</t>
  </si>
  <si>
    <t>180 km</t>
  </si>
  <si>
    <t>85800 km</t>
  </si>
  <si>
    <t>EUR 268,930</t>
  </si>
  <si>
    <t>6320 km</t>
  </si>
  <si>
    <t>52232 km</t>
  </si>
  <si>
    <t>EUR 71,500</t>
  </si>
  <si>
    <t>32350 km</t>
  </si>
  <si>
    <t>EUR 38,996</t>
  </si>
  <si>
    <t>101000 km</t>
  </si>
  <si>
    <t>77654 km</t>
  </si>
  <si>
    <t>EUR 158,992</t>
  </si>
  <si>
    <t>EUR 76,911</t>
  </si>
  <si>
    <t>EUR 113,000</t>
  </si>
  <si>
    <t>90742 km</t>
  </si>
  <si>
    <t>EUR 245,000</t>
  </si>
  <si>
    <t>45320 mi</t>
  </si>
  <si>
    <t>EUR 107,900</t>
  </si>
  <si>
    <t>196716 km</t>
  </si>
  <si>
    <t>112000 km</t>
  </si>
  <si>
    <t>47700 km</t>
  </si>
  <si>
    <t>EUR 219,000</t>
  </si>
  <si>
    <t>107262 km</t>
  </si>
  <si>
    <t>EUR 549,890</t>
  </si>
  <si>
    <t>7839 km</t>
  </si>
  <si>
    <t>800 km</t>
  </si>
  <si>
    <t>EUR 219,718</t>
  </si>
  <si>
    <t>2748 km</t>
  </si>
  <si>
    <t>EUR 254,992</t>
  </si>
  <si>
    <t>5465 km</t>
  </si>
  <si>
    <t>66984 km</t>
  </si>
  <si>
    <t>EUR 144,500</t>
  </si>
  <si>
    <t>58500 km</t>
  </si>
  <si>
    <t>EUR 22,750</t>
  </si>
  <si>
    <t>228537 km</t>
  </si>
  <si>
    <t>GBP 167,500</t>
  </si>
  <si>
    <t>1797 mi</t>
  </si>
  <si>
    <t>151952 km</t>
  </si>
  <si>
    <t>59900 km</t>
  </si>
  <si>
    <t>USD 159,900</t>
  </si>
  <si>
    <t>3830 mi</t>
  </si>
  <si>
    <t>85520 km</t>
  </si>
  <si>
    <t>EUR 74,600</t>
  </si>
  <si>
    <t>134800 km</t>
  </si>
  <si>
    <t>EUR 168,000</t>
  </si>
  <si>
    <t>84785 km</t>
  </si>
  <si>
    <t>EUR 154,000</t>
  </si>
  <si>
    <t>69150 km</t>
  </si>
  <si>
    <t>USD 84,900USD 74,900</t>
  </si>
  <si>
    <t>39654 mi</t>
  </si>
  <si>
    <t>34005 km</t>
  </si>
  <si>
    <t>EUR 65,997</t>
  </si>
  <si>
    <t>94742 km</t>
  </si>
  <si>
    <t>3400 Liter</t>
  </si>
  <si>
    <t>EUR 209,034</t>
  </si>
  <si>
    <t>3.4 Liter</t>
  </si>
  <si>
    <t>18693 mi</t>
  </si>
  <si>
    <t>6695 km</t>
  </si>
  <si>
    <t>USD 189,995</t>
  </si>
  <si>
    <t>3955 mi</t>
  </si>
  <si>
    <t>121000 mi</t>
  </si>
  <si>
    <t>EUR 79,400</t>
  </si>
  <si>
    <t>EUR 114,850</t>
  </si>
  <si>
    <t>80979 km</t>
  </si>
  <si>
    <t>EUR 78,987</t>
  </si>
  <si>
    <t>16987 km</t>
  </si>
  <si>
    <t>47777 mi</t>
  </si>
  <si>
    <t>162047 km</t>
  </si>
  <si>
    <t>EUR 159,964EUR 147,964</t>
  </si>
  <si>
    <t>26761 km</t>
  </si>
  <si>
    <t>11236 km</t>
  </si>
  <si>
    <t>EUR 45,968</t>
  </si>
  <si>
    <t>235576 km</t>
  </si>
  <si>
    <t>77381 mi</t>
  </si>
  <si>
    <t>3798 km</t>
  </si>
  <si>
    <t>51234 mi</t>
  </si>
  <si>
    <t>157000 km</t>
  </si>
  <si>
    <t>112 km</t>
  </si>
  <si>
    <t>EUR 170,000</t>
  </si>
  <si>
    <t>46251 km</t>
  </si>
  <si>
    <t>EUR 219,950EUR 214,950</t>
  </si>
  <si>
    <t>10685 km</t>
  </si>
  <si>
    <t>15605 km</t>
  </si>
  <si>
    <t>EUR 112,000</t>
  </si>
  <si>
    <t>156815 km</t>
  </si>
  <si>
    <t>EUR 184,990</t>
  </si>
  <si>
    <t>40 km</t>
  </si>
  <si>
    <t>49594 mi</t>
  </si>
  <si>
    <t>170 HP</t>
  </si>
  <si>
    <t>EUR 76,997</t>
  </si>
  <si>
    <t>74078 km</t>
  </si>
  <si>
    <t>EUR 98,500</t>
  </si>
  <si>
    <t>USD 950,000</t>
  </si>
  <si>
    <t>68330 km</t>
  </si>
  <si>
    <t>89506 km</t>
  </si>
  <si>
    <t>169607 km</t>
  </si>
  <si>
    <t>EUR 261,789</t>
  </si>
  <si>
    <t>7157 km</t>
  </si>
  <si>
    <t>84856 km</t>
  </si>
  <si>
    <t>2,8 Liter</t>
  </si>
  <si>
    <t>124800 km</t>
  </si>
  <si>
    <t>EUR 112,500</t>
  </si>
  <si>
    <t>88500 km</t>
  </si>
  <si>
    <t>EUR 124,999</t>
  </si>
  <si>
    <t>42100 km</t>
  </si>
  <si>
    <t>EUR 137,992</t>
  </si>
  <si>
    <t>24516 km</t>
  </si>
  <si>
    <t>118215 km</t>
  </si>
  <si>
    <t>188750 km</t>
  </si>
  <si>
    <t>6990 km</t>
  </si>
  <si>
    <t>EUR 309,900</t>
  </si>
  <si>
    <t>39 km</t>
  </si>
  <si>
    <t>CHF 79,500</t>
  </si>
  <si>
    <t>172192 km</t>
  </si>
  <si>
    <t>EUR 203,992</t>
  </si>
  <si>
    <t>EUR 46,944EUR 39,944</t>
  </si>
  <si>
    <t>44435 km</t>
  </si>
  <si>
    <t>59700 mi</t>
  </si>
  <si>
    <t>USD 129,995</t>
  </si>
  <si>
    <t>21826 mi</t>
  </si>
  <si>
    <t>356 A 1600 Convertible D</t>
  </si>
  <si>
    <t>3905 mi</t>
  </si>
  <si>
    <t>12500 km</t>
  </si>
  <si>
    <t>EUR 163,229</t>
  </si>
  <si>
    <t>3817 km</t>
  </si>
  <si>
    <t>EUR 208,500</t>
  </si>
  <si>
    <t>EUR 67,700</t>
  </si>
  <si>
    <t>EUR 126,991</t>
  </si>
  <si>
    <t>EUR 38,000</t>
  </si>
  <si>
    <t>71700 km</t>
  </si>
  <si>
    <t>CHF 95,000</t>
  </si>
  <si>
    <t>31600 km</t>
  </si>
  <si>
    <t>78000 mi</t>
  </si>
  <si>
    <t>288 HP</t>
  </si>
  <si>
    <t>5.0 Liter</t>
  </si>
  <si>
    <t>CHF 199,911</t>
  </si>
  <si>
    <t>290 km</t>
  </si>
  <si>
    <t>85510 km</t>
  </si>
  <si>
    <t>GBP 195,000</t>
  </si>
  <si>
    <t>6000 mi</t>
  </si>
  <si>
    <t>GBP 79,500</t>
  </si>
  <si>
    <t>14997 mi</t>
  </si>
  <si>
    <t>EUR 129,850</t>
  </si>
  <si>
    <t>92026 km</t>
  </si>
  <si>
    <t>EUR 240,000</t>
  </si>
  <si>
    <t>993 Turbo S</t>
  </si>
  <si>
    <t>40640 km</t>
  </si>
  <si>
    <t>EUR 345,000</t>
  </si>
  <si>
    <t>378 HP</t>
  </si>
  <si>
    <t>48131 km</t>
  </si>
  <si>
    <t>3600 Liter</t>
  </si>
  <si>
    <t>STOCKHOLM / BROMMA Liter</t>
  </si>
  <si>
    <t>221300 km</t>
  </si>
  <si>
    <t>61100 km</t>
  </si>
  <si>
    <t>192 km</t>
  </si>
  <si>
    <t>72303 mi</t>
  </si>
  <si>
    <t>1.6 Liter</t>
  </si>
  <si>
    <t>149132 km</t>
  </si>
  <si>
    <t>33300 km</t>
  </si>
  <si>
    <t>28194 km</t>
  </si>
  <si>
    <t>EUR 221,500</t>
  </si>
  <si>
    <t>67 km</t>
  </si>
  <si>
    <t>USD 140,000</t>
  </si>
  <si>
    <t>87282 mi</t>
  </si>
  <si>
    <t>USD 115,000</t>
  </si>
  <si>
    <t>71897 mi</t>
  </si>
  <si>
    <t>1,720 Liter</t>
  </si>
  <si>
    <t>EUR 182,900</t>
  </si>
  <si>
    <t>EUR 169,000</t>
  </si>
  <si>
    <t>5700 km</t>
  </si>
  <si>
    <t>EUR 66,718</t>
  </si>
  <si>
    <t>81200 km</t>
  </si>
  <si>
    <t>38 km</t>
  </si>
  <si>
    <t>137983 km</t>
  </si>
  <si>
    <t>CHF 295,000</t>
  </si>
  <si>
    <t>54900 km</t>
  </si>
  <si>
    <t>117500 km</t>
  </si>
  <si>
    <t>CHF 79,900</t>
  </si>
  <si>
    <t>EUR 174,890</t>
  </si>
  <si>
    <t>62561 km</t>
  </si>
  <si>
    <t>EUR 214,890</t>
  </si>
  <si>
    <t>101801 km</t>
  </si>
  <si>
    <t>EUR 109,500</t>
  </si>
  <si>
    <t>60360 km</t>
  </si>
  <si>
    <t>5722 km</t>
  </si>
  <si>
    <t>EUR 66,997</t>
  </si>
  <si>
    <t>52300 km</t>
  </si>
  <si>
    <t>164932 km</t>
  </si>
  <si>
    <t>8750 mi</t>
  </si>
  <si>
    <t>EUR 123,718</t>
  </si>
  <si>
    <t>19300 km</t>
  </si>
  <si>
    <t>EUR 35,986</t>
  </si>
  <si>
    <t>99986 km</t>
  </si>
  <si>
    <t>51908 km</t>
  </si>
  <si>
    <t>128300 km</t>
  </si>
  <si>
    <t>EUR 134,890</t>
  </si>
  <si>
    <t>1779 km</t>
  </si>
  <si>
    <t>EUR 31,500</t>
  </si>
  <si>
    <t>162130 km</t>
  </si>
  <si>
    <t>EUR 145,995</t>
  </si>
  <si>
    <t>EUR 149,964</t>
  </si>
  <si>
    <t>EUR 169,900EUR 159,900</t>
  </si>
  <si>
    <t>EUR 216,000</t>
  </si>
  <si>
    <t>37791 km</t>
  </si>
  <si>
    <t>32100 km</t>
  </si>
  <si>
    <t>40325 km</t>
  </si>
  <si>
    <t>3832 km</t>
  </si>
  <si>
    <t>EUR 204,992</t>
  </si>
  <si>
    <t>1482 km</t>
  </si>
  <si>
    <t>EUR 71,718</t>
  </si>
  <si>
    <t>52450 km</t>
  </si>
  <si>
    <t>USD 148,640</t>
  </si>
  <si>
    <t>9 km</t>
  </si>
  <si>
    <t>EUR 163,590</t>
  </si>
  <si>
    <t>EUR 116,511</t>
  </si>
  <si>
    <t>9500 km</t>
  </si>
  <si>
    <t>9345 km</t>
  </si>
  <si>
    <t>14900 km</t>
  </si>
  <si>
    <t>EUR 70,000</t>
  </si>
  <si>
    <t>105400 km</t>
  </si>
  <si>
    <t>EUR 192,500</t>
  </si>
  <si>
    <t>2070 km</t>
  </si>
  <si>
    <t>11618 km</t>
  </si>
  <si>
    <t>38929 km</t>
  </si>
  <si>
    <t>538 HP</t>
  </si>
  <si>
    <t>EUR 174,800</t>
  </si>
  <si>
    <t>21620 km</t>
  </si>
  <si>
    <t>53700 km</t>
  </si>
  <si>
    <t>EUR 159,997</t>
  </si>
  <si>
    <t>70441 km</t>
  </si>
  <si>
    <t>320000 km</t>
  </si>
  <si>
    <t>EUR 96,911</t>
  </si>
  <si>
    <t>79206 km</t>
  </si>
  <si>
    <t>EUR 119,980</t>
  </si>
  <si>
    <t>EUR 84,991</t>
  </si>
  <si>
    <t>54454 km</t>
  </si>
  <si>
    <t>EUR 49,850</t>
  </si>
  <si>
    <t>162768 km</t>
  </si>
  <si>
    <t>67650 km</t>
  </si>
  <si>
    <t>911 Carrera 3.2 "25 Jahre 911"</t>
  </si>
  <si>
    <t>126500 km</t>
  </si>
  <si>
    <t>69900 km</t>
  </si>
  <si>
    <t>EUR 32,500</t>
  </si>
  <si>
    <t>85 HP</t>
  </si>
  <si>
    <t>1.8 Liter</t>
  </si>
  <si>
    <t>EUR 137,500</t>
  </si>
  <si>
    <t>22820 km</t>
  </si>
  <si>
    <t>8300 km</t>
  </si>
  <si>
    <t>EUR 79,950</t>
  </si>
  <si>
    <t>EUR 34,900</t>
  </si>
  <si>
    <t>EUR 69,911</t>
  </si>
  <si>
    <t>163000 km</t>
  </si>
  <si>
    <t>GBP 595,000</t>
  </si>
  <si>
    <t>78638 km</t>
  </si>
  <si>
    <t>106000 mi</t>
  </si>
  <si>
    <t>41000 km</t>
  </si>
  <si>
    <t>74200 km</t>
  </si>
  <si>
    <t>EUR 157,179</t>
  </si>
  <si>
    <t>2354 km</t>
  </si>
  <si>
    <t>12709 km</t>
  </si>
  <si>
    <t>55400 km</t>
  </si>
  <si>
    <t>190100 km</t>
  </si>
  <si>
    <t>EUR 78,500</t>
  </si>
  <si>
    <t>66000 km</t>
  </si>
  <si>
    <t>2.9 Liter</t>
  </si>
  <si>
    <t>EUR 690,000</t>
  </si>
  <si>
    <t>2180 km</t>
  </si>
  <si>
    <t>146500 km</t>
  </si>
  <si>
    <t>EUR 121,900</t>
  </si>
  <si>
    <t>EUR 68,991EUR 67,991</t>
  </si>
  <si>
    <t>USD 255,000</t>
  </si>
  <si>
    <t>349 mi</t>
  </si>
  <si>
    <t>22470 km</t>
  </si>
  <si>
    <t>84574 mi</t>
  </si>
  <si>
    <t>1446 mi</t>
  </si>
  <si>
    <t>EUR 81,950</t>
  </si>
  <si>
    <t>83025 km</t>
  </si>
  <si>
    <t>EUR 126,950</t>
  </si>
  <si>
    <t>69205 km</t>
  </si>
  <si>
    <t>EUR 46,996</t>
  </si>
  <si>
    <t>119600 km</t>
  </si>
  <si>
    <t>EUR 47,950</t>
  </si>
  <si>
    <t>122623 km</t>
  </si>
  <si>
    <t>116917 km</t>
  </si>
  <si>
    <t>104000 km</t>
  </si>
  <si>
    <t>175825 km</t>
  </si>
  <si>
    <t>EUR 398,000</t>
  </si>
  <si>
    <t>04900 km</t>
  </si>
  <si>
    <t>135810 mi</t>
  </si>
  <si>
    <t>172 HP</t>
  </si>
  <si>
    <t>EUR 71,000EUR 66,500</t>
  </si>
  <si>
    <t>USD 294,356</t>
  </si>
  <si>
    <t>122 mi</t>
  </si>
  <si>
    <t>GBP 81,995</t>
  </si>
  <si>
    <t>14500 mi</t>
  </si>
  <si>
    <t>45800 km</t>
  </si>
  <si>
    <t>EUR 227,500</t>
  </si>
  <si>
    <t>14075 km</t>
  </si>
  <si>
    <t>CHF 389,900</t>
  </si>
  <si>
    <t>CHF 109,900</t>
  </si>
  <si>
    <t>155000 km</t>
  </si>
  <si>
    <t>EUR 67,900EUR 65,911</t>
  </si>
  <si>
    <t>227500 km</t>
  </si>
  <si>
    <t>EUR 107,991</t>
  </si>
  <si>
    <t>54000 km</t>
  </si>
  <si>
    <t>31950 km</t>
  </si>
  <si>
    <t>89 km</t>
  </si>
  <si>
    <t>8000 km</t>
  </si>
  <si>
    <t>EUR 85,900</t>
  </si>
  <si>
    <t>Panamera Turbo S</t>
  </si>
  <si>
    <t>22000 km</t>
  </si>
  <si>
    <t>570 HP</t>
  </si>
  <si>
    <t>CHF 129,991</t>
  </si>
  <si>
    <t>USD 125,995</t>
  </si>
  <si>
    <t>18886 mi</t>
  </si>
  <si>
    <t>USD 219,900</t>
  </si>
  <si>
    <t>17491 mi</t>
  </si>
  <si>
    <t>20682 km</t>
  </si>
  <si>
    <t>EUR 199,718</t>
  </si>
  <si>
    <t>7924 km</t>
  </si>
  <si>
    <t>EUR 182,752</t>
  </si>
  <si>
    <t>98250 km</t>
  </si>
  <si>
    <t>EUR 151,992</t>
  </si>
  <si>
    <t>27000 km</t>
  </si>
  <si>
    <t>19378 km</t>
  </si>
  <si>
    <t>97921 km</t>
  </si>
  <si>
    <t>173350 km</t>
  </si>
  <si>
    <t>EUR 89,991</t>
  </si>
  <si>
    <t>51106 km</t>
  </si>
  <si>
    <t>EUR 87,999</t>
  </si>
  <si>
    <t>130472 km</t>
  </si>
  <si>
    <t>EUR 144,989</t>
  </si>
  <si>
    <t>EUR 249,500</t>
  </si>
  <si>
    <t>65999 km</t>
  </si>
  <si>
    <t>EUR 134,950</t>
  </si>
  <si>
    <t>71507 km</t>
  </si>
  <si>
    <t>7730 km</t>
  </si>
  <si>
    <t>EUR 138,800</t>
  </si>
  <si>
    <t>46800 km</t>
  </si>
  <si>
    <t>EUR 62,500EUR 57,900</t>
  </si>
  <si>
    <t>89801 km</t>
  </si>
  <si>
    <t>GBP 149,850</t>
  </si>
  <si>
    <t>30834 mi</t>
  </si>
  <si>
    <t>USD 1,375,000</t>
  </si>
  <si>
    <t>4085 mi</t>
  </si>
  <si>
    <t>GBP 88,995</t>
  </si>
  <si>
    <t>4000 mi</t>
  </si>
  <si>
    <t>USD 78,000</t>
  </si>
  <si>
    <t>50375 mi</t>
  </si>
  <si>
    <t>EUR 1,490,000</t>
  </si>
  <si>
    <t>21000 mi</t>
  </si>
  <si>
    <t>USD 155,000</t>
  </si>
  <si>
    <t>EUR 227,992</t>
  </si>
  <si>
    <t>660 km</t>
  </si>
  <si>
    <t>61530 km</t>
  </si>
  <si>
    <t>EUR 124,600</t>
  </si>
  <si>
    <t>EUR 999,999</t>
  </si>
  <si>
    <t>RUF RT 35 S</t>
  </si>
  <si>
    <t>39310 km</t>
  </si>
  <si>
    <t>186000 km</t>
  </si>
  <si>
    <t>USD 84,000</t>
  </si>
  <si>
    <t>108000 mi</t>
  </si>
  <si>
    <t>246500 km</t>
  </si>
  <si>
    <t>EUR 74,912EUR 69,912</t>
  </si>
  <si>
    <t>57624 km</t>
  </si>
  <si>
    <t>EUR 340,000</t>
  </si>
  <si>
    <t>65700 km</t>
  </si>
  <si>
    <t>EUR 148,000</t>
  </si>
  <si>
    <t>EUR 62,000</t>
  </si>
  <si>
    <t>111800 km</t>
  </si>
  <si>
    <t>61259 km</t>
  </si>
  <si>
    <t>EUR 16,900</t>
  </si>
  <si>
    <t>EUR 144,980</t>
  </si>
  <si>
    <t>48990 km</t>
  </si>
  <si>
    <t>EUR 269,000</t>
  </si>
  <si>
    <t>CHF 181,500</t>
  </si>
  <si>
    <t>USD 44,900</t>
  </si>
  <si>
    <t>29334 mi</t>
  </si>
  <si>
    <t>EUR 16,750</t>
  </si>
  <si>
    <t>944 Coupé</t>
  </si>
  <si>
    <t>241352 km</t>
  </si>
  <si>
    <t>163 HP</t>
  </si>
  <si>
    <t>EUR 200,000</t>
  </si>
  <si>
    <t>72829 km</t>
  </si>
  <si>
    <t>USD 67,500</t>
  </si>
  <si>
    <t>38477 mi</t>
  </si>
  <si>
    <t>550 Junior Spyder</t>
  </si>
  <si>
    <t>9118 km</t>
  </si>
  <si>
    <t>EUR 23,750</t>
  </si>
  <si>
    <t>944 S2 Coupé</t>
  </si>
  <si>
    <t>296953 km</t>
  </si>
  <si>
    <t>EUR 13,750</t>
  </si>
  <si>
    <t>125670 km</t>
  </si>
  <si>
    <t>EUR 137,997</t>
  </si>
  <si>
    <t>40410 km</t>
  </si>
  <si>
    <t>EUR 79,800</t>
  </si>
  <si>
    <t>204218 km</t>
  </si>
  <si>
    <t>394 km</t>
  </si>
  <si>
    <t>121030 km</t>
  </si>
  <si>
    <t>187000 km</t>
  </si>
  <si>
    <t>175059 km</t>
  </si>
  <si>
    <t>GBP 189,000GBP 179,950</t>
  </si>
  <si>
    <t>51350 km</t>
  </si>
  <si>
    <t>EUR 389,000</t>
  </si>
  <si>
    <t>139406 km</t>
  </si>
  <si>
    <t>EUR 139,029</t>
  </si>
  <si>
    <t>EUR 24,900</t>
  </si>
  <si>
    <t>179700 km</t>
  </si>
  <si>
    <t>85301 km</t>
  </si>
  <si>
    <t>EUR 41,000EUR 37,500</t>
  </si>
  <si>
    <t>505 HP</t>
  </si>
  <si>
    <t>252000 km</t>
  </si>
  <si>
    <t>27484 km</t>
  </si>
  <si>
    <t>EUR 115,900EUR 109,900</t>
  </si>
  <si>
    <t>169900 km</t>
  </si>
  <si>
    <t>38940 km</t>
  </si>
  <si>
    <t>554 HP</t>
  </si>
  <si>
    <t>EUR 43,997</t>
  </si>
  <si>
    <t>93403 km</t>
  </si>
  <si>
    <t>89155 km</t>
  </si>
  <si>
    <t>19200 km</t>
  </si>
  <si>
    <t>106493 km</t>
  </si>
  <si>
    <t>EUR 139,993</t>
  </si>
  <si>
    <t>91079 km</t>
  </si>
  <si>
    <t>EUR 17,800</t>
  </si>
  <si>
    <t>924 Turbo</t>
  </si>
  <si>
    <t>222500 km</t>
  </si>
  <si>
    <t>EUR 44,500</t>
  </si>
  <si>
    <t>176000 km</t>
  </si>
  <si>
    <t>EUR 64,964</t>
  </si>
  <si>
    <t>207612 km</t>
  </si>
  <si>
    <t>EUR 124,800</t>
  </si>
  <si>
    <t>EUR 134,982</t>
  </si>
  <si>
    <t>2367 km</t>
  </si>
  <si>
    <t>GBP 49,995</t>
  </si>
  <si>
    <t>30331 mi</t>
  </si>
  <si>
    <t>14020 km</t>
  </si>
  <si>
    <t>233476 km</t>
  </si>
  <si>
    <t>42711 mi</t>
  </si>
  <si>
    <t>EUR 63,500</t>
  </si>
  <si>
    <t>EUR 189,850</t>
  </si>
  <si>
    <t>20605 km</t>
  </si>
  <si>
    <t>142500 km</t>
  </si>
  <si>
    <t>30900 km</t>
  </si>
  <si>
    <t>EUR 27,950</t>
  </si>
  <si>
    <t>140000 km</t>
  </si>
  <si>
    <t>280 HP</t>
  </si>
  <si>
    <t>EUR 43,500</t>
  </si>
  <si>
    <t>92980 km</t>
  </si>
  <si>
    <t>EUR 114,950EUR 109,950</t>
  </si>
  <si>
    <t>16836 km</t>
  </si>
  <si>
    <t>CHF 194,900</t>
  </si>
  <si>
    <t>EUR 184,992</t>
  </si>
  <si>
    <t>13828 km</t>
  </si>
  <si>
    <t>EUR 109,950</t>
  </si>
  <si>
    <t>EUR 199,590</t>
  </si>
  <si>
    <t>5543 km</t>
  </si>
  <si>
    <t>USD 599,900</t>
  </si>
  <si>
    <t>22337 mi</t>
  </si>
  <si>
    <t>USD 299,900</t>
  </si>
  <si>
    <t>2103 mi</t>
  </si>
  <si>
    <t>41538 mi</t>
  </si>
  <si>
    <t>EUR 147,500</t>
  </si>
  <si>
    <t>75975 mi</t>
  </si>
  <si>
    <t>USD 118,800</t>
  </si>
  <si>
    <t>23073 km</t>
  </si>
  <si>
    <t>EUR 139,890</t>
  </si>
  <si>
    <t>15690 km</t>
  </si>
  <si>
    <t>19700 km</t>
  </si>
  <si>
    <t>30391 km</t>
  </si>
  <si>
    <t>EUR 117,890</t>
  </si>
  <si>
    <t>29335 km</t>
  </si>
  <si>
    <t>EUR 115,890</t>
  </si>
  <si>
    <t>33630 km</t>
  </si>
  <si>
    <t>EUR 209,950</t>
  </si>
  <si>
    <t>143792 km</t>
  </si>
  <si>
    <t>USD 84,900</t>
  </si>
  <si>
    <t>158229 mi</t>
  </si>
  <si>
    <t>EUR 46,900</t>
  </si>
  <si>
    <t>200000 km</t>
  </si>
  <si>
    <t>1600 km</t>
  </si>
  <si>
    <t>EUR 83,890</t>
  </si>
  <si>
    <t>65361 km</t>
  </si>
  <si>
    <t>63000 km</t>
  </si>
  <si>
    <t>970 km</t>
  </si>
  <si>
    <t>950 km</t>
  </si>
  <si>
    <t>35700 km</t>
  </si>
  <si>
    <t>161561 km</t>
  </si>
  <si>
    <t>USD 59,800</t>
  </si>
  <si>
    <t>8000 mi</t>
  </si>
  <si>
    <t>EUR 207,000</t>
  </si>
  <si>
    <t>72 km</t>
  </si>
  <si>
    <t>EUR 347,700</t>
  </si>
  <si>
    <t>EUR 87,000</t>
  </si>
  <si>
    <t>92000 km</t>
  </si>
  <si>
    <t>241 HP</t>
  </si>
  <si>
    <t>EUR 144,800</t>
  </si>
  <si>
    <t>12973 km</t>
  </si>
  <si>
    <t>EUR 59,800</t>
  </si>
  <si>
    <t>225807 km</t>
  </si>
  <si>
    <t>33 km</t>
  </si>
  <si>
    <t>128422 km</t>
  </si>
  <si>
    <t>EUR 87,900</t>
  </si>
  <si>
    <t>GBP 104,850</t>
  </si>
  <si>
    <t>11836 mi</t>
  </si>
  <si>
    <t>84400 km</t>
  </si>
  <si>
    <t>CHF 250,000</t>
  </si>
  <si>
    <t>72730 km</t>
  </si>
  <si>
    <t>EUR 118,700</t>
  </si>
  <si>
    <t>58100 km</t>
  </si>
  <si>
    <t>EUR 129,911</t>
  </si>
  <si>
    <t>26800 km</t>
  </si>
  <si>
    <t>104750 km</t>
  </si>
  <si>
    <t>37100 mi</t>
  </si>
  <si>
    <t>2,6 Liter</t>
  </si>
  <si>
    <t>EUR 84,995</t>
  </si>
  <si>
    <t>28565 mi</t>
  </si>
  <si>
    <t>7909 mi</t>
  </si>
  <si>
    <t>19687 km</t>
  </si>
  <si>
    <t>197000 km</t>
  </si>
  <si>
    <t>911 Carrera 3.2 Clubsport</t>
  </si>
  <si>
    <t>152745 km</t>
  </si>
  <si>
    <t>USD 225,995</t>
  </si>
  <si>
    <t>3132 mi</t>
  </si>
  <si>
    <t>27626 mi</t>
  </si>
  <si>
    <t>USD 285,000</t>
  </si>
  <si>
    <t>5125 mi</t>
  </si>
  <si>
    <t>USD 107,500</t>
  </si>
  <si>
    <t>6447 mi</t>
  </si>
  <si>
    <t>35355 mi</t>
  </si>
  <si>
    <t>2243 km</t>
  </si>
  <si>
    <t>304377 km</t>
  </si>
  <si>
    <t>13200 km</t>
  </si>
  <si>
    <t>EUR 224,500</t>
  </si>
  <si>
    <t>2685 km</t>
  </si>
  <si>
    <t>EUR 41,500</t>
  </si>
  <si>
    <t>GBP 272,995</t>
  </si>
  <si>
    <t>118972 km</t>
  </si>
  <si>
    <t>EUR 103,997</t>
  </si>
  <si>
    <t>GBP 97,995</t>
  </si>
  <si>
    <t>4166 km</t>
  </si>
  <si>
    <t>EUR 74,993</t>
  </si>
  <si>
    <t>238400 km</t>
  </si>
  <si>
    <t>USD 183,990</t>
  </si>
  <si>
    <t>997 mi</t>
  </si>
  <si>
    <t>USD 481,992</t>
  </si>
  <si>
    <t>501 mi</t>
  </si>
  <si>
    <t>6940 km</t>
  </si>
  <si>
    <t>192543 km</t>
  </si>
  <si>
    <t>34264 mi</t>
  </si>
  <si>
    <t>USD 249,000</t>
  </si>
  <si>
    <t>68800 mi</t>
  </si>
  <si>
    <t>EUR 168,911EUR 159,911</t>
  </si>
  <si>
    <t>6600 km</t>
  </si>
  <si>
    <t>USD 72,991</t>
  </si>
  <si>
    <t>33492 mi</t>
  </si>
  <si>
    <t>USD 569,900</t>
  </si>
  <si>
    <t>45016 km</t>
  </si>
  <si>
    <t>EUR 103,900</t>
  </si>
  <si>
    <t>EUR 82,900</t>
  </si>
  <si>
    <t>39300 km</t>
  </si>
  <si>
    <t>EUR 158,000</t>
  </si>
  <si>
    <t>17499 km</t>
  </si>
  <si>
    <t>EUR 116,900</t>
  </si>
  <si>
    <t>22800 km</t>
  </si>
  <si>
    <t>196000 km</t>
  </si>
  <si>
    <t>35100 mi</t>
  </si>
  <si>
    <t>60100 mi</t>
  </si>
  <si>
    <t>265000 km</t>
  </si>
  <si>
    <t>EUR 69,900EUR 65,900</t>
  </si>
  <si>
    <t>EUR 283,991</t>
  </si>
  <si>
    <t>6102 km</t>
  </si>
  <si>
    <t>EUR 59,997</t>
  </si>
  <si>
    <t>86844 km</t>
  </si>
  <si>
    <t>EUR 164,990</t>
  </si>
  <si>
    <t>17960 km</t>
  </si>
  <si>
    <t>EUR 177,850EUR 173,750</t>
  </si>
  <si>
    <t>EUR 45,996</t>
  </si>
  <si>
    <t>75700 km</t>
  </si>
  <si>
    <t>GBP 389,995</t>
  </si>
  <si>
    <t>1057 mi</t>
  </si>
  <si>
    <t>8485 km</t>
  </si>
  <si>
    <t>105177 km</t>
  </si>
  <si>
    <t>EUR 74,400</t>
  </si>
  <si>
    <t>345000 km</t>
  </si>
  <si>
    <t>9300 km</t>
  </si>
  <si>
    <t>160066 km</t>
  </si>
  <si>
    <t>GBP 449,995</t>
  </si>
  <si>
    <t>19335 mi</t>
  </si>
  <si>
    <t>GBP 479,995</t>
  </si>
  <si>
    <t>10656 mi</t>
  </si>
  <si>
    <t>EUR 190,992</t>
  </si>
  <si>
    <t>445 km</t>
  </si>
  <si>
    <t>28700 km</t>
  </si>
  <si>
    <t>EUR 118,800</t>
  </si>
  <si>
    <t>EUR 85,996</t>
  </si>
  <si>
    <t>40394 km</t>
  </si>
  <si>
    <t>EUR 45,999</t>
  </si>
  <si>
    <t>115838 km</t>
  </si>
  <si>
    <t>EUR 159,000EUR 154,900</t>
  </si>
  <si>
    <t>EUR 209,992</t>
  </si>
  <si>
    <t>6331 km</t>
  </si>
  <si>
    <t>116000 km</t>
  </si>
  <si>
    <t>GBP 364,995</t>
  </si>
  <si>
    <t>4300 mi</t>
  </si>
  <si>
    <t>EUR 47,500</t>
  </si>
  <si>
    <t>188500 km</t>
  </si>
  <si>
    <t>19000 km</t>
  </si>
  <si>
    <t>49500 km</t>
  </si>
  <si>
    <t>4980 km</t>
  </si>
  <si>
    <t>EUR 133,992</t>
  </si>
  <si>
    <t>50649 km</t>
  </si>
  <si>
    <t>EUR 247,520EUR 214,200</t>
  </si>
  <si>
    <t>EUR 102,000</t>
  </si>
  <si>
    <t>163358 km</t>
  </si>
  <si>
    <t>EUR 209,991</t>
  </si>
  <si>
    <t>5698 km</t>
  </si>
  <si>
    <t>278 mi</t>
  </si>
  <si>
    <t>EUR 20,924</t>
  </si>
  <si>
    <t>92400 km</t>
  </si>
  <si>
    <t>EUR 154,890</t>
  </si>
  <si>
    <t>7780 km</t>
  </si>
  <si>
    <t>EUR 215,348EUR 207,372</t>
  </si>
  <si>
    <t>3200 km</t>
  </si>
  <si>
    <t>EUR 49,924</t>
  </si>
  <si>
    <t>99924 km</t>
  </si>
  <si>
    <t>177 HP</t>
  </si>
  <si>
    <t>910 Replica</t>
  </si>
  <si>
    <t>EUR 178,500</t>
  </si>
  <si>
    <t>95904 km</t>
  </si>
  <si>
    <t>EUR 56,599</t>
  </si>
  <si>
    <t>162499 km</t>
  </si>
  <si>
    <t>4877 km</t>
  </si>
  <si>
    <t>EUR 145,911</t>
  </si>
  <si>
    <t>EUR 102,950</t>
  </si>
  <si>
    <t>32751 km</t>
  </si>
  <si>
    <t>327 HP</t>
  </si>
  <si>
    <t>95018 km</t>
  </si>
  <si>
    <t>GBP 82,995</t>
  </si>
  <si>
    <t>8889 mi</t>
  </si>
  <si>
    <t>19300 mi</t>
  </si>
  <si>
    <t>GBP 295,000</t>
  </si>
  <si>
    <t>9995 mi</t>
  </si>
  <si>
    <t>7048 mi</t>
  </si>
  <si>
    <t>6200 km</t>
  </si>
  <si>
    <t>EUR 211,000</t>
  </si>
  <si>
    <t>14990 km</t>
  </si>
  <si>
    <t>92999 km</t>
  </si>
  <si>
    <t>25807 mi</t>
  </si>
  <si>
    <t>26065 km</t>
  </si>
  <si>
    <t>43039 mi</t>
  </si>
  <si>
    <t>68832 mi</t>
  </si>
  <si>
    <t>GBP 89,995</t>
  </si>
  <si>
    <t>33984 mi</t>
  </si>
  <si>
    <t>EUR 240,000EUR 200,000</t>
  </si>
  <si>
    <t>79642 km</t>
  </si>
  <si>
    <t>36249 km</t>
  </si>
  <si>
    <t>44766 km</t>
  </si>
  <si>
    <t>166107 km</t>
  </si>
  <si>
    <t>GBP 154,995</t>
  </si>
  <si>
    <t>26500 mi</t>
  </si>
  <si>
    <t>EUR 50,900</t>
  </si>
  <si>
    <t>EUR 219,000EUR 215,000</t>
  </si>
  <si>
    <t>7929 mi</t>
  </si>
  <si>
    <t>EUR 129,750</t>
  </si>
  <si>
    <t>51272 km</t>
  </si>
  <si>
    <t>EUR 117,911</t>
  </si>
  <si>
    <t>GBP 174,995</t>
  </si>
  <si>
    <t>73369 mi</t>
  </si>
  <si>
    <t>EUR 194,993</t>
  </si>
  <si>
    <t>90914 km</t>
  </si>
  <si>
    <t>EUR 159,890EUR 152,900</t>
  </si>
  <si>
    <t>4900 km</t>
  </si>
  <si>
    <t>EUR 369,890</t>
  </si>
  <si>
    <t>1690 km</t>
  </si>
  <si>
    <t>63145 km</t>
  </si>
  <si>
    <t>55684 mi</t>
  </si>
  <si>
    <t>USD 69,979</t>
  </si>
  <si>
    <t>68846 mi</t>
  </si>
  <si>
    <t>61200 km</t>
  </si>
  <si>
    <t>EUR 256,499</t>
  </si>
  <si>
    <t>16587 km</t>
  </si>
  <si>
    <t>EUR 218,991</t>
  </si>
  <si>
    <t>30122 mi</t>
  </si>
  <si>
    <t>15170 km</t>
  </si>
  <si>
    <t>216 HP</t>
  </si>
  <si>
    <t>EUR 102,718EUR 98,718</t>
  </si>
  <si>
    <t>33242 km</t>
  </si>
  <si>
    <t>EUR 62,718</t>
  </si>
  <si>
    <t>55694 km</t>
  </si>
  <si>
    <t>EUR 269,750</t>
  </si>
  <si>
    <t>4377 km</t>
  </si>
  <si>
    <t>EUR 119,992</t>
  </si>
  <si>
    <t>26570 km</t>
  </si>
  <si>
    <t>EUR 82,718</t>
  </si>
  <si>
    <t>3940 km</t>
  </si>
  <si>
    <t>1520 km</t>
  </si>
  <si>
    <t>EUR 105,997</t>
  </si>
  <si>
    <t>EUR 489,900EUR 469,900</t>
  </si>
  <si>
    <t>EUR 146,890</t>
  </si>
  <si>
    <t>20800 km</t>
  </si>
  <si>
    <t>EUR 163,600</t>
  </si>
  <si>
    <t>EUR 399,900</t>
  </si>
  <si>
    <t>49950 km</t>
  </si>
  <si>
    <t>3996 Liter</t>
  </si>
  <si>
    <t>EUR 118,993</t>
  </si>
  <si>
    <t>1023 km</t>
  </si>
  <si>
    <t>EUR 126,718</t>
  </si>
  <si>
    <t>16699 km</t>
  </si>
  <si>
    <t>EUR 132,000</t>
  </si>
  <si>
    <t>62023 km</t>
  </si>
  <si>
    <t>17 km</t>
  </si>
  <si>
    <t>EUR 116,000</t>
  </si>
  <si>
    <t>EUR 161,890</t>
  </si>
  <si>
    <t>47941 km</t>
  </si>
  <si>
    <t>33000 mi</t>
  </si>
  <si>
    <t>480 km</t>
  </si>
  <si>
    <t>103000 km</t>
  </si>
  <si>
    <t>EUR 19,900</t>
  </si>
  <si>
    <t>911 Junior</t>
  </si>
  <si>
    <t>2 HP</t>
  </si>
  <si>
    <t>0,083 Liter</t>
  </si>
  <si>
    <t>EUR 239,997</t>
  </si>
  <si>
    <t>18200 km</t>
  </si>
  <si>
    <t>5890 km</t>
  </si>
  <si>
    <t>10400 km</t>
  </si>
  <si>
    <t>13950 mi</t>
  </si>
  <si>
    <t>91731 km</t>
  </si>
  <si>
    <t>EUR 153,900EUR 149,911</t>
  </si>
  <si>
    <t>32700 km</t>
  </si>
  <si>
    <t>EUR 88,490</t>
  </si>
  <si>
    <t>EUR 92,900</t>
  </si>
  <si>
    <t>150000 km</t>
  </si>
  <si>
    <t>EUR 335,000</t>
  </si>
  <si>
    <t>2436 km</t>
  </si>
  <si>
    <t>18919 km</t>
  </si>
  <si>
    <t>USD 169,500</t>
  </si>
  <si>
    <t>88813 mi</t>
  </si>
  <si>
    <t>184500 km</t>
  </si>
  <si>
    <t>79678 mi</t>
  </si>
  <si>
    <t>USD 199,995</t>
  </si>
  <si>
    <t>964 America Roadster</t>
  </si>
  <si>
    <t>51740 mi</t>
  </si>
  <si>
    <t>26797 km</t>
  </si>
  <si>
    <t>6492 km</t>
  </si>
  <si>
    <t>CHF 179,900CHF 174,900</t>
  </si>
  <si>
    <t>6874 km</t>
  </si>
  <si>
    <t>EUR 24,900EUR 22,900</t>
  </si>
  <si>
    <t>192000 km</t>
  </si>
  <si>
    <t>EUR 139,000</t>
  </si>
  <si>
    <t>42473 mi</t>
  </si>
  <si>
    <t>EUR 61,950</t>
  </si>
  <si>
    <t>50033 km</t>
  </si>
  <si>
    <t>EUR 66,950</t>
  </si>
  <si>
    <t>108897 km</t>
  </si>
  <si>
    <t>300 km</t>
  </si>
  <si>
    <t>74984 km</t>
  </si>
  <si>
    <t>11562 km</t>
  </si>
  <si>
    <t>EUR 129,890</t>
  </si>
  <si>
    <t>39611 km</t>
  </si>
  <si>
    <t>EUR 108,700</t>
  </si>
  <si>
    <t>1897 km</t>
  </si>
  <si>
    <t>EUR 139,997</t>
  </si>
  <si>
    <t>55800 km</t>
  </si>
  <si>
    <t>EUR 218,585</t>
  </si>
  <si>
    <t>356 B 1600 Roadster</t>
  </si>
  <si>
    <t>54819 km</t>
  </si>
  <si>
    <t>CHF 109,990</t>
  </si>
  <si>
    <t>129900 km</t>
  </si>
  <si>
    <t>16200 km</t>
  </si>
  <si>
    <t>59620 mi</t>
  </si>
  <si>
    <t>GBP 110,000</t>
  </si>
  <si>
    <t>916 Tribute</t>
  </si>
  <si>
    <t>111925 mi</t>
  </si>
  <si>
    <t>EUR 100,500</t>
  </si>
  <si>
    <t>89150 km</t>
  </si>
  <si>
    <t>EUR 94,950</t>
  </si>
  <si>
    <t>3684 km</t>
  </si>
  <si>
    <t>CHF 97,997</t>
  </si>
  <si>
    <t>78021 km</t>
  </si>
  <si>
    <t>EUR 205,900</t>
  </si>
  <si>
    <t>4500 km</t>
  </si>
  <si>
    <t>Yellow</t>
  </si>
  <si>
    <t>91504 km</t>
  </si>
  <si>
    <t>101 HP</t>
  </si>
  <si>
    <t>1820 Liter</t>
  </si>
  <si>
    <t>EUR 124,000</t>
  </si>
  <si>
    <t>122876 km</t>
  </si>
  <si>
    <t>EUR 97,900</t>
  </si>
  <si>
    <t>28167 km</t>
  </si>
  <si>
    <t>2138 km</t>
  </si>
  <si>
    <t>EUR 151,900EUR 150,000</t>
  </si>
  <si>
    <t>137202 km</t>
  </si>
  <si>
    <t>190213 km</t>
  </si>
  <si>
    <t>USD 45,900</t>
  </si>
  <si>
    <t>26292 mi</t>
  </si>
  <si>
    <t>38400 mi</t>
  </si>
  <si>
    <t>18860 km</t>
  </si>
  <si>
    <t>USD 119,992</t>
  </si>
  <si>
    <t>19645 mi</t>
  </si>
  <si>
    <t>EUR 650,000</t>
  </si>
  <si>
    <t>9266 km</t>
  </si>
  <si>
    <t>8577 km</t>
  </si>
  <si>
    <t>59200 km</t>
  </si>
  <si>
    <t>EUR 65,990</t>
  </si>
  <si>
    <t>72036 km</t>
  </si>
  <si>
    <t>EUR 324,900</t>
  </si>
  <si>
    <t>1483 km</t>
  </si>
  <si>
    <t>4950 km</t>
  </si>
  <si>
    <t>EUR 224,980</t>
  </si>
  <si>
    <t>51300 km</t>
  </si>
  <si>
    <t>59 mi</t>
  </si>
  <si>
    <t>EUR 77,000EUR 75,000</t>
  </si>
  <si>
    <t>EUR 479,900</t>
  </si>
  <si>
    <t>7400 km</t>
  </si>
  <si>
    <t>94229 km</t>
  </si>
  <si>
    <t>EUR 264,911</t>
  </si>
  <si>
    <t>6535 km</t>
  </si>
  <si>
    <t>EUR 105,400</t>
  </si>
  <si>
    <t>90605 km</t>
  </si>
  <si>
    <t>EUR 355,320</t>
  </si>
  <si>
    <t>911 STROSEK Mega 30</t>
  </si>
  <si>
    <t>194000 km</t>
  </si>
  <si>
    <t>EUR 199,991</t>
  </si>
  <si>
    <t>EUR 141,900EUR 139,900</t>
  </si>
  <si>
    <t>14300 km</t>
  </si>
  <si>
    <t>CHF 74,900</t>
  </si>
  <si>
    <t>208000 km</t>
  </si>
  <si>
    <t>5610 km</t>
  </si>
  <si>
    <t>CHF 89,000</t>
  </si>
  <si>
    <t>EUR 325,000EUR 309,991</t>
  </si>
  <si>
    <t>18665 km</t>
  </si>
  <si>
    <t>EUR 14,890</t>
  </si>
  <si>
    <t>59653 km</t>
  </si>
  <si>
    <t>740 mi</t>
  </si>
  <si>
    <t>USD 110,000</t>
  </si>
  <si>
    <t>108378 km</t>
  </si>
  <si>
    <t>9461 km</t>
  </si>
  <si>
    <t>EUR 84,000</t>
  </si>
  <si>
    <t>EUR 98,993</t>
  </si>
  <si>
    <t>175993 km</t>
  </si>
  <si>
    <t>181382 km</t>
  </si>
  <si>
    <t>EUR 319,500</t>
  </si>
  <si>
    <t>5600 km</t>
  </si>
  <si>
    <t>CHF 81,900</t>
  </si>
  <si>
    <t>143500 km</t>
  </si>
  <si>
    <t>USD 115,995</t>
  </si>
  <si>
    <t>16386 mi</t>
  </si>
  <si>
    <t>EUR 55,997</t>
  </si>
  <si>
    <t>EUR 126,800</t>
  </si>
  <si>
    <t>46900 km</t>
  </si>
  <si>
    <t>EUR 95,890</t>
  </si>
  <si>
    <t>6016 km</t>
  </si>
  <si>
    <t>EUR 105,900</t>
  </si>
  <si>
    <t>112590 km</t>
  </si>
  <si>
    <t>EUR 169,911</t>
  </si>
  <si>
    <t>167510 km</t>
  </si>
  <si>
    <t>EUR 85,997</t>
  </si>
  <si>
    <t>EUR 114,500</t>
  </si>
  <si>
    <t>820 km</t>
  </si>
  <si>
    <t>GBP 68,995</t>
  </si>
  <si>
    <t>Cayman GT4 Clubsport</t>
  </si>
  <si>
    <t>379 HP</t>
  </si>
  <si>
    <t>USD 129,356</t>
  </si>
  <si>
    <t>137523 mi</t>
  </si>
  <si>
    <t>USD 92,991</t>
  </si>
  <si>
    <t>21304 mi</t>
  </si>
  <si>
    <t>USD 89,500</t>
  </si>
  <si>
    <t>1500 mi</t>
  </si>
  <si>
    <t>89374 mi</t>
  </si>
  <si>
    <t>CHF 119,911</t>
  </si>
  <si>
    <t>82610 km</t>
  </si>
  <si>
    <t>159249 km</t>
  </si>
  <si>
    <t>581 km</t>
  </si>
  <si>
    <t>59431 mi</t>
  </si>
  <si>
    <t>EUR 159,750</t>
  </si>
  <si>
    <t>EUR 109,890</t>
  </si>
  <si>
    <t>12549 km</t>
  </si>
  <si>
    <t>EUR 58,550</t>
  </si>
  <si>
    <t>266122 km</t>
  </si>
  <si>
    <t>124791 km</t>
  </si>
  <si>
    <t>97961 km</t>
  </si>
  <si>
    <t>40750 km</t>
  </si>
  <si>
    <t>90911 km</t>
  </si>
  <si>
    <t>EUR 149,900EUR 148,900</t>
  </si>
  <si>
    <t>39900 km</t>
  </si>
  <si>
    <t>EUR 22,500</t>
  </si>
  <si>
    <t>129700 km</t>
  </si>
  <si>
    <t>EUR 114,950</t>
  </si>
  <si>
    <t>23965 km</t>
  </si>
  <si>
    <t>EUR 270,000</t>
  </si>
  <si>
    <t>78300 mi</t>
  </si>
  <si>
    <t>EUR 82,911EUR 79,911</t>
  </si>
  <si>
    <t>13140 km</t>
  </si>
  <si>
    <t>EUR 38,990</t>
  </si>
  <si>
    <t>944 Turbo S Coupé</t>
  </si>
  <si>
    <t>190000 km</t>
  </si>
  <si>
    <t>USD 109,991</t>
  </si>
  <si>
    <t>18107 mi</t>
  </si>
  <si>
    <t>USD 275,996</t>
  </si>
  <si>
    <t>576 mi</t>
  </si>
  <si>
    <t>2389 km</t>
  </si>
  <si>
    <t>44900 km</t>
  </si>
  <si>
    <t>107350 km</t>
  </si>
  <si>
    <t>EUR 35,000</t>
  </si>
  <si>
    <t>80405 km</t>
  </si>
  <si>
    <t>EUR 52,997</t>
  </si>
  <si>
    <t>162231 km</t>
  </si>
  <si>
    <t>EUR 74,911</t>
  </si>
  <si>
    <t>94908 km</t>
  </si>
  <si>
    <t>EUR 63,700</t>
  </si>
  <si>
    <t>EUR 130,559</t>
  </si>
  <si>
    <t>8208 km</t>
  </si>
  <si>
    <t>EUR 181,379</t>
  </si>
  <si>
    <t>12290 km</t>
  </si>
  <si>
    <t>EUR 279,000</t>
  </si>
  <si>
    <t>13456 km</t>
  </si>
  <si>
    <t>EUR 121,500</t>
  </si>
  <si>
    <t>54174 km</t>
  </si>
  <si>
    <t>156000 km</t>
  </si>
  <si>
    <t>403 mi</t>
  </si>
  <si>
    <t>160819 km</t>
  </si>
  <si>
    <t>EUR 88,750</t>
  </si>
  <si>
    <t>129000 km</t>
  </si>
  <si>
    <t>50208 km</t>
  </si>
  <si>
    <t>EUR 299,992</t>
  </si>
  <si>
    <t>USD 479,500</t>
  </si>
  <si>
    <t>997 GT3 RSR</t>
  </si>
  <si>
    <t>962 km</t>
  </si>
  <si>
    <t>465 HP</t>
  </si>
  <si>
    <t>EUR 99,993</t>
  </si>
  <si>
    <t>184225 km</t>
  </si>
  <si>
    <t>8663 km</t>
  </si>
  <si>
    <t>EUR 123,850</t>
  </si>
  <si>
    <t>88619 km</t>
  </si>
  <si>
    <t>USD 389,996</t>
  </si>
  <si>
    <t>4216 mi</t>
  </si>
  <si>
    <t>USD 249,997</t>
  </si>
  <si>
    <t>697 mi</t>
  </si>
  <si>
    <t>USD 189,964</t>
  </si>
  <si>
    <t>32265 mi</t>
  </si>
  <si>
    <t>USD 419,991</t>
  </si>
  <si>
    <t>6150 mi</t>
  </si>
  <si>
    <t>61562 km</t>
  </si>
  <si>
    <t>EUR 114,699</t>
  </si>
  <si>
    <t>50600 km</t>
  </si>
  <si>
    <t>45596 km</t>
  </si>
  <si>
    <t>USD 189,000</t>
  </si>
  <si>
    <t>24385 km</t>
  </si>
  <si>
    <t>USD 149,000</t>
  </si>
  <si>
    <t>57127 mi</t>
  </si>
  <si>
    <t>EUR 275,900</t>
  </si>
  <si>
    <t>9470 km</t>
  </si>
  <si>
    <t>EUR 127,500</t>
  </si>
  <si>
    <t>30335 km</t>
  </si>
  <si>
    <t>78900 km</t>
  </si>
  <si>
    <t>169500 km</t>
  </si>
  <si>
    <t>EUR 83,500</t>
  </si>
  <si>
    <t>50500 km</t>
  </si>
  <si>
    <t>207000 km</t>
  </si>
  <si>
    <t>EUR 251,014</t>
  </si>
  <si>
    <t>2624 km</t>
  </si>
  <si>
    <t>1077 km</t>
  </si>
  <si>
    <t>106281 mi</t>
  </si>
  <si>
    <t>USD 289,000</t>
  </si>
  <si>
    <t>11090 mi</t>
  </si>
  <si>
    <t>5380 km</t>
  </si>
  <si>
    <t>EUR 72,991</t>
  </si>
  <si>
    <t>GBP 75,995GBP 69,995</t>
  </si>
  <si>
    <t>85 mi</t>
  </si>
  <si>
    <t>EUR 139,950</t>
  </si>
  <si>
    <t>20070 km</t>
  </si>
  <si>
    <t>GBP 89,950GBP 84,950</t>
  </si>
  <si>
    <t>68710 km</t>
  </si>
  <si>
    <t>EUR 159,000EUR 149,000</t>
  </si>
  <si>
    <t>15927 km</t>
  </si>
  <si>
    <t>1950 km</t>
  </si>
  <si>
    <t>88460 km</t>
  </si>
  <si>
    <t>121800 km</t>
  </si>
  <si>
    <t>98946 mi</t>
  </si>
  <si>
    <t>4897 km</t>
  </si>
  <si>
    <t>EUR 399,991</t>
  </si>
  <si>
    <t>14422 km</t>
  </si>
  <si>
    <t>GBP 51,995</t>
  </si>
  <si>
    <t>19800 mi</t>
  </si>
  <si>
    <t>179435 km</t>
  </si>
  <si>
    <t>19718 mi</t>
  </si>
  <si>
    <t>EUR 100,000</t>
  </si>
  <si>
    <t>561 km</t>
  </si>
  <si>
    <t>5452 mi</t>
  </si>
  <si>
    <t>57959 mi</t>
  </si>
  <si>
    <t>37412 km</t>
  </si>
  <si>
    <t>69734 km</t>
  </si>
  <si>
    <t>EUR 459,997</t>
  </si>
  <si>
    <t>2507 km</t>
  </si>
  <si>
    <t>EUR 595,911</t>
  </si>
  <si>
    <t>62680 km</t>
  </si>
  <si>
    <t>EUR 55,999</t>
  </si>
  <si>
    <t>718 Cayman</t>
  </si>
  <si>
    <t>10521 mi</t>
  </si>
  <si>
    <t>452 mi</t>
  </si>
  <si>
    <t>112210 km</t>
  </si>
  <si>
    <t>131389 km</t>
  </si>
  <si>
    <t>EUR 99,980</t>
  </si>
  <si>
    <t>EUR 61,500</t>
  </si>
  <si>
    <t>139000 km</t>
  </si>
  <si>
    <t>EUR 230,000</t>
  </si>
  <si>
    <t>58469 km</t>
  </si>
  <si>
    <t>EUR 69,980</t>
  </si>
  <si>
    <t>19139 km</t>
  </si>
  <si>
    <t>EUR 126,000EUR 116,000</t>
  </si>
  <si>
    <t>7884 km</t>
  </si>
  <si>
    <t>EUR 850,000</t>
  </si>
  <si>
    <t>EUR 344,900</t>
  </si>
  <si>
    <t>6113 km</t>
  </si>
  <si>
    <t>63452 km</t>
  </si>
  <si>
    <t>EUR 134,700</t>
  </si>
  <si>
    <t>64004 mi</t>
  </si>
  <si>
    <t>29976 km</t>
  </si>
  <si>
    <t>199 km</t>
  </si>
  <si>
    <t>EUR 98,750</t>
  </si>
  <si>
    <t>EUR 449,993</t>
  </si>
  <si>
    <t>199500 km</t>
  </si>
  <si>
    <t>GBP 1,124,995</t>
  </si>
  <si>
    <t>11000 mi</t>
  </si>
  <si>
    <t>GBP 89,850</t>
  </si>
  <si>
    <t>4631 mi</t>
  </si>
  <si>
    <t>57000 mi</t>
  </si>
  <si>
    <t>EUR 95,997</t>
  </si>
  <si>
    <t>EUR 159,990</t>
  </si>
  <si>
    <t>33665 km</t>
  </si>
  <si>
    <t>EUR 239,500</t>
  </si>
  <si>
    <t>EUR 259,650EUR 255,650</t>
  </si>
  <si>
    <t>24857 km</t>
  </si>
  <si>
    <t>21500 mi</t>
  </si>
  <si>
    <t>USD 139,500</t>
  </si>
  <si>
    <t>67822 mi</t>
  </si>
  <si>
    <t>EUR 24,924</t>
  </si>
  <si>
    <t>28219 km</t>
  </si>
  <si>
    <t>EUR 79,000EUR 75,000</t>
  </si>
  <si>
    <t>96203 mi</t>
  </si>
  <si>
    <t>4349 km</t>
  </si>
  <si>
    <t>EUR 163,700</t>
  </si>
  <si>
    <t>2600 km</t>
  </si>
  <si>
    <t>EUR 439,000</t>
  </si>
  <si>
    <t>EUR 227,800</t>
  </si>
  <si>
    <t>352 km</t>
  </si>
  <si>
    <t>EUR 229,800</t>
  </si>
  <si>
    <t>821 km</t>
  </si>
  <si>
    <t>EUR 77,900EUR 74,900</t>
  </si>
  <si>
    <t>132000 km</t>
  </si>
  <si>
    <t>109014 km</t>
  </si>
  <si>
    <t>74850 km</t>
  </si>
  <si>
    <t>EUR 63,450</t>
  </si>
  <si>
    <t>EUR 59,900EUR 59,900</t>
  </si>
  <si>
    <t>73700 km</t>
  </si>
  <si>
    <t>295 km</t>
  </si>
  <si>
    <t>EUR 94,850</t>
  </si>
  <si>
    <t>97572 km</t>
  </si>
  <si>
    <t>USD 2,100,000</t>
  </si>
  <si>
    <t>2100 mi</t>
  </si>
  <si>
    <t>USD 345,911</t>
  </si>
  <si>
    <t>EUR 349,900</t>
  </si>
  <si>
    <t>109787 km</t>
  </si>
  <si>
    <t>68473 km</t>
  </si>
  <si>
    <t>28825 km</t>
  </si>
  <si>
    <t>2,4  Liter</t>
  </si>
  <si>
    <t>121196 km</t>
  </si>
  <si>
    <t>11871 km</t>
  </si>
  <si>
    <t>112196 km</t>
  </si>
  <si>
    <t>EUR 82,500</t>
  </si>
  <si>
    <t>84687 km</t>
  </si>
  <si>
    <t>4200 km</t>
  </si>
  <si>
    <t>EUR 202,500EUR 192,500</t>
  </si>
  <si>
    <t>10600 km</t>
  </si>
  <si>
    <t>EUR 289,900</t>
  </si>
  <si>
    <t>155 km</t>
  </si>
  <si>
    <t>23700 km</t>
  </si>
  <si>
    <t>EUR 59,914</t>
  </si>
  <si>
    <t>849 km</t>
  </si>
  <si>
    <t>39600 km</t>
  </si>
  <si>
    <t>70056 km</t>
  </si>
  <si>
    <t>430 km</t>
  </si>
  <si>
    <t>EUR 109,000EUR 105,000</t>
  </si>
  <si>
    <t>134250 km</t>
  </si>
  <si>
    <t>EUR 209,500</t>
  </si>
  <si>
    <t>32566 km</t>
  </si>
  <si>
    <t>55780 km</t>
  </si>
  <si>
    <t>45376 km</t>
  </si>
  <si>
    <t>7705 km</t>
  </si>
  <si>
    <t>EUR 101,000</t>
  </si>
  <si>
    <t>2300 km</t>
  </si>
  <si>
    <t>258500 km</t>
  </si>
  <si>
    <t>EUR 138,000</t>
  </si>
  <si>
    <t>129787 km</t>
  </si>
  <si>
    <t>117446 km</t>
  </si>
  <si>
    <t>EUR 76,900</t>
  </si>
  <si>
    <t>13670 km</t>
  </si>
  <si>
    <t>EUR 84,371</t>
  </si>
  <si>
    <t>EUR 33,900</t>
  </si>
  <si>
    <t>148239 km</t>
  </si>
  <si>
    <t>EUR 199,500EUR 189,911</t>
  </si>
  <si>
    <t>5881 km</t>
  </si>
  <si>
    <t>13450 km</t>
  </si>
  <si>
    <t>185 HP</t>
  </si>
  <si>
    <t>8381 km</t>
  </si>
  <si>
    <t>89469 km</t>
  </si>
  <si>
    <t>USD 174,900</t>
  </si>
  <si>
    <t>18373 mi</t>
  </si>
  <si>
    <t>EUR 218,800</t>
  </si>
  <si>
    <t>167617 km</t>
  </si>
  <si>
    <t>22772 km</t>
  </si>
  <si>
    <t>126800 km</t>
  </si>
  <si>
    <t>GBP 99,995</t>
  </si>
  <si>
    <t>23433 mi</t>
  </si>
  <si>
    <t>72154 km</t>
  </si>
  <si>
    <t>61900 km</t>
  </si>
  <si>
    <t>70990 km</t>
  </si>
  <si>
    <t>47740 km</t>
  </si>
  <si>
    <t>183171 km</t>
  </si>
  <si>
    <t>EUR 425,000</t>
  </si>
  <si>
    <t>60 km</t>
  </si>
  <si>
    <t>48570 km</t>
  </si>
  <si>
    <t>CHF 249,900</t>
  </si>
  <si>
    <t>CHF 195,000</t>
  </si>
  <si>
    <t>7800 km</t>
  </si>
  <si>
    <t>EUR 31,000</t>
  </si>
  <si>
    <t>CHF 399,000</t>
  </si>
  <si>
    <t>1200 km</t>
  </si>
  <si>
    <t>3800 km</t>
  </si>
  <si>
    <t>EUR 452,200</t>
  </si>
  <si>
    <t>EUR 57,000</t>
  </si>
  <si>
    <t>125310 km</t>
  </si>
  <si>
    <t>EUR 62,993</t>
  </si>
  <si>
    <t>165000 km</t>
  </si>
  <si>
    <t>45011 km</t>
  </si>
  <si>
    <t>140511 km</t>
  </si>
  <si>
    <t>EUR 99,850</t>
  </si>
  <si>
    <t>100560 km</t>
  </si>
  <si>
    <t>64965 km</t>
  </si>
  <si>
    <t>16600 km</t>
  </si>
  <si>
    <t>EUR 117,500</t>
  </si>
  <si>
    <t>80187 km</t>
  </si>
  <si>
    <t>203140 km</t>
  </si>
  <si>
    <t>USD 132,500</t>
  </si>
  <si>
    <t>86886 mi</t>
  </si>
  <si>
    <t>96187 km</t>
  </si>
  <si>
    <t>1841 mi</t>
  </si>
  <si>
    <t>GBP 54,995</t>
  </si>
  <si>
    <t>99240 km</t>
  </si>
  <si>
    <t>17786 km</t>
  </si>
  <si>
    <t>97819 km</t>
  </si>
  <si>
    <t>EUR 64,000</t>
  </si>
  <si>
    <t>147700 km</t>
  </si>
  <si>
    <t>400 km</t>
  </si>
  <si>
    <t>400000 km</t>
  </si>
  <si>
    <t>323 km</t>
  </si>
  <si>
    <t>EUR 219,950</t>
  </si>
  <si>
    <t>EUR 64,400</t>
  </si>
  <si>
    <t>60200 km</t>
  </si>
  <si>
    <t>EUR 109,800</t>
  </si>
  <si>
    <t>22800 mi</t>
  </si>
  <si>
    <t>EUR 181,500</t>
  </si>
  <si>
    <t>3502 km</t>
  </si>
  <si>
    <t>USD 184,964</t>
  </si>
  <si>
    <t>77676 mi</t>
  </si>
  <si>
    <t>EUR 25,968</t>
  </si>
  <si>
    <t>107800 km</t>
  </si>
  <si>
    <t>EUR 108,352</t>
  </si>
  <si>
    <t>EUR 142,991</t>
  </si>
  <si>
    <t>EUR 52,500EUR 51,500</t>
  </si>
  <si>
    <t>EUR 137,850</t>
  </si>
  <si>
    <t>13013 km</t>
  </si>
  <si>
    <t>103558 km</t>
  </si>
  <si>
    <t>EUR 449,900</t>
  </si>
  <si>
    <t>126 km</t>
  </si>
  <si>
    <t>-3600 Liter</t>
  </si>
  <si>
    <t>78348 mi</t>
  </si>
  <si>
    <t>EUR 151,487EUR 147,560</t>
  </si>
  <si>
    <t>24500 km</t>
  </si>
  <si>
    <t>GBP 107,850</t>
  </si>
  <si>
    <t>19208 mi</t>
  </si>
  <si>
    <t>EUR 48,400</t>
  </si>
  <si>
    <t>159911 km</t>
  </si>
  <si>
    <t>EUR 450,000</t>
  </si>
  <si>
    <t>41100 km</t>
  </si>
  <si>
    <t>49100 mi</t>
  </si>
  <si>
    <t>EUR 44,900</t>
  </si>
  <si>
    <t>209000 km</t>
  </si>
  <si>
    <t>35454 km</t>
  </si>
  <si>
    <t>74 HP</t>
  </si>
  <si>
    <t>76800 km</t>
  </si>
  <si>
    <t>GBP 47,995</t>
  </si>
  <si>
    <t>36400 mi</t>
  </si>
  <si>
    <t>170980 km</t>
  </si>
  <si>
    <t>86960 km</t>
  </si>
  <si>
    <t>EUR 209,950EUR 199,950</t>
  </si>
  <si>
    <t>477 km</t>
  </si>
  <si>
    <t>EUR 190,064</t>
  </si>
  <si>
    <t>EUR 91,950</t>
  </si>
  <si>
    <t>GBP 399,995</t>
  </si>
  <si>
    <t>1995 mi</t>
  </si>
  <si>
    <t>86734 km</t>
  </si>
  <si>
    <t>75100 mi</t>
  </si>
  <si>
    <t>38213 km</t>
  </si>
  <si>
    <t>86691 km</t>
  </si>
  <si>
    <t>3658 km</t>
  </si>
  <si>
    <t>GBP 425,000</t>
  </si>
  <si>
    <t>914/6 GT</t>
  </si>
  <si>
    <t>62333 km</t>
  </si>
  <si>
    <t>EUR 1,450,000</t>
  </si>
  <si>
    <t>28 km</t>
  </si>
  <si>
    <t>EUR 328,000</t>
  </si>
  <si>
    <t>54837 km</t>
  </si>
  <si>
    <t>EUR 119,900EUR 115,500</t>
  </si>
  <si>
    <t>76200 km</t>
  </si>
  <si>
    <t>EUR 112,991</t>
  </si>
  <si>
    <t>EUR 70,300</t>
  </si>
  <si>
    <t>17383 km</t>
  </si>
  <si>
    <t>EUR 239,000EUR 219,000</t>
  </si>
  <si>
    <t>42989 km</t>
  </si>
  <si>
    <t>79900 km</t>
  </si>
  <si>
    <t>108197 km</t>
  </si>
  <si>
    <t>USD 275,911</t>
  </si>
  <si>
    <t>89787 mi</t>
  </si>
  <si>
    <t>42000 mi</t>
  </si>
  <si>
    <t>EUR 197,400</t>
  </si>
  <si>
    <t>95800 km</t>
  </si>
  <si>
    <t>EUR 126,996</t>
  </si>
  <si>
    <t>65940 km</t>
  </si>
  <si>
    <t>EUR 118,991EUR 116,991</t>
  </si>
  <si>
    <t>72800 km</t>
  </si>
  <si>
    <t>EUR 229,718</t>
  </si>
  <si>
    <t>96568 km</t>
  </si>
  <si>
    <t>81679 km</t>
  </si>
  <si>
    <t>EUR 394,900</t>
  </si>
  <si>
    <t>66746 mi</t>
  </si>
  <si>
    <t>EUR 105,000EUR 99,500</t>
  </si>
  <si>
    <t>165960 km</t>
  </si>
  <si>
    <t>EUR 76,996</t>
  </si>
  <si>
    <t>82600 mi</t>
  </si>
  <si>
    <t>EUR 103,999</t>
  </si>
  <si>
    <t>7774 km</t>
  </si>
  <si>
    <t>EUR 157,400</t>
  </si>
  <si>
    <t>94724 km</t>
  </si>
  <si>
    <t>GBP 199,995GBP 189,995</t>
  </si>
  <si>
    <t>28259 mi</t>
  </si>
  <si>
    <t>GBP 109,850</t>
  </si>
  <si>
    <t>10296 mi</t>
  </si>
  <si>
    <t>45726 km</t>
  </si>
  <si>
    <t>EUR 32,750</t>
  </si>
  <si>
    <t>198751 km</t>
  </si>
  <si>
    <t>EUR 169,990</t>
  </si>
  <si>
    <t>GBP 119,850</t>
  </si>
  <si>
    <t>2074 mi</t>
  </si>
  <si>
    <t>EUR 58,750</t>
  </si>
  <si>
    <t>75787 mi</t>
  </si>
  <si>
    <t>EUR 83,750EUR 82,250</t>
  </si>
  <si>
    <t>EUR 304,990</t>
  </si>
  <si>
    <t>EUR 93,500</t>
  </si>
  <si>
    <t>EUR 64,950EUR 61,950</t>
  </si>
  <si>
    <t>129577 km</t>
  </si>
  <si>
    <t>65600 km</t>
  </si>
  <si>
    <t>91154 km</t>
  </si>
  <si>
    <t>EUR 159,980</t>
  </si>
  <si>
    <t>EUR 147,000</t>
  </si>
  <si>
    <t>155700 km</t>
  </si>
  <si>
    <t>EUR 164,850EUR 158,900</t>
  </si>
  <si>
    <t>9750 km</t>
  </si>
  <si>
    <t>88750 km</t>
  </si>
  <si>
    <t>EUR 117,997</t>
  </si>
  <si>
    <t>14614 km</t>
  </si>
  <si>
    <t>EUR 518,997</t>
  </si>
  <si>
    <t>5800 km</t>
  </si>
  <si>
    <t>USD 108,800</t>
  </si>
  <si>
    <t>3457 km</t>
  </si>
  <si>
    <t>335 km</t>
  </si>
  <si>
    <t>EUR 99,000EUR 85,000</t>
  </si>
  <si>
    <t>99839 mi</t>
  </si>
  <si>
    <t>57869 km</t>
  </si>
  <si>
    <t>25721 mi</t>
  </si>
  <si>
    <t>EUR 122,500</t>
  </si>
  <si>
    <t>60915 mi</t>
  </si>
  <si>
    <t>17764 km</t>
  </si>
  <si>
    <t>99516 km</t>
  </si>
  <si>
    <t>GBP 185,000</t>
  </si>
  <si>
    <t>107300 mi</t>
  </si>
  <si>
    <t>87691 km</t>
  </si>
  <si>
    <t>EUR 86,900</t>
  </si>
  <si>
    <t>EUR 219,000EUR 209,000</t>
  </si>
  <si>
    <t>94523 km</t>
  </si>
  <si>
    <t>13934 km</t>
  </si>
  <si>
    <t>6177 km</t>
  </si>
  <si>
    <t>EUR 320,000</t>
  </si>
  <si>
    <t>74 km</t>
  </si>
  <si>
    <t>EUR 218,274</t>
  </si>
  <si>
    <t>EUR 38,900</t>
  </si>
  <si>
    <t>138700 km</t>
  </si>
  <si>
    <t>105204 km</t>
  </si>
  <si>
    <t>EUR 69,356</t>
  </si>
  <si>
    <t>54343 km</t>
  </si>
  <si>
    <t>EUR 190,000</t>
  </si>
  <si>
    <t>3280 km</t>
  </si>
  <si>
    <t>61550 km</t>
  </si>
  <si>
    <t>CHF 69,900</t>
  </si>
  <si>
    <t>27364 km</t>
  </si>
  <si>
    <t>120806 km</t>
  </si>
  <si>
    <t>991 GT3 R</t>
  </si>
  <si>
    <t>230 km</t>
  </si>
  <si>
    <t>7600 km</t>
  </si>
  <si>
    <t>EUR 159,900EUR 154,900</t>
  </si>
  <si>
    <t>181000 km</t>
  </si>
  <si>
    <t>857 km</t>
  </si>
  <si>
    <t>911 SC 3.1</t>
  </si>
  <si>
    <t>202400 km</t>
  </si>
  <si>
    <t>3,1 Liter</t>
  </si>
  <si>
    <t>EUR 129,995</t>
  </si>
  <si>
    <t>57253 km</t>
  </si>
  <si>
    <t>EUR 256,245EUR 224,992</t>
  </si>
  <si>
    <t>12300 km</t>
  </si>
  <si>
    <t>EUR 239,000EUR 199,000</t>
  </si>
  <si>
    <t>1611 km</t>
  </si>
  <si>
    <t>CHF 149,990</t>
  </si>
  <si>
    <t>2800 km</t>
  </si>
  <si>
    <t>EUR 395,889</t>
  </si>
  <si>
    <t>3630 km</t>
  </si>
  <si>
    <t>685 HP</t>
  </si>
  <si>
    <t>USD 49,900</t>
  </si>
  <si>
    <t>36177 mi</t>
  </si>
  <si>
    <t>EUR 146,992</t>
  </si>
  <si>
    <t>5500 km</t>
  </si>
  <si>
    <t>93500 km</t>
  </si>
  <si>
    <t>EUR 198,500</t>
  </si>
  <si>
    <t>6362 km</t>
  </si>
  <si>
    <t>EUR 81,950EUR 79,940</t>
  </si>
  <si>
    <t>Taycan Turbo</t>
  </si>
  <si>
    <t>47721 km</t>
  </si>
  <si>
    <t>50000 mi</t>
  </si>
  <si>
    <t>GBP 101,495</t>
  </si>
  <si>
    <t>814 mi</t>
  </si>
  <si>
    <t>24520 km</t>
  </si>
  <si>
    <t>320 km</t>
  </si>
  <si>
    <t>18881 mi</t>
  </si>
  <si>
    <t>45223 km</t>
  </si>
  <si>
    <t>2,34 Liter</t>
  </si>
  <si>
    <t>47900 km</t>
  </si>
  <si>
    <t>307000 km</t>
  </si>
  <si>
    <t>2679 km</t>
  </si>
  <si>
    <t>EUR 275,000</t>
  </si>
  <si>
    <t>346 km</t>
  </si>
  <si>
    <t>71800 km</t>
  </si>
  <si>
    <t>356 1500 Super Speedster</t>
  </si>
  <si>
    <t>1122 mi</t>
  </si>
  <si>
    <t>69227 km</t>
  </si>
  <si>
    <t>EUR 99,356</t>
  </si>
  <si>
    <t>56730 km</t>
  </si>
  <si>
    <t>64130 km</t>
  </si>
  <si>
    <t>83350 km</t>
  </si>
  <si>
    <t>321 km</t>
  </si>
  <si>
    <t>EUR 318,700</t>
  </si>
  <si>
    <t>118 km</t>
  </si>
  <si>
    <t>EUR 139,900EUR 135,900</t>
  </si>
  <si>
    <t>15173 km</t>
  </si>
  <si>
    <t>EUR 69,850</t>
  </si>
  <si>
    <t>37408 km</t>
  </si>
  <si>
    <t>GBP 244,995</t>
  </si>
  <si>
    <t>100 mi</t>
  </si>
  <si>
    <t>203 HP</t>
  </si>
  <si>
    <t>161028 km</t>
  </si>
  <si>
    <t>GBP 179,850</t>
  </si>
  <si>
    <t>354 mi</t>
  </si>
  <si>
    <t>91111 km</t>
  </si>
  <si>
    <t>USD 199,900</t>
  </si>
  <si>
    <t>84298 mi</t>
  </si>
  <si>
    <t>29110 km</t>
  </si>
  <si>
    <t>USD 345,997</t>
  </si>
  <si>
    <t>1905 mi</t>
  </si>
  <si>
    <t>USD 130,000</t>
  </si>
  <si>
    <t>233599 km</t>
  </si>
  <si>
    <t>EUR 189,200</t>
  </si>
  <si>
    <t>2465 mi</t>
  </si>
  <si>
    <t>USD 59,500</t>
  </si>
  <si>
    <t>48958 mi</t>
  </si>
  <si>
    <t>76643 km</t>
  </si>
  <si>
    <t>2.4 Liter</t>
  </si>
  <si>
    <t>EUR 65,950</t>
  </si>
  <si>
    <t>121000 km</t>
  </si>
  <si>
    <t>21238 km</t>
  </si>
  <si>
    <t>EUR 112,600</t>
  </si>
  <si>
    <t>EUR 161,000</t>
  </si>
  <si>
    <t>36100 km</t>
  </si>
  <si>
    <t>EUR 67,400</t>
  </si>
  <si>
    <t>126600 km</t>
  </si>
  <si>
    <t>USD 129,911</t>
  </si>
  <si>
    <t>97079 mi</t>
  </si>
  <si>
    <t>EUR 90,127</t>
  </si>
  <si>
    <t>EUR 133,700</t>
  </si>
  <si>
    <t>CHF 149,000</t>
  </si>
  <si>
    <t>2100 km</t>
  </si>
  <si>
    <t>87100 km</t>
  </si>
  <si>
    <t>EUR 64,736EUR 63,546</t>
  </si>
  <si>
    <t>USD 144,995</t>
  </si>
  <si>
    <t>48693 mi</t>
  </si>
  <si>
    <t>113309 km</t>
  </si>
  <si>
    <t>EUR 286,950</t>
  </si>
  <si>
    <t>EUR 187,900</t>
  </si>
  <si>
    <t>14985 km</t>
  </si>
  <si>
    <t>EUR 151,400</t>
  </si>
  <si>
    <t>64120 km</t>
  </si>
  <si>
    <t>EUR 121,700</t>
  </si>
  <si>
    <t>EUR 91,300</t>
  </si>
  <si>
    <t>EUR 36,500</t>
  </si>
  <si>
    <t>243000 km</t>
  </si>
  <si>
    <t>EUR 17,600</t>
  </si>
  <si>
    <t>EUR 81,100</t>
  </si>
  <si>
    <t>EUR 94,600</t>
  </si>
  <si>
    <t>32174 mi</t>
  </si>
  <si>
    <t>240000 km</t>
  </si>
  <si>
    <t>EUR 128,400</t>
  </si>
  <si>
    <t>EUR 191,300</t>
  </si>
  <si>
    <t>87340 km</t>
  </si>
  <si>
    <t>EUR 89,500EUR 82,500</t>
  </si>
  <si>
    <t>EUR 229,500</t>
  </si>
  <si>
    <t>EUR 298,500</t>
  </si>
  <si>
    <t>12720 km</t>
  </si>
  <si>
    <t>115500 km</t>
  </si>
  <si>
    <t>USD 309,911</t>
  </si>
  <si>
    <t>65366 mi</t>
  </si>
  <si>
    <t>2.0L Liter</t>
  </si>
  <si>
    <t>EUR 210,000</t>
  </si>
  <si>
    <t>17588 km</t>
  </si>
  <si>
    <t>EUR 114,200</t>
  </si>
  <si>
    <t>4650 km</t>
  </si>
  <si>
    <t>178000 km</t>
  </si>
  <si>
    <t>102527 km</t>
  </si>
  <si>
    <t>29965 mi</t>
  </si>
  <si>
    <t>96 HP</t>
  </si>
  <si>
    <t>6450 km</t>
  </si>
  <si>
    <t>EUR 219,890</t>
  </si>
  <si>
    <t>EUR 65,911</t>
  </si>
  <si>
    <t>181300 km</t>
  </si>
  <si>
    <t>98570 mi</t>
  </si>
  <si>
    <t>EUR 184,950</t>
  </si>
  <si>
    <t>28799 km</t>
  </si>
  <si>
    <t>54300 mi</t>
  </si>
  <si>
    <t>146000 km</t>
  </si>
  <si>
    <t>476 km</t>
  </si>
  <si>
    <t>EUR 119,990</t>
  </si>
  <si>
    <t>107700 km</t>
  </si>
  <si>
    <t>597 HP</t>
  </si>
  <si>
    <t>117574 km</t>
  </si>
  <si>
    <t>EUR 36,800</t>
  </si>
  <si>
    <t>6684 km</t>
  </si>
  <si>
    <t>EUR 198,999EUR 189,790</t>
  </si>
  <si>
    <t>81 km</t>
  </si>
  <si>
    <t>3960 km</t>
  </si>
  <si>
    <t>EUR 162,900</t>
  </si>
  <si>
    <t>12149 km</t>
  </si>
  <si>
    <t>EUR 126,000</t>
  </si>
  <si>
    <t>CHF 72,000</t>
  </si>
  <si>
    <t>119000 km</t>
  </si>
  <si>
    <t>CHF 209,000</t>
  </si>
  <si>
    <t>CHF 105,000</t>
  </si>
  <si>
    <t>CHF 115,900</t>
  </si>
  <si>
    <t>CHF 69,990</t>
  </si>
  <si>
    <t>EUR 465,800</t>
  </si>
  <si>
    <t>485 HP</t>
  </si>
  <si>
    <t>155900 km</t>
  </si>
  <si>
    <t>152928 km</t>
  </si>
  <si>
    <t>EUR 102,500</t>
  </si>
  <si>
    <t>83080 km</t>
  </si>
  <si>
    <t>EUR 138,991</t>
  </si>
  <si>
    <t>EUR 299,964</t>
  </si>
  <si>
    <t>34404 km</t>
  </si>
  <si>
    <t>934</t>
  </si>
  <si>
    <t>EUR 98,800</t>
  </si>
  <si>
    <t>4405 km</t>
  </si>
  <si>
    <t>EUR 359,500</t>
  </si>
  <si>
    <t>GBP 299,750</t>
  </si>
  <si>
    <t>EUR 9,120</t>
  </si>
  <si>
    <t>4128 km</t>
  </si>
  <si>
    <t>49800 km</t>
  </si>
  <si>
    <t>6001 km</t>
  </si>
  <si>
    <t>91081 km</t>
  </si>
  <si>
    <t>EUR 175,900</t>
  </si>
  <si>
    <t>840 km</t>
  </si>
  <si>
    <t>EUR 109,996</t>
  </si>
  <si>
    <t>904 Carrera GTS</t>
  </si>
  <si>
    <t>25723 km</t>
  </si>
  <si>
    <t>198 HP</t>
  </si>
  <si>
    <t>138737 km</t>
  </si>
  <si>
    <t>52941 km</t>
  </si>
  <si>
    <t>EUR 139,950EUR 134,950</t>
  </si>
  <si>
    <t>46772 km</t>
  </si>
  <si>
    <t>88228 km</t>
  </si>
  <si>
    <t>81494 km</t>
  </si>
  <si>
    <t>EUR 136,000</t>
  </si>
  <si>
    <t>37800 km</t>
  </si>
  <si>
    <t>EUR 149,950EUR 139,950</t>
  </si>
  <si>
    <t>61770 km</t>
  </si>
  <si>
    <t>54987 km</t>
  </si>
  <si>
    <t>EUR 144,950EUR 139,950</t>
  </si>
  <si>
    <t>19746 km</t>
  </si>
  <si>
    <t>22196 km</t>
  </si>
  <si>
    <t>EUR 185,490EUR 173,750</t>
  </si>
  <si>
    <t>87439 km</t>
  </si>
  <si>
    <t>205600 km</t>
  </si>
  <si>
    <t>24514 km</t>
  </si>
  <si>
    <t>56 km</t>
  </si>
  <si>
    <t>EUR 256,800</t>
  </si>
  <si>
    <t>60786 km</t>
  </si>
  <si>
    <t>229000 km</t>
  </si>
  <si>
    <t>USD 400,000</t>
  </si>
  <si>
    <t>9527 km</t>
  </si>
  <si>
    <t>76500 km</t>
  </si>
  <si>
    <t>EUR 149,964EUR 144,964</t>
  </si>
  <si>
    <t>6250 mi</t>
  </si>
  <si>
    <t>EUR 28,900</t>
  </si>
  <si>
    <t>94289 km</t>
  </si>
  <si>
    <t>CHF 205,000</t>
  </si>
  <si>
    <t>48800 km</t>
  </si>
  <si>
    <t>138500 km</t>
  </si>
  <si>
    <t>29884 km</t>
  </si>
  <si>
    <t>7002 km</t>
  </si>
  <si>
    <t>115 HP</t>
  </si>
  <si>
    <t>1896 Liter</t>
  </si>
  <si>
    <t>53255 mi</t>
  </si>
  <si>
    <t>17881 km</t>
  </si>
  <si>
    <t>EUR 157,500</t>
  </si>
  <si>
    <t>53655 mi</t>
  </si>
  <si>
    <t>EUR 225,000EUR 188,000</t>
  </si>
  <si>
    <t>13052 km</t>
  </si>
  <si>
    <t>44533 km</t>
  </si>
  <si>
    <t>EUR 99,981</t>
  </si>
  <si>
    <t>14200 km</t>
  </si>
  <si>
    <t>23626 km</t>
  </si>
  <si>
    <t>39000 mi</t>
  </si>
  <si>
    <t>43200 mi</t>
  </si>
  <si>
    <t>991.2 Targa 4 GTS Exclusive Manufaktur Edition</t>
  </si>
  <si>
    <t>6351 km</t>
  </si>
  <si>
    <t>90752 km</t>
  </si>
  <si>
    <t>EUR 74,997</t>
  </si>
  <si>
    <t>75123 km</t>
  </si>
  <si>
    <t>GBP 335,000</t>
  </si>
  <si>
    <t>34600 mi</t>
  </si>
  <si>
    <t>EUR 153,000</t>
  </si>
  <si>
    <t>17200 km</t>
  </si>
  <si>
    <t>48844 km</t>
  </si>
  <si>
    <t>34500 km</t>
  </si>
  <si>
    <t>EUR 163,910</t>
  </si>
  <si>
    <t>16493 km</t>
  </si>
  <si>
    <t>164000 km</t>
  </si>
  <si>
    <t>EUR 209,500EUR 189,900</t>
  </si>
  <si>
    <t>4074 km</t>
  </si>
  <si>
    <t>271 HP</t>
  </si>
  <si>
    <t>31645 km</t>
  </si>
  <si>
    <t>92300 km</t>
  </si>
  <si>
    <t>123000 km</t>
  </si>
  <si>
    <t>40585 km</t>
  </si>
  <si>
    <t>EUR 225,665</t>
  </si>
  <si>
    <t>CHF 119,911CHF 109,911</t>
  </si>
  <si>
    <t>99580 km</t>
  </si>
  <si>
    <t>630 HP</t>
  </si>
  <si>
    <t>EUR 499,000</t>
  </si>
  <si>
    <t>412 km</t>
  </si>
  <si>
    <t>EUR 69,950EUR 67,950</t>
  </si>
  <si>
    <t>USD 559,500</t>
  </si>
  <si>
    <t>356 C 2000 GS Carrera 2</t>
  </si>
  <si>
    <t>52569 mi</t>
  </si>
  <si>
    <t>911 GT1 Evo</t>
  </si>
  <si>
    <t>544 HP</t>
  </si>
  <si>
    <t>3,163 Liter</t>
  </si>
  <si>
    <t>149822 mi</t>
  </si>
  <si>
    <t>11450 mi</t>
  </si>
  <si>
    <t>21650 km</t>
  </si>
  <si>
    <t>EUR 499,997</t>
  </si>
  <si>
    <t>19529 km</t>
  </si>
  <si>
    <t>EUR 87,500</t>
  </si>
  <si>
    <t>77200 km</t>
  </si>
  <si>
    <t>EUR 149,890</t>
  </si>
  <si>
    <t>1922 km</t>
  </si>
  <si>
    <t>EUR 238,329</t>
  </si>
  <si>
    <t>2903 km</t>
  </si>
  <si>
    <t>89114 km</t>
  </si>
  <si>
    <t>182776 km</t>
  </si>
  <si>
    <t>EUR 174,000</t>
  </si>
  <si>
    <t>USD 189,900</t>
  </si>
  <si>
    <t>40673 mi</t>
  </si>
  <si>
    <t>EUR 55,999EUR 52,999</t>
  </si>
  <si>
    <t>131233 km</t>
  </si>
  <si>
    <t>EUR 41,890</t>
  </si>
  <si>
    <t>180223 km</t>
  </si>
  <si>
    <t>EUR 44,000</t>
  </si>
  <si>
    <t>147350 km</t>
  </si>
  <si>
    <t>93800 mi</t>
  </si>
  <si>
    <t>34870 km</t>
  </si>
  <si>
    <t>56700 km</t>
  </si>
  <si>
    <t>6900 km</t>
  </si>
  <si>
    <t>170174 km</t>
  </si>
  <si>
    <t>EUR 73,900EUR 72,900</t>
  </si>
  <si>
    <t>100900 mi</t>
  </si>
  <si>
    <t>183862 km</t>
  </si>
  <si>
    <t>36602 km</t>
  </si>
  <si>
    <t>EUR 299,950</t>
  </si>
  <si>
    <t>2380 km</t>
  </si>
  <si>
    <t>EUR 64,800EUR 59,900</t>
  </si>
  <si>
    <t>Master 418</t>
  </si>
  <si>
    <t>50 HP</t>
  </si>
  <si>
    <t>142200 km</t>
  </si>
  <si>
    <t>USD 690,911</t>
  </si>
  <si>
    <t>37572 mi</t>
  </si>
  <si>
    <t>EUR 117,991</t>
  </si>
  <si>
    <t>19980 km</t>
  </si>
  <si>
    <t>1201 km</t>
  </si>
  <si>
    <t>EUR 59,900EUR 58,900</t>
  </si>
  <si>
    <t>84906 km</t>
  </si>
  <si>
    <t>EUR 74,900EUR 71,900</t>
  </si>
  <si>
    <t>328700 km</t>
  </si>
  <si>
    <t>EUR 26,900</t>
  </si>
  <si>
    <t>72097 km</t>
  </si>
  <si>
    <t>83000 mi</t>
  </si>
  <si>
    <t>43690 km</t>
  </si>
  <si>
    <t>58703 km</t>
  </si>
  <si>
    <t>20400 km</t>
  </si>
  <si>
    <t>30031 km</t>
  </si>
  <si>
    <t>3550 km</t>
  </si>
  <si>
    <t>32550 km</t>
  </si>
  <si>
    <t>167000 km</t>
  </si>
  <si>
    <t>USD 14,950</t>
  </si>
  <si>
    <t>914 1.8V</t>
  </si>
  <si>
    <t>51526 mi</t>
  </si>
  <si>
    <t>1,8 Liter</t>
  </si>
  <si>
    <t>74000 km</t>
  </si>
  <si>
    <t>EUR 139,944</t>
  </si>
  <si>
    <t>70255 km</t>
  </si>
  <si>
    <t>911 km</t>
  </si>
  <si>
    <t>3,6 Liter Liter</t>
  </si>
  <si>
    <t>23682 km</t>
  </si>
  <si>
    <t>968 Turbo S</t>
  </si>
  <si>
    <t>72870 km</t>
  </si>
  <si>
    <t>305 HP</t>
  </si>
  <si>
    <t>19992 mi</t>
  </si>
  <si>
    <t>EUR 65,997EUR 64,994</t>
  </si>
  <si>
    <t>39990 km</t>
  </si>
  <si>
    <t>91133 km</t>
  </si>
  <si>
    <t>41268 km</t>
  </si>
  <si>
    <t>574 km</t>
  </si>
  <si>
    <t>137067 km</t>
  </si>
  <si>
    <t>19900 km</t>
  </si>
  <si>
    <t>EUR 138,000EUR 128,000</t>
  </si>
  <si>
    <t>135605 km</t>
  </si>
  <si>
    <t>USD 44,500</t>
  </si>
  <si>
    <t>72683 mi</t>
  </si>
  <si>
    <t>EUR 47,999</t>
  </si>
  <si>
    <t>62290 km</t>
  </si>
  <si>
    <t>21780 km</t>
  </si>
  <si>
    <t>136500 km</t>
  </si>
  <si>
    <t>94997 km</t>
  </si>
  <si>
    <t>EUR 84,928</t>
  </si>
  <si>
    <t>EUR 32,996</t>
  </si>
  <si>
    <t>182470 km</t>
  </si>
  <si>
    <t>EUR 192,555</t>
  </si>
  <si>
    <t>Taycan GTS</t>
  </si>
  <si>
    <t>598 HP</t>
  </si>
  <si>
    <t>84441 km</t>
  </si>
  <si>
    <t>72500 km</t>
  </si>
  <si>
    <t>GBP 164,850GBP 159,850</t>
  </si>
  <si>
    <t>27624 mi</t>
  </si>
  <si>
    <t>EUR 136,914</t>
  </si>
  <si>
    <t>EUR 75,000EUR 72,500</t>
  </si>
  <si>
    <t>6140 km</t>
  </si>
  <si>
    <t>EUR 186,500</t>
  </si>
  <si>
    <t>4525 km</t>
  </si>
  <si>
    <t>EUR 119,490</t>
  </si>
  <si>
    <t>5406 km</t>
  </si>
  <si>
    <t>GBP 299,995</t>
  </si>
  <si>
    <t>49572 mi</t>
  </si>
  <si>
    <t>227141 mi</t>
  </si>
  <si>
    <t>EUR 36,950EUR 34,950</t>
  </si>
  <si>
    <t>237000 km</t>
  </si>
  <si>
    <t>306483 km</t>
  </si>
  <si>
    <t>EUR 229,900</t>
  </si>
  <si>
    <t>EUR 86,995</t>
  </si>
  <si>
    <t>34830 km</t>
  </si>
  <si>
    <t>EUR 124,950</t>
  </si>
  <si>
    <t>79408 km</t>
  </si>
  <si>
    <t>28569 km</t>
  </si>
  <si>
    <t>1927 km</t>
  </si>
  <si>
    <t>78357 km</t>
  </si>
  <si>
    <t>72888 km</t>
  </si>
  <si>
    <t>9464 km</t>
  </si>
  <si>
    <t>99721 km</t>
  </si>
  <si>
    <t>EUR 199,990</t>
  </si>
  <si>
    <t>1480 km</t>
  </si>
  <si>
    <t>87774 km</t>
  </si>
  <si>
    <t>225000 km</t>
  </si>
  <si>
    <t>EUR 126,500</t>
  </si>
  <si>
    <t>20008 mi</t>
  </si>
  <si>
    <t>EUR 195,800</t>
  </si>
  <si>
    <t>EUR 1,190,000</t>
  </si>
  <si>
    <t>908 km</t>
  </si>
  <si>
    <t>EUR 173,400</t>
  </si>
  <si>
    <t>EUR 344,850</t>
  </si>
  <si>
    <t>1231 km</t>
  </si>
  <si>
    <t>EUR 99,000EUR 89,000</t>
  </si>
  <si>
    <t>47257 km</t>
  </si>
  <si>
    <t>USD 188,500</t>
  </si>
  <si>
    <t>62148 km</t>
  </si>
  <si>
    <t>EUR 113,991EUR 105,991</t>
  </si>
  <si>
    <t>49200 km</t>
  </si>
  <si>
    <t>EUR 269,991</t>
  </si>
  <si>
    <t>17790 km</t>
  </si>
  <si>
    <t>CHF 425,000</t>
  </si>
  <si>
    <t>40300 km</t>
  </si>
  <si>
    <t>138145 km</t>
  </si>
  <si>
    <t>EUR 34,996</t>
  </si>
  <si>
    <t>175837 km</t>
  </si>
  <si>
    <t>49658 km</t>
  </si>
  <si>
    <t>5995 km</t>
  </si>
  <si>
    <t>EUR 117,500EUR 99,500</t>
  </si>
  <si>
    <t>48084 km</t>
  </si>
  <si>
    <t>GBP 245,000</t>
  </si>
  <si>
    <t>Gemballa GTR 600</t>
  </si>
  <si>
    <t>31700 mi</t>
  </si>
  <si>
    <t>610 HP</t>
  </si>
  <si>
    <t>EUR 74,850</t>
  </si>
  <si>
    <t>74482 km</t>
  </si>
  <si>
    <t>18400 km</t>
  </si>
  <si>
    <t>EUR 145,980</t>
  </si>
  <si>
    <t>EUR 63,000</t>
  </si>
  <si>
    <t>201362 km</t>
  </si>
  <si>
    <t>81321 mi</t>
  </si>
  <si>
    <t>USD 99,995</t>
  </si>
  <si>
    <t>51593 mi</t>
  </si>
  <si>
    <t>36400 km</t>
  </si>
  <si>
    <t>95200 km</t>
  </si>
  <si>
    <t>2580 km</t>
  </si>
  <si>
    <t>USD 229,900</t>
  </si>
  <si>
    <t>62856 mi</t>
  </si>
  <si>
    <t>USD 376,911</t>
  </si>
  <si>
    <t>18000 mi</t>
  </si>
  <si>
    <t>2.7 Liter</t>
  </si>
  <si>
    <t>34500 mi</t>
  </si>
  <si>
    <t>122946 km</t>
  </si>
  <si>
    <t>EUR 299,000</t>
  </si>
  <si>
    <t>EUR 184,500</t>
  </si>
  <si>
    <t>107 km</t>
  </si>
  <si>
    <t>EUR 192,900</t>
  </si>
  <si>
    <t>790 km</t>
  </si>
  <si>
    <t>84417 km</t>
  </si>
  <si>
    <t>EUR 485,000</t>
  </si>
  <si>
    <t>89005 km</t>
  </si>
  <si>
    <t>EUR 173,500</t>
  </si>
  <si>
    <t>14217 km</t>
  </si>
  <si>
    <t>EUR 25,944</t>
  </si>
  <si>
    <t>122856 km</t>
  </si>
  <si>
    <t>102520 km</t>
  </si>
  <si>
    <t>113838 km</t>
  </si>
  <si>
    <t>EUR 244,000</t>
  </si>
  <si>
    <t>98740 km</t>
  </si>
  <si>
    <t>RUF BTR2</t>
  </si>
  <si>
    <t>63400 km</t>
  </si>
  <si>
    <t>10133 km</t>
  </si>
  <si>
    <t>EUR 64,950EUR 59,950</t>
  </si>
  <si>
    <t>82895 km</t>
  </si>
  <si>
    <t>10915 km</t>
  </si>
  <si>
    <t>USD 135,500</t>
  </si>
  <si>
    <t>20800 mi</t>
  </si>
  <si>
    <t>74989 km</t>
  </si>
  <si>
    <t>200500 km</t>
  </si>
  <si>
    <t>EUR 249,991</t>
  </si>
  <si>
    <t>1320 km</t>
  </si>
  <si>
    <t>125962 km</t>
  </si>
  <si>
    <t>96061 km</t>
  </si>
  <si>
    <t>EUR 239,300</t>
  </si>
  <si>
    <t>EUR 60,911</t>
  </si>
  <si>
    <t>172906 km</t>
  </si>
  <si>
    <t>EUR 149,991</t>
  </si>
  <si>
    <t>19221 km</t>
  </si>
  <si>
    <t>RUF R Turbo</t>
  </si>
  <si>
    <t>95900 km</t>
  </si>
  <si>
    <t>EUR 249,964</t>
  </si>
  <si>
    <t>35343 km</t>
  </si>
  <si>
    <t>17811 km</t>
  </si>
  <si>
    <t>45330 km</t>
  </si>
  <si>
    <t>80324 km</t>
  </si>
  <si>
    <t>168792 km</t>
  </si>
  <si>
    <t>EUR 72,800</t>
  </si>
  <si>
    <t>142306 km</t>
  </si>
  <si>
    <t>EUR 75,500EUR 69,900</t>
  </si>
  <si>
    <t>143100 km</t>
  </si>
  <si>
    <t>EUR 74,999</t>
  </si>
  <si>
    <t>132700 km</t>
  </si>
  <si>
    <t>8071 km</t>
  </si>
  <si>
    <t>42669 km</t>
  </si>
  <si>
    <t>5 km</t>
  </si>
  <si>
    <t>EUR 73,890</t>
  </si>
  <si>
    <t>84726 km</t>
  </si>
  <si>
    <t>GBP 110,000GBP 89,995</t>
  </si>
  <si>
    <t>30000 mi</t>
  </si>
  <si>
    <t>88380 km</t>
  </si>
  <si>
    <t>EUR 289,911</t>
  </si>
  <si>
    <t>EUR 198,964</t>
  </si>
  <si>
    <t>66200 km</t>
  </si>
  <si>
    <t>EUR 415,000</t>
  </si>
  <si>
    <t>23572 km</t>
  </si>
  <si>
    <t>51832 km</t>
  </si>
  <si>
    <t>EUR 58,900EUR 53,900</t>
  </si>
  <si>
    <t>993 Turbo WLS 1</t>
  </si>
  <si>
    <t>12187 km</t>
  </si>
  <si>
    <t>GBP 109,995</t>
  </si>
  <si>
    <t>5650 mi</t>
  </si>
  <si>
    <t>5865 mi</t>
  </si>
  <si>
    <t>EUR 218,000</t>
  </si>
  <si>
    <t>32267 km</t>
  </si>
  <si>
    <t>138190 mi</t>
  </si>
  <si>
    <t>44823 km</t>
  </si>
  <si>
    <t>82000 mi</t>
  </si>
  <si>
    <t>85342 km</t>
  </si>
  <si>
    <t>12006 mi</t>
  </si>
  <si>
    <t>274440 km</t>
  </si>
  <si>
    <t>EUR 240,620</t>
  </si>
  <si>
    <t>USD 180,000</t>
  </si>
  <si>
    <t>18065 mi</t>
  </si>
  <si>
    <t>132971 km</t>
  </si>
  <si>
    <t>201000 km</t>
  </si>
  <si>
    <t>EUR 359,993</t>
  </si>
  <si>
    <t>81016 km</t>
  </si>
  <si>
    <t>EUR 11,000</t>
  </si>
  <si>
    <t>19627 km</t>
  </si>
  <si>
    <t>86 HP</t>
  </si>
  <si>
    <t>EUR 74,999EUR 72,900</t>
  </si>
  <si>
    <t>249910 km</t>
  </si>
  <si>
    <t>75129 km</t>
  </si>
  <si>
    <t>EUR 365,000</t>
  </si>
  <si>
    <t>993 3.8 Cup</t>
  </si>
  <si>
    <t>EUR 64,996</t>
  </si>
  <si>
    <t>21109 km</t>
  </si>
  <si>
    <t>84907 km</t>
  </si>
  <si>
    <t>EUR 825,000</t>
  </si>
  <si>
    <t>6719 km</t>
  </si>
  <si>
    <t>EUR 325,900</t>
  </si>
  <si>
    <t>EUR 249,950EUR 239,950</t>
  </si>
  <si>
    <t>7512 km</t>
  </si>
  <si>
    <t>USD 209,900</t>
  </si>
  <si>
    <t>46562 mi</t>
  </si>
  <si>
    <t>43110 km</t>
  </si>
  <si>
    <t>9744 km</t>
  </si>
  <si>
    <t>17007 km</t>
  </si>
  <si>
    <t>236840 km</t>
  </si>
  <si>
    <t>EUR 234,911</t>
  </si>
  <si>
    <t>6750 km</t>
  </si>
  <si>
    <t>CHF 569,000</t>
  </si>
  <si>
    <t>58200 km</t>
  </si>
  <si>
    <t>EUR 349,000EUR 329,000</t>
  </si>
  <si>
    <t>4039 km</t>
  </si>
  <si>
    <t>405 HP</t>
  </si>
  <si>
    <t>EUR 244,950</t>
  </si>
  <si>
    <t>40920 km</t>
  </si>
  <si>
    <t>USD 425,000</t>
  </si>
  <si>
    <t>90387 km</t>
  </si>
  <si>
    <t>88805 km</t>
  </si>
  <si>
    <t>53842 km</t>
  </si>
  <si>
    <t>EUR 149,950EUR 144,950</t>
  </si>
  <si>
    <t>14231 km</t>
  </si>
  <si>
    <t>179213 km</t>
  </si>
  <si>
    <t>EUR 83,900EUR 82,500</t>
  </si>
  <si>
    <t>69800 km</t>
  </si>
  <si>
    <t>52000 mi</t>
  </si>
  <si>
    <t>104153 km</t>
  </si>
  <si>
    <t>EUR 147,900</t>
  </si>
  <si>
    <t>94350 km</t>
  </si>
  <si>
    <t>67400 km</t>
  </si>
  <si>
    <t>99634 km</t>
  </si>
  <si>
    <t>10569 mi</t>
  </si>
  <si>
    <t>EUR 99,500EUR 96,500</t>
  </si>
  <si>
    <t>44380 km</t>
  </si>
  <si>
    <t>88817 km</t>
  </si>
  <si>
    <t>EUR 92,991</t>
  </si>
  <si>
    <t>736 km</t>
  </si>
  <si>
    <t>USD 529,000</t>
  </si>
  <si>
    <t>2225 mi</t>
  </si>
  <si>
    <t>116000 mi</t>
  </si>
  <si>
    <t>246 HP</t>
  </si>
  <si>
    <t>2542 km</t>
  </si>
  <si>
    <t>EUR 435,000</t>
  </si>
  <si>
    <t>19130 km</t>
  </si>
  <si>
    <t>CHF 177,490</t>
  </si>
  <si>
    <t>CHF 69,860</t>
  </si>
  <si>
    <t>GBP 69,500</t>
  </si>
  <si>
    <t>87000 mi</t>
  </si>
  <si>
    <t>EUR 399,964</t>
  </si>
  <si>
    <t>293500 mi</t>
  </si>
  <si>
    <t>GBP 324,995</t>
  </si>
  <si>
    <t>996 GT3 R</t>
  </si>
  <si>
    <t>EUR 418,000</t>
  </si>
  <si>
    <t>3487 mi</t>
  </si>
  <si>
    <t>1499 km</t>
  </si>
  <si>
    <t>EUR 39,928</t>
  </si>
  <si>
    <t>154236 km</t>
  </si>
  <si>
    <t>GBP 199,000</t>
  </si>
  <si>
    <t>34491 mi</t>
  </si>
  <si>
    <t>74500 km</t>
  </si>
  <si>
    <t>3070 km</t>
  </si>
  <si>
    <t>EUR 554,890</t>
  </si>
  <si>
    <t>49 km</t>
  </si>
  <si>
    <t>EUR 200,265</t>
  </si>
  <si>
    <t>EUR 187,500</t>
  </si>
  <si>
    <t>382 HP</t>
  </si>
  <si>
    <t>37000 mi</t>
  </si>
  <si>
    <t>28800 mi</t>
  </si>
  <si>
    <t>28962 km</t>
  </si>
  <si>
    <t>41356 km</t>
  </si>
  <si>
    <t>GBP 80,000</t>
  </si>
  <si>
    <t>177000 km</t>
  </si>
  <si>
    <t>EUR 389,993</t>
  </si>
  <si>
    <t>50113 km</t>
  </si>
  <si>
    <t>EUR 27,928</t>
  </si>
  <si>
    <t>94650 km</t>
  </si>
  <si>
    <t>EUR 35,900EUR 33,900</t>
  </si>
  <si>
    <t>9204 km</t>
  </si>
  <si>
    <t>GBP 1,200,000</t>
  </si>
  <si>
    <t>991 GT3 RSR</t>
  </si>
  <si>
    <t>115987 km</t>
  </si>
  <si>
    <t>65800 km</t>
  </si>
  <si>
    <t>86754 km</t>
  </si>
  <si>
    <t>62652 km</t>
  </si>
  <si>
    <t>EUR 249,950</t>
  </si>
  <si>
    <t>13044 km</t>
  </si>
  <si>
    <t>EUR 48,500EUR 48,500</t>
  </si>
  <si>
    <t>223824 km</t>
  </si>
  <si>
    <t>166534 km</t>
  </si>
  <si>
    <t>51046 km</t>
  </si>
  <si>
    <t>2160 km</t>
  </si>
  <si>
    <t>EUR 154,950EUR 144,950</t>
  </si>
  <si>
    <t>12243 km</t>
  </si>
  <si>
    <t>EUR 154,950EUR 149,950</t>
  </si>
  <si>
    <t>11817 km</t>
  </si>
  <si>
    <t>73280 km</t>
  </si>
  <si>
    <t>USD 349,900</t>
  </si>
  <si>
    <t>15277 mi</t>
  </si>
  <si>
    <t>48500 mi</t>
  </si>
  <si>
    <t>179 km</t>
  </si>
  <si>
    <t>33744 km</t>
  </si>
  <si>
    <t>EUR 390,000</t>
  </si>
  <si>
    <t>28185 km</t>
  </si>
  <si>
    <t>124968 km</t>
  </si>
  <si>
    <t>EUR 42,996</t>
  </si>
  <si>
    <t>55712 km</t>
  </si>
  <si>
    <t>6750 mi</t>
  </si>
  <si>
    <t>25111 km</t>
  </si>
  <si>
    <t>EUR 46,900EUR 42,900</t>
  </si>
  <si>
    <t>43613 km</t>
  </si>
  <si>
    <t>EUR 91,000</t>
  </si>
  <si>
    <t>41800 km</t>
  </si>
  <si>
    <t>EUR 222,530</t>
  </si>
  <si>
    <t>50617 km</t>
  </si>
  <si>
    <t>EUR 98,997</t>
  </si>
  <si>
    <t>74441 km</t>
  </si>
  <si>
    <t>USD 129,900</t>
  </si>
  <si>
    <t>57500 mi</t>
  </si>
  <si>
    <t>82500 km</t>
  </si>
  <si>
    <t>15428 mi</t>
  </si>
  <si>
    <t>24000 mi</t>
  </si>
  <si>
    <t>EUR 63,718</t>
  </si>
  <si>
    <t>34055 km</t>
  </si>
  <si>
    <t>29000 mi</t>
  </si>
  <si>
    <t>9000 mi</t>
  </si>
  <si>
    <t>24196 mi</t>
  </si>
  <si>
    <t>15418 km</t>
  </si>
  <si>
    <t>EUR 125,950</t>
  </si>
  <si>
    <t>USD 179,001</t>
  </si>
  <si>
    <t>4500 mi</t>
  </si>
  <si>
    <t>USD 146,900</t>
  </si>
  <si>
    <t>7819 mi</t>
  </si>
  <si>
    <t>USD 269,900</t>
  </si>
  <si>
    <t>93757 mi</t>
  </si>
  <si>
    <t>EUR 31,900</t>
  </si>
  <si>
    <t>44933 mi</t>
  </si>
  <si>
    <t>CHF 144,500</t>
  </si>
  <si>
    <t>88900 km</t>
  </si>
  <si>
    <t>8966 km</t>
  </si>
  <si>
    <t>304 HP</t>
  </si>
  <si>
    <t>32877 mi</t>
  </si>
  <si>
    <t>99436 km</t>
  </si>
  <si>
    <t>EUR 179,991</t>
  </si>
  <si>
    <t>170428 km</t>
  </si>
  <si>
    <t>104701 km</t>
  </si>
  <si>
    <t>4906 km</t>
  </si>
  <si>
    <t>EUR 174,950</t>
  </si>
  <si>
    <t>12645 km</t>
  </si>
  <si>
    <t>38344 km</t>
  </si>
  <si>
    <t>97680 km</t>
  </si>
  <si>
    <t>EUR 323,462</t>
  </si>
  <si>
    <t>9494 km</t>
  </si>
  <si>
    <t>69065 km</t>
  </si>
  <si>
    <t>EUR 184,950EUR 169,950</t>
  </si>
  <si>
    <t>54554 mi</t>
  </si>
  <si>
    <t>GBP 375,000</t>
  </si>
  <si>
    <t>EUR 169,899</t>
  </si>
  <si>
    <t>96566 km</t>
  </si>
  <si>
    <t>USD 249,800</t>
  </si>
  <si>
    <t>21004 mi</t>
  </si>
  <si>
    <t>45000 mi</t>
  </si>
  <si>
    <t>47600 km</t>
  </si>
  <si>
    <t>4392 km</t>
  </si>
  <si>
    <t>EUR 285,000</t>
  </si>
  <si>
    <t>51550 km</t>
  </si>
  <si>
    <t>EUR 222,186</t>
  </si>
  <si>
    <t>GBP 149,750</t>
  </si>
  <si>
    <t>84149 mi</t>
  </si>
  <si>
    <t>EUR 16,750EUR 14,750</t>
  </si>
  <si>
    <t>134907 km</t>
  </si>
  <si>
    <t>EUR 334,900</t>
  </si>
  <si>
    <t>4209 km</t>
  </si>
  <si>
    <t>5993 mi</t>
  </si>
  <si>
    <t>EUR 197,500</t>
  </si>
  <si>
    <t>1610 km</t>
  </si>
  <si>
    <t>EUR 74,750</t>
  </si>
  <si>
    <t>169122 km</t>
  </si>
  <si>
    <t>EUR 174,356EUR 162,356</t>
  </si>
  <si>
    <t>6330 km</t>
  </si>
  <si>
    <t>EUR 108,900EUR 104,900</t>
  </si>
  <si>
    <t>2091 km</t>
  </si>
  <si>
    <t>EUR 26,750</t>
  </si>
  <si>
    <t>EUR 259,999</t>
  </si>
  <si>
    <t>3450 km</t>
  </si>
  <si>
    <t>EUR 125,997</t>
  </si>
  <si>
    <t>59510 km</t>
  </si>
  <si>
    <t>EUR 380,000</t>
  </si>
  <si>
    <t>868 km</t>
  </si>
  <si>
    <t>75916 km</t>
  </si>
  <si>
    <t>12000 mi</t>
  </si>
  <si>
    <t>GBP 90,000</t>
  </si>
  <si>
    <t>49000 mi</t>
  </si>
  <si>
    <t>EUR 1,495,993</t>
  </si>
  <si>
    <t>32624 km</t>
  </si>
  <si>
    <t>EUR 159,992</t>
  </si>
  <si>
    <t>17728 km</t>
  </si>
  <si>
    <t>79000 mi</t>
  </si>
  <si>
    <t>132911 km</t>
  </si>
  <si>
    <t>35810 km</t>
  </si>
  <si>
    <t>61289 km</t>
  </si>
  <si>
    <t>57119 km</t>
  </si>
  <si>
    <t>EUR 124,800EUR 112,356</t>
  </si>
  <si>
    <t>EUR 183,750</t>
  </si>
  <si>
    <t>16000 km</t>
  </si>
  <si>
    <t>172243 km</t>
  </si>
  <si>
    <t>EUR 79,993</t>
  </si>
  <si>
    <t>90000 km</t>
  </si>
  <si>
    <t>956</t>
  </si>
  <si>
    <t>2,65 Liter</t>
  </si>
  <si>
    <t>USD 164,995</t>
  </si>
  <si>
    <t>82139 km</t>
  </si>
  <si>
    <t>EUR 161,250</t>
  </si>
  <si>
    <t>GBP 99,750</t>
  </si>
  <si>
    <t>52750 mi</t>
  </si>
  <si>
    <t>EUR 138,911</t>
  </si>
  <si>
    <t>63036 mi</t>
  </si>
  <si>
    <t>EUR 249,900EUR 243,900</t>
  </si>
  <si>
    <t>45 km</t>
  </si>
  <si>
    <t>EUR 254,900</t>
  </si>
  <si>
    <t>8590 km</t>
  </si>
  <si>
    <t>1850 mi</t>
  </si>
  <si>
    <t>93600 km</t>
  </si>
  <si>
    <t>EUR 137,999</t>
  </si>
  <si>
    <t>EUR 119,000EUR 114,900</t>
  </si>
  <si>
    <t>61150 mi</t>
  </si>
  <si>
    <t>EUR 105,911</t>
  </si>
  <si>
    <t>EUR 219,850</t>
  </si>
  <si>
    <t>32848 km</t>
  </si>
  <si>
    <t>EUR 205,490</t>
  </si>
  <si>
    <t>44800 km</t>
  </si>
  <si>
    <t>EUR 165,000EUR 159,000</t>
  </si>
  <si>
    <t>CHF 371,400</t>
  </si>
  <si>
    <t>87187 km</t>
  </si>
  <si>
    <t>EUR 264,000</t>
  </si>
  <si>
    <t>40624 km</t>
  </si>
  <si>
    <t>EUR 89,900EUR 79,000</t>
  </si>
  <si>
    <t>73970 km</t>
  </si>
  <si>
    <t>5663 km</t>
  </si>
  <si>
    <t>EUR 268,000</t>
  </si>
  <si>
    <t>31766 km</t>
  </si>
  <si>
    <t>805 km</t>
  </si>
  <si>
    <t>140 km</t>
  </si>
  <si>
    <t>4468 km</t>
  </si>
  <si>
    <t>174550 km</t>
  </si>
  <si>
    <t>USD 189,991</t>
  </si>
  <si>
    <t>6952 mi</t>
  </si>
  <si>
    <t>EUR 224,000</t>
  </si>
  <si>
    <t>911 Outlaw</t>
  </si>
  <si>
    <t>209 HP</t>
  </si>
  <si>
    <t>EUR 128,500</t>
  </si>
  <si>
    <t>143550 km</t>
  </si>
  <si>
    <t>EUR 108,990</t>
  </si>
  <si>
    <t>4674 km</t>
  </si>
  <si>
    <t>EUR 179,890</t>
  </si>
  <si>
    <t>8100 km</t>
  </si>
  <si>
    <t>7598 km</t>
  </si>
  <si>
    <t>20787 km</t>
  </si>
  <si>
    <t>92189 km</t>
  </si>
  <si>
    <t>EUR 195,000EUR 189,000</t>
  </si>
  <si>
    <t>13361 mi</t>
  </si>
  <si>
    <t>15096 km</t>
  </si>
  <si>
    <t>911 Turbo S 3.3</t>
  </si>
  <si>
    <t>18207 km</t>
  </si>
  <si>
    <t>253 km</t>
  </si>
  <si>
    <t>106174 km</t>
  </si>
  <si>
    <t>EUR 240,000EUR 219,000</t>
  </si>
  <si>
    <t>12699 km</t>
  </si>
  <si>
    <t>EUR 149,000EUR 139,000</t>
  </si>
  <si>
    <t>46476 mi</t>
  </si>
  <si>
    <t>EUR 330,000</t>
  </si>
  <si>
    <t>EUR 590,000</t>
  </si>
  <si>
    <t>2008 km</t>
  </si>
  <si>
    <t>EUR 144,700</t>
  </si>
  <si>
    <t>54700 km</t>
  </si>
  <si>
    <t>33200 km</t>
  </si>
  <si>
    <t>80250 km</t>
  </si>
  <si>
    <t>60 mi</t>
  </si>
  <si>
    <t>146863 km</t>
  </si>
  <si>
    <t>54506 km</t>
  </si>
  <si>
    <t>47536 km</t>
  </si>
  <si>
    <t>445 HP</t>
  </si>
  <si>
    <t>EUR 685,000</t>
  </si>
  <si>
    <t>358 km</t>
  </si>
  <si>
    <t>EUR 58,996</t>
  </si>
  <si>
    <t>52800 km</t>
  </si>
  <si>
    <t>USD 48,500</t>
  </si>
  <si>
    <t>12130 mi</t>
  </si>
  <si>
    <t>18336 km</t>
  </si>
  <si>
    <t>56600 km</t>
  </si>
  <si>
    <t>EUR 449,991</t>
  </si>
  <si>
    <t>9250 km</t>
  </si>
  <si>
    <t>14327 km</t>
  </si>
  <si>
    <t>1187 km</t>
  </si>
  <si>
    <t>Taycan 4S Cross Turismo</t>
  </si>
  <si>
    <t>USD 234,911</t>
  </si>
  <si>
    <t>36300 mi</t>
  </si>
  <si>
    <t>94147 km</t>
  </si>
  <si>
    <t>CHF 431,400</t>
  </si>
  <si>
    <t>EUR 129,356</t>
  </si>
  <si>
    <t>2850 km</t>
  </si>
  <si>
    <t>122 HP</t>
  </si>
  <si>
    <t>6449 km</t>
  </si>
  <si>
    <t>172 km</t>
  </si>
  <si>
    <t>4320 km</t>
  </si>
  <si>
    <t>59264 mi</t>
  </si>
  <si>
    <t>EUR 163,992EUR 149,992</t>
  </si>
  <si>
    <t>2577 km</t>
  </si>
  <si>
    <t>167 km</t>
  </si>
  <si>
    <t>18998 mi</t>
  </si>
  <si>
    <t>EUR 427,000</t>
  </si>
  <si>
    <t>17889 km</t>
  </si>
  <si>
    <t>88335 mi</t>
  </si>
  <si>
    <t>28600 mi</t>
  </si>
  <si>
    <t>EUR 239,000EUR 226,000</t>
  </si>
  <si>
    <t>82449 km</t>
  </si>
  <si>
    <t>EUR 89,900EUR 79,900</t>
  </si>
  <si>
    <t>EUR 139,000EUR 129,000</t>
  </si>
  <si>
    <t>79471 km</t>
  </si>
  <si>
    <t>150829 km</t>
  </si>
  <si>
    <t>5867 km</t>
  </si>
  <si>
    <t>3,0 (3,2) Liter</t>
  </si>
  <si>
    <t>EUR 165,500EUR 158,500</t>
  </si>
  <si>
    <t>EUR 224,964</t>
  </si>
  <si>
    <t>EUR 26,749</t>
  </si>
  <si>
    <t>134833 mi</t>
  </si>
  <si>
    <t>219594 km</t>
  </si>
  <si>
    <t>EUR 62,749</t>
  </si>
  <si>
    <t>115544 km</t>
  </si>
  <si>
    <t>45032 km</t>
  </si>
  <si>
    <t>964 Carrera RSR 3,8</t>
  </si>
  <si>
    <t>1147 km</t>
  </si>
  <si>
    <t>40824 km</t>
  </si>
  <si>
    <t>USD 173,911</t>
  </si>
  <si>
    <t>EUR 145,200</t>
  </si>
  <si>
    <t>185 km</t>
  </si>
  <si>
    <t>6650 mi</t>
  </si>
  <si>
    <t>88503 km</t>
  </si>
  <si>
    <t>EUR 1,500,000</t>
  </si>
  <si>
    <t>8522 km</t>
  </si>
  <si>
    <t>99608 mi</t>
  </si>
  <si>
    <t>6551 km</t>
  </si>
  <si>
    <t>162219 km</t>
  </si>
  <si>
    <t>3057 mi</t>
  </si>
  <si>
    <t>162033 km</t>
  </si>
  <si>
    <t>193881 km</t>
  </si>
  <si>
    <t>94236 km</t>
  </si>
  <si>
    <t>EUR 52,700</t>
  </si>
  <si>
    <t>127164 mi</t>
  </si>
  <si>
    <t>6679 mi</t>
  </si>
  <si>
    <t>93 km</t>
  </si>
  <si>
    <t>23950 mi</t>
  </si>
  <si>
    <t>EUR 284,900</t>
  </si>
  <si>
    <t>28342 km</t>
  </si>
  <si>
    <t>EUR 695,000</t>
  </si>
  <si>
    <t>12950 km</t>
  </si>
  <si>
    <t>707 km</t>
  </si>
  <si>
    <t>EUR 249,000EUR 229,000</t>
  </si>
  <si>
    <t>4960 km</t>
  </si>
  <si>
    <t>EUR 524,900</t>
  </si>
  <si>
    <t>83373 mi</t>
  </si>
  <si>
    <t>USD 475,993</t>
  </si>
  <si>
    <t>33174 mi</t>
  </si>
  <si>
    <t>137984 km</t>
  </si>
  <si>
    <t>126000 km</t>
  </si>
  <si>
    <t>97802 km</t>
  </si>
  <si>
    <t>356 Pre-A 1300</t>
  </si>
  <si>
    <t>1,3 Liter</t>
  </si>
  <si>
    <t>35593 km</t>
  </si>
  <si>
    <t>EUR 98,911</t>
  </si>
  <si>
    <t>RUF SCR</t>
  </si>
  <si>
    <t>130540 km</t>
  </si>
  <si>
    <t>EUR 129,930</t>
  </si>
  <si>
    <t>690 km</t>
  </si>
  <si>
    <t>USD 139,911</t>
  </si>
  <si>
    <t>42959 mi</t>
  </si>
  <si>
    <t>EUR 85,990</t>
  </si>
  <si>
    <t>35754 km</t>
  </si>
  <si>
    <t>EUR 349,911</t>
  </si>
  <si>
    <t>15328 km</t>
  </si>
  <si>
    <t>15000 mi</t>
  </si>
  <si>
    <t>EUR 199,750</t>
  </si>
  <si>
    <t>EUR 265,911</t>
  </si>
  <si>
    <t>53566 km</t>
  </si>
  <si>
    <t>66000 mi</t>
  </si>
  <si>
    <t>522 km</t>
  </si>
  <si>
    <t>109786 km</t>
  </si>
  <si>
    <t>19100 mi</t>
  </si>
  <si>
    <t>163390 km</t>
  </si>
  <si>
    <t>GBP 52,500</t>
  </si>
  <si>
    <t>105000 mi</t>
  </si>
  <si>
    <t>993 Cup 3.8 RSR</t>
  </si>
  <si>
    <t>EUR 1,280,000</t>
  </si>
  <si>
    <t>356 A Speedster Carrera GS</t>
  </si>
  <si>
    <t>5020 km</t>
  </si>
  <si>
    <t>35000 mi</t>
  </si>
  <si>
    <t>8371 mi</t>
  </si>
  <si>
    <t>97030 km</t>
  </si>
  <si>
    <t>10850 mi</t>
  </si>
  <si>
    <t>3599 km</t>
  </si>
  <si>
    <t>215 HP</t>
  </si>
  <si>
    <t>EUR 155,997</t>
  </si>
  <si>
    <t>39100 km</t>
  </si>
  <si>
    <t>5935 km</t>
  </si>
  <si>
    <t>9840 km</t>
  </si>
  <si>
    <t>EUR 98,991EUR 96,991</t>
  </si>
  <si>
    <t>53506 km</t>
  </si>
  <si>
    <t>EUR 109,718</t>
  </si>
  <si>
    <t>13970 km</t>
  </si>
  <si>
    <t>EUR 64,928</t>
  </si>
  <si>
    <t>- km</t>
  </si>
  <si>
    <t>25150 km</t>
  </si>
  <si>
    <t>69600 mi</t>
  </si>
  <si>
    <t>S</t>
  </si>
  <si>
    <t>Turbo</t>
  </si>
  <si>
    <t>GT</t>
  </si>
  <si>
    <t>RS</t>
  </si>
  <si>
    <t>#N</t>
  </si>
  <si>
    <t>,</t>
  </si>
  <si>
    <t>Series</t>
  </si>
  <si>
    <t>Cylinder capacity2</t>
  </si>
  <si>
    <t>Automat</t>
  </si>
  <si>
    <t>AWD</t>
  </si>
  <si>
    <t>CylCap</t>
  </si>
  <si>
    <t>Price0</t>
  </si>
  <si>
    <t>Mileage0</t>
  </si>
  <si>
    <t>Power0</t>
  </si>
  <si>
    <t>Column1</t>
  </si>
  <si>
    <t>INT COL</t>
  </si>
  <si>
    <t>EXT COL</t>
  </si>
  <si>
    <t>IntColor</t>
  </si>
  <si>
    <t>ExtCol</t>
  </si>
  <si>
    <t>Special</t>
  </si>
  <si>
    <t>IS996</t>
  </si>
  <si>
    <t>0</t>
  </si>
  <si>
    <t>1</t>
  </si>
  <si>
    <t>IS964</t>
  </si>
  <si>
    <t>IS993</t>
  </si>
  <si>
    <t>IS997</t>
  </si>
  <si>
    <t>IS991</t>
  </si>
  <si>
    <t>IS992</t>
  </si>
  <si>
    <t>IS911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</si>
</sst>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4" borderId="0" xfId="0" applyFill="1"/>
    <xf numFmtId="0" fontId="0" fillId="5" borderId="0" xfId="0" applyFill="1"/>
    <xf numFmtId="2" fontId="0" fillId="0" borderId="0" xfId="0" applyNumberFormat="1"/>
    <xf numFmtId="0" fontId="0" fillId="0" borderId="1" xfId="0" applyBorder="1"/>
    <xf numFmtId="0" fontId="0" fillId="2" borderId="1" xfId="0" applyFill="1" applyBorder="1"/>
    <xf numFmtId="0" fontId="0" fillId="0" borderId="0" xfId="0" quotePrefix="1"/>
    <xf numFmtId="0" fontId="1" fillId="5" borderId="2" xfId="0" applyFont="1" applyFill="1" applyBorder="1"/>
    <xf numFmtId="0" fontId="1" fillId="3" borderId="2" xfId="0" applyFont="1" applyFill="1" applyBorder="1"/>
    <xf numFmtId="0" fontId="1" fillId="4" borderId="2" xfId="0" applyFont="1" applyFill="1" applyBorder="1"/>
    <xf numFmtId="1" fontId="0" fillId="2" borderId="1" xfId="0" applyNumberFormat="1" applyFill="1" applyBorder="1"/>
    <xf numFmtId="1" fontId="0" fillId="0" borderId="1" xfId="0" applyNumberFormat="1" applyBorder="1"/>
    <xf numFmtId="0" fontId="3" fillId="5" borderId="0" xfId="0" applyFont="1" applyFill="1"/>
    <xf numFmtId="0" fontId="0" fillId="0" borderId="3" xfId="0" applyBorder="1"/>
    <xf numFmtId="1" fontId="0" fillId="0" borderId="3" xfId="0" applyNumberFormat="1" applyBorder="1"/>
  </cellXfs>
  <cellStyles count="1">
    <cellStyle name="Normal" xfId="0" builtinId="0"/>
  </cellStyles>
  <dxfs count="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DE10CAA-69AD-1B48-B281-8E1E6461B217}" autoFormatId="16" applyNumberFormats="0" applyBorderFormats="0" applyFontFormats="0" applyPatternFormats="0" applyAlignmentFormats="0" applyWidthHeightFormats="0">
  <queryTableRefresh nextId="42" unboundColumnsRight="1">
    <queryTableFields count="30">
      <queryTableField id="1" name="Price" tableColumnId="1"/>
      <queryTableField id="20" dataBound="0" tableColumnId="20"/>
      <queryTableField id="41" dataBound="0" tableColumnId="17"/>
      <queryTableField id="2" name="Year" tableColumnId="2"/>
      <queryTableField id="3" name="Model" tableColumnId="3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6" dataBound="0" tableColumnId="26"/>
      <queryTableField id="27" dataBound="0" tableColumnId="27"/>
      <queryTableField id="4" name="Body" tableColumnId="4"/>
      <queryTableField id="33" dataBound="0" tableColumnId="25"/>
      <queryTableField id="6" name="Mileage" tableColumnId="6"/>
      <queryTableField id="31" dataBound="0" tableColumnId="31"/>
      <queryTableField id="7" name="Power" tableColumnId="7"/>
      <queryTableField id="28" dataBound="0" tableColumnId="28"/>
      <queryTableField id="8" name="Cylinder Capacity" tableColumnId="8"/>
      <queryTableField id="29" dataBound="0" tableColumnId="29"/>
      <queryTableField id="9" name="Steering" tableColumnId="9"/>
      <queryTableField id="10" name="Transmission" tableColumnId="10"/>
      <queryTableField id="35" dataBound="0" tableColumnId="33"/>
      <queryTableField id="36" dataBound="0" tableColumnId="34"/>
      <queryTableField id="11" name="Drive" tableColumnId="11"/>
      <queryTableField id="30" dataBound="0" tableColumnId="30"/>
      <queryTableField id="12" name="Fuel" tableColumnId="12"/>
      <queryTableField id="14" name="Interior Color" tableColumnId="14"/>
      <queryTableField id="39" dataBound="0" tableColumnId="13"/>
      <queryTableField id="15" name="Exterior Color" tableColumnId="15"/>
      <queryTableField id="40" dataBound="0" tableColumnId="16"/>
    </queryTableFields>
    <queryTableDeletedFields count="6">
      <deletedField name="Series:"/>
      <deletedField name="Interior Material"/>
      <deletedField name="New / Used"/>
      <deletedField name="Ready to Drive"/>
      <deletedField name="Location"/>
      <deletedField name="Condi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98E619-A991-0744-A4FA-161F8D6E239E}" name="porsche_data" displayName="porsche_data" ref="A1:AD4465" tableType="queryTable" totalsRowShown="0">
  <autoFilter ref="A1:AD4465" xr:uid="{0398E619-A991-0744-A4FA-161F8D6E239E}">
    <filterColumn colId="0">
      <filters>
        <filter val="EUR 1,495,993"/>
        <filter val="EUR 100,000"/>
        <filter val="EUR 101,000"/>
        <filter val="EUR 101,330"/>
        <filter val="EUR 102,000"/>
        <filter val="EUR 102,900"/>
        <filter val="EUR 102,950"/>
        <filter val="EUR 103,900"/>
        <filter val="EUR 103,911"/>
        <filter val="EUR 103,997"/>
        <filter val="EUR 103,999"/>
        <filter val="EUR 104,800"/>
        <filter val="EUR 104,900"/>
        <filter val="EUR 104,911"/>
        <filter val="EUR 104,950"/>
        <filter val="EUR 104,991"/>
        <filter val="EUR 105,000"/>
        <filter val="EUR 105,400"/>
        <filter val="EUR 105,900"/>
        <filter val="EUR 105,997"/>
        <filter val="EUR 106,900"/>
        <filter val="EUR 106,950"/>
        <filter val="EUR 107,100"/>
        <filter val="EUR 107,900"/>
        <filter val="EUR 107,991"/>
        <filter val="EUR 108,000"/>
        <filter val="EUR 108,800"/>
        <filter val="EUR 108,900"/>
        <filter val="EUR 108,991"/>
        <filter val="EUR 109,500"/>
        <filter val="EUR 109,750"/>
        <filter val="EUR 109,850"/>
        <filter val="EUR 109,890"/>
        <filter val="EUR 109,900"/>
        <filter val="EUR 109,911"/>
        <filter val="EUR 109,950"/>
        <filter val="EUR 109,990"/>
        <filter val="EUR 109,991"/>
        <filter val="EUR 109,996"/>
        <filter val="EUR 110,000"/>
        <filter val="EUR 110,900"/>
        <filter val="EUR 110,997"/>
        <filter val="EUR 111,540"/>
        <filter val="EUR 111,900"/>
        <filter val="EUR 111,991"/>
        <filter val="EUR 112,000"/>
        <filter val="EUR 112,500"/>
        <filter val="EUR 112,600"/>
        <filter val="EUR 112,900"/>
        <filter val="EUR 112,990"/>
        <filter val="EUR 112,991"/>
        <filter val="EUR 113,000"/>
        <filter val="EUR 113,900"/>
        <filter val="EUR 113,911"/>
        <filter val="EUR 113,930"/>
        <filter val="EUR 113,990"/>
        <filter val="EUR 114,200"/>
        <filter val="EUR 114,500"/>
        <filter val="EUR 114,699"/>
        <filter val="EUR 114,800"/>
        <filter val="EUR 114,850"/>
        <filter val="EUR 114,900"/>
        <filter val="EUR 114,950"/>
        <filter val="EUR 114,991"/>
        <filter val="EUR 114,997"/>
        <filter val="EUR 115,000"/>
        <filter val="EUR 115,662"/>
        <filter val="EUR 115,890"/>
        <filter val="EUR 115,900"/>
        <filter val="EUR 115,991"/>
        <filter val="EUR 115,992"/>
        <filter val="EUR 116,000"/>
        <filter val="EUR 117,500"/>
        <filter val="EUR 117,860"/>
        <filter val="EUR 117,890"/>
        <filter val="EUR 117,900"/>
        <filter val="EUR 117,911"/>
        <filter val="EUR 117,991"/>
        <filter val="EUR 117,997"/>
        <filter val="EUR 118,390"/>
        <filter val="EUR 118,700"/>
        <filter val="EUR 118,800"/>
        <filter val="EUR 118,890"/>
        <filter val="EUR 118,970"/>
        <filter val="EUR 118,993"/>
        <filter val="EUR 118,996"/>
        <filter val="EUR 119,000"/>
        <filter val="EUR 119,500"/>
        <filter val="EUR 119,800"/>
        <filter val="EUR 119,890"/>
        <filter val="EUR 119,900"/>
        <filter val="EUR 119,911"/>
        <filter val="EUR 119,950"/>
        <filter val="EUR 119,980"/>
        <filter val="EUR 119,990"/>
        <filter val="EUR 119,991"/>
        <filter val="EUR 119,992"/>
        <filter val="EUR 120,000"/>
        <filter val="EUR 121,500"/>
        <filter val="EUR 121,790"/>
        <filter val="EUR 121,900"/>
        <filter val="EUR 122,000"/>
        <filter val="EUR 122,350"/>
        <filter val="EUR 122,790"/>
        <filter val="EUR 122,890"/>
        <filter val="EUR 122,900"/>
        <filter val="EUR 123,850"/>
        <filter val="EUR 123,911"/>
        <filter val="EUR 123,950"/>
        <filter val="EUR 124,600"/>
        <filter val="EUR 124,800"/>
        <filter val="EUR 124,850"/>
        <filter val="EUR 124,899"/>
        <filter val="EUR 124,900"/>
        <filter val="EUR 124,911"/>
        <filter val="EUR 124,950"/>
        <filter val="EUR 124,990"/>
        <filter val="EUR 124,991"/>
        <filter val="EUR 124,992"/>
        <filter val="EUR 124,997"/>
        <filter val="EUR 124,999"/>
        <filter val="EUR 125,000"/>
        <filter val="EUR 125,390"/>
        <filter val="EUR 125,900"/>
        <filter val="EUR 125,911"/>
        <filter val="EUR 125,950"/>
        <filter val="EUR 125,997"/>
        <filter val="EUR 126,000"/>
        <filter val="EUR 126,500"/>
        <filter val="EUR 126,800"/>
        <filter val="EUR 126,900"/>
        <filter val="EUR 126,950"/>
        <filter val="EUR 126,990"/>
        <filter val="EUR 126,991"/>
        <filter val="EUR 126,996"/>
        <filter val="EUR 127,000"/>
        <filter val="EUR 127,330"/>
        <filter val="EUR 127,890"/>
        <filter val="EUR 127,900"/>
        <filter val="EUR 127,911"/>
        <filter val="EUR 128,000"/>
        <filter val="EUR 128,500"/>
        <filter val="EUR 128,991"/>
        <filter val="EUR 129,000"/>
        <filter val="EUR 129,500"/>
        <filter val="EUR 129,700"/>
        <filter val="EUR 129,750"/>
        <filter val="EUR 129,800"/>
        <filter val="EUR 129,850"/>
        <filter val="EUR 129,890"/>
        <filter val="EUR 129,900"/>
        <filter val="EUR 129,911"/>
        <filter val="EUR 129,930"/>
        <filter val="EUR 129,950"/>
        <filter val="EUR 129,990"/>
        <filter val="EUR 129,991"/>
        <filter val="EUR 129,992"/>
        <filter val="EUR 129,993"/>
        <filter val="EUR 129,997"/>
        <filter val="EUR 13,900"/>
        <filter val="EUR 130,000"/>
        <filter val="EUR 131,900"/>
        <filter val="EUR 131,950"/>
        <filter val="EUR 132,399"/>
        <filter val="EUR 132,450"/>
        <filter val="EUR 132,900"/>
        <filter val="EUR 132,911"/>
        <filter val="EUR 133,700"/>
        <filter val="EUR 133,900"/>
        <filter val="EUR 133,992"/>
        <filter val="EUR 134,000"/>
        <filter val="EUR 134,700"/>
        <filter val="EUR 134,790"/>
        <filter val="EUR 134,890"/>
        <filter val="EUR 134,900"/>
        <filter val="EUR 134,911"/>
        <filter val="EUR 134,950"/>
        <filter val="EUR 134,990"/>
        <filter val="EUR 135,000"/>
        <filter val="EUR 135,911"/>
        <filter val="EUR 136,000"/>
        <filter val="EUR 136,900"/>
        <filter val="EUR 137,500"/>
        <filter val="EUR 137,850"/>
        <filter val="EUR 137,900"/>
        <filter val="EUR 137,911"/>
        <filter val="EUR 137,992"/>
        <filter val="EUR 137,997"/>
        <filter val="EUR 138,000"/>
        <filter val="EUR 138,450"/>
        <filter val="EUR 138,800"/>
        <filter val="EUR 138,900"/>
        <filter val="EUR 138,911"/>
        <filter val="EUR 138,990"/>
        <filter val="EUR 138,991"/>
        <filter val="EUR 138,992"/>
        <filter val="EUR 139,000"/>
        <filter val="EUR 139,029"/>
        <filter val="EUR 139,500"/>
        <filter val="EUR 139,900"/>
        <filter val="EUR 139,911"/>
        <filter val="EUR 139,950"/>
        <filter val="EUR 139,964"/>
        <filter val="EUR 139,993"/>
        <filter val="EUR 139,997"/>
        <filter val="EUR 140,000"/>
        <filter val="EUR 141,900"/>
        <filter val="EUR 142,490"/>
        <filter val="EUR 142,900"/>
        <filter val="EUR 142,991"/>
        <filter val="EUR 142,992"/>
        <filter val="EUR 143,400"/>
        <filter val="EUR 143,992"/>
        <filter val="EUR 144,500"/>
        <filter val="EUR 144,700"/>
        <filter val="EUR 144,800"/>
        <filter val="EUR 144,900"/>
        <filter val="EUR 144,911"/>
        <filter val="EUR 144,980"/>
        <filter val="EUR 144,990"/>
        <filter val="EUR 144,999"/>
        <filter val="EUR 145,000"/>
        <filter val="EUR 145,980"/>
        <filter val="EUR 146,500"/>
        <filter val="EUR 146,890"/>
        <filter val="EUR 146,900"/>
        <filter val="EUR 146,992"/>
        <filter val="EUR 147,900"/>
        <filter val="EUR 148,000"/>
        <filter val="EUR 148,800"/>
        <filter val="EUR 149,000"/>
        <filter val="EUR 149,500"/>
        <filter val="EUR 149,800"/>
        <filter val="EUR 149,900"/>
        <filter val="EUR 149,950"/>
        <filter val="EUR 149,990"/>
        <filter val="EUR 149,991"/>
        <filter val="EUR 149,992"/>
        <filter val="EUR 150,900"/>
        <filter val="EUR 151,000"/>
        <filter val="EUR 152,900"/>
        <filter val="EUR 152,980"/>
        <filter val="EUR 153,000"/>
        <filter val="EUR 154,000"/>
        <filter val="EUR 154,890"/>
        <filter val="EUR 154,900"/>
        <filter val="EUR 154,950"/>
        <filter val="EUR 155,000"/>
        <filter val="EUR 155,690"/>
        <filter val="EUR 155,997"/>
        <filter val="EUR 156,930"/>
        <filter val="EUR 157,179"/>
        <filter val="EUR 157,900"/>
        <filter val="EUR 158,000"/>
        <filter val="EUR 158,500"/>
        <filter val="EUR 158,770"/>
        <filter val="EUR 158,900"/>
        <filter val="EUR 158,992"/>
        <filter val="EUR 159,000"/>
        <filter val="EUR 159,500"/>
        <filter val="EUR 159,750"/>
        <filter val="EUR 159,900"/>
        <filter val="EUR 159,911"/>
        <filter val="EUR 159,950"/>
        <filter val="EUR 159,980"/>
        <filter val="EUR 159,990"/>
        <filter val="EUR 159,991"/>
        <filter val="EUR 159,992"/>
        <filter val="EUR 159,997"/>
        <filter val="EUR 159,999"/>
        <filter val="EUR 160,000"/>
        <filter val="EUR 161,000"/>
        <filter val="EUR 161,150"/>
        <filter val="EUR 161,250"/>
        <filter val="EUR 161,890"/>
        <filter val="EUR 161,992"/>
        <filter val="EUR 162,000"/>
        <filter val="EUR 162,890"/>
        <filter val="EUR 162,900"/>
        <filter val="EUR 162,992"/>
        <filter val="EUR 162,996"/>
        <filter val="EUR 163,590"/>
        <filter val="EUR 163,600"/>
        <filter val="EUR 163,700"/>
        <filter val="EUR 163,900"/>
        <filter val="EUR 163,910"/>
        <filter val="EUR 164,500"/>
        <filter val="EUR 164,800"/>
        <filter val="EUR 164,900"/>
        <filter val="EUR 164,990"/>
        <filter val="EUR 165,000"/>
        <filter val="EUR 165,900"/>
        <filter val="EUR 166,911"/>
        <filter val="EUR 167,000"/>
        <filter val="EUR 167,780"/>
        <filter val="EUR 168,000"/>
        <filter val="EUR 168,500"/>
        <filter val="EUR 168,900"/>
        <filter val="EUR 168,911"/>
        <filter val="EUR 169,000"/>
        <filter val="EUR 169,500"/>
        <filter val="EUR 169,890"/>
        <filter val="EUR 169,900"/>
        <filter val="EUR 169,911"/>
        <filter val="EUR 169,950"/>
        <filter val="EUR 169,997"/>
        <filter val="EUR 170,000"/>
        <filter val="EUR 172,900"/>
        <filter val="EUR 173,400"/>
        <filter val="EUR 173,800"/>
        <filter val="EUR 174,000"/>
        <filter val="EUR 174,800"/>
        <filter val="EUR 174,890"/>
        <filter val="EUR 174,900"/>
        <filter val="EUR 174,930"/>
        <filter val="EUR 174,950"/>
        <filter val="EUR 175,000"/>
        <filter val="EUR 175,992"/>
        <filter val="EUR 177,900"/>
        <filter val="EUR 178,500"/>
        <filter val="EUR 178,661"/>
        <filter val="EUR 178,800"/>
        <filter val="EUR 179,000"/>
        <filter val="EUR 179,400"/>
        <filter val="EUR 179,800"/>
        <filter val="EUR 179,888"/>
        <filter val="EUR 179,890"/>
        <filter val="EUR 179,900"/>
        <filter val="EUR 179,911"/>
        <filter val="EUR 179,970"/>
        <filter val="EUR 179,990"/>
        <filter val="EUR 179,991"/>
        <filter val="EUR 180,000"/>
        <filter val="EUR 180,311"/>
        <filter val="EUR 181,379"/>
        <filter val="EUR 182,500"/>
        <filter val="EUR 182,752"/>
        <filter val="EUR 182,900"/>
        <filter val="EUR 183,750"/>
        <filter val="EUR 183,900"/>
        <filter val="EUR 184,000"/>
        <filter val="EUR 184,500"/>
        <filter val="EUR 184,900"/>
        <filter val="EUR 184,950"/>
        <filter val="EUR 184,992"/>
        <filter val="EUR 185,000"/>
        <filter val="EUR 185,900"/>
        <filter val="EUR 186,000"/>
        <filter val="EUR 186,500"/>
        <filter val="EUR 186,888"/>
        <filter val="EUR 186,900"/>
        <filter val="EUR 187,900"/>
        <filter val="EUR 188,500"/>
        <filter val="EUR 188,800"/>
        <filter val="EUR 189,000"/>
        <filter val="EUR 189,850"/>
        <filter val="EUR 189,900"/>
        <filter val="EUR 189,911"/>
        <filter val="EUR 189,990"/>
        <filter val="EUR 189,991"/>
        <filter val="EUR 189,992"/>
        <filter val="EUR 190,000"/>
        <filter val="EUR 190,992"/>
        <filter val="EUR 191,300"/>
        <filter val="EUR 192,900"/>
        <filter val="EUR 192,964"/>
        <filter val="EUR 194,390"/>
        <filter val="EUR 194,900"/>
        <filter val="EUR 194,993"/>
        <filter val="EUR 195,000"/>
        <filter val="EUR 195,900"/>
        <filter val="EUR 197,400"/>
        <filter val="EUR 198,000"/>
        <filter val="EUR 198,500"/>
        <filter val="EUR 198,900"/>
        <filter val="EUR 198,964"/>
        <filter val="EUR 199,000"/>
        <filter val="EUR 199,590"/>
        <filter val="EUR 199,800"/>
        <filter val="EUR 199,890"/>
        <filter val="EUR 199,900"/>
        <filter val="EUR 199,911"/>
        <filter val="EUR 199,991"/>
        <filter val="EUR 199,992"/>
        <filter val="EUR 199,998"/>
        <filter val="EUR 200,000"/>
        <filter val="EUR 201,890"/>
        <filter val="EUR 202,300"/>
        <filter val="EUR 202,900"/>
        <filter val="EUR 203,900"/>
        <filter val="EUR 203,992"/>
        <filter val="EUR 204,790"/>
        <filter val="EUR 204,800"/>
        <filter val="EUR 204,992"/>
        <filter val="EUR 205,000"/>
        <filter val="EUR 208,250"/>
        <filter val="EUR 208,500"/>
        <filter val="EUR 209,000"/>
        <filter val="EUR 209,500"/>
        <filter val="EUR 209,900"/>
        <filter val="EUR 209,935"/>
        <filter val="EUR 209,950"/>
        <filter val="EUR 209,990"/>
        <filter val="EUR 209,991"/>
        <filter val="EUR 209,992"/>
        <filter val="EUR 210,000"/>
        <filter val="EUR 211,000"/>
        <filter val="EUR 213,900"/>
        <filter val="EUR 214,890"/>
        <filter val="EUR 214,900"/>
        <filter val="EUR 215,000"/>
        <filter val="EUR 216,000"/>
        <filter val="EUR 216,900"/>
        <filter val="EUR 217,900"/>
        <filter val="EUR 218,800"/>
        <filter val="EUR 218,890"/>
        <filter val="EUR 218,911"/>
        <filter val="EUR 218,991"/>
        <filter val="EUR 219,000"/>
        <filter val="EUR 219,500"/>
        <filter val="EUR 219,900"/>
        <filter val="EUR 219,930"/>
        <filter val="EUR 220,000"/>
        <filter val="EUR 220,924"/>
        <filter val="EUR 221,500"/>
        <filter val="EUR 222,530"/>
        <filter val="EUR 223,000"/>
        <filter val="EUR 224,500"/>
        <filter val="EUR 225,000"/>
        <filter val="EUR 225,665"/>
        <filter val="EUR 227,500"/>
        <filter val="EUR 227,800"/>
        <filter val="EUR 227,900"/>
        <filter val="EUR 227,992"/>
        <filter val="EUR 228,000"/>
        <filter val="EUR 228,900"/>
        <filter val="EUR 229,000"/>
        <filter val="EUR 229,500"/>
        <filter val="EUR 229,850"/>
        <filter val="EUR 229,890"/>
        <filter val="EUR 229,900"/>
        <filter val="EUR 229,991"/>
        <filter val="EUR 230,000"/>
        <filter val="EUR 232,750"/>
        <filter val="EUR 234,800"/>
        <filter val="EUR 234,900"/>
        <filter val="EUR 235,000"/>
        <filter val="EUR 235,992"/>
        <filter val="EUR 236,900"/>
        <filter val="EUR 238,000"/>
        <filter val="EUR 238,329"/>
        <filter val="EUR 238,900"/>
        <filter val="EUR 239,000"/>
        <filter val="EUR 239,500"/>
        <filter val="EUR 239,900"/>
        <filter val="EUR 239,950"/>
        <filter val="EUR 239,997"/>
        <filter val="EUR 241,875"/>
        <filter val="EUR 241,879"/>
        <filter val="EUR 244,000"/>
        <filter val="EUR 244,900"/>
        <filter val="EUR 244,950"/>
        <filter val="EUR 245,000"/>
        <filter val="EUR 247,044"/>
        <filter val="EUR 248,000"/>
        <filter val="EUR 249,000"/>
        <filter val="EUR 249,500"/>
        <filter val="EUR 249,900"/>
        <filter val="EUR 249,950"/>
        <filter val="EUR 249,964"/>
        <filter val="EUR 249,991"/>
        <filter val="EUR 251,014"/>
        <filter val="EUR 254,000"/>
        <filter val="EUR 254,900"/>
        <filter val="EUR 254,992"/>
        <filter val="EUR 255,000"/>
        <filter val="EUR 256,499"/>
        <filter val="EUR 256,800"/>
        <filter val="EUR 257,500"/>
        <filter val="EUR 257,900"/>
        <filter val="EUR 258,000"/>
        <filter val="EUR 259,000"/>
        <filter val="EUR 259,800"/>
        <filter val="EUR 259,900"/>
        <filter val="EUR 259,999"/>
        <filter val="EUR 260,000"/>
        <filter val="EUR 261,789"/>
        <filter val="EUR 264,900"/>
        <filter val="EUR 264,911"/>
        <filter val="EUR 265,911"/>
        <filter val="EUR 269,000"/>
        <filter val="EUR 269,991"/>
        <filter val="EUR 270,000"/>
        <filter val="EUR 272,000"/>
        <filter val="EUR 275,000"/>
        <filter val="EUR 275,900"/>
        <filter val="EUR 279,000"/>
        <filter val="EUR 279,900"/>
        <filter val="EUR 28,750"/>
        <filter val="EUR 280,000"/>
        <filter val="EUR 284,000"/>
        <filter val="EUR 285,650"/>
        <filter val="EUR 289,000"/>
        <filter val="EUR 289,911"/>
        <filter val="EUR 289,990"/>
        <filter val="EUR 29,900"/>
        <filter val="EUR 29,950"/>
        <filter val="EUR 290,000"/>
        <filter val="EUR 299,000"/>
        <filter val="EUR 299,500"/>
        <filter val="EUR 299,964"/>
        <filter val="EUR 30,000"/>
        <filter val="EUR 300,000"/>
        <filter val="EUR 304,990"/>
        <filter val="EUR 309,900"/>
        <filter val="EUR 31,500"/>
        <filter val="EUR 31,900"/>
        <filter val="EUR 310,000"/>
        <filter val="EUR 319,500"/>
        <filter val="EUR 32,900"/>
        <filter val="EUR 32,950"/>
        <filter val="EUR 32,996"/>
        <filter val="EUR 320,000"/>
        <filter val="EUR 325,900"/>
        <filter val="EUR 329,900"/>
        <filter val="EUR 33,000"/>
        <filter val="EUR 33,500"/>
        <filter val="EUR 33,800"/>
        <filter val="EUR 330,000"/>
        <filter val="EUR 335,000"/>
        <filter val="EUR 34,000"/>
        <filter val="EUR 34,750"/>
        <filter val="EUR 34,900"/>
        <filter val="EUR 34,996"/>
        <filter val="EUR 344,390"/>
        <filter val="EUR 347,500"/>
        <filter val="EUR 347,700"/>
        <filter val="EUR 348,790"/>
        <filter val="EUR 349,000"/>
        <filter val="EUR 349,790"/>
        <filter val="EUR 349,900"/>
        <filter val="EUR 349,911"/>
        <filter val="EUR 350,000"/>
        <filter val="EUR 355,800"/>
        <filter val="EUR 355,810"/>
        <filter val="EUR 359,000"/>
        <filter val="EUR 359,500"/>
        <filter val="EUR 359,900"/>
        <filter val="EUR 359,993"/>
        <filter val="EUR 36,900"/>
        <filter val="EUR 365,992"/>
        <filter val="EUR 369,900"/>
        <filter val="EUR 375,000"/>
        <filter val="EUR 379,993"/>
        <filter val="EUR 38,750"/>
        <filter val="EUR 38,900"/>
        <filter val="EUR 38,996"/>
        <filter val="EUR 387,295"/>
        <filter val="EUR 389,900"/>
        <filter val="EUR 389,993"/>
        <filter val="EUR 39,800"/>
        <filter val="EUR 39,950"/>
        <filter val="EUR 390,000"/>
        <filter val="EUR 393,129"/>
        <filter val="EUR 395,880"/>
        <filter val="EUR 395,889"/>
        <filter val="EUR 399,500"/>
        <filter val="EUR 399,900"/>
        <filter val="EUR 399,964"/>
        <filter val="EUR 399,991"/>
        <filter val="EUR 409,900"/>
        <filter val="EUR 41,890"/>
        <filter val="EUR 41,996"/>
        <filter val="EUR 415,000"/>
        <filter val="EUR 42,000"/>
        <filter val="EUR 42,950"/>
        <filter val="EUR 42,996"/>
        <filter val="EUR 43,000"/>
        <filter val="EUR 43,500"/>
        <filter val="EUR 43,900"/>
        <filter val="EUR 43,996"/>
        <filter val="EUR 43,997"/>
        <filter val="EUR 435,000"/>
        <filter val="EUR 44,000"/>
        <filter val="EUR 44,900"/>
        <filter val="EUR 44,950"/>
        <filter val="EUR 44,999"/>
        <filter val="EUR 45,900"/>
        <filter val="EUR 45,996"/>
        <filter val="EUR 45,999"/>
        <filter val="EUR 450,000"/>
        <filter val="EUR 452,200"/>
        <filter val="EUR 459,997"/>
        <filter val="EUR 46,900"/>
        <filter val="EUR 46,950"/>
        <filter val="EUR 46,996"/>
        <filter val="EUR 469,900"/>
        <filter val="EUR 47,950"/>
        <filter val="EUR 47,996"/>
        <filter val="EUR 47,997"/>
        <filter val="EUR 47,999"/>
        <filter val="EUR 479,900"/>
        <filter val="EUR 48,400"/>
        <filter val="EUR 48,500"/>
        <filter val="EUR 48,900"/>
        <filter val="EUR 49,850"/>
        <filter val="EUR 49,890"/>
        <filter val="EUR 49,900"/>
        <filter val="EUR 49,950"/>
        <filter val="EUR 49,996"/>
        <filter val="EUR 49,997"/>
        <filter val="EUR 490,000"/>
        <filter val="EUR 499,000"/>
        <filter val="EUR 499,997"/>
        <filter val="EUR 50,000"/>
        <filter val="EUR 50,900"/>
        <filter val="EUR 51,900"/>
        <filter val="EUR 51,950"/>
        <filter val="EUR 52,000"/>
        <filter val="EUR 52,900"/>
        <filter val="EUR 52,996"/>
        <filter val="EUR 52,997"/>
        <filter val="EUR 53,900"/>
        <filter val="EUR 53,997"/>
        <filter val="EUR 54,000"/>
        <filter val="EUR 54,400"/>
        <filter val="EUR 54,900"/>
        <filter val="EUR 54,911"/>
        <filter val="EUR 54,950"/>
        <filter val="EUR 54,996"/>
        <filter val="EUR 54,997"/>
        <filter val="EUR 549,890"/>
        <filter val="EUR 55,000"/>
        <filter val="EUR 55,911"/>
        <filter val="EUR 55,996"/>
        <filter val="EUR 55,997"/>
        <filter val="EUR 550,000"/>
        <filter val="EUR 56,000"/>
        <filter val="EUR 56,500"/>
        <filter val="EUR 56,599"/>
        <filter val="EUR 56,900"/>
        <filter val="EUR 56,990"/>
        <filter val="EUR 57,000"/>
        <filter val="EUR 57,500"/>
        <filter val="EUR 57,900"/>
        <filter val="EUR 58,000"/>
        <filter val="EUR 58,500"/>
        <filter val="EUR 58,750"/>
        <filter val="EUR 58,900"/>
        <filter val="EUR 58,996"/>
        <filter val="EUR 59,500"/>
        <filter val="EUR 59,800"/>
        <filter val="EUR 59,890"/>
        <filter val="EUR 59,900"/>
        <filter val="EUR 59,911"/>
        <filter val="EUR 59,950"/>
        <filter val="EUR 59,997"/>
        <filter val="EUR 595,911"/>
        <filter val="EUR 60,000"/>
        <filter val="EUR 60,911"/>
        <filter val="EUR 61,000"/>
        <filter val="EUR 61,500"/>
        <filter val="EUR 61,850"/>
        <filter val="EUR 61,900"/>
        <filter val="EUR 61,996"/>
        <filter val="EUR 61,997"/>
        <filter val="EUR 62,000"/>
        <filter val="EUR 62,500"/>
        <filter val="EUR 62,749"/>
        <filter val="EUR 62,911"/>
        <filter val="EUR 62,993"/>
        <filter val="EUR 62,997"/>
        <filter val="EUR 63,300"/>
        <filter val="EUR 63,450"/>
        <filter val="EUR 63,500"/>
        <filter val="EUR 63,700"/>
        <filter val="EUR 63,900"/>
        <filter val="EUR 63,997"/>
        <filter val="EUR 64,000"/>
        <filter val="EUR 64,400"/>
        <filter val="EUR 64,800"/>
        <filter val="EUR 64,900"/>
        <filter val="EUR 64,950"/>
        <filter val="EUR 64,964"/>
        <filter val="EUR 64,996"/>
        <filter val="EUR 64,997"/>
        <filter val="EUR 65,000"/>
        <filter val="EUR 65,600"/>
        <filter val="EUR 65,890"/>
        <filter val="EUR 65,900"/>
        <filter val="EUR 65,950"/>
        <filter val="EUR 65,990"/>
        <filter val="EUR 65,997"/>
        <filter val="EUR 66,900"/>
        <filter val="EUR 66,950"/>
        <filter val="EUR 66,997"/>
        <filter val="EUR 67,000"/>
        <filter val="EUR 67,400"/>
        <filter val="EUR 67,500"/>
        <filter val="EUR 67,900"/>
        <filter val="EUR 67,950"/>
        <filter val="EUR 67,996"/>
        <filter val="EUR 68,000"/>
        <filter val="EUR 68,500"/>
        <filter val="EUR 689,900"/>
        <filter val="EUR 69,000"/>
        <filter val="EUR 69,500"/>
        <filter val="EUR 69,800"/>
        <filter val="EUR 69,850"/>
        <filter val="EUR 69,890"/>
        <filter val="EUR 69,900"/>
        <filter val="EUR 69,911"/>
        <filter val="EUR 69,950"/>
        <filter val="EUR 69,964"/>
        <filter val="EUR 69,980"/>
        <filter val="EUR 69,996"/>
        <filter val="EUR 690,000"/>
        <filter val="EUR 70,000"/>
        <filter val="EUR 71,000"/>
        <filter val="EUR 71,500"/>
        <filter val="EUR 71,900"/>
        <filter val="EUR 71,997"/>
        <filter val="EUR 72,500"/>
        <filter val="EUR 72,800"/>
        <filter val="EUR 72,888"/>
        <filter val="EUR 72,900"/>
        <filter val="EUR 72,950"/>
        <filter val="EUR 72,991"/>
        <filter val="EUR 72,999"/>
        <filter val="EUR 73,000"/>
        <filter val="EUR 73,500"/>
        <filter val="EUR 73,590"/>
        <filter val="EUR 73,890"/>
        <filter val="EUR 73,900"/>
        <filter val="EUR 73,964"/>
        <filter val="EUR 73,997"/>
        <filter val="EUR 74,500"/>
        <filter val="EUR 74,600"/>
        <filter val="EUR 74,750"/>
        <filter val="EUR 74,850"/>
        <filter val="EUR 74,900"/>
        <filter val="EUR 74,950"/>
        <filter val="EUR 74,990"/>
        <filter val="EUR 74,993"/>
        <filter val="EUR 74,995"/>
        <filter val="EUR 74,997"/>
        <filter val="EUR 75,000"/>
        <filter val="EUR 75,500"/>
        <filter val="EUR 75,900"/>
        <filter val="EUR 75,950"/>
        <filter val="EUR 75,990"/>
        <filter val="EUR 75,993"/>
        <filter val="EUR 76,000"/>
        <filter val="EUR 76,500"/>
        <filter val="EUR 76,800"/>
        <filter val="EUR 76,900"/>
        <filter val="EUR 76,911"/>
        <filter val="EUR 76,993"/>
        <filter val="EUR 76,996"/>
        <filter val="EUR 76,997"/>
        <filter val="EUR 77,000"/>
        <filter val="EUR 77,500"/>
        <filter val="EUR 77,900"/>
        <filter val="EUR 77,964"/>
        <filter val="EUR 77,997"/>
        <filter val="EUR 78,800"/>
        <filter val="EUR 78,864"/>
        <filter val="EUR 78,911"/>
        <filter val="EUR 78,950"/>
        <filter val="EUR 79,000"/>
        <filter val="EUR 79,400"/>
        <filter val="EUR 79,500"/>
        <filter val="EUR 79,600"/>
        <filter val="EUR 79,800"/>
        <filter val="EUR 79,850"/>
        <filter val="EUR 79,900"/>
        <filter val="EUR 79,911"/>
        <filter val="EUR 79,950"/>
        <filter val="EUR 79,964"/>
        <filter val="EUR 79,993"/>
        <filter val="EUR 79,996"/>
        <filter val="EUR 81,100"/>
        <filter val="EUR 81,500"/>
        <filter val="EUR 81,900"/>
        <filter val="EUR 82,000"/>
        <filter val="EUR 82,500"/>
        <filter val="EUR 82,900"/>
        <filter val="EUR 82,911"/>
        <filter val="EUR 82,997"/>
        <filter val="EUR 825,000"/>
        <filter val="EUR 83,000"/>
        <filter val="EUR 83,500"/>
        <filter val="EUR 83,890"/>
        <filter val="EUR 83,900"/>
        <filter val="EUR 83,999"/>
        <filter val="EUR 84,371"/>
        <filter val="EUR 84,500"/>
        <filter val="EUR 84,911"/>
        <filter val="EUR 84,950"/>
        <filter val="EUR 84,964"/>
        <filter val="EUR 84,991"/>
        <filter val="EUR 85,000"/>
        <filter val="EUR 85,900"/>
        <filter val="EUR 85,950"/>
        <filter val="EUR 85,997"/>
        <filter val="EUR 86,000"/>
        <filter val="EUR 86,400"/>
        <filter val="EUR 86,500"/>
        <filter val="EUR 86,800"/>
        <filter val="EUR 86,900"/>
        <filter val="EUR 86,917"/>
        <filter val="EUR 86,995"/>
        <filter val="EUR 87,000"/>
        <filter val="EUR 87,500"/>
        <filter val="EUR 87,850"/>
        <filter val="EUR 87,900"/>
        <filter val="EUR 87,999"/>
        <filter val="EUR 88,000"/>
        <filter val="EUR 88,490"/>
        <filter val="EUR 88,500"/>
        <filter val="EUR 88,750"/>
        <filter val="EUR 88,900"/>
        <filter val="EUR 88,993"/>
        <filter val="EUR 89,000"/>
        <filter val="EUR 89,500"/>
        <filter val="EUR 89,600"/>
        <filter val="EUR 89,800"/>
        <filter val="EUR 89,850"/>
        <filter val="EUR 89,900"/>
        <filter val="EUR 89,911"/>
        <filter val="EUR 89,950"/>
        <filter val="EUR 89,964"/>
        <filter val="EUR 89,990"/>
        <filter val="EUR 89,991"/>
        <filter val="EUR 89,996"/>
        <filter val="EUR 89,997"/>
        <filter val="EUR 90,000"/>
        <filter val="EUR 90,127"/>
        <filter val="EUR 91,000"/>
        <filter val="EUR 91,300"/>
        <filter val="EUR 91,500"/>
        <filter val="EUR 91,950"/>
        <filter val="EUR 92,000"/>
        <filter val="EUR 92,500"/>
        <filter val="EUR 92,900"/>
        <filter val="EUR 92,911"/>
        <filter val="EUR 92,964"/>
        <filter val="EUR 92,990"/>
        <filter val="EUR 92,991"/>
        <filter val="EUR 93,000"/>
        <filter val="EUR 93,500"/>
        <filter val="EUR 93,700"/>
        <filter val="EUR 94,850"/>
        <filter val="EUR 94,900"/>
        <filter val="EUR 94,950"/>
        <filter val="EUR 94,991"/>
        <filter val="EUR 94,993"/>
        <filter val="EUR 95,000"/>
        <filter val="EUR 95,900"/>
        <filter val="EUR 95,950"/>
        <filter val="EUR 95,997"/>
        <filter val="EUR 96,900"/>
        <filter val="EUR 96,911"/>
        <filter val="EUR 97,000"/>
        <filter val="EUR 97,500"/>
        <filter val="EUR 97,900"/>
        <filter val="EUR 97,991"/>
        <filter val="EUR 97,997"/>
        <filter val="EUR 98,500"/>
        <filter val="EUR 98,590"/>
        <filter val="EUR 98,800"/>
        <filter val="EUR 98,900"/>
        <filter val="EUR 98,997"/>
        <filter val="EUR 99,000"/>
        <filter val="EUR 99,500"/>
        <filter val="EUR 99,850"/>
        <filter val="EUR 99,890"/>
        <filter val="EUR 99,900"/>
        <filter val="EUR 99,911"/>
        <filter val="EUR 99,950"/>
        <filter val="EUR 99,980"/>
        <filter val="EUR 99,993"/>
        <filter val="EUR 99,997"/>
        <filter val="EUR 995,000"/>
      </filters>
    </filterColumn>
    <filterColumn colId="1">
      <filters>
        <filter val="100000"/>
        <filter val="101000"/>
        <filter val="101330"/>
        <filter val="102000"/>
        <filter val="102900"/>
        <filter val="102950"/>
        <filter val="103900"/>
        <filter val="103911"/>
        <filter val="103997"/>
        <filter val="103999"/>
        <filter val="104800"/>
        <filter val="104900"/>
        <filter val="104911"/>
        <filter val="104950"/>
        <filter val="104991"/>
        <filter val="105000"/>
        <filter val="105400"/>
        <filter val="105900"/>
        <filter val="105997"/>
        <filter val="106900"/>
        <filter val="106950"/>
        <filter val="107100"/>
        <filter val="107900"/>
        <filter val="107991"/>
        <filter val="108000"/>
        <filter val="108800"/>
        <filter val="108900"/>
        <filter val="108991"/>
        <filter val="109500"/>
        <filter val="109750"/>
        <filter val="109850"/>
        <filter val="109890"/>
        <filter val="109900"/>
        <filter val="109911"/>
        <filter val="109950"/>
        <filter val="109990"/>
        <filter val="109991"/>
        <filter val="109996"/>
        <filter val="110000"/>
        <filter val="110900"/>
        <filter val="110997"/>
        <filter val="111540"/>
        <filter val="111900"/>
        <filter val="111991"/>
        <filter val="112000"/>
        <filter val="112500"/>
        <filter val="112600"/>
        <filter val="112900"/>
        <filter val="112990"/>
        <filter val="112991"/>
        <filter val="113000"/>
        <filter val="113900"/>
        <filter val="113911"/>
        <filter val="113930"/>
        <filter val="113990"/>
        <filter val="114200"/>
        <filter val="114500"/>
        <filter val="114699"/>
        <filter val="114800"/>
        <filter val="114850"/>
        <filter val="114900"/>
        <filter val="114950"/>
        <filter val="114991"/>
        <filter val="114997"/>
        <filter val="115000"/>
        <filter val="115662"/>
        <filter val="115890"/>
        <filter val="115900"/>
        <filter val="115991"/>
        <filter val="115992"/>
        <filter val="116000"/>
        <filter val="117500"/>
        <filter val="117860"/>
        <filter val="117890"/>
        <filter val="117900"/>
        <filter val="117911"/>
        <filter val="117991"/>
        <filter val="117997"/>
        <filter val="118390"/>
        <filter val="118700"/>
        <filter val="118800"/>
        <filter val="118890"/>
        <filter val="118970"/>
        <filter val="118993"/>
        <filter val="118996"/>
        <filter val="119000"/>
        <filter val="119500"/>
        <filter val="119800"/>
        <filter val="119890"/>
        <filter val="119900"/>
        <filter val="119911"/>
        <filter val="119950"/>
        <filter val="119980"/>
        <filter val="119990"/>
        <filter val="119991"/>
        <filter val="119992"/>
        <filter val="120000"/>
        <filter val="121500"/>
        <filter val="121790"/>
        <filter val="121900"/>
        <filter val="122000"/>
        <filter val="122350"/>
        <filter val="122790"/>
        <filter val="122890"/>
        <filter val="122900"/>
        <filter val="123850"/>
        <filter val="123911"/>
        <filter val="123950"/>
        <filter val="124600"/>
        <filter val="124800"/>
        <filter val="124850"/>
        <filter val="124899"/>
        <filter val="124900"/>
        <filter val="124911"/>
        <filter val="124950"/>
        <filter val="124990"/>
        <filter val="124991"/>
        <filter val="124992"/>
        <filter val="124997"/>
        <filter val="124999"/>
        <filter val="125000"/>
        <filter val="125390"/>
        <filter val="125900"/>
        <filter val="125911"/>
        <filter val="125950"/>
        <filter val="125997"/>
        <filter val="126000"/>
        <filter val="126500"/>
        <filter val="126800"/>
        <filter val="126900"/>
        <filter val="126950"/>
        <filter val="126990"/>
        <filter val="126991"/>
        <filter val="126996"/>
        <filter val="127000"/>
        <filter val="127330"/>
        <filter val="127890"/>
        <filter val="127900"/>
        <filter val="127911"/>
        <filter val="128000"/>
        <filter val="128500"/>
        <filter val="128991"/>
        <filter val="129000"/>
        <filter val="129500"/>
        <filter val="129700"/>
        <filter val="129750"/>
        <filter val="129800"/>
        <filter val="129850"/>
        <filter val="129890"/>
        <filter val="129900"/>
        <filter val="129911"/>
        <filter val="129930"/>
        <filter val="129950"/>
        <filter val="129990"/>
        <filter val="129991"/>
        <filter val="129992"/>
        <filter val="129993"/>
        <filter val="129997"/>
        <filter val="130000"/>
        <filter val="131900"/>
        <filter val="131950"/>
        <filter val="132399"/>
        <filter val="132450"/>
        <filter val="132900"/>
        <filter val="132911"/>
        <filter val="133700"/>
        <filter val="133900"/>
        <filter val="133992"/>
        <filter val="134000"/>
        <filter val="134700"/>
        <filter val="134790"/>
        <filter val="134890"/>
        <filter val="134900"/>
        <filter val="134911"/>
        <filter val="134950"/>
        <filter val="134990"/>
        <filter val="135000"/>
        <filter val="135911"/>
        <filter val="136000"/>
        <filter val="136900"/>
        <filter val="137500"/>
        <filter val="137850"/>
        <filter val="137900"/>
        <filter val="137911"/>
        <filter val="137992"/>
        <filter val="137997"/>
        <filter val="138000"/>
        <filter val="138450"/>
        <filter val="138800"/>
        <filter val="138900"/>
        <filter val="138911"/>
        <filter val="138990"/>
        <filter val="138991"/>
        <filter val="138992"/>
        <filter val="13900"/>
        <filter val="139000"/>
        <filter val="139029"/>
        <filter val="139500"/>
        <filter val="139900"/>
        <filter val="139911"/>
        <filter val="139950"/>
        <filter val="139964"/>
        <filter val="139993"/>
        <filter val="139997"/>
        <filter val="140000"/>
        <filter val="141900"/>
        <filter val="142490"/>
        <filter val="142900"/>
        <filter val="142991"/>
        <filter val="142992"/>
        <filter val="143400"/>
        <filter val="143992"/>
        <filter val="144500"/>
        <filter val="144700"/>
        <filter val="144800"/>
        <filter val="144900"/>
        <filter val="144911"/>
        <filter val="144980"/>
        <filter val="144990"/>
        <filter val="144999"/>
        <filter val="145000"/>
        <filter val="145980"/>
        <filter val="146500"/>
        <filter val="146890"/>
        <filter val="146900"/>
        <filter val="146992"/>
        <filter val="147900"/>
        <filter val="148000"/>
        <filter val="148800"/>
        <filter val="149000"/>
        <filter val="149500"/>
        <filter val="149800"/>
        <filter val="149900"/>
        <filter val="149950"/>
        <filter val="149990"/>
        <filter val="149991"/>
        <filter val="149992"/>
        <filter val="150900"/>
        <filter val="151000"/>
        <filter val="152900"/>
        <filter val="152980"/>
        <filter val="153000"/>
        <filter val="154000"/>
        <filter val="154890"/>
        <filter val="154900"/>
        <filter val="154950"/>
        <filter val="155000"/>
        <filter val="155690"/>
        <filter val="155997"/>
        <filter val="156930"/>
        <filter val="157179"/>
        <filter val="157900"/>
        <filter val="158000"/>
        <filter val="158500"/>
        <filter val="158770"/>
        <filter val="158900"/>
        <filter val="158992"/>
        <filter val="159000"/>
        <filter val="159500"/>
        <filter val="159750"/>
        <filter val="159900"/>
        <filter val="159911"/>
        <filter val="159950"/>
        <filter val="159980"/>
        <filter val="159990"/>
        <filter val="159991"/>
        <filter val="159992"/>
        <filter val="159997"/>
        <filter val="159999"/>
        <filter val="160000"/>
        <filter val="161000"/>
        <filter val="161150"/>
        <filter val="161250"/>
        <filter val="161890"/>
        <filter val="161992"/>
        <filter val="162000"/>
        <filter val="162890"/>
        <filter val="162900"/>
        <filter val="162992"/>
        <filter val="162996"/>
        <filter val="163590"/>
        <filter val="163600"/>
        <filter val="163700"/>
        <filter val="163900"/>
        <filter val="163910"/>
        <filter val="164500"/>
        <filter val="164800"/>
        <filter val="164900"/>
        <filter val="164990"/>
        <filter val="165000"/>
        <filter val="165900"/>
        <filter val="166911"/>
        <filter val="167000"/>
        <filter val="167780"/>
        <filter val="168000"/>
        <filter val="168500"/>
        <filter val="168900"/>
        <filter val="168911"/>
        <filter val="169000"/>
        <filter val="169500"/>
        <filter val="169890"/>
        <filter val="169900"/>
        <filter val="169911"/>
        <filter val="169950"/>
        <filter val="169997"/>
        <filter val="170000"/>
        <filter val="172900"/>
        <filter val="173400"/>
        <filter val="173800"/>
        <filter val="174000"/>
        <filter val="174800"/>
        <filter val="174890"/>
        <filter val="174900"/>
        <filter val="174930"/>
        <filter val="174950"/>
        <filter val="175000"/>
        <filter val="175992"/>
        <filter val="177900"/>
        <filter val="178500"/>
        <filter val="178661"/>
        <filter val="178800"/>
        <filter val="179000"/>
        <filter val="179400"/>
        <filter val="179800"/>
        <filter val="179888"/>
        <filter val="179890"/>
        <filter val="179900"/>
        <filter val="179911"/>
        <filter val="179970"/>
        <filter val="179990"/>
        <filter val="179991"/>
        <filter val="180000"/>
        <filter val="180311"/>
        <filter val="181379"/>
        <filter val="182500"/>
        <filter val="182752"/>
        <filter val="182900"/>
        <filter val="183750"/>
        <filter val="183900"/>
        <filter val="184000"/>
        <filter val="184500"/>
        <filter val="184900"/>
        <filter val="184950"/>
        <filter val="184992"/>
        <filter val="185000"/>
        <filter val="185900"/>
        <filter val="186000"/>
        <filter val="186500"/>
        <filter val="186888"/>
        <filter val="186900"/>
        <filter val="187900"/>
        <filter val="188500"/>
        <filter val="188800"/>
        <filter val="189000"/>
        <filter val="189850"/>
        <filter val="189900"/>
        <filter val="189911"/>
        <filter val="189990"/>
        <filter val="189991"/>
        <filter val="189992"/>
        <filter val="190000"/>
        <filter val="190992"/>
        <filter val="191300"/>
        <filter val="192900"/>
        <filter val="192964"/>
        <filter val="194390"/>
        <filter val="194900"/>
        <filter val="194993"/>
        <filter val="195000"/>
        <filter val="195900"/>
        <filter val="197400"/>
        <filter val="198000"/>
        <filter val="198500"/>
        <filter val="198900"/>
        <filter val="198964"/>
        <filter val="199000"/>
        <filter val="199590"/>
        <filter val="199800"/>
        <filter val="199890"/>
        <filter val="199900"/>
        <filter val="199911"/>
        <filter val="199991"/>
        <filter val="199992"/>
        <filter val="199998"/>
        <filter val="200000"/>
        <filter val="201890"/>
        <filter val="202300"/>
        <filter val="202900"/>
        <filter val="203900"/>
        <filter val="203992"/>
        <filter val="204790"/>
        <filter val="204800"/>
        <filter val="204992"/>
        <filter val="205000"/>
        <filter val="208250"/>
        <filter val="208500"/>
        <filter val="209000"/>
        <filter val="209500"/>
        <filter val="209900"/>
        <filter val="209935"/>
        <filter val="209950"/>
        <filter val="209990"/>
        <filter val="209991"/>
        <filter val="209992"/>
        <filter val="210000"/>
        <filter val="211000"/>
        <filter val="213900"/>
        <filter val="214890"/>
        <filter val="214900"/>
        <filter val="215000"/>
        <filter val="216000"/>
        <filter val="216900"/>
        <filter val="217900"/>
        <filter val="218800"/>
        <filter val="218890"/>
        <filter val="218911"/>
        <filter val="218991"/>
        <filter val="219000"/>
        <filter val="219500"/>
        <filter val="219900"/>
        <filter val="219930"/>
        <filter val="220000"/>
        <filter val="220924"/>
        <filter val="221500"/>
        <filter val="222530"/>
        <filter val="223000"/>
        <filter val="224500"/>
        <filter val="225000"/>
        <filter val="225665"/>
        <filter val="227500"/>
        <filter val="227800"/>
        <filter val="227900"/>
        <filter val="227992"/>
        <filter val="228000"/>
        <filter val="228900"/>
        <filter val="229000"/>
        <filter val="229500"/>
        <filter val="229850"/>
        <filter val="229890"/>
        <filter val="229900"/>
        <filter val="229991"/>
        <filter val="230000"/>
        <filter val="232750"/>
        <filter val="234800"/>
        <filter val="234900"/>
        <filter val="235000"/>
        <filter val="235992"/>
        <filter val="236900"/>
        <filter val="238000"/>
        <filter val="238329"/>
        <filter val="238900"/>
        <filter val="239000"/>
        <filter val="239500"/>
        <filter val="239900"/>
        <filter val="239950"/>
        <filter val="239997"/>
        <filter val="241875"/>
        <filter val="241879"/>
        <filter val="244000"/>
        <filter val="244900"/>
        <filter val="244950"/>
        <filter val="245000"/>
        <filter val="247044"/>
        <filter val="248000"/>
        <filter val="249000"/>
        <filter val="249500"/>
        <filter val="249900"/>
        <filter val="249950"/>
        <filter val="249964"/>
        <filter val="249991"/>
        <filter val="251014"/>
        <filter val="254000"/>
        <filter val="254900"/>
        <filter val="254992"/>
        <filter val="255000"/>
        <filter val="256499"/>
        <filter val="256800"/>
        <filter val="257500"/>
        <filter val="257900"/>
        <filter val="258000"/>
        <filter val="259000"/>
        <filter val="259800"/>
        <filter val="259900"/>
        <filter val="259999"/>
        <filter val="260000"/>
        <filter val="261789"/>
        <filter val="264900"/>
        <filter val="264911"/>
        <filter val="265911"/>
        <filter val="269000"/>
        <filter val="269991"/>
        <filter val="270000"/>
        <filter val="272000"/>
        <filter val="275000"/>
        <filter val="275900"/>
        <filter val="279000"/>
        <filter val="279900"/>
        <filter val="280000"/>
        <filter val="284000"/>
        <filter val="285650"/>
        <filter val="28750"/>
        <filter val="289000"/>
        <filter val="289911"/>
        <filter val="289990"/>
        <filter val="290000"/>
        <filter val="29900"/>
        <filter val="299000"/>
        <filter val="29950"/>
        <filter val="299500"/>
        <filter val="299964"/>
        <filter val="30000"/>
        <filter val="300000"/>
        <filter val="304990"/>
        <filter val="309900"/>
        <filter val="310000"/>
        <filter val="31500"/>
        <filter val="31900"/>
        <filter val="319500"/>
        <filter val="320000"/>
        <filter val="325900"/>
        <filter val="32900"/>
        <filter val="32950"/>
        <filter val="329900"/>
        <filter val="32996"/>
        <filter val="33000"/>
        <filter val="330000"/>
        <filter val="33500"/>
        <filter val="335000"/>
        <filter val="33800"/>
        <filter val="34000"/>
        <filter val="344390"/>
        <filter val="34750"/>
        <filter val="347500"/>
        <filter val="347700"/>
        <filter val="348790"/>
        <filter val="34900"/>
        <filter val="349000"/>
        <filter val="349790"/>
        <filter val="349900"/>
        <filter val="349911"/>
        <filter val="34996"/>
        <filter val="350000"/>
        <filter val="355800"/>
        <filter val="355810"/>
        <filter val="359000"/>
        <filter val="359500"/>
        <filter val="359900"/>
        <filter val="359993"/>
        <filter val="365992"/>
        <filter val="36900"/>
        <filter val="369900"/>
        <filter val="375000"/>
        <filter val="379993"/>
        <filter val="387295"/>
        <filter val="38750"/>
        <filter val="38900"/>
        <filter val="389900"/>
        <filter val="38996"/>
        <filter val="389993"/>
        <filter val="390000"/>
        <filter val="393129"/>
        <filter val="395880"/>
        <filter val="395889"/>
        <filter val="39800"/>
        <filter val="39950"/>
        <filter val="399500"/>
        <filter val="399900"/>
        <filter val="399964"/>
        <filter val="399991"/>
        <filter val="409900"/>
        <filter val="415000"/>
        <filter val="41890"/>
        <filter val="41996"/>
        <filter val="42000"/>
        <filter val="42950"/>
        <filter val="42996"/>
        <filter val="43000"/>
        <filter val="43500"/>
        <filter val="435000"/>
        <filter val="43900"/>
        <filter val="43996"/>
        <filter val="43997"/>
        <filter val="44000"/>
        <filter val="44900"/>
        <filter val="44950"/>
        <filter val="44999"/>
        <filter val="450000"/>
        <filter val="452200"/>
        <filter val="45900"/>
        <filter val="45996"/>
        <filter val="45999"/>
        <filter val="459997"/>
        <filter val="46900"/>
        <filter val="46950"/>
        <filter val="469900"/>
        <filter val="46996"/>
        <filter val="47950"/>
        <filter val="479900"/>
        <filter val="47996"/>
        <filter val="47997"/>
        <filter val="47999"/>
        <filter val="48400"/>
        <filter val="48500"/>
        <filter val="48900"/>
        <filter val="490000"/>
        <filter val="49850"/>
        <filter val="49890"/>
        <filter val="49900"/>
        <filter val="499000"/>
        <filter val="49950"/>
        <filter val="49996"/>
        <filter val="49997"/>
        <filter val="499997"/>
        <filter val="50000"/>
        <filter val="50900"/>
        <filter val="51900"/>
        <filter val="51950"/>
        <filter val="52000"/>
        <filter val="52900"/>
        <filter val="52996"/>
        <filter val="52997"/>
        <filter val="53900"/>
        <filter val="53997"/>
        <filter val="54000"/>
        <filter val="54400"/>
        <filter val="54900"/>
        <filter val="54911"/>
        <filter val="54950"/>
        <filter val="549890"/>
        <filter val="54996"/>
        <filter val="54997"/>
        <filter val="55000"/>
        <filter val="550000"/>
        <filter val="55911"/>
        <filter val="55996"/>
        <filter val="55997"/>
        <filter val="56000"/>
        <filter val="56500"/>
        <filter val="56599"/>
        <filter val="56900"/>
        <filter val="56990"/>
        <filter val="57000"/>
        <filter val="57500"/>
        <filter val="57900"/>
        <filter val="58000"/>
        <filter val="58500"/>
        <filter val="58750"/>
        <filter val="58900"/>
        <filter val="58996"/>
        <filter val="59500"/>
        <filter val="595911"/>
        <filter val="59800"/>
        <filter val="59890"/>
        <filter val="59900"/>
        <filter val="59911"/>
        <filter val="59950"/>
        <filter val="59997"/>
        <filter val="60000"/>
        <filter val="60911"/>
        <filter val="61000"/>
        <filter val="61500"/>
        <filter val="61850"/>
        <filter val="61900"/>
        <filter val="61996"/>
        <filter val="61997"/>
        <filter val="62000"/>
        <filter val="62500"/>
        <filter val="62749"/>
        <filter val="62911"/>
        <filter val="62993"/>
        <filter val="62997"/>
        <filter val="63300"/>
        <filter val="63450"/>
        <filter val="63500"/>
        <filter val="63700"/>
        <filter val="63900"/>
        <filter val="63997"/>
        <filter val="64000"/>
        <filter val="64400"/>
        <filter val="64800"/>
        <filter val="64900"/>
        <filter val="64950"/>
        <filter val="64964"/>
        <filter val="64996"/>
        <filter val="64997"/>
        <filter val="65000"/>
        <filter val="65600"/>
        <filter val="65890"/>
        <filter val="65900"/>
        <filter val="65950"/>
        <filter val="65990"/>
        <filter val="65997"/>
        <filter val="66900"/>
        <filter val="66950"/>
        <filter val="66997"/>
        <filter val="67000"/>
        <filter val="67400"/>
        <filter val="67500"/>
        <filter val="67900"/>
        <filter val="67950"/>
        <filter val="67996"/>
        <filter val="68000"/>
        <filter val="68500"/>
        <filter val="689900"/>
        <filter val="69000"/>
        <filter val="690000"/>
        <filter val="69500"/>
        <filter val="69800"/>
        <filter val="69850"/>
        <filter val="69890"/>
        <filter val="69900"/>
        <filter val="69911"/>
        <filter val="69950"/>
        <filter val="69964"/>
        <filter val="69980"/>
        <filter val="69996"/>
        <filter val="70000"/>
        <filter val="71000"/>
        <filter val="71500"/>
        <filter val="71900"/>
        <filter val="71997"/>
        <filter val="72500"/>
        <filter val="72800"/>
        <filter val="72888"/>
        <filter val="72900"/>
        <filter val="72950"/>
        <filter val="72991"/>
        <filter val="72999"/>
        <filter val="73000"/>
        <filter val="73500"/>
        <filter val="73590"/>
        <filter val="73890"/>
        <filter val="73900"/>
        <filter val="73964"/>
        <filter val="73997"/>
        <filter val="74500"/>
        <filter val="74600"/>
        <filter val="74750"/>
        <filter val="74850"/>
        <filter val="74900"/>
        <filter val="74950"/>
        <filter val="74990"/>
        <filter val="74993"/>
        <filter val="74995"/>
        <filter val="74997"/>
        <filter val="75000"/>
        <filter val="75500"/>
        <filter val="75900"/>
        <filter val="75950"/>
        <filter val="75990"/>
        <filter val="75993"/>
        <filter val="76000"/>
        <filter val="76500"/>
        <filter val="76800"/>
        <filter val="76900"/>
        <filter val="76911"/>
        <filter val="76993"/>
        <filter val="76996"/>
        <filter val="76997"/>
        <filter val="77000"/>
        <filter val="77500"/>
        <filter val="77900"/>
        <filter val="77964"/>
        <filter val="77997"/>
        <filter val="78800"/>
        <filter val="78864"/>
        <filter val="78911"/>
        <filter val="78950"/>
        <filter val="79000"/>
        <filter val="79400"/>
        <filter val="79500"/>
        <filter val="79600"/>
        <filter val="79800"/>
        <filter val="79850"/>
        <filter val="79900"/>
        <filter val="79911"/>
        <filter val="79950"/>
        <filter val="79964"/>
        <filter val="79993"/>
        <filter val="79996"/>
        <filter val="81100"/>
        <filter val="81500"/>
        <filter val="81900"/>
        <filter val="82000"/>
        <filter val="82500"/>
        <filter val="825000"/>
        <filter val="82900"/>
        <filter val="82911"/>
        <filter val="82997"/>
        <filter val="83000"/>
        <filter val="83500"/>
        <filter val="83890"/>
        <filter val="83900"/>
        <filter val="83999"/>
        <filter val="84371"/>
        <filter val="84500"/>
        <filter val="84911"/>
        <filter val="84950"/>
        <filter val="84964"/>
        <filter val="84991"/>
        <filter val="85000"/>
        <filter val="85900"/>
        <filter val="85950"/>
        <filter val="85997"/>
        <filter val="86000"/>
        <filter val="86400"/>
        <filter val="86500"/>
        <filter val="86800"/>
        <filter val="86900"/>
        <filter val="86917"/>
        <filter val="86995"/>
        <filter val="87000"/>
        <filter val="87500"/>
        <filter val="87850"/>
        <filter val="87900"/>
        <filter val="87999"/>
        <filter val="88000"/>
        <filter val="88490"/>
        <filter val="88500"/>
        <filter val="88750"/>
        <filter val="88900"/>
        <filter val="88993"/>
        <filter val="89000"/>
        <filter val="89500"/>
        <filter val="89600"/>
        <filter val="89800"/>
        <filter val="89850"/>
        <filter val="89900"/>
        <filter val="89911"/>
        <filter val="89950"/>
        <filter val="89964"/>
        <filter val="89990"/>
        <filter val="89991"/>
        <filter val="89996"/>
        <filter val="89997"/>
        <filter val="90000"/>
        <filter val="90127"/>
        <filter val="91000"/>
        <filter val="91300"/>
        <filter val="91500"/>
        <filter val="91950"/>
        <filter val="92000"/>
        <filter val="92500"/>
        <filter val="92900"/>
        <filter val="92911"/>
        <filter val="92964"/>
        <filter val="92990"/>
        <filter val="92991"/>
        <filter val="93000"/>
        <filter val="93500"/>
        <filter val="93700"/>
        <filter val="94850"/>
        <filter val="94900"/>
        <filter val="94950"/>
        <filter val="94991"/>
        <filter val="94993"/>
        <filter val="95000"/>
        <filter val="95900"/>
        <filter val="95950"/>
        <filter val="95997"/>
        <filter val="96900"/>
        <filter val="96911"/>
        <filter val="97000"/>
        <filter val="97500"/>
        <filter val="97900"/>
        <filter val="97991"/>
        <filter val="97997"/>
        <filter val="98500"/>
        <filter val="98590"/>
        <filter val="98800"/>
        <filter val="98900"/>
        <filter val="98997"/>
        <filter val="99000"/>
        <filter val="99500"/>
        <filter val="995000"/>
        <filter val="99850"/>
        <filter val="99890"/>
        <filter val="99900"/>
        <filter val="99911"/>
        <filter val="99950"/>
        <filter val="99980"/>
        <filter val="99993"/>
        <filter val="99997"/>
      </filters>
    </filterColumn>
    <filterColumn colId="2">
      <customFilters>
        <customFilter operator="lessThan" val="3"/>
      </customFilters>
    </filterColumn>
    <filterColumn colId="4">
      <filters>
        <filter val="911 Carrera (US)"/>
        <filter val="911 Carrera 2,7"/>
        <filter val="911 Carrera 3,0"/>
        <filter val="911 Carrera 3.2"/>
        <filter val="911 Carrera 3.2 &quot;25 Jahre 911&quot;"/>
        <filter val="911 Carrera 3.2 (KAT)"/>
        <filter val="911 Carrera 3.2 (US)"/>
        <filter val="911 Carrera 3.2 Clubsport"/>
        <filter val="911 Carrera 3.2 Speedster"/>
        <filter val="911 Carrera 3.2 Speedster (US)"/>
        <filter val="911 Carrera 3.2 WTL"/>
        <filter val="911 Carrera RS"/>
        <filter val="911 Turbo 3.0"/>
        <filter val="911 Turbo 3.0 (US)"/>
        <filter val="911 Turbo 3.3"/>
        <filter val="911 Turbo 3.3 (US)"/>
        <filter val="911 Turbo 3.3 RUF BTR Conversion"/>
        <filter val="911 Turbo 5 Gang"/>
        <filter val="911 Turbo Flachbau"/>
        <filter val="964 Carrera 2"/>
        <filter val="964 Carrera 2 Cabrio WTL"/>
        <filter val="964 Carrera 2 Speedster"/>
        <filter val="964 Carrera 4"/>
        <filter val="964 Carrera 4 WTL"/>
        <filter val="964 Carrera RS"/>
        <filter val="964 Carrera RS America"/>
        <filter val="964 Carrera RS N/GT"/>
        <filter val="964 Turbo"/>
        <filter val="964 Turbo 3,6"/>
        <filter val="964 Turbo S Leichtbau"/>
        <filter val="991 Carrera"/>
        <filter val="991 Carrera 4"/>
        <filter val="991 Carrera 4 GTS"/>
        <filter val="991 Carrera 4S"/>
        <filter val="991 Carrera Black Edition"/>
        <filter val="991 Carrera GTS"/>
        <filter val="991 Carrera GTS &quot;Rennsport Reunion Edition&quot;"/>
        <filter val="991 Carrera S"/>
        <filter val="991 Carrera S 50 Jahre Edition"/>
        <filter val="991 GT2 RS"/>
        <filter val="991 GT3"/>
        <filter val="991 GT3 RS"/>
        <filter val="991 GT3 Touring"/>
        <filter val="991 Turbo"/>
        <filter val="991 Turbo S"/>
        <filter val="991 Turbo S Exclusive Series"/>
        <filter val="991.2 Carrera"/>
        <filter val="991.2 Carrera 4"/>
        <filter val="991.2 Carrera 4 GTS"/>
        <filter val="991.2 Carrera 4S"/>
        <filter val="991.2 Carrera GTS"/>
        <filter val="991.2 Carrera S"/>
        <filter val="991.2 Carrera T"/>
        <filter val="991.2 GT3"/>
        <filter val="991.2 GT3 RS"/>
        <filter val="991.2 Targa 4 GTS Exclusive Manufaktur Edition"/>
        <filter val="991.2 Turbo"/>
        <filter val="991.2 Turbo S"/>
        <filter val="992 Carrera"/>
        <filter val="992 Carrera 4"/>
        <filter val="992 Carrera 4 GTS"/>
        <filter val="992 Carrera 4S"/>
        <filter val="992 Carrera GTS"/>
        <filter val="992 Carrera S"/>
        <filter val="992 Carrera T"/>
        <filter val="992 GT3"/>
        <filter val="992 GT3 RS"/>
        <filter val="992 GT3 Touring"/>
        <filter val="992 Turbo"/>
        <filter val="992 Turbo S"/>
        <filter val="992.2 Carrera"/>
        <filter val="993 Carrera"/>
        <filter val="993 Carrera 4"/>
        <filter val="993 Carrera 4S"/>
        <filter val="993 Carrera RS"/>
        <filter val="993 Carrera S"/>
        <filter val="993 GT2"/>
        <filter val="993 Turbo"/>
        <filter val="993 Turbo S"/>
        <filter val="993 Turbo WLS 2"/>
        <filter val="996 Carrera"/>
        <filter val="996 Carrera &quot;40 Jahre 911&quot;"/>
        <filter val="996 Carrera 4"/>
        <filter val="996 Carrera 4 Millennium Edition"/>
        <filter val="996 Carrera 4S"/>
        <filter val="996 GT2"/>
        <filter val="996 GT3"/>
        <filter val="996 GT3 Clubsport"/>
        <filter val="996 GT3 RS"/>
        <filter val="996 Turbo"/>
        <filter val="996 Turbo S"/>
        <filter val="997 Carrera"/>
        <filter val="997 Carrera 4"/>
        <filter val="997 Carrera 4S"/>
        <filter val="997 Carrera S"/>
        <filter val="997 GT2"/>
        <filter val="997 GT2 RS"/>
        <filter val="997 GT3"/>
        <filter val="997 GT3 Cup"/>
        <filter val="997 GT3 RS"/>
        <filter val="997 GT3 RS 4.0"/>
        <filter val="997 Turbo"/>
        <filter val="997.2 Carrera"/>
        <filter val="997.2 Carrera 4"/>
        <filter val="997.2 Carrera 4 GTS"/>
        <filter val="997.2 Carrera 4S"/>
        <filter val="997.2 Carrera GTS"/>
        <filter val="997.2 Carrera S"/>
        <filter val="997.2 GT3"/>
        <filter val="997.2 GT3 RS"/>
        <filter val="997.2 Turbo"/>
        <filter val="997.2 Turbo S"/>
      </filters>
    </filterColumn>
    <filterColumn colId="11">
      <filters>
        <filter val="Cabriolet"/>
        <filter val="Coupé"/>
        <filter val="Targa"/>
      </filters>
    </filterColumn>
    <filterColumn colId="13">
      <customFilters>
        <customFilter operator="notEqual" val="*mi*"/>
      </customFilters>
    </filterColumn>
    <filterColumn colId="15">
      <filters>
        <filter val="165 HP"/>
        <filter val="175 HP"/>
        <filter val="200 HP"/>
        <filter val="207 HP"/>
        <filter val="210 HP"/>
        <filter val="217 HP"/>
        <filter val="218 HP"/>
        <filter val="231 HP"/>
        <filter val="232 HP"/>
        <filter val="237 HP"/>
        <filter val="245 HP"/>
        <filter val="247 HP"/>
        <filter val="250 HP"/>
        <filter val="260 HP"/>
        <filter val="262 HP"/>
        <filter val="265 HP"/>
        <filter val="272 HP"/>
        <filter val="281 HP"/>
        <filter val="282 HP"/>
        <filter val="285 HP"/>
        <filter val="286 HP"/>
        <filter val="299 HP"/>
        <filter val="300 HP"/>
        <filter val="301 HP"/>
        <filter val="315 HP"/>
        <filter val="320 HP"/>
        <filter val="325 HP"/>
        <filter val="330 HP"/>
        <filter val="340 HP"/>
        <filter val="345 HP"/>
        <filter val="350 HP"/>
        <filter val="355 HP"/>
        <filter val="360 HP"/>
        <filter val="369 HP"/>
        <filter val="370 HP"/>
        <filter val="381 HP"/>
        <filter val="385 HP"/>
        <filter val="394 HP"/>
        <filter val="399 HP"/>
        <filter val="400 HP"/>
        <filter val="408 HP"/>
        <filter val="410 HP"/>
        <filter val="415 HP"/>
        <filter val="420 HP"/>
        <filter val="430 HP"/>
        <filter val="435 HP"/>
        <filter val="445 HP"/>
        <filter val="446 HP"/>
        <filter val="450 HP"/>
        <filter val="462 HP"/>
        <filter val="475 HP"/>
        <filter val="476 HP"/>
        <filter val="480 HP"/>
        <filter val="483 HP"/>
        <filter val="500 HP"/>
        <filter val="510 HP"/>
        <filter val="520 HP"/>
        <filter val="525 HP"/>
        <filter val="530 HP"/>
        <filter val="538 HP"/>
        <filter val="540 HP"/>
        <filter val="554 HP"/>
        <filter val="560 HP"/>
        <filter val="580 HP"/>
        <filter val="581 HP"/>
        <filter val="597 HP"/>
        <filter val="607 HP"/>
        <filter val="620 HP"/>
        <filter val="650 HP"/>
        <filter val="685 HP"/>
        <filter val="700 HP"/>
        <filter val="750 HP"/>
        <filter val="900 HP"/>
      </filters>
    </filterColumn>
    <filterColumn colId="17">
      <filters>
        <filter val="2,6 Liter"/>
        <filter val="2,7 Liter"/>
        <filter val="2,8 Liter"/>
        <filter val="3 Liter"/>
        <filter val="3,0 Liter"/>
        <filter val="3,2 Liter"/>
        <filter val="3,3 Liter"/>
        <filter val="3,4 Liter"/>
        <filter val="3,6 Liter"/>
        <filter val="3,8 Liter"/>
        <filter val="3.0 Liter"/>
        <filter val="3.8 Liter"/>
        <filter val="4 Liter"/>
        <filter val="4,0 Liter"/>
      </filters>
    </filterColumn>
    <filterColumn colId="18">
      <filters>
        <filter val="2,6"/>
        <filter val="2,7"/>
        <filter val="2,8"/>
        <filter val="3"/>
        <filter val="3,2"/>
        <filter val="3,3"/>
        <filter val="3,4"/>
        <filter val="3,6"/>
        <filter val="3,8"/>
        <filter val="4"/>
      </filters>
    </filterColumn>
    <filterColumn colId="19">
      <filters>
        <filter val="left"/>
      </filters>
    </filterColumn>
    <filterColumn colId="25">
      <filters>
        <filter val="Gasoline"/>
      </filters>
    </filterColumn>
  </autoFilter>
  <sortState xmlns:xlrd2="http://schemas.microsoft.com/office/spreadsheetml/2017/richdata2" ref="A4:AC4461">
    <sortCondition descending="1" ref="B1:B4465"/>
  </sortState>
  <tableColumns count="30">
    <tableColumn id="1" xr3:uid="{094BDB8F-FBD3-2244-A41F-38FF16A1EA4C}" uniqueName="1" name="Price0" queryTableFieldId="1" dataDxfId="56"/>
    <tableColumn id="20" xr3:uid="{5C13B1FD-FCC5-A94F-814F-3C7933DB638E}" uniqueName="20" name="Price" queryTableFieldId="20"/>
    <tableColumn id="17" xr3:uid="{125B0136-7394-B349-A462-0092A5ED006A}" uniqueName="17" name="Column1" queryTableFieldId="41" dataDxfId="55">
      <calculatedColumnFormula>ABS((porsche_data[[#This Row],[Price]]-#REF!)/#REF!)</calculatedColumnFormula>
    </tableColumn>
    <tableColumn id="2" xr3:uid="{B65456A8-8797-CC42-95D0-74A14012E03E}" uniqueName="2" name="Year" queryTableFieldId="2" dataDxfId="54"/>
    <tableColumn id="3" xr3:uid="{91EC31F2-0868-3D41-8CA8-FBEA98EAEA9E}" uniqueName="3" name="Model" queryTableFieldId="3" dataDxfId="53"/>
    <tableColumn id="21" xr3:uid="{3F619908-EBF9-9B44-AAF3-70F791A2752B}" uniqueName="21" name="S" queryTableFieldId="21" dataDxfId="52">
      <calculatedColumnFormula>IF(OR(ISNUMBER(SEARCH(" 4S",porsche_data[[#This Row],[Model]])), ISNUMBER(SEARCH(" S",porsche_data[[#This Row],[Model]]))),1,0)</calculatedColumnFormula>
    </tableColumn>
    <tableColumn id="22" xr3:uid="{311AE40E-5B61-B546-88E9-B86D050874FB}" uniqueName="22" name="Turbo" queryTableFieldId="22" dataDxfId="51">
      <calculatedColumnFormula>IF(ISNUMBER(SEARCH("Turbo",porsche_data[[#This Row],[Model]])),1,0)</calculatedColumnFormula>
    </tableColumn>
    <tableColumn id="23" xr3:uid="{9C0C204D-CD39-7340-ACED-C6857F690C7F}" uniqueName="23" name="GT" queryTableFieldId="23" dataDxfId="50">
      <calculatedColumnFormula>IF(ISNUMBER(SEARCH("GT",porsche_data[[#This Row],[Model]])),1,0)</calculatedColumnFormula>
    </tableColumn>
    <tableColumn id="24" xr3:uid="{5936BAEF-07B6-964E-86B2-A0BFDC156810}" uniqueName="24" name="RS" queryTableFieldId="24" dataDxfId="49">
      <calculatedColumnFormula>IF(ISNUMBER(SEARCH("RS",porsche_data[[#This Row],[Model]])),1,0)</calculatedColumnFormula>
    </tableColumn>
    <tableColumn id="26" xr3:uid="{331CFCAA-3806-C847-A872-CED2AA2F6C19}" uniqueName="26" name="Targa" queryTableFieldId="26" dataDxfId="48">
      <calculatedColumnFormula>IF(ISNUMBER(SEARCH("Targa",porsche_data[[#This Row],[Body]])),1,0)</calculatedColumnFormula>
    </tableColumn>
    <tableColumn id="27" xr3:uid="{88E695FF-9AFE-BC4F-879B-4EF93C27519D}" uniqueName="27" name="Cabriolet" queryTableFieldId="27" dataDxfId="47">
      <calculatedColumnFormula>IF(ISNUMBER(SEARCH("Cabriolet",porsche_data[[#This Row],[Body]])),1,0)</calculatedColumnFormula>
    </tableColumn>
    <tableColumn id="4" xr3:uid="{34205EC0-DD7A-7F40-B7B0-2275B0CB3BC8}" uniqueName="4" name="Body" queryTableFieldId="4" dataDxfId="46"/>
    <tableColumn id="25" xr3:uid="{08B8F436-105E-1C44-88D4-D280A663B50E}" uniqueName="25" name="Series" queryTableFieldId="33"/>
    <tableColumn id="6" xr3:uid="{4A8C2AE1-1139-CC48-BF64-88E3F8CABD2D}" uniqueName="6" name="Mileage0" queryTableFieldId="6" dataDxfId="45"/>
    <tableColumn id="31" xr3:uid="{E24D8AF5-DE73-294F-9817-B4519EA4EE3D}" uniqueName="31" name="Mileage" queryTableFieldId="31" dataDxfId="44">
      <calculatedColumnFormula>IF(ISNUMBER(SEARCH("km",porsche_data[[#This Row],[Mileage0]])),porsche_data[[#This Row],[Mileage0]],"")</calculatedColumnFormula>
    </tableColumn>
    <tableColumn id="7" xr3:uid="{3772CA07-E0AD-E94A-82CF-2E90AF129865}" uniqueName="7" name="Power0" queryTableFieldId="7" dataDxfId="43"/>
    <tableColumn id="28" xr3:uid="{28B6D9DD-C60C-A344-BFD4-3CB7EAF60EF9}" uniqueName="28" name="Power" queryTableFieldId="28"/>
    <tableColumn id="8" xr3:uid="{23620E9C-B38E-E540-9A1E-8849E23D0C2B}" uniqueName="8" name="Cylinder Capacity" queryTableFieldId="8" dataDxfId="42"/>
    <tableColumn id="29" xr3:uid="{FF65CEC3-E996-DC40-B19C-6CA8EA835140}" uniqueName="29" name="Cylinder capacity2" queryTableFieldId="29"/>
    <tableColumn id="9" xr3:uid="{9E0238A9-524D-044B-BD99-43BF3251B11A}" uniqueName="9" name="Steering" queryTableFieldId="9" dataDxfId="41"/>
    <tableColumn id="10" xr3:uid="{1D7A3115-9034-A249-85CC-90E7D2DEA02B}" uniqueName="10" name="Transmission" queryTableFieldId="10" dataDxfId="40"/>
    <tableColumn id="33" xr3:uid="{B580045A-16F3-2B4E-AE6E-BB1277A33D83}" uniqueName="33" name="Automat" queryTableFieldId="35" dataDxfId="39">
      <calculatedColumnFormula>IF(porsche_data[[#This Row],[Transmission]]="Automatic",1,0)</calculatedColumnFormula>
    </tableColumn>
    <tableColumn id="34" xr3:uid="{EA79B5D7-0F2B-364D-99F1-B1D4A8BACFE1}" uniqueName="34" name="PDK" queryTableFieldId="36" dataDxfId="38">
      <calculatedColumnFormula>IF(porsche_data[[#This Row],[Transmission]]="PDK",1,0)</calculatedColumnFormula>
    </tableColumn>
    <tableColumn id="11" xr3:uid="{FA55C1A3-8920-2346-8076-7D9EAB9097CB}" uniqueName="11" name="Drive" queryTableFieldId="11" dataDxfId="37"/>
    <tableColumn id="30" xr3:uid="{30A810D3-0405-1249-9CB8-59DA9BCD5509}" uniqueName="30" name="AWD" queryTableFieldId="30" dataDxfId="36">
      <calculatedColumnFormula>IF(porsche_data[[#This Row],[Drive]]="Rear drive",0,1)</calculatedColumnFormula>
    </tableColumn>
    <tableColumn id="12" xr3:uid="{54A59A4F-CD68-C74C-9A3B-6BF0C6BCE320}" uniqueName="12" name="Fuel" queryTableFieldId="12" dataDxfId="35"/>
    <tableColumn id="14" xr3:uid="{7DF42537-B1F0-B74B-A188-2F96101F09CB}" uniqueName="14" name="Interior Color" queryTableFieldId="14" dataDxfId="34"/>
    <tableColumn id="13" xr3:uid="{57B43861-A866-8049-B58E-6EC9E3FB7605}" uniqueName="13" name="INT COL" queryTableFieldId="39" dataDxfId="33">
      <calculatedColumnFormula>IF(OR(porsche_data[[#This Row],[Interior Color]]="Black",porsche_data[[#This Row],[Interior Color]]="Beige",porsche_data[[#This Row],[Interior Color]]="Brown",porsche_data[[#This Row],[Interior Color]]="Grey"),0,1)</calculatedColumnFormula>
    </tableColumn>
    <tableColumn id="15" xr3:uid="{210B4548-4A81-3F46-A037-005C77056389}" uniqueName="15" name="Exterior Color" queryTableFieldId="15" dataDxfId="32"/>
    <tableColumn id="16" xr3:uid="{E3C7F568-D66E-E548-8458-3EF8AD9EDB6A}" uniqueName="16" name="EXT COL" queryTableFieldId="40" dataDxfId="31">
      <calculatedColumnFormula>IF(OR(porsche_data[[#This Row],[Exterior Color]]="Beige/Brown",porsche_data[[#This Row],[Exterior Color]]="Black",porsche_data[[#This Row],[Exterior Color]]="Grey",porsche_data[[#This Row],[Exterior Color]]="Silver",porsche_data[[#This Row],[Exterior Color]]="White"),0,1)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5DAC6D-F7D7-5942-8C74-46DCA9071DE5}" name="Table2" displayName="Table2" ref="A1:Z1474" totalsRowShown="0" headerRowDxfId="30" dataDxfId="28" headerRowBorderDxfId="29" tableBorderDxfId="27" totalsRowBorderDxfId="26">
  <autoFilter ref="A1:Z1474" xr:uid="{2E5DAC6D-F7D7-5942-8C74-46DCA9071DE5}">
    <filterColumn colId="10">
      <filters>
        <filter val="1"/>
      </filters>
    </filterColumn>
  </autoFilter>
  <sortState xmlns:xlrd2="http://schemas.microsoft.com/office/spreadsheetml/2017/richdata2" ref="A2:Z1474">
    <sortCondition descending="1" ref="B1:B1474"/>
  </sortState>
  <tableColumns count="26">
    <tableColumn id="1" xr3:uid="{11B64BCE-D7A5-4444-A22C-EBA8C18329B7}" name="Price" dataDxfId="25"/>
    <tableColumn id="3" xr3:uid="{3B370E23-2260-D44C-B0AB-D1640A6D0C37}" name="Year" dataDxfId="24"/>
    <tableColumn id="4" xr3:uid="{8EF9C69C-7A1B-1B40-AAD5-3B5354BC7774}" name="Model" dataDxfId="23"/>
    <tableColumn id="13" xr3:uid="{83C8A5CE-4DDE-F34D-8E8A-B80467696C19}" name="IS911" dataDxfId="22"/>
    <tableColumn id="11" xr3:uid="{DE61F791-082E-4146-AB15-CD03CDC04E83}" name="IS996" dataDxfId="21"/>
    <tableColumn id="15" xr3:uid="{9DD7241D-FC72-CB4C-BECB-ED825BA1DEA1}" name="IS964" dataDxfId="20"/>
    <tableColumn id="17" xr3:uid="{7A0DF9A0-92E3-D344-8F8F-DCACE6D9EB0C}" name="IS993" dataDxfId="19"/>
    <tableColumn id="19" xr3:uid="{B705CA91-DD6B-3147-BA5D-F67E47AF9381}" name="IS997" dataDxfId="18"/>
    <tableColumn id="20" xr3:uid="{E8115BE7-1A99-8E43-BA20-71C5C5C2923D}" name="IS991" dataDxfId="17"/>
    <tableColumn id="23" xr3:uid="{C24975FB-48DA-5246-B2E0-EA9AAF59D42B}" name="IS992" dataDxfId="16"/>
    <tableColumn id="2" xr3:uid="{9B264EC8-402E-1849-88C0-6BA8FF0DE0AB}" name="Special" dataDxfId="15"/>
    <tableColumn id="5" xr3:uid="{BD3CAA8B-3ED0-4D47-9DBC-6B27B4F26A7B}" name="S" dataDxfId="14"/>
    <tableColumn id="6" xr3:uid="{4E53C90E-6F80-F14F-B58A-1028C8156DFC}" name="RS" dataDxfId="13"/>
    <tableColumn id="7" xr3:uid="{85C82F79-6D6E-4142-81E8-3BB8C5AFE9A7}" name="Turbo" dataDxfId="12"/>
    <tableColumn id="8" xr3:uid="{51A4F8D8-3E49-0443-BA0D-7244C39DA204}" name="GT" dataDxfId="11"/>
    <tableColumn id="9" xr3:uid="{D6150DC3-7127-2745-9501-45A94D18C0AB}" name="Targa" dataDxfId="10"/>
    <tableColumn id="10" xr3:uid="{DBB70B89-E2DA-B640-A619-DFEE2668E31C}" name="Cabriolet" dataDxfId="9"/>
    <tableColumn id="12" xr3:uid="{9D9162AC-B71A-344C-ACD6-7C54F999F5A7}" name="Series" dataDxfId="8"/>
    <tableColumn id="14" xr3:uid="{61C01118-193A-074B-8E80-6F6926D8738A}" name="Mileage" dataDxfId="7"/>
    <tableColumn id="16" xr3:uid="{3CB8FD7D-A024-BD4B-86B3-2005C675863A}" name="Power" dataDxfId="6"/>
    <tableColumn id="18" xr3:uid="{52CA945F-5805-FE43-B1E7-DE5030B25476}" name="CylCap" dataDxfId="5"/>
    <tableColumn id="21" xr3:uid="{01F7762A-3C29-344A-A212-66A23AAAC8F6}" name="Automat" dataDxfId="4"/>
    <tableColumn id="22" xr3:uid="{FE4E502F-8FC3-034A-B194-22AFE20C64FC}" name="PDK" dataDxfId="3"/>
    <tableColumn id="24" xr3:uid="{484F0869-0DB7-4547-AC8D-B90FE250A05B}" name="AWD" dataDxfId="2"/>
    <tableColumn id="27" xr3:uid="{4854C536-8B4E-4C46-85BA-2EB12ADB85D1}" name="IntColor" dataDxfId="1"/>
    <tableColumn id="29" xr3:uid="{C9D00BDD-5CF3-6045-A290-B6EB622B2BC9}" name="ExtCol" dataDxfId="0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0D8F9-9BA0-1748-9381-05BB2166D7FF}">
  <dimension ref="A1:AD4465"/>
  <sheetViews>
    <sheetView tabSelected="1" zoomScaleNormal="100" workbookViewId="0">
      <selection activeCell="F68" sqref="F68"/>
    </sheetView>
  </sheetViews>
  <sheetFormatPr baseColWidth="10" defaultRowHeight="16" x14ac:dyDescent="0.2"/>
  <cols>
    <col min="1" max="1" width="22.5" bestFit="1" customWidth="1"/>
    <col min="2" max="3" width="22.5" customWidth="1"/>
    <col min="4" max="4" width="7.33203125" bestFit="1" customWidth="1"/>
    <col min="5" max="5" width="41" bestFit="1" customWidth="1"/>
    <col min="6" max="11" width="41" customWidth="1"/>
    <col min="13" max="13" width="20.5" customWidth="1"/>
    <col min="14" max="14" width="10.33203125" bestFit="1" customWidth="1"/>
    <col min="15" max="15" width="10.33203125" customWidth="1"/>
    <col min="16" max="16" width="8.83203125" bestFit="1" customWidth="1"/>
    <col min="17" max="17" width="8.83203125" customWidth="1"/>
    <col min="18" max="18" width="27.6640625" bestFit="1" customWidth="1"/>
    <col min="19" max="19" width="27.6640625" customWidth="1"/>
    <col min="20" max="20" width="10.5" bestFit="1" customWidth="1"/>
    <col min="21" max="21" width="14.5" bestFit="1" customWidth="1"/>
    <col min="22" max="23" width="14.5" customWidth="1"/>
    <col min="24" max="24" width="15" bestFit="1" customWidth="1"/>
    <col min="25" max="25" width="15" customWidth="1"/>
    <col min="26" max="26" width="8.33203125" bestFit="1" customWidth="1"/>
    <col min="27" max="27" width="14.33203125" bestFit="1" customWidth="1"/>
    <col min="28" max="28" width="14.33203125" customWidth="1"/>
    <col min="29" max="29" width="14.83203125" bestFit="1" customWidth="1"/>
  </cols>
  <sheetData>
    <row r="1" spans="1:30" x14ac:dyDescent="0.2">
      <c r="A1" s="1" t="s">
        <v>5293</v>
      </c>
      <c r="B1" s="2" t="s">
        <v>0</v>
      </c>
      <c r="C1" s="2" t="s">
        <v>5296</v>
      </c>
      <c r="D1" t="s">
        <v>1</v>
      </c>
      <c r="E1" s="1" t="s">
        <v>2</v>
      </c>
      <c r="F1" t="s">
        <v>5282</v>
      </c>
      <c r="G1" t="s">
        <v>5283</v>
      </c>
      <c r="H1" t="s">
        <v>5284</v>
      </c>
      <c r="I1" t="s">
        <v>5285</v>
      </c>
      <c r="J1" t="s">
        <v>36</v>
      </c>
      <c r="K1" t="s">
        <v>16</v>
      </c>
      <c r="L1" s="1" t="s">
        <v>3</v>
      </c>
      <c r="M1" t="s">
        <v>5288</v>
      </c>
      <c r="N1" s="1" t="s">
        <v>5294</v>
      </c>
      <c r="O1" t="s">
        <v>4</v>
      </c>
      <c r="P1" s="1" t="s">
        <v>5295</v>
      </c>
      <c r="Q1" t="s">
        <v>5</v>
      </c>
      <c r="R1" s="1" t="s">
        <v>6</v>
      </c>
      <c r="S1" t="s">
        <v>5289</v>
      </c>
      <c r="T1" s="1" t="s">
        <v>7</v>
      </c>
      <c r="U1" s="1" t="s">
        <v>8</v>
      </c>
      <c r="V1" t="s">
        <v>5290</v>
      </c>
      <c r="W1" t="s">
        <v>31</v>
      </c>
      <c r="X1" s="1" t="s">
        <v>9</v>
      </c>
      <c r="Y1" t="s">
        <v>5291</v>
      </c>
      <c r="Z1" s="1" t="s">
        <v>10</v>
      </c>
      <c r="AA1" t="s">
        <v>11</v>
      </c>
      <c r="AB1" t="s">
        <v>5297</v>
      </c>
      <c r="AC1" t="s">
        <v>12</v>
      </c>
      <c r="AD1" t="s">
        <v>5298</v>
      </c>
    </row>
    <row r="2" spans="1:30" hidden="1" x14ac:dyDescent="0.2">
      <c r="A2" t="s">
        <v>13</v>
      </c>
      <c r="C2" t="e">
        <f>ABS((porsche_data[[#This Row],[Price]]-#REF!)/#REF!)</f>
        <v>#REF!</v>
      </c>
      <c r="D2" t="s">
        <v>14</v>
      </c>
      <c r="E2" t="s">
        <v>15</v>
      </c>
      <c r="F2">
        <f>IF(OR(ISNUMBER(SEARCH(" 4S",porsche_data[[#This Row],[Model]])), ISNUMBER(SEARCH(" S",porsche_data[[#This Row],[Model]]))),1,0)</f>
        <v>1</v>
      </c>
      <c r="G2">
        <f>IF(ISNUMBER(SEARCH("Turbo",porsche_data[[#This Row],[Model]])),1,0)</f>
        <v>0</v>
      </c>
      <c r="H2">
        <f>IF(ISNUMBER(SEARCH("GT",porsche_data[[#This Row],[Model]])),1,0)</f>
        <v>0</v>
      </c>
      <c r="I2">
        <f>IF(ISNUMBER(SEARCH("RS",porsche_data[[#This Row],[Model]])),1,0)</f>
        <v>0</v>
      </c>
      <c r="J2">
        <f>IF(ISNUMBER(SEARCH("Targa",porsche_data[[#This Row],[Body]])),1,0)</f>
        <v>0</v>
      </c>
      <c r="K2">
        <f>IF(ISNUMBER(SEARCH("Cabriolet",porsche_data[[#This Row],[Body]])),1,0)</f>
        <v>1</v>
      </c>
      <c r="L2" t="s">
        <v>16</v>
      </c>
      <c r="N2" t="s">
        <v>17</v>
      </c>
      <c r="O2" t="str">
        <f>IF(ISNUMBER(SEARCH("km",porsche_data[[#This Row],[Mileage0]])),porsche_data[[#This Row],[Mileage0]],"")</f>
        <v>103600 km</v>
      </c>
      <c r="P2" t="s">
        <v>18</v>
      </c>
      <c r="R2" t="s">
        <v>19</v>
      </c>
      <c r="T2" t="s">
        <v>20</v>
      </c>
      <c r="U2" t="s">
        <v>21</v>
      </c>
      <c r="V2">
        <f>IF(porsche_data[[#This Row],[Transmission]]="Automatic",1,0)</f>
        <v>0</v>
      </c>
      <c r="W2">
        <f>IF(porsche_data[[#This Row],[Transmission]]="PDK",1,0)</f>
        <v>0</v>
      </c>
      <c r="X2" t="s">
        <v>22</v>
      </c>
      <c r="Y2">
        <f>IF(porsche_data[[#This Row],[Drive]]="Rear drive",0,1)</f>
        <v>0</v>
      </c>
      <c r="Z2" t="s">
        <v>23</v>
      </c>
      <c r="AA2" t="s">
        <v>24</v>
      </c>
      <c r="AB2">
        <f>IF(OR(porsche_data[[#This Row],[Interior Color]]="Black",porsche_data[[#This Row],[Interior Color]]="Beige",porsche_data[[#This Row],[Interior Color]]="Brown",porsche_data[[#This Row],[Interior Color]]="Grey"),0,1)</f>
        <v>0</v>
      </c>
      <c r="AC2" t="s">
        <v>24</v>
      </c>
      <c r="AD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" spans="1:30" hidden="1" x14ac:dyDescent="0.2">
      <c r="A3" t="s">
        <v>718</v>
      </c>
      <c r="B3">
        <v>7500085000</v>
      </c>
      <c r="C3" t="e">
        <f>ABS((porsche_data[[#This Row],[Price]]-#REF!)/#REF!)</f>
        <v>#REF!</v>
      </c>
      <c r="D3" t="s">
        <v>473</v>
      </c>
      <c r="E3" t="s">
        <v>50</v>
      </c>
      <c r="F3">
        <f>IF(OR(ISNUMBER(SEARCH(" 4S",porsche_data[[#This Row],[Model]])), ISNUMBER(SEARCH(" S",porsche_data[[#This Row],[Model]]))),1,0)</f>
        <v>0</v>
      </c>
      <c r="G3">
        <f>IF(ISNUMBER(SEARCH("Turbo",porsche_data[[#This Row],[Model]])),1,0)</f>
        <v>0</v>
      </c>
      <c r="H3">
        <f>IF(ISNUMBER(SEARCH("GT",porsche_data[[#This Row],[Model]])),1,0)</f>
        <v>0</v>
      </c>
      <c r="I3">
        <f>IF(ISNUMBER(SEARCH("RS",porsche_data[[#This Row],[Model]])),1,0)</f>
        <v>0</v>
      </c>
      <c r="J3">
        <f>IF(ISNUMBER(SEARCH("Targa",porsche_data[[#This Row],[Body]])),1,0)</f>
        <v>1</v>
      </c>
      <c r="K3">
        <f>IF(ISNUMBER(SEARCH("Cabriolet",porsche_data[[#This Row],[Body]])),1,0)</f>
        <v>0</v>
      </c>
      <c r="L3" t="s">
        <v>36</v>
      </c>
      <c r="N3" t="s">
        <v>719</v>
      </c>
      <c r="O3" t="str">
        <f>IF(ISNUMBER(SEARCH("km",porsche_data[[#This Row],[Mileage0]])),porsche_data[[#This Row],[Mileage0]],"")</f>
        <v>176950 km</v>
      </c>
      <c r="P3" t="s">
        <v>126</v>
      </c>
      <c r="R3" t="s">
        <v>19</v>
      </c>
      <c r="T3" t="s">
        <v>20</v>
      </c>
      <c r="U3" t="s">
        <v>21</v>
      </c>
      <c r="V3">
        <f>IF(porsche_data[[#This Row],[Transmission]]="Automatic",1,0)</f>
        <v>0</v>
      </c>
      <c r="W3">
        <f>IF(porsche_data[[#This Row],[Transmission]]="PDK",1,0)</f>
        <v>0</v>
      </c>
      <c r="X3" t="s">
        <v>22</v>
      </c>
      <c r="Y3">
        <f>IF(porsche_data[[#This Row],[Drive]]="Rear drive",0,1)</f>
        <v>0</v>
      </c>
      <c r="Z3" t="s">
        <v>23</v>
      </c>
      <c r="AA3" t="s">
        <v>32</v>
      </c>
      <c r="AB3">
        <f>IF(OR(porsche_data[[#This Row],[Interior Color]]="Black",porsche_data[[#This Row],[Interior Color]]="Beige",porsche_data[[#This Row],[Interior Color]]="Brown",porsche_data[[#This Row],[Interior Color]]="Grey"),0,1)</f>
        <v>0</v>
      </c>
      <c r="AC3" t="s">
        <v>47</v>
      </c>
      <c r="AD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" spans="1:30" hidden="1" x14ac:dyDescent="0.2">
      <c r="A4" t="s">
        <v>5062</v>
      </c>
      <c r="B4">
        <v>1495993</v>
      </c>
      <c r="C4" t="e">
        <f>ABS((porsche_data[[#This Row],[Price]]-#REF!)/#REF!)</f>
        <v>#REF!</v>
      </c>
      <c r="D4" t="s">
        <v>473</v>
      </c>
      <c r="E4" t="s">
        <v>1364</v>
      </c>
      <c r="F4">
        <f>IF(OR(ISNUMBER(SEARCH(" 4S",porsche_data[[#This Row],[Model]])), ISNUMBER(SEARCH(" S",porsche_data[[#This Row],[Model]]))),1,0)</f>
        <v>0</v>
      </c>
      <c r="G4">
        <f>IF(ISNUMBER(SEARCH("Turbo",porsche_data[[#This Row],[Model]])),1,0)</f>
        <v>0</v>
      </c>
      <c r="H4">
        <f>IF(ISNUMBER(SEARCH("GT",porsche_data[[#This Row],[Model]])),1,0)</f>
        <v>1</v>
      </c>
      <c r="I4">
        <f>IF(ISNUMBER(SEARCH("RS",porsche_data[[#This Row],[Model]])),1,0)</f>
        <v>0</v>
      </c>
      <c r="J4">
        <f>IF(ISNUMBER(SEARCH("Targa",porsche_data[[#This Row],[Body]])),1,0)</f>
        <v>0</v>
      </c>
      <c r="K4">
        <f>IF(ISNUMBER(SEARCH("Cabriolet",porsche_data[[#This Row],[Body]])),1,0)</f>
        <v>0</v>
      </c>
      <c r="L4" t="s">
        <v>44</v>
      </c>
      <c r="M4">
        <v>993</v>
      </c>
      <c r="N4" t="s">
        <v>5063</v>
      </c>
      <c r="O4" s="3">
        <f>1*(LEFT(porsche_data[[#This Row],[Mileage0]],FIND(" ",porsche_data[[#This Row],[Mileage0]])-1))</f>
        <v>32624</v>
      </c>
      <c r="P4" t="s">
        <v>796</v>
      </c>
      <c r="Q4">
        <v>430</v>
      </c>
      <c r="R4" t="s">
        <v>19</v>
      </c>
      <c r="S4">
        <f>1*(LEFT(porsche_data[[#This Row],[Cylinder Capacity]],FIND(" ",porsche_data[[#This Row],[Cylinder Capacity]])-1))</f>
        <v>3.6</v>
      </c>
      <c r="T4" t="s">
        <v>20</v>
      </c>
      <c r="U4" t="s">
        <v>21</v>
      </c>
      <c r="V4">
        <f>IF(porsche_data[[#This Row],[Transmission]]="Automatic",1,0)</f>
        <v>0</v>
      </c>
      <c r="W4">
        <f>IF(porsche_data[[#This Row],[Transmission]]="PDK",1,0)</f>
        <v>0</v>
      </c>
      <c r="X4" t="s">
        <v>22</v>
      </c>
      <c r="Y4">
        <f>IF(porsche_data[[#This Row],[Drive]]="Rear drive",0,1)</f>
        <v>0</v>
      </c>
      <c r="Z4" t="s">
        <v>23</v>
      </c>
      <c r="AA4" t="s">
        <v>24</v>
      </c>
      <c r="AB4">
        <f>IF(OR(porsche_data[[#This Row],[Interior Color]]="Black",porsche_data[[#This Row],[Interior Color]]="Beige",porsche_data[[#This Row],[Interior Color]]="Brown",porsche_data[[#This Row],[Interior Color]]="Grey"),0,1)</f>
        <v>0</v>
      </c>
      <c r="AC4" t="s">
        <v>116</v>
      </c>
      <c r="AD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" spans="1:30" hidden="1" x14ac:dyDescent="0.2">
      <c r="A5" t="s">
        <v>4726</v>
      </c>
      <c r="B5">
        <v>1190000</v>
      </c>
      <c r="C5" t="e">
        <f>ABS((porsche_data[[#This Row],[Price]]-#REF!)/#REF!)</f>
        <v>#REF!</v>
      </c>
      <c r="D5" t="s">
        <v>433</v>
      </c>
      <c r="E5" t="s">
        <v>210</v>
      </c>
      <c r="F5">
        <f>IF(OR(ISNUMBER(SEARCH(" 4S",porsche_data[[#This Row],[Model]])), ISNUMBER(SEARCH(" S",porsche_data[[#This Row],[Model]]))),1,0)</f>
        <v>0</v>
      </c>
      <c r="G5">
        <f>IF(ISNUMBER(SEARCH("Turbo",porsche_data[[#This Row],[Model]])),1,0)</f>
        <v>1</v>
      </c>
      <c r="H5">
        <f>IF(ISNUMBER(SEARCH("GT",porsche_data[[#This Row],[Model]])),1,0)</f>
        <v>0</v>
      </c>
      <c r="I5">
        <f>IF(ISNUMBER(SEARCH("RS",porsche_data[[#This Row],[Model]])),1,0)</f>
        <v>0</v>
      </c>
      <c r="J5">
        <f>IF(ISNUMBER(SEARCH("Targa",porsche_data[[#This Row],[Body]])),1,0)</f>
        <v>0</v>
      </c>
      <c r="K5">
        <f>IF(ISNUMBER(SEARCH("Cabriolet",porsche_data[[#This Row],[Body]])),1,0)</f>
        <v>0</v>
      </c>
      <c r="L5" t="s">
        <v>44</v>
      </c>
      <c r="N5" t="s">
        <v>4727</v>
      </c>
      <c r="O5" t="str">
        <f>IF(ISNUMBER(SEARCH("km",porsche_data[[#This Row],[Mileage0]])),porsche_data[[#This Row],[Mileage0]],"")</f>
        <v>908 km</v>
      </c>
      <c r="P5" t="s">
        <v>212</v>
      </c>
      <c r="Q5">
        <v>330</v>
      </c>
      <c r="R5" t="s">
        <v>213</v>
      </c>
      <c r="S5" t="s">
        <v>5287</v>
      </c>
      <c r="T5" t="s">
        <v>20</v>
      </c>
      <c r="U5" t="s">
        <v>21</v>
      </c>
      <c r="V5">
        <f>IF(porsche_data[[#This Row],[Transmission]]="Automatic",1,0)</f>
        <v>0</v>
      </c>
      <c r="W5">
        <f>IF(porsche_data[[#This Row],[Transmission]]="PDK",1,0)</f>
        <v>0</v>
      </c>
      <c r="X5" t="s">
        <v>22</v>
      </c>
      <c r="Y5">
        <f>IF(porsche_data[[#This Row],[Drive]]="Rear drive",0,1)</f>
        <v>0</v>
      </c>
      <c r="Z5" t="s">
        <v>23</v>
      </c>
      <c r="AA5" t="s">
        <v>24</v>
      </c>
      <c r="AB5">
        <f>IF(OR(porsche_data[[#This Row],[Interior Color]]="Black",porsche_data[[#This Row],[Interior Color]]="Beige",porsche_data[[#This Row],[Interior Color]]="Brown",porsche_data[[#This Row],[Interior Color]]="Grey"),0,1)</f>
        <v>0</v>
      </c>
      <c r="AC5" t="s">
        <v>116</v>
      </c>
      <c r="AD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" spans="1:30" hidden="1" x14ac:dyDescent="0.2">
      <c r="A6" t="s">
        <v>1450</v>
      </c>
      <c r="B6">
        <v>995000</v>
      </c>
      <c r="C6" t="e">
        <f>ABS((porsche_data[[#This Row],[Price]]-#REF!)/#REF!)</f>
        <v>#REF!</v>
      </c>
      <c r="D6" t="s">
        <v>14</v>
      </c>
      <c r="E6" t="s">
        <v>1451</v>
      </c>
      <c r="F6">
        <f>IF(OR(ISNUMBER(SEARCH(" 4S",porsche_data[[#This Row],[Model]])), ISNUMBER(SEARCH(" S",porsche_data[[#This Row],[Model]]))),1,0)</f>
        <v>1</v>
      </c>
      <c r="G6">
        <f>IF(ISNUMBER(SEARCH("Turbo",porsche_data[[#This Row],[Model]])),1,0)</f>
        <v>1</v>
      </c>
      <c r="H6">
        <f>IF(ISNUMBER(SEARCH("GT",porsche_data[[#This Row],[Model]])),1,0)</f>
        <v>0</v>
      </c>
      <c r="I6">
        <f>IF(ISNUMBER(SEARCH("RS",porsche_data[[#This Row],[Model]])),1,0)</f>
        <v>0</v>
      </c>
      <c r="J6">
        <f>IF(ISNUMBER(SEARCH("Targa",porsche_data[[#This Row],[Body]])),1,0)</f>
        <v>0</v>
      </c>
      <c r="K6">
        <f>IF(ISNUMBER(SEARCH("Cabriolet",porsche_data[[#This Row],[Body]])),1,0)</f>
        <v>0</v>
      </c>
      <c r="L6" t="s">
        <v>44</v>
      </c>
      <c r="M6">
        <v>964</v>
      </c>
      <c r="N6" t="s">
        <v>1452</v>
      </c>
      <c r="O6" s="3">
        <f>1*(LEFT(porsche_data[[#This Row],[Mileage0]],FIND(" ",porsche_data[[#This Row],[Mileage0]])-1))</f>
        <v>46935</v>
      </c>
      <c r="P6" t="s">
        <v>529</v>
      </c>
      <c r="Q6">
        <v>381</v>
      </c>
      <c r="R6" t="s">
        <v>213</v>
      </c>
      <c r="S6">
        <f>1*(LEFT(porsche_data[[#This Row],[Cylinder Capacity]],FIND(" ",porsche_data[[#This Row],[Cylinder Capacity]])-1))</f>
        <v>3.3</v>
      </c>
      <c r="T6" t="s">
        <v>20</v>
      </c>
      <c r="U6" t="s">
        <v>21</v>
      </c>
      <c r="V6">
        <f>IF(porsche_data[[#This Row],[Transmission]]="Automatic",1,0)</f>
        <v>0</v>
      </c>
      <c r="W6">
        <f>IF(porsche_data[[#This Row],[Transmission]]="PDK",1,0)</f>
        <v>0</v>
      </c>
      <c r="X6" t="s">
        <v>22</v>
      </c>
      <c r="Y6">
        <f>IF(porsche_data[[#This Row],[Drive]]="Rear drive",0,1)</f>
        <v>0</v>
      </c>
      <c r="Z6" t="s">
        <v>23</v>
      </c>
      <c r="AA6" t="s">
        <v>24</v>
      </c>
      <c r="AB6">
        <f>IF(OR(porsche_data[[#This Row],[Interior Color]]="Black",porsche_data[[#This Row],[Interior Color]]="Beige",porsche_data[[#This Row],[Interior Color]]="Brown",porsche_data[[#This Row],[Interior Color]]="Grey"),0,1)</f>
        <v>0</v>
      </c>
      <c r="AC6" t="s">
        <v>99</v>
      </c>
      <c r="AD6" s="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" spans="1:30" hidden="1" x14ac:dyDescent="0.2">
      <c r="A7" t="s">
        <v>25</v>
      </c>
      <c r="C7" t="e">
        <f>ABS((porsche_data[[#This Row],[Price]]-#REF!)/#REF!)</f>
        <v>#REF!</v>
      </c>
      <c r="D7" t="s">
        <v>25</v>
      </c>
      <c r="E7" t="s">
        <v>25</v>
      </c>
      <c r="F7">
        <f>IF(OR(ISNUMBER(SEARCH(" 4S",porsche_data[[#This Row],[Model]])), ISNUMBER(SEARCH(" S",porsche_data[[#This Row],[Model]]))),1,0)</f>
        <v>0</v>
      </c>
      <c r="G7">
        <f>IF(ISNUMBER(SEARCH("Turbo",porsche_data[[#This Row],[Model]])),1,0)</f>
        <v>0</v>
      </c>
      <c r="H7">
        <f>IF(ISNUMBER(SEARCH("GT",porsche_data[[#This Row],[Model]])),1,0)</f>
        <v>0</v>
      </c>
      <c r="I7">
        <f>IF(ISNUMBER(SEARCH("RS",porsche_data[[#This Row],[Model]])),1,0)</f>
        <v>0</v>
      </c>
      <c r="J7">
        <f>IF(ISNUMBER(SEARCH("Targa",porsche_data[[#This Row],[Body]])),1,0)</f>
        <v>0</v>
      </c>
      <c r="K7">
        <f>IF(ISNUMBER(SEARCH("Cabriolet",porsche_data[[#This Row],[Body]])),1,0)</f>
        <v>0</v>
      </c>
      <c r="L7" t="s">
        <v>25</v>
      </c>
      <c r="N7" t="s">
        <v>25</v>
      </c>
      <c r="O7" t="str">
        <f>IF(ISNUMBER(SEARCH("km",porsche_data[[#This Row],[Mileage0]])),porsche_data[[#This Row],[Mileage0]],"")</f>
        <v/>
      </c>
      <c r="P7" t="s">
        <v>25</v>
      </c>
      <c r="R7" t="s">
        <v>25</v>
      </c>
      <c r="T7" t="s">
        <v>25</v>
      </c>
      <c r="U7" t="s">
        <v>25</v>
      </c>
      <c r="V7">
        <f>IF(porsche_data[[#This Row],[Transmission]]="Automatic",1,0)</f>
        <v>0</v>
      </c>
      <c r="W7">
        <f>IF(porsche_data[[#This Row],[Transmission]]="PDK",1,0)</f>
        <v>0</v>
      </c>
      <c r="X7" t="s">
        <v>25</v>
      </c>
      <c r="Y7">
        <f>IF(porsche_data[[#This Row],[Drive]]="Rear drive",0,1)</f>
        <v>1</v>
      </c>
      <c r="Z7" t="s">
        <v>25</v>
      </c>
      <c r="AA7" t="s">
        <v>25</v>
      </c>
      <c r="AB7">
        <f>IF(OR(porsche_data[[#This Row],[Interior Color]]="Black",porsche_data[[#This Row],[Interior Color]]="Beige",porsche_data[[#This Row],[Interior Color]]="Brown",porsche_data[[#This Row],[Interior Color]]="Grey"),0,1)</f>
        <v>1</v>
      </c>
      <c r="AC7" t="s">
        <v>25</v>
      </c>
      <c r="AD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" spans="1:30" hidden="1" x14ac:dyDescent="0.2">
      <c r="A8" t="s">
        <v>4866</v>
      </c>
      <c r="B8">
        <v>825000</v>
      </c>
      <c r="C8" t="e">
        <f>ABS((porsche_data[[#This Row],[Price]]-#REF!)/#REF!)</f>
        <v>#REF!</v>
      </c>
      <c r="D8" t="s">
        <v>225</v>
      </c>
      <c r="E8" t="s">
        <v>1066</v>
      </c>
      <c r="F8">
        <f>IF(OR(ISNUMBER(SEARCH(" 4S",porsche_data[[#This Row],[Model]])), ISNUMBER(SEARCH(" S",porsche_data[[#This Row],[Model]]))),1,0)</f>
        <v>0</v>
      </c>
      <c r="G8">
        <f>IF(ISNUMBER(SEARCH("Turbo",porsche_data[[#This Row],[Model]])),1,0)</f>
        <v>0</v>
      </c>
      <c r="H8">
        <f>IF(ISNUMBER(SEARCH("GT",porsche_data[[#This Row],[Model]])),1,0)</f>
        <v>0</v>
      </c>
      <c r="I8">
        <f>IF(ISNUMBER(SEARCH("RS",porsche_data[[#This Row],[Model]])),1,0)</f>
        <v>1</v>
      </c>
      <c r="J8">
        <f>IF(ISNUMBER(SEARCH("Targa",porsche_data[[#This Row],[Body]])),1,0)</f>
        <v>0</v>
      </c>
      <c r="K8">
        <f>IF(ISNUMBER(SEARCH("Cabriolet",porsche_data[[#This Row],[Body]])),1,0)</f>
        <v>0</v>
      </c>
      <c r="L8" t="s">
        <v>44</v>
      </c>
      <c r="M8">
        <v>911</v>
      </c>
      <c r="N8" t="s">
        <v>4867</v>
      </c>
      <c r="O8" s="3">
        <f>1*(LEFT(porsche_data[[#This Row],[Mileage0]],FIND(" ",porsche_data[[#This Row],[Mileage0]])-1))</f>
        <v>6719</v>
      </c>
      <c r="P8" t="s">
        <v>519</v>
      </c>
      <c r="Q8">
        <v>210</v>
      </c>
      <c r="R8" t="s">
        <v>39</v>
      </c>
      <c r="S8">
        <f>1*(LEFT(porsche_data[[#This Row],[Cylinder Capacity]],FIND(" ",porsche_data[[#This Row],[Cylinder Capacity]])-1))</f>
        <v>2.7</v>
      </c>
      <c r="T8" t="s">
        <v>20</v>
      </c>
      <c r="U8" t="s">
        <v>21</v>
      </c>
      <c r="V8">
        <f>IF(porsche_data[[#This Row],[Transmission]]="Automatic",1,0)</f>
        <v>0</v>
      </c>
      <c r="W8">
        <f>IF(porsche_data[[#This Row],[Transmission]]="PDK",1,0)</f>
        <v>0</v>
      </c>
      <c r="X8" t="s">
        <v>22</v>
      </c>
      <c r="Y8">
        <f>IF(porsche_data[[#This Row],[Drive]]="Rear drive",0,1)</f>
        <v>0</v>
      </c>
      <c r="Z8" t="s">
        <v>23</v>
      </c>
      <c r="AA8" t="s">
        <v>24</v>
      </c>
      <c r="AB8">
        <f>IF(OR(porsche_data[[#This Row],[Interior Color]]="Black",porsche_data[[#This Row],[Interior Color]]="Beige",porsche_data[[#This Row],[Interior Color]]="Brown",porsche_data[[#This Row],[Interior Color]]="Grey"),0,1)</f>
        <v>0</v>
      </c>
      <c r="AC8" t="s">
        <v>47</v>
      </c>
      <c r="AD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" spans="1:30" hidden="1" x14ac:dyDescent="0.2">
      <c r="A9" t="s">
        <v>5223</v>
      </c>
      <c r="B9">
        <v>695000</v>
      </c>
      <c r="C9" t="e">
        <f>ABS((porsche_data[[#This Row],[Price]]-#REF!)/#REF!)</f>
        <v>#REF!</v>
      </c>
      <c r="D9" t="s">
        <v>410</v>
      </c>
      <c r="E9" t="s">
        <v>35</v>
      </c>
      <c r="F9">
        <f>IF(OR(ISNUMBER(SEARCH(" 4S",porsche_data[[#This Row],[Model]])), ISNUMBER(SEARCH(" S",porsche_data[[#This Row],[Model]]))),1,0)</f>
        <v>0</v>
      </c>
      <c r="G9">
        <f>IF(ISNUMBER(SEARCH("Turbo",porsche_data[[#This Row],[Model]])),1,0)</f>
        <v>0</v>
      </c>
      <c r="H9">
        <f>IF(ISNUMBER(SEARCH("GT",porsche_data[[#This Row],[Model]])),1,0)</f>
        <v>0</v>
      </c>
      <c r="I9">
        <f>IF(ISNUMBER(SEARCH("RS",porsche_data[[#This Row],[Model]])),1,0)</f>
        <v>0</v>
      </c>
      <c r="J9">
        <f>IF(ISNUMBER(SEARCH("Targa",porsche_data[[#This Row],[Body]])),1,0)</f>
        <v>0</v>
      </c>
      <c r="K9">
        <f>IF(ISNUMBER(SEARCH("Cabriolet",porsche_data[[#This Row],[Body]])),1,0)</f>
        <v>0</v>
      </c>
      <c r="L9" t="s">
        <v>44</v>
      </c>
      <c r="N9" t="s">
        <v>5224</v>
      </c>
      <c r="O9" t="str">
        <f>IF(ISNUMBER(SEARCH("km",porsche_data[[#This Row],[Mileage0]])),porsche_data[[#This Row],[Mileage0]],"")</f>
        <v>12950 km</v>
      </c>
      <c r="P9" t="s">
        <v>121</v>
      </c>
      <c r="R9" t="s">
        <v>122</v>
      </c>
      <c r="T9" t="s">
        <v>20</v>
      </c>
      <c r="U9" t="s">
        <v>21</v>
      </c>
      <c r="V9">
        <f>IF(porsche_data[[#This Row],[Transmission]]="Automatic",1,0)</f>
        <v>0</v>
      </c>
      <c r="W9">
        <f>IF(porsche_data[[#This Row],[Transmission]]="PDK",1,0)</f>
        <v>0</v>
      </c>
      <c r="X9" t="s">
        <v>22</v>
      </c>
      <c r="Y9">
        <f>IF(porsche_data[[#This Row],[Drive]]="Rear drive",0,1)</f>
        <v>0</v>
      </c>
      <c r="Z9" t="s">
        <v>23</v>
      </c>
      <c r="AA9" t="s">
        <v>24</v>
      </c>
      <c r="AB9">
        <f>IF(OR(porsche_data[[#This Row],[Interior Color]]="Black",porsche_data[[#This Row],[Interior Color]]="Beige",porsche_data[[#This Row],[Interior Color]]="Brown",porsche_data[[#This Row],[Interior Color]]="Grey"),0,1)</f>
        <v>0</v>
      </c>
      <c r="AC9" t="s">
        <v>116</v>
      </c>
      <c r="AD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" spans="1:30" hidden="1" x14ac:dyDescent="0.2">
      <c r="A10" t="s">
        <v>3292</v>
      </c>
      <c r="B10">
        <v>690000</v>
      </c>
      <c r="C10" t="e">
        <f>ABS((porsche_data[[#This Row],[Price]]-#REF!)/#REF!)</f>
        <v>#REF!</v>
      </c>
      <c r="D10" t="s">
        <v>225</v>
      </c>
      <c r="E10" t="s">
        <v>1066</v>
      </c>
      <c r="F10">
        <f>IF(OR(ISNUMBER(SEARCH(" 4S",porsche_data[[#This Row],[Model]])), ISNUMBER(SEARCH(" S",porsche_data[[#This Row],[Model]]))),1,0)</f>
        <v>0</v>
      </c>
      <c r="G10">
        <f>IF(ISNUMBER(SEARCH("Turbo",porsche_data[[#This Row],[Model]])),1,0)</f>
        <v>0</v>
      </c>
      <c r="H10">
        <f>IF(ISNUMBER(SEARCH("GT",porsche_data[[#This Row],[Model]])),1,0)</f>
        <v>0</v>
      </c>
      <c r="I10">
        <f>IF(ISNUMBER(SEARCH("RS",porsche_data[[#This Row],[Model]])),1,0)</f>
        <v>1</v>
      </c>
      <c r="J10">
        <f>IF(ISNUMBER(SEARCH("Targa",porsche_data[[#This Row],[Body]])),1,0)</f>
        <v>0</v>
      </c>
      <c r="K10">
        <f>IF(ISNUMBER(SEARCH("Cabriolet",porsche_data[[#This Row],[Body]])),1,0)</f>
        <v>0</v>
      </c>
      <c r="L10" t="s">
        <v>44</v>
      </c>
      <c r="M10">
        <v>911</v>
      </c>
      <c r="N10" t="s">
        <v>5127</v>
      </c>
      <c r="O10" s="3">
        <f>1*(LEFT(porsche_data[[#This Row],[Mileage0]],FIND(" ",porsche_data[[#This Row],[Mileage0]])-1))</f>
        <v>92189</v>
      </c>
      <c r="P10" t="s">
        <v>519</v>
      </c>
      <c r="Q10">
        <v>210</v>
      </c>
      <c r="R10" t="s">
        <v>39</v>
      </c>
      <c r="S10">
        <f>1*(LEFT(porsche_data[[#This Row],[Cylinder Capacity]],FIND(" ",porsche_data[[#This Row],[Cylinder Capacity]])-1))</f>
        <v>2.7</v>
      </c>
      <c r="T10" t="s">
        <v>20</v>
      </c>
      <c r="U10" t="s">
        <v>21</v>
      </c>
      <c r="V10">
        <f>IF(porsche_data[[#This Row],[Transmission]]="Automatic",1,0)</f>
        <v>0</v>
      </c>
      <c r="W10">
        <f>IF(porsche_data[[#This Row],[Transmission]]="PDK",1,0)</f>
        <v>0</v>
      </c>
      <c r="X10" t="s">
        <v>22</v>
      </c>
      <c r="Y10">
        <f>IF(porsche_data[[#This Row],[Drive]]="Rear drive",0,1)</f>
        <v>0</v>
      </c>
      <c r="Z10" t="s">
        <v>23</v>
      </c>
      <c r="AA10" t="s">
        <v>24</v>
      </c>
      <c r="AB10">
        <f>IF(OR(porsche_data[[#This Row],[Interior Color]]="Black",porsche_data[[#This Row],[Interior Color]]="Beige",porsche_data[[#This Row],[Interior Color]]="Brown",porsche_data[[#This Row],[Interior Color]]="Grey"),0,1)</f>
        <v>0</v>
      </c>
      <c r="AC10" t="s">
        <v>61</v>
      </c>
      <c r="AD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" spans="1:30" hidden="1" x14ac:dyDescent="0.2">
      <c r="A11" t="s">
        <v>3292</v>
      </c>
      <c r="B11">
        <v>690000</v>
      </c>
      <c r="C11" t="e">
        <f>ABS((porsche_data[[#This Row],[Price]]-#REF!)/#REF!)</f>
        <v>#REF!</v>
      </c>
      <c r="D11" t="s">
        <v>225</v>
      </c>
      <c r="E11" t="s">
        <v>1066</v>
      </c>
      <c r="F11">
        <f>IF(OR(ISNUMBER(SEARCH(" 4S",porsche_data[[#This Row],[Model]])), ISNUMBER(SEARCH(" S",porsche_data[[#This Row],[Model]]))),1,0)</f>
        <v>0</v>
      </c>
      <c r="G11">
        <f>IF(ISNUMBER(SEARCH("Turbo",porsche_data[[#This Row],[Model]])),1,0)</f>
        <v>0</v>
      </c>
      <c r="H11">
        <f>IF(ISNUMBER(SEARCH("GT",porsche_data[[#This Row],[Model]])),1,0)</f>
        <v>0</v>
      </c>
      <c r="I11">
        <f>IF(ISNUMBER(SEARCH("RS",porsche_data[[#This Row],[Model]])),1,0)</f>
        <v>1</v>
      </c>
      <c r="J11">
        <f>IF(ISNUMBER(SEARCH("Targa",porsche_data[[#This Row],[Body]])),1,0)</f>
        <v>0</v>
      </c>
      <c r="K11">
        <f>IF(ISNUMBER(SEARCH("Cabriolet",porsche_data[[#This Row],[Body]])),1,0)</f>
        <v>0</v>
      </c>
      <c r="L11" t="s">
        <v>44</v>
      </c>
      <c r="M11">
        <v>911</v>
      </c>
      <c r="N11" t="s">
        <v>5127</v>
      </c>
      <c r="O11" s="3">
        <f>1*(LEFT(porsche_data[[#This Row],[Mileage0]],FIND(" ",porsche_data[[#This Row],[Mileage0]])-1))</f>
        <v>92189</v>
      </c>
      <c r="P11" t="s">
        <v>519</v>
      </c>
      <c r="Q11">
        <v>210</v>
      </c>
      <c r="R11" t="s">
        <v>39</v>
      </c>
      <c r="S11">
        <f>1*(LEFT(porsche_data[[#This Row],[Cylinder Capacity]],FIND(" ",porsche_data[[#This Row],[Cylinder Capacity]])-1))</f>
        <v>2.7</v>
      </c>
      <c r="T11" t="s">
        <v>20</v>
      </c>
      <c r="U11" t="s">
        <v>21</v>
      </c>
      <c r="V11">
        <f>IF(porsche_data[[#This Row],[Transmission]]="Automatic",1,0)</f>
        <v>0</v>
      </c>
      <c r="W11">
        <f>IF(porsche_data[[#This Row],[Transmission]]="PDK",1,0)</f>
        <v>0</v>
      </c>
      <c r="X11" t="s">
        <v>22</v>
      </c>
      <c r="Y11">
        <f>IF(porsche_data[[#This Row],[Drive]]="Rear drive",0,1)</f>
        <v>0</v>
      </c>
      <c r="Z11" t="s">
        <v>23</v>
      </c>
      <c r="AA11" t="s">
        <v>24</v>
      </c>
      <c r="AB11">
        <f>IF(OR(porsche_data[[#This Row],[Interior Color]]="Black",porsche_data[[#This Row],[Interior Color]]="Beige",porsche_data[[#This Row],[Interior Color]]="Brown",porsche_data[[#This Row],[Interior Color]]="Grey"),0,1)</f>
        <v>0</v>
      </c>
      <c r="AC11" t="s">
        <v>61</v>
      </c>
      <c r="AD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" spans="1:30" hidden="1" x14ac:dyDescent="0.2">
      <c r="A12" t="s">
        <v>1514</v>
      </c>
      <c r="B12">
        <v>689900</v>
      </c>
      <c r="C12" t="e">
        <f>ABS((porsche_data[[#This Row],[Price]]-#REF!)/#REF!)</f>
        <v>#REF!</v>
      </c>
      <c r="D12" t="s">
        <v>152</v>
      </c>
      <c r="E12" t="s">
        <v>254</v>
      </c>
      <c r="F12">
        <f>IF(OR(ISNUMBER(SEARCH(" 4S",porsche_data[[#This Row],[Model]])), ISNUMBER(SEARCH(" S",porsche_data[[#This Row],[Model]]))),1,0)</f>
        <v>1</v>
      </c>
      <c r="G12">
        <f>IF(ISNUMBER(SEARCH("Turbo",porsche_data[[#This Row],[Model]])),1,0)</f>
        <v>1</v>
      </c>
      <c r="H12">
        <f>IF(ISNUMBER(SEARCH("GT",porsche_data[[#This Row],[Model]])),1,0)</f>
        <v>0</v>
      </c>
      <c r="I12">
        <f>IF(ISNUMBER(SEARCH("RS",porsche_data[[#This Row],[Model]])),1,0)</f>
        <v>0</v>
      </c>
      <c r="J12">
        <f>IF(ISNUMBER(SEARCH("Targa",porsche_data[[#This Row],[Body]])),1,0)</f>
        <v>0</v>
      </c>
      <c r="K12">
        <f>IF(ISNUMBER(SEARCH("Cabriolet",porsche_data[[#This Row],[Body]])),1,0)</f>
        <v>0</v>
      </c>
      <c r="L12" t="s">
        <v>44</v>
      </c>
      <c r="M12">
        <v>992</v>
      </c>
      <c r="N12" t="s">
        <v>1515</v>
      </c>
      <c r="O12" s="3">
        <f>1*(LEFT(porsche_data[[#This Row],[Mileage0]],FIND(" ",porsche_data[[#This Row],[Mileage0]])-1))</f>
        <v>80</v>
      </c>
      <c r="P12" t="s">
        <v>1516</v>
      </c>
      <c r="Q12">
        <v>900</v>
      </c>
      <c r="R12" t="s">
        <v>88</v>
      </c>
      <c r="S12">
        <f>1*(LEFT(porsche_data[[#This Row],[Cylinder Capacity]],FIND(" ",porsche_data[[#This Row],[Cylinder Capacity]])-1))</f>
        <v>3.8</v>
      </c>
      <c r="T12" t="s">
        <v>20</v>
      </c>
      <c r="U12" t="s">
        <v>31</v>
      </c>
      <c r="V12">
        <f>IF(porsche_data[[#This Row],[Transmission]]="Automatic",1,0)</f>
        <v>0</v>
      </c>
      <c r="W12">
        <f>IF(porsche_data[[#This Row],[Transmission]]="PDK",1,0)</f>
        <v>1</v>
      </c>
      <c r="X12" t="s">
        <v>46</v>
      </c>
      <c r="Y12">
        <f>IF(porsche_data[[#This Row],[Drive]]="Rear drive",0,1)</f>
        <v>1</v>
      </c>
      <c r="Z12" t="s">
        <v>23</v>
      </c>
      <c r="AA12" t="s">
        <v>308</v>
      </c>
      <c r="AB12">
        <f>IF(OR(porsche_data[[#This Row],[Interior Color]]="Black",porsche_data[[#This Row],[Interior Color]]="Beige",porsche_data[[#This Row],[Interior Color]]="Brown",porsche_data[[#This Row],[Interior Color]]="Grey"),0,1)</f>
        <v>1</v>
      </c>
      <c r="AC12" t="s">
        <v>24</v>
      </c>
      <c r="AD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" spans="1:30" hidden="1" x14ac:dyDescent="0.2">
      <c r="A13" t="s">
        <v>25</v>
      </c>
      <c r="C13" t="e">
        <f>ABS((porsche_data[[#This Row],[Price]]-#REF!)/#REF!)</f>
        <v>#REF!</v>
      </c>
      <c r="D13" t="s">
        <v>25</v>
      </c>
      <c r="E13" t="s">
        <v>25</v>
      </c>
      <c r="F13">
        <f>IF(OR(ISNUMBER(SEARCH(" 4S",porsche_data[[#This Row],[Model]])), ISNUMBER(SEARCH(" S",porsche_data[[#This Row],[Model]]))),1,0)</f>
        <v>0</v>
      </c>
      <c r="G13">
        <f>IF(ISNUMBER(SEARCH("Turbo",porsche_data[[#This Row],[Model]])),1,0)</f>
        <v>0</v>
      </c>
      <c r="H13">
        <f>IF(ISNUMBER(SEARCH("GT",porsche_data[[#This Row],[Model]])),1,0)</f>
        <v>0</v>
      </c>
      <c r="I13">
        <f>IF(ISNUMBER(SEARCH("RS",porsche_data[[#This Row],[Model]])),1,0)</f>
        <v>0</v>
      </c>
      <c r="J13">
        <f>IF(ISNUMBER(SEARCH("Targa",porsche_data[[#This Row],[Body]])),1,0)</f>
        <v>0</v>
      </c>
      <c r="K13">
        <f>IF(ISNUMBER(SEARCH("Cabriolet",porsche_data[[#This Row],[Body]])),1,0)</f>
        <v>0</v>
      </c>
      <c r="L13" t="s">
        <v>25</v>
      </c>
      <c r="N13" t="s">
        <v>25</v>
      </c>
      <c r="O13" t="str">
        <f>IF(ISNUMBER(SEARCH("km",porsche_data[[#This Row],[Mileage0]])),porsche_data[[#This Row],[Mileage0]],"")</f>
        <v/>
      </c>
      <c r="P13" t="s">
        <v>25</v>
      </c>
      <c r="R13" t="s">
        <v>25</v>
      </c>
      <c r="T13" t="s">
        <v>25</v>
      </c>
      <c r="U13" t="s">
        <v>25</v>
      </c>
      <c r="V13">
        <f>IF(porsche_data[[#This Row],[Transmission]]="Automatic",1,0)</f>
        <v>0</v>
      </c>
      <c r="W13">
        <f>IF(porsche_data[[#This Row],[Transmission]]="PDK",1,0)</f>
        <v>0</v>
      </c>
      <c r="X13" t="s">
        <v>25</v>
      </c>
      <c r="Y13">
        <f>IF(porsche_data[[#This Row],[Drive]]="Rear drive",0,1)</f>
        <v>1</v>
      </c>
      <c r="Z13" t="s">
        <v>25</v>
      </c>
      <c r="AA13" t="s">
        <v>25</v>
      </c>
      <c r="AB13">
        <f>IF(OR(porsche_data[[#This Row],[Interior Color]]="Black",porsche_data[[#This Row],[Interior Color]]="Beige",porsche_data[[#This Row],[Interior Color]]="Brown",porsche_data[[#This Row],[Interior Color]]="Grey"),0,1)</f>
        <v>1</v>
      </c>
      <c r="AC13" t="s">
        <v>25</v>
      </c>
      <c r="AD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" spans="1:30" hidden="1" x14ac:dyDescent="0.2">
      <c r="A14" t="s">
        <v>423</v>
      </c>
      <c r="B14">
        <v>599000</v>
      </c>
      <c r="C14" t="e">
        <f>ABS((porsche_data[[#This Row],[Price]]-#REF!)/#REF!)</f>
        <v>#REF!</v>
      </c>
      <c r="D14" t="s">
        <v>152</v>
      </c>
      <c r="E14" t="s">
        <v>160</v>
      </c>
      <c r="F14">
        <f>IF(OR(ISNUMBER(SEARCH(" 4S",porsche_data[[#This Row],[Model]])), ISNUMBER(SEARCH(" S",porsche_data[[#This Row],[Model]]))),1,0)</f>
        <v>1</v>
      </c>
      <c r="G14">
        <f>IF(ISNUMBER(SEARCH("Turbo",porsche_data[[#This Row],[Model]])),1,0)</f>
        <v>0</v>
      </c>
      <c r="H14">
        <f>IF(ISNUMBER(SEARCH("GT",porsche_data[[#This Row],[Model]])),1,0)</f>
        <v>0</v>
      </c>
      <c r="I14">
        <f>IF(ISNUMBER(SEARCH("RS",porsche_data[[#This Row],[Model]])),1,0)</f>
        <v>0</v>
      </c>
      <c r="J14">
        <f>IF(ISNUMBER(SEARCH("Targa",porsche_data[[#This Row],[Body]])),1,0)</f>
        <v>0</v>
      </c>
      <c r="K14">
        <f>IF(ISNUMBER(SEARCH("Cabriolet",porsche_data[[#This Row],[Body]])),1,0)</f>
        <v>0</v>
      </c>
      <c r="L14" t="s">
        <v>44</v>
      </c>
      <c r="N14" t="s">
        <v>424</v>
      </c>
      <c r="O14" t="str">
        <f>IF(ISNUMBER(SEARCH("km",porsche_data[[#This Row],[Mileage0]])),porsche_data[[#This Row],[Mileage0]],"")</f>
        <v>26 km</v>
      </c>
      <c r="P14" t="s">
        <v>158</v>
      </c>
      <c r="R14" t="s">
        <v>111</v>
      </c>
      <c r="T14" t="s">
        <v>20</v>
      </c>
      <c r="U14" t="s">
        <v>21</v>
      </c>
      <c r="V14">
        <f>IF(porsche_data[[#This Row],[Transmission]]="Automatic",1,0)</f>
        <v>0</v>
      </c>
      <c r="W14">
        <f>IF(porsche_data[[#This Row],[Transmission]]="PDK",1,0)</f>
        <v>0</v>
      </c>
      <c r="X14" t="s">
        <v>22</v>
      </c>
      <c r="Y14">
        <f>IF(porsche_data[[#This Row],[Drive]]="Rear drive",0,1)</f>
        <v>0</v>
      </c>
      <c r="Z14" t="s">
        <v>23</v>
      </c>
      <c r="AA14" t="s">
        <v>24</v>
      </c>
      <c r="AB14">
        <f>IF(OR(porsche_data[[#This Row],[Interior Color]]="Black",porsche_data[[#This Row],[Interior Color]]="Beige",porsche_data[[#This Row],[Interior Color]]="Brown",porsche_data[[#This Row],[Interior Color]]="Grey"),0,1)</f>
        <v>0</v>
      </c>
      <c r="AC14" t="s">
        <v>32</v>
      </c>
      <c r="AD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" spans="1:30" hidden="1" x14ac:dyDescent="0.2">
      <c r="A15" t="s">
        <v>4022</v>
      </c>
      <c r="B15">
        <v>595911</v>
      </c>
      <c r="C15" t="e">
        <f>ABS((porsche_data[[#This Row],[Price]]-#REF!)/#REF!)</f>
        <v>#REF!</v>
      </c>
      <c r="D15" t="s">
        <v>225</v>
      </c>
      <c r="E15" t="s">
        <v>1066</v>
      </c>
      <c r="F15">
        <f>IF(OR(ISNUMBER(SEARCH(" 4S",porsche_data[[#This Row],[Model]])), ISNUMBER(SEARCH(" S",porsche_data[[#This Row],[Model]]))),1,0)</f>
        <v>0</v>
      </c>
      <c r="G15">
        <f>IF(ISNUMBER(SEARCH("Turbo",porsche_data[[#This Row],[Model]])),1,0)</f>
        <v>0</v>
      </c>
      <c r="H15">
        <f>IF(ISNUMBER(SEARCH("GT",porsche_data[[#This Row],[Model]])),1,0)</f>
        <v>0</v>
      </c>
      <c r="I15">
        <f>IF(ISNUMBER(SEARCH("RS",porsche_data[[#This Row],[Model]])),1,0)</f>
        <v>1</v>
      </c>
      <c r="J15">
        <f>IF(ISNUMBER(SEARCH("Targa",porsche_data[[#This Row],[Body]])),1,0)</f>
        <v>0</v>
      </c>
      <c r="K15">
        <f>IF(ISNUMBER(SEARCH("Cabriolet",porsche_data[[#This Row],[Body]])),1,0)</f>
        <v>0</v>
      </c>
      <c r="L15" t="s">
        <v>44</v>
      </c>
      <c r="M15">
        <v>911</v>
      </c>
      <c r="N15" t="s">
        <v>4023</v>
      </c>
      <c r="O15" s="3">
        <f>1*(LEFT(porsche_data[[#This Row],[Mileage0]],FIND(" ",porsche_data[[#This Row],[Mileage0]])-1))</f>
        <v>62680</v>
      </c>
      <c r="P15" t="s">
        <v>519</v>
      </c>
      <c r="Q15">
        <v>210</v>
      </c>
      <c r="R15" t="s">
        <v>39</v>
      </c>
      <c r="S15">
        <f>1*(LEFT(porsche_data[[#This Row],[Cylinder Capacity]],FIND(" ",porsche_data[[#This Row],[Cylinder Capacity]])-1))</f>
        <v>2.7</v>
      </c>
      <c r="T15" t="s">
        <v>20</v>
      </c>
      <c r="U15" t="s">
        <v>21</v>
      </c>
      <c r="V15">
        <f>IF(porsche_data[[#This Row],[Transmission]]="Automatic",1,0)</f>
        <v>0</v>
      </c>
      <c r="W15">
        <f>IF(porsche_data[[#This Row],[Transmission]]="PDK",1,0)</f>
        <v>0</v>
      </c>
      <c r="X15" t="s">
        <v>22</v>
      </c>
      <c r="Y15">
        <f>IF(porsche_data[[#This Row],[Drive]]="Rear drive",0,1)</f>
        <v>0</v>
      </c>
      <c r="Z15" t="s">
        <v>23</v>
      </c>
      <c r="AA15" t="s">
        <v>24</v>
      </c>
      <c r="AB15">
        <f>IF(OR(porsche_data[[#This Row],[Interior Color]]="Black",porsche_data[[#This Row],[Interior Color]]="Beige",porsche_data[[#This Row],[Interior Color]]="Brown",porsche_data[[#This Row],[Interior Color]]="Grey"),0,1)</f>
        <v>0</v>
      </c>
      <c r="AC15" t="s">
        <v>40</v>
      </c>
      <c r="AD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" spans="1:30" hidden="1" x14ac:dyDescent="0.2">
      <c r="A16" t="s">
        <v>2433</v>
      </c>
      <c r="B16">
        <v>550000</v>
      </c>
      <c r="C16" t="e">
        <f>ABS((porsche_data[[#This Row],[Price]]-#REF!)/#REF!)</f>
        <v>#REF!</v>
      </c>
      <c r="D16" t="s">
        <v>225</v>
      </c>
      <c r="E16" t="s">
        <v>1066</v>
      </c>
      <c r="F16">
        <f>IF(OR(ISNUMBER(SEARCH(" 4S",porsche_data[[#This Row],[Model]])), ISNUMBER(SEARCH(" S",porsche_data[[#This Row],[Model]]))),1,0)</f>
        <v>0</v>
      </c>
      <c r="G16">
        <f>IF(ISNUMBER(SEARCH("Turbo",porsche_data[[#This Row],[Model]])),1,0)</f>
        <v>0</v>
      </c>
      <c r="H16">
        <f>IF(ISNUMBER(SEARCH("GT",porsche_data[[#This Row],[Model]])),1,0)</f>
        <v>0</v>
      </c>
      <c r="I16">
        <f>IF(ISNUMBER(SEARCH("RS",porsche_data[[#This Row],[Model]])),1,0)</f>
        <v>1</v>
      </c>
      <c r="J16">
        <f>IF(ISNUMBER(SEARCH("Targa",porsche_data[[#This Row],[Body]])),1,0)</f>
        <v>0</v>
      </c>
      <c r="K16">
        <f>IF(ISNUMBER(SEARCH("Cabriolet",porsche_data[[#This Row],[Body]])),1,0)</f>
        <v>0</v>
      </c>
      <c r="L16" t="s">
        <v>44</v>
      </c>
      <c r="M16">
        <v>911</v>
      </c>
      <c r="N16" t="s">
        <v>2434</v>
      </c>
      <c r="O16" s="3">
        <f>1*(LEFT(porsche_data[[#This Row],[Mileage0]],FIND(" ",porsche_data[[#This Row],[Mileage0]])-1))</f>
        <v>43939</v>
      </c>
      <c r="P16" t="s">
        <v>519</v>
      </c>
      <c r="Q16">
        <v>210</v>
      </c>
      <c r="R16" t="s">
        <v>39</v>
      </c>
      <c r="S16">
        <f>1*(LEFT(porsche_data[[#This Row],[Cylinder Capacity]],FIND(" ",porsche_data[[#This Row],[Cylinder Capacity]])-1))</f>
        <v>2.7</v>
      </c>
      <c r="T16" t="s">
        <v>20</v>
      </c>
      <c r="U16" t="s">
        <v>21</v>
      </c>
      <c r="V16">
        <f>IF(porsche_data[[#This Row],[Transmission]]="Automatic",1,0)</f>
        <v>0</v>
      </c>
      <c r="W16">
        <f>IF(porsche_data[[#This Row],[Transmission]]="PDK",1,0)</f>
        <v>0</v>
      </c>
      <c r="X16" t="s">
        <v>22</v>
      </c>
      <c r="Y16">
        <f>IF(porsche_data[[#This Row],[Drive]]="Rear drive",0,1)</f>
        <v>0</v>
      </c>
      <c r="Z16" t="s">
        <v>23</v>
      </c>
      <c r="AA16" t="s">
        <v>24</v>
      </c>
      <c r="AB16">
        <f>IF(OR(porsche_data[[#This Row],[Interior Color]]="Black",porsche_data[[#This Row],[Interior Color]]="Beige",porsche_data[[#This Row],[Interior Color]]="Brown",porsche_data[[#This Row],[Interior Color]]="Grey"),0,1)</f>
        <v>0</v>
      </c>
      <c r="AC16" t="s">
        <v>308</v>
      </c>
      <c r="AD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" spans="1:30" hidden="1" x14ac:dyDescent="0.2">
      <c r="A17" t="s">
        <v>2433</v>
      </c>
      <c r="B17">
        <v>550000</v>
      </c>
      <c r="C17" t="e">
        <f>ABS((porsche_data[[#This Row],[Price]]-#REF!)/#REF!)</f>
        <v>#REF!</v>
      </c>
      <c r="D17" t="s">
        <v>1180</v>
      </c>
      <c r="E17" t="s">
        <v>3172</v>
      </c>
      <c r="F17">
        <f>IF(OR(ISNUMBER(SEARCH(" 4S",porsche_data[[#This Row],[Model]])), ISNUMBER(SEARCH(" S",porsche_data[[#This Row],[Model]]))),1,0)</f>
        <v>1</v>
      </c>
      <c r="G17">
        <f>IF(ISNUMBER(SEARCH("Turbo",porsche_data[[#This Row],[Model]])),1,0)</f>
        <v>1</v>
      </c>
      <c r="H17">
        <f>IF(ISNUMBER(SEARCH("GT",porsche_data[[#This Row],[Model]])),1,0)</f>
        <v>0</v>
      </c>
      <c r="I17">
        <f>IF(ISNUMBER(SEARCH("RS",porsche_data[[#This Row],[Model]])),1,0)</f>
        <v>0</v>
      </c>
      <c r="J17">
        <f>IF(ISNUMBER(SEARCH("Targa",porsche_data[[#This Row],[Body]])),1,0)</f>
        <v>0</v>
      </c>
      <c r="K17">
        <f>IF(ISNUMBER(SEARCH("Cabriolet",porsche_data[[#This Row],[Body]])),1,0)</f>
        <v>0</v>
      </c>
      <c r="L17" t="s">
        <v>44</v>
      </c>
      <c r="N17" t="s">
        <v>3173</v>
      </c>
      <c r="O17" t="str">
        <f>IF(ISNUMBER(SEARCH("km",porsche_data[[#This Row],[Mileage0]])),porsche_data[[#This Row],[Mileage0]],"")</f>
        <v>40640 km</v>
      </c>
      <c r="P17" t="s">
        <v>66</v>
      </c>
      <c r="Q17">
        <v>450</v>
      </c>
      <c r="R17" t="s">
        <v>2610</v>
      </c>
      <c r="T17" t="s">
        <v>20</v>
      </c>
      <c r="U17" t="s">
        <v>21</v>
      </c>
      <c r="V17">
        <f>IF(porsche_data[[#This Row],[Transmission]]="Automatic",1,0)</f>
        <v>0</v>
      </c>
      <c r="W17">
        <f>IF(porsche_data[[#This Row],[Transmission]]="PDK",1,0)</f>
        <v>0</v>
      </c>
      <c r="X17" t="s">
        <v>22</v>
      </c>
      <c r="Y17">
        <f>IF(porsche_data[[#This Row],[Drive]]="Rear drive",0,1)</f>
        <v>0</v>
      </c>
      <c r="Z17" t="s">
        <v>23</v>
      </c>
      <c r="AA17" t="s">
        <v>24</v>
      </c>
      <c r="AB17">
        <f>IF(OR(porsche_data[[#This Row],[Interior Color]]="Black",porsche_data[[#This Row],[Interior Color]]="Beige",porsche_data[[#This Row],[Interior Color]]="Brown",porsche_data[[#This Row],[Interior Color]]="Grey"),0,1)</f>
        <v>0</v>
      </c>
      <c r="AC17" t="s">
        <v>99</v>
      </c>
      <c r="AD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" spans="1:30" hidden="1" x14ac:dyDescent="0.2">
      <c r="A18" t="s">
        <v>3050</v>
      </c>
      <c r="B18">
        <v>549890</v>
      </c>
      <c r="C18" t="e">
        <f>ABS((porsche_data[[#This Row],[Price]]-#REF!)/#REF!)</f>
        <v>#REF!</v>
      </c>
      <c r="D18" t="s">
        <v>225</v>
      </c>
      <c r="E18" t="s">
        <v>1066</v>
      </c>
      <c r="F18">
        <f>IF(OR(ISNUMBER(SEARCH(" 4S",porsche_data[[#This Row],[Model]])), ISNUMBER(SEARCH(" S",porsche_data[[#This Row],[Model]]))),1,0)</f>
        <v>0</v>
      </c>
      <c r="G18">
        <f>IF(ISNUMBER(SEARCH("Turbo",porsche_data[[#This Row],[Model]])),1,0)</f>
        <v>0</v>
      </c>
      <c r="H18">
        <f>IF(ISNUMBER(SEARCH("GT",porsche_data[[#This Row],[Model]])),1,0)</f>
        <v>0</v>
      </c>
      <c r="I18">
        <f>IF(ISNUMBER(SEARCH("RS",porsche_data[[#This Row],[Model]])),1,0)</f>
        <v>1</v>
      </c>
      <c r="J18">
        <f>IF(ISNUMBER(SEARCH("Targa",porsche_data[[#This Row],[Body]])),1,0)</f>
        <v>0</v>
      </c>
      <c r="K18">
        <f>IF(ISNUMBER(SEARCH("Cabriolet",porsche_data[[#This Row],[Body]])),1,0)</f>
        <v>0</v>
      </c>
      <c r="L18" t="s">
        <v>44</v>
      </c>
      <c r="M18">
        <v>911</v>
      </c>
      <c r="N18" t="s">
        <v>3051</v>
      </c>
      <c r="O18" s="3">
        <f>1*(LEFT(porsche_data[[#This Row],[Mileage0]],FIND(" ",porsche_data[[#This Row],[Mileage0]])-1))</f>
        <v>7839</v>
      </c>
      <c r="P18" t="s">
        <v>519</v>
      </c>
      <c r="Q18">
        <v>210</v>
      </c>
      <c r="R18" t="s">
        <v>39</v>
      </c>
      <c r="S18">
        <f>1*(LEFT(porsche_data[[#This Row],[Cylinder Capacity]],FIND(" ",porsche_data[[#This Row],[Cylinder Capacity]])-1))</f>
        <v>2.7</v>
      </c>
      <c r="T18" t="s">
        <v>20</v>
      </c>
      <c r="U18" t="s">
        <v>21</v>
      </c>
      <c r="V18">
        <f>IF(porsche_data[[#This Row],[Transmission]]="Automatic",1,0)</f>
        <v>0</v>
      </c>
      <c r="W18">
        <f>IF(porsche_data[[#This Row],[Transmission]]="PDK",1,0)</f>
        <v>0</v>
      </c>
      <c r="X18" t="s">
        <v>22</v>
      </c>
      <c r="Y18">
        <f>IF(porsche_data[[#This Row],[Drive]]="Rear drive",0,1)</f>
        <v>0</v>
      </c>
      <c r="Z18" t="s">
        <v>23</v>
      </c>
      <c r="AA18" t="s">
        <v>24</v>
      </c>
      <c r="AB18">
        <f>IF(OR(porsche_data[[#This Row],[Interior Color]]="Black",porsche_data[[#This Row],[Interior Color]]="Beige",porsche_data[[#This Row],[Interior Color]]="Brown",porsche_data[[#This Row],[Interior Color]]="Grey"),0,1)</f>
        <v>0</v>
      </c>
      <c r="AC18" t="s">
        <v>116</v>
      </c>
      <c r="AD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" spans="1:30" hidden="1" x14ac:dyDescent="0.2">
      <c r="A19" t="s">
        <v>25</v>
      </c>
      <c r="C19" t="e">
        <f>ABS((porsche_data[[#This Row],[Price]]-#REF!)/#REF!)</f>
        <v>#REF!</v>
      </c>
      <c r="D19" t="s">
        <v>25</v>
      </c>
      <c r="E19" t="s">
        <v>25</v>
      </c>
      <c r="F19">
        <f>IF(OR(ISNUMBER(SEARCH(" 4S",porsche_data[[#This Row],[Model]])), ISNUMBER(SEARCH(" S",porsche_data[[#This Row],[Model]]))),1,0)</f>
        <v>0</v>
      </c>
      <c r="G19">
        <f>IF(ISNUMBER(SEARCH("Turbo",porsche_data[[#This Row],[Model]])),1,0)</f>
        <v>0</v>
      </c>
      <c r="H19">
        <f>IF(ISNUMBER(SEARCH("GT",porsche_data[[#This Row],[Model]])),1,0)</f>
        <v>0</v>
      </c>
      <c r="I19">
        <f>IF(ISNUMBER(SEARCH("RS",porsche_data[[#This Row],[Model]])),1,0)</f>
        <v>0</v>
      </c>
      <c r="J19">
        <f>IF(ISNUMBER(SEARCH("Targa",porsche_data[[#This Row],[Body]])),1,0)</f>
        <v>0</v>
      </c>
      <c r="K19">
        <f>IF(ISNUMBER(SEARCH("Cabriolet",porsche_data[[#This Row],[Body]])),1,0)</f>
        <v>0</v>
      </c>
      <c r="L19" t="s">
        <v>25</v>
      </c>
      <c r="N19" t="s">
        <v>25</v>
      </c>
      <c r="O19" t="str">
        <f>IF(ISNUMBER(SEARCH("km",porsche_data[[#This Row],[Mileage0]])),porsche_data[[#This Row],[Mileage0]],"")</f>
        <v/>
      </c>
      <c r="P19" t="s">
        <v>25</v>
      </c>
      <c r="R19" t="s">
        <v>25</v>
      </c>
      <c r="T19" t="s">
        <v>25</v>
      </c>
      <c r="U19" t="s">
        <v>25</v>
      </c>
      <c r="V19">
        <f>IF(porsche_data[[#This Row],[Transmission]]="Automatic",1,0)</f>
        <v>0</v>
      </c>
      <c r="W19">
        <f>IF(porsche_data[[#This Row],[Transmission]]="PDK",1,0)</f>
        <v>0</v>
      </c>
      <c r="X19" t="s">
        <v>25</v>
      </c>
      <c r="Y19">
        <f>IF(porsche_data[[#This Row],[Drive]]="Rear drive",0,1)</f>
        <v>1</v>
      </c>
      <c r="Z19" t="s">
        <v>25</v>
      </c>
      <c r="AA19" t="s">
        <v>25</v>
      </c>
      <c r="AB19">
        <f>IF(OR(porsche_data[[#This Row],[Interior Color]]="Black",porsche_data[[#This Row],[Interior Color]]="Beige",porsche_data[[#This Row],[Interior Color]]="Brown",porsche_data[[#This Row],[Interior Color]]="Grey"),0,1)</f>
        <v>1</v>
      </c>
      <c r="AC19" t="s">
        <v>25</v>
      </c>
      <c r="AD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" spans="1:30" hidden="1" x14ac:dyDescent="0.2">
      <c r="A20" t="s">
        <v>100</v>
      </c>
      <c r="B20">
        <v>525000</v>
      </c>
      <c r="C20" t="e">
        <f>ABS((porsche_data[[#This Row],[Price]]-#REF!)/#REF!)</f>
        <v>#REF!</v>
      </c>
      <c r="D20" t="s">
        <v>101</v>
      </c>
      <c r="E20" t="s">
        <v>102</v>
      </c>
      <c r="F20">
        <f>IF(OR(ISNUMBER(SEARCH(" 4S",porsche_data[[#This Row],[Model]])), ISNUMBER(SEARCH(" S",porsche_data[[#This Row],[Model]]))),1,0)</f>
        <v>0</v>
      </c>
      <c r="G20">
        <f>IF(ISNUMBER(SEARCH("Turbo",porsche_data[[#This Row],[Model]])),1,0)</f>
        <v>0</v>
      </c>
      <c r="H20">
        <f>IF(ISNUMBER(SEARCH("GT",porsche_data[[#This Row],[Model]])),1,0)</f>
        <v>0</v>
      </c>
      <c r="I20">
        <f>IF(ISNUMBER(SEARCH("RS",porsche_data[[#This Row],[Model]])),1,0)</f>
        <v>0</v>
      </c>
      <c r="J20">
        <f>IF(ISNUMBER(SEARCH("Targa",porsche_data[[#This Row],[Body]])),1,0)</f>
        <v>1</v>
      </c>
      <c r="K20">
        <f>IF(ISNUMBER(SEARCH("Cabriolet",porsche_data[[#This Row],[Body]])),1,0)</f>
        <v>0</v>
      </c>
      <c r="L20" t="s">
        <v>36</v>
      </c>
      <c r="N20" t="s">
        <v>103</v>
      </c>
      <c r="O20" t="str">
        <f>IF(ISNUMBER(SEARCH("km",porsche_data[[#This Row],[Mileage0]])),porsche_data[[#This Row],[Mileage0]],"")</f>
        <v>5990 km</v>
      </c>
      <c r="P20" t="s">
        <v>104</v>
      </c>
      <c r="R20" t="s">
        <v>88</v>
      </c>
      <c r="T20" t="s">
        <v>20</v>
      </c>
      <c r="U20" t="s">
        <v>21</v>
      </c>
      <c r="V20">
        <f>IF(porsche_data[[#This Row],[Transmission]]="Automatic",1,0)</f>
        <v>0</v>
      </c>
      <c r="W20">
        <f>IF(porsche_data[[#This Row],[Transmission]]="PDK",1,0)</f>
        <v>0</v>
      </c>
      <c r="X20" t="s">
        <v>22</v>
      </c>
      <c r="Y20">
        <f>IF(porsche_data[[#This Row],[Drive]]="Rear drive",0,1)</f>
        <v>0</v>
      </c>
      <c r="Z20" t="s">
        <v>23</v>
      </c>
      <c r="AA20" t="s">
        <v>24</v>
      </c>
      <c r="AB20">
        <f>IF(OR(porsche_data[[#This Row],[Interior Color]]="Black",porsche_data[[#This Row],[Interior Color]]="Beige",porsche_data[[#This Row],[Interior Color]]="Brown",porsche_data[[#This Row],[Interior Color]]="Grey"),0,1)</f>
        <v>0</v>
      </c>
      <c r="AC20" t="s">
        <v>32</v>
      </c>
      <c r="AD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" spans="1:30" hidden="1" x14ac:dyDescent="0.2">
      <c r="A21" t="s">
        <v>100</v>
      </c>
      <c r="B21">
        <v>525000</v>
      </c>
      <c r="C21" t="e">
        <f>ABS((porsche_data[[#This Row],[Price]]-#REF!)/#REF!)</f>
        <v>#REF!</v>
      </c>
      <c r="D21" t="s">
        <v>70</v>
      </c>
      <c r="E21" t="s">
        <v>964</v>
      </c>
      <c r="F21">
        <f>IF(OR(ISNUMBER(SEARCH(" 4S",porsche_data[[#This Row],[Model]])), ISNUMBER(SEARCH(" S",porsche_data[[#This Row],[Model]]))),1,0)</f>
        <v>0</v>
      </c>
      <c r="G21">
        <f>IF(ISNUMBER(SEARCH("Turbo",porsche_data[[#This Row],[Model]])),1,0)</f>
        <v>0</v>
      </c>
      <c r="H21">
        <f>IF(ISNUMBER(SEARCH("GT",porsche_data[[#This Row],[Model]])),1,0)</f>
        <v>0</v>
      </c>
      <c r="I21">
        <f>IF(ISNUMBER(SEARCH("RS",porsche_data[[#This Row],[Model]])),1,0)</f>
        <v>0</v>
      </c>
      <c r="J21">
        <f>IF(ISNUMBER(SEARCH("Targa",porsche_data[[#This Row],[Body]])),1,0)</f>
        <v>0</v>
      </c>
      <c r="K21">
        <f>IF(ISNUMBER(SEARCH("Cabriolet",porsche_data[[#This Row],[Body]])),1,0)</f>
        <v>0</v>
      </c>
      <c r="L21" t="s">
        <v>44</v>
      </c>
      <c r="N21" t="s">
        <v>1580</v>
      </c>
      <c r="O21" t="str">
        <f>IF(ISNUMBER(SEARCH("km",porsche_data[[#This Row],[Mileage0]])),porsche_data[[#This Row],[Mileage0]],"")</f>
        <v>6075 km</v>
      </c>
      <c r="P21" t="s">
        <v>141</v>
      </c>
      <c r="R21" t="s">
        <v>111</v>
      </c>
      <c r="T21" t="s">
        <v>20</v>
      </c>
      <c r="U21" t="s">
        <v>21</v>
      </c>
      <c r="V21">
        <f>IF(porsche_data[[#This Row],[Transmission]]="Automatic",1,0)</f>
        <v>0</v>
      </c>
      <c r="W21">
        <f>IF(porsche_data[[#This Row],[Transmission]]="PDK",1,0)</f>
        <v>0</v>
      </c>
      <c r="X21" t="s">
        <v>22</v>
      </c>
      <c r="Y21">
        <f>IF(porsche_data[[#This Row],[Drive]]="Rear drive",0,1)</f>
        <v>0</v>
      </c>
      <c r="Z21" t="s">
        <v>23</v>
      </c>
      <c r="AA21" t="s">
        <v>24</v>
      </c>
      <c r="AB21">
        <f>IF(OR(porsche_data[[#This Row],[Interior Color]]="Black",porsche_data[[#This Row],[Interior Color]]="Beige",porsche_data[[#This Row],[Interior Color]]="Brown",porsche_data[[#This Row],[Interior Color]]="Grey"),0,1)</f>
        <v>0</v>
      </c>
      <c r="AC21" t="s">
        <v>47</v>
      </c>
      <c r="AD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" spans="1:30" hidden="1" x14ac:dyDescent="0.2">
      <c r="A22" t="s">
        <v>105</v>
      </c>
      <c r="C22" t="e">
        <f>ABS((porsche_data[[#This Row],[Price]]-#REF!)/#REF!)</f>
        <v>#REF!</v>
      </c>
      <c r="D22" t="s">
        <v>106</v>
      </c>
      <c r="E22" t="s">
        <v>107</v>
      </c>
      <c r="F22">
        <f>IF(OR(ISNUMBER(SEARCH(" 4S",porsche_data[[#This Row],[Model]])), ISNUMBER(SEARCH(" S",porsche_data[[#This Row],[Model]]))),1,0)</f>
        <v>1</v>
      </c>
      <c r="G22">
        <f>IF(ISNUMBER(SEARCH("Turbo",porsche_data[[#This Row],[Model]])),1,0)</f>
        <v>0</v>
      </c>
      <c r="H22">
        <f>IF(ISNUMBER(SEARCH("GT",porsche_data[[#This Row],[Model]])),1,0)</f>
        <v>0</v>
      </c>
      <c r="I22">
        <f>IF(ISNUMBER(SEARCH("RS",porsche_data[[#This Row],[Model]])),1,0)</f>
        <v>0</v>
      </c>
      <c r="J22">
        <f>IF(ISNUMBER(SEARCH("Targa",porsche_data[[#This Row],[Body]])),1,0)</f>
        <v>0</v>
      </c>
      <c r="K22">
        <f>IF(ISNUMBER(SEARCH("Cabriolet",porsche_data[[#This Row],[Body]])),1,0)</f>
        <v>0</v>
      </c>
      <c r="L22" t="s">
        <v>108</v>
      </c>
      <c r="N22" t="s">
        <v>109</v>
      </c>
      <c r="O22" t="str">
        <f>IF(ISNUMBER(SEARCH("km",porsche_data[[#This Row],[Mileage0]])),porsche_data[[#This Row],[Mileage0]],"")</f>
        <v>47 km</v>
      </c>
      <c r="P22" t="s">
        <v>110</v>
      </c>
      <c r="R22" t="s">
        <v>111</v>
      </c>
      <c r="T22" t="s">
        <v>20</v>
      </c>
      <c r="U22" t="s">
        <v>21</v>
      </c>
      <c r="V22">
        <f>IF(porsche_data[[#This Row],[Transmission]]="Automatic",1,0)</f>
        <v>0</v>
      </c>
      <c r="W22">
        <f>IF(porsche_data[[#This Row],[Transmission]]="PDK",1,0)</f>
        <v>0</v>
      </c>
      <c r="X22" t="s">
        <v>22</v>
      </c>
      <c r="Y22">
        <f>IF(porsche_data[[#This Row],[Drive]]="Rear drive",0,1)</f>
        <v>0</v>
      </c>
      <c r="Z22" t="s">
        <v>23</v>
      </c>
      <c r="AA22" t="s">
        <v>24</v>
      </c>
      <c r="AB22">
        <f>IF(OR(porsche_data[[#This Row],[Interior Color]]="Black",porsche_data[[#This Row],[Interior Color]]="Beige",porsche_data[[#This Row],[Interior Color]]="Brown",porsche_data[[#This Row],[Interior Color]]="Grey"),0,1)</f>
        <v>0</v>
      </c>
      <c r="AC22" t="s">
        <v>61</v>
      </c>
      <c r="AD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" spans="1:30" hidden="1" x14ac:dyDescent="0.2">
      <c r="A23" t="s">
        <v>4602</v>
      </c>
      <c r="B23">
        <v>499997</v>
      </c>
      <c r="C23" t="e">
        <f>ABS((porsche_data[[#This Row],[Price]]-#REF!)/#REF!)</f>
        <v>#REF!</v>
      </c>
      <c r="D23" t="s">
        <v>204</v>
      </c>
      <c r="E23" t="s">
        <v>857</v>
      </c>
      <c r="F23">
        <f>IF(OR(ISNUMBER(SEARCH(" 4S",porsche_data[[#This Row],[Model]])), ISNUMBER(SEARCH(" S",porsche_data[[#This Row],[Model]]))),1,0)</f>
        <v>0</v>
      </c>
      <c r="G23">
        <f>IF(ISNUMBER(SEARCH("Turbo",porsche_data[[#This Row],[Model]])),1,0)</f>
        <v>0</v>
      </c>
      <c r="H23">
        <f>IF(ISNUMBER(SEARCH("GT",porsche_data[[#This Row],[Model]])),1,0)</f>
        <v>1</v>
      </c>
      <c r="I23">
        <f>IF(ISNUMBER(SEARCH("RS",porsche_data[[#This Row],[Model]])),1,0)</f>
        <v>1</v>
      </c>
      <c r="J23">
        <f>IF(ISNUMBER(SEARCH("Targa",porsche_data[[#This Row],[Body]])),1,0)</f>
        <v>0</v>
      </c>
      <c r="K23">
        <f>IF(ISNUMBER(SEARCH("Cabriolet",porsche_data[[#This Row],[Body]])),1,0)</f>
        <v>0</v>
      </c>
      <c r="L23" t="s">
        <v>44</v>
      </c>
      <c r="M23">
        <v>997</v>
      </c>
      <c r="N23" t="s">
        <v>4603</v>
      </c>
      <c r="O23" s="3">
        <f>1*(LEFT(porsche_data[[#This Row],[Mileage0]],FIND(" ",porsche_data[[#This Row],[Mileage0]])-1))</f>
        <v>19529</v>
      </c>
      <c r="P23" t="s">
        <v>141</v>
      </c>
      <c r="Q23">
        <v>500</v>
      </c>
      <c r="R23" t="s">
        <v>142</v>
      </c>
      <c r="S23">
        <f>1*(LEFT(porsche_data[[#This Row],[Cylinder Capacity]],FIND(" ",porsche_data[[#This Row],[Cylinder Capacity]])-1))</f>
        <v>4</v>
      </c>
      <c r="T23" t="s">
        <v>20</v>
      </c>
      <c r="U23" t="s">
        <v>21</v>
      </c>
      <c r="V23">
        <f>IF(porsche_data[[#This Row],[Transmission]]="Automatic",1,0)</f>
        <v>0</v>
      </c>
      <c r="W23">
        <f>IF(porsche_data[[#This Row],[Transmission]]="PDK",1,0)</f>
        <v>0</v>
      </c>
      <c r="X23" t="s">
        <v>22</v>
      </c>
      <c r="Y23">
        <f>IF(porsche_data[[#This Row],[Drive]]="Rear drive",0,1)</f>
        <v>0</v>
      </c>
      <c r="Z23" t="s">
        <v>23</v>
      </c>
      <c r="AA23" t="s">
        <v>24</v>
      </c>
      <c r="AB23">
        <f>IF(OR(porsche_data[[#This Row],[Interior Color]]="Black",porsche_data[[#This Row],[Interior Color]]="Beige",porsche_data[[#This Row],[Interior Color]]="Brown",porsche_data[[#This Row],[Interior Color]]="Grey"),0,1)</f>
        <v>0</v>
      </c>
      <c r="AC23" t="s">
        <v>24</v>
      </c>
      <c r="AD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" spans="1:30" hidden="1" x14ac:dyDescent="0.2">
      <c r="A24" t="s">
        <v>4590</v>
      </c>
      <c r="B24">
        <v>499000</v>
      </c>
      <c r="C24" t="e">
        <f>ABS((porsche_data[[#This Row],[Price]]-#REF!)/#REF!)</f>
        <v>#REF!</v>
      </c>
      <c r="D24" t="s">
        <v>90</v>
      </c>
      <c r="E24" t="s">
        <v>843</v>
      </c>
      <c r="F24">
        <f>IF(OR(ISNUMBER(SEARCH(" 4S",porsche_data[[#This Row],[Model]])), ISNUMBER(SEARCH(" S",porsche_data[[#This Row],[Model]]))),1,0)</f>
        <v>0</v>
      </c>
      <c r="G24">
        <f>IF(ISNUMBER(SEARCH("Turbo",porsche_data[[#This Row],[Model]])),1,0)</f>
        <v>0</v>
      </c>
      <c r="H24">
        <f>IF(ISNUMBER(SEARCH("GT",porsche_data[[#This Row],[Model]])),1,0)</f>
        <v>1</v>
      </c>
      <c r="I24">
        <f>IF(ISNUMBER(SEARCH("RS",porsche_data[[#This Row],[Model]])),1,0)</f>
        <v>1</v>
      </c>
      <c r="J24">
        <f>IF(ISNUMBER(SEARCH("Targa",porsche_data[[#This Row],[Body]])),1,0)</f>
        <v>0</v>
      </c>
      <c r="K24">
        <f>IF(ISNUMBER(SEARCH("Cabriolet",porsche_data[[#This Row],[Body]])),1,0)</f>
        <v>0</v>
      </c>
      <c r="L24" t="s">
        <v>44</v>
      </c>
      <c r="M24">
        <v>991</v>
      </c>
      <c r="N24" t="s">
        <v>4591</v>
      </c>
      <c r="O24" s="3">
        <f>1*(LEFT(porsche_data[[#This Row],[Mileage0]],FIND(" ",porsche_data[[#This Row],[Mileage0]])-1))</f>
        <v>412</v>
      </c>
      <c r="P24" t="s">
        <v>842</v>
      </c>
      <c r="Q24">
        <v>700</v>
      </c>
      <c r="R24" t="s">
        <v>88</v>
      </c>
      <c r="S24">
        <f>1*(LEFT(porsche_data[[#This Row],[Cylinder Capacity]],FIND(" ",porsche_data[[#This Row],[Cylinder Capacity]])-1))</f>
        <v>3.8</v>
      </c>
      <c r="T24" t="s">
        <v>20</v>
      </c>
      <c r="U24" t="s">
        <v>53</v>
      </c>
      <c r="V24">
        <f>IF(porsche_data[[#This Row],[Transmission]]="Automatic",1,0)</f>
        <v>1</v>
      </c>
      <c r="W24">
        <f>IF(porsche_data[[#This Row],[Transmission]]="PDK",1,0)</f>
        <v>0</v>
      </c>
      <c r="X24" t="s">
        <v>22</v>
      </c>
      <c r="Y24">
        <f>IF(porsche_data[[#This Row],[Drive]]="Rear drive",0,1)</f>
        <v>0</v>
      </c>
      <c r="Z24" t="s">
        <v>23</v>
      </c>
      <c r="AA24" t="s">
        <v>24</v>
      </c>
      <c r="AB24">
        <f>IF(OR(porsche_data[[#This Row],[Interior Color]]="Black",porsche_data[[#This Row],[Interior Color]]="Beige",porsche_data[[#This Row],[Interior Color]]="Brown",porsche_data[[#This Row],[Interior Color]]="Grey"),0,1)</f>
        <v>0</v>
      </c>
      <c r="AC24" t="s">
        <v>61</v>
      </c>
      <c r="AD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" spans="1:30" hidden="1" x14ac:dyDescent="0.2">
      <c r="A25" t="s">
        <v>25</v>
      </c>
      <c r="C25" t="e">
        <f>ABS((porsche_data[[#This Row],[Price]]-#REF!)/#REF!)</f>
        <v>#REF!</v>
      </c>
      <c r="D25" t="s">
        <v>25</v>
      </c>
      <c r="E25" t="s">
        <v>25</v>
      </c>
      <c r="F25">
        <f>IF(OR(ISNUMBER(SEARCH(" 4S",porsche_data[[#This Row],[Model]])), ISNUMBER(SEARCH(" S",porsche_data[[#This Row],[Model]]))),1,0)</f>
        <v>0</v>
      </c>
      <c r="G25">
        <f>IF(ISNUMBER(SEARCH("Turbo",porsche_data[[#This Row],[Model]])),1,0)</f>
        <v>0</v>
      </c>
      <c r="H25">
        <f>IF(ISNUMBER(SEARCH("GT",porsche_data[[#This Row],[Model]])),1,0)</f>
        <v>0</v>
      </c>
      <c r="I25">
        <f>IF(ISNUMBER(SEARCH("RS",porsche_data[[#This Row],[Model]])),1,0)</f>
        <v>0</v>
      </c>
      <c r="J25">
        <f>IF(ISNUMBER(SEARCH("Targa",porsche_data[[#This Row],[Body]])),1,0)</f>
        <v>0</v>
      </c>
      <c r="K25">
        <f>IF(ISNUMBER(SEARCH("Cabriolet",porsche_data[[#This Row],[Body]])),1,0)</f>
        <v>0</v>
      </c>
      <c r="L25" t="s">
        <v>25</v>
      </c>
      <c r="N25" t="s">
        <v>25</v>
      </c>
      <c r="O25" t="str">
        <f>IF(ISNUMBER(SEARCH("km",porsche_data[[#This Row],[Mileage0]])),porsche_data[[#This Row],[Mileage0]],"")</f>
        <v/>
      </c>
      <c r="P25" t="s">
        <v>25</v>
      </c>
      <c r="R25" t="s">
        <v>25</v>
      </c>
      <c r="T25" t="s">
        <v>25</v>
      </c>
      <c r="U25" t="s">
        <v>25</v>
      </c>
      <c r="V25">
        <f>IF(porsche_data[[#This Row],[Transmission]]="Automatic",1,0)</f>
        <v>0</v>
      </c>
      <c r="W25">
        <f>IF(porsche_data[[#This Row],[Transmission]]="PDK",1,0)</f>
        <v>0</v>
      </c>
      <c r="X25" t="s">
        <v>25</v>
      </c>
      <c r="Y25">
        <f>IF(porsche_data[[#This Row],[Drive]]="Rear drive",0,1)</f>
        <v>1</v>
      </c>
      <c r="Z25" t="s">
        <v>25</v>
      </c>
      <c r="AA25" t="s">
        <v>25</v>
      </c>
      <c r="AB25">
        <f>IF(OR(porsche_data[[#This Row],[Interior Color]]="Black",porsche_data[[#This Row],[Interior Color]]="Beige",porsche_data[[#This Row],[Interior Color]]="Brown",porsche_data[[#This Row],[Interior Color]]="Grey"),0,1)</f>
        <v>1</v>
      </c>
      <c r="AC25" t="s">
        <v>25</v>
      </c>
      <c r="AD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" spans="1:30" hidden="1" x14ac:dyDescent="0.2">
      <c r="A26" t="s">
        <v>2110</v>
      </c>
      <c r="B26">
        <v>490000</v>
      </c>
      <c r="C26" t="e">
        <f>ABS((porsche_data[[#This Row],[Price]]-#REF!)/#REF!)</f>
        <v>#REF!</v>
      </c>
      <c r="D26" t="s">
        <v>225</v>
      </c>
      <c r="E26" t="s">
        <v>1066</v>
      </c>
      <c r="F26">
        <f>IF(OR(ISNUMBER(SEARCH(" 4S",porsche_data[[#This Row],[Model]])), ISNUMBER(SEARCH(" S",porsche_data[[#This Row],[Model]]))),1,0)</f>
        <v>0</v>
      </c>
      <c r="G26">
        <f>IF(ISNUMBER(SEARCH("Turbo",porsche_data[[#This Row],[Model]])),1,0)</f>
        <v>0</v>
      </c>
      <c r="H26">
        <f>IF(ISNUMBER(SEARCH("GT",porsche_data[[#This Row],[Model]])),1,0)</f>
        <v>0</v>
      </c>
      <c r="I26">
        <f>IF(ISNUMBER(SEARCH("RS",porsche_data[[#This Row],[Model]])),1,0)</f>
        <v>1</v>
      </c>
      <c r="J26">
        <f>IF(ISNUMBER(SEARCH("Targa",porsche_data[[#This Row],[Body]])),1,0)</f>
        <v>0</v>
      </c>
      <c r="K26">
        <f>IF(ISNUMBER(SEARCH("Cabriolet",porsche_data[[#This Row],[Body]])),1,0)</f>
        <v>0</v>
      </c>
      <c r="L26" t="s">
        <v>44</v>
      </c>
      <c r="M26">
        <v>911</v>
      </c>
      <c r="N26" t="s">
        <v>4119</v>
      </c>
      <c r="O26" s="3">
        <f>1*(LEFT(porsche_data[[#This Row],[Mileage0]],FIND(" ",porsche_data[[#This Row],[Mileage0]])-1))</f>
        <v>258500</v>
      </c>
      <c r="P26" t="s">
        <v>519</v>
      </c>
      <c r="Q26">
        <v>210</v>
      </c>
      <c r="R26" t="s">
        <v>39</v>
      </c>
      <c r="S26">
        <f>1*(LEFT(porsche_data[[#This Row],[Cylinder Capacity]],FIND(" ",porsche_data[[#This Row],[Cylinder Capacity]])-1))</f>
        <v>2.7</v>
      </c>
      <c r="T26" t="s">
        <v>20</v>
      </c>
      <c r="U26" t="s">
        <v>21</v>
      </c>
      <c r="V26">
        <f>IF(porsche_data[[#This Row],[Transmission]]="Automatic",1,0)</f>
        <v>0</v>
      </c>
      <c r="W26">
        <f>IF(porsche_data[[#This Row],[Transmission]]="PDK",1,0)</f>
        <v>0</v>
      </c>
      <c r="X26" t="s">
        <v>22</v>
      </c>
      <c r="Y26">
        <f>IF(porsche_data[[#This Row],[Drive]]="Rear drive",0,1)</f>
        <v>0</v>
      </c>
      <c r="Z26" t="s">
        <v>23</v>
      </c>
      <c r="AA26" t="s">
        <v>24</v>
      </c>
      <c r="AB26">
        <f>IF(OR(porsche_data[[#This Row],[Interior Color]]="Black",porsche_data[[#This Row],[Interior Color]]="Beige",porsche_data[[#This Row],[Interior Color]]="Brown",porsche_data[[#This Row],[Interior Color]]="Grey"),0,1)</f>
        <v>0</v>
      </c>
      <c r="AC26" t="s">
        <v>308</v>
      </c>
      <c r="AD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" spans="1:30" hidden="1" x14ac:dyDescent="0.2">
      <c r="A27" t="s">
        <v>127</v>
      </c>
      <c r="C27" t="e">
        <f>ABS((porsche_data[[#This Row],[Price]]-#REF!)/#REF!)</f>
        <v>#REF!</v>
      </c>
      <c r="D27" t="s">
        <v>128</v>
      </c>
      <c r="E27" t="s">
        <v>129</v>
      </c>
      <c r="F27">
        <f>IF(OR(ISNUMBER(SEARCH(" 4S",porsche_data[[#This Row],[Model]])), ISNUMBER(SEARCH(" S",porsche_data[[#This Row],[Model]]))),1,0)</f>
        <v>1</v>
      </c>
      <c r="G27">
        <f>IF(ISNUMBER(SEARCH("Turbo",porsche_data[[#This Row],[Model]])),1,0)</f>
        <v>0</v>
      </c>
      <c r="H27">
        <f>IF(ISNUMBER(SEARCH("GT",porsche_data[[#This Row],[Model]])),1,0)</f>
        <v>0</v>
      </c>
      <c r="I27">
        <f>IF(ISNUMBER(SEARCH("RS",porsche_data[[#This Row],[Model]])),1,0)</f>
        <v>0</v>
      </c>
      <c r="J27">
        <f>IF(ISNUMBER(SEARCH("Targa",porsche_data[[#This Row],[Body]])),1,0)</f>
        <v>0</v>
      </c>
      <c r="K27">
        <f>IF(ISNUMBER(SEARCH("Cabriolet",porsche_data[[#This Row],[Body]])),1,0)</f>
        <v>0</v>
      </c>
      <c r="L27" t="s">
        <v>44</v>
      </c>
      <c r="N27" t="s">
        <v>130</v>
      </c>
      <c r="O27" t="str">
        <f>IF(ISNUMBER(SEARCH("km",porsche_data[[#This Row],[Mileage0]])),porsche_data[[#This Row],[Mileage0]],"")</f>
        <v>12693 km</v>
      </c>
      <c r="P27" t="s">
        <v>131</v>
      </c>
      <c r="R27" t="s">
        <v>132</v>
      </c>
      <c r="T27" t="s">
        <v>20</v>
      </c>
      <c r="U27" t="s">
        <v>31</v>
      </c>
      <c r="V27">
        <f>IF(porsche_data[[#This Row],[Transmission]]="Automatic",1,0)</f>
        <v>0</v>
      </c>
      <c r="W27">
        <f>IF(porsche_data[[#This Row],[Transmission]]="PDK",1,0)</f>
        <v>1</v>
      </c>
      <c r="X27" t="s">
        <v>46</v>
      </c>
      <c r="Y27">
        <f>IF(porsche_data[[#This Row],[Drive]]="Rear drive",0,1)</f>
        <v>1</v>
      </c>
      <c r="Z27" t="s">
        <v>133</v>
      </c>
      <c r="AA27" t="s">
        <v>24</v>
      </c>
      <c r="AB27">
        <f>IF(OR(porsche_data[[#This Row],[Interior Color]]="Black",porsche_data[[#This Row],[Interior Color]]="Beige",porsche_data[[#This Row],[Interior Color]]="Brown",porsche_data[[#This Row],[Interior Color]]="Grey"),0,1)</f>
        <v>0</v>
      </c>
      <c r="AC27" t="s">
        <v>116</v>
      </c>
      <c r="AD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" spans="1:30" hidden="1" x14ac:dyDescent="0.2">
      <c r="A28" t="s">
        <v>4777</v>
      </c>
      <c r="B28">
        <v>485000</v>
      </c>
      <c r="C28" t="e">
        <f>ABS((porsche_data[[#This Row],[Price]]-#REF!)/#REF!)</f>
        <v>#REF!</v>
      </c>
      <c r="D28" t="s">
        <v>930</v>
      </c>
      <c r="E28" t="s">
        <v>1066</v>
      </c>
      <c r="F28">
        <f>IF(OR(ISNUMBER(SEARCH(" 4S",porsche_data[[#This Row],[Model]])), ISNUMBER(SEARCH(" S",porsche_data[[#This Row],[Model]]))),1,0)</f>
        <v>0</v>
      </c>
      <c r="G28">
        <f>IF(ISNUMBER(SEARCH("Turbo",porsche_data[[#This Row],[Model]])),1,0)</f>
        <v>0</v>
      </c>
      <c r="H28">
        <f>IF(ISNUMBER(SEARCH("GT",porsche_data[[#This Row],[Model]])),1,0)</f>
        <v>0</v>
      </c>
      <c r="I28">
        <f>IF(ISNUMBER(SEARCH("RS",porsche_data[[#This Row],[Model]])),1,0)</f>
        <v>1</v>
      </c>
      <c r="J28">
        <f>IF(ISNUMBER(SEARCH("Targa",porsche_data[[#This Row],[Body]])),1,0)</f>
        <v>0</v>
      </c>
      <c r="K28">
        <f>IF(ISNUMBER(SEARCH("Cabriolet",porsche_data[[#This Row],[Body]])),1,0)</f>
        <v>0</v>
      </c>
      <c r="L28" t="s">
        <v>44</v>
      </c>
      <c r="N28" t="s">
        <v>4778</v>
      </c>
      <c r="O28" t="str">
        <f>IF(ISNUMBER(SEARCH("km",porsche_data[[#This Row],[Mileage0]])),porsche_data[[#This Row],[Mileage0]],"")</f>
        <v>89005 km</v>
      </c>
      <c r="P28" t="s">
        <v>519</v>
      </c>
      <c r="Q28">
        <v>210</v>
      </c>
      <c r="R28" t="s">
        <v>25</v>
      </c>
      <c r="T28" t="s">
        <v>20</v>
      </c>
      <c r="U28" t="s">
        <v>21</v>
      </c>
      <c r="V28">
        <f>IF(porsche_data[[#This Row],[Transmission]]="Automatic",1,0)</f>
        <v>0</v>
      </c>
      <c r="W28">
        <f>IF(porsche_data[[#This Row],[Transmission]]="PDK",1,0)</f>
        <v>0</v>
      </c>
      <c r="X28" t="s">
        <v>22</v>
      </c>
      <c r="Y28">
        <f>IF(porsche_data[[#This Row],[Drive]]="Rear drive",0,1)</f>
        <v>0</v>
      </c>
      <c r="Z28" t="s">
        <v>23</v>
      </c>
      <c r="AA28" t="s">
        <v>24</v>
      </c>
      <c r="AB28">
        <f>IF(OR(porsche_data[[#This Row],[Interior Color]]="Black",porsche_data[[#This Row],[Interior Color]]="Beige",porsche_data[[#This Row],[Interior Color]]="Brown",porsche_data[[#This Row],[Interior Color]]="Grey"),0,1)</f>
        <v>0</v>
      </c>
      <c r="AC28" t="s">
        <v>40</v>
      </c>
      <c r="AD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" spans="1:30" hidden="1" x14ac:dyDescent="0.2">
      <c r="A29" t="s">
        <v>1246</v>
      </c>
      <c r="B29">
        <v>484900</v>
      </c>
      <c r="C29" t="e">
        <f>ABS((porsche_data[[#This Row],[Price]]-#REF!)/#REF!)</f>
        <v>#REF!</v>
      </c>
      <c r="D29" t="s">
        <v>152</v>
      </c>
      <c r="E29" t="s">
        <v>160</v>
      </c>
      <c r="F29">
        <f>IF(OR(ISNUMBER(SEARCH(" 4S",porsche_data[[#This Row],[Model]])), ISNUMBER(SEARCH(" S",porsche_data[[#This Row],[Model]]))),1,0)</f>
        <v>1</v>
      </c>
      <c r="G29">
        <f>IF(ISNUMBER(SEARCH("Turbo",porsche_data[[#This Row],[Model]])),1,0)</f>
        <v>0</v>
      </c>
      <c r="H29">
        <f>IF(ISNUMBER(SEARCH("GT",porsche_data[[#This Row],[Model]])),1,0)</f>
        <v>0</v>
      </c>
      <c r="I29">
        <f>IF(ISNUMBER(SEARCH("RS",porsche_data[[#This Row],[Model]])),1,0)</f>
        <v>0</v>
      </c>
      <c r="J29">
        <f>IF(ISNUMBER(SEARCH("Targa",porsche_data[[#This Row],[Body]])),1,0)</f>
        <v>0</v>
      </c>
      <c r="K29">
        <f>IF(ISNUMBER(SEARCH("Cabriolet",porsche_data[[#This Row],[Body]])),1,0)</f>
        <v>0</v>
      </c>
      <c r="L29" t="s">
        <v>44</v>
      </c>
      <c r="N29" t="s">
        <v>1247</v>
      </c>
      <c r="O29" t="str">
        <f>IF(ISNUMBER(SEARCH("km",porsche_data[[#This Row],[Mileage0]])),porsche_data[[#This Row],[Mileage0]],"")</f>
        <v>550 km</v>
      </c>
      <c r="P29" t="s">
        <v>158</v>
      </c>
      <c r="R29" t="s">
        <v>111</v>
      </c>
      <c r="T29" t="s">
        <v>20</v>
      </c>
      <c r="U29" t="s">
        <v>21</v>
      </c>
      <c r="V29">
        <f>IF(porsche_data[[#This Row],[Transmission]]="Automatic",1,0)</f>
        <v>0</v>
      </c>
      <c r="W29">
        <f>IF(porsche_data[[#This Row],[Transmission]]="PDK",1,0)</f>
        <v>0</v>
      </c>
      <c r="X29" t="s">
        <v>22</v>
      </c>
      <c r="Y29">
        <f>IF(porsche_data[[#This Row],[Drive]]="Rear drive",0,1)</f>
        <v>0</v>
      </c>
      <c r="Z29" t="s">
        <v>23</v>
      </c>
      <c r="AA29" t="s">
        <v>24</v>
      </c>
      <c r="AB29">
        <f>IF(OR(porsche_data[[#This Row],[Interior Color]]="Black",porsche_data[[#This Row],[Interior Color]]="Beige",porsche_data[[#This Row],[Interior Color]]="Brown",porsche_data[[#This Row],[Interior Color]]="Grey"),0,1)</f>
        <v>0</v>
      </c>
      <c r="AC29" t="s">
        <v>24</v>
      </c>
      <c r="AD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" spans="1:30" hidden="1" x14ac:dyDescent="0.2">
      <c r="A30" t="s">
        <v>25</v>
      </c>
      <c r="C30" t="e">
        <f>ABS((porsche_data[[#This Row],[Price]]-#REF!)/#REF!)</f>
        <v>#REF!</v>
      </c>
      <c r="D30" t="s">
        <v>143</v>
      </c>
      <c r="E30" t="s">
        <v>144</v>
      </c>
      <c r="F30">
        <f>IF(OR(ISNUMBER(SEARCH(" 4S",porsche_data[[#This Row],[Model]])), ISNUMBER(SEARCH(" S",porsche_data[[#This Row],[Model]]))),1,0)</f>
        <v>0</v>
      </c>
      <c r="G30">
        <f>IF(ISNUMBER(SEARCH("Turbo",porsche_data[[#This Row],[Model]])),1,0)</f>
        <v>0</v>
      </c>
      <c r="H30">
        <f>IF(ISNUMBER(SEARCH("GT",porsche_data[[#This Row],[Model]])),1,0)</f>
        <v>1</v>
      </c>
      <c r="I30">
        <f>IF(ISNUMBER(SEARCH("RS",porsche_data[[#This Row],[Model]])),1,0)</f>
        <v>0</v>
      </c>
      <c r="J30">
        <f>IF(ISNUMBER(SEARCH("Targa",porsche_data[[#This Row],[Body]])),1,0)</f>
        <v>0</v>
      </c>
      <c r="K30">
        <f>IF(ISNUMBER(SEARCH("Cabriolet",porsche_data[[#This Row],[Body]])),1,0)</f>
        <v>0</v>
      </c>
      <c r="L30" t="s">
        <v>108</v>
      </c>
      <c r="N30" t="s">
        <v>145</v>
      </c>
      <c r="O30" t="str">
        <f>IF(ISNUMBER(SEARCH("km",porsche_data[[#This Row],[Mileage0]])),porsche_data[[#This Row],[Mileage0]],"")</f>
        <v>14800 km</v>
      </c>
      <c r="P30" t="s">
        <v>146</v>
      </c>
      <c r="R30" t="s">
        <v>147</v>
      </c>
      <c r="T30" t="s">
        <v>20</v>
      </c>
      <c r="U30" t="s">
        <v>21</v>
      </c>
      <c r="V30">
        <f>IF(porsche_data[[#This Row],[Transmission]]="Automatic",1,0)</f>
        <v>0</v>
      </c>
      <c r="W30">
        <f>IF(porsche_data[[#This Row],[Transmission]]="PDK",1,0)</f>
        <v>0</v>
      </c>
      <c r="X30" t="s">
        <v>22</v>
      </c>
      <c r="Y30">
        <f>IF(porsche_data[[#This Row],[Drive]]="Rear drive",0,1)</f>
        <v>0</v>
      </c>
      <c r="Z30" t="s">
        <v>23</v>
      </c>
      <c r="AA30" t="s">
        <v>54</v>
      </c>
      <c r="AB30">
        <f>IF(OR(porsche_data[[#This Row],[Interior Color]]="Black",porsche_data[[#This Row],[Interior Color]]="Beige",porsche_data[[#This Row],[Interior Color]]="Brown",porsche_data[[#This Row],[Interior Color]]="Grey"),0,1)</f>
        <v>1</v>
      </c>
      <c r="AC30" t="s">
        <v>54</v>
      </c>
      <c r="AD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" spans="1:30" hidden="1" x14ac:dyDescent="0.2">
      <c r="A31" t="s">
        <v>25</v>
      </c>
      <c r="C31" t="e">
        <f>ABS((porsche_data[[#This Row],[Price]]-#REF!)/#REF!)</f>
        <v>#REF!</v>
      </c>
      <c r="D31" t="s">
        <v>25</v>
      </c>
      <c r="E31" t="s">
        <v>25</v>
      </c>
      <c r="F31">
        <f>IF(OR(ISNUMBER(SEARCH(" 4S",porsche_data[[#This Row],[Model]])), ISNUMBER(SEARCH(" S",porsche_data[[#This Row],[Model]]))),1,0)</f>
        <v>0</v>
      </c>
      <c r="G31">
        <f>IF(ISNUMBER(SEARCH("Turbo",porsche_data[[#This Row],[Model]])),1,0)</f>
        <v>0</v>
      </c>
      <c r="H31">
        <f>IF(ISNUMBER(SEARCH("GT",porsche_data[[#This Row],[Model]])),1,0)</f>
        <v>0</v>
      </c>
      <c r="I31">
        <f>IF(ISNUMBER(SEARCH("RS",porsche_data[[#This Row],[Model]])),1,0)</f>
        <v>0</v>
      </c>
      <c r="J31">
        <f>IF(ISNUMBER(SEARCH("Targa",porsche_data[[#This Row],[Body]])),1,0)</f>
        <v>0</v>
      </c>
      <c r="K31">
        <f>IF(ISNUMBER(SEARCH("Cabriolet",porsche_data[[#This Row],[Body]])),1,0)</f>
        <v>0</v>
      </c>
      <c r="L31" t="s">
        <v>25</v>
      </c>
      <c r="N31" t="s">
        <v>25</v>
      </c>
      <c r="O31" t="str">
        <f>IF(ISNUMBER(SEARCH("km",porsche_data[[#This Row],[Mileage0]])),porsche_data[[#This Row],[Mileage0]],"")</f>
        <v/>
      </c>
      <c r="P31" t="s">
        <v>25</v>
      </c>
      <c r="R31" t="s">
        <v>25</v>
      </c>
      <c r="T31" t="s">
        <v>25</v>
      </c>
      <c r="U31" t="s">
        <v>25</v>
      </c>
      <c r="V31">
        <f>IF(porsche_data[[#This Row],[Transmission]]="Automatic",1,0)</f>
        <v>0</v>
      </c>
      <c r="W31">
        <f>IF(porsche_data[[#This Row],[Transmission]]="PDK",1,0)</f>
        <v>0</v>
      </c>
      <c r="X31" t="s">
        <v>25</v>
      </c>
      <c r="Y31">
        <f>IF(porsche_data[[#This Row],[Drive]]="Rear drive",0,1)</f>
        <v>1</v>
      </c>
      <c r="Z31" t="s">
        <v>25</v>
      </c>
      <c r="AA31" t="s">
        <v>25</v>
      </c>
      <c r="AB31">
        <f>IF(OR(porsche_data[[#This Row],[Interior Color]]="Black",porsche_data[[#This Row],[Interior Color]]="Beige",porsche_data[[#This Row],[Interior Color]]="Brown",porsche_data[[#This Row],[Interior Color]]="Grey"),0,1)</f>
        <v>1</v>
      </c>
      <c r="AC31" t="s">
        <v>25</v>
      </c>
      <c r="AD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" spans="1:30" hidden="1" x14ac:dyDescent="0.2">
      <c r="A32" t="s">
        <v>3840</v>
      </c>
      <c r="B32">
        <v>479900</v>
      </c>
      <c r="C32" t="e">
        <f>ABS((porsche_data[[#This Row],[Price]]-#REF!)/#REF!)</f>
        <v>#REF!</v>
      </c>
      <c r="D32" t="s">
        <v>90</v>
      </c>
      <c r="E32" t="s">
        <v>843</v>
      </c>
      <c r="F32">
        <f>IF(OR(ISNUMBER(SEARCH(" 4S",porsche_data[[#This Row],[Model]])), ISNUMBER(SEARCH(" S",porsche_data[[#This Row],[Model]]))),1,0)</f>
        <v>0</v>
      </c>
      <c r="G32">
        <f>IF(ISNUMBER(SEARCH("Turbo",porsche_data[[#This Row],[Model]])),1,0)</f>
        <v>0</v>
      </c>
      <c r="H32">
        <f>IF(ISNUMBER(SEARCH("GT",porsche_data[[#This Row],[Model]])),1,0)</f>
        <v>1</v>
      </c>
      <c r="I32">
        <f>IF(ISNUMBER(SEARCH("RS",porsche_data[[#This Row],[Model]])),1,0)</f>
        <v>1</v>
      </c>
      <c r="J32">
        <f>IF(ISNUMBER(SEARCH("Targa",porsche_data[[#This Row],[Body]])),1,0)</f>
        <v>0</v>
      </c>
      <c r="K32">
        <f>IF(ISNUMBER(SEARCH("Cabriolet",porsche_data[[#This Row],[Body]])),1,0)</f>
        <v>0</v>
      </c>
      <c r="L32" t="s">
        <v>44</v>
      </c>
      <c r="M32">
        <v>991</v>
      </c>
      <c r="N32" t="s">
        <v>3841</v>
      </c>
      <c r="O32" s="3">
        <f>1*(LEFT(porsche_data[[#This Row],[Mileage0]],FIND(" ",porsche_data[[#This Row],[Mileage0]])-1))</f>
        <v>7400</v>
      </c>
      <c r="P32" t="s">
        <v>842</v>
      </c>
      <c r="Q32">
        <v>700</v>
      </c>
      <c r="R32" t="s">
        <v>88</v>
      </c>
      <c r="S32">
        <f>1*(LEFT(porsche_data[[#This Row],[Cylinder Capacity]],FIND(" ",porsche_data[[#This Row],[Cylinder Capacity]])-1))</f>
        <v>3.8</v>
      </c>
      <c r="T32" t="s">
        <v>20</v>
      </c>
      <c r="U32" t="s">
        <v>31</v>
      </c>
      <c r="V32">
        <f>IF(porsche_data[[#This Row],[Transmission]]="Automatic",1,0)</f>
        <v>0</v>
      </c>
      <c r="W32">
        <f>IF(porsche_data[[#This Row],[Transmission]]="PDK",1,0)</f>
        <v>1</v>
      </c>
      <c r="X32" t="s">
        <v>22</v>
      </c>
      <c r="Y32">
        <f>IF(porsche_data[[#This Row],[Drive]]="Rear drive",0,1)</f>
        <v>0</v>
      </c>
      <c r="Z32" t="s">
        <v>23</v>
      </c>
      <c r="AA32" t="s">
        <v>24</v>
      </c>
      <c r="AB32">
        <f>IF(OR(porsche_data[[#This Row],[Interior Color]]="Black",porsche_data[[#This Row],[Interior Color]]="Beige",porsche_data[[#This Row],[Interior Color]]="Brown",porsche_data[[#This Row],[Interior Color]]="Grey"),0,1)</f>
        <v>0</v>
      </c>
      <c r="AC32" t="s">
        <v>61</v>
      </c>
      <c r="AD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" spans="1:30" hidden="1" x14ac:dyDescent="0.2">
      <c r="A33" t="s">
        <v>151</v>
      </c>
      <c r="C33" t="e">
        <f>ABS((porsche_data[[#This Row],[Price]]-#REF!)/#REF!)</f>
        <v>#REF!</v>
      </c>
      <c r="D33" t="s">
        <v>152</v>
      </c>
      <c r="E33" t="s">
        <v>153</v>
      </c>
      <c r="F33">
        <f>IF(OR(ISNUMBER(SEARCH(" 4S",porsche_data[[#This Row],[Model]])), ISNUMBER(SEARCH(" S",porsche_data[[#This Row],[Model]]))),1,0)</f>
        <v>0</v>
      </c>
      <c r="G33">
        <f>IF(ISNUMBER(SEARCH("Turbo",porsche_data[[#This Row],[Model]])),1,0)</f>
        <v>0</v>
      </c>
      <c r="H33">
        <f>IF(ISNUMBER(SEARCH("GT",porsche_data[[#This Row],[Model]])),1,0)</f>
        <v>1</v>
      </c>
      <c r="I33">
        <f>IF(ISNUMBER(SEARCH("RS",porsche_data[[#This Row],[Model]])),1,0)</f>
        <v>0</v>
      </c>
      <c r="J33">
        <f>IF(ISNUMBER(SEARCH("Targa",porsche_data[[#This Row],[Body]])),1,0)</f>
        <v>0</v>
      </c>
      <c r="K33">
        <f>IF(ISNUMBER(SEARCH("Cabriolet",porsche_data[[#This Row],[Body]])),1,0)</f>
        <v>1</v>
      </c>
      <c r="L33" t="s">
        <v>16</v>
      </c>
      <c r="N33" t="s">
        <v>25</v>
      </c>
      <c r="O33" t="str">
        <f>IF(ISNUMBER(SEARCH("km",porsche_data[[#This Row],[Mileage0]])),porsche_data[[#This Row],[Mileage0]],"")</f>
        <v/>
      </c>
      <c r="P33" t="s">
        <v>154</v>
      </c>
      <c r="R33" t="s">
        <v>19</v>
      </c>
      <c r="T33" t="s">
        <v>20</v>
      </c>
      <c r="U33" t="s">
        <v>21</v>
      </c>
      <c r="V33">
        <f>IF(porsche_data[[#This Row],[Transmission]]="Automatic",1,0)</f>
        <v>0</v>
      </c>
      <c r="W33">
        <f>IF(porsche_data[[#This Row],[Transmission]]="PDK",1,0)</f>
        <v>0</v>
      </c>
      <c r="X33" t="s">
        <v>22</v>
      </c>
      <c r="Y33">
        <f>IF(porsche_data[[#This Row],[Drive]]="Rear drive",0,1)</f>
        <v>0</v>
      </c>
      <c r="Z33" t="s">
        <v>133</v>
      </c>
      <c r="AA33" t="s">
        <v>24</v>
      </c>
      <c r="AB33">
        <f>IF(OR(porsche_data[[#This Row],[Interior Color]]="Black",porsche_data[[#This Row],[Interior Color]]="Beige",porsche_data[[#This Row],[Interior Color]]="Brown",porsche_data[[#This Row],[Interior Color]]="Grey"),0,1)</f>
        <v>0</v>
      </c>
      <c r="AC33" t="s">
        <v>47</v>
      </c>
      <c r="AD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" spans="1:30" hidden="1" x14ac:dyDescent="0.2">
      <c r="A34" t="s">
        <v>159</v>
      </c>
      <c r="B34">
        <v>474890</v>
      </c>
      <c r="C34" t="e">
        <f>ABS((porsche_data[[#This Row],[Price]]-#REF!)/#REF!)</f>
        <v>#REF!</v>
      </c>
      <c r="D34" t="s">
        <v>152</v>
      </c>
      <c r="E34" t="s">
        <v>160</v>
      </c>
      <c r="F34">
        <f>IF(OR(ISNUMBER(SEARCH(" 4S",porsche_data[[#This Row],[Model]])), ISNUMBER(SEARCH(" S",porsche_data[[#This Row],[Model]]))),1,0)</f>
        <v>1</v>
      </c>
      <c r="G34">
        <f>IF(ISNUMBER(SEARCH("Turbo",porsche_data[[#This Row],[Model]])),1,0)</f>
        <v>0</v>
      </c>
      <c r="H34">
        <f>IF(ISNUMBER(SEARCH("GT",porsche_data[[#This Row],[Model]])),1,0)</f>
        <v>0</v>
      </c>
      <c r="I34">
        <f>IF(ISNUMBER(SEARCH("RS",porsche_data[[#This Row],[Model]])),1,0)</f>
        <v>0</v>
      </c>
      <c r="J34">
        <f>IF(ISNUMBER(SEARCH("Targa",porsche_data[[#This Row],[Body]])),1,0)</f>
        <v>0</v>
      </c>
      <c r="K34">
        <f>IF(ISNUMBER(SEARCH("Cabriolet",porsche_data[[#This Row],[Body]])),1,0)</f>
        <v>0</v>
      </c>
      <c r="L34" t="s">
        <v>44</v>
      </c>
      <c r="N34" t="s">
        <v>161</v>
      </c>
      <c r="O34" t="str">
        <f>IF(ISNUMBER(SEARCH("km",porsche_data[[#This Row],[Mileage0]])),porsche_data[[#This Row],[Mileage0]],"")</f>
        <v>969 km</v>
      </c>
      <c r="P34" t="s">
        <v>158</v>
      </c>
      <c r="R34" t="s">
        <v>111</v>
      </c>
      <c r="T34" t="s">
        <v>20</v>
      </c>
      <c r="U34" t="s">
        <v>21</v>
      </c>
      <c r="V34">
        <f>IF(porsche_data[[#This Row],[Transmission]]="Automatic",1,0)</f>
        <v>0</v>
      </c>
      <c r="W34">
        <f>IF(porsche_data[[#This Row],[Transmission]]="PDK",1,0)</f>
        <v>0</v>
      </c>
      <c r="X34" t="s">
        <v>22</v>
      </c>
      <c r="Y34">
        <f>IF(porsche_data[[#This Row],[Drive]]="Rear drive",0,1)</f>
        <v>0</v>
      </c>
      <c r="Z34" t="s">
        <v>23</v>
      </c>
      <c r="AA34" t="s">
        <v>24</v>
      </c>
      <c r="AB34">
        <f>IF(OR(porsche_data[[#This Row],[Interior Color]]="Black",porsche_data[[#This Row],[Interior Color]]="Beige",porsche_data[[#This Row],[Interior Color]]="Brown",porsche_data[[#This Row],[Interior Color]]="Grey"),0,1)</f>
        <v>0</v>
      </c>
      <c r="AC34" t="s">
        <v>54</v>
      </c>
      <c r="AD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" spans="1:30" hidden="1" x14ac:dyDescent="0.2">
      <c r="A35" t="s">
        <v>1642</v>
      </c>
      <c r="B35">
        <v>469900</v>
      </c>
      <c r="C35" t="e">
        <f>ABS((porsche_data[[#This Row],[Price]]-#REF!)/#REF!)</f>
        <v>#REF!</v>
      </c>
      <c r="D35" t="s">
        <v>90</v>
      </c>
      <c r="E35" t="s">
        <v>843</v>
      </c>
      <c r="F35">
        <f>IF(OR(ISNUMBER(SEARCH(" 4S",porsche_data[[#This Row],[Model]])), ISNUMBER(SEARCH(" S",porsche_data[[#This Row],[Model]]))),1,0)</f>
        <v>0</v>
      </c>
      <c r="G35">
        <f>IF(ISNUMBER(SEARCH("Turbo",porsche_data[[#This Row],[Model]])),1,0)</f>
        <v>0</v>
      </c>
      <c r="H35">
        <f>IF(ISNUMBER(SEARCH("GT",porsche_data[[#This Row],[Model]])),1,0)</f>
        <v>1</v>
      </c>
      <c r="I35">
        <f>IF(ISNUMBER(SEARCH("RS",porsche_data[[#This Row],[Model]])),1,0)</f>
        <v>1</v>
      </c>
      <c r="J35">
        <f>IF(ISNUMBER(SEARCH("Targa",porsche_data[[#This Row],[Body]])),1,0)</f>
        <v>0</v>
      </c>
      <c r="K35">
        <f>IF(ISNUMBER(SEARCH("Cabriolet",porsche_data[[#This Row],[Body]])),1,0)</f>
        <v>0</v>
      </c>
      <c r="L35" t="s">
        <v>44</v>
      </c>
      <c r="M35">
        <v>991</v>
      </c>
      <c r="N35" t="s">
        <v>1643</v>
      </c>
      <c r="O35" s="3">
        <f>1*(LEFT(porsche_data[[#This Row],[Mileage0]],FIND(" ",porsche_data[[#This Row],[Mileage0]])-1))</f>
        <v>14500</v>
      </c>
      <c r="P35" t="s">
        <v>842</v>
      </c>
      <c r="Q35">
        <v>700</v>
      </c>
      <c r="R35" t="s">
        <v>88</v>
      </c>
      <c r="S35">
        <f>1*(LEFT(porsche_data[[#This Row],[Cylinder Capacity]],FIND(" ",porsche_data[[#This Row],[Cylinder Capacity]])-1))</f>
        <v>3.8</v>
      </c>
      <c r="T35" t="s">
        <v>20</v>
      </c>
      <c r="U35" t="s">
        <v>31</v>
      </c>
      <c r="V35">
        <f>IF(porsche_data[[#This Row],[Transmission]]="Automatic",1,0)</f>
        <v>0</v>
      </c>
      <c r="W35">
        <f>IF(porsche_data[[#This Row],[Transmission]]="PDK",1,0)</f>
        <v>1</v>
      </c>
      <c r="X35" t="s">
        <v>22</v>
      </c>
      <c r="Y35">
        <f>IF(porsche_data[[#This Row],[Drive]]="Rear drive",0,1)</f>
        <v>0</v>
      </c>
      <c r="Z35" t="s">
        <v>23</v>
      </c>
      <c r="AA35" t="s">
        <v>24</v>
      </c>
      <c r="AB35">
        <f>IF(OR(porsche_data[[#This Row],[Interior Color]]="Black",porsche_data[[#This Row],[Interior Color]]="Beige",porsche_data[[#This Row],[Interior Color]]="Brown",porsche_data[[#This Row],[Interior Color]]="Grey"),0,1)</f>
        <v>0</v>
      </c>
      <c r="AC35" t="s">
        <v>47</v>
      </c>
      <c r="AD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" spans="1:30" hidden="1" x14ac:dyDescent="0.2">
      <c r="A36" t="s">
        <v>1642</v>
      </c>
      <c r="B36">
        <v>469900</v>
      </c>
      <c r="C36" t="e">
        <f>ABS((porsche_data[[#This Row],[Price]]-#REF!)/#REF!)</f>
        <v>#REF!</v>
      </c>
      <c r="D36" t="s">
        <v>14</v>
      </c>
      <c r="E36" t="s">
        <v>1433</v>
      </c>
      <c r="F36">
        <f>IF(OR(ISNUMBER(SEARCH(" 4S",porsche_data[[#This Row],[Model]])), ISNUMBER(SEARCH(" S",porsche_data[[#This Row],[Model]]))),1,0)</f>
        <v>0</v>
      </c>
      <c r="G36">
        <f>IF(ISNUMBER(SEARCH("Turbo",porsche_data[[#This Row],[Model]])),1,0)</f>
        <v>1</v>
      </c>
      <c r="H36">
        <f>IF(ISNUMBER(SEARCH("GT",porsche_data[[#This Row],[Model]])),1,0)</f>
        <v>0</v>
      </c>
      <c r="I36">
        <f>IF(ISNUMBER(SEARCH("RS",porsche_data[[#This Row],[Model]])),1,0)</f>
        <v>0</v>
      </c>
      <c r="J36">
        <f>IF(ISNUMBER(SEARCH("Targa",porsche_data[[#This Row],[Body]])),1,0)</f>
        <v>0</v>
      </c>
      <c r="K36">
        <f>IF(ISNUMBER(SEARCH("Cabriolet",porsche_data[[#This Row],[Body]])),1,0)</f>
        <v>0</v>
      </c>
      <c r="L36" t="s">
        <v>44</v>
      </c>
      <c r="M36">
        <v>964</v>
      </c>
      <c r="N36" t="s">
        <v>3200</v>
      </c>
      <c r="O36" s="3">
        <f>1*(LEFT(porsche_data[[#This Row],[Mileage0]],FIND(" ",porsche_data[[#This Row],[Mileage0]])-1))</f>
        <v>137983</v>
      </c>
      <c r="P36" t="s">
        <v>834</v>
      </c>
      <c r="Q36">
        <v>360</v>
      </c>
      <c r="R36" t="s">
        <v>19</v>
      </c>
      <c r="S36">
        <f>1*(LEFT(porsche_data[[#This Row],[Cylinder Capacity]],FIND(" ",porsche_data[[#This Row],[Cylinder Capacity]])-1))</f>
        <v>3.6</v>
      </c>
      <c r="T36" t="s">
        <v>20</v>
      </c>
      <c r="U36" t="s">
        <v>21</v>
      </c>
      <c r="V36">
        <f>IF(porsche_data[[#This Row],[Transmission]]="Automatic",1,0)</f>
        <v>0</v>
      </c>
      <c r="W36">
        <f>IF(porsche_data[[#This Row],[Transmission]]="PDK",1,0)</f>
        <v>0</v>
      </c>
      <c r="X36" t="s">
        <v>22</v>
      </c>
      <c r="Y36">
        <f>IF(porsche_data[[#This Row],[Drive]]="Rear drive",0,1)</f>
        <v>0</v>
      </c>
      <c r="Z36" t="s">
        <v>23</v>
      </c>
      <c r="AA36" t="s">
        <v>32</v>
      </c>
      <c r="AB36">
        <f>IF(OR(porsche_data[[#This Row],[Interior Color]]="Black",porsche_data[[#This Row],[Interior Color]]="Beige",porsche_data[[#This Row],[Interior Color]]="Brown",porsche_data[[#This Row],[Interior Color]]="Grey"),0,1)</f>
        <v>0</v>
      </c>
      <c r="AC36" t="s">
        <v>24</v>
      </c>
      <c r="AD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" spans="1:30" hidden="1" x14ac:dyDescent="0.2">
      <c r="A37" t="s">
        <v>25</v>
      </c>
      <c r="C37" t="e">
        <f>ABS((porsche_data[[#This Row],[Price]]-#REF!)/#REF!)</f>
        <v>#REF!</v>
      </c>
      <c r="D37" t="s">
        <v>25</v>
      </c>
      <c r="E37" t="s">
        <v>25</v>
      </c>
      <c r="F37">
        <f>IF(OR(ISNUMBER(SEARCH(" 4S",porsche_data[[#This Row],[Model]])), ISNUMBER(SEARCH(" S",porsche_data[[#This Row],[Model]]))),1,0)</f>
        <v>0</v>
      </c>
      <c r="G37">
        <f>IF(ISNUMBER(SEARCH("Turbo",porsche_data[[#This Row],[Model]])),1,0)</f>
        <v>0</v>
      </c>
      <c r="H37">
        <f>IF(ISNUMBER(SEARCH("GT",porsche_data[[#This Row],[Model]])),1,0)</f>
        <v>0</v>
      </c>
      <c r="I37">
        <f>IF(ISNUMBER(SEARCH("RS",porsche_data[[#This Row],[Model]])),1,0)</f>
        <v>0</v>
      </c>
      <c r="J37">
        <f>IF(ISNUMBER(SEARCH("Targa",porsche_data[[#This Row],[Body]])),1,0)</f>
        <v>0</v>
      </c>
      <c r="K37">
        <f>IF(ISNUMBER(SEARCH("Cabriolet",porsche_data[[#This Row],[Body]])),1,0)</f>
        <v>0</v>
      </c>
      <c r="L37" t="s">
        <v>25</v>
      </c>
      <c r="N37" t="s">
        <v>25</v>
      </c>
      <c r="O37" t="str">
        <f>IF(ISNUMBER(SEARCH("km",porsche_data[[#This Row],[Mileage0]])),porsche_data[[#This Row],[Mileage0]],"")</f>
        <v/>
      </c>
      <c r="P37" t="s">
        <v>25</v>
      </c>
      <c r="R37" t="s">
        <v>25</v>
      </c>
      <c r="T37" t="s">
        <v>25</v>
      </c>
      <c r="U37" t="s">
        <v>25</v>
      </c>
      <c r="V37">
        <f>IF(porsche_data[[#This Row],[Transmission]]="Automatic",1,0)</f>
        <v>0</v>
      </c>
      <c r="W37">
        <f>IF(porsche_data[[#This Row],[Transmission]]="PDK",1,0)</f>
        <v>0</v>
      </c>
      <c r="X37" t="s">
        <v>25</v>
      </c>
      <c r="Y37">
        <f>IF(porsche_data[[#This Row],[Drive]]="Rear drive",0,1)</f>
        <v>1</v>
      </c>
      <c r="Z37" t="s">
        <v>25</v>
      </c>
      <c r="AA37" t="s">
        <v>25</v>
      </c>
      <c r="AB37">
        <f>IF(OR(porsche_data[[#This Row],[Interior Color]]="Black",porsche_data[[#This Row],[Interior Color]]="Beige",porsche_data[[#This Row],[Interior Color]]="Brown",porsche_data[[#This Row],[Interior Color]]="Grey"),0,1)</f>
        <v>1</v>
      </c>
      <c r="AC37" t="s">
        <v>25</v>
      </c>
      <c r="AD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" spans="1:30" hidden="1" x14ac:dyDescent="0.2">
      <c r="A38" t="s">
        <v>166</v>
      </c>
      <c r="C38" t="e">
        <f>ABS((porsche_data[[#This Row],[Price]]-#REF!)/#REF!)</f>
        <v>#REF!</v>
      </c>
      <c r="D38" t="s">
        <v>152</v>
      </c>
      <c r="E38" t="s">
        <v>167</v>
      </c>
      <c r="F38">
        <f>IF(OR(ISNUMBER(SEARCH(" 4S",porsche_data[[#This Row],[Model]])), ISNUMBER(SEARCH(" S",porsche_data[[#This Row],[Model]]))),1,0)</f>
        <v>0</v>
      </c>
      <c r="G38">
        <f>IF(ISNUMBER(SEARCH("Turbo",porsche_data[[#This Row],[Model]])),1,0)</f>
        <v>0</v>
      </c>
      <c r="H38">
        <f>IF(ISNUMBER(SEARCH("GT",porsche_data[[#This Row],[Model]])),1,0)</f>
        <v>1</v>
      </c>
      <c r="I38">
        <f>IF(ISNUMBER(SEARCH("RS",porsche_data[[#This Row],[Model]])),1,0)</f>
        <v>1</v>
      </c>
      <c r="J38">
        <f>IF(ISNUMBER(SEARCH("Targa",porsche_data[[#This Row],[Body]])),1,0)</f>
        <v>0</v>
      </c>
      <c r="K38">
        <f>IF(ISNUMBER(SEARCH("Cabriolet",porsche_data[[#This Row],[Body]])),1,0)</f>
        <v>0</v>
      </c>
      <c r="L38" t="s">
        <v>44</v>
      </c>
      <c r="N38" t="s">
        <v>168</v>
      </c>
      <c r="O38" t="str">
        <f>IF(ISNUMBER(SEARCH("km",porsche_data[[#This Row],[Mileage0]])),porsche_data[[#This Row],[Mileage0]],"")</f>
        <v>2169 km</v>
      </c>
      <c r="P38" t="s">
        <v>141</v>
      </c>
      <c r="R38" t="s">
        <v>111</v>
      </c>
      <c r="T38" t="s">
        <v>20</v>
      </c>
      <c r="U38" t="s">
        <v>31</v>
      </c>
      <c r="V38">
        <f>IF(porsche_data[[#This Row],[Transmission]]="Automatic",1,0)</f>
        <v>0</v>
      </c>
      <c r="W38">
        <f>IF(porsche_data[[#This Row],[Transmission]]="PDK",1,0)</f>
        <v>1</v>
      </c>
      <c r="X38" t="s">
        <v>22</v>
      </c>
      <c r="Y38">
        <f>IF(porsche_data[[#This Row],[Drive]]="Rear drive",0,1)</f>
        <v>0</v>
      </c>
      <c r="Z38" t="s">
        <v>23</v>
      </c>
      <c r="AA38" t="s">
        <v>24</v>
      </c>
      <c r="AB38">
        <f>IF(OR(porsche_data[[#This Row],[Interior Color]]="Black",porsche_data[[#This Row],[Interior Color]]="Beige",porsche_data[[#This Row],[Interior Color]]="Brown",porsche_data[[#This Row],[Interior Color]]="Grey"),0,1)</f>
        <v>0</v>
      </c>
      <c r="AC38" t="s">
        <v>32</v>
      </c>
      <c r="AD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" spans="1:30" hidden="1" x14ac:dyDescent="0.2">
      <c r="A39" t="s">
        <v>169</v>
      </c>
      <c r="C39" t="e">
        <f>ABS((porsche_data[[#This Row],[Price]]-#REF!)/#REF!)</f>
        <v>#REF!</v>
      </c>
      <c r="D39" t="s">
        <v>152</v>
      </c>
      <c r="E39" t="s">
        <v>170</v>
      </c>
      <c r="F39">
        <f>IF(OR(ISNUMBER(SEARCH(" 4S",porsche_data[[#This Row],[Model]])), ISNUMBER(SEARCH(" S",porsche_data[[#This Row],[Model]]))),1,0)</f>
        <v>0</v>
      </c>
      <c r="G39">
        <f>IF(ISNUMBER(SEARCH("Turbo",porsche_data[[#This Row],[Model]])),1,0)</f>
        <v>0</v>
      </c>
      <c r="H39">
        <f>IF(ISNUMBER(SEARCH("GT",porsche_data[[#This Row],[Model]])),1,0)</f>
        <v>0</v>
      </c>
      <c r="I39">
        <f>IF(ISNUMBER(SEARCH("RS",porsche_data[[#This Row],[Model]])),1,0)</f>
        <v>0</v>
      </c>
      <c r="J39">
        <f>IF(ISNUMBER(SEARCH("Targa",porsche_data[[#This Row],[Body]])),1,0)</f>
        <v>0</v>
      </c>
      <c r="K39">
        <f>IF(ISNUMBER(SEARCH("Cabriolet",porsche_data[[#This Row],[Body]])),1,0)</f>
        <v>1</v>
      </c>
      <c r="L39" t="s">
        <v>16</v>
      </c>
      <c r="N39" t="s">
        <v>25</v>
      </c>
      <c r="O39" t="str">
        <f>IF(ISNUMBER(SEARCH("km",porsche_data[[#This Row],[Mileage0]])),porsche_data[[#This Row],[Mileage0]],"")</f>
        <v/>
      </c>
      <c r="P39" t="s">
        <v>171</v>
      </c>
      <c r="R39" t="s">
        <v>67</v>
      </c>
      <c r="T39" t="s">
        <v>20</v>
      </c>
      <c r="U39" t="s">
        <v>31</v>
      </c>
      <c r="V39">
        <f>IF(porsche_data[[#This Row],[Transmission]]="Automatic",1,0)</f>
        <v>0</v>
      </c>
      <c r="W39">
        <f>IF(porsche_data[[#This Row],[Transmission]]="PDK",1,0)</f>
        <v>1</v>
      </c>
      <c r="X39" t="s">
        <v>22</v>
      </c>
      <c r="Y39">
        <f>IF(porsche_data[[#This Row],[Drive]]="Rear drive",0,1)</f>
        <v>0</v>
      </c>
      <c r="Z39" t="s">
        <v>23</v>
      </c>
      <c r="AA39" t="s">
        <v>24</v>
      </c>
      <c r="AB39">
        <f>IF(OR(porsche_data[[#This Row],[Interior Color]]="Black",porsche_data[[#This Row],[Interior Color]]="Beige",porsche_data[[#This Row],[Interior Color]]="Brown",porsche_data[[#This Row],[Interior Color]]="Grey"),0,1)</f>
        <v>0</v>
      </c>
      <c r="AC39" t="s">
        <v>32</v>
      </c>
      <c r="AD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" spans="1:30" hidden="1" x14ac:dyDescent="0.2">
      <c r="A40" t="s">
        <v>172</v>
      </c>
      <c r="C40" t="e">
        <f>ABS((porsche_data[[#This Row],[Price]]-#REF!)/#REF!)</f>
        <v>#REF!</v>
      </c>
      <c r="D40" t="s">
        <v>152</v>
      </c>
      <c r="E40" t="s">
        <v>170</v>
      </c>
      <c r="F40">
        <f>IF(OR(ISNUMBER(SEARCH(" 4S",porsche_data[[#This Row],[Model]])), ISNUMBER(SEARCH(" S",porsche_data[[#This Row],[Model]]))),1,0)</f>
        <v>0</v>
      </c>
      <c r="G40">
        <f>IF(ISNUMBER(SEARCH("Turbo",porsche_data[[#This Row],[Model]])),1,0)</f>
        <v>0</v>
      </c>
      <c r="H40">
        <f>IF(ISNUMBER(SEARCH("GT",porsche_data[[#This Row],[Model]])),1,0)</f>
        <v>0</v>
      </c>
      <c r="I40">
        <f>IF(ISNUMBER(SEARCH("RS",porsche_data[[#This Row],[Model]])),1,0)</f>
        <v>0</v>
      </c>
      <c r="J40">
        <f>IF(ISNUMBER(SEARCH("Targa",porsche_data[[#This Row],[Body]])),1,0)</f>
        <v>0</v>
      </c>
      <c r="K40">
        <f>IF(ISNUMBER(SEARCH("Cabriolet",porsche_data[[#This Row],[Body]])),1,0)</f>
        <v>0</v>
      </c>
      <c r="L40" t="s">
        <v>44</v>
      </c>
      <c r="N40" t="s">
        <v>25</v>
      </c>
      <c r="O40" t="str">
        <f>IF(ISNUMBER(SEARCH("km",porsche_data[[#This Row],[Mileage0]])),porsche_data[[#This Row],[Mileage0]],"")</f>
        <v/>
      </c>
      <c r="P40" t="s">
        <v>171</v>
      </c>
      <c r="R40" t="s">
        <v>67</v>
      </c>
      <c r="T40" t="s">
        <v>20</v>
      </c>
      <c r="U40" t="s">
        <v>31</v>
      </c>
      <c r="V40">
        <f>IF(porsche_data[[#This Row],[Transmission]]="Automatic",1,0)</f>
        <v>0</v>
      </c>
      <c r="W40">
        <f>IF(porsche_data[[#This Row],[Transmission]]="PDK",1,0)</f>
        <v>1</v>
      </c>
      <c r="X40" t="s">
        <v>22</v>
      </c>
      <c r="Y40">
        <f>IF(porsche_data[[#This Row],[Drive]]="Rear drive",0,1)</f>
        <v>0</v>
      </c>
      <c r="Z40" t="s">
        <v>23</v>
      </c>
      <c r="AA40" t="s">
        <v>24</v>
      </c>
      <c r="AB40">
        <f>IF(OR(porsche_data[[#This Row],[Interior Color]]="Black",porsche_data[[#This Row],[Interior Color]]="Beige",porsche_data[[#This Row],[Interior Color]]="Brown",porsche_data[[#This Row],[Interior Color]]="Grey"),0,1)</f>
        <v>0</v>
      </c>
      <c r="AC40" t="s">
        <v>32</v>
      </c>
      <c r="AD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" spans="1:30" hidden="1" x14ac:dyDescent="0.2">
      <c r="A41" t="s">
        <v>973</v>
      </c>
      <c r="B41">
        <v>469000</v>
      </c>
      <c r="C41" t="e">
        <f>ABS((porsche_data[[#This Row],[Price]]-#REF!)/#REF!)</f>
        <v>#REF!</v>
      </c>
      <c r="D41" t="s">
        <v>152</v>
      </c>
      <c r="E41" t="s">
        <v>160</v>
      </c>
      <c r="F41">
        <f>IF(OR(ISNUMBER(SEARCH(" 4S",porsche_data[[#This Row],[Model]])), ISNUMBER(SEARCH(" S",porsche_data[[#This Row],[Model]]))),1,0)</f>
        <v>1</v>
      </c>
      <c r="G41">
        <f>IF(ISNUMBER(SEARCH("Turbo",porsche_data[[#This Row],[Model]])),1,0)</f>
        <v>0</v>
      </c>
      <c r="H41">
        <f>IF(ISNUMBER(SEARCH("GT",porsche_data[[#This Row],[Model]])),1,0)</f>
        <v>0</v>
      </c>
      <c r="I41">
        <f>IF(ISNUMBER(SEARCH("RS",porsche_data[[#This Row],[Model]])),1,0)</f>
        <v>0</v>
      </c>
      <c r="J41">
        <f>IF(ISNUMBER(SEARCH("Targa",porsche_data[[#This Row],[Body]])),1,0)</f>
        <v>0</v>
      </c>
      <c r="K41">
        <f>IF(ISNUMBER(SEARCH("Cabriolet",porsche_data[[#This Row],[Body]])),1,0)</f>
        <v>0</v>
      </c>
      <c r="L41" t="s">
        <v>44</v>
      </c>
      <c r="N41" t="s">
        <v>974</v>
      </c>
      <c r="O41" t="str">
        <f>IF(ISNUMBER(SEARCH("km",porsche_data[[#This Row],[Mileage0]])),porsche_data[[#This Row],[Mileage0]],"")</f>
        <v>2080 km</v>
      </c>
      <c r="P41" t="s">
        <v>158</v>
      </c>
      <c r="R41" t="s">
        <v>111</v>
      </c>
      <c r="T41" t="s">
        <v>20</v>
      </c>
      <c r="U41" t="s">
        <v>21</v>
      </c>
      <c r="V41">
        <f>IF(porsche_data[[#This Row],[Transmission]]="Automatic",1,0)</f>
        <v>0</v>
      </c>
      <c r="W41">
        <f>IF(porsche_data[[#This Row],[Transmission]]="PDK",1,0)</f>
        <v>0</v>
      </c>
      <c r="X41" t="s">
        <v>22</v>
      </c>
      <c r="Y41">
        <f>IF(porsche_data[[#This Row],[Drive]]="Rear drive",0,1)</f>
        <v>0</v>
      </c>
      <c r="Z41" t="s">
        <v>23</v>
      </c>
      <c r="AA41" t="s">
        <v>68</v>
      </c>
      <c r="AB41">
        <f>IF(OR(porsche_data[[#This Row],[Interior Color]]="Black",porsche_data[[#This Row],[Interior Color]]="Beige",porsche_data[[#This Row],[Interior Color]]="Brown",porsche_data[[#This Row],[Interior Color]]="Grey"),0,1)</f>
        <v>0</v>
      </c>
      <c r="AC41" t="s">
        <v>54</v>
      </c>
      <c r="AD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" spans="1:30" hidden="1" x14ac:dyDescent="0.2">
      <c r="A42" t="s">
        <v>973</v>
      </c>
      <c r="B42">
        <v>469000</v>
      </c>
      <c r="C42" t="e">
        <f>ABS((porsche_data[[#This Row],[Price]]-#REF!)/#REF!)</f>
        <v>#REF!</v>
      </c>
      <c r="D42" t="s">
        <v>42</v>
      </c>
      <c r="E42" t="s">
        <v>102</v>
      </c>
      <c r="F42">
        <f>IF(OR(ISNUMBER(SEARCH(" 4S",porsche_data[[#This Row],[Model]])), ISNUMBER(SEARCH(" S",porsche_data[[#This Row],[Model]]))),1,0)</f>
        <v>0</v>
      </c>
      <c r="G42">
        <f>IF(ISNUMBER(SEARCH("Turbo",porsche_data[[#This Row],[Model]])),1,0)</f>
        <v>0</v>
      </c>
      <c r="H42">
        <f>IF(ISNUMBER(SEARCH("GT",porsche_data[[#This Row],[Model]])),1,0)</f>
        <v>0</v>
      </c>
      <c r="I42">
        <f>IF(ISNUMBER(SEARCH("RS",porsche_data[[#This Row],[Model]])),1,0)</f>
        <v>0</v>
      </c>
      <c r="J42">
        <f>IF(ISNUMBER(SEARCH("Targa",porsche_data[[#This Row],[Body]])),1,0)</f>
        <v>0</v>
      </c>
      <c r="K42">
        <f>IF(ISNUMBER(SEARCH("Cabriolet",porsche_data[[#This Row],[Body]])),1,0)</f>
        <v>0</v>
      </c>
      <c r="L42" t="s">
        <v>44</v>
      </c>
      <c r="N42" t="s">
        <v>2829</v>
      </c>
      <c r="O42" t="str">
        <f>IF(ISNUMBER(SEARCH("km",porsche_data[[#This Row],[Mileage0]])),porsche_data[[#This Row],[Mileage0]],"")</f>
        <v>2060 km</v>
      </c>
      <c r="P42" t="s">
        <v>2830</v>
      </c>
      <c r="R42" t="s">
        <v>111</v>
      </c>
      <c r="T42" t="s">
        <v>20</v>
      </c>
      <c r="U42" t="s">
        <v>21</v>
      </c>
      <c r="V42">
        <f>IF(porsche_data[[#This Row],[Transmission]]="Automatic",1,0)</f>
        <v>0</v>
      </c>
      <c r="W42">
        <f>IF(porsche_data[[#This Row],[Transmission]]="PDK",1,0)</f>
        <v>0</v>
      </c>
      <c r="X42" t="s">
        <v>22</v>
      </c>
      <c r="Y42">
        <f>IF(porsche_data[[#This Row],[Drive]]="Rear drive",0,1)</f>
        <v>0</v>
      </c>
      <c r="Z42" t="s">
        <v>23</v>
      </c>
      <c r="AA42" t="s">
        <v>250</v>
      </c>
      <c r="AB42">
        <f>IF(OR(porsche_data[[#This Row],[Interior Color]]="Black",porsche_data[[#This Row],[Interior Color]]="Beige",porsche_data[[#This Row],[Interior Color]]="Brown",porsche_data[[#This Row],[Interior Color]]="Grey"),0,1)</f>
        <v>0</v>
      </c>
      <c r="AC42" t="s">
        <v>589</v>
      </c>
      <c r="AD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" spans="1:30" hidden="1" x14ac:dyDescent="0.2">
      <c r="A43" t="s">
        <v>25</v>
      </c>
      <c r="C43" t="e">
        <f>ABS((porsche_data[[#This Row],[Price]]-#REF!)/#REF!)</f>
        <v>#REF!</v>
      </c>
      <c r="D43" t="s">
        <v>25</v>
      </c>
      <c r="E43" t="s">
        <v>25</v>
      </c>
      <c r="F43">
        <f>IF(OR(ISNUMBER(SEARCH(" 4S",porsche_data[[#This Row],[Model]])), ISNUMBER(SEARCH(" S",porsche_data[[#This Row],[Model]]))),1,0)</f>
        <v>0</v>
      </c>
      <c r="G43">
        <f>IF(ISNUMBER(SEARCH("Turbo",porsche_data[[#This Row],[Model]])),1,0)</f>
        <v>0</v>
      </c>
      <c r="H43">
        <f>IF(ISNUMBER(SEARCH("GT",porsche_data[[#This Row],[Model]])),1,0)</f>
        <v>0</v>
      </c>
      <c r="I43">
        <f>IF(ISNUMBER(SEARCH("RS",porsche_data[[#This Row],[Model]])),1,0)</f>
        <v>0</v>
      </c>
      <c r="J43">
        <f>IF(ISNUMBER(SEARCH("Targa",porsche_data[[#This Row],[Body]])),1,0)</f>
        <v>0</v>
      </c>
      <c r="K43">
        <f>IF(ISNUMBER(SEARCH("Cabriolet",porsche_data[[#This Row],[Body]])),1,0)</f>
        <v>0</v>
      </c>
      <c r="L43" t="s">
        <v>25</v>
      </c>
      <c r="N43" t="s">
        <v>25</v>
      </c>
      <c r="O43" t="str">
        <f>IF(ISNUMBER(SEARCH("km",porsche_data[[#This Row],[Mileage0]])),porsche_data[[#This Row],[Mileage0]],"")</f>
        <v/>
      </c>
      <c r="P43" t="s">
        <v>25</v>
      </c>
      <c r="R43" t="s">
        <v>25</v>
      </c>
      <c r="T43" t="s">
        <v>25</v>
      </c>
      <c r="U43" t="s">
        <v>25</v>
      </c>
      <c r="V43">
        <f>IF(porsche_data[[#This Row],[Transmission]]="Automatic",1,0)</f>
        <v>0</v>
      </c>
      <c r="W43">
        <f>IF(porsche_data[[#This Row],[Transmission]]="PDK",1,0)</f>
        <v>0</v>
      </c>
      <c r="X43" t="s">
        <v>25</v>
      </c>
      <c r="Y43">
        <f>IF(porsche_data[[#This Row],[Drive]]="Rear drive",0,1)</f>
        <v>1</v>
      </c>
      <c r="Z43" t="s">
        <v>25</v>
      </c>
      <c r="AA43" t="s">
        <v>25</v>
      </c>
      <c r="AB43">
        <f>IF(OR(porsche_data[[#This Row],[Interior Color]]="Black",porsche_data[[#This Row],[Interior Color]]="Beige",porsche_data[[#This Row],[Interior Color]]="Brown",porsche_data[[#This Row],[Interior Color]]="Grey"),0,1)</f>
        <v>1</v>
      </c>
      <c r="AC43" t="s">
        <v>25</v>
      </c>
      <c r="AD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" spans="1:30" hidden="1" x14ac:dyDescent="0.2">
      <c r="A44" t="s">
        <v>4020</v>
      </c>
      <c r="B44">
        <v>459997</v>
      </c>
      <c r="C44" t="e">
        <f>ABS((porsche_data[[#This Row],[Price]]-#REF!)/#REF!)</f>
        <v>#REF!</v>
      </c>
      <c r="D44" t="s">
        <v>215</v>
      </c>
      <c r="E44" t="s">
        <v>860</v>
      </c>
      <c r="F44">
        <f>IF(OR(ISNUMBER(SEARCH(" 4S",porsche_data[[#This Row],[Model]])), ISNUMBER(SEARCH(" S",porsche_data[[#This Row],[Model]]))),1,0)</f>
        <v>0</v>
      </c>
      <c r="G44">
        <f>IF(ISNUMBER(SEARCH("Turbo",porsche_data[[#This Row],[Model]])),1,0)</f>
        <v>0</v>
      </c>
      <c r="H44">
        <f>IF(ISNUMBER(SEARCH("GT",porsche_data[[#This Row],[Model]])),1,0)</f>
        <v>1</v>
      </c>
      <c r="I44">
        <f>IF(ISNUMBER(SEARCH("RS",porsche_data[[#This Row],[Model]])),1,0)</f>
        <v>1</v>
      </c>
      <c r="J44">
        <f>IF(ISNUMBER(SEARCH("Targa",porsche_data[[#This Row],[Body]])),1,0)</f>
        <v>0</v>
      </c>
      <c r="K44">
        <f>IF(ISNUMBER(SEARCH("Cabriolet",porsche_data[[#This Row],[Body]])),1,0)</f>
        <v>0</v>
      </c>
      <c r="L44" t="s">
        <v>44</v>
      </c>
      <c r="M44">
        <v>997</v>
      </c>
      <c r="N44" t="s">
        <v>4021</v>
      </c>
      <c r="O44" s="3">
        <f>1*(LEFT(porsche_data[[#This Row],[Mileage0]],FIND(" ",porsche_data[[#This Row],[Mileage0]])-1))</f>
        <v>2507</v>
      </c>
      <c r="P44" t="s">
        <v>862</v>
      </c>
      <c r="Q44">
        <v>620</v>
      </c>
      <c r="R44" t="s">
        <v>19</v>
      </c>
      <c r="S44">
        <f>1*(LEFT(porsche_data[[#This Row],[Cylinder Capacity]],FIND(" ",porsche_data[[#This Row],[Cylinder Capacity]])-1))</f>
        <v>3.6</v>
      </c>
      <c r="T44" t="s">
        <v>20</v>
      </c>
      <c r="U44" t="s">
        <v>21</v>
      </c>
      <c r="V44">
        <f>IF(porsche_data[[#This Row],[Transmission]]="Automatic",1,0)</f>
        <v>0</v>
      </c>
      <c r="W44">
        <f>IF(porsche_data[[#This Row],[Transmission]]="PDK",1,0)</f>
        <v>0</v>
      </c>
      <c r="X44" t="s">
        <v>22</v>
      </c>
      <c r="Y44">
        <f>IF(porsche_data[[#This Row],[Drive]]="Rear drive",0,1)</f>
        <v>0</v>
      </c>
      <c r="Z44" t="s">
        <v>23</v>
      </c>
      <c r="AA44" t="s">
        <v>24</v>
      </c>
      <c r="AB44">
        <f>IF(OR(porsche_data[[#This Row],[Interior Color]]="Black",porsche_data[[#This Row],[Interior Color]]="Beige",porsche_data[[#This Row],[Interior Color]]="Brown",porsche_data[[#This Row],[Interior Color]]="Grey"),0,1)</f>
        <v>0</v>
      </c>
      <c r="AC44" t="s">
        <v>116</v>
      </c>
      <c r="AD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5" spans="1:30" hidden="1" x14ac:dyDescent="0.2">
      <c r="A45" t="s">
        <v>4157</v>
      </c>
      <c r="B45">
        <v>452200</v>
      </c>
      <c r="C45" t="e">
        <f>ABS((porsche_data[[#This Row],[Price]]-#REF!)/#REF!)</f>
        <v>#REF!</v>
      </c>
      <c r="D45" t="s">
        <v>90</v>
      </c>
      <c r="E45" t="s">
        <v>843</v>
      </c>
      <c r="F45">
        <f>IF(OR(ISNUMBER(SEARCH(" 4S",porsche_data[[#This Row],[Model]])), ISNUMBER(SEARCH(" S",porsche_data[[#This Row],[Model]]))),1,0)</f>
        <v>0</v>
      </c>
      <c r="G45">
        <f>IF(ISNUMBER(SEARCH("Turbo",porsche_data[[#This Row],[Model]])),1,0)</f>
        <v>0</v>
      </c>
      <c r="H45">
        <f>IF(ISNUMBER(SEARCH("GT",porsche_data[[#This Row],[Model]])),1,0)</f>
        <v>1</v>
      </c>
      <c r="I45">
        <f>IF(ISNUMBER(SEARCH("RS",porsche_data[[#This Row],[Model]])),1,0)</f>
        <v>1</v>
      </c>
      <c r="J45">
        <f>IF(ISNUMBER(SEARCH("Targa",porsche_data[[#This Row],[Body]])),1,0)</f>
        <v>0</v>
      </c>
      <c r="K45">
        <f>IF(ISNUMBER(SEARCH("Cabriolet",porsche_data[[#This Row],[Body]])),1,0)</f>
        <v>0</v>
      </c>
      <c r="L45" t="s">
        <v>44</v>
      </c>
      <c r="M45">
        <v>991</v>
      </c>
      <c r="N45" t="s">
        <v>1515</v>
      </c>
      <c r="O45" s="3">
        <f>1*(LEFT(porsche_data[[#This Row],[Mileage0]],FIND(" ",porsche_data[[#This Row],[Mileage0]])-1))</f>
        <v>80</v>
      </c>
      <c r="P45" t="s">
        <v>842</v>
      </c>
      <c r="Q45">
        <v>700</v>
      </c>
      <c r="R45" t="s">
        <v>88</v>
      </c>
      <c r="S45">
        <f>1*(LEFT(porsche_data[[#This Row],[Cylinder Capacity]],FIND(" ",porsche_data[[#This Row],[Cylinder Capacity]])-1))</f>
        <v>3.8</v>
      </c>
      <c r="T45" t="s">
        <v>20</v>
      </c>
      <c r="U45" t="s">
        <v>31</v>
      </c>
      <c r="V45">
        <f>IF(porsche_data[[#This Row],[Transmission]]="Automatic",1,0)</f>
        <v>0</v>
      </c>
      <c r="W45">
        <f>IF(porsche_data[[#This Row],[Transmission]]="PDK",1,0)</f>
        <v>1</v>
      </c>
      <c r="X45" t="s">
        <v>22</v>
      </c>
      <c r="Y45">
        <f>IF(porsche_data[[#This Row],[Drive]]="Rear drive",0,1)</f>
        <v>0</v>
      </c>
      <c r="Z45" t="s">
        <v>23</v>
      </c>
      <c r="AA45" t="s">
        <v>116</v>
      </c>
      <c r="AB45">
        <f>IF(OR(porsche_data[[#This Row],[Interior Color]]="Black",porsche_data[[#This Row],[Interior Color]]="Beige",porsche_data[[#This Row],[Interior Color]]="Brown",porsche_data[[#This Row],[Interior Color]]="Grey"),0,1)</f>
        <v>1</v>
      </c>
      <c r="AC45" t="s">
        <v>99</v>
      </c>
      <c r="AD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6" spans="1:30" hidden="1" x14ac:dyDescent="0.2">
      <c r="A46" t="s">
        <v>4211</v>
      </c>
      <c r="B46">
        <v>450000</v>
      </c>
      <c r="C46" t="e">
        <f>ABS((porsche_data[[#This Row],[Price]]-#REF!)/#REF!)</f>
        <v>#REF!</v>
      </c>
      <c r="D46" t="s">
        <v>315</v>
      </c>
      <c r="E46" t="s">
        <v>721</v>
      </c>
      <c r="F46">
        <f>IF(OR(ISNUMBER(SEARCH(" 4S",porsche_data[[#This Row],[Model]])), ISNUMBER(SEARCH(" S",porsche_data[[#This Row],[Model]]))),1,0)</f>
        <v>0</v>
      </c>
      <c r="G46">
        <f>IF(ISNUMBER(SEARCH("Turbo",porsche_data[[#This Row],[Model]])),1,0)</f>
        <v>1</v>
      </c>
      <c r="H46">
        <f>IF(ISNUMBER(SEARCH("GT",porsche_data[[#This Row],[Model]])),1,0)</f>
        <v>0</v>
      </c>
      <c r="I46">
        <f>IF(ISNUMBER(SEARCH("RS",porsche_data[[#This Row],[Model]])),1,0)</f>
        <v>1</v>
      </c>
      <c r="J46">
        <f>IF(ISNUMBER(SEARCH("Targa",porsche_data[[#This Row],[Body]])),1,0)</f>
        <v>0</v>
      </c>
      <c r="K46">
        <f>IF(ISNUMBER(SEARCH("Cabriolet",porsche_data[[#This Row],[Body]])),1,0)</f>
        <v>0</v>
      </c>
      <c r="L46" t="s">
        <v>44</v>
      </c>
      <c r="M46">
        <v>911</v>
      </c>
      <c r="N46" t="s">
        <v>4212</v>
      </c>
      <c r="O46" s="3">
        <f>1*(LEFT(porsche_data[[#This Row],[Mileage0]],FIND(" ",porsche_data[[#This Row],[Mileage0]])-1))</f>
        <v>41100</v>
      </c>
      <c r="P46" t="s">
        <v>2019</v>
      </c>
      <c r="Q46">
        <v>369</v>
      </c>
      <c r="R46" t="s">
        <v>270</v>
      </c>
      <c r="S46">
        <f>1*(LEFT(porsche_data[[#This Row],[Cylinder Capacity]],FIND(" ",porsche_data[[#This Row],[Cylinder Capacity]])-1))</f>
        <v>3.4</v>
      </c>
      <c r="T46" t="s">
        <v>20</v>
      </c>
      <c r="U46" t="s">
        <v>21</v>
      </c>
      <c r="V46">
        <f>IF(porsche_data[[#This Row],[Transmission]]="Automatic",1,0)</f>
        <v>0</v>
      </c>
      <c r="W46">
        <f>IF(porsche_data[[#This Row],[Transmission]]="PDK",1,0)</f>
        <v>0</v>
      </c>
      <c r="X46" t="s">
        <v>22</v>
      </c>
      <c r="Y46">
        <f>IF(porsche_data[[#This Row],[Drive]]="Rear drive",0,1)</f>
        <v>0</v>
      </c>
      <c r="Z46" t="s">
        <v>23</v>
      </c>
      <c r="AA46" t="s">
        <v>24</v>
      </c>
      <c r="AB46">
        <f>IF(OR(porsche_data[[#This Row],[Interior Color]]="Black",porsche_data[[#This Row],[Interior Color]]="Beige",porsche_data[[#This Row],[Interior Color]]="Brown",porsche_data[[#This Row],[Interior Color]]="Grey"),0,1)</f>
        <v>0</v>
      </c>
      <c r="AC46" t="s">
        <v>116</v>
      </c>
      <c r="AD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7" spans="1:30" hidden="1" x14ac:dyDescent="0.2">
      <c r="A47" t="s">
        <v>4048</v>
      </c>
      <c r="B47">
        <v>449993</v>
      </c>
      <c r="C47" t="e">
        <f>ABS((porsche_data[[#This Row],[Price]]-#REF!)/#REF!)</f>
        <v>#REF!</v>
      </c>
      <c r="D47" t="s">
        <v>473</v>
      </c>
      <c r="E47" t="s">
        <v>226</v>
      </c>
      <c r="F47">
        <f>IF(OR(ISNUMBER(SEARCH(" 4S",porsche_data[[#This Row],[Model]])), ISNUMBER(SEARCH(" S",porsche_data[[#This Row],[Model]]))),1,0)</f>
        <v>0</v>
      </c>
      <c r="G47">
        <f>IF(ISNUMBER(SEARCH("Turbo",porsche_data[[#This Row],[Model]])),1,0)</f>
        <v>0</v>
      </c>
      <c r="H47">
        <f>IF(ISNUMBER(SEARCH("GT",porsche_data[[#This Row],[Model]])),1,0)</f>
        <v>0</v>
      </c>
      <c r="I47">
        <f>IF(ISNUMBER(SEARCH("RS",porsche_data[[#This Row],[Model]])),1,0)</f>
        <v>0</v>
      </c>
      <c r="J47">
        <f>IF(ISNUMBER(SEARCH("Targa",porsche_data[[#This Row],[Body]])),1,0)</f>
        <v>0</v>
      </c>
      <c r="K47">
        <f>IF(ISNUMBER(SEARCH("Cabriolet",porsche_data[[#This Row],[Body]])),1,0)</f>
        <v>0</v>
      </c>
      <c r="L47" t="s">
        <v>44</v>
      </c>
      <c r="N47" t="s">
        <v>1147</v>
      </c>
      <c r="O47" t="str">
        <f>IF(ISNUMBER(SEARCH("km",porsche_data[[#This Row],[Mileage0]])),porsche_data[[#This Row],[Mileage0]],"")</f>
        <v>100 km</v>
      </c>
      <c r="P47" t="s">
        <v>1148</v>
      </c>
      <c r="R47" t="s">
        <v>19</v>
      </c>
      <c r="T47" t="s">
        <v>20</v>
      </c>
      <c r="U47" t="s">
        <v>21</v>
      </c>
      <c r="V47">
        <f>IF(porsche_data[[#This Row],[Transmission]]="Automatic",1,0)</f>
        <v>0</v>
      </c>
      <c r="W47">
        <f>IF(porsche_data[[#This Row],[Transmission]]="PDK",1,0)</f>
        <v>0</v>
      </c>
      <c r="X47" t="s">
        <v>22</v>
      </c>
      <c r="Y47">
        <f>IF(porsche_data[[#This Row],[Drive]]="Rear drive",0,1)</f>
        <v>0</v>
      </c>
      <c r="Z47" t="s">
        <v>23</v>
      </c>
      <c r="AA47" t="s">
        <v>24</v>
      </c>
      <c r="AB47">
        <f>IF(OR(porsche_data[[#This Row],[Interior Color]]="Black",porsche_data[[#This Row],[Interior Color]]="Beige",porsche_data[[#This Row],[Interior Color]]="Brown",porsche_data[[#This Row],[Interior Color]]="Grey"),0,1)</f>
        <v>0</v>
      </c>
      <c r="AC47" t="s">
        <v>47</v>
      </c>
      <c r="AD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8" spans="1:30" hidden="1" x14ac:dyDescent="0.2">
      <c r="A48" t="s">
        <v>192</v>
      </c>
      <c r="C48" t="e">
        <f>ABS((porsche_data[[#This Row],[Price]]-#REF!)/#REF!)</f>
        <v>#REF!</v>
      </c>
      <c r="D48" t="s">
        <v>106</v>
      </c>
      <c r="E48" t="s">
        <v>193</v>
      </c>
      <c r="F48">
        <f>IF(OR(ISNUMBER(SEARCH(" 4S",porsche_data[[#This Row],[Model]])), ISNUMBER(SEARCH(" S",porsche_data[[#This Row],[Model]]))),1,0)</f>
        <v>1</v>
      </c>
      <c r="G48">
        <f>IF(ISNUMBER(SEARCH("Turbo",porsche_data[[#This Row],[Model]])),1,0)</f>
        <v>0</v>
      </c>
      <c r="H48">
        <f>IF(ISNUMBER(SEARCH("GT",porsche_data[[#This Row],[Model]])),1,0)</f>
        <v>0</v>
      </c>
      <c r="I48">
        <f>IF(ISNUMBER(SEARCH("RS",porsche_data[[#This Row],[Model]])),1,0)</f>
        <v>0</v>
      </c>
      <c r="J48">
        <f>IF(ISNUMBER(SEARCH("Targa",porsche_data[[#This Row],[Body]])),1,0)</f>
        <v>0</v>
      </c>
      <c r="K48">
        <f>IF(ISNUMBER(SEARCH("Cabriolet",porsche_data[[#This Row],[Body]])),1,0)</f>
        <v>1</v>
      </c>
      <c r="L48" t="s">
        <v>16</v>
      </c>
      <c r="N48" t="s">
        <v>194</v>
      </c>
      <c r="O48" t="str">
        <f>IF(ISNUMBER(SEARCH("km",porsche_data[[#This Row],[Mileage0]])),porsche_data[[#This Row],[Mileage0]],"")</f>
        <v>22499 km</v>
      </c>
      <c r="P48" t="s">
        <v>73</v>
      </c>
      <c r="R48" t="s">
        <v>111</v>
      </c>
      <c r="T48" t="s">
        <v>20</v>
      </c>
      <c r="U48" t="s">
        <v>21</v>
      </c>
      <c r="V48">
        <f>IF(porsche_data[[#This Row],[Transmission]]="Automatic",1,0)</f>
        <v>0</v>
      </c>
      <c r="W48">
        <f>IF(porsche_data[[#This Row],[Transmission]]="PDK",1,0)</f>
        <v>0</v>
      </c>
      <c r="X48" t="s">
        <v>22</v>
      </c>
      <c r="Y48">
        <f>IF(porsche_data[[#This Row],[Drive]]="Rear drive",0,1)</f>
        <v>0</v>
      </c>
      <c r="Z48" t="s">
        <v>23</v>
      </c>
      <c r="AA48" t="s">
        <v>24</v>
      </c>
      <c r="AB48">
        <f>IF(OR(porsche_data[[#This Row],[Interior Color]]="Black",porsche_data[[#This Row],[Interior Color]]="Beige",porsche_data[[#This Row],[Interior Color]]="Brown",porsche_data[[#This Row],[Interior Color]]="Grey"),0,1)</f>
        <v>0</v>
      </c>
      <c r="AC48" t="s">
        <v>61</v>
      </c>
      <c r="AD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9" spans="1:30" hidden="1" x14ac:dyDescent="0.2">
      <c r="A49" t="s">
        <v>195</v>
      </c>
      <c r="C49" t="e">
        <f>ABS((porsche_data[[#This Row],[Price]]-#REF!)/#REF!)</f>
        <v>#REF!</v>
      </c>
      <c r="D49" t="s">
        <v>152</v>
      </c>
      <c r="E49" t="s">
        <v>196</v>
      </c>
      <c r="F49">
        <f>IF(OR(ISNUMBER(SEARCH(" 4S",porsche_data[[#This Row],[Model]])), ISNUMBER(SEARCH(" S",porsche_data[[#This Row],[Model]]))),1,0)</f>
        <v>1</v>
      </c>
      <c r="G49">
        <f>IF(ISNUMBER(SEARCH("Turbo",porsche_data[[#This Row],[Model]])),1,0)</f>
        <v>0</v>
      </c>
      <c r="H49">
        <f>IF(ISNUMBER(SEARCH("GT",porsche_data[[#This Row],[Model]])),1,0)</f>
        <v>0</v>
      </c>
      <c r="I49">
        <f>IF(ISNUMBER(SEARCH("RS",porsche_data[[#This Row],[Model]])),1,0)</f>
        <v>0</v>
      </c>
      <c r="J49">
        <f>IF(ISNUMBER(SEARCH("Targa",porsche_data[[#This Row],[Body]])),1,0)</f>
        <v>0</v>
      </c>
      <c r="K49">
        <f>IF(ISNUMBER(SEARCH("Cabriolet",porsche_data[[#This Row],[Body]])),1,0)</f>
        <v>0</v>
      </c>
      <c r="L49" t="s">
        <v>44</v>
      </c>
      <c r="N49" t="s">
        <v>174</v>
      </c>
      <c r="O49" t="str">
        <f>IF(ISNUMBER(SEARCH("km",porsche_data[[#This Row],[Mileage0]])),porsche_data[[#This Row],[Mileage0]],"")</f>
        <v>9900 km</v>
      </c>
      <c r="P49" t="s">
        <v>197</v>
      </c>
      <c r="R49" t="s">
        <v>198</v>
      </c>
      <c r="T49" t="s">
        <v>20</v>
      </c>
      <c r="U49" t="s">
        <v>31</v>
      </c>
      <c r="V49">
        <f>IF(porsche_data[[#This Row],[Transmission]]="Automatic",1,0)</f>
        <v>0</v>
      </c>
      <c r="W49">
        <f>IF(porsche_data[[#This Row],[Transmission]]="PDK",1,0)</f>
        <v>1</v>
      </c>
      <c r="X49" t="s">
        <v>22</v>
      </c>
      <c r="Y49">
        <f>IF(porsche_data[[#This Row],[Drive]]="Rear drive",0,1)</f>
        <v>0</v>
      </c>
      <c r="Z49" t="s">
        <v>23</v>
      </c>
      <c r="AA49" t="s">
        <v>24</v>
      </c>
      <c r="AB49">
        <f>IF(OR(porsche_data[[#This Row],[Interior Color]]="Black",porsche_data[[#This Row],[Interior Color]]="Beige",porsche_data[[#This Row],[Interior Color]]="Brown",porsche_data[[#This Row],[Interior Color]]="Grey"),0,1)</f>
        <v>0</v>
      </c>
      <c r="AC49" t="s">
        <v>32</v>
      </c>
      <c r="AD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0" spans="1:30" hidden="1" x14ac:dyDescent="0.2">
      <c r="A50" t="s">
        <v>199</v>
      </c>
      <c r="C50" t="e">
        <f>ABS((porsche_data[[#This Row],[Price]]-#REF!)/#REF!)</f>
        <v>#REF!</v>
      </c>
      <c r="D50" t="s">
        <v>184</v>
      </c>
      <c r="E50" t="s">
        <v>200</v>
      </c>
      <c r="F50">
        <f>IF(OR(ISNUMBER(SEARCH(" 4S",porsche_data[[#This Row],[Model]])), ISNUMBER(SEARCH(" S",porsche_data[[#This Row],[Model]]))),1,0)</f>
        <v>0</v>
      </c>
      <c r="G50">
        <f>IF(ISNUMBER(SEARCH("Turbo",porsche_data[[#This Row],[Model]])),1,0)</f>
        <v>0</v>
      </c>
      <c r="H50">
        <f>IF(ISNUMBER(SEARCH("GT",porsche_data[[#This Row],[Model]])),1,0)</f>
        <v>0</v>
      </c>
      <c r="I50">
        <f>IF(ISNUMBER(SEARCH("RS",porsche_data[[#This Row],[Model]])),1,0)</f>
        <v>0</v>
      </c>
      <c r="J50">
        <f>IF(ISNUMBER(SEARCH("Targa",porsche_data[[#This Row],[Body]])),1,0)</f>
        <v>0</v>
      </c>
      <c r="K50">
        <f>IF(ISNUMBER(SEARCH("Cabriolet",porsche_data[[#This Row],[Body]])),1,0)</f>
        <v>1</v>
      </c>
      <c r="L50" t="s">
        <v>16</v>
      </c>
      <c r="N50" t="s">
        <v>201</v>
      </c>
      <c r="O50" t="str">
        <f>IF(ISNUMBER(SEARCH("km",porsche_data[[#This Row],[Mileage0]])),porsche_data[[#This Row],[Mileage0]],"")</f>
        <v>19969 km</v>
      </c>
      <c r="P50" t="s">
        <v>202</v>
      </c>
      <c r="R50" t="s">
        <v>122</v>
      </c>
      <c r="T50" t="s">
        <v>20</v>
      </c>
      <c r="U50" t="s">
        <v>21</v>
      </c>
      <c r="V50">
        <f>IF(porsche_data[[#This Row],[Transmission]]="Automatic",1,0)</f>
        <v>0</v>
      </c>
      <c r="W50">
        <f>IF(porsche_data[[#This Row],[Transmission]]="PDK",1,0)</f>
        <v>0</v>
      </c>
      <c r="X50" t="s">
        <v>22</v>
      </c>
      <c r="Y50">
        <f>IF(porsche_data[[#This Row],[Drive]]="Rear drive",0,1)</f>
        <v>0</v>
      </c>
      <c r="Z50" t="s">
        <v>23</v>
      </c>
      <c r="AA50" t="s">
        <v>24</v>
      </c>
      <c r="AB50">
        <f>IF(OR(porsche_data[[#This Row],[Interior Color]]="Black",porsche_data[[#This Row],[Interior Color]]="Beige",porsche_data[[#This Row],[Interior Color]]="Brown",porsche_data[[#This Row],[Interior Color]]="Grey"),0,1)</f>
        <v>0</v>
      </c>
      <c r="AC50" t="s">
        <v>61</v>
      </c>
      <c r="AD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1" spans="1:30" hidden="1" x14ac:dyDescent="0.2">
      <c r="A51" t="s">
        <v>5159</v>
      </c>
      <c r="B51">
        <v>449991</v>
      </c>
      <c r="C51" t="e">
        <f>ABS((porsche_data[[#This Row],[Price]]-#REF!)/#REF!)</f>
        <v>#REF!</v>
      </c>
      <c r="D51" t="s">
        <v>70</v>
      </c>
      <c r="E51" t="s">
        <v>964</v>
      </c>
      <c r="F51">
        <f>IF(OR(ISNUMBER(SEARCH(" 4S",porsche_data[[#This Row],[Model]])), ISNUMBER(SEARCH(" S",porsche_data[[#This Row],[Model]]))),1,0)</f>
        <v>0</v>
      </c>
      <c r="G51">
        <f>IF(ISNUMBER(SEARCH("Turbo",porsche_data[[#This Row],[Model]])),1,0)</f>
        <v>0</v>
      </c>
      <c r="H51">
        <f>IF(ISNUMBER(SEARCH("GT",porsche_data[[#This Row],[Model]])),1,0)</f>
        <v>0</v>
      </c>
      <c r="I51">
        <f>IF(ISNUMBER(SEARCH("RS",porsche_data[[#This Row],[Model]])),1,0)</f>
        <v>0</v>
      </c>
      <c r="J51">
        <f>IF(ISNUMBER(SEARCH("Targa",porsche_data[[#This Row],[Body]])),1,0)</f>
        <v>0</v>
      </c>
      <c r="K51">
        <f>IF(ISNUMBER(SEARCH("Cabriolet",porsche_data[[#This Row],[Body]])),1,0)</f>
        <v>0</v>
      </c>
      <c r="L51" t="s">
        <v>44</v>
      </c>
      <c r="N51" t="s">
        <v>5160</v>
      </c>
      <c r="O51" t="str">
        <f>IF(ISNUMBER(SEARCH("km",porsche_data[[#This Row],[Mileage0]])),porsche_data[[#This Row],[Mileage0]],"")</f>
        <v>9250 km</v>
      </c>
      <c r="P51" t="s">
        <v>141</v>
      </c>
      <c r="R51" t="s">
        <v>111</v>
      </c>
      <c r="T51" t="s">
        <v>20</v>
      </c>
      <c r="U51" t="s">
        <v>21</v>
      </c>
      <c r="V51">
        <f>IF(porsche_data[[#This Row],[Transmission]]="Automatic",1,0)</f>
        <v>0</v>
      </c>
      <c r="W51">
        <f>IF(porsche_data[[#This Row],[Transmission]]="PDK",1,0)</f>
        <v>0</v>
      </c>
      <c r="X51" t="s">
        <v>22</v>
      </c>
      <c r="Y51">
        <f>IF(porsche_data[[#This Row],[Drive]]="Rear drive",0,1)</f>
        <v>0</v>
      </c>
      <c r="Z51" t="s">
        <v>23</v>
      </c>
      <c r="AA51" t="s">
        <v>24</v>
      </c>
      <c r="AB51">
        <f>IF(OR(porsche_data[[#This Row],[Interior Color]]="Black",porsche_data[[#This Row],[Interior Color]]="Beige",porsche_data[[#This Row],[Interior Color]]="Brown",porsche_data[[#This Row],[Interior Color]]="Grey"),0,1)</f>
        <v>0</v>
      </c>
      <c r="AC51" t="s">
        <v>308</v>
      </c>
      <c r="AD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2" spans="1:30" hidden="1" x14ac:dyDescent="0.2">
      <c r="A52" t="s">
        <v>208</v>
      </c>
      <c r="C52" t="e">
        <f>ABS((porsche_data[[#This Row],[Price]]-#REF!)/#REF!)</f>
        <v>#REF!</v>
      </c>
      <c r="D52" t="s">
        <v>209</v>
      </c>
      <c r="E52" t="s">
        <v>210</v>
      </c>
      <c r="F52">
        <f>IF(OR(ISNUMBER(SEARCH(" 4S",porsche_data[[#This Row],[Model]])), ISNUMBER(SEARCH(" S",porsche_data[[#This Row],[Model]]))),1,0)</f>
        <v>0</v>
      </c>
      <c r="G52">
        <f>IF(ISNUMBER(SEARCH("Turbo",porsche_data[[#This Row],[Model]])),1,0)</f>
        <v>1</v>
      </c>
      <c r="H52">
        <f>IF(ISNUMBER(SEARCH("GT",porsche_data[[#This Row],[Model]])),1,0)</f>
        <v>0</v>
      </c>
      <c r="I52">
        <f>IF(ISNUMBER(SEARCH("RS",porsche_data[[#This Row],[Model]])),1,0)</f>
        <v>0</v>
      </c>
      <c r="J52">
        <f>IF(ISNUMBER(SEARCH("Targa",porsche_data[[#This Row],[Body]])),1,0)</f>
        <v>0</v>
      </c>
      <c r="K52">
        <f>IF(ISNUMBER(SEARCH("Cabriolet",porsche_data[[#This Row],[Body]])),1,0)</f>
        <v>0</v>
      </c>
      <c r="L52" t="s">
        <v>44</v>
      </c>
      <c r="N52" t="s">
        <v>211</v>
      </c>
      <c r="O52" t="str">
        <f>IF(ISNUMBER(SEARCH("km",porsche_data[[#This Row],[Mileage0]])),porsche_data[[#This Row],[Mileage0]],"")</f>
        <v/>
      </c>
      <c r="P52" t="s">
        <v>212</v>
      </c>
      <c r="R52" t="s">
        <v>213</v>
      </c>
      <c r="T52" t="s">
        <v>20</v>
      </c>
      <c r="U52" t="s">
        <v>21</v>
      </c>
      <c r="V52">
        <f>IF(porsche_data[[#This Row],[Transmission]]="Automatic",1,0)</f>
        <v>0</v>
      </c>
      <c r="W52">
        <f>IF(porsche_data[[#This Row],[Transmission]]="PDK",1,0)</f>
        <v>0</v>
      </c>
      <c r="X52" t="s">
        <v>22</v>
      </c>
      <c r="Y52">
        <f>IF(porsche_data[[#This Row],[Drive]]="Rear drive",0,1)</f>
        <v>0</v>
      </c>
      <c r="Z52" t="s">
        <v>23</v>
      </c>
      <c r="AA52" t="s">
        <v>68</v>
      </c>
      <c r="AB52">
        <f>IF(OR(porsche_data[[#This Row],[Interior Color]]="Black",porsche_data[[#This Row],[Interior Color]]="Beige",porsche_data[[#This Row],[Interior Color]]="Brown",porsche_data[[#This Row],[Interior Color]]="Grey"),0,1)</f>
        <v>0</v>
      </c>
      <c r="AC52" t="s">
        <v>116</v>
      </c>
      <c r="AD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3" spans="1:30" hidden="1" x14ac:dyDescent="0.2">
      <c r="A53" t="s">
        <v>214</v>
      </c>
      <c r="C53" t="e">
        <f>ABS((porsche_data[[#This Row],[Price]]-#REF!)/#REF!)</f>
        <v>#REF!</v>
      </c>
      <c r="D53" t="s">
        <v>215</v>
      </c>
      <c r="E53" t="s">
        <v>216</v>
      </c>
      <c r="F53">
        <f>IF(OR(ISNUMBER(SEARCH(" 4S",porsche_data[[#This Row],[Model]])), ISNUMBER(SEARCH(" S",porsche_data[[#This Row],[Model]]))),1,0)</f>
        <v>1</v>
      </c>
      <c r="G53">
        <f>IF(ISNUMBER(SEARCH("Turbo",porsche_data[[#This Row],[Model]])),1,0)</f>
        <v>0</v>
      </c>
      <c r="H53">
        <f>IF(ISNUMBER(SEARCH("GT",porsche_data[[#This Row],[Model]])),1,0)</f>
        <v>0</v>
      </c>
      <c r="I53">
        <f>IF(ISNUMBER(SEARCH("RS",porsche_data[[#This Row],[Model]])),1,0)</f>
        <v>0</v>
      </c>
      <c r="J53">
        <f>IF(ISNUMBER(SEARCH("Targa",porsche_data[[#This Row],[Body]])),1,0)</f>
        <v>0</v>
      </c>
      <c r="K53">
        <f>IF(ISNUMBER(SEARCH("Cabriolet",porsche_data[[#This Row],[Body]])),1,0)</f>
        <v>0</v>
      </c>
      <c r="L53" t="s">
        <v>44</v>
      </c>
      <c r="N53" t="s">
        <v>217</v>
      </c>
      <c r="O53" t="str">
        <f>IF(ISNUMBER(SEARCH("km",porsche_data[[#This Row],[Mileage0]])),porsche_data[[#This Row],[Mileage0]],"")</f>
        <v/>
      </c>
      <c r="P53" t="s">
        <v>182</v>
      </c>
      <c r="R53" t="s">
        <v>88</v>
      </c>
      <c r="T53" t="s">
        <v>20</v>
      </c>
      <c r="U53" t="s">
        <v>21</v>
      </c>
      <c r="V53">
        <f>IF(porsche_data[[#This Row],[Transmission]]="Automatic",1,0)</f>
        <v>0</v>
      </c>
      <c r="W53">
        <f>IF(porsche_data[[#This Row],[Transmission]]="PDK",1,0)</f>
        <v>0</v>
      </c>
      <c r="X53" t="s">
        <v>22</v>
      </c>
      <c r="Y53">
        <f>IF(porsche_data[[#This Row],[Drive]]="Rear drive",0,1)</f>
        <v>0</v>
      </c>
      <c r="Z53" t="s">
        <v>23</v>
      </c>
      <c r="AA53" t="s">
        <v>54</v>
      </c>
      <c r="AB53">
        <f>IF(OR(porsche_data[[#This Row],[Interior Color]]="Black",porsche_data[[#This Row],[Interior Color]]="Beige",porsche_data[[#This Row],[Interior Color]]="Brown",porsche_data[[#This Row],[Interior Color]]="Grey"),0,1)</f>
        <v>1</v>
      </c>
      <c r="AC53" t="s">
        <v>54</v>
      </c>
      <c r="AD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4" spans="1:30" hidden="1" x14ac:dyDescent="0.2">
      <c r="A54" t="s">
        <v>4201</v>
      </c>
      <c r="B54">
        <v>449900</v>
      </c>
      <c r="C54" t="e">
        <f>ABS((porsche_data[[#This Row],[Price]]-#REF!)/#REF!)</f>
        <v>#REF!</v>
      </c>
      <c r="D54" t="s">
        <v>70</v>
      </c>
      <c r="E54" t="s">
        <v>964</v>
      </c>
      <c r="F54">
        <f>IF(OR(ISNUMBER(SEARCH(" 4S",porsche_data[[#This Row],[Model]])), ISNUMBER(SEARCH(" S",porsche_data[[#This Row],[Model]]))),1,0)</f>
        <v>0</v>
      </c>
      <c r="G54">
        <f>IF(ISNUMBER(SEARCH("Turbo",porsche_data[[#This Row],[Model]])),1,0)</f>
        <v>0</v>
      </c>
      <c r="H54">
        <f>IF(ISNUMBER(SEARCH("GT",porsche_data[[#This Row],[Model]])),1,0)</f>
        <v>0</v>
      </c>
      <c r="I54">
        <f>IF(ISNUMBER(SEARCH("RS",porsche_data[[#This Row],[Model]])),1,0)</f>
        <v>0</v>
      </c>
      <c r="J54">
        <f>IF(ISNUMBER(SEARCH("Targa",porsche_data[[#This Row],[Body]])),1,0)</f>
        <v>0</v>
      </c>
      <c r="K54">
        <f>IF(ISNUMBER(SEARCH("Cabriolet",porsche_data[[#This Row],[Body]])),1,0)</f>
        <v>0</v>
      </c>
      <c r="L54" t="s">
        <v>44</v>
      </c>
      <c r="N54" t="s">
        <v>4202</v>
      </c>
      <c r="O54" t="str">
        <f>IF(ISNUMBER(SEARCH("km",porsche_data[[#This Row],[Mileage0]])),porsche_data[[#This Row],[Mileage0]],"")</f>
        <v>126 km</v>
      </c>
      <c r="P54" t="s">
        <v>141</v>
      </c>
      <c r="R54" t="s">
        <v>111</v>
      </c>
      <c r="T54" t="s">
        <v>20</v>
      </c>
      <c r="U54" t="s">
        <v>21</v>
      </c>
      <c r="V54">
        <f>IF(porsche_data[[#This Row],[Transmission]]="Automatic",1,0)</f>
        <v>0</v>
      </c>
      <c r="W54">
        <f>IF(porsche_data[[#This Row],[Transmission]]="PDK",1,0)</f>
        <v>0</v>
      </c>
      <c r="X54" t="s">
        <v>22</v>
      </c>
      <c r="Y54">
        <f>IF(porsche_data[[#This Row],[Drive]]="Rear drive",0,1)</f>
        <v>0</v>
      </c>
      <c r="Z54" t="s">
        <v>23</v>
      </c>
      <c r="AA54" t="s">
        <v>24</v>
      </c>
      <c r="AB54">
        <f>IF(OR(porsche_data[[#This Row],[Interior Color]]="Black",porsche_data[[#This Row],[Interior Color]]="Beige",porsche_data[[#This Row],[Interior Color]]="Brown",porsche_data[[#This Row],[Interior Color]]="Grey"),0,1)</f>
        <v>0</v>
      </c>
      <c r="AC54" t="s">
        <v>61</v>
      </c>
      <c r="AD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5" spans="1:30" hidden="1" x14ac:dyDescent="0.2">
      <c r="A55" t="s">
        <v>25</v>
      </c>
      <c r="C55" t="e">
        <f>ABS((porsche_data[[#This Row],[Price]]-#REF!)/#REF!)</f>
        <v>#REF!</v>
      </c>
      <c r="D55" t="s">
        <v>25</v>
      </c>
      <c r="E55" t="s">
        <v>25</v>
      </c>
      <c r="F55">
        <f>IF(OR(ISNUMBER(SEARCH(" 4S",porsche_data[[#This Row],[Model]])), ISNUMBER(SEARCH(" S",porsche_data[[#This Row],[Model]]))),1,0)</f>
        <v>0</v>
      </c>
      <c r="G55">
        <f>IF(ISNUMBER(SEARCH("Turbo",porsche_data[[#This Row],[Model]])),1,0)</f>
        <v>0</v>
      </c>
      <c r="H55">
        <f>IF(ISNUMBER(SEARCH("GT",porsche_data[[#This Row],[Model]])),1,0)</f>
        <v>0</v>
      </c>
      <c r="I55">
        <f>IF(ISNUMBER(SEARCH("RS",porsche_data[[#This Row],[Model]])),1,0)</f>
        <v>0</v>
      </c>
      <c r="J55">
        <f>IF(ISNUMBER(SEARCH("Targa",porsche_data[[#This Row],[Body]])),1,0)</f>
        <v>0</v>
      </c>
      <c r="K55">
        <f>IF(ISNUMBER(SEARCH("Cabriolet",porsche_data[[#This Row],[Body]])),1,0)</f>
        <v>0</v>
      </c>
      <c r="L55" t="s">
        <v>25</v>
      </c>
      <c r="N55" t="s">
        <v>25</v>
      </c>
      <c r="O55" t="str">
        <f>IF(ISNUMBER(SEARCH("km",porsche_data[[#This Row],[Mileage0]])),porsche_data[[#This Row],[Mileage0]],"")</f>
        <v/>
      </c>
      <c r="P55" t="s">
        <v>25</v>
      </c>
      <c r="R55" t="s">
        <v>25</v>
      </c>
      <c r="T55" t="s">
        <v>25</v>
      </c>
      <c r="U55" t="s">
        <v>25</v>
      </c>
      <c r="V55">
        <f>IF(porsche_data[[#This Row],[Transmission]]="Automatic",1,0)</f>
        <v>0</v>
      </c>
      <c r="W55">
        <f>IF(porsche_data[[#This Row],[Transmission]]="PDK",1,0)</f>
        <v>0</v>
      </c>
      <c r="X55" t="s">
        <v>25</v>
      </c>
      <c r="Y55">
        <f>IF(porsche_data[[#This Row],[Drive]]="Rear drive",0,1)</f>
        <v>1</v>
      </c>
      <c r="Z55" t="s">
        <v>25</v>
      </c>
      <c r="AA55" t="s">
        <v>25</v>
      </c>
      <c r="AB55">
        <f>IF(OR(porsche_data[[#This Row],[Interior Color]]="Black",porsche_data[[#This Row],[Interior Color]]="Beige",porsche_data[[#This Row],[Interior Color]]="Brown",porsche_data[[#This Row],[Interior Color]]="Grey"),0,1)</f>
        <v>1</v>
      </c>
      <c r="AC55" t="s">
        <v>25</v>
      </c>
      <c r="AD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6" spans="1:30" hidden="1" x14ac:dyDescent="0.2">
      <c r="A56" t="s">
        <v>220</v>
      </c>
      <c r="C56" t="e">
        <f>ABS((porsche_data[[#This Row],[Price]]-#REF!)/#REF!)</f>
        <v>#REF!</v>
      </c>
      <c r="D56" t="s">
        <v>215</v>
      </c>
      <c r="E56" t="s">
        <v>221</v>
      </c>
      <c r="F56">
        <f>IF(OR(ISNUMBER(SEARCH(" 4S",porsche_data[[#This Row],[Model]])), ISNUMBER(SEARCH(" S",porsche_data[[#This Row],[Model]]))),1,0)</f>
        <v>0</v>
      </c>
      <c r="G56">
        <f>IF(ISNUMBER(SEARCH("Turbo",porsche_data[[#This Row],[Model]])),1,0)</f>
        <v>0</v>
      </c>
      <c r="H56">
        <f>IF(ISNUMBER(SEARCH("GT",porsche_data[[#This Row],[Model]])),1,0)</f>
        <v>0</v>
      </c>
      <c r="I56">
        <f>IF(ISNUMBER(SEARCH("RS",porsche_data[[#This Row],[Model]])),1,0)</f>
        <v>0</v>
      </c>
      <c r="J56">
        <f>IF(ISNUMBER(SEARCH("Targa",porsche_data[[#This Row],[Body]])),1,0)</f>
        <v>0</v>
      </c>
      <c r="K56">
        <f>IF(ISNUMBER(SEARCH("Cabriolet",porsche_data[[#This Row],[Body]])),1,0)</f>
        <v>0</v>
      </c>
      <c r="L56" t="s">
        <v>44</v>
      </c>
      <c r="N56" t="s">
        <v>222</v>
      </c>
      <c r="O56" t="str">
        <f>IF(ISNUMBER(SEARCH("km",porsche_data[[#This Row],[Mileage0]])),porsche_data[[#This Row],[Mileage0]],"")</f>
        <v>58790 km</v>
      </c>
      <c r="P56" t="s">
        <v>207</v>
      </c>
      <c r="R56" t="s">
        <v>223</v>
      </c>
      <c r="T56" t="s">
        <v>20</v>
      </c>
      <c r="U56" t="s">
        <v>31</v>
      </c>
      <c r="V56">
        <f>IF(porsche_data[[#This Row],[Transmission]]="Automatic",1,0)</f>
        <v>0</v>
      </c>
      <c r="W56">
        <f>IF(porsche_data[[#This Row],[Transmission]]="PDK",1,0)</f>
        <v>1</v>
      </c>
      <c r="X56" t="s">
        <v>46</v>
      </c>
      <c r="Y56">
        <f>IF(porsche_data[[#This Row],[Drive]]="Rear drive",0,1)</f>
        <v>1</v>
      </c>
      <c r="Z56" t="s">
        <v>23</v>
      </c>
      <c r="AA56" t="s">
        <v>68</v>
      </c>
      <c r="AB56">
        <f>IF(OR(porsche_data[[#This Row],[Interior Color]]="Black",porsche_data[[#This Row],[Interior Color]]="Beige",porsche_data[[#This Row],[Interior Color]]="Brown",porsche_data[[#This Row],[Interior Color]]="Grey"),0,1)</f>
        <v>0</v>
      </c>
      <c r="AC56" t="s">
        <v>32</v>
      </c>
      <c r="AD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7" spans="1:30" hidden="1" x14ac:dyDescent="0.2">
      <c r="A57" t="s">
        <v>224</v>
      </c>
      <c r="C57" t="e">
        <f>ABS((porsche_data[[#This Row],[Price]]-#REF!)/#REF!)</f>
        <v>#REF!</v>
      </c>
      <c r="D57" t="s">
        <v>225</v>
      </c>
      <c r="E57" t="s">
        <v>226</v>
      </c>
      <c r="F57">
        <f>IF(OR(ISNUMBER(SEARCH(" 4S",porsche_data[[#This Row],[Model]])), ISNUMBER(SEARCH(" S",porsche_data[[#This Row],[Model]]))),1,0)</f>
        <v>0</v>
      </c>
      <c r="G57">
        <f>IF(ISNUMBER(SEARCH("Turbo",porsche_data[[#This Row],[Model]])),1,0)</f>
        <v>0</v>
      </c>
      <c r="H57">
        <f>IF(ISNUMBER(SEARCH("GT",porsche_data[[#This Row],[Model]])),1,0)</f>
        <v>0</v>
      </c>
      <c r="I57">
        <f>IF(ISNUMBER(SEARCH("RS",porsche_data[[#This Row],[Model]])),1,0)</f>
        <v>0</v>
      </c>
      <c r="J57">
        <f>IF(ISNUMBER(SEARCH("Targa",porsche_data[[#This Row],[Body]])),1,0)</f>
        <v>0</v>
      </c>
      <c r="K57">
        <f>IF(ISNUMBER(SEARCH("Cabriolet",porsche_data[[#This Row],[Body]])),1,0)</f>
        <v>0</v>
      </c>
      <c r="L57" t="s">
        <v>44</v>
      </c>
      <c r="N57" t="s">
        <v>227</v>
      </c>
      <c r="O57" t="str">
        <f>IF(ISNUMBER(SEARCH("km",porsche_data[[#This Row],[Mileage0]])),porsche_data[[#This Row],[Mileage0]],"")</f>
        <v/>
      </c>
      <c r="P57" t="s">
        <v>25</v>
      </c>
      <c r="R57" t="s">
        <v>88</v>
      </c>
      <c r="T57" t="s">
        <v>20</v>
      </c>
      <c r="U57" t="s">
        <v>21</v>
      </c>
      <c r="V57">
        <f>IF(porsche_data[[#This Row],[Transmission]]="Automatic",1,0)</f>
        <v>0</v>
      </c>
      <c r="W57">
        <f>IF(porsche_data[[#This Row],[Transmission]]="PDK",1,0)</f>
        <v>0</v>
      </c>
      <c r="X57" t="s">
        <v>22</v>
      </c>
      <c r="Y57">
        <f>IF(porsche_data[[#This Row],[Drive]]="Rear drive",0,1)</f>
        <v>0</v>
      </c>
      <c r="Z57" t="s">
        <v>23</v>
      </c>
      <c r="AA57" t="s">
        <v>24</v>
      </c>
      <c r="AB57">
        <f>IF(OR(porsche_data[[#This Row],[Interior Color]]="Black",porsche_data[[#This Row],[Interior Color]]="Beige",porsche_data[[#This Row],[Interior Color]]="Brown",porsche_data[[#This Row],[Interior Color]]="Grey"),0,1)</f>
        <v>0</v>
      </c>
      <c r="AC57" t="s">
        <v>40</v>
      </c>
      <c r="AD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8" spans="1:30" hidden="1" x14ac:dyDescent="0.2">
      <c r="A58" t="s">
        <v>228</v>
      </c>
      <c r="C58" t="e">
        <f>ABS((porsche_data[[#This Row],[Price]]-#REF!)/#REF!)</f>
        <v>#REF!</v>
      </c>
      <c r="D58" t="s">
        <v>229</v>
      </c>
      <c r="E58" t="s">
        <v>230</v>
      </c>
      <c r="F58">
        <f>IF(OR(ISNUMBER(SEARCH(" 4S",porsche_data[[#This Row],[Model]])), ISNUMBER(SEARCH(" S",porsche_data[[#This Row],[Model]]))),1,0)</f>
        <v>0</v>
      </c>
      <c r="G58">
        <f>IF(ISNUMBER(SEARCH("Turbo",porsche_data[[#This Row],[Model]])),1,0)</f>
        <v>0</v>
      </c>
      <c r="H58">
        <f>IF(ISNUMBER(SEARCH("GT",porsche_data[[#This Row],[Model]])),1,0)</f>
        <v>0</v>
      </c>
      <c r="I58">
        <f>IF(ISNUMBER(SEARCH("RS",porsche_data[[#This Row],[Model]])),1,0)</f>
        <v>0</v>
      </c>
      <c r="J58">
        <f>IF(ISNUMBER(SEARCH("Targa",porsche_data[[#This Row],[Body]])),1,0)</f>
        <v>0</v>
      </c>
      <c r="K58">
        <f>IF(ISNUMBER(SEARCH("Cabriolet",porsche_data[[#This Row],[Body]])),1,0)</f>
        <v>0</v>
      </c>
      <c r="L58" t="s">
        <v>44</v>
      </c>
      <c r="N58" t="s">
        <v>231</v>
      </c>
      <c r="O58" t="str">
        <f>IF(ISNUMBER(SEARCH("km",porsche_data[[#This Row],[Mileage0]])),porsche_data[[#This Row],[Mileage0]],"")</f>
        <v/>
      </c>
      <c r="P58" t="s">
        <v>18</v>
      </c>
      <c r="R58" t="s">
        <v>19</v>
      </c>
      <c r="T58" t="s">
        <v>232</v>
      </c>
      <c r="U58" t="s">
        <v>53</v>
      </c>
      <c r="V58">
        <f>IF(porsche_data[[#This Row],[Transmission]]="Automatic",1,0)</f>
        <v>1</v>
      </c>
      <c r="W58">
        <f>IF(porsche_data[[#This Row],[Transmission]]="PDK",1,0)</f>
        <v>0</v>
      </c>
      <c r="X58" t="s">
        <v>22</v>
      </c>
      <c r="Y58">
        <f>IF(porsche_data[[#This Row],[Drive]]="Rear drive",0,1)</f>
        <v>0</v>
      </c>
      <c r="Z58" t="s">
        <v>23</v>
      </c>
      <c r="AA58" t="s">
        <v>54</v>
      </c>
      <c r="AB58">
        <f>IF(OR(porsche_data[[#This Row],[Interior Color]]="Black",porsche_data[[#This Row],[Interior Color]]="Beige",porsche_data[[#This Row],[Interior Color]]="Brown",porsche_data[[#This Row],[Interior Color]]="Grey"),0,1)</f>
        <v>1</v>
      </c>
      <c r="AC58" t="s">
        <v>99</v>
      </c>
      <c r="AD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9" spans="1:30" hidden="1" x14ac:dyDescent="0.2">
      <c r="A59" t="s">
        <v>2186</v>
      </c>
      <c r="B59">
        <v>445000</v>
      </c>
      <c r="C59" t="e">
        <f>ABS((porsche_data[[#This Row],[Price]]-#REF!)/#REF!)</f>
        <v>#REF!</v>
      </c>
      <c r="D59" t="s">
        <v>152</v>
      </c>
      <c r="E59" t="s">
        <v>160</v>
      </c>
      <c r="F59">
        <f>IF(OR(ISNUMBER(SEARCH(" 4S",porsche_data[[#This Row],[Model]])), ISNUMBER(SEARCH(" S",porsche_data[[#This Row],[Model]]))),1,0)</f>
        <v>1</v>
      </c>
      <c r="G59">
        <f>IF(ISNUMBER(SEARCH("Turbo",porsche_data[[#This Row],[Model]])),1,0)</f>
        <v>0</v>
      </c>
      <c r="H59">
        <f>IF(ISNUMBER(SEARCH("GT",porsche_data[[#This Row],[Model]])),1,0)</f>
        <v>0</v>
      </c>
      <c r="I59">
        <f>IF(ISNUMBER(SEARCH("RS",porsche_data[[#This Row],[Model]])),1,0)</f>
        <v>0</v>
      </c>
      <c r="J59">
        <f>IF(ISNUMBER(SEARCH("Targa",porsche_data[[#This Row],[Body]])),1,0)</f>
        <v>0</v>
      </c>
      <c r="K59">
        <f>IF(ISNUMBER(SEARCH("Cabriolet",porsche_data[[#This Row],[Body]])),1,0)</f>
        <v>0</v>
      </c>
      <c r="L59" t="s">
        <v>44</v>
      </c>
      <c r="N59" t="s">
        <v>2187</v>
      </c>
      <c r="O59" t="str">
        <f>IF(ISNUMBER(SEARCH("km",porsche_data[[#This Row],[Mileage0]])),porsche_data[[#This Row],[Mileage0]],"")</f>
        <v>7850 km</v>
      </c>
      <c r="P59" t="s">
        <v>158</v>
      </c>
      <c r="R59" t="s">
        <v>111</v>
      </c>
      <c r="T59" t="s">
        <v>20</v>
      </c>
      <c r="U59" t="s">
        <v>21</v>
      </c>
      <c r="V59">
        <f>IF(porsche_data[[#This Row],[Transmission]]="Automatic",1,0)</f>
        <v>0</v>
      </c>
      <c r="W59">
        <f>IF(porsche_data[[#This Row],[Transmission]]="PDK",1,0)</f>
        <v>0</v>
      </c>
      <c r="X59" t="s">
        <v>22</v>
      </c>
      <c r="Y59">
        <f>IF(porsche_data[[#This Row],[Drive]]="Rear drive",0,1)</f>
        <v>0</v>
      </c>
      <c r="Z59" t="s">
        <v>23</v>
      </c>
      <c r="AA59" t="s">
        <v>250</v>
      </c>
      <c r="AB59">
        <f>IF(OR(porsche_data[[#This Row],[Interior Color]]="Black",porsche_data[[#This Row],[Interior Color]]="Beige",porsche_data[[#This Row],[Interior Color]]="Brown",porsche_data[[#This Row],[Interior Color]]="Grey"),0,1)</f>
        <v>0</v>
      </c>
      <c r="AC59" t="s">
        <v>54</v>
      </c>
      <c r="AD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0" spans="1:30" hidden="1" x14ac:dyDescent="0.2">
      <c r="A60" t="s">
        <v>4071</v>
      </c>
      <c r="B60">
        <v>439000</v>
      </c>
      <c r="C60" t="e">
        <f>ABS((porsche_data[[#This Row],[Price]]-#REF!)/#REF!)</f>
        <v>#REF!</v>
      </c>
      <c r="D60" t="s">
        <v>70</v>
      </c>
      <c r="E60" t="s">
        <v>964</v>
      </c>
      <c r="F60">
        <f>IF(OR(ISNUMBER(SEARCH(" 4S",porsche_data[[#This Row],[Model]])), ISNUMBER(SEARCH(" S",porsche_data[[#This Row],[Model]]))),1,0)</f>
        <v>0</v>
      </c>
      <c r="G60">
        <f>IF(ISNUMBER(SEARCH("Turbo",porsche_data[[#This Row],[Model]])),1,0)</f>
        <v>0</v>
      </c>
      <c r="H60">
        <f>IF(ISNUMBER(SEARCH("GT",porsche_data[[#This Row],[Model]])),1,0)</f>
        <v>0</v>
      </c>
      <c r="I60">
        <f>IF(ISNUMBER(SEARCH("RS",porsche_data[[#This Row],[Model]])),1,0)</f>
        <v>0</v>
      </c>
      <c r="J60">
        <f>IF(ISNUMBER(SEARCH("Targa",porsche_data[[#This Row],[Body]])),1,0)</f>
        <v>0</v>
      </c>
      <c r="K60">
        <f>IF(ISNUMBER(SEARCH("Cabriolet",porsche_data[[#This Row],[Body]])),1,0)</f>
        <v>0</v>
      </c>
      <c r="L60" t="s">
        <v>44</v>
      </c>
      <c r="N60" t="s">
        <v>1392</v>
      </c>
      <c r="O60" t="str">
        <f>IF(ISNUMBER(SEARCH("km",porsche_data[[#This Row],[Mileage0]])),porsche_data[[#This Row],[Mileage0]],"")</f>
        <v>3400 km</v>
      </c>
      <c r="P60" t="s">
        <v>141</v>
      </c>
      <c r="R60" t="s">
        <v>111</v>
      </c>
      <c r="T60" t="s">
        <v>20</v>
      </c>
      <c r="U60" t="s">
        <v>21</v>
      </c>
      <c r="V60">
        <f>IF(porsche_data[[#This Row],[Transmission]]="Automatic",1,0)</f>
        <v>0</v>
      </c>
      <c r="W60">
        <f>IF(porsche_data[[#This Row],[Transmission]]="PDK",1,0)</f>
        <v>0</v>
      </c>
      <c r="X60" t="s">
        <v>22</v>
      </c>
      <c r="Y60">
        <f>IF(porsche_data[[#This Row],[Drive]]="Rear drive",0,1)</f>
        <v>0</v>
      </c>
      <c r="Z60" t="s">
        <v>23</v>
      </c>
      <c r="AA60" t="s">
        <v>250</v>
      </c>
      <c r="AB60">
        <f>IF(OR(porsche_data[[#This Row],[Interior Color]]="Black",porsche_data[[#This Row],[Interior Color]]="Beige",porsche_data[[#This Row],[Interior Color]]="Brown",porsche_data[[#This Row],[Interior Color]]="Grey"),0,1)</f>
        <v>0</v>
      </c>
      <c r="AC60" t="s">
        <v>32</v>
      </c>
      <c r="AD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1" spans="1:30" hidden="1" x14ac:dyDescent="0.2">
      <c r="A61" t="s">
        <v>25</v>
      </c>
      <c r="C61" t="e">
        <f>ABS((porsche_data[[#This Row],[Price]]-#REF!)/#REF!)</f>
        <v>#REF!</v>
      </c>
      <c r="D61" t="s">
        <v>25</v>
      </c>
      <c r="E61" t="s">
        <v>25</v>
      </c>
      <c r="F61">
        <f>IF(OR(ISNUMBER(SEARCH(" 4S",porsche_data[[#This Row],[Model]])), ISNUMBER(SEARCH(" S",porsche_data[[#This Row],[Model]]))),1,0)</f>
        <v>0</v>
      </c>
      <c r="G61">
        <f>IF(ISNUMBER(SEARCH("Turbo",porsche_data[[#This Row],[Model]])),1,0)</f>
        <v>0</v>
      </c>
      <c r="H61">
        <f>IF(ISNUMBER(SEARCH("GT",porsche_data[[#This Row],[Model]])),1,0)</f>
        <v>0</v>
      </c>
      <c r="I61">
        <f>IF(ISNUMBER(SEARCH("RS",porsche_data[[#This Row],[Model]])),1,0)</f>
        <v>0</v>
      </c>
      <c r="J61">
        <f>IF(ISNUMBER(SEARCH("Targa",porsche_data[[#This Row],[Body]])),1,0)</f>
        <v>0</v>
      </c>
      <c r="K61">
        <f>IF(ISNUMBER(SEARCH("Cabriolet",porsche_data[[#This Row],[Body]])),1,0)</f>
        <v>0</v>
      </c>
      <c r="L61" t="s">
        <v>25</v>
      </c>
      <c r="N61" t="s">
        <v>25</v>
      </c>
      <c r="O61" t="str">
        <f>IF(ISNUMBER(SEARCH("km",porsche_data[[#This Row],[Mileage0]])),porsche_data[[#This Row],[Mileage0]],"")</f>
        <v/>
      </c>
      <c r="P61" t="s">
        <v>25</v>
      </c>
      <c r="R61" t="s">
        <v>25</v>
      </c>
      <c r="T61" t="s">
        <v>25</v>
      </c>
      <c r="U61" t="s">
        <v>25</v>
      </c>
      <c r="V61">
        <f>IF(porsche_data[[#This Row],[Transmission]]="Automatic",1,0)</f>
        <v>0</v>
      </c>
      <c r="W61">
        <f>IF(porsche_data[[#This Row],[Transmission]]="PDK",1,0)</f>
        <v>0</v>
      </c>
      <c r="X61" t="s">
        <v>25</v>
      </c>
      <c r="Y61">
        <f>IF(porsche_data[[#This Row],[Drive]]="Rear drive",0,1)</f>
        <v>1</v>
      </c>
      <c r="Z61" t="s">
        <v>25</v>
      </c>
      <c r="AA61" t="s">
        <v>25</v>
      </c>
      <c r="AB61">
        <f>IF(OR(porsche_data[[#This Row],[Interior Color]]="Black",porsche_data[[#This Row],[Interior Color]]="Beige",porsche_data[[#This Row],[Interior Color]]="Brown",porsche_data[[#This Row],[Interior Color]]="Grey"),0,1)</f>
        <v>1</v>
      </c>
      <c r="AC61" t="s">
        <v>25</v>
      </c>
      <c r="AD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2" spans="1:30" hidden="1" x14ac:dyDescent="0.2">
      <c r="A62" t="s">
        <v>4912</v>
      </c>
      <c r="B62">
        <v>435000</v>
      </c>
      <c r="C62" t="e">
        <f>ABS((porsche_data[[#This Row],[Price]]-#REF!)/#REF!)</f>
        <v>#REF!</v>
      </c>
      <c r="D62" t="s">
        <v>90</v>
      </c>
      <c r="E62" t="s">
        <v>843</v>
      </c>
      <c r="F62">
        <f>IF(OR(ISNUMBER(SEARCH(" 4S",porsche_data[[#This Row],[Model]])), ISNUMBER(SEARCH(" S",porsche_data[[#This Row],[Model]]))),1,0)</f>
        <v>0</v>
      </c>
      <c r="G62">
        <f>IF(ISNUMBER(SEARCH("Turbo",porsche_data[[#This Row],[Model]])),1,0)</f>
        <v>0</v>
      </c>
      <c r="H62">
        <f>IF(ISNUMBER(SEARCH("GT",porsche_data[[#This Row],[Model]])),1,0)</f>
        <v>1</v>
      </c>
      <c r="I62">
        <f>IF(ISNUMBER(SEARCH("RS",porsche_data[[#This Row],[Model]])),1,0)</f>
        <v>1</v>
      </c>
      <c r="J62">
        <f>IF(ISNUMBER(SEARCH("Targa",porsche_data[[#This Row],[Body]])),1,0)</f>
        <v>0</v>
      </c>
      <c r="K62">
        <f>IF(ISNUMBER(SEARCH("Cabriolet",porsche_data[[#This Row],[Body]])),1,0)</f>
        <v>0</v>
      </c>
      <c r="L62" t="s">
        <v>44</v>
      </c>
      <c r="M62">
        <v>991</v>
      </c>
      <c r="N62" t="s">
        <v>4913</v>
      </c>
      <c r="O62" s="3">
        <f>1*(LEFT(porsche_data[[#This Row],[Mileage0]],FIND(" ",porsche_data[[#This Row],[Mileage0]])-1))</f>
        <v>19130</v>
      </c>
      <c r="P62" t="s">
        <v>842</v>
      </c>
      <c r="Q62">
        <v>700</v>
      </c>
      <c r="R62" t="s">
        <v>88</v>
      </c>
      <c r="S62">
        <f>1*(LEFT(porsche_data[[#This Row],[Cylinder Capacity]],FIND(" ",porsche_data[[#This Row],[Cylinder Capacity]])-1))</f>
        <v>3.8</v>
      </c>
      <c r="T62" t="s">
        <v>20</v>
      </c>
      <c r="U62" t="s">
        <v>31</v>
      </c>
      <c r="V62">
        <f>IF(porsche_data[[#This Row],[Transmission]]="Automatic",1,0)</f>
        <v>0</v>
      </c>
      <c r="W62">
        <f>IF(porsche_data[[#This Row],[Transmission]]="PDK",1,0)</f>
        <v>1</v>
      </c>
      <c r="X62" t="s">
        <v>22</v>
      </c>
      <c r="Y62">
        <f>IF(porsche_data[[#This Row],[Drive]]="Rear drive",0,1)</f>
        <v>0</v>
      </c>
      <c r="Z62" t="s">
        <v>23</v>
      </c>
      <c r="AA62" t="s">
        <v>24</v>
      </c>
      <c r="AB62">
        <f>IF(OR(porsche_data[[#This Row],[Interior Color]]="Black",porsche_data[[#This Row],[Interior Color]]="Beige",porsche_data[[#This Row],[Interior Color]]="Brown",porsche_data[[#This Row],[Interior Color]]="Grey"),0,1)</f>
        <v>0</v>
      </c>
      <c r="AC62" t="s">
        <v>99</v>
      </c>
      <c r="AD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3" spans="1:30" hidden="1" x14ac:dyDescent="0.2">
      <c r="A63" t="s">
        <v>240</v>
      </c>
      <c r="C63" t="e">
        <f>ABS((porsche_data[[#This Row],[Price]]-#REF!)/#REF!)</f>
        <v>#REF!</v>
      </c>
      <c r="D63" t="s">
        <v>152</v>
      </c>
      <c r="E63" t="s">
        <v>241</v>
      </c>
      <c r="F63">
        <f>IF(OR(ISNUMBER(SEARCH(" 4S",porsche_data[[#This Row],[Model]])), ISNUMBER(SEARCH(" S",porsche_data[[#This Row],[Model]]))),1,0)</f>
        <v>1</v>
      </c>
      <c r="G63">
        <f>IF(ISNUMBER(SEARCH("Turbo",porsche_data[[#This Row],[Model]])),1,0)</f>
        <v>0</v>
      </c>
      <c r="H63">
        <f>IF(ISNUMBER(SEARCH("GT",porsche_data[[#This Row],[Model]])),1,0)</f>
        <v>0</v>
      </c>
      <c r="I63">
        <f>IF(ISNUMBER(SEARCH("RS",porsche_data[[#This Row],[Model]])),1,0)</f>
        <v>0</v>
      </c>
      <c r="J63">
        <f>IF(ISNUMBER(SEARCH("Targa",porsche_data[[#This Row],[Body]])),1,0)</f>
        <v>0</v>
      </c>
      <c r="K63">
        <f>IF(ISNUMBER(SEARCH("Cabriolet",porsche_data[[#This Row],[Body]])),1,0)</f>
        <v>0</v>
      </c>
      <c r="L63" t="s">
        <v>44</v>
      </c>
      <c r="N63" t="s">
        <v>174</v>
      </c>
      <c r="O63" t="str">
        <f>IF(ISNUMBER(SEARCH("km",porsche_data[[#This Row],[Mileage0]])),porsche_data[[#This Row],[Mileage0]],"")</f>
        <v>9900 km</v>
      </c>
      <c r="P63" t="s">
        <v>202</v>
      </c>
      <c r="R63" t="s">
        <v>122</v>
      </c>
      <c r="T63" t="s">
        <v>20</v>
      </c>
      <c r="U63" t="s">
        <v>31</v>
      </c>
      <c r="V63">
        <f>IF(porsche_data[[#This Row],[Transmission]]="Automatic",1,0)</f>
        <v>0</v>
      </c>
      <c r="W63">
        <f>IF(porsche_data[[#This Row],[Transmission]]="PDK",1,0)</f>
        <v>1</v>
      </c>
      <c r="X63" t="s">
        <v>22</v>
      </c>
      <c r="Y63">
        <f>IF(porsche_data[[#This Row],[Drive]]="Rear drive",0,1)</f>
        <v>0</v>
      </c>
      <c r="Z63" t="s">
        <v>23</v>
      </c>
      <c r="AA63" t="s">
        <v>24</v>
      </c>
      <c r="AB63">
        <f>IF(OR(porsche_data[[#This Row],[Interior Color]]="Black",porsche_data[[#This Row],[Interior Color]]="Beige",porsche_data[[#This Row],[Interior Color]]="Brown",porsche_data[[#This Row],[Interior Color]]="Grey"),0,1)</f>
        <v>0</v>
      </c>
      <c r="AC63" t="s">
        <v>99</v>
      </c>
      <c r="AD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4" spans="1:30" hidden="1" x14ac:dyDescent="0.2">
      <c r="A64" t="s">
        <v>242</v>
      </c>
      <c r="C64" t="e">
        <f>ABS((porsche_data[[#This Row],[Price]]-#REF!)/#REF!)</f>
        <v>#REF!</v>
      </c>
      <c r="D64" t="s">
        <v>106</v>
      </c>
      <c r="E64" t="s">
        <v>243</v>
      </c>
      <c r="F64">
        <f>IF(OR(ISNUMBER(SEARCH(" 4S",porsche_data[[#This Row],[Model]])), ISNUMBER(SEARCH(" S",porsche_data[[#This Row],[Model]]))),1,0)</f>
        <v>0</v>
      </c>
      <c r="G64">
        <f>IF(ISNUMBER(SEARCH("Turbo",porsche_data[[#This Row],[Model]])),1,0)</f>
        <v>0</v>
      </c>
      <c r="H64">
        <f>IF(ISNUMBER(SEARCH("GT",porsche_data[[#This Row],[Model]])),1,0)</f>
        <v>0</v>
      </c>
      <c r="I64">
        <f>IF(ISNUMBER(SEARCH("RS",porsche_data[[#This Row],[Model]])),1,0)</f>
        <v>0</v>
      </c>
      <c r="J64">
        <f>IF(ISNUMBER(SEARCH("Targa",porsche_data[[#This Row],[Body]])),1,0)</f>
        <v>0</v>
      </c>
      <c r="K64">
        <f>IF(ISNUMBER(SEARCH("Cabriolet",porsche_data[[#This Row],[Body]])),1,0)</f>
        <v>1</v>
      </c>
      <c r="L64" t="s">
        <v>16</v>
      </c>
      <c r="N64" t="s">
        <v>244</v>
      </c>
      <c r="O64" t="str">
        <f>IF(ISNUMBER(SEARCH("km",porsche_data[[#This Row],[Mileage0]])),porsche_data[[#This Row],[Mileage0]],"")</f>
        <v>23369 km</v>
      </c>
      <c r="P64" t="s">
        <v>202</v>
      </c>
      <c r="R64" t="s">
        <v>122</v>
      </c>
      <c r="T64" t="s">
        <v>20</v>
      </c>
      <c r="U64" t="s">
        <v>31</v>
      </c>
      <c r="V64">
        <f>IF(porsche_data[[#This Row],[Transmission]]="Automatic",1,0)</f>
        <v>0</v>
      </c>
      <c r="W64">
        <f>IF(porsche_data[[#This Row],[Transmission]]="PDK",1,0)</f>
        <v>1</v>
      </c>
      <c r="X64" t="s">
        <v>22</v>
      </c>
      <c r="Y64">
        <f>IF(porsche_data[[#This Row],[Drive]]="Rear drive",0,1)</f>
        <v>0</v>
      </c>
      <c r="Z64" t="s">
        <v>23</v>
      </c>
      <c r="AA64" t="s">
        <v>32</v>
      </c>
      <c r="AB64">
        <f>IF(OR(porsche_data[[#This Row],[Interior Color]]="Black",porsche_data[[#This Row],[Interior Color]]="Beige",porsche_data[[#This Row],[Interior Color]]="Brown",porsche_data[[#This Row],[Interior Color]]="Grey"),0,1)</f>
        <v>0</v>
      </c>
      <c r="AC64" t="s">
        <v>32</v>
      </c>
      <c r="AD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5" spans="1:30" hidden="1" x14ac:dyDescent="0.2">
      <c r="A65" t="s">
        <v>4147</v>
      </c>
      <c r="B65">
        <v>425000</v>
      </c>
      <c r="C65" t="e">
        <f>ABS((porsche_data[[#This Row],[Price]]-#REF!)/#REF!)</f>
        <v>#REF!</v>
      </c>
      <c r="D65" t="s">
        <v>184</v>
      </c>
      <c r="E65" t="s">
        <v>1146</v>
      </c>
      <c r="F65">
        <f>IF(OR(ISNUMBER(SEARCH(" 4S",porsche_data[[#This Row],[Model]])), ISNUMBER(SEARCH(" S",porsche_data[[#This Row],[Model]]))),1,0)</f>
        <v>1</v>
      </c>
      <c r="G65">
        <f>IF(ISNUMBER(SEARCH("Turbo",porsche_data[[#This Row],[Model]])),1,0)</f>
        <v>0</v>
      </c>
      <c r="H65">
        <f>IF(ISNUMBER(SEARCH("GT",porsche_data[[#This Row],[Model]])),1,0)</f>
        <v>0</v>
      </c>
      <c r="I65">
        <f>IF(ISNUMBER(SEARCH("RS",porsche_data[[#This Row],[Model]])),1,0)</f>
        <v>0</v>
      </c>
      <c r="J65">
        <f>IF(ISNUMBER(SEARCH("Targa",porsche_data[[#This Row],[Body]])),1,0)</f>
        <v>0</v>
      </c>
      <c r="K65">
        <f>IF(ISNUMBER(SEARCH("Cabriolet",porsche_data[[#This Row],[Body]])),1,0)</f>
        <v>0</v>
      </c>
      <c r="L65" t="s">
        <v>44</v>
      </c>
      <c r="N65" t="s">
        <v>4148</v>
      </c>
      <c r="O65" t="str">
        <f>IF(ISNUMBER(SEARCH("km",porsche_data[[#This Row],[Mileage0]])),porsche_data[[#This Row],[Mileage0]],"")</f>
        <v>60 km</v>
      </c>
      <c r="P65" t="s">
        <v>1148</v>
      </c>
      <c r="R65" t="s">
        <v>1149</v>
      </c>
      <c r="T65" t="s">
        <v>20</v>
      </c>
      <c r="U65" t="s">
        <v>21</v>
      </c>
      <c r="V65">
        <f>IF(porsche_data[[#This Row],[Transmission]]="Automatic",1,0)</f>
        <v>0</v>
      </c>
      <c r="W65">
        <f>IF(porsche_data[[#This Row],[Transmission]]="PDK",1,0)</f>
        <v>0</v>
      </c>
      <c r="X65" t="s">
        <v>22</v>
      </c>
      <c r="Y65">
        <f>IF(porsche_data[[#This Row],[Drive]]="Rear drive",0,1)</f>
        <v>0</v>
      </c>
      <c r="Z65" t="s">
        <v>23</v>
      </c>
      <c r="AA65" t="s">
        <v>24</v>
      </c>
      <c r="AB65">
        <f>IF(OR(porsche_data[[#This Row],[Interior Color]]="Black",porsche_data[[#This Row],[Interior Color]]="Beige",porsche_data[[#This Row],[Interior Color]]="Brown",porsche_data[[#This Row],[Interior Color]]="Grey"),0,1)</f>
        <v>0</v>
      </c>
      <c r="AC65" t="s">
        <v>54</v>
      </c>
      <c r="AD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6" spans="1:30" hidden="1" x14ac:dyDescent="0.2">
      <c r="A66" t="s">
        <v>2808</v>
      </c>
      <c r="B66">
        <v>423500</v>
      </c>
      <c r="C66" t="e">
        <f>ABS((porsche_data[[#This Row],[Price]]-#REF!)/#REF!)</f>
        <v>#REF!</v>
      </c>
      <c r="D66" t="s">
        <v>184</v>
      </c>
      <c r="E66" t="s">
        <v>1146</v>
      </c>
      <c r="F66">
        <f>IF(OR(ISNUMBER(SEARCH(" 4S",porsche_data[[#This Row],[Model]])), ISNUMBER(SEARCH(" S",porsche_data[[#This Row],[Model]]))),1,0)</f>
        <v>1</v>
      </c>
      <c r="G66">
        <f>IF(ISNUMBER(SEARCH("Turbo",porsche_data[[#This Row],[Model]])),1,0)</f>
        <v>0</v>
      </c>
      <c r="H66">
        <f>IF(ISNUMBER(SEARCH("GT",porsche_data[[#This Row],[Model]])),1,0)</f>
        <v>0</v>
      </c>
      <c r="I66">
        <f>IF(ISNUMBER(SEARCH("RS",porsche_data[[#This Row],[Model]])),1,0)</f>
        <v>0</v>
      </c>
      <c r="J66">
        <f>IF(ISNUMBER(SEARCH("Targa",porsche_data[[#This Row],[Body]])),1,0)</f>
        <v>0</v>
      </c>
      <c r="K66">
        <f>IF(ISNUMBER(SEARCH("Cabriolet",porsche_data[[#This Row],[Body]])),1,0)</f>
        <v>0</v>
      </c>
      <c r="L66" t="s">
        <v>44</v>
      </c>
      <c r="N66" t="s">
        <v>1940</v>
      </c>
      <c r="O66" t="str">
        <f>IF(ISNUMBER(SEARCH("km",porsche_data[[#This Row],[Mileage0]])),porsche_data[[#This Row],[Mileage0]],"")</f>
        <v>5200 km</v>
      </c>
      <c r="P66" t="s">
        <v>1148</v>
      </c>
      <c r="R66" t="s">
        <v>1149</v>
      </c>
      <c r="T66" t="s">
        <v>20</v>
      </c>
      <c r="U66" t="s">
        <v>21</v>
      </c>
      <c r="V66">
        <f>IF(porsche_data[[#This Row],[Transmission]]="Automatic",1,0)</f>
        <v>0</v>
      </c>
      <c r="W66">
        <f>IF(porsche_data[[#This Row],[Transmission]]="PDK",1,0)</f>
        <v>0</v>
      </c>
      <c r="X66" t="s">
        <v>22</v>
      </c>
      <c r="Y66">
        <f>IF(porsche_data[[#This Row],[Drive]]="Rear drive",0,1)</f>
        <v>0</v>
      </c>
      <c r="Z66" t="s">
        <v>23</v>
      </c>
      <c r="AA66" t="s">
        <v>250</v>
      </c>
      <c r="AB66">
        <f>IF(OR(porsche_data[[#This Row],[Interior Color]]="Black",porsche_data[[#This Row],[Interior Color]]="Beige",porsche_data[[#This Row],[Interior Color]]="Brown",porsche_data[[#This Row],[Interior Color]]="Grey"),0,1)</f>
        <v>0</v>
      </c>
      <c r="AC66" t="s">
        <v>32</v>
      </c>
      <c r="AD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7" spans="1:30" hidden="1" x14ac:dyDescent="0.2">
      <c r="A67" t="s">
        <v>25</v>
      </c>
      <c r="C67" t="e">
        <f>ABS((porsche_data[[#This Row],[Price]]-#REF!)/#REF!)</f>
        <v>#REF!</v>
      </c>
      <c r="D67" t="s">
        <v>25</v>
      </c>
      <c r="E67" t="s">
        <v>25</v>
      </c>
      <c r="F67">
        <f>IF(OR(ISNUMBER(SEARCH(" 4S",porsche_data[[#This Row],[Model]])), ISNUMBER(SEARCH(" S",porsche_data[[#This Row],[Model]]))),1,0)</f>
        <v>0</v>
      </c>
      <c r="G67">
        <f>IF(ISNUMBER(SEARCH("Turbo",porsche_data[[#This Row],[Model]])),1,0)</f>
        <v>0</v>
      </c>
      <c r="H67">
        <f>IF(ISNUMBER(SEARCH("GT",porsche_data[[#This Row],[Model]])),1,0)</f>
        <v>0</v>
      </c>
      <c r="I67">
        <f>IF(ISNUMBER(SEARCH("RS",porsche_data[[#This Row],[Model]])),1,0)</f>
        <v>0</v>
      </c>
      <c r="J67">
        <f>IF(ISNUMBER(SEARCH("Targa",porsche_data[[#This Row],[Body]])),1,0)</f>
        <v>0</v>
      </c>
      <c r="K67">
        <f>IF(ISNUMBER(SEARCH("Cabriolet",porsche_data[[#This Row],[Body]])),1,0)</f>
        <v>0</v>
      </c>
      <c r="L67" t="s">
        <v>25</v>
      </c>
      <c r="N67" t="s">
        <v>25</v>
      </c>
      <c r="O67" t="str">
        <f>IF(ISNUMBER(SEARCH("km",porsche_data[[#This Row],[Mileage0]])),porsche_data[[#This Row],[Mileage0]],"")</f>
        <v/>
      </c>
      <c r="P67" t="s">
        <v>25</v>
      </c>
      <c r="R67" t="s">
        <v>25</v>
      </c>
      <c r="T67" t="s">
        <v>25</v>
      </c>
      <c r="U67" t="s">
        <v>25</v>
      </c>
      <c r="V67">
        <f>IF(porsche_data[[#This Row],[Transmission]]="Automatic",1,0)</f>
        <v>0</v>
      </c>
      <c r="W67">
        <f>IF(porsche_data[[#This Row],[Transmission]]="PDK",1,0)</f>
        <v>0</v>
      </c>
      <c r="X67" t="s">
        <v>25</v>
      </c>
      <c r="Y67">
        <f>IF(porsche_data[[#This Row],[Drive]]="Rear drive",0,1)</f>
        <v>1</v>
      </c>
      <c r="Z67" t="s">
        <v>25</v>
      </c>
      <c r="AA67" t="s">
        <v>25</v>
      </c>
      <c r="AB67">
        <f>IF(OR(porsche_data[[#This Row],[Interior Color]]="Black",porsche_data[[#This Row],[Interior Color]]="Beige",porsche_data[[#This Row],[Interior Color]]="Brown",porsche_data[[#This Row],[Interior Color]]="Grey"),0,1)</f>
        <v>1</v>
      </c>
      <c r="AC67" t="s">
        <v>25</v>
      </c>
      <c r="AD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8" spans="1:30" x14ac:dyDescent="0.2">
      <c r="A68" t="s">
        <v>4831</v>
      </c>
      <c r="B68">
        <v>415000</v>
      </c>
      <c r="C68">
        <f>ABS((porsche_data[[#This Row],[Price]]-AVERAGE(B6:B4461))/_xlfn.STDEV.P(B6:B4461))</f>
        <v>2.8023725510139328</v>
      </c>
      <c r="D68" t="s">
        <v>90</v>
      </c>
      <c r="E68" t="s">
        <v>843</v>
      </c>
      <c r="F68">
        <f>IF(OR(ISNUMBER(SEARCH(" 4S",porsche_data[[#This Row],[Model]])), ISNUMBER(SEARCH(" S",porsche_data[[#This Row],[Model]]))),1,0)</f>
        <v>0</v>
      </c>
      <c r="G68">
        <f>IF(ISNUMBER(SEARCH("Turbo",porsche_data[[#This Row],[Model]])),1,0)</f>
        <v>0</v>
      </c>
      <c r="H68">
        <f>IF(ISNUMBER(SEARCH("GT",porsche_data[[#This Row],[Model]])),1,0)</f>
        <v>1</v>
      </c>
      <c r="I68">
        <f>IF(ISNUMBER(SEARCH("RS",porsche_data[[#This Row],[Model]])),1,0)</f>
        <v>1</v>
      </c>
      <c r="J68">
        <f>IF(ISNUMBER(SEARCH("Targa",porsche_data[[#This Row],[Body]])),1,0)</f>
        <v>0</v>
      </c>
      <c r="K68">
        <f>IF(ISNUMBER(SEARCH("Cabriolet",porsche_data[[#This Row],[Body]])),1,0)</f>
        <v>0</v>
      </c>
      <c r="L68" t="s">
        <v>44</v>
      </c>
      <c r="M68">
        <v>991</v>
      </c>
      <c r="N68" t="s">
        <v>4832</v>
      </c>
      <c r="O68" s="3">
        <f>1*(LEFT(porsche_data[[#This Row],[Mileage0]],FIND(" ",porsche_data[[#This Row],[Mileage0]])-1))</f>
        <v>23572</v>
      </c>
      <c r="P68" t="s">
        <v>842</v>
      </c>
      <c r="Q68">
        <v>700</v>
      </c>
      <c r="R68" t="s">
        <v>88</v>
      </c>
      <c r="S68">
        <f>1*(LEFT(porsche_data[[#This Row],[Cylinder Capacity]],FIND(" ",porsche_data[[#This Row],[Cylinder Capacity]])-1))</f>
        <v>3.8</v>
      </c>
      <c r="T68" t="s">
        <v>20</v>
      </c>
      <c r="U68" t="s">
        <v>31</v>
      </c>
      <c r="V68">
        <f>IF(porsche_data[[#This Row],[Transmission]]="Automatic",1,0)</f>
        <v>0</v>
      </c>
      <c r="W68">
        <f>IF(porsche_data[[#This Row],[Transmission]]="PDK",1,0)</f>
        <v>1</v>
      </c>
      <c r="X68" t="s">
        <v>22</v>
      </c>
      <c r="Y68">
        <f>IF(porsche_data[[#This Row],[Drive]]="Rear drive",0,1)</f>
        <v>0</v>
      </c>
      <c r="Z68" t="s">
        <v>23</v>
      </c>
      <c r="AA68" t="s">
        <v>24</v>
      </c>
      <c r="AB68">
        <f>IF(OR(porsche_data[[#This Row],[Interior Color]]="Black",porsche_data[[#This Row],[Interior Color]]="Beige",porsche_data[[#This Row],[Interior Color]]="Brown",porsche_data[[#This Row],[Interior Color]]="Grey"),0,1)</f>
        <v>0</v>
      </c>
      <c r="AC68" t="s">
        <v>54</v>
      </c>
      <c r="AD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9" spans="1:30" x14ac:dyDescent="0.2">
      <c r="A69" t="s">
        <v>1614</v>
      </c>
      <c r="B69">
        <v>409900</v>
      </c>
      <c r="C69">
        <f>ABS((porsche_data[[#This Row],[Price]]-AVERAGE(B7:B4462))/_xlfn.STDEV.P(B7:B4462))</f>
        <v>2.8117263669637156</v>
      </c>
      <c r="D69" t="s">
        <v>152</v>
      </c>
      <c r="E69" t="s">
        <v>156</v>
      </c>
      <c r="F69">
        <f>IF(OR(ISNUMBER(SEARCH(" 4S",porsche_data[[#This Row],[Model]])), ISNUMBER(SEARCH(" S",porsche_data[[#This Row],[Model]]))),1,0)</f>
        <v>0</v>
      </c>
      <c r="G69">
        <f>IF(ISNUMBER(SEARCH("Turbo",porsche_data[[#This Row],[Model]])),1,0)</f>
        <v>0</v>
      </c>
      <c r="H69">
        <f>IF(ISNUMBER(SEARCH("GT",porsche_data[[#This Row],[Model]])),1,0)</f>
        <v>1</v>
      </c>
      <c r="I69">
        <f>IF(ISNUMBER(SEARCH("RS",porsche_data[[#This Row],[Model]])),1,0)</f>
        <v>1</v>
      </c>
      <c r="J69">
        <f>IF(ISNUMBER(SEARCH("Targa",porsche_data[[#This Row],[Body]])),1,0)</f>
        <v>0</v>
      </c>
      <c r="K69">
        <f>IF(ISNUMBER(SEARCH("Cabriolet",porsche_data[[#This Row],[Body]])),1,0)</f>
        <v>0</v>
      </c>
      <c r="L69" t="s">
        <v>44</v>
      </c>
      <c r="M69">
        <v>992</v>
      </c>
      <c r="N69" t="s">
        <v>1615</v>
      </c>
      <c r="O69" s="3">
        <f>1*(LEFT(porsche_data[[#This Row],[Mileage0]],FIND(" ",porsche_data[[#This Row],[Mileage0]])-1))</f>
        <v>609</v>
      </c>
      <c r="P69" t="s">
        <v>158</v>
      </c>
      <c r="Q69">
        <v>525</v>
      </c>
      <c r="R69" t="s">
        <v>111</v>
      </c>
      <c r="S69">
        <f>1*(LEFT(porsche_data[[#This Row],[Cylinder Capacity]],FIND(" ",porsche_data[[#This Row],[Cylinder Capacity]])-1))</f>
        <v>4</v>
      </c>
      <c r="T69" t="s">
        <v>20</v>
      </c>
      <c r="U69" t="s">
        <v>31</v>
      </c>
      <c r="V69">
        <f>IF(porsche_data[[#This Row],[Transmission]]="Automatic",1,0)</f>
        <v>0</v>
      </c>
      <c r="W69">
        <f>IF(porsche_data[[#This Row],[Transmission]]="PDK",1,0)</f>
        <v>1</v>
      </c>
      <c r="X69" t="s">
        <v>22</v>
      </c>
      <c r="Y69">
        <f>IF(porsche_data[[#This Row],[Drive]]="Rear drive",0,1)</f>
        <v>0</v>
      </c>
      <c r="Z69" t="s">
        <v>23</v>
      </c>
      <c r="AA69" t="s">
        <v>24</v>
      </c>
      <c r="AB69">
        <f>IF(OR(porsche_data[[#This Row],[Interior Color]]="Black",porsche_data[[#This Row],[Interior Color]]="Beige",porsche_data[[#This Row],[Interior Color]]="Brown",porsche_data[[#This Row],[Interior Color]]="Grey"),0,1)</f>
        <v>0</v>
      </c>
      <c r="AC69" t="s">
        <v>47</v>
      </c>
      <c r="AD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0" spans="1:30" x14ac:dyDescent="0.2">
      <c r="A70" t="s">
        <v>1614</v>
      </c>
      <c r="B70">
        <v>409900</v>
      </c>
      <c r="C70">
        <f>ABS((porsche_data[[#This Row],[Price]]-AVERAGE(B8:B4463))/_xlfn.STDEV.P(B8:B4463))</f>
        <v>2.8117263669637156</v>
      </c>
      <c r="D70" t="s">
        <v>63</v>
      </c>
      <c r="E70" t="s">
        <v>156</v>
      </c>
      <c r="F70">
        <f>IF(OR(ISNUMBER(SEARCH(" 4S",porsche_data[[#This Row],[Model]])), ISNUMBER(SEARCH(" S",porsche_data[[#This Row],[Model]]))),1,0)</f>
        <v>0</v>
      </c>
      <c r="G70">
        <f>IF(ISNUMBER(SEARCH("Turbo",porsche_data[[#This Row],[Model]])),1,0)</f>
        <v>0</v>
      </c>
      <c r="H70">
        <f>IF(ISNUMBER(SEARCH("GT",porsche_data[[#This Row],[Model]])),1,0)</f>
        <v>1</v>
      </c>
      <c r="I70">
        <f>IF(ISNUMBER(SEARCH("RS",porsche_data[[#This Row],[Model]])),1,0)</f>
        <v>1</v>
      </c>
      <c r="J70">
        <f>IF(ISNUMBER(SEARCH("Targa",porsche_data[[#This Row],[Body]])),1,0)</f>
        <v>0</v>
      </c>
      <c r="K70">
        <f>IF(ISNUMBER(SEARCH("Cabriolet",porsche_data[[#This Row],[Body]])),1,0)</f>
        <v>0</v>
      </c>
      <c r="L70" t="s">
        <v>44</v>
      </c>
      <c r="M70">
        <v>992</v>
      </c>
      <c r="N70" t="s">
        <v>1944</v>
      </c>
      <c r="O70" s="3">
        <f>1*(LEFT(porsche_data[[#This Row],[Mileage0]],FIND(" ",porsche_data[[#This Row],[Mileage0]])-1))</f>
        <v>650</v>
      </c>
      <c r="P70" t="s">
        <v>158</v>
      </c>
      <c r="Q70">
        <v>525</v>
      </c>
      <c r="R70" t="s">
        <v>111</v>
      </c>
      <c r="S70">
        <f>1*(LEFT(porsche_data[[#This Row],[Cylinder Capacity]],FIND(" ",porsche_data[[#This Row],[Cylinder Capacity]])-1))</f>
        <v>4</v>
      </c>
      <c r="T70" t="s">
        <v>20</v>
      </c>
      <c r="U70" t="s">
        <v>31</v>
      </c>
      <c r="V70">
        <f>IF(porsche_data[[#This Row],[Transmission]]="Automatic",1,0)</f>
        <v>0</v>
      </c>
      <c r="W70">
        <f>IF(porsche_data[[#This Row],[Transmission]]="PDK",1,0)</f>
        <v>1</v>
      </c>
      <c r="X70" t="s">
        <v>22</v>
      </c>
      <c r="Y70">
        <f>IF(porsche_data[[#This Row],[Drive]]="Rear drive",0,1)</f>
        <v>0</v>
      </c>
      <c r="Z70" t="s">
        <v>23</v>
      </c>
      <c r="AA70" t="s">
        <v>24</v>
      </c>
      <c r="AB70">
        <f>IF(OR(porsche_data[[#This Row],[Interior Color]]="Black",porsche_data[[#This Row],[Interior Color]]="Beige",porsche_data[[#This Row],[Interior Color]]="Brown",porsche_data[[#This Row],[Interior Color]]="Grey"),0,1)</f>
        <v>0</v>
      </c>
      <c r="AC70" t="s">
        <v>40</v>
      </c>
      <c r="AD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1" spans="1:30" x14ac:dyDescent="0.2">
      <c r="A71" t="s">
        <v>4008</v>
      </c>
      <c r="B71">
        <v>399991</v>
      </c>
      <c r="C71">
        <f>ABS((porsche_data[[#This Row],[Price]]-AVERAGE(B9:B4464))/_xlfn.STDEV.P(B9:B4464))</f>
        <v>2.7468430991309423</v>
      </c>
      <c r="D71" t="s">
        <v>90</v>
      </c>
      <c r="E71" t="s">
        <v>843</v>
      </c>
      <c r="F71">
        <f>IF(OR(ISNUMBER(SEARCH(" 4S",porsche_data[[#This Row],[Model]])), ISNUMBER(SEARCH(" S",porsche_data[[#This Row],[Model]]))),1,0)</f>
        <v>0</v>
      </c>
      <c r="G71">
        <f>IF(ISNUMBER(SEARCH("Turbo",porsche_data[[#This Row],[Model]])),1,0)</f>
        <v>0</v>
      </c>
      <c r="H71">
        <f>IF(ISNUMBER(SEARCH("GT",porsche_data[[#This Row],[Model]])),1,0)</f>
        <v>1</v>
      </c>
      <c r="I71">
        <f>IF(ISNUMBER(SEARCH("RS",porsche_data[[#This Row],[Model]])),1,0)</f>
        <v>1</v>
      </c>
      <c r="J71">
        <f>IF(ISNUMBER(SEARCH("Targa",porsche_data[[#This Row],[Body]])),1,0)</f>
        <v>0</v>
      </c>
      <c r="K71">
        <f>IF(ISNUMBER(SEARCH("Cabriolet",porsche_data[[#This Row],[Body]])),1,0)</f>
        <v>0</v>
      </c>
      <c r="L71" t="s">
        <v>44</v>
      </c>
      <c r="M71">
        <v>991</v>
      </c>
      <c r="N71" t="s">
        <v>4009</v>
      </c>
      <c r="O71" s="3">
        <f>1*(LEFT(porsche_data[[#This Row],[Mileage0]],FIND(" ",porsche_data[[#This Row],[Mileage0]])-1))</f>
        <v>14422</v>
      </c>
      <c r="P71" t="s">
        <v>842</v>
      </c>
      <c r="Q71">
        <v>700</v>
      </c>
      <c r="R71" t="s">
        <v>88</v>
      </c>
      <c r="S71">
        <f>1*(LEFT(porsche_data[[#This Row],[Cylinder Capacity]],FIND(" ",porsche_data[[#This Row],[Cylinder Capacity]])-1))</f>
        <v>3.8</v>
      </c>
      <c r="T71" t="s">
        <v>20</v>
      </c>
      <c r="U71" t="s">
        <v>31</v>
      </c>
      <c r="V71">
        <f>IF(porsche_data[[#This Row],[Transmission]]="Automatic",1,0)</f>
        <v>0</v>
      </c>
      <c r="W71">
        <f>IF(porsche_data[[#This Row],[Transmission]]="PDK",1,0)</f>
        <v>1</v>
      </c>
      <c r="X71" t="s">
        <v>22</v>
      </c>
      <c r="Y71">
        <f>IF(porsche_data[[#This Row],[Drive]]="Rear drive",0,1)</f>
        <v>0</v>
      </c>
      <c r="Z71" t="s">
        <v>23</v>
      </c>
      <c r="AA71" t="s">
        <v>24</v>
      </c>
      <c r="AB71">
        <f>IF(OR(porsche_data[[#This Row],[Interior Color]]="Black",porsche_data[[#This Row],[Interior Color]]="Beige",porsche_data[[#This Row],[Interior Color]]="Brown",porsche_data[[#This Row],[Interior Color]]="Grey"),0,1)</f>
        <v>0</v>
      </c>
      <c r="AC71" t="s">
        <v>40</v>
      </c>
      <c r="AD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2" spans="1:30" x14ac:dyDescent="0.2">
      <c r="A72" t="s">
        <v>4918</v>
      </c>
      <c r="B72">
        <v>399964</v>
      </c>
      <c r="C72">
        <f>ABS((porsche_data[[#This Row],[Price]]-AVERAGE(B10:B4465))/_xlfn.STDEV.P(B10:B4465))</f>
        <v>2.7749246018502483</v>
      </c>
      <c r="D72" t="s">
        <v>42</v>
      </c>
      <c r="E72" t="s">
        <v>113</v>
      </c>
      <c r="F72">
        <f>IF(OR(ISNUMBER(SEARCH(" 4S",porsche_data[[#This Row],[Model]])), ISNUMBER(SEARCH(" S",porsche_data[[#This Row],[Model]]))),1,0)</f>
        <v>0</v>
      </c>
      <c r="G72">
        <f>IF(ISNUMBER(SEARCH("Turbo",porsche_data[[#This Row],[Model]])),1,0)</f>
        <v>0</v>
      </c>
      <c r="H72">
        <f>IF(ISNUMBER(SEARCH("GT",porsche_data[[#This Row],[Model]])),1,0)</f>
        <v>0</v>
      </c>
      <c r="I72">
        <f>IF(ISNUMBER(SEARCH("RS",porsche_data[[#This Row],[Model]])),1,0)</f>
        <v>1</v>
      </c>
      <c r="J72">
        <f>IF(ISNUMBER(SEARCH("Targa",porsche_data[[#This Row],[Body]])),1,0)</f>
        <v>0</v>
      </c>
      <c r="K72">
        <f>IF(ISNUMBER(SEARCH("Cabriolet",porsche_data[[#This Row],[Body]])),1,0)</f>
        <v>0</v>
      </c>
      <c r="L72" t="s">
        <v>44</v>
      </c>
      <c r="M72">
        <v>964</v>
      </c>
      <c r="N72" t="s">
        <v>235</v>
      </c>
      <c r="O72" s="3">
        <f>1*(LEFT(porsche_data[[#This Row],[Mileage0]],FIND(" ",porsche_data[[#This Row],[Mileage0]])-1))</f>
        <v>7200</v>
      </c>
      <c r="P72" t="s">
        <v>115</v>
      </c>
      <c r="Q72">
        <v>260</v>
      </c>
      <c r="R72" t="s">
        <v>19</v>
      </c>
      <c r="S72">
        <f>1*(LEFT(porsche_data[[#This Row],[Cylinder Capacity]],FIND(" ",porsche_data[[#This Row],[Cylinder Capacity]])-1))</f>
        <v>3.6</v>
      </c>
      <c r="T72" t="s">
        <v>20</v>
      </c>
      <c r="U72" t="s">
        <v>21</v>
      </c>
      <c r="V72">
        <f>IF(porsche_data[[#This Row],[Transmission]]="Automatic",1,0)</f>
        <v>0</v>
      </c>
      <c r="W72">
        <f>IF(porsche_data[[#This Row],[Transmission]]="PDK",1,0)</f>
        <v>0</v>
      </c>
      <c r="X72" t="s">
        <v>22</v>
      </c>
      <c r="Y72">
        <f>IF(porsche_data[[#This Row],[Drive]]="Rear drive",0,1)</f>
        <v>0</v>
      </c>
      <c r="Z72" t="s">
        <v>23</v>
      </c>
      <c r="AA72" t="s">
        <v>24</v>
      </c>
      <c r="AB72">
        <f>IF(OR(porsche_data[[#This Row],[Interior Color]]="Black",porsche_data[[#This Row],[Interior Color]]="Beige",porsche_data[[#This Row],[Interior Color]]="Brown",porsche_data[[#This Row],[Interior Color]]="Grey"),0,1)</f>
        <v>0</v>
      </c>
      <c r="AC72" t="s">
        <v>24</v>
      </c>
      <c r="AD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3" spans="1:30" hidden="1" x14ac:dyDescent="0.2">
      <c r="A73" t="s">
        <v>25</v>
      </c>
      <c r="C73" t="e">
        <f>ABS((porsche_data[[#This Row],[Price]]-#REF!)/#REF!)</f>
        <v>#REF!</v>
      </c>
      <c r="D73" t="s">
        <v>25</v>
      </c>
      <c r="E73" t="s">
        <v>25</v>
      </c>
      <c r="F73">
        <f>IF(OR(ISNUMBER(SEARCH(" 4S",porsche_data[[#This Row],[Model]])), ISNUMBER(SEARCH(" S",porsche_data[[#This Row],[Model]]))),1,0)</f>
        <v>0</v>
      </c>
      <c r="G73">
        <f>IF(ISNUMBER(SEARCH("Turbo",porsche_data[[#This Row],[Model]])),1,0)</f>
        <v>0</v>
      </c>
      <c r="H73">
        <f>IF(ISNUMBER(SEARCH("GT",porsche_data[[#This Row],[Model]])),1,0)</f>
        <v>0</v>
      </c>
      <c r="I73">
        <f>IF(ISNUMBER(SEARCH("RS",porsche_data[[#This Row],[Model]])),1,0)</f>
        <v>0</v>
      </c>
      <c r="J73">
        <f>IF(ISNUMBER(SEARCH("Targa",porsche_data[[#This Row],[Body]])),1,0)</f>
        <v>0</v>
      </c>
      <c r="K73">
        <f>IF(ISNUMBER(SEARCH("Cabriolet",porsche_data[[#This Row],[Body]])),1,0)</f>
        <v>0</v>
      </c>
      <c r="L73" t="s">
        <v>25</v>
      </c>
      <c r="N73" t="s">
        <v>25</v>
      </c>
      <c r="O73" t="str">
        <f>IF(ISNUMBER(SEARCH("km",porsche_data[[#This Row],[Mileage0]])),porsche_data[[#This Row],[Mileage0]],"")</f>
        <v/>
      </c>
      <c r="P73" t="s">
        <v>25</v>
      </c>
      <c r="R73" t="s">
        <v>25</v>
      </c>
      <c r="T73" t="s">
        <v>25</v>
      </c>
      <c r="U73" t="s">
        <v>25</v>
      </c>
      <c r="V73">
        <f>IF(porsche_data[[#This Row],[Transmission]]="Automatic",1,0)</f>
        <v>0</v>
      </c>
      <c r="W73">
        <f>IF(porsche_data[[#This Row],[Transmission]]="PDK",1,0)</f>
        <v>0</v>
      </c>
      <c r="X73" t="s">
        <v>25</v>
      </c>
      <c r="Y73">
        <f>IF(porsche_data[[#This Row],[Drive]]="Rear drive",0,1)</f>
        <v>1</v>
      </c>
      <c r="Z73" t="s">
        <v>25</v>
      </c>
      <c r="AA73" t="s">
        <v>25</v>
      </c>
      <c r="AB73">
        <f>IF(OR(porsche_data[[#This Row],[Interior Color]]="Black",porsche_data[[#This Row],[Interior Color]]="Beige",porsche_data[[#This Row],[Interior Color]]="Brown",porsche_data[[#This Row],[Interior Color]]="Grey"),0,1)</f>
        <v>1</v>
      </c>
      <c r="AC73" t="s">
        <v>25</v>
      </c>
      <c r="AD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4" spans="1:30" x14ac:dyDescent="0.2">
      <c r="A74" t="s">
        <v>4918</v>
      </c>
      <c r="B74">
        <v>399964</v>
      </c>
      <c r="C74">
        <f>ABS((porsche_data[[#This Row],[Price]]-AVERAGE(B6:B4461))/_xlfn.STDEV.P(B6:B4461))</f>
        <v>2.6444063243113325</v>
      </c>
      <c r="D74" t="s">
        <v>14</v>
      </c>
      <c r="E74" t="s">
        <v>113</v>
      </c>
      <c r="F74">
        <f>IF(OR(ISNUMBER(SEARCH(" 4S",porsche_data[[#This Row],[Model]])), ISNUMBER(SEARCH(" S",porsche_data[[#This Row],[Model]]))),1,0)</f>
        <v>0</v>
      </c>
      <c r="G74">
        <f>IF(ISNUMBER(SEARCH("Turbo",porsche_data[[#This Row],[Model]])),1,0)</f>
        <v>0</v>
      </c>
      <c r="H74">
        <f>IF(ISNUMBER(SEARCH("GT",porsche_data[[#This Row],[Model]])),1,0)</f>
        <v>0</v>
      </c>
      <c r="I74">
        <f>IF(ISNUMBER(SEARCH("RS",porsche_data[[#This Row],[Model]])),1,0)</f>
        <v>1</v>
      </c>
      <c r="J74">
        <f>IF(ISNUMBER(SEARCH("Targa",porsche_data[[#This Row],[Body]])),1,0)</f>
        <v>0</v>
      </c>
      <c r="K74">
        <f>IF(ISNUMBER(SEARCH("Cabriolet",porsche_data[[#This Row],[Body]])),1,0)</f>
        <v>0</v>
      </c>
      <c r="L74" t="s">
        <v>44</v>
      </c>
      <c r="M74">
        <v>964</v>
      </c>
      <c r="N74" t="s">
        <v>5280</v>
      </c>
      <c r="O74" s="3">
        <f>1*(LEFT(porsche_data[[#This Row],[Mileage0]],FIND(" ",porsche_data[[#This Row],[Mileage0]])-1))</f>
        <v>25150</v>
      </c>
      <c r="P74" t="s">
        <v>115</v>
      </c>
      <c r="Q74">
        <v>260</v>
      </c>
      <c r="R74" t="s">
        <v>19</v>
      </c>
      <c r="S74">
        <f>1*(LEFT(porsche_data[[#This Row],[Cylinder Capacity]],FIND(" ",porsche_data[[#This Row],[Cylinder Capacity]])-1))</f>
        <v>3.6</v>
      </c>
      <c r="T74" t="s">
        <v>20</v>
      </c>
      <c r="U74" t="s">
        <v>21</v>
      </c>
      <c r="V74">
        <f>IF(porsche_data[[#This Row],[Transmission]]="Automatic",1,0)</f>
        <v>0</v>
      </c>
      <c r="W74">
        <f>IF(porsche_data[[#This Row],[Transmission]]="PDK",1,0)</f>
        <v>0</v>
      </c>
      <c r="X74" t="s">
        <v>22</v>
      </c>
      <c r="Y74">
        <f>IF(porsche_data[[#This Row],[Drive]]="Rear drive",0,1)</f>
        <v>0</v>
      </c>
      <c r="Z74" t="s">
        <v>23</v>
      </c>
      <c r="AA74" t="s">
        <v>24</v>
      </c>
      <c r="AB74">
        <f>IF(OR(porsche_data[[#This Row],[Interior Color]]="Black",porsche_data[[#This Row],[Interior Color]]="Beige",porsche_data[[#This Row],[Interior Color]]="Brown",porsche_data[[#This Row],[Interior Color]]="Grey"),0,1)</f>
        <v>0</v>
      </c>
      <c r="AC74" t="s">
        <v>40</v>
      </c>
      <c r="AD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5" spans="1:30" hidden="1" x14ac:dyDescent="0.2">
      <c r="A75" t="s">
        <v>266</v>
      </c>
      <c r="C75" t="e">
        <f>ABS((porsche_data[[#This Row],[Price]]-#REF!)/#REF!)</f>
        <v>#REF!</v>
      </c>
      <c r="D75" t="s">
        <v>267</v>
      </c>
      <c r="E75" t="s">
        <v>268</v>
      </c>
      <c r="F75">
        <f>IF(OR(ISNUMBER(SEARCH(" 4S",porsche_data[[#This Row],[Model]])), ISNUMBER(SEARCH(" S",porsche_data[[#This Row],[Model]]))),1,0)</f>
        <v>0</v>
      </c>
      <c r="G75">
        <f>IF(ISNUMBER(SEARCH("Turbo",porsche_data[[#This Row],[Model]])),1,0)</f>
        <v>0</v>
      </c>
      <c r="H75">
        <f>IF(ISNUMBER(SEARCH("GT",porsche_data[[#This Row],[Model]])),1,0)</f>
        <v>0</v>
      </c>
      <c r="I75">
        <f>IF(ISNUMBER(SEARCH("RS",porsche_data[[#This Row],[Model]])),1,0)</f>
        <v>0</v>
      </c>
      <c r="J75">
        <f>IF(ISNUMBER(SEARCH("Targa",porsche_data[[#This Row],[Body]])),1,0)</f>
        <v>0</v>
      </c>
      <c r="K75">
        <f>IF(ISNUMBER(SEARCH("Cabriolet",porsche_data[[#This Row],[Body]])),1,0)</f>
        <v>1</v>
      </c>
      <c r="L75" t="s">
        <v>16</v>
      </c>
      <c r="N75" t="s">
        <v>269</v>
      </c>
      <c r="O75" t="str">
        <f>IF(ISNUMBER(SEARCH("km",porsche_data[[#This Row],[Mileage0]])),porsche_data[[#This Row],[Mileage0]],"")</f>
        <v>72669 km</v>
      </c>
      <c r="P75" t="s">
        <v>197</v>
      </c>
      <c r="R75" t="s">
        <v>270</v>
      </c>
      <c r="T75" t="s">
        <v>20</v>
      </c>
      <c r="U75" t="s">
        <v>31</v>
      </c>
      <c r="V75">
        <f>IF(porsche_data[[#This Row],[Transmission]]="Automatic",1,0)</f>
        <v>0</v>
      </c>
      <c r="W75">
        <f>IF(porsche_data[[#This Row],[Transmission]]="PDK",1,0)</f>
        <v>1</v>
      </c>
      <c r="X75" t="s">
        <v>22</v>
      </c>
      <c r="Y75">
        <f>IF(porsche_data[[#This Row],[Drive]]="Rear drive",0,1)</f>
        <v>0</v>
      </c>
      <c r="Z75" t="s">
        <v>23</v>
      </c>
      <c r="AA75" t="s">
        <v>24</v>
      </c>
      <c r="AB75">
        <f>IF(OR(porsche_data[[#This Row],[Interior Color]]="Black",porsche_data[[#This Row],[Interior Color]]="Beige",porsche_data[[#This Row],[Interior Color]]="Brown",porsche_data[[#This Row],[Interior Color]]="Grey"),0,1)</f>
        <v>0</v>
      </c>
      <c r="AC75" t="s">
        <v>32</v>
      </c>
      <c r="AD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6" spans="1:30" hidden="1" x14ac:dyDescent="0.2">
      <c r="A76" t="s">
        <v>271</v>
      </c>
      <c r="C76" t="e">
        <f>ABS((porsche_data[[#This Row],[Price]]-#REF!)/#REF!)</f>
        <v>#REF!</v>
      </c>
      <c r="D76" t="s">
        <v>152</v>
      </c>
      <c r="E76" t="s">
        <v>272</v>
      </c>
      <c r="F76">
        <f>IF(OR(ISNUMBER(SEARCH(" 4S",porsche_data[[#This Row],[Model]])), ISNUMBER(SEARCH(" S",porsche_data[[#This Row],[Model]]))),1,0)</f>
        <v>1</v>
      </c>
      <c r="G76">
        <f>IF(ISNUMBER(SEARCH("Turbo",porsche_data[[#This Row],[Model]])),1,0)</f>
        <v>0</v>
      </c>
      <c r="H76">
        <f>IF(ISNUMBER(SEARCH("GT",porsche_data[[#This Row],[Model]])),1,0)</f>
        <v>0</v>
      </c>
      <c r="I76">
        <f>IF(ISNUMBER(SEARCH("RS",porsche_data[[#This Row],[Model]])),1,0)</f>
        <v>1</v>
      </c>
      <c r="J76">
        <f>IF(ISNUMBER(SEARCH("Targa",porsche_data[[#This Row],[Body]])),1,0)</f>
        <v>0</v>
      </c>
      <c r="K76">
        <f>IF(ISNUMBER(SEARCH("Cabriolet",porsche_data[[#This Row],[Body]])),1,0)</f>
        <v>1</v>
      </c>
      <c r="L76" t="s">
        <v>16</v>
      </c>
      <c r="N76" t="s">
        <v>273</v>
      </c>
      <c r="O76" t="str">
        <f>IF(ISNUMBER(SEARCH("km",porsche_data[[#This Row],[Mileage0]])),porsche_data[[#This Row],[Mileage0]],"")</f>
        <v>2469 km</v>
      </c>
      <c r="P76" t="s">
        <v>141</v>
      </c>
      <c r="R76" t="s">
        <v>111</v>
      </c>
      <c r="T76" t="s">
        <v>20</v>
      </c>
      <c r="U76" t="s">
        <v>31</v>
      </c>
      <c r="V76">
        <f>IF(porsche_data[[#This Row],[Transmission]]="Automatic",1,0)</f>
        <v>0</v>
      </c>
      <c r="W76">
        <f>IF(porsche_data[[#This Row],[Transmission]]="PDK",1,0)</f>
        <v>1</v>
      </c>
      <c r="X76" t="s">
        <v>22</v>
      </c>
      <c r="Y76">
        <f>IF(porsche_data[[#This Row],[Drive]]="Rear drive",0,1)</f>
        <v>0</v>
      </c>
      <c r="Z76" t="s">
        <v>23</v>
      </c>
      <c r="AA76" t="s">
        <v>24</v>
      </c>
      <c r="AB76">
        <f>IF(OR(porsche_data[[#This Row],[Interior Color]]="Black",porsche_data[[#This Row],[Interior Color]]="Beige",porsche_data[[#This Row],[Interior Color]]="Brown",porsche_data[[#This Row],[Interior Color]]="Grey"),0,1)</f>
        <v>0</v>
      </c>
      <c r="AC76" t="s">
        <v>61</v>
      </c>
      <c r="AD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7" spans="1:30" hidden="1" x14ac:dyDescent="0.2">
      <c r="A77" t="s">
        <v>274</v>
      </c>
      <c r="C77" t="e">
        <f>ABS((porsche_data[[#This Row],[Price]]-#REF!)/#REF!)</f>
        <v>#REF!</v>
      </c>
      <c r="D77" t="s">
        <v>152</v>
      </c>
      <c r="E77" t="s">
        <v>275</v>
      </c>
      <c r="F77">
        <f>IF(OR(ISNUMBER(SEARCH(" 4S",porsche_data[[#This Row],[Model]])), ISNUMBER(SEARCH(" S",porsche_data[[#This Row],[Model]]))),1,0)</f>
        <v>1</v>
      </c>
      <c r="G77">
        <f>IF(ISNUMBER(SEARCH("Turbo",porsche_data[[#This Row],[Model]])),1,0)</f>
        <v>0</v>
      </c>
      <c r="H77">
        <f>IF(ISNUMBER(SEARCH("GT",porsche_data[[#This Row],[Model]])),1,0)</f>
        <v>0</v>
      </c>
      <c r="I77">
        <f>IF(ISNUMBER(SEARCH("RS",porsche_data[[#This Row],[Model]])),1,0)</f>
        <v>0</v>
      </c>
      <c r="J77">
        <f>IF(ISNUMBER(SEARCH("Targa",porsche_data[[#This Row],[Body]])),1,0)</f>
        <v>0</v>
      </c>
      <c r="K77">
        <f>IF(ISNUMBER(SEARCH("Cabriolet",porsche_data[[#This Row],[Body]])),1,0)</f>
        <v>1</v>
      </c>
      <c r="L77" t="s">
        <v>16</v>
      </c>
      <c r="N77" t="s">
        <v>174</v>
      </c>
      <c r="O77" t="str">
        <f>IF(ISNUMBER(SEARCH("km",porsche_data[[#This Row],[Mileage0]])),porsche_data[[#This Row],[Mileage0]],"")</f>
        <v>9900 km</v>
      </c>
      <c r="P77" t="s">
        <v>202</v>
      </c>
      <c r="R77" t="s">
        <v>122</v>
      </c>
      <c r="T77" t="s">
        <v>20</v>
      </c>
      <c r="U77" t="s">
        <v>31</v>
      </c>
      <c r="V77">
        <f>IF(porsche_data[[#This Row],[Transmission]]="Automatic",1,0)</f>
        <v>0</v>
      </c>
      <c r="W77">
        <f>IF(porsche_data[[#This Row],[Transmission]]="PDK",1,0)</f>
        <v>1</v>
      </c>
      <c r="X77" t="s">
        <v>22</v>
      </c>
      <c r="Y77">
        <f>IF(porsche_data[[#This Row],[Drive]]="Rear drive",0,1)</f>
        <v>0</v>
      </c>
      <c r="Z77" t="s">
        <v>23</v>
      </c>
      <c r="AA77" t="s">
        <v>24</v>
      </c>
      <c r="AB77">
        <f>IF(OR(porsche_data[[#This Row],[Interior Color]]="Black",porsche_data[[#This Row],[Interior Color]]="Beige",porsche_data[[#This Row],[Interior Color]]="Brown",porsche_data[[#This Row],[Interior Color]]="Grey"),0,1)</f>
        <v>0</v>
      </c>
      <c r="AC77" t="s">
        <v>24</v>
      </c>
      <c r="AD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8" spans="1:30" hidden="1" x14ac:dyDescent="0.2">
      <c r="A78" t="s">
        <v>3729</v>
      </c>
      <c r="B78">
        <v>399900</v>
      </c>
      <c r="C78" t="e">
        <f>ABS((porsche_data[[#This Row],[Price]]-#REF!)/#REF!)</f>
        <v>#REF!</v>
      </c>
      <c r="D78" t="s">
        <v>27</v>
      </c>
      <c r="E78" t="s">
        <v>857</v>
      </c>
      <c r="F78">
        <f>IF(OR(ISNUMBER(SEARCH(" 4S",porsche_data[[#This Row],[Model]])), ISNUMBER(SEARCH(" S",porsche_data[[#This Row],[Model]]))),1,0)</f>
        <v>0</v>
      </c>
      <c r="G78">
        <f>IF(ISNUMBER(SEARCH("Turbo",porsche_data[[#This Row],[Model]])),1,0)</f>
        <v>0</v>
      </c>
      <c r="H78">
        <f>IF(ISNUMBER(SEARCH("GT",porsche_data[[#This Row],[Model]])),1,0)</f>
        <v>1</v>
      </c>
      <c r="I78">
        <f>IF(ISNUMBER(SEARCH("RS",porsche_data[[#This Row],[Model]])),1,0)</f>
        <v>1</v>
      </c>
      <c r="J78">
        <f>IF(ISNUMBER(SEARCH("Targa",porsche_data[[#This Row],[Body]])),1,0)</f>
        <v>0</v>
      </c>
      <c r="K78">
        <f>IF(ISNUMBER(SEARCH("Cabriolet",porsche_data[[#This Row],[Body]])),1,0)</f>
        <v>0</v>
      </c>
      <c r="L78" t="s">
        <v>44</v>
      </c>
      <c r="N78" t="s">
        <v>3730</v>
      </c>
      <c r="O78" t="str">
        <f>IF(ISNUMBER(SEARCH("km",porsche_data[[#This Row],[Mileage0]])),porsche_data[[#This Row],[Mileage0]],"")</f>
        <v>49950 km</v>
      </c>
      <c r="P78" t="s">
        <v>141</v>
      </c>
      <c r="Q78">
        <v>500</v>
      </c>
      <c r="R78" t="s">
        <v>3731</v>
      </c>
      <c r="T78" t="s">
        <v>20</v>
      </c>
      <c r="U78" t="s">
        <v>21</v>
      </c>
      <c r="V78">
        <f>IF(porsche_data[[#This Row],[Transmission]]="Automatic",1,0)</f>
        <v>0</v>
      </c>
      <c r="W78">
        <f>IF(porsche_data[[#This Row],[Transmission]]="PDK",1,0)</f>
        <v>0</v>
      </c>
      <c r="X78" t="s">
        <v>22</v>
      </c>
      <c r="Y78">
        <f>IF(porsche_data[[#This Row],[Drive]]="Rear drive",0,1)</f>
        <v>0</v>
      </c>
      <c r="Z78" t="s">
        <v>23</v>
      </c>
      <c r="AA78" t="s">
        <v>61</v>
      </c>
      <c r="AB78">
        <f>IF(OR(porsche_data[[#This Row],[Interior Color]]="Black",porsche_data[[#This Row],[Interior Color]]="Beige",porsche_data[[#This Row],[Interior Color]]="Brown",porsche_data[[#This Row],[Interior Color]]="Grey"),0,1)</f>
        <v>1</v>
      </c>
      <c r="AC78" t="s">
        <v>61</v>
      </c>
      <c r="AD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9" spans="1:30" hidden="1" x14ac:dyDescent="0.2">
      <c r="A79" t="s">
        <v>25</v>
      </c>
      <c r="C79" t="e">
        <f>ABS((porsche_data[[#This Row],[Price]]-#REF!)/#REF!)</f>
        <v>#REF!</v>
      </c>
      <c r="D79" t="s">
        <v>25</v>
      </c>
      <c r="E79" t="s">
        <v>25</v>
      </c>
      <c r="F79">
        <f>IF(OR(ISNUMBER(SEARCH(" 4S",porsche_data[[#This Row],[Model]])), ISNUMBER(SEARCH(" S",porsche_data[[#This Row],[Model]]))),1,0)</f>
        <v>0</v>
      </c>
      <c r="G79">
        <f>IF(ISNUMBER(SEARCH("Turbo",porsche_data[[#This Row],[Model]])),1,0)</f>
        <v>0</v>
      </c>
      <c r="H79">
        <f>IF(ISNUMBER(SEARCH("GT",porsche_data[[#This Row],[Model]])),1,0)</f>
        <v>0</v>
      </c>
      <c r="I79">
        <f>IF(ISNUMBER(SEARCH("RS",porsche_data[[#This Row],[Model]])),1,0)</f>
        <v>0</v>
      </c>
      <c r="J79">
        <f>IF(ISNUMBER(SEARCH("Targa",porsche_data[[#This Row],[Body]])),1,0)</f>
        <v>0</v>
      </c>
      <c r="K79">
        <f>IF(ISNUMBER(SEARCH("Cabriolet",porsche_data[[#This Row],[Body]])),1,0)</f>
        <v>0</v>
      </c>
      <c r="L79" t="s">
        <v>25</v>
      </c>
      <c r="N79" t="s">
        <v>25</v>
      </c>
      <c r="O79" t="str">
        <f>IF(ISNUMBER(SEARCH("km",porsche_data[[#This Row],[Mileage0]])),porsche_data[[#This Row],[Mileage0]],"")</f>
        <v/>
      </c>
      <c r="P79" t="s">
        <v>25</v>
      </c>
      <c r="R79" t="s">
        <v>25</v>
      </c>
      <c r="T79" t="s">
        <v>25</v>
      </c>
      <c r="U79" t="s">
        <v>25</v>
      </c>
      <c r="V79">
        <f>IF(porsche_data[[#This Row],[Transmission]]="Automatic",1,0)</f>
        <v>0</v>
      </c>
      <c r="W79">
        <f>IF(porsche_data[[#This Row],[Transmission]]="PDK",1,0)</f>
        <v>0</v>
      </c>
      <c r="X79" t="s">
        <v>25</v>
      </c>
      <c r="Y79">
        <f>IF(porsche_data[[#This Row],[Drive]]="Rear drive",0,1)</f>
        <v>1</v>
      </c>
      <c r="Z79" t="s">
        <v>25</v>
      </c>
      <c r="AA79" t="s">
        <v>25</v>
      </c>
      <c r="AB79">
        <f>IF(OR(porsche_data[[#This Row],[Interior Color]]="Black",porsche_data[[#This Row],[Interior Color]]="Beige",porsche_data[[#This Row],[Interior Color]]="Brown",porsche_data[[#This Row],[Interior Color]]="Grey"),0,1)</f>
        <v>1</v>
      </c>
      <c r="AC79" t="s">
        <v>25</v>
      </c>
      <c r="AD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0" spans="1:30" hidden="1" x14ac:dyDescent="0.2">
      <c r="A80" t="s">
        <v>278</v>
      </c>
      <c r="C80" t="e">
        <f>ABS((porsche_data[[#This Row],[Price]]-#REF!)/#REF!)</f>
        <v>#REF!</v>
      </c>
      <c r="D80" t="s">
        <v>279</v>
      </c>
      <c r="E80" t="s">
        <v>280</v>
      </c>
      <c r="F80">
        <f>IF(OR(ISNUMBER(SEARCH(" 4S",porsche_data[[#This Row],[Model]])), ISNUMBER(SEARCH(" S",porsche_data[[#This Row],[Model]]))),1,0)</f>
        <v>1</v>
      </c>
      <c r="G80">
        <f>IF(ISNUMBER(SEARCH("Turbo",porsche_data[[#This Row],[Model]])),1,0)</f>
        <v>0</v>
      </c>
      <c r="H80">
        <f>IF(ISNUMBER(SEARCH("GT",porsche_data[[#This Row],[Model]])),1,0)</f>
        <v>0</v>
      </c>
      <c r="I80">
        <f>IF(ISNUMBER(SEARCH("RS",porsche_data[[#This Row],[Model]])),1,0)</f>
        <v>0</v>
      </c>
      <c r="J80">
        <f>IF(ISNUMBER(SEARCH("Targa",porsche_data[[#This Row],[Body]])),1,0)</f>
        <v>0</v>
      </c>
      <c r="K80">
        <f>IF(ISNUMBER(SEARCH("Cabriolet",porsche_data[[#This Row],[Body]])),1,0)</f>
        <v>1</v>
      </c>
      <c r="L80" t="s">
        <v>16</v>
      </c>
      <c r="N80" t="s">
        <v>281</v>
      </c>
      <c r="O80" t="str">
        <f>IF(ISNUMBER(SEARCH("km",porsche_data[[#This Row],[Mileage0]])),porsche_data[[#This Row],[Mileage0]],"")</f>
        <v>268900 km</v>
      </c>
      <c r="P80" t="s">
        <v>282</v>
      </c>
      <c r="R80" t="s">
        <v>78</v>
      </c>
      <c r="T80" t="s">
        <v>20</v>
      </c>
      <c r="U80" t="s">
        <v>21</v>
      </c>
      <c r="V80">
        <f>IF(porsche_data[[#This Row],[Transmission]]="Automatic",1,0)</f>
        <v>0</v>
      </c>
      <c r="W80">
        <f>IF(porsche_data[[#This Row],[Transmission]]="PDK",1,0)</f>
        <v>0</v>
      </c>
      <c r="X80" t="s">
        <v>22</v>
      </c>
      <c r="Y80">
        <f>IF(porsche_data[[#This Row],[Drive]]="Rear drive",0,1)</f>
        <v>0</v>
      </c>
      <c r="Z80" t="s">
        <v>23</v>
      </c>
      <c r="AA80" t="s">
        <v>54</v>
      </c>
      <c r="AB80">
        <f>IF(OR(porsche_data[[#This Row],[Interior Color]]="Black",porsche_data[[#This Row],[Interior Color]]="Beige",porsche_data[[#This Row],[Interior Color]]="Brown",porsche_data[[#This Row],[Interior Color]]="Grey"),0,1)</f>
        <v>1</v>
      </c>
      <c r="AC80" t="s">
        <v>99</v>
      </c>
      <c r="AD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1" spans="1:30" x14ac:dyDescent="0.2">
      <c r="A81" t="s">
        <v>3729</v>
      </c>
      <c r="B81">
        <v>399900</v>
      </c>
      <c r="C81">
        <f>ABS((porsche_data[[#This Row],[Price]]-AVERAGE(B13:B4468))/_xlfn.STDEV.P(B13:B4468))</f>
        <v>2.8627803323083816</v>
      </c>
      <c r="D81" t="s">
        <v>27</v>
      </c>
      <c r="E81" t="s">
        <v>860</v>
      </c>
      <c r="F81">
        <f>IF(OR(ISNUMBER(SEARCH(" 4S",porsche_data[[#This Row],[Model]])), ISNUMBER(SEARCH(" S",porsche_data[[#This Row],[Model]]))),1,0)</f>
        <v>0</v>
      </c>
      <c r="G81">
        <f>IF(ISNUMBER(SEARCH("Turbo",porsche_data[[#This Row],[Model]])),1,0)</f>
        <v>0</v>
      </c>
      <c r="H81">
        <f>IF(ISNUMBER(SEARCH("GT",porsche_data[[#This Row],[Model]])),1,0)</f>
        <v>1</v>
      </c>
      <c r="I81">
        <f>IF(ISNUMBER(SEARCH("RS",porsche_data[[#This Row],[Model]])),1,0)</f>
        <v>1</v>
      </c>
      <c r="J81">
        <f>IF(ISNUMBER(SEARCH("Targa",porsche_data[[#This Row],[Body]])),1,0)</f>
        <v>0</v>
      </c>
      <c r="K81">
        <f>IF(ISNUMBER(SEARCH("Cabriolet",porsche_data[[#This Row],[Body]])),1,0)</f>
        <v>0</v>
      </c>
      <c r="L81" t="s">
        <v>44</v>
      </c>
      <c r="M81">
        <v>997</v>
      </c>
      <c r="N81" t="s">
        <v>4780</v>
      </c>
      <c r="O81" s="3">
        <f>1*(LEFT(porsche_data[[#This Row],[Mileage0]],FIND(" ",porsche_data[[#This Row],[Mileage0]])-1))</f>
        <v>14217</v>
      </c>
      <c r="P81" t="s">
        <v>862</v>
      </c>
      <c r="Q81">
        <v>620</v>
      </c>
      <c r="R81" t="s">
        <v>19</v>
      </c>
      <c r="S81">
        <f>1*(LEFT(porsche_data[[#This Row],[Cylinder Capacity]],FIND(" ",porsche_data[[#This Row],[Cylinder Capacity]])-1))</f>
        <v>3.6</v>
      </c>
      <c r="T81" t="s">
        <v>20</v>
      </c>
      <c r="U81" t="s">
        <v>21</v>
      </c>
      <c r="V81">
        <f>IF(porsche_data[[#This Row],[Transmission]]="Automatic",1,0)</f>
        <v>0</v>
      </c>
      <c r="W81">
        <f>IF(porsche_data[[#This Row],[Transmission]]="PDK",1,0)</f>
        <v>0</v>
      </c>
      <c r="X81" t="s">
        <v>22</v>
      </c>
      <c r="Y81">
        <f>IF(porsche_data[[#This Row],[Drive]]="Rear drive",0,1)</f>
        <v>0</v>
      </c>
      <c r="Z81" t="s">
        <v>23</v>
      </c>
      <c r="AA81" t="s">
        <v>24</v>
      </c>
      <c r="AB81">
        <f>IF(OR(porsche_data[[#This Row],[Interior Color]]="Black",porsche_data[[#This Row],[Interior Color]]="Beige",porsche_data[[#This Row],[Interior Color]]="Brown",porsche_data[[#This Row],[Interior Color]]="Grey"),0,1)</f>
        <v>0</v>
      </c>
      <c r="AC81" t="s">
        <v>99</v>
      </c>
      <c r="AD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2" spans="1:30" x14ac:dyDescent="0.2">
      <c r="A82" t="s">
        <v>2691</v>
      </c>
      <c r="B82">
        <v>399500</v>
      </c>
      <c r="C82">
        <f>ABS((porsche_data[[#This Row],[Price]]-AVERAGE(B14:B4469))/_xlfn.STDEV.P(B14:B4469))</f>
        <v>2.8582646826977394</v>
      </c>
      <c r="D82" t="s">
        <v>90</v>
      </c>
      <c r="E82" t="s">
        <v>843</v>
      </c>
      <c r="F82">
        <f>IF(OR(ISNUMBER(SEARCH(" 4S",porsche_data[[#This Row],[Model]])), ISNUMBER(SEARCH(" S",porsche_data[[#This Row],[Model]]))),1,0)</f>
        <v>0</v>
      </c>
      <c r="G82">
        <f>IF(ISNUMBER(SEARCH("Turbo",porsche_data[[#This Row],[Model]])),1,0)</f>
        <v>0</v>
      </c>
      <c r="H82">
        <f>IF(ISNUMBER(SEARCH("GT",porsche_data[[#This Row],[Model]])),1,0)</f>
        <v>1</v>
      </c>
      <c r="I82">
        <f>IF(ISNUMBER(SEARCH("RS",porsche_data[[#This Row],[Model]])),1,0)</f>
        <v>1</v>
      </c>
      <c r="J82">
        <f>IF(ISNUMBER(SEARCH("Targa",porsche_data[[#This Row],[Body]])),1,0)</f>
        <v>0</v>
      </c>
      <c r="K82">
        <f>IF(ISNUMBER(SEARCH("Cabriolet",porsche_data[[#This Row],[Body]])),1,0)</f>
        <v>0</v>
      </c>
      <c r="L82" t="s">
        <v>44</v>
      </c>
      <c r="M82">
        <v>991</v>
      </c>
      <c r="N82" t="s">
        <v>2692</v>
      </c>
      <c r="O82" s="3">
        <f>1*(LEFT(porsche_data[[#This Row],[Mileage0]],FIND(" ",porsche_data[[#This Row],[Mileage0]])-1))</f>
        <v>1740</v>
      </c>
      <c r="P82" t="s">
        <v>842</v>
      </c>
      <c r="Q82">
        <v>700</v>
      </c>
      <c r="R82" t="s">
        <v>88</v>
      </c>
      <c r="S82">
        <f>1*(LEFT(porsche_data[[#This Row],[Cylinder Capacity]],FIND(" ",porsche_data[[#This Row],[Cylinder Capacity]])-1))</f>
        <v>3.8</v>
      </c>
      <c r="T82" t="s">
        <v>20</v>
      </c>
      <c r="U82" t="s">
        <v>31</v>
      </c>
      <c r="V82">
        <f>IF(porsche_data[[#This Row],[Transmission]]="Automatic",1,0)</f>
        <v>0</v>
      </c>
      <c r="W82">
        <f>IF(porsche_data[[#This Row],[Transmission]]="PDK",1,0)</f>
        <v>1</v>
      </c>
      <c r="X82" t="s">
        <v>22</v>
      </c>
      <c r="Y82">
        <f>IF(porsche_data[[#This Row],[Drive]]="Rear drive",0,1)</f>
        <v>0</v>
      </c>
      <c r="Z82" t="s">
        <v>23</v>
      </c>
      <c r="AA82" t="s">
        <v>24</v>
      </c>
      <c r="AB82">
        <f>IF(OR(porsche_data[[#This Row],[Interior Color]]="Black",porsche_data[[#This Row],[Interior Color]]="Beige",porsche_data[[#This Row],[Interior Color]]="Brown",porsche_data[[#This Row],[Interior Color]]="Grey"),0,1)</f>
        <v>0</v>
      </c>
      <c r="AC82" t="s">
        <v>99</v>
      </c>
      <c r="AD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3" spans="1:30" hidden="1" x14ac:dyDescent="0.2">
      <c r="A83" t="s">
        <v>1360</v>
      </c>
      <c r="B83">
        <v>399000</v>
      </c>
      <c r="C83" t="e">
        <f>ABS((porsche_data[[#This Row],[Price]]-#REF!)/#REF!)</f>
        <v>#REF!</v>
      </c>
      <c r="D83" t="s">
        <v>63</v>
      </c>
      <c r="E83" t="s">
        <v>1146</v>
      </c>
      <c r="F83">
        <f>IF(OR(ISNUMBER(SEARCH(" 4S",porsche_data[[#This Row],[Model]])), ISNUMBER(SEARCH(" S",porsche_data[[#This Row],[Model]]))),1,0)</f>
        <v>1</v>
      </c>
      <c r="G83">
        <f>IF(ISNUMBER(SEARCH("Turbo",porsche_data[[#This Row],[Model]])),1,0)</f>
        <v>0</v>
      </c>
      <c r="H83">
        <f>IF(ISNUMBER(SEARCH("GT",porsche_data[[#This Row],[Model]])),1,0)</f>
        <v>0</v>
      </c>
      <c r="I83">
        <f>IF(ISNUMBER(SEARCH("RS",porsche_data[[#This Row],[Model]])),1,0)</f>
        <v>0</v>
      </c>
      <c r="J83">
        <f>IF(ISNUMBER(SEARCH("Targa",porsche_data[[#This Row],[Body]])),1,0)</f>
        <v>0</v>
      </c>
      <c r="K83">
        <f>IF(ISNUMBER(SEARCH("Cabriolet",porsche_data[[#This Row],[Body]])),1,0)</f>
        <v>0</v>
      </c>
      <c r="L83" t="s">
        <v>44</v>
      </c>
      <c r="N83" t="s">
        <v>496</v>
      </c>
      <c r="O83" t="str">
        <f>IF(ISNUMBER(SEARCH("km",porsche_data[[#This Row],[Mileage0]])),porsche_data[[#This Row],[Mileage0]],"")</f>
        <v>150 km</v>
      </c>
      <c r="P83" t="s">
        <v>1148</v>
      </c>
      <c r="R83" t="s">
        <v>1149</v>
      </c>
      <c r="T83" t="s">
        <v>20</v>
      </c>
      <c r="U83" t="s">
        <v>21</v>
      </c>
      <c r="V83">
        <f>IF(porsche_data[[#This Row],[Transmission]]="Automatic",1,0)</f>
        <v>0</v>
      </c>
      <c r="W83">
        <f>IF(porsche_data[[#This Row],[Transmission]]="PDK",1,0)</f>
        <v>0</v>
      </c>
      <c r="X83" t="s">
        <v>22</v>
      </c>
      <c r="Y83">
        <f>IF(porsche_data[[#This Row],[Drive]]="Rear drive",0,1)</f>
        <v>0</v>
      </c>
      <c r="Z83" t="s">
        <v>23</v>
      </c>
      <c r="AA83" t="s">
        <v>24</v>
      </c>
      <c r="AB83">
        <f>IF(OR(porsche_data[[#This Row],[Interior Color]]="Black",porsche_data[[#This Row],[Interior Color]]="Beige",porsche_data[[#This Row],[Interior Color]]="Brown",porsche_data[[#This Row],[Interior Color]]="Grey"),0,1)</f>
        <v>0</v>
      </c>
      <c r="AC83" t="s">
        <v>32</v>
      </c>
      <c r="AD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4" spans="1:30" x14ac:dyDescent="0.2">
      <c r="A84" t="s">
        <v>4351</v>
      </c>
      <c r="B84">
        <v>395889</v>
      </c>
      <c r="C84">
        <f>ABS((porsche_data[[#This Row],[Price]]-AVERAGE(B16:B4471))/_xlfn.STDEV.P(B16:B4471))</f>
        <v>2.860724336091633</v>
      </c>
      <c r="D84" t="s">
        <v>294</v>
      </c>
      <c r="E84" t="s">
        <v>661</v>
      </c>
      <c r="F84">
        <f>IF(OR(ISNUMBER(SEARCH(" 4S",porsche_data[[#This Row],[Model]])), ISNUMBER(SEARCH(" S",porsche_data[[#This Row],[Model]]))),1,0)</f>
        <v>0</v>
      </c>
      <c r="G84">
        <f>IF(ISNUMBER(SEARCH("Turbo",porsche_data[[#This Row],[Model]])),1,0)</f>
        <v>0</v>
      </c>
      <c r="H84">
        <f>IF(ISNUMBER(SEARCH("GT",porsche_data[[#This Row],[Model]])),1,0)</f>
        <v>1</v>
      </c>
      <c r="I84">
        <f>IF(ISNUMBER(SEARCH("RS",porsche_data[[#This Row],[Model]])),1,0)</f>
        <v>0</v>
      </c>
      <c r="J84">
        <f>IF(ISNUMBER(SEARCH("Targa",porsche_data[[#This Row],[Body]])),1,0)</f>
        <v>0</v>
      </c>
      <c r="K84">
        <f>IF(ISNUMBER(SEARCH("Cabriolet",porsche_data[[#This Row],[Body]])),1,0)</f>
        <v>0</v>
      </c>
      <c r="L84" t="s">
        <v>44</v>
      </c>
      <c r="M84">
        <v>997</v>
      </c>
      <c r="N84" t="s">
        <v>4352</v>
      </c>
      <c r="O84" s="3">
        <f>1*(LEFT(porsche_data[[#This Row],[Mileage0]],FIND(" ",porsche_data[[#This Row],[Mileage0]])-1))</f>
        <v>3630</v>
      </c>
      <c r="P84" t="s">
        <v>4353</v>
      </c>
      <c r="Q84">
        <v>685</v>
      </c>
      <c r="R84" t="s">
        <v>19</v>
      </c>
      <c r="S84">
        <f>1*(LEFT(porsche_data[[#This Row],[Cylinder Capacity]],FIND(" ",porsche_data[[#This Row],[Cylinder Capacity]])-1))</f>
        <v>3.6</v>
      </c>
      <c r="T84" t="s">
        <v>20</v>
      </c>
      <c r="U84" t="s">
        <v>21</v>
      </c>
      <c r="V84">
        <f>IF(porsche_data[[#This Row],[Transmission]]="Automatic",1,0)</f>
        <v>0</v>
      </c>
      <c r="W84">
        <f>IF(porsche_data[[#This Row],[Transmission]]="PDK",1,0)</f>
        <v>0</v>
      </c>
      <c r="X84" t="s">
        <v>22</v>
      </c>
      <c r="Y84">
        <f>IF(porsche_data[[#This Row],[Drive]]="Rear drive",0,1)</f>
        <v>0</v>
      </c>
      <c r="Z84" t="s">
        <v>23</v>
      </c>
      <c r="AA84" t="s">
        <v>24</v>
      </c>
      <c r="AB84">
        <f>IF(OR(porsche_data[[#This Row],[Interior Color]]="Black",porsche_data[[#This Row],[Interior Color]]="Beige",porsche_data[[#This Row],[Interior Color]]="Brown",porsche_data[[#This Row],[Interior Color]]="Grey"),0,1)</f>
        <v>0</v>
      </c>
      <c r="AC84" t="s">
        <v>99</v>
      </c>
      <c r="AD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5" spans="1:30" hidden="1" x14ac:dyDescent="0.2">
      <c r="A85" t="s">
        <v>25</v>
      </c>
      <c r="C85" t="e">
        <f>ABS((porsche_data[[#This Row],[Price]]-#REF!)/#REF!)</f>
        <v>#REF!</v>
      </c>
      <c r="D85" t="s">
        <v>25</v>
      </c>
      <c r="E85" t="s">
        <v>25</v>
      </c>
      <c r="F85">
        <f>IF(OR(ISNUMBER(SEARCH(" 4S",porsche_data[[#This Row],[Model]])), ISNUMBER(SEARCH(" S",porsche_data[[#This Row],[Model]]))),1,0)</f>
        <v>0</v>
      </c>
      <c r="G85">
        <f>IF(ISNUMBER(SEARCH("Turbo",porsche_data[[#This Row],[Model]])),1,0)</f>
        <v>0</v>
      </c>
      <c r="H85">
        <f>IF(ISNUMBER(SEARCH("GT",porsche_data[[#This Row],[Model]])),1,0)</f>
        <v>0</v>
      </c>
      <c r="I85">
        <f>IF(ISNUMBER(SEARCH("RS",porsche_data[[#This Row],[Model]])),1,0)</f>
        <v>0</v>
      </c>
      <c r="J85">
        <f>IF(ISNUMBER(SEARCH("Targa",porsche_data[[#This Row],[Body]])),1,0)</f>
        <v>0</v>
      </c>
      <c r="K85">
        <f>IF(ISNUMBER(SEARCH("Cabriolet",porsche_data[[#This Row],[Body]])),1,0)</f>
        <v>0</v>
      </c>
      <c r="L85" t="s">
        <v>25</v>
      </c>
      <c r="N85" t="s">
        <v>25</v>
      </c>
      <c r="O85" t="str">
        <f>IF(ISNUMBER(SEARCH("km",porsche_data[[#This Row],[Mileage0]])),porsche_data[[#This Row],[Mileage0]],"")</f>
        <v/>
      </c>
      <c r="P85" t="s">
        <v>25</v>
      </c>
      <c r="R85" t="s">
        <v>25</v>
      </c>
      <c r="T85" t="s">
        <v>25</v>
      </c>
      <c r="U85" t="s">
        <v>25</v>
      </c>
      <c r="V85">
        <f>IF(porsche_data[[#This Row],[Transmission]]="Automatic",1,0)</f>
        <v>0</v>
      </c>
      <c r="W85">
        <f>IF(porsche_data[[#This Row],[Transmission]]="PDK",1,0)</f>
        <v>0</v>
      </c>
      <c r="X85" t="s">
        <v>25</v>
      </c>
      <c r="Y85">
        <f>IF(porsche_data[[#This Row],[Drive]]="Rear drive",0,1)</f>
        <v>1</v>
      </c>
      <c r="Z85" t="s">
        <v>25</v>
      </c>
      <c r="AA85" t="s">
        <v>25</v>
      </c>
      <c r="AB85">
        <f>IF(OR(porsche_data[[#This Row],[Interior Color]]="Black",porsche_data[[#This Row],[Interior Color]]="Beige",porsche_data[[#This Row],[Interior Color]]="Brown",porsche_data[[#This Row],[Interior Color]]="Grey"),0,1)</f>
        <v>1</v>
      </c>
      <c r="AC85" t="s">
        <v>25</v>
      </c>
      <c r="AD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6" spans="1:30" x14ac:dyDescent="0.2">
      <c r="A86" t="s">
        <v>2894</v>
      </c>
      <c r="B86">
        <v>395880</v>
      </c>
      <c r="C86">
        <f>ABS((porsche_data[[#This Row],[Price]]-AVERAGE(B18:B4473))/_xlfn.STDEV.P(B18:B4473))</f>
        <v>2.8968212071618904</v>
      </c>
      <c r="D86" t="s">
        <v>63</v>
      </c>
      <c r="E86" t="s">
        <v>156</v>
      </c>
      <c r="F86">
        <f>IF(OR(ISNUMBER(SEARCH(" 4S",porsche_data[[#This Row],[Model]])), ISNUMBER(SEARCH(" S",porsche_data[[#This Row],[Model]]))),1,0)</f>
        <v>0</v>
      </c>
      <c r="G86">
        <f>IF(ISNUMBER(SEARCH("Turbo",porsche_data[[#This Row],[Model]])),1,0)</f>
        <v>0</v>
      </c>
      <c r="H86">
        <f>IF(ISNUMBER(SEARCH("GT",porsche_data[[#This Row],[Model]])),1,0)</f>
        <v>1</v>
      </c>
      <c r="I86">
        <f>IF(ISNUMBER(SEARCH("RS",porsche_data[[#This Row],[Model]])),1,0)</f>
        <v>1</v>
      </c>
      <c r="J86">
        <f>IF(ISNUMBER(SEARCH("Targa",porsche_data[[#This Row],[Body]])),1,0)</f>
        <v>0</v>
      </c>
      <c r="K86">
        <f>IF(ISNUMBER(SEARCH("Cabriolet",porsche_data[[#This Row],[Body]])),1,0)</f>
        <v>0</v>
      </c>
      <c r="L86" t="s">
        <v>44</v>
      </c>
      <c r="M86">
        <v>992</v>
      </c>
      <c r="N86" t="s">
        <v>2895</v>
      </c>
      <c r="O86" s="3">
        <f>1*(LEFT(porsche_data[[#This Row],[Mileage0]],FIND(" ",porsche_data[[#This Row],[Mileage0]])-1))</f>
        <v>97</v>
      </c>
      <c r="P86" t="s">
        <v>158</v>
      </c>
      <c r="Q86">
        <v>525</v>
      </c>
      <c r="R86" t="s">
        <v>111</v>
      </c>
      <c r="S86">
        <f>1*(LEFT(porsche_data[[#This Row],[Cylinder Capacity]],FIND(" ",porsche_data[[#This Row],[Cylinder Capacity]])-1))</f>
        <v>4</v>
      </c>
      <c r="T86" t="s">
        <v>20</v>
      </c>
      <c r="U86" t="s">
        <v>31</v>
      </c>
      <c r="V86">
        <f>IF(porsche_data[[#This Row],[Transmission]]="Automatic",1,0)</f>
        <v>0</v>
      </c>
      <c r="W86">
        <f>IF(porsche_data[[#This Row],[Transmission]]="PDK",1,0)</f>
        <v>1</v>
      </c>
      <c r="X86" t="s">
        <v>22</v>
      </c>
      <c r="Y86">
        <f>IF(porsche_data[[#This Row],[Drive]]="Rear drive",0,1)</f>
        <v>0</v>
      </c>
      <c r="Z86" t="s">
        <v>23</v>
      </c>
      <c r="AA86" t="s">
        <v>24</v>
      </c>
      <c r="AB86">
        <f>IF(OR(porsche_data[[#This Row],[Interior Color]]="Black",porsche_data[[#This Row],[Interior Color]]="Beige",porsche_data[[#This Row],[Interior Color]]="Brown",porsche_data[[#This Row],[Interior Color]]="Grey"),0,1)</f>
        <v>0</v>
      </c>
      <c r="AC86" t="s">
        <v>47</v>
      </c>
      <c r="AD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7" spans="1:30" x14ac:dyDescent="0.2">
      <c r="A87" t="s">
        <v>1834</v>
      </c>
      <c r="B87">
        <v>393129</v>
      </c>
      <c r="C87">
        <f>ABS((porsche_data[[#This Row],[Price]]-AVERAGE(B19:B4474))/_xlfn.STDEV.P(B19:B4474))</f>
        <v>2.88340441090735</v>
      </c>
      <c r="D87" t="s">
        <v>63</v>
      </c>
      <c r="E87" t="s">
        <v>156</v>
      </c>
      <c r="F87">
        <f>IF(OR(ISNUMBER(SEARCH(" 4S",porsche_data[[#This Row],[Model]])), ISNUMBER(SEARCH(" S",porsche_data[[#This Row],[Model]]))),1,0)</f>
        <v>0</v>
      </c>
      <c r="G87">
        <f>IF(ISNUMBER(SEARCH("Turbo",porsche_data[[#This Row],[Model]])),1,0)</f>
        <v>0</v>
      </c>
      <c r="H87">
        <f>IF(ISNUMBER(SEARCH("GT",porsche_data[[#This Row],[Model]])),1,0)</f>
        <v>1</v>
      </c>
      <c r="I87">
        <f>IF(ISNUMBER(SEARCH("RS",porsche_data[[#This Row],[Model]])),1,0)</f>
        <v>1</v>
      </c>
      <c r="J87">
        <f>IF(ISNUMBER(SEARCH("Targa",porsche_data[[#This Row],[Body]])),1,0)</f>
        <v>0</v>
      </c>
      <c r="K87">
        <f>IF(ISNUMBER(SEARCH("Cabriolet",porsche_data[[#This Row],[Body]])),1,0)</f>
        <v>0</v>
      </c>
      <c r="L87" t="s">
        <v>44</v>
      </c>
      <c r="M87">
        <v>992</v>
      </c>
      <c r="N87" t="s">
        <v>1835</v>
      </c>
      <c r="O87" s="3">
        <f>1*(LEFT(porsche_data[[#This Row],[Mileage0]],FIND(" ",porsche_data[[#This Row],[Mileage0]])-1))</f>
        <v>2086</v>
      </c>
      <c r="P87" t="s">
        <v>158</v>
      </c>
      <c r="Q87">
        <v>525</v>
      </c>
      <c r="R87" t="s">
        <v>111</v>
      </c>
      <c r="S87">
        <f>1*(LEFT(porsche_data[[#This Row],[Cylinder Capacity]],FIND(" ",porsche_data[[#This Row],[Cylinder Capacity]])-1))</f>
        <v>4</v>
      </c>
      <c r="T87" t="s">
        <v>20</v>
      </c>
      <c r="U87" t="s">
        <v>21</v>
      </c>
      <c r="V87">
        <f>IF(porsche_data[[#This Row],[Transmission]]="Automatic",1,0)</f>
        <v>0</v>
      </c>
      <c r="W87">
        <f>IF(porsche_data[[#This Row],[Transmission]]="PDK",1,0)</f>
        <v>0</v>
      </c>
      <c r="X87" t="s">
        <v>22</v>
      </c>
      <c r="Y87">
        <f>IF(porsche_data[[#This Row],[Drive]]="Rear drive",0,1)</f>
        <v>0</v>
      </c>
      <c r="Z87" t="s">
        <v>23</v>
      </c>
      <c r="AA87" t="s">
        <v>24</v>
      </c>
      <c r="AB87">
        <f>IF(OR(porsche_data[[#This Row],[Interior Color]]="Black",porsche_data[[#This Row],[Interior Color]]="Beige",porsche_data[[#This Row],[Interior Color]]="Brown",porsche_data[[#This Row],[Interior Color]]="Grey"),0,1)</f>
        <v>0</v>
      </c>
      <c r="AC87" t="s">
        <v>24</v>
      </c>
      <c r="AD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8" spans="1:30" hidden="1" x14ac:dyDescent="0.2">
      <c r="A88" t="s">
        <v>305</v>
      </c>
      <c r="C88" t="e">
        <f>ABS((porsche_data[[#This Row],[Price]]-#REF!)/#REF!)</f>
        <v>#REF!</v>
      </c>
      <c r="D88" t="s">
        <v>298</v>
      </c>
      <c r="E88" t="s">
        <v>306</v>
      </c>
      <c r="F88">
        <f>IF(OR(ISNUMBER(SEARCH(" 4S",porsche_data[[#This Row],[Model]])), ISNUMBER(SEARCH(" S",porsche_data[[#This Row],[Model]]))),1,0)</f>
        <v>0</v>
      </c>
      <c r="G88">
        <f>IF(ISNUMBER(SEARCH("Turbo",porsche_data[[#This Row],[Model]])),1,0)</f>
        <v>0</v>
      </c>
      <c r="H88">
        <f>IF(ISNUMBER(SEARCH("GT",porsche_data[[#This Row],[Model]])),1,0)</f>
        <v>1</v>
      </c>
      <c r="I88">
        <f>IF(ISNUMBER(SEARCH("RS",porsche_data[[#This Row],[Model]])),1,0)</f>
        <v>1</v>
      </c>
      <c r="J88">
        <f>IF(ISNUMBER(SEARCH("Targa",porsche_data[[#This Row],[Body]])),1,0)</f>
        <v>0</v>
      </c>
      <c r="K88">
        <f>IF(ISNUMBER(SEARCH("Cabriolet",porsche_data[[#This Row],[Body]])),1,0)</f>
        <v>0</v>
      </c>
      <c r="L88" t="s">
        <v>44</v>
      </c>
      <c r="N88" t="s">
        <v>307</v>
      </c>
      <c r="O88" t="str">
        <f>IF(ISNUMBER(SEARCH("km",porsche_data[[#This Row],[Mileage0]])),porsche_data[[#This Row],[Mileage0]],"")</f>
        <v>8500 km</v>
      </c>
      <c r="P88" t="s">
        <v>301</v>
      </c>
      <c r="R88" t="s">
        <v>19</v>
      </c>
      <c r="T88" t="s">
        <v>20</v>
      </c>
      <c r="U88" t="s">
        <v>21</v>
      </c>
      <c r="V88">
        <f>IF(porsche_data[[#This Row],[Transmission]]="Automatic",1,0)</f>
        <v>0</v>
      </c>
      <c r="W88">
        <f>IF(porsche_data[[#This Row],[Transmission]]="PDK",1,0)</f>
        <v>0</v>
      </c>
      <c r="X88" t="s">
        <v>22</v>
      </c>
      <c r="Y88">
        <f>IF(porsche_data[[#This Row],[Drive]]="Rear drive",0,1)</f>
        <v>0</v>
      </c>
      <c r="Z88" t="s">
        <v>23</v>
      </c>
      <c r="AA88" t="s">
        <v>24</v>
      </c>
      <c r="AB88">
        <f>IF(OR(porsche_data[[#This Row],[Interior Color]]="Black",porsche_data[[#This Row],[Interior Color]]="Beige",porsche_data[[#This Row],[Interior Color]]="Brown",porsche_data[[#This Row],[Interior Color]]="Grey"),0,1)</f>
        <v>0</v>
      </c>
      <c r="AC88" t="s">
        <v>308</v>
      </c>
      <c r="AD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9" spans="1:30" x14ac:dyDescent="0.2">
      <c r="A89" t="s">
        <v>4971</v>
      </c>
      <c r="B89">
        <v>390000</v>
      </c>
      <c r="C89">
        <f>ABS((porsche_data[[#This Row],[Price]]-AVERAGE(B21:B4476))/_xlfn.STDEV.P(B21:B4476))</f>
        <v>2.8633722581210042</v>
      </c>
      <c r="D89" t="s">
        <v>225</v>
      </c>
      <c r="E89" t="s">
        <v>1066</v>
      </c>
      <c r="F89">
        <f>IF(OR(ISNUMBER(SEARCH(" 4S",porsche_data[[#This Row],[Model]])), ISNUMBER(SEARCH(" S",porsche_data[[#This Row],[Model]]))),1,0)</f>
        <v>0</v>
      </c>
      <c r="G89">
        <f>IF(ISNUMBER(SEARCH("Turbo",porsche_data[[#This Row],[Model]])),1,0)</f>
        <v>0</v>
      </c>
      <c r="H89">
        <f>IF(ISNUMBER(SEARCH("GT",porsche_data[[#This Row],[Model]])),1,0)</f>
        <v>0</v>
      </c>
      <c r="I89">
        <f>IF(ISNUMBER(SEARCH("RS",porsche_data[[#This Row],[Model]])),1,0)</f>
        <v>1</v>
      </c>
      <c r="J89">
        <f>IF(ISNUMBER(SEARCH("Targa",porsche_data[[#This Row],[Body]])),1,0)</f>
        <v>0</v>
      </c>
      <c r="K89">
        <f>IF(ISNUMBER(SEARCH("Cabriolet",porsche_data[[#This Row],[Body]])),1,0)</f>
        <v>0</v>
      </c>
      <c r="L89" t="s">
        <v>44</v>
      </c>
      <c r="M89">
        <v>911</v>
      </c>
      <c r="N89" t="s">
        <v>4972</v>
      </c>
      <c r="O89" s="3">
        <f>1*(LEFT(porsche_data[[#This Row],[Mileage0]],FIND(" ",porsche_data[[#This Row],[Mileage0]])-1))</f>
        <v>28185</v>
      </c>
      <c r="P89" t="s">
        <v>202</v>
      </c>
      <c r="Q89">
        <v>300</v>
      </c>
      <c r="R89" t="s">
        <v>3126</v>
      </c>
      <c r="S89">
        <f>1*(LEFT(porsche_data[[#This Row],[Cylinder Capacity]],FIND(" ",porsche_data[[#This Row],[Cylinder Capacity]])-1))</f>
        <v>2.8</v>
      </c>
      <c r="T89" t="s">
        <v>20</v>
      </c>
      <c r="U89" t="s">
        <v>21</v>
      </c>
      <c r="V89">
        <f>IF(porsche_data[[#This Row],[Transmission]]="Automatic",1,0)</f>
        <v>0</v>
      </c>
      <c r="W89">
        <f>IF(porsche_data[[#This Row],[Transmission]]="PDK",1,0)</f>
        <v>0</v>
      </c>
      <c r="X89" t="s">
        <v>22</v>
      </c>
      <c r="Y89">
        <f>IF(porsche_data[[#This Row],[Drive]]="Rear drive",0,1)</f>
        <v>0</v>
      </c>
      <c r="Z89" t="s">
        <v>23</v>
      </c>
      <c r="AA89" t="s">
        <v>24</v>
      </c>
      <c r="AB89">
        <f>IF(OR(porsche_data[[#This Row],[Interior Color]]="Black",porsche_data[[#This Row],[Interior Color]]="Beige",porsche_data[[#This Row],[Interior Color]]="Brown",porsche_data[[#This Row],[Interior Color]]="Grey"),0,1)</f>
        <v>0</v>
      </c>
      <c r="AC89" t="s">
        <v>99</v>
      </c>
      <c r="AD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0" spans="1:30" x14ac:dyDescent="0.2">
      <c r="A90" t="s">
        <v>4942</v>
      </c>
      <c r="B90">
        <v>389993</v>
      </c>
      <c r="C90">
        <f>ABS((porsche_data[[#This Row],[Price]]-AVERAGE(B22:B4477))/_xlfn.STDEV.P(B22:B4477))</f>
        <v>2.8799136968158972</v>
      </c>
      <c r="D90" t="s">
        <v>473</v>
      </c>
      <c r="E90" t="s">
        <v>871</v>
      </c>
      <c r="F90">
        <f>IF(OR(ISNUMBER(SEARCH(" 4S",porsche_data[[#This Row],[Model]])), ISNUMBER(SEARCH(" S",porsche_data[[#This Row],[Model]]))),1,0)</f>
        <v>0</v>
      </c>
      <c r="G90">
        <f>IF(ISNUMBER(SEARCH("Turbo",porsche_data[[#This Row],[Model]])),1,0)</f>
        <v>0</v>
      </c>
      <c r="H90">
        <f>IF(ISNUMBER(SEARCH("GT",porsche_data[[#This Row],[Model]])),1,0)</f>
        <v>0</v>
      </c>
      <c r="I90">
        <f>IF(ISNUMBER(SEARCH("RS",porsche_data[[#This Row],[Model]])),1,0)</f>
        <v>1</v>
      </c>
      <c r="J90">
        <f>IF(ISNUMBER(SEARCH("Targa",porsche_data[[#This Row],[Body]])),1,0)</f>
        <v>0</v>
      </c>
      <c r="K90">
        <f>IF(ISNUMBER(SEARCH("Cabriolet",porsche_data[[#This Row],[Body]])),1,0)</f>
        <v>0</v>
      </c>
      <c r="L90" t="s">
        <v>44</v>
      </c>
      <c r="M90">
        <v>993</v>
      </c>
      <c r="N90" t="s">
        <v>4943</v>
      </c>
      <c r="O90" s="3">
        <f>1*(LEFT(porsche_data[[#This Row],[Mileage0]],FIND(" ",porsche_data[[#This Row],[Mileage0]])-1))</f>
        <v>50113</v>
      </c>
      <c r="P90" t="s">
        <v>202</v>
      </c>
      <c r="Q90">
        <v>300</v>
      </c>
      <c r="R90" t="s">
        <v>88</v>
      </c>
      <c r="S90">
        <f>1*(LEFT(porsche_data[[#This Row],[Cylinder Capacity]],FIND(" ",porsche_data[[#This Row],[Cylinder Capacity]])-1))</f>
        <v>3.8</v>
      </c>
      <c r="T90" t="s">
        <v>20</v>
      </c>
      <c r="U90" t="s">
        <v>21</v>
      </c>
      <c r="V90">
        <f>IF(porsche_data[[#This Row],[Transmission]]="Automatic",1,0)</f>
        <v>0</v>
      </c>
      <c r="W90">
        <f>IF(porsche_data[[#This Row],[Transmission]]="PDK",1,0)</f>
        <v>0</v>
      </c>
      <c r="X90" t="s">
        <v>22</v>
      </c>
      <c r="Y90">
        <f>IF(porsche_data[[#This Row],[Drive]]="Rear drive",0,1)</f>
        <v>0</v>
      </c>
      <c r="Z90" t="s">
        <v>23</v>
      </c>
      <c r="AA90" t="s">
        <v>24</v>
      </c>
      <c r="AB90">
        <f>IF(OR(porsche_data[[#This Row],[Interior Color]]="Black",porsche_data[[#This Row],[Interior Color]]="Beige",porsche_data[[#This Row],[Interior Color]]="Brown",porsche_data[[#This Row],[Interior Color]]="Grey"),0,1)</f>
        <v>0</v>
      </c>
      <c r="AC90" t="s">
        <v>116</v>
      </c>
      <c r="AD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1" spans="1:30" hidden="1" x14ac:dyDescent="0.2">
      <c r="A91" t="s">
        <v>25</v>
      </c>
      <c r="C91" t="e">
        <f>ABS((porsche_data[[#This Row],[Price]]-#REF!)/#REF!)</f>
        <v>#REF!</v>
      </c>
      <c r="D91" t="s">
        <v>25</v>
      </c>
      <c r="E91" t="s">
        <v>25</v>
      </c>
      <c r="F91">
        <f>IF(OR(ISNUMBER(SEARCH(" 4S",porsche_data[[#This Row],[Model]])), ISNUMBER(SEARCH(" S",porsche_data[[#This Row],[Model]]))),1,0)</f>
        <v>0</v>
      </c>
      <c r="G91">
        <f>IF(ISNUMBER(SEARCH("Turbo",porsche_data[[#This Row],[Model]])),1,0)</f>
        <v>0</v>
      </c>
      <c r="H91">
        <f>IF(ISNUMBER(SEARCH("GT",porsche_data[[#This Row],[Model]])),1,0)</f>
        <v>0</v>
      </c>
      <c r="I91">
        <f>IF(ISNUMBER(SEARCH("RS",porsche_data[[#This Row],[Model]])),1,0)</f>
        <v>0</v>
      </c>
      <c r="J91">
        <f>IF(ISNUMBER(SEARCH("Targa",porsche_data[[#This Row],[Body]])),1,0)</f>
        <v>0</v>
      </c>
      <c r="K91">
        <f>IF(ISNUMBER(SEARCH("Cabriolet",porsche_data[[#This Row],[Body]])),1,0)</f>
        <v>0</v>
      </c>
      <c r="L91" t="s">
        <v>25</v>
      </c>
      <c r="N91" t="s">
        <v>25</v>
      </c>
      <c r="O91" t="str">
        <f>IF(ISNUMBER(SEARCH("km",porsche_data[[#This Row],[Mileage0]])),porsche_data[[#This Row],[Mileage0]],"")</f>
        <v/>
      </c>
      <c r="P91" t="s">
        <v>25</v>
      </c>
      <c r="R91" t="s">
        <v>25</v>
      </c>
      <c r="T91" t="s">
        <v>25</v>
      </c>
      <c r="U91" t="s">
        <v>25</v>
      </c>
      <c r="V91">
        <f>IF(porsche_data[[#This Row],[Transmission]]="Automatic",1,0)</f>
        <v>0</v>
      </c>
      <c r="W91">
        <f>IF(porsche_data[[#This Row],[Transmission]]="PDK",1,0)</f>
        <v>0</v>
      </c>
      <c r="X91" t="s">
        <v>25</v>
      </c>
      <c r="Y91">
        <f>IF(porsche_data[[#This Row],[Drive]]="Rear drive",0,1)</f>
        <v>1</v>
      </c>
      <c r="Z91" t="s">
        <v>25</v>
      </c>
      <c r="AA91" t="s">
        <v>25</v>
      </c>
      <c r="AB91">
        <f>IF(OR(porsche_data[[#This Row],[Interior Color]]="Black",porsche_data[[#This Row],[Interior Color]]="Beige",porsche_data[[#This Row],[Interior Color]]="Brown",porsche_data[[#This Row],[Interior Color]]="Grey"),0,1)</f>
        <v>1</v>
      </c>
      <c r="AC91" t="s">
        <v>25</v>
      </c>
      <c r="AD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2" spans="1:30" hidden="1" x14ac:dyDescent="0.2">
      <c r="A92" t="s">
        <v>314</v>
      </c>
      <c r="C92" t="e">
        <f>ABS((porsche_data[[#This Row],[Price]]-#REF!)/#REF!)</f>
        <v>#REF!</v>
      </c>
      <c r="D92" t="s">
        <v>315</v>
      </c>
      <c r="E92" t="s">
        <v>226</v>
      </c>
      <c r="F92">
        <f>IF(OR(ISNUMBER(SEARCH(" 4S",porsche_data[[#This Row],[Model]])), ISNUMBER(SEARCH(" S",porsche_data[[#This Row],[Model]]))),1,0)</f>
        <v>0</v>
      </c>
      <c r="G92">
        <f>IF(ISNUMBER(SEARCH("Turbo",porsche_data[[#This Row],[Model]])),1,0)</f>
        <v>0</v>
      </c>
      <c r="H92">
        <f>IF(ISNUMBER(SEARCH("GT",porsche_data[[#This Row],[Model]])),1,0)</f>
        <v>0</v>
      </c>
      <c r="I92">
        <f>IF(ISNUMBER(SEARCH("RS",porsche_data[[#This Row],[Model]])),1,0)</f>
        <v>0</v>
      </c>
      <c r="J92">
        <f>IF(ISNUMBER(SEARCH("Targa",porsche_data[[#This Row],[Body]])),1,0)</f>
        <v>0</v>
      </c>
      <c r="K92">
        <f>IF(ISNUMBER(SEARCH("Cabriolet",porsche_data[[#This Row],[Body]])),1,0)</f>
        <v>0</v>
      </c>
      <c r="L92" t="s">
        <v>316</v>
      </c>
      <c r="N92" t="s">
        <v>317</v>
      </c>
      <c r="O92" t="str">
        <f>IF(ISNUMBER(SEARCH("km",porsche_data[[#This Row],[Mileage0]])),porsche_data[[#This Row],[Mileage0]],"")</f>
        <v>7285 km</v>
      </c>
      <c r="P92" t="s">
        <v>318</v>
      </c>
      <c r="R92" t="s">
        <v>67</v>
      </c>
      <c r="T92" t="s">
        <v>20</v>
      </c>
      <c r="U92" t="s">
        <v>21</v>
      </c>
      <c r="V92">
        <f>IF(porsche_data[[#This Row],[Transmission]]="Automatic",1,0)</f>
        <v>0</v>
      </c>
      <c r="W92">
        <f>IF(porsche_data[[#This Row],[Transmission]]="PDK",1,0)</f>
        <v>0</v>
      </c>
      <c r="X92" t="s">
        <v>22</v>
      </c>
      <c r="Y92">
        <f>IF(porsche_data[[#This Row],[Drive]]="Rear drive",0,1)</f>
        <v>0</v>
      </c>
      <c r="Z92" t="s">
        <v>23</v>
      </c>
      <c r="AA92" t="s">
        <v>24</v>
      </c>
      <c r="AB92">
        <f>IF(OR(porsche_data[[#This Row],[Interior Color]]="Black",porsche_data[[#This Row],[Interior Color]]="Beige",porsche_data[[#This Row],[Interior Color]]="Brown",porsche_data[[#This Row],[Interior Color]]="Grey"),0,1)</f>
        <v>0</v>
      </c>
      <c r="AC92" t="s">
        <v>54</v>
      </c>
      <c r="AD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3" spans="1:30" x14ac:dyDescent="0.2">
      <c r="A93" t="s">
        <v>1579</v>
      </c>
      <c r="B93">
        <v>389900</v>
      </c>
      <c r="C93">
        <f>ABS((porsche_data[[#This Row],[Price]]-AVERAGE(B25:B4480))/_xlfn.STDEV.P(B25:B4480))</f>
        <v>2.9085074695674273</v>
      </c>
      <c r="D93" t="s">
        <v>63</v>
      </c>
      <c r="E93" t="s">
        <v>156</v>
      </c>
      <c r="F93">
        <f>IF(OR(ISNUMBER(SEARCH(" 4S",porsche_data[[#This Row],[Model]])), ISNUMBER(SEARCH(" S",porsche_data[[#This Row],[Model]]))),1,0)</f>
        <v>0</v>
      </c>
      <c r="G93">
        <f>IF(ISNUMBER(SEARCH("Turbo",porsche_data[[#This Row],[Model]])),1,0)</f>
        <v>0</v>
      </c>
      <c r="H93">
        <f>IF(ISNUMBER(SEARCH("GT",porsche_data[[#This Row],[Model]])),1,0)</f>
        <v>1</v>
      </c>
      <c r="I93">
        <f>IF(ISNUMBER(SEARCH("RS",porsche_data[[#This Row],[Model]])),1,0)</f>
        <v>1</v>
      </c>
      <c r="J93">
        <f>IF(ISNUMBER(SEARCH("Targa",porsche_data[[#This Row],[Body]])),1,0)</f>
        <v>0</v>
      </c>
      <c r="K93">
        <f>IF(ISNUMBER(SEARCH("Cabriolet",porsche_data[[#This Row],[Body]])),1,0)</f>
        <v>0</v>
      </c>
      <c r="L93" t="s">
        <v>44</v>
      </c>
      <c r="M93">
        <v>992</v>
      </c>
      <c r="N93" t="s">
        <v>909</v>
      </c>
      <c r="O93" s="3">
        <f>1*(LEFT(porsche_data[[#This Row],[Mileage0]],FIND(" ",porsche_data[[#This Row],[Mileage0]])-1))</f>
        <v>15</v>
      </c>
      <c r="P93" t="s">
        <v>158</v>
      </c>
      <c r="Q93">
        <v>525</v>
      </c>
      <c r="R93" t="s">
        <v>111</v>
      </c>
      <c r="S93">
        <f>1*(LEFT(porsche_data[[#This Row],[Cylinder Capacity]],FIND(" ",porsche_data[[#This Row],[Cylinder Capacity]])-1))</f>
        <v>4</v>
      </c>
      <c r="T93" t="s">
        <v>20</v>
      </c>
      <c r="U93" t="s">
        <v>53</v>
      </c>
      <c r="V93">
        <f>IF(porsche_data[[#This Row],[Transmission]]="Automatic",1,0)</f>
        <v>1</v>
      </c>
      <c r="W93">
        <f>IF(porsche_data[[#This Row],[Transmission]]="PDK",1,0)</f>
        <v>0</v>
      </c>
      <c r="X93" t="s">
        <v>22</v>
      </c>
      <c r="Y93">
        <f>IF(porsche_data[[#This Row],[Drive]]="Rear drive",0,1)</f>
        <v>0</v>
      </c>
      <c r="Z93" t="s">
        <v>23</v>
      </c>
      <c r="AA93" t="s">
        <v>24</v>
      </c>
      <c r="AB93">
        <f>IF(OR(porsche_data[[#This Row],[Interior Color]]="Black",porsche_data[[#This Row],[Interior Color]]="Beige",porsche_data[[#This Row],[Interior Color]]="Brown",porsche_data[[#This Row],[Interior Color]]="Grey"),0,1)</f>
        <v>0</v>
      </c>
      <c r="AC93" t="s">
        <v>32</v>
      </c>
      <c r="AD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4" spans="1:30" hidden="1" x14ac:dyDescent="0.2">
      <c r="A94" t="s">
        <v>25</v>
      </c>
      <c r="C94" t="e">
        <f>ABS((porsche_data[[#This Row],[Price]]-#REF!)/#REF!)</f>
        <v>#REF!</v>
      </c>
      <c r="D94" t="s">
        <v>320</v>
      </c>
      <c r="E94" t="s">
        <v>321</v>
      </c>
      <c r="F94">
        <f>IF(OR(ISNUMBER(SEARCH(" 4S",porsche_data[[#This Row],[Model]])), ISNUMBER(SEARCH(" S",porsche_data[[#This Row],[Model]]))),1,0)</f>
        <v>0</v>
      </c>
      <c r="G94">
        <f>IF(ISNUMBER(SEARCH("Turbo",porsche_data[[#This Row],[Model]])),1,0)</f>
        <v>1</v>
      </c>
      <c r="H94">
        <f>IF(ISNUMBER(SEARCH("GT",porsche_data[[#This Row],[Model]])),1,0)</f>
        <v>0</v>
      </c>
      <c r="I94">
        <f>IF(ISNUMBER(SEARCH("RS",porsche_data[[#This Row],[Model]])),1,0)</f>
        <v>0</v>
      </c>
      <c r="J94">
        <f>IF(ISNUMBER(SEARCH("Targa",porsche_data[[#This Row],[Body]])),1,0)</f>
        <v>0</v>
      </c>
      <c r="K94">
        <f>IF(ISNUMBER(SEARCH("Cabriolet",porsche_data[[#This Row],[Body]])),1,0)</f>
        <v>0</v>
      </c>
      <c r="L94" t="s">
        <v>44</v>
      </c>
      <c r="N94" t="s">
        <v>322</v>
      </c>
      <c r="O94" t="str">
        <f>IF(ISNUMBER(SEARCH("km",porsche_data[[#This Row],[Mileage0]])),porsche_data[[#This Row],[Mileage0]],"")</f>
        <v>193000 km</v>
      </c>
      <c r="P94" t="s">
        <v>73</v>
      </c>
      <c r="R94" t="s">
        <v>19</v>
      </c>
      <c r="T94" t="s">
        <v>20</v>
      </c>
      <c r="U94" t="s">
        <v>53</v>
      </c>
      <c r="V94">
        <f>IF(porsche_data[[#This Row],[Transmission]]="Automatic",1,0)</f>
        <v>1</v>
      </c>
      <c r="W94">
        <f>IF(porsche_data[[#This Row],[Transmission]]="PDK",1,0)</f>
        <v>0</v>
      </c>
      <c r="X94" t="s">
        <v>46</v>
      </c>
      <c r="Y94">
        <f>IF(porsche_data[[#This Row],[Drive]]="Rear drive",0,1)</f>
        <v>1</v>
      </c>
      <c r="Z94" t="s">
        <v>23</v>
      </c>
      <c r="AA94" t="s">
        <v>24</v>
      </c>
      <c r="AB94">
        <f>IF(OR(porsche_data[[#This Row],[Interior Color]]="Black",porsche_data[[#This Row],[Interior Color]]="Beige",porsche_data[[#This Row],[Interior Color]]="Brown",porsche_data[[#This Row],[Interior Color]]="Grey"),0,1)</f>
        <v>0</v>
      </c>
      <c r="AC94" t="s">
        <v>99</v>
      </c>
      <c r="AD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5" spans="1:30" hidden="1" x14ac:dyDescent="0.2">
      <c r="A95" t="s">
        <v>1579</v>
      </c>
      <c r="B95">
        <v>389900</v>
      </c>
      <c r="C95" t="e">
        <f>ABS((porsche_data[[#This Row],[Price]]-#REF!)/#REF!)</f>
        <v>#REF!</v>
      </c>
      <c r="D95" t="s">
        <v>184</v>
      </c>
      <c r="E95" t="s">
        <v>1146</v>
      </c>
      <c r="F95">
        <f>IF(OR(ISNUMBER(SEARCH(" 4S",porsche_data[[#This Row],[Model]])), ISNUMBER(SEARCH(" S",porsche_data[[#This Row],[Model]]))),1,0)</f>
        <v>1</v>
      </c>
      <c r="G95">
        <f>IF(ISNUMBER(SEARCH("Turbo",porsche_data[[#This Row],[Model]])),1,0)</f>
        <v>0</v>
      </c>
      <c r="H95">
        <f>IF(ISNUMBER(SEARCH("GT",porsche_data[[#This Row],[Model]])),1,0)</f>
        <v>0</v>
      </c>
      <c r="I95">
        <f>IF(ISNUMBER(SEARCH("RS",porsche_data[[#This Row],[Model]])),1,0)</f>
        <v>0</v>
      </c>
      <c r="J95">
        <f>IF(ISNUMBER(SEARCH("Targa",porsche_data[[#This Row],[Body]])),1,0)</f>
        <v>0</v>
      </c>
      <c r="K95">
        <f>IF(ISNUMBER(SEARCH("Cabriolet",porsche_data[[#This Row],[Body]])),1,0)</f>
        <v>0</v>
      </c>
      <c r="L95" t="s">
        <v>44</v>
      </c>
      <c r="N95" t="s">
        <v>1510</v>
      </c>
      <c r="O95" t="str">
        <f>IF(ISNUMBER(SEARCH("km",porsche_data[[#This Row],[Mileage0]])),porsche_data[[#This Row],[Mileage0]],"")</f>
        <v>35 km</v>
      </c>
      <c r="P95" t="s">
        <v>1148</v>
      </c>
      <c r="R95" t="s">
        <v>1149</v>
      </c>
      <c r="T95" t="s">
        <v>20</v>
      </c>
      <c r="U95" t="s">
        <v>21</v>
      </c>
      <c r="V95">
        <f>IF(porsche_data[[#This Row],[Transmission]]="Automatic",1,0)</f>
        <v>0</v>
      </c>
      <c r="W95">
        <f>IF(porsche_data[[#This Row],[Transmission]]="PDK",1,0)</f>
        <v>0</v>
      </c>
      <c r="X95" t="s">
        <v>22</v>
      </c>
      <c r="Y95">
        <f>IF(porsche_data[[#This Row],[Drive]]="Rear drive",0,1)</f>
        <v>0</v>
      </c>
      <c r="Z95" t="s">
        <v>23</v>
      </c>
      <c r="AA95" t="s">
        <v>68</v>
      </c>
      <c r="AB95">
        <f>IF(OR(porsche_data[[#This Row],[Interior Color]]="Black",porsche_data[[#This Row],[Interior Color]]="Beige",porsche_data[[#This Row],[Interior Color]]="Brown",porsche_data[[#This Row],[Interior Color]]="Grey"),0,1)</f>
        <v>0</v>
      </c>
      <c r="AC95" t="s">
        <v>32</v>
      </c>
      <c r="AD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6" spans="1:30" hidden="1" x14ac:dyDescent="0.2">
      <c r="A96" t="s">
        <v>3430</v>
      </c>
      <c r="B96">
        <v>389000</v>
      </c>
      <c r="C96" t="e">
        <f>ABS((porsche_data[[#This Row],[Price]]-#REF!)/#REF!)</f>
        <v>#REF!</v>
      </c>
      <c r="D96" t="s">
        <v>184</v>
      </c>
      <c r="E96" t="s">
        <v>1146</v>
      </c>
      <c r="F96">
        <f>IF(OR(ISNUMBER(SEARCH(" 4S",porsche_data[[#This Row],[Model]])), ISNUMBER(SEARCH(" S",porsche_data[[#This Row],[Model]]))),1,0)</f>
        <v>1</v>
      </c>
      <c r="G96">
        <f>IF(ISNUMBER(SEARCH("Turbo",porsche_data[[#This Row],[Model]])),1,0)</f>
        <v>0</v>
      </c>
      <c r="H96">
        <f>IF(ISNUMBER(SEARCH("GT",porsche_data[[#This Row],[Model]])),1,0)</f>
        <v>0</v>
      </c>
      <c r="I96">
        <f>IF(ISNUMBER(SEARCH("RS",porsche_data[[#This Row],[Model]])),1,0)</f>
        <v>0</v>
      </c>
      <c r="J96">
        <f>IF(ISNUMBER(SEARCH("Targa",porsche_data[[#This Row],[Body]])),1,0)</f>
        <v>0</v>
      </c>
      <c r="K96">
        <f>IF(ISNUMBER(SEARCH("Cabriolet",porsche_data[[#This Row],[Body]])),1,0)</f>
        <v>0</v>
      </c>
      <c r="L96" t="s">
        <v>44</v>
      </c>
      <c r="N96" t="s">
        <v>1804</v>
      </c>
      <c r="O96" t="str">
        <f>IF(ISNUMBER(SEARCH("km",porsche_data[[#This Row],[Mileage0]])),porsche_data[[#This Row],[Mileage0]],"")</f>
        <v>4300 km</v>
      </c>
      <c r="P96" t="s">
        <v>1148</v>
      </c>
      <c r="R96" t="s">
        <v>1149</v>
      </c>
      <c r="T96" t="s">
        <v>20</v>
      </c>
      <c r="U96" t="s">
        <v>21</v>
      </c>
      <c r="V96">
        <f>IF(porsche_data[[#This Row],[Transmission]]="Automatic",1,0)</f>
        <v>0</v>
      </c>
      <c r="W96">
        <f>IF(porsche_data[[#This Row],[Transmission]]="PDK",1,0)</f>
        <v>0</v>
      </c>
      <c r="X96" t="s">
        <v>22</v>
      </c>
      <c r="Y96">
        <f>IF(porsche_data[[#This Row],[Drive]]="Rear drive",0,1)</f>
        <v>0</v>
      </c>
      <c r="Z96" t="s">
        <v>23</v>
      </c>
      <c r="AA96" t="s">
        <v>68</v>
      </c>
      <c r="AB96">
        <f>IF(OR(porsche_data[[#This Row],[Interior Color]]="Black",porsche_data[[#This Row],[Interior Color]]="Beige",porsche_data[[#This Row],[Interior Color]]="Brown",porsche_data[[#This Row],[Interior Color]]="Grey"),0,1)</f>
        <v>0</v>
      </c>
      <c r="AC96" t="s">
        <v>32</v>
      </c>
      <c r="AD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7" spans="1:30" hidden="1" x14ac:dyDescent="0.2">
      <c r="A97" t="s">
        <v>332</v>
      </c>
      <c r="C97" t="e">
        <f>ABS((porsche_data[[#This Row],[Price]]-#REF!)/#REF!)</f>
        <v>#REF!</v>
      </c>
      <c r="D97" t="s">
        <v>106</v>
      </c>
      <c r="E97" t="s">
        <v>193</v>
      </c>
      <c r="F97">
        <f>IF(OR(ISNUMBER(SEARCH(" 4S",porsche_data[[#This Row],[Model]])), ISNUMBER(SEARCH(" S",porsche_data[[#This Row],[Model]]))),1,0)</f>
        <v>1</v>
      </c>
      <c r="G97">
        <f>IF(ISNUMBER(SEARCH("Turbo",porsche_data[[#This Row],[Model]])),1,0)</f>
        <v>0</v>
      </c>
      <c r="H97">
        <f>IF(ISNUMBER(SEARCH("GT",porsche_data[[#This Row],[Model]])),1,0)</f>
        <v>0</v>
      </c>
      <c r="I97">
        <f>IF(ISNUMBER(SEARCH("RS",porsche_data[[#This Row],[Model]])),1,0)</f>
        <v>0</v>
      </c>
      <c r="J97">
        <f>IF(ISNUMBER(SEARCH("Targa",porsche_data[[#This Row],[Body]])),1,0)</f>
        <v>0</v>
      </c>
      <c r="K97">
        <f>IF(ISNUMBER(SEARCH("Cabriolet",porsche_data[[#This Row],[Body]])),1,0)</f>
        <v>1</v>
      </c>
      <c r="L97" t="s">
        <v>16</v>
      </c>
      <c r="N97" t="s">
        <v>333</v>
      </c>
      <c r="O97" t="str">
        <f>IF(ISNUMBER(SEARCH("km",porsche_data[[#This Row],[Mileage0]])),porsche_data[[#This Row],[Mileage0]],"")</f>
        <v>32718 km</v>
      </c>
      <c r="P97" t="s">
        <v>73</v>
      </c>
      <c r="R97" t="s">
        <v>111</v>
      </c>
      <c r="T97" t="s">
        <v>20</v>
      </c>
      <c r="U97" t="s">
        <v>21</v>
      </c>
      <c r="V97">
        <f>IF(porsche_data[[#This Row],[Transmission]]="Automatic",1,0)</f>
        <v>0</v>
      </c>
      <c r="W97">
        <f>IF(porsche_data[[#This Row],[Transmission]]="PDK",1,0)</f>
        <v>0</v>
      </c>
      <c r="X97" t="s">
        <v>22</v>
      </c>
      <c r="Y97">
        <f>IF(porsche_data[[#This Row],[Drive]]="Rear drive",0,1)</f>
        <v>0</v>
      </c>
      <c r="Z97" t="s">
        <v>23</v>
      </c>
      <c r="AA97" t="s">
        <v>24</v>
      </c>
      <c r="AB97">
        <f>IF(OR(porsche_data[[#This Row],[Interior Color]]="Black",porsche_data[[#This Row],[Interior Color]]="Beige",porsche_data[[#This Row],[Interior Color]]="Brown",porsche_data[[#This Row],[Interior Color]]="Grey"),0,1)</f>
        <v>0</v>
      </c>
      <c r="AC97" t="s">
        <v>24</v>
      </c>
      <c r="AD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8" spans="1:30" hidden="1" x14ac:dyDescent="0.2">
      <c r="A98" t="s">
        <v>247</v>
      </c>
      <c r="B98">
        <v>388390</v>
      </c>
      <c r="C98" t="e">
        <f>ABS((porsche_data[[#This Row],[Price]]-#REF!)/#REF!)</f>
        <v>#REF!</v>
      </c>
      <c r="D98" t="s">
        <v>215</v>
      </c>
      <c r="E98" t="s">
        <v>248</v>
      </c>
      <c r="F98">
        <f>IF(OR(ISNUMBER(SEARCH(" 4S",porsche_data[[#This Row],[Model]])), ISNUMBER(SEARCH(" S",porsche_data[[#This Row],[Model]]))),1,0)</f>
        <v>1</v>
      </c>
      <c r="G98">
        <f>IF(ISNUMBER(SEARCH("Turbo",porsche_data[[#This Row],[Model]])),1,0)</f>
        <v>0</v>
      </c>
      <c r="H98">
        <f>IF(ISNUMBER(SEARCH("GT",porsche_data[[#This Row],[Model]])),1,0)</f>
        <v>0</v>
      </c>
      <c r="I98">
        <f>IF(ISNUMBER(SEARCH("RS",porsche_data[[#This Row],[Model]])),1,0)</f>
        <v>0</v>
      </c>
      <c r="J98">
        <f>IF(ISNUMBER(SEARCH("Targa",porsche_data[[#This Row],[Body]])),1,0)</f>
        <v>0</v>
      </c>
      <c r="K98">
        <f>IF(ISNUMBER(SEARCH("Cabriolet",porsche_data[[#This Row],[Body]])),1,0)</f>
        <v>0</v>
      </c>
      <c r="L98" t="s">
        <v>44</v>
      </c>
      <c r="N98" t="s">
        <v>249</v>
      </c>
      <c r="O98" t="str">
        <f>IF(ISNUMBER(SEARCH("km",porsche_data[[#This Row],[Mileage0]])),porsche_data[[#This Row],[Mileage0]],"")</f>
        <v>16869 km</v>
      </c>
      <c r="P98" t="s">
        <v>137</v>
      </c>
      <c r="R98" t="s">
        <v>88</v>
      </c>
      <c r="T98" t="s">
        <v>20</v>
      </c>
      <c r="U98" t="s">
        <v>21</v>
      </c>
      <c r="V98">
        <f>IF(porsche_data[[#This Row],[Transmission]]="Automatic",1,0)</f>
        <v>0</v>
      </c>
      <c r="W98">
        <f>IF(porsche_data[[#This Row],[Transmission]]="PDK",1,0)</f>
        <v>0</v>
      </c>
      <c r="X98" t="s">
        <v>22</v>
      </c>
      <c r="Y98">
        <f>IF(porsche_data[[#This Row],[Drive]]="Rear drive",0,1)</f>
        <v>0</v>
      </c>
      <c r="Z98" t="s">
        <v>23</v>
      </c>
      <c r="AA98" t="s">
        <v>250</v>
      </c>
      <c r="AB98">
        <f>IF(OR(porsche_data[[#This Row],[Interior Color]]="Black",porsche_data[[#This Row],[Interior Color]]="Beige",porsche_data[[#This Row],[Interior Color]]="Brown",porsche_data[[#This Row],[Interior Color]]="Grey"),0,1)</f>
        <v>0</v>
      </c>
      <c r="AC98" t="s">
        <v>32</v>
      </c>
      <c r="AD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9" spans="1:30" x14ac:dyDescent="0.2">
      <c r="A99" t="s">
        <v>2514</v>
      </c>
      <c r="B99">
        <v>387295</v>
      </c>
      <c r="C99">
        <f>ABS((porsche_data[[#This Row],[Price]]-AVERAGE(B31:B4486))/_xlfn.STDEV.P(B31:B4486))</f>
        <v>2.9201700642106379</v>
      </c>
      <c r="D99" t="s">
        <v>152</v>
      </c>
      <c r="E99" t="s">
        <v>176</v>
      </c>
      <c r="F99">
        <f>IF(OR(ISNUMBER(SEARCH(" 4S",porsche_data[[#This Row],[Model]])), ISNUMBER(SEARCH(" S",porsche_data[[#This Row],[Model]]))),1,0)</f>
        <v>0</v>
      </c>
      <c r="G99">
        <f>IF(ISNUMBER(SEARCH("Turbo",porsche_data[[#This Row],[Model]])),1,0)</f>
        <v>0</v>
      </c>
      <c r="H99">
        <f>IF(ISNUMBER(SEARCH("GT",porsche_data[[#This Row],[Model]])),1,0)</f>
        <v>1</v>
      </c>
      <c r="I99">
        <f>IF(ISNUMBER(SEARCH("RS",porsche_data[[#This Row],[Model]])),1,0)</f>
        <v>0</v>
      </c>
      <c r="J99">
        <f>IF(ISNUMBER(SEARCH("Targa",porsche_data[[#This Row],[Body]])),1,0)</f>
        <v>1</v>
      </c>
      <c r="K99">
        <f>IF(ISNUMBER(SEARCH("Cabriolet",porsche_data[[#This Row],[Body]])),1,0)</f>
        <v>0</v>
      </c>
      <c r="L99" t="s">
        <v>36</v>
      </c>
      <c r="M99">
        <v>992</v>
      </c>
      <c r="N99" t="s">
        <v>2515</v>
      </c>
      <c r="O99" s="3">
        <f>1*(LEFT(porsche_data[[#This Row],[Mileage0]],FIND(" ",porsche_data[[#This Row],[Mileage0]])-1))</f>
        <v>460</v>
      </c>
      <c r="P99" t="s">
        <v>178</v>
      </c>
      <c r="Q99">
        <v>480</v>
      </c>
      <c r="R99" t="s">
        <v>67</v>
      </c>
      <c r="S99">
        <f>1*(LEFT(porsche_data[[#This Row],[Cylinder Capacity]],FIND(" ",porsche_data[[#This Row],[Cylinder Capacity]])-1))</f>
        <v>3</v>
      </c>
      <c r="T99" t="s">
        <v>20</v>
      </c>
      <c r="U99" t="s">
        <v>31</v>
      </c>
      <c r="V99">
        <f>IF(porsche_data[[#This Row],[Transmission]]="Automatic",1,0)</f>
        <v>0</v>
      </c>
      <c r="W99">
        <f>IF(porsche_data[[#This Row],[Transmission]]="PDK",1,0)</f>
        <v>1</v>
      </c>
      <c r="X99" t="s">
        <v>46</v>
      </c>
      <c r="Y99">
        <f>IF(porsche_data[[#This Row],[Drive]]="Rear drive",0,1)</f>
        <v>1</v>
      </c>
      <c r="Z99" t="s">
        <v>23</v>
      </c>
      <c r="AA99" t="s">
        <v>24</v>
      </c>
      <c r="AB99">
        <f>IF(OR(porsche_data[[#This Row],[Interior Color]]="Black",porsche_data[[#This Row],[Interior Color]]="Beige",porsche_data[[#This Row],[Interior Color]]="Brown",porsche_data[[#This Row],[Interior Color]]="Grey"),0,1)</f>
        <v>0</v>
      </c>
      <c r="AC99" t="s">
        <v>47</v>
      </c>
      <c r="AD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0" spans="1:30" hidden="1" x14ac:dyDescent="0.2">
      <c r="A100" t="s">
        <v>2730</v>
      </c>
      <c r="B100">
        <v>385000</v>
      </c>
      <c r="C100" t="e">
        <f>ABS((porsche_data[[#This Row],[Price]]-#REF!)/#REF!)</f>
        <v>#REF!</v>
      </c>
      <c r="D100" t="s">
        <v>63</v>
      </c>
      <c r="E100" t="s">
        <v>1146</v>
      </c>
      <c r="F100">
        <f>IF(OR(ISNUMBER(SEARCH(" 4S",porsche_data[[#This Row],[Model]])), ISNUMBER(SEARCH(" S",porsche_data[[#This Row],[Model]]))),1,0)</f>
        <v>1</v>
      </c>
      <c r="G100">
        <f>IF(ISNUMBER(SEARCH("Turbo",porsche_data[[#This Row],[Model]])),1,0)</f>
        <v>0</v>
      </c>
      <c r="H100">
        <f>IF(ISNUMBER(SEARCH("GT",porsche_data[[#This Row],[Model]])),1,0)</f>
        <v>0</v>
      </c>
      <c r="I100">
        <f>IF(ISNUMBER(SEARCH("RS",porsche_data[[#This Row],[Model]])),1,0)</f>
        <v>0</v>
      </c>
      <c r="J100">
        <f>IF(ISNUMBER(SEARCH("Targa",porsche_data[[#This Row],[Body]])),1,0)</f>
        <v>0</v>
      </c>
      <c r="K100">
        <f>IF(ISNUMBER(SEARCH("Cabriolet",porsche_data[[#This Row],[Body]])),1,0)</f>
        <v>0</v>
      </c>
      <c r="L100" t="s">
        <v>44</v>
      </c>
      <c r="N100" t="s">
        <v>1147</v>
      </c>
      <c r="O100" t="str">
        <f>IF(ISNUMBER(SEARCH("km",porsche_data[[#This Row],[Mileage0]])),porsche_data[[#This Row],[Mileage0]],"")</f>
        <v>100 km</v>
      </c>
      <c r="P100" t="s">
        <v>1148</v>
      </c>
      <c r="R100" t="s">
        <v>1149</v>
      </c>
      <c r="T100" t="s">
        <v>20</v>
      </c>
      <c r="U100" t="s">
        <v>21</v>
      </c>
      <c r="V100">
        <f>IF(porsche_data[[#This Row],[Transmission]]="Automatic",1,0)</f>
        <v>0</v>
      </c>
      <c r="W100">
        <f>IF(porsche_data[[#This Row],[Transmission]]="PDK",1,0)</f>
        <v>0</v>
      </c>
      <c r="X100" t="s">
        <v>22</v>
      </c>
      <c r="Y100">
        <f>IF(porsche_data[[#This Row],[Drive]]="Rear drive",0,1)</f>
        <v>0</v>
      </c>
      <c r="Z100" t="s">
        <v>23</v>
      </c>
      <c r="AA100" t="s">
        <v>24</v>
      </c>
      <c r="AB100">
        <f>IF(OR(porsche_data[[#This Row],[Interior Color]]="Black",porsche_data[[#This Row],[Interior Color]]="Beige",porsche_data[[#This Row],[Interior Color]]="Brown",porsche_data[[#This Row],[Interior Color]]="Grey"),0,1)</f>
        <v>0</v>
      </c>
      <c r="AC100" t="s">
        <v>32</v>
      </c>
      <c r="AD1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1" spans="1:30" x14ac:dyDescent="0.2">
      <c r="A101" t="s">
        <v>2293</v>
      </c>
      <c r="B101">
        <v>379993</v>
      </c>
      <c r="C101">
        <f>ABS((porsche_data[[#This Row],[Price]]-AVERAGE(B33:B4488))/_xlfn.STDEV.P(B33:B4488))</f>
        <v>2.8462307439294214</v>
      </c>
      <c r="D101" t="s">
        <v>124</v>
      </c>
      <c r="E101" t="s">
        <v>758</v>
      </c>
      <c r="F101">
        <f>IF(OR(ISNUMBER(SEARCH(" 4S",porsche_data[[#This Row],[Model]])), ISNUMBER(SEARCH(" S",porsche_data[[#This Row],[Model]]))),1,0)</f>
        <v>0</v>
      </c>
      <c r="G101">
        <f>IF(ISNUMBER(SEARCH("Turbo",porsche_data[[#This Row],[Model]])),1,0)</f>
        <v>1</v>
      </c>
      <c r="H101">
        <f>IF(ISNUMBER(SEARCH("GT",porsche_data[[#This Row],[Model]])),1,0)</f>
        <v>0</v>
      </c>
      <c r="I101">
        <f>IF(ISNUMBER(SEARCH("RS",porsche_data[[#This Row],[Model]])),1,0)</f>
        <v>0</v>
      </c>
      <c r="J101">
        <f>IF(ISNUMBER(SEARCH("Targa",porsche_data[[#This Row],[Body]])),1,0)</f>
        <v>0</v>
      </c>
      <c r="K101">
        <f>IF(ISNUMBER(SEARCH("Cabriolet",porsche_data[[#This Row],[Body]])),1,0)</f>
        <v>0</v>
      </c>
      <c r="L101" t="s">
        <v>44</v>
      </c>
      <c r="M101">
        <v>993</v>
      </c>
      <c r="N101" t="s">
        <v>2294</v>
      </c>
      <c r="O101" s="3">
        <f>1*(LEFT(porsche_data[[#This Row],[Mileage0]],FIND(" ",porsche_data[[#This Row],[Mileage0]])-1))</f>
        <v>15200</v>
      </c>
      <c r="P101" t="s">
        <v>137</v>
      </c>
      <c r="Q101">
        <v>408</v>
      </c>
      <c r="R101" t="s">
        <v>19</v>
      </c>
      <c r="S101">
        <f>1*(LEFT(porsche_data[[#This Row],[Cylinder Capacity]],FIND(" ",porsche_data[[#This Row],[Cylinder Capacity]])-1))</f>
        <v>3.6</v>
      </c>
      <c r="T101" t="s">
        <v>20</v>
      </c>
      <c r="U101" t="s">
        <v>21</v>
      </c>
      <c r="V101">
        <f>IF(porsche_data[[#This Row],[Transmission]]="Automatic",1,0)</f>
        <v>0</v>
      </c>
      <c r="W101">
        <f>IF(porsche_data[[#This Row],[Transmission]]="PDK",1,0)</f>
        <v>0</v>
      </c>
      <c r="X101" t="s">
        <v>46</v>
      </c>
      <c r="Y101">
        <f>IF(porsche_data[[#This Row],[Drive]]="Rear drive",0,1)</f>
        <v>1</v>
      </c>
      <c r="Z101" t="s">
        <v>23</v>
      </c>
      <c r="AA101" t="s">
        <v>24</v>
      </c>
      <c r="AB101">
        <f>IF(OR(porsche_data[[#This Row],[Interior Color]]="Black",porsche_data[[#This Row],[Interior Color]]="Beige",porsche_data[[#This Row],[Interior Color]]="Brown",porsche_data[[#This Row],[Interior Color]]="Grey"),0,1)</f>
        <v>0</v>
      </c>
      <c r="AC101" t="s">
        <v>24</v>
      </c>
      <c r="AD1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2" spans="1:30" hidden="1" x14ac:dyDescent="0.2">
      <c r="A102" t="s">
        <v>2411</v>
      </c>
      <c r="B102">
        <v>379000</v>
      </c>
      <c r="C102" t="e">
        <f>ABS((porsche_data[[#This Row],[Price]]-#REF!)/#REF!)</f>
        <v>#REF!</v>
      </c>
      <c r="D102" t="s">
        <v>229</v>
      </c>
      <c r="E102" t="s">
        <v>102</v>
      </c>
      <c r="F102">
        <f>IF(OR(ISNUMBER(SEARCH(" 4S",porsche_data[[#This Row],[Model]])), ISNUMBER(SEARCH(" S",porsche_data[[#This Row],[Model]]))),1,0)</f>
        <v>0</v>
      </c>
      <c r="G102">
        <f>IF(ISNUMBER(SEARCH("Turbo",porsche_data[[#This Row],[Model]])),1,0)</f>
        <v>0</v>
      </c>
      <c r="H102">
        <f>IF(ISNUMBER(SEARCH("GT",porsche_data[[#This Row],[Model]])),1,0)</f>
        <v>0</v>
      </c>
      <c r="I102">
        <f>IF(ISNUMBER(SEARCH("RS",porsche_data[[#This Row],[Model]])),1,0)</f>
        <v>0</v>
      </c>
      <c r="J102">
        <f>IF(ISNUMBER(SEARCH("Targa",porsche_data[[#This Row],[Body]])),1,0)</f>
        <v>0</v>
      </c>
      <c r="K102">
        <f>IF(ISNUMBER(SEARCH("Cabriolet",porsche_data[[#This Row],[Body]])),1,0)</f>
        <v>0</v>
      </c>
      <c r="L102" t="s">
        <v>44</v>
      </c>
      <c r="N102" t="s">
        <v>2412</v>
      </c>
      <c r="O102" t="str">
        <f>IF(ISNUMBER(SEARCH("km",porsche_data[[#This Row],[Mileage0]])),porsche_data[[#This Row],[Mileage0]],"")</f>
        <v>1100 km</v>
      </c>
      <c r="P102" t="s">
        <v>202</v>
      </c>
      <c r="R102" t="s">
        <v>19</v>
      </c>
      <c r="T102" t="s">
        <v>20</v>
      </c>
      <c r="U102" t="s">
        <v>21</v>
      </c>
      <c r="V102">
        <f>IF(porsche_data[[#This Row],[Transmission]]="Automatic",1,0)</f>
        <v>0</v>
      </c>
      <c r="W102">
        <f>IF(porsche_data[[#This Row],[Transmission]]="PDK",1,0)</f>
        <v>0</v>
      </c>
      <c r="X102" t="s">
        <v>22</v>
      </c>
      <c r="Y102">
        <f>IF(porsche_data[[#This Row],[Drive]]="Rear drive",0,1)</f>
        <v>0</v>
      </c>
      <c r="Z102" t="s">
        <v>23</v>
      </c>
      <c r="AA102" t="s">
        <v>24</v>
      </c>
      <c r="AB102">
        <f>IF(OR(porsche_data[[#This Row],[Interior Color]]="Black",porsche_data[[#This Row],[Interior Color]]="Beige",porsche_data[[#This Row],[Interior Color]]="Brown",porsche_data[[#This Row],[Interior Color]]="Grey"),0,1)</f>
        <v>0</v>
      </c>
      <c r="AC102" t="s">
        <v>32</v>
      </c>
      <c r="AD1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3" spans="1:30" hidden="1" x14ac:dyDescent="0.2">
      <c r="A103" t="s">
        <v>25</v>
      </c>
      <c r="C103" t="e">
        <f>ABS((porsche_data[[#This Row],[Price]]-#REF!)/#REF!)</f>
        <v>#REF!</v>
      </c>
      <c r="D103" t="s">
        <v>25</v>
      </c>
      <c r="E103" t="s">
        <v>25</v>
      </c>
      <c r="F103">
        <f>IF(OR(ISNUMBER(SEARCH(" 4S",porsche_data[[#This Row],[Model]])), ISNUMBER(SEARCH(" S",porsche_data[[#This Row],[Model]]))),1,0)</f>
        <v>0</v>
      </c>
      <c r="G103">
        <f>IF(ISNUMBER(SEARCH("Turbo",porsche_data[[#This Row],[Model]])),1,0)</f>
        <v>0</v>
      </c>
      <c r="H103">
        <f>IF(ISNUMBER(SEARCH("GT",porsche_data[[#This Row],[Model]])),1,0)</f>
        <v>0</v>
      </c>
      <c r="I103">
        <f>IF(ISNUMBER(SEARCH("RS",porsche_data[[#This Row],[Model]])),1,0)</f>
        <v>0</v>
      </c>
      <c r="J103">
        <f>IF(ISNUMBER(SEARCH("Targa",porsche_data[[#This Row],[Body]])),1,0)</f>
        <v>0</v>
      </c>
      <c r="K103">
        <f>IF(ISNUMBER(SEARCH("Cabriolet",porsche_data[[#This Row],[Body]])),1,0)</f>
        <v>0</v>
      </c>
      <c r="L103" t="s">
        <v>25</v>
      </c>
      <c r="N103" t="s">
        <v>25</v>
      </c>
      <c r="O103" t="str">
        <f>IF(ISNUMBER(SEARCH("km",porsche_data[[#This Row],[Mileage0]])),porsche_data[[#This Row],[Mileage0]],"")</f>
        <v/>
      </c>
      <c r="P103" t="s">
        <v>25</v>
      </c>
      <c r="R103" t="s">
        <v>25</v>
      </c>
      <c r="T103" t="s">
        <v>25</v>
      </c>
      <c r="U103" t="s">
        <v>25</v>
      </c>
      <c r="V103">
        <f>IF(porsche_data[[#This Row],[Transmission]]="Automatic",1,0)</f>
        <v>0</v>
      </c>
      <c r="W103">
        <f>IF(porsche_data[[#This Row],[Transmission]]="PDK",1,0)</f>
        <v>0</v>
      </c>
      <c r="X103" t="s">
        <v>25</v>
      </c>
      <c r="Y103">
        <f>IF(porsche_data[[#This Row],[Drive]]="Rear drive",0,1)</f>
        <v>1</v>
      </c>
      <c r="Z103" t="s">
        <v>25</v>
      </c>
      <c r="AA103" t="s">
        <v>25</v>
      </c>
      <c r="AB103">
        <f>IF(OR(porsche_data[[#This Row],[Interior Color]]="Black",porsche_data[[#This Row],[Interior Color]]="Beige",porsche_data[[#This Row],[Interior Color]]="Brown",porsche_data[[#This Row],[Interior Color]]="Grey"),0,1)</f>
        <v>1</v>
      </c>
      <c r="AC103" t="s">
        <v>25</v>
      </c>
      <c r="AD1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4" spans="1:30" hidden="1" x14ac:dyDescent="0.2">
      <c r="A104" t="s">
        <v>2411</v>
      </c>
      <c r="B104">
        <v>379000</v>
      </c>
      <c r="C104" t="e">
        <f>ABS((porsche_data[[#This Row],[Price]]-#REF!)/#REF!)</f>
        <v>#REF!</v>
      </c>
      <c r="D104" t="s">
        <v>14</v>
      </c>
      <c r="E104" t="s">
        <v>1433</v>
      </c>
      <c r="F104">
        <f>IF(OR(ISNUMBER(SEARCH(" 4S",porsche_data[[#This Row],[Model]])), ISNUMBER(SEARCH(" S",porsche_data[[#This Row],[Model]]))),1,0)</f>
        <v>0</v>
      </c>
      <c r="G104">
        <f>IF(ISNUMBER(SEARCH("Turbo",porsche_data[[#This Row],[Model]])),1,0)</f>
        <v>1</v>
      </c>
      <c r="H104">
        <f>IF(ISNUMBER(SEARCH("GT",porsche_data[[#This Row],[Model]])),1,0)</f>
        <v>0</v>
      </c>
      <c r="I104">
        <f>IF(ISNUMBER(SEARCH("RS",porsche_data[[#This Row],[Model]])),1,0)</f>
        <v>0</v>
      </c>
      <c r="J104">
        <f>IF(ISNUMBER(SEARCH("Targa",porsche_data[[#This Row],[Body]])),1,0)</f>
        <v>0</v>
      </c>
      <c r="K104">
        <f>IF(ISNUMBER(SEARCH("Cabriolet",porsche_data[[#This Row],[Body]])),1,0)</f>
        <v>0</v>
      </c>
      <c r="L104" t="s">
        <v>44</v>
      </c>
      <c r="M104">
        <v>964</v>
      </c>
      <c r="N104" t="s">
        <v>4468</v>
      </c>
      <c r="O104">
        <v>0</v>
      </c>
      <c r="P104" t="s">
        <v>834</v>
      </c>
      <c r="Q104">
        <v>360</v>
      </c>
      <c r="R104" t="s">
        <v>19</v>
      </c>
      <c r="S104">
        <v>0</v>
      </c>
      <c r="T104" t="s">
        <v>20</v>
      </c>
      <c r="U104" t="s">
        <v>21</v>
      </c>
      <c r="V104">
        <f>IF(porsche_data[[#This Row],[Transmission]]="Automatic",1,0)</f>
        <v>0</v>
      </c>
      <c r="W104">
        <f>IF(porsche_data[[#This Row],[Transmission]]="PDK",1,0)</f>
        <v>0</v>
      </c>
      <c r="X104" t="s">
        <v>22</v>
      </c>
      <c r="Y104">
        <f>IF(porsche_data[[#This Row],[Drive]]="Rear drive",0,1)</f>
        <v>0</v>
      </c>
      <c r="Z104" t="s">
        <v>23</v>
      </c>
      <c r="AA104" t="s">
        <v>24</v>
      </c>
      <c r="AB104">
        <f>IF(OR(porsche_data[[#This Row],[Interior Color]]="Black",porsche_data[[#This Row],[Interior Color]]="Beige",porsche_data[[#This Row],[Interior Color]]="Brown",porsche_data[[#This Row],[Interior Color]]="Grey"),0,1)</f>
        <v>0</v>
      </c>
      <c r="AC104" t="s">
        <v>24</v>
      </c>
      <c r="AD1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5" spans="1:30" x14ac:dyDescent="0.2">
      <c r="A105" t="s">
        <v>1034</v>
      </c>
      <c r="B105">
        <v>375000</v>
      </c>
      <c r="C105">
        <f>ABS((porsche_data[[#This Row],[Price]]-AVERAGE(B37:B4492))/_xlfn.STDEV.P(B37:B4492))</f>
        <v>2.8254426215896844</v>
      </c>
      <c r="D105" t="s">
        <v>63</v>
      </c>
      <c r="E105" t="s">
        <v>156</v>
      </c>
      <c r="F105">
        <f>IF(OR(ISNUMBER(SEARCH(" 4S",porsche_data[[#This Row],[Model]])), ISNUMBER(SEARCH(" S",porsche_data[[#This Row],[Model]]))),1,0)</f>
        <v>0</v>
      </c>
      <c r="G105">
        <f>IF(ISNUMBER(SEARCH("Turbo",porsche_data[[#This Row],[Model]])),1,0)</f>
        <v>0</v>
      </c>
      <c r="H105">
        <f>IF(ISNUMBER(SEARCH("GT",porsche_data[[#This Row],[Model]])),1,0)</f>
        <v>1</v>
      </c>
      <c r="I105">
        <f>IF(ISNUMBER(SEARCH("RS",porsche_data[[#This Row],[Model]])),1,0)</f>
        <v>1</v>
      </c>
      <c r="J105">
        <f>IF(ISNUMBER(SEARCH("Targa",porsche_data[[#This Row],[Body]])),1,0)</f>
        <v>0</v>
      </c>
      <c r="K105">
        <f>IF(ISNUMBER(SEARCH("Cabriolet",porsche_data[[#This Row],[Body]])),1,0)</f>
        <v>0</v>
      </c>
      <c r="L105" t="s">
        <v>44</v>
      </c>
      <c r="M105">
        <v>992</v>
      </c>
      <c r="N105" t="s">
        <v>2117</v>
      </c>
      <c r="O105" s="3">
        <f>1*(LEFT(porsche_data[[#This Row],[Mileage0]],FIND(" ",porsche_data[[#This Row],[Mileage0]])-1))</f>
        <v>1461</v>
      </c>
      <c r="P105" t="s">
        <v>158</v>
      </c>
      <c r="Q105">
        <v>525</v>
      </c>
      <c r="R105" t="s">
        <v>111</v>
      </c>
      <c r="S105">
        <f>1*(LEFT(porsche_data[[#This Row],[Cylinder Capacity]],FIND(" ",porsche_data[[#This Row],[Cylinder Capacity]])-1))</f>
        <v>4</v>
      </c>
      <c r="T105" t="s">
        <v>20</v>
      </c>
      <c r="U105" t="s">
        <v>31</v>
      </c>
      <c r="V105">
        <f>IF(porsche_data[[#This Row],[Transmission]]="Automatic",1,0)</f>
        <v>0</v>
      </c>
      <c r="W105">
        <f>IF(porsche_data[[#This Row],[Transmission]]="PDK",1,0)</f>
        <v>1</v>
      </c>
      <c r="X105" t="s">
        <v>22</v>
      </c>
      <c r="Y105">
        <f>IF(porsche_data[[#This Row],[Drive]]="Rear drive",0,1)</f>
        <v>0</v>
      </c>
      <c r="Z105" t="s">
        <v>23</v>
      </c>
      <c r="AA105" t="s">
        <v>24</v>
      </c>
      <c r="AB105">
        <f>IF(OR(porsche_data[[#This Row],[Interior Color]]="Black",porsche_data[[#This Row],[Interior Color]]="Beige",porsche_data[[#This Row],[Interior Color]]="Brown",porsche_data[[#This Row],[Interior Color]]="Grey"),0,1)</f>
        <v>0</v>
      </c>
      <c r="AC105" t="s">
        <v>32</v>
      </c>
      <c r="AD1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6" spans="1:30" hidden="1" x14ac:dyDescent="0.2">
      <c r="A106" t="s">
        <v>1034</v>
      </c>
      <c r="B106">
        <v>375000</v>
      </c>
      <c r="C106" t="e">
        <f>ABS((porsche_data[[#This Row],[Price]]-#REF!)/#REF!)</f>
        <v>#REF!</v>
      </c>
      <c r="D106" t="s">
        <v>184</v>
      </c>
      <c r="E106" t="s">
        <v>1146</v>
      </c>
      <c r="F106">
        <f>IF(OR(ISNUMBER(SEARCH(" 4S",porsche_data[[#This Row],[Model]])), ISNUMBER(SEARCH(" S",porsche_data[[#This Row],[Model]]))),1,0)</f>
        <v>1</v>
      </c>
      <c r="G106">
        <f>IF(ISNUMBER(SEARCH("Turbo",porsche_data[[#This Row],[Model]])),1,0)</f>
        <v>0</v>
      </c>
      <c r="H106">
        <f>IF(ISNUMBER(SEARCH("GT",porsche_data[[#This Row],[Model]])),1,0)</f>
        <v>0</v>
      </c>
      <c r="I106">
        <f>IF(ISNUMBER(SEARCH("RS",porsche_data[[#This Row],[Model]])),1,0)</f>
        <v>0</v>
      </c>
      <c r="J106">
        <f>IF(ISNUMBER(SEARCH("Targa",porsche_data[[#This Row],[Body]])),1,0)</f>
        <v>0</v>
      </c>
      <c r="K106">
        <f>IF(ISNUMBER(SEARCH("Cabriolet",porsche_data[[#This Row],[Body]])),1,0)</f>
        <v>0</v>
      </c>
      <c r="L106" t="s">
        <v>44</v>
      </c>
      <c r="N106" t="s">
        <v>2801</v>
      </c>
      <c r="O106" t="str">
        <f>IF(ISNUMBER(SEARCH("km",porsche_data[[#This Row],[Mileage0]])),porsche_data[[#This Row],[Mileage0]],"")</f>
        <v>4677 km</v>
      </c>
      <c r="P106" t="s">
        <v>1148</v>
      </c>
      <c r="R106" t="s">
        <v>1149</v>
      </c>
      <c r="T106" t="s">
        <v>20</v>
      </c>
      <c r="U106" t="s">
        <v>21</v>
      </c>
      <c r="V106">
        <f>IF(porsche_data[[#This Row],[Transmission]]="Automatic",1,0)</f>
        <v>0</v>
      </c>
      <c r="W106">
        <f>IF(porsche_data[[#This Row],[Transmission]]="PDK",1,0)</f>
        <v>0</v>
      </c>
      <c r="X106" t="s">
        <v>22</v>
      </c>
      <c r="Y106">
        <f>IF(porsche_data[[#This Row],[Drive]]="Rear drive",0,1)</f>
        <v>0</v>
      </c>
      <c r="Z106" t="s">
        <v>23</v>
      </c>
      <c r="AA106" t="s">
        <v>250</v>
      </c>
      <c r="AB106">
        <f>IF(OR(porsche_data[[#This Row],[Interior Color]]="Black",porsche_data[[#This Row],[Interior Color]]="Beige",porsche_data[[#This Row],[Interior Color]]="Brown",porsche_data[[#This Row],[Interior Color]]="Grey"),0,1)</f>
        <v>0</v>
      </c>
      <c r="AC106" t="s">
        <v>32</v>
      </c>
      <c r="AD1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7" spans="1:30" x14ac:dyDescent="0.2">
      <c r="A107" t="s">
        <v>1034</v>
      </c>
      <c r="B107">
        <v>375000</v>
      </c>
      <c r="C107">
        <f>ABS((porsche_data[[#This Row],[Price]]-AVERAGE(B39:B4494))/_xlfn.STDEV.P(B39:B4494))</f>
        <v>2.8254426215896844</v>
      </c>
      <c r="D107" t="s">
        <v>63</v>
      </c>
      <c r="E107" t="s">
        <v>156</v>
      </c>
      <c r="F107">
        <f>IF(OR(ISNUMBER(SEARCH(" 4S",porsche_data[[#This Row],[Model]])), ISNUMBER(SEARCH(" S",porsche_data[[#This Row],[Model]]))),1,0)</f>
        <v>0</v>
      </c>
      <c r="G107">
        <f>IF(ISNUMBER(SEARCH("Turbo",porsche_data[[#This Row],[Model]])),1,0)</f>
        <v>0</v>
      </c>
      <c r="H107">
        <f>IF(ISNUMBER(SEARCH("GT",porsche_data[[#This Row],[Model]])),1,0)</f>
        <v>1</v>
      </c>
      <c r="I107">
        <f>IF(ISNUMBER(SEARCH("RS",porsche_data[[#This Row],[Model]])),1,0)</f>
        <v>1</v>
      </c>
      <c r="J107">
        <f>IF(ISNUMBER(SEARCH("Targa",porsche_data[[#This Row],[Body]])),1,0)</f>
        <v>0</v>
      </c>
      <c r="K107">
        <f>IF(ISNUMBER(SEARCH("Cabriolet",porsche_data[[#This Row],[Body]])),1,0)</f>
        <v>0</v>
      </c>
      <c r="L107" t="s">
        <v>44</v>
      </c>
      <c r="M107">
        <v>992</v>
      </c>
      <c r="N107" t="s">
        <v>4374</v>
      </c>
      <c r="O107" s="3">
        <f>1*(LEFT(porsche_data[[#This Row],[Mileage0]],FIND(" ",porsche_data[[#This Row],[Mileage0]])-1))</f>
        <v>2679</v>
      </c>
      <c r="P107" t="s">
        <v>158</v>
      </c>
      <c r="Q107">
        <v>525</v>
      </c>
      <c r="R107" t="s">
        <v>111</v>
      </c>
      <c r="S107">
        <f>1*(LEFT(porsche_data[[#This Row],[Cylinder Capacity]],FIND(" ",porsche_data[[#This Row],[Cylinder Capacity]])-1))</f>
        <v>4</v>
      </c>
      <c r="T107" t="s">
        <v>20</v>
      </c>
      <c r="U107" t="s">
        <v>31</v>
      </c>
      <c r="V107">
        <f>IF(porsche_data[[#This Row],[Transmission]]="Automatic",1,0)</f>
        <v>0</v>
      </c>
      <c r="W107">
        <f>IF(porsche_data[[#This Row],[Transmission]]="PDK",1,0)</f>
        <v>1</v>
      </c>
      <c r="X107" t="s">
        <v>22</v>
      </c>
      <c r="Y107">
        <f>IF(porsche_data[[#This Row],[Drive]]="Rear drive",0,1)</f>
        <v>0</v>
      </c>
      <c r="Z107" t="s">
        <v>23</v>
      </c>
      <c r="AA107" t="s">
        <v>24</v>
      </c>
      <c r="AB107">
        <f>IF(OR(porsche_data[[#This Row],[Interior Color]]="Black",porsche_data[[#This Row],[Interior Color]]="Beige",porsche_data[[#This Row],[Interior Color]]="Brown",porsche_data[[#This Row],[Interior Color]]="Grey"),0,1)</f>
        <v>0</v>
      </c>
      <c r="AC107" t="s">
        <v>24</v>
      </c>
      <c r="AD1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8" spans="1:30" hidden="1" x14ac:dyDescent="0.2">
      <c r="A108" t="s">
        <v>1145</v>
      </c>
      <c r="B108">
        <v>374900</v>
      </c>
      <c r="C108" t="e">
        <f>ABS((porsche_data[[#This Row],[Price]]-#REF!)/#REF!)</f>
        <v>#REF!</v>
      </c>
      <c r="D108" t="s">
        <v>63</v>
      </c>
      <c r="E108" t="s">
        <v>1146</v>
      </c>
      <c r="F108">
        <f>IF(OR(ISNUMBER(SEARCH(" 4S",porsche_data[[#This Row],[Model]])), ISNUMBER(SEARCH(" S",porsche_data[[#This Row],[Model]]))),1,0)</f>
        <v>1</v>
      </c>
      <c r="G108">
        <f>IF(ISNUMBER(SEARCH("Turbo",porsche_data[[#This Row],[Model]])),1,0)</f>
        <v>0</v>
      </c>
      <c r="H108">
        <f>IF(ISNUMBER(SEARCH("GT",porsche_data[[#This Row],[Model]])),1,0)</f>
        <v>0</v>
      </c>
      <c r="I108">
        <f>IF(ISNUMBER(SEARCH("RS",porsche_data[[#This Row],[Model]])),1,0)</f>
        <v>0</v>
      </c>
      <c r="J108">
        <f>IF(ISNUMBER(SEARCH("Targa",porsche_data[[#This Row],[Body]])),1,0)</f>
        <v>0</v>
      </c>
      <c r="K108">
        <f>IF(ISNUMBER(SEARCH("Cabriolet",porsche_data[[#This Row],[Body]])),1,0)</f>
        <v>0</v>
      </c>
      <c r="L108" t="s">
        <v>44</v>
      </c>
      <c r="N108" t="s">
        <v>1147</v>
      </c>
      <c r="O108" t="str">
        <f>IF(ISNUMBER(SEARCH("km",porsche_data[[#This Row],[Mileage0]])),porsche_data[[#This Row],[Mileage0]],"")</f>
        <v>100 km</v>
      </c>
      <c r="P108" t="s">
        <v>1148</v>
      </c>
      <c r="R108" t="s">
        <v>1149</v>
      </c>
      <c r="T108" t="s">
        <v>20</v>
      </c>
      <c r="U108" t="s">
        <v>21</v>
      </c>
      <c r="V108">
        <f>IF(porsche_data[[#This Row],[Transmission]]="Automatic",1,0)</f>
        <v>0</v>
      </c>
      <c r="W108">
        <f>IF(porsche_data[[#This Row],[Transmission]]="PDK",1,0)</f>
        <v>0</v>
      </c>
      <c r="X108" t="s">
        <v>22</v>
      </c>
      <c r="Y108">
        <f>IF(porsche_data[[#This Row],[Drive]]="Rear drive",0,1)</f>
        <v>0</v>
      </c>
      <c r="Z108" t="s">
        <v>23</v>
      </c>
      <c r="AA108" t="s">
        <v>250</v>
      </c>
      <c r="AB108">
        <f>IF(OR(porsche_data[[#This Row],[Interior Color]]="Black",porsche_data[[#This Row],[Interior Color]]="Beige",porsche_data[[#This Row],[Interior Color]]="Brown",porsche_data[[#This Row],[Interior Color]]="Grey"),0,1)</f>
        <v>0</v>
      </c>
      <c r="AC108" t="s">
        <v>32</v>
      </c>
      <c r="AD1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9" spans="1:30" hidden="1" x14ac:dyDescent="0.2">
      <c r="A109" t="s">
        <v>25</v>
      </c>
      <c r="C109" t="e">
        <f>ABS((porsche_data[[#This Row],[Price]]-#REF!)/#REF!)</f>
        <v>#REF!</v>
      </c>
      <c r="D109" t="s">
        <v>25</v>
      </c>
      <c r="E109" t="s">
        <v>25</v>
      </c>
      <c r="F109">
        <f>IF(OR(ISNUMBER(SEARCH(" 4S",porsche_data[[#This Row],[Model]])), ISNUMBER(SEARCH(" S",porsche_data[[#This Row],[Model]]))),1,0)</f>
        <v>0</v>
      </c>
      <c r="G109">
        <f>IF(ISNUMBER(SEARCH("Turbo",porsche_data[[#This Row],[Model]])),1,0)</f>
        <v>0</v>
      </c>
      <c r="H109">
        <f>IF(ISNUMBER(SEARCH("GT",porsche_data[[#This Row],[Model]])),1,0)</f>
        <v>0</v>
      </c>
      <c r="I109">
        <f>IF(ISNUMBER(SEARCH("RS",porsche_data[[#This Row],[Model]])),1,0)</f>
        <v>0</v>
      </c>
      <c r="J109">
        <f>IF(ISNUMBER(SEARCH("Targa",porsche_data[[#This Row],[Body]])),1,0)</f>
        <v>0</v>
      </c>
      <c r="K109">
        <f>IF(ISNUMBER(SEARCH("Cabriolet",porsche_data[[#This Row],[Body]])),1,0)</f>
        <v>0</v>
      </c>
      <c r="L109" t="s">
        <v>25</v>
      </c>
      <c r="N109" t="s">
        <v>25</v>
      </c>
      <c r="O109" t="str">
        <f>IF(ISNUMBER(SEARCH("km",porsche_data[[#This Row],[Mileage0]])),porsche_data[[#This Row],[Mileage0]],"")</f>
        <v/>
      </c>
      <c r="P109" t="s">
        <v>25</v>
      </c>
      <c r="R109" t="s">
        <v>25</v>
      </c>
      <c r="T109" t="s">
        <v>25</v>
      </c>
      <c r="U109" t="s">
        <v>25</v>
      </c>
      <c r="V109">
        <f>IF(porsche_data[[#This Row],[Transmission]]="Automatic",1,0)</f>
        <v>0</v>
      </c>
      <c r="W109">
        <f>IF(porsche_data[[#This Row],[Transmission]]="PDK",1,0)</f>
        <v>0</v>
      </c>
      <c r="X109" t="s">
        <v>25</v>
      </c>
      <c r="Y109">
        <f>IF(porsche_data[[#This Row],[Drive]]="Rear drive",0,1)</f>
        <v>1</v>
      </c>
      <c r="Z109" t="s">
        <v>25</v>
      </c>
      <c r="AA109" t="s">
        <v>25</v>
      </c>
      <c r="AB109">
        <f>IF(OR(porsche_data[[#This Row],[Interior Color]]="Black",porsche_data[[#This Row],[Interior Color]]="Beige",porsche_data[[#This Row],[Interior Color]]="Brown",porsche_data[[#This Row],[Interior Color]]="Grey"),0,1)</f>
        <v>1</v>
      </c>
      <c r="AC109" t="s">
        <v>25</v>
      </c>
      <c r="AD1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0" spans="1:30" x14ac:dyDescent="0.2">
      <c r="A110" t="s">
        <v>947</v>
      </c>
      <c r="B110">
        <v>369900</v>
      </c>
      <c r="C110">
        <f>ABS((porsche_data[[#This Row],[Price]]-AVERAGE(B42:B4497))/_xlfn.STDEV.P(B42:B4497))</f>
        <v>2.7763016540398171</v>
      </c>
      <c r="D110" t="s">
        <v>63</v>
      </c>
      <c r="E110" t="s">
        <v>156</v>
      </c>
      <c r="F110">
        <f>IF(OR(ISNUMBER(SEARCH(" 4S",porsche_data[[#This Row],[Model]])), ISNUMBER(SEARCH(" S",porsche_data[[#This Row],[Model]]))),1,0)</f>
        <v>0</v>
      </c>
      <c r="G110">
        <f>IF(ISNUMBER(SEARCH("Turbo",porsche_data[[#This Row],[Model]])),1,0)</f>
        <v>0</v>
      </c>
      <c r="H110">
        <f>IF(ISNUMBER(SEARCH("GT",porsche_data[[#This Row],[Model]])),1,0)</f>
        <v>1</v>
      </c>
      <c r="I110">
        <f>IF(ISNUMBER(SEARCH("RS",porsche_data[[#This Row],[Model]])),1,0)</f>
        <v>1</v>
      </c>
      <c r="J110">
        <f>IF(ISNUMBER(SEARCH("Targa",porsche_data[[#This Row],[Body]])),1,0)</f>
        <v>0</v>
      </c>
      <c r="K110">
        <f>IF(ISNUMBER(SEARCH("Cabriolet",porsche_data[[#This Row],[Body]])),1,0)</f>
        <v>0</v>
      </c>
      <c r="L110" t="s">
        <v>44</v>
      </c>
      <c r="M110">
        <v>992</v>
      </c>
      <c r="N110" t="s">
        <v>948</v>
      </c>
      <c r="O110" s="3">
        <f>1*(LEFT(porsche_data[[#This Row],[Mileage0]],FIND(" ",porsche_data[[#This Row],[Mileage0]])-1))</f>
        <v>4257</v>
      </c>
      <c r="P110" t="s">
        <v>158</v>
      </c>
      <c r="Q110">
        <v>525</v>
      </c>
      <c r="R110" t="s">
        <v>111</v>
      </c>
      <c r="S110">
        <f>1*(LEFT(porsche_data[[#This Row],[Cylinder Capacity]],FIND(" ",porsche_data[[#This Row],[Cylinder Capacity]])-1))</f>
        <v>4</v>
      </c>
      <c r="T110" t="s">
        <v>20</v>
      </c>
      <c r="U110" t="s">
        <v>31</v>
      </c>
      <c r="V110">
        <f>IF(porsche_data[[#This Row],[Transmission]]="Automatic",1,0)</f>
        <v>0</v>
      </c>
      <c r="W110">
        <f>IF(porsche_data[[#This Row],[Transmission]]="PDK",1,0)</f>
        <v>1</v>
      </c>
      <c r="X110" t="s">
        <v>22</v>
      </c>
      <c r="Y110">
        <f>IF(porsche_data[[#This Row],[Drive]]="Rear drive",0,1)</f>
        <v>0</v>
      </c>
      <c r="Z110" t="s">
        <v>23</v>
      </c>
      <c r="AA110" t="s">
        <v>24</v>
      </c>
      <c r="AB110">
        <f>IF(OR(porsche_data[[#This Row],[Interior Color]]="Black",porsche_data[[#This Row],[Interior Color]]="Beige",porsche_data[[#This Row],[Interior Color]]="Brown",porsche_data[[#This Row],[Interior Color]]="Grey"),0,1)</f>
        <v>0</v>
      </c>
      <c r="AC110" t="s">
        <v>61</v>
      </c>
      <c r="AD1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1" spans="1:30" hidden="1" x14ac:dyDescent="0.2">
      <c r="A111" t="s">
        <v>947</v>
      </c>
      <c r="B111">
        <v>369900</v>
      </c>
      <c r="C111" t="e">
        <f>ABS((porsche_data[[#This Row],[Price]]-#REF!)/#REF!)</f>
        <v>#REF!</v>
      </c>
      <c r="D111" t="s">
        <v>63</v>
      </c>
      <c r="E111" t="s">
        <v>1146</v>
      </c>
      <c r="F111">
        <f>IF(OR(ISNUMBER(SEARCH(" 4S",porsche_data[[#This Row],[Model]])), ISNUMBER(SEARCH(" S",porsche_data[[#This Row],[Model]]))),1,0)</f>
        <v>1</v>
      </c>
      <c r="G111">
        <f>IF(ISNUMBER(SEARCH("Turbo",porsche_data[[#This Row],[Model]])),1,0)</f>
        <v>0</v>
      </c>
      <c r="H111">
        <f>IF(ISNUMBER(SEARCH("GT",porsche_data[[#This Row],[Model]])),1,0)</f>
        <v>0</v>
      </c>
      <c r="I111">
        <f>IF(ISNUMBER(SEARCH("RS",porsche_data[[#This Row],[Model]])),1,0)</f>
        <v>0</v>
      </c>
      <c r="J111">
        <f>IF(ISNUMBER(SEARCH("Targa",porsche_data[[#This Row],[Body]])),1,0)</f>
        <v>0</v>
      </c>
      <c r="K111">
        <f>IF(ISNUMBER(SEARCH("Cabriolet",porsche_data[[#This Row],[Body]])),1,0)</f>
        <v>0</v>
      </c>
      <c r="L111" t="s">
        <v>44</v>
      </c>
      <c r="N111" t="s">
        <v>424</v>
      </c>
      <c r="O111" t="str">
        <f>IF(ISNUMBER(SEARCH("km",porsche_data[[#This Row],[Mileage0]])),porsche_data[[#This Row],[Mileage0]],"")</f>
        <v>26 km</v>
      </c>
      <c r="P111" t="s">
        <v>1148</v>
      </c>
      <c r="R111" t="s">
        <v>1149</v>
      </c>
      <c r="T111" t="s">
        <v>20</v>
      </c>
      <c r="U111" t="s">
        <v>21</v>
      </c>
      <c r="V111">
        <f>IF(porsche_data[[#This Row],[Transmission]]="Automatic",1,0)</f>
        <v>0</v>
      </c>
      <c r="W111">
        <f>IF(porsche_data[[#This Row],[Transmission]]="PDK",1,0)</f>
        <v>0</v>
      </c>
      <c r="X111" t="s">
        <v>22</v>
      </c>
      <c r="Y111">
        <f>IF(porsche_data[[#This Row],[Drive]]="Rear drive",0,1)</f>
        <v>0</v>
      </c>
      <c r="Z111" t="s">
        <v>23</v>
      </c>
      <c r="AA111" t="s">
        <v>24</v>
      </c>
      <c r="AB111">
        <f>IF(OR(porsche_data[[#This Row],[Interior Color]]="Black",porsche_data[[#This Row],[Interior Color]]="Beige",porsche_data[[#This Row],[Interior Color]]="Brown",porsche_data[[#This Row],[Interior Color]]="Grey"),0,1)</f>
        <v>0</v>
      </c>
      <c r="AC111" t="s">
        <v>32</v>
      </c>
      <c r="AD1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2" spans="1:30" hidden="1" x14ac:dyDescent="0.2">
      <c r="A112" t="s">
        <v>3700</v>
      </c>
      <c r="B112">
        <v>369890</v>
      </c>
      <c r="C112" t="e">
        <f>ABS((porsche_data[[#This Row],[Price]]-#REF!)/#REF!)</f>
        <v>#REF!</v>
      </c>
      <c r="D112" t="s">
        <v>63</v>
      </c>
      <c r="E112" t="s">
        <v>359</v>
      </c>
      <c r="F112">
        <f>IF(OR(ISNUMBER(SEARCH(" 4S",porsche_data[[#This Row],[Model]])), ISNUMBER(SEARCH(" S",porsche_data[[#This Row],[Model]]))),1,0)</f>
        <v>0</v>
      </c>
      <c r="G112">
        <f>IF(ISNUMBER(SEARCH("Turbo",porsche_data[[#This Row],[Model]])),1,0)</f>
        <v>0</v>
      </c>
      <c r="H112">
        <f>IF(ISNUMBER(SEARCH("GT",porsche_data[[#This Row],[Model]])),1,0)</f>
        <v>0</v>
      </c>
      <c r="I112">
        <f>IF(ISNUMBER(SEARCH("RS",porsche_data[[#This Row],[Model]])),1,0)</f>
        <v>0</v>
      </c>
      <c r="J112">
        <f>IF(ISNUMBER(SEARCH("Targa",porsche_data[[#This Row],[Body]])),1,0)</f>
        <v>0</v>
      </c>
      <c r="K112">
        <f>IF(ISNUMBER(SEARCH("Cabriolet",porsche_data[[#This Row],[Body]])),1,0)</f>
        <v>0</v>
      </c>
      <c r="L112" t="s">
        <v>44</v>
      </c>
      <c r="N112" t="s">
        <v>3701</v>
      </c>
      <c r="O112" t="str">
        <f>IF(ISNUMBER(SEARCH("km",porsche_data[[#This Row],[Mileage0]])),porsche_data[[#This Row],[Mileage0]],"")</f>
        <v>1690 km</v>
      </c>
      <c r="P112" t="s">
        <v>178</v>
      </c>
      <c r="R112" t="s">
        <v>67</v>
      </c>
      <c r="T112" t="s">
        <v>20</v>
      </c>
      <c r="U112" t="s">
        <v>31</v>
      </c>
      <c r="V112">
        <f>IF(porsche_data[[#This Row],[Transmission]]="Automatic",1,0)</f>
        <v>0</v>
      </c>
      <c r="W112">
        <f>IF(porsche_data[[#This Row],[Transmission]]="PDK",1,0)</f>
        <v>1</v>
      </c>
      <c r="X112" t="s">
        <v>46</v>
      </c>
      <c r="Y112">
        <f>IF(porsche_data[[#This Row],[Drive]]="Rear drive",0,1)</f>
        <v>1</v>
      </c>
      <c r="Z112" t="s">
        <v>23</v>
      </c>
      <c r="AA112" t="s">
        <v>24</v>
      </c>
      <c r="AB112">
        <f>IF(OR(porsche_data[[#This Row],[Interior Color]]="Black",porsche_data[[#This Row],[Interior Color]]="Beige",porsche_data[[#This Row],[Interior Color]]="Brown",porsche_data[[#This Row],[Interior Color]]="Grey"),0,1)</f>
        <v>0</v>
      </c>
      <c r="AC112" t="s">
        <v>61</v>
      </c>
      <c r="AD1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3" spans="1:30" x14ac:dyDescent="0.2">
      <c r="A113" t="s">
        <v>1921</v>
      </c>
      <c r="B113">
        <v>365992</v>
      </c>
      <c r="C113">
        <f>ABS((porsche_data[[#This Row],[Price]]-AVERAGE(B45:B4500))/_xlfn.STDEV.P(B45:B4500))</f>
        <v>2.7539555961217483</v>
      </c>
      <c r="D113" t="s">
        <v>152</v>
      </c>
      <c r="E113" t="s">
        <v>156</v>
      </c>
      <c r="F113">
        <f>IF(OR(ISNUMBER(SEARCH(" 4S",porsche_data[[#This Row],[Model]])), ISNUMBER(SEARCH(" S",porsche_data[[#This Row],[Model]]))),1,0)</f>
        <v>0</v>
      </c>
      <c r="G113">
        <f>IF(ISNUMBER(SEARCH("Turbo",porsche_data[[#This Row],[Model]])),1,0)</f>
        <v>0</v>
      </c>
      <c r="H113">
        <f>IF(ISNUMBER(SEARCH("GT",porsche_data[[#This Row],[Model]])),1,0)</f>
        <v>1</v>
      </c>
      <c r="I113">
        <f>IF(ISNUMBER(SEARCH("RS",porsche_data[[#This Row],[Model]])),1,0)</f>
        <v>1</v>
      </c>
      <c r="J113">
        <f>IF(ISNUMBER(SEARCH("Targa",porsche_data[[#This Row],[Body]])),1,0)</f>
        <v>0</v>
      </c>
      <c r="K113">
        <f>IF(ISNUMBER(SEARCH("Cabriolet",porsche_data[[#This Row],[Body]])),1,0)</f>
        <v>0</v>
      </c>
      <c r="L113" t="s">
        <v>44</v>
      </c>
      <c r="M113">
        <v>992</v>
      </c>
      <c r="N113" t="s">
        <v>1922</v>
      </c>
      <c r="O113" s="3">
        <f>1*(LEFT(porsche_data[[#This Row],[Mileage0]],FIND(" ",porsche_data[[#This Row],[Mileage0]])-1))</f>
        <v>1930</v>
      </c>
      <c r="P113" t="s">
        <v>158</v>
      </c>
      <c r="Q113">
        <v>525</v>
      </c>
      <c r="R113" t="s">
        <v>111</v>
      </c>
      <c r="S113">
        <f>1*(LEFT(porsche_data[[#This Row],[Cylinder Capacity]],FIND(" ",porsche_data[[#This Row],[Cylinder Capacity]])-1))</f>
        <v>4</v>
      </c>
      <c r="T113" t="s">
        <v>20</v>
      </c>
      <c r="U113" t="s">
        <v>31</v>
      </c>
      <c r="V113">
        <f>IF(porsche_data[[#This Row],[Transmission]]="Automatic",1,0)</f>
        <v>0</v>
      </c>
      <c r="W113">
        <f>IF(porsche_data[[#This Row],[Transmission]]="PDK",1,0)</f>
        <v>1</v>
      </c>
      <c r="X113" t="s">
        <v>22</v>
      </c>
      <c r="Y113">
        <f>IF(porsche_data[[#This Row],[Drive]]="Rear drive",0,1)</f>
        <v>0</v>
      </c>
      <c r="Z113" t="s">
        <v>23</v>
      </c>
      <c r="AA113" t="s">
        <v>24</v>
      </c>
      <c r="AB113">
        <f>IF(OR(porsche_data[[#This Row],[Interior Color]]="Black",porsche_data[[#This Row],[Interior Color]]="Beige",porsche_data[[#This Row],[Interior Color]]="Brown",porsche_data[[#This Row],[Interior Color]]="Grey"),0,1)</f>
        <v>0</v>
      </c>
      <c r="AC113" t="s">
        <v>99</v>
      </c>
      <c r="AD1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4" spans="1:30" hidden="1" x14ac:dyDescent="0.2">
      <c r="A114" t="s">
        <v>364</v>
      </c>
      <c r="C114" t="e">
        <f>ABS((porsche_data[[#This Row],[Price]]-#REF!)/#REF!)</f>
        <v>#REF!</v>
      </c>
      <c r="D114" t="s">
        <v>163</v>
      </c>
      <c r="E114" t="s">
        <v>193</v>
      </c>
      <c r="F114">
        <f>IF(OR(ISNUMBER(SEARCH(" 4S",porsche_data[[#This Row],[Model]])), ISNUMBER(SEARCH(" S",porsche_data[[#This Row],[Model]]))),1,0)</f>
        <v>1</v>
      </c>
      <c r="G114">
        <f>IF(ISNUMBER(SEARCH("Turbo",porsche_data[[#This Row],[Model]])),1,0)</f>
        <v>0</v>
      </c>
      <c r="H114">
        <f>IF(ISNUMBER(SEARCH("GT",porsche_data[[#This Row],[Model]])),1,0)</f>
        <v>0</v>
      </c>
      <c r="I114">
        <f>IF(ISNUMBER(SEARCH("RS",porsche_data[[#This Row],[Model]])),1,0)</f>
        <v>0</v>
      </c>
      <c r="J114">
        <f>IF(ISNUMBER(SEARCH("Targa",porsche_data[[#This Row],[Body]])),1,0)</f>
        <v>0</v>
      </c>
      <c r="K114">
        <f>IF(ISNUMBER(SEARCH("Cabriolet",porsche_data[[#This Row],[Body]])),1,0)</f>
        <v>1</v>
      </c>
      <c r="L114" t="s">
        <v>16</v>
      </c>
      <c r="N114" t="s">
        <v>365</v>
      </c>
      <c r="O114" t="str">
        <f>IF(ISNUMBER(SEARCH("km",porsche_data[[#This Row],[Mileage0]])),porsche_data[[#This Row],[Mileage0]],"")</f>
        <v>11000 km</v>
      </c>
      <c r="P114" t="s">
        <v>73</v>
      </c>
      <c r="R114" t="s">
        <v>111</v>
      </c>
      <c r="T114" t="s">
        <v>20</v>
      </c>
      <c r="U114" t="s">
        <v>31</v>
      </c>
      <c r="V114">
        <f>IF(porsche_data[[#This Row],[Transmission]]="Automatic",1,0)</f>
        <v>0</v>
      </c>
      <c r="W114">
        <f>IF(porsche_data[[#This Row],[Transmission]]="PDK",1,0)</f>
        <v>1</v>
      </c>
      <c r="X114" t="s">
        <v>22</v>
      </c>
      <c r="Y114">
        <f>IF(porsche_data[[#This Row],[Drive]]="Rear drive",0,1)</f>
        <v>0</v>
      </c>
      <c r="Z114" t="s">
        <v>23</v>
      </c>
      <c r="AA114" t="s">
        <v>24</v>
      </c>
      <c r="AB114">
        <f>IF(OR(porsche_data[[#This Row],[Interior Color]]="Black",porsche_data[[#This Row],[Interior Color]]="Beige",porsche_data[[#This Row],[Interior Color]]="Brown",porsche_data[[#This Row],[Interior Color]]="Grey"),0,1)</f>
        <v>0</v>
      </c>
      <c r="AC114" t="s">
        <v>54</v>
      </c>
      <c r="AD1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5" spans="1:30" hidden="1" x14ac:dyDescent="0.2">
      <c r="A115" t="s">
        <v>25</v>
      </c>
      <c r="C115" t="e">
        <f>ABS((porsche_data[[#This Row],[Price]]-#REF!)/#REF!)</f>
        <v>#REF!</v>
      </c>
      <c r="D115" t="s">
        <v>25</v>
      </c>
      <c r="E115" t="s">
        <v>25</v>
      </c>
      <c r="F115">
        <f>IF(OR(ISNUMBER(SEARCH(" 4S",porsche_data[[#This Row],[Model]])), ISNUMBER(SEARCH(" S",porsche_data[[#This Row],[Model]]))),1,0)</f>
        <v>0</v>
      </c>
      <c r="G115">
        <f>IF(ISNUMBER(SEARCH("Turbo",porsche_data[[#This Row],[Model]])),1,0)</f>
        <v>0</v>
      </c>
      <c r="H115">
        <f>IF(ISNUMBER(SEARCH("GT",porsche_data[[#This Row],[Model]])),1,0)</f>
        <v>0</v>
      </c>
      <c r="I115">
        <f>IF(ISNUMBER(SEARCH("RS",porsche_data[[#This Row],[Model]])),1,0)</f>
        <v>0</v>
      </c>
      <c r="J115">
        <f>IF(ISNUMBER(SEARCH("Targa",porsche_data[[#This Row],[Body]])),1,0)</f>
        <v>0</v>
      </c>
      <c r="K115">
        <f>IF(ISNUMBER(SEARCH("Cabriolet",porsche_data[[#This Row],[Body]])),1,0)</f>
        <v>0</v>
      </c>
      <c r="L115" t="s">
        <v>25</v>
      </c>
      <c r="N115" t="s">
        <v>25</v>
      </c>
      <c r="O115" t="str">
        <f>IF(ISNUMBER(SEARCH("km",porsche_data[[#This Row],[Mileage0]])),porsche_data[[#This Row],[Mileage0]],"")</f>
        <v/>
      </c>
      <c r="P115" t="s">
        <v>25</v>
      </c>
      <c r="R115" t="s">
        <v>25</v>
      </c>
      <c r="T115" t="s">
        <v>25</v>
      </c>
      <c r="U115" t="s">
        <v>25</v>
      </c>
      <c r="V115">
        <f>IF(porsche_data[[#This Row],[Transmission]]="Automatic",1,0)</f>
        <v>0</v>
      </c>
      <c r="W115">
        <f>IF(porsche_data[[#This Row],[Transmission]]="PDK",1,0)</f>
        <v>0</v>
      </c>
      <c r="X115" t="s">
        <v>25</v>
      </c>
      <c r="Y115">
        <f>IF(porsche_data[[#This Row],[Drive]]="Rear drive",0,1)</f>
        <v>1</v>
      </c>
      <c r="Z115" t="s">
        <v>25</v>
      </c>
      <c r="AA115" t="s">
        <v>25</v>
      </c>
      <c r="AB115">
        <f>IF(OR(porsche_data[[#This Row],[Interior Color]]="Black",porsche_data[[#This Row],[Interior Color]]="Beige",porsche_data[[#This Row],[Interior Color]]="Brown",porsche_data[[#This Row],[Interior Color]]="Grey"),0,1)</f>
        <v>1</v>
      </c>
      <c r="AC115" t="s">
        <v>25</v>
      </c>
      <c r="AD1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6" spans="1:30" hidden="1" x14ac:dyDescent="0.2">
      <c r="A116" t="s">
        <v>4861</v>
      </c>
      <c r="B116">
        <v>365000</v>
      </c>
      <c r="C116" t="e">
        <f>ABS((porsche_data[[#This Row],[Price]]-#REF!)/#REF!)</f>
        <v>#REF!</v>
      </c>
      <c r="D116" t="s">
        <v>49</v>
      </c>
      <c r="E116" t="s">
        <v>4862</v>
      </c>
      <c r="F116">
        <f>IF(OR(ISNUMBER(SEARCH(" 4S",porsche_data[[#This Row],[Model]])), ISNUMBER(SEARCH(" S",porsche_data[[#This Row],[Model]]))),1,0)</f>
        <v>0</v>
      </c>
      <c r="G116">
        <f>IF(ISNUMBER(SEARCH("Turbo",porsche_data[[#This Row],[Model]])),1,0)</f>
        <v>0</v>
      </c>
      <c r="H116">
        <f>IF(ISNUMBER(SEARCH("GT",porsche_data[[#This Row],[Model]])),1,0)</f>
        <v>0</v>
      </c>
      <c r="I116">
        <f>IF(ISNUMBER(SEARCH("RS",porsche_data[[#This Row],[Model]])),1,0)</f>
        <v>0</v>
      </c>
      <c r="J116">
        <f>IF(ISNUMBER(SEARCH("Targa",porsche_data[[#This Row],[Body]])),1,0)</f>
        <v>0</v>
      </c>
      <c r="K116">
        <f>IF(ISNUMBER(SEARCH("Cabriolet",porsche_data[[#This Row],[Body]])),1,0)</f>
        <v>0</v>
      </c>
      <c r="L116" t="s">
        <v>44</v>
      </c>
      <c r="N116" t="s">
        <v>1988</v>
      </c>
      <c r="O116" t="str">
        <f>IF(ISNUMBER(SEARCH("km",porsche_data[[#This Row],[Mileage0]])),porsche_data[[#This Row],[Mileage0]],"")</f>
        <v>25500 km</v>
      </c>
      <c r="P116" t="s">
        <v>588</v>
      </c>
      <c r="R116" t="s">
        <v>88</v>
      </c>
      <c r="T116" t="s">
        <v>20</v>
      </c>
      <c r="U116" t="s">
        <v>21</v>
      </c>
      <c r="V116">
        <f>IF(porsche_data[[#This Row],[Transmission]]="Automatic",1,0)</f>
        <v>0</v>
      </c>
      <c r="W116">
        <f>IF(porsche_data[[#This Row],[Transmission]]="PDK",1,0)</f>
        <v>0</v>
      </c>
      <c r="X116" t="s">
        <v>22</v>
      </c>
      <c r="Y116">
        <f>IF(porsche_data[[#This Row],[Drive]]="Rear drive",0,1)</f>
        <v>0</v>
      </c>
      <c r="Z116" t="s">
        <v>23</v>
      </c>
      <c r="AA116" t="s">
        <v>24</v>
      </c>
      <c r="AB116">
        <f>IF(OR(porsche_data[[#This Row],[Interior Color]]="Black",porsche_data[[#This Row],[Interior Color]]="Beige",porsche_data[[#This Row],[Interior Color]]="Brown",porsche_data[[#This Row],[Interior Color]]="Grey"),0,1)</f>
        <v>0</v>
      </c>
      <c r="AC116" t="s">
        <v>116</v>
      </c>
      <c r="AD1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7" spans="1:30" x14ac:dyDescent="0.2">
      <c r="A117" t="s">
        <v>4853</v>
      </c>
      <c r="B117">
        <v>359993</v>
      </c>
      <c r="C117">
        <f>ABS((porsche_data[[#This Row],[Price]]-AVERAGE(B49:B4504))/_xlfn.STDEV.P(B49:B4504))</f>
        <v>2.7153687558674116</v>
      </c>
      <c r="D117" t="s">
        <v>49</v>
      </c>
      <c r="E117" t="s">
        <v>871</v>
      </c>
      <c r="F117">
        <f>IF(OR(ISNUMBER(SEARCH(" 4S",porsche_data[[#This Row],[Model]])), ISNUMBER(SEARCH(" S",porsche_data[[#This Row],[Model]]))),1,0)</f>
        <v>0</v>
      </c>
      <c r="G117">
        <f>IF(ISNUMBER(SEARCH("Turbo",porsche_data[[#This Row],[Model]])),1,0)</f>
        <v>0</v>
      </c>
      <c r="H117">
        <f>IF(ISNUMBER(SEARCH("GT",porsche_data[[#This Row],[Model]])),1,0)</f>
        <v>0</v>
      </c>
      <c r="I117">
        <f>IF(ISNUMBER(SEARCH("RS",porsche_data[[#This Row],[Model]])),1,0)</f>
        <v>1</v>
      </c>
      <c r="J117">
        <f>IF(ISNUMBER(SEARCH("Targa",porsche_data[[#This Row],[Body]])),1,0)</f>
        <v>0</v>
      </c>
      <c r="K117">
        <f>IF(ISNUMBER(SEARCH("Cabriolet",porsche_data[[#This Row],[Body]])),1,0)</f>
        <v>0</v>
      </c>
      <c r="L117" t="s">
        <v>44</v>
      </c>
      <c r="M117">
        <v>993</v>
      </c>
      <c r="N117" t="s">
        <v>4854</v>
      </c>
      <c r="O117" s="3">
        <f>1*(LEFT(porsche_data[[#This Row],[Mileage0]],FIND(" ",porsche_data[[#This Row],[Mileage0]])-1))</f>
        <v>81016</v>
      </c>
      <c r="P117" t="s">
        <v>202</v>
      </c>
      <c r="Q117">
        <v>300</v>
      </c>
      <c r="R117" t="s">
        <v>88</v>
      </c>
      <c r="S117">
        <f>1*(LEFT(porsche_data[[#This Row],[Cylinder Capacity]],FIND(" ",porsche_data[[#This Row],[Cylinder Capacity]])-1))</f>
        <v>3.8</v>
      </c>
      <c r="T117" t="s">
        <v>20</v>
      </c>
      <c r="U117" t="s">
        <v>21</v>
      </c>
      <c r="V117">
        <f>IF(porsche_data[[#This Row],[Transmission]]="Automatic",1,0)</f>
        <v>0</v>
      </c>
      <c r="W117">
        <f>IF(porsche_data[[#This Row],[Transmission]]="PDK",1,0)</f>
        <v>0</v>
      </c>
      <c r="X117" t="s">
        <v>22</v>
      </c>
      <c r="Y117">
        <f>IF(porsche_data[[#This Row],[Drive]]="Rear drive",0,1)</f>
        <v>0</v>
      </c>
      <c r="Z117" t="s">
        <v>23</v>
      </c>
      <c r="AA117" t="s">
        <v>24</v>
      </c>
      <c r="AB117">
        <f>IF(OR(porsche_data[[#This Row],[Interior Color]]="Black",porsche_data[[#This Row],[Interior Color]]="Beige",porsche_data[[#This Row],[Interior Color]]="Brown",porsche_data[[#This Row],[Interior Color]]="Grey"),0,1)</f>
        <v>0</v>
      </c>
      <c r="AC117" t="s">
        <v>116</v>
      </c>
      <c r="AD1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8" spans="1:30" x14ac:dyDescent="0.2">
      <c r="A118" t="s">
        <v>1337</v>
      </c>
      <c r="B118">
        <v>359900</v>
      </c>
      <c r="C118">
        <f>ABS((porsche_data[[#This Row],[Price]]-AVERAGE(B50:B4505))/_xlfn.STDEV.P(B50:B4505))</f>
        <v>2.7142094113542514</v>
      </c>
      <c r="D118" t="s">
        <v>63</v>
      </c>
      <c r="E118" t="s">
        <v>156</v>
      </c>
      <c r="F118">
        <f>IF(OR(ISNUMBER(SEARCH(" 4S",porsche_data[[#This Row],[Model]])), ISNUMBER(SEARCH(" S",porsche_data[[#This Row],[Model]]))),1,0)</f>
        <v>0</v>
      </c>
      <c r="G118">
        <f>IF(ISNUMBER(SEARCH("Turbo",porsche_data[[#This Row],[Model]])),1,0)</f>
        <v>0</v>
      </c>
      <c r="H118">
        <f>IF(ISNUMBER(SEARCH("GT",porsche_data[[#This Row],[Model]])),1,0)</f>
        <v>1</v>
      </c>
      <c r="I118">
        <f>IF(ISNUMBER(SEARCH("RS",porsche_data[[#This Row],[Model]])),1,0)</f>
        <v>1</v>
      </c>
      <c r="J118">
        <f>IF(ISNUMBER(SEARCH("Targa",porsche_data[[#This Row],[Body]])),1,0)</f>
        <v>0</v>
      </c>
      <c r="K118">
        <f>IF(ISNUMBER(SEARCH("Cabriolet",porsche_data[[#This Row],[Body]])),1,0)</f>
        <v>0</v>
      </c>
      <c r="L118" t="s">
        <v>44</v>
      </c>
      <c r="M118">
        <v>992</v>
      </c>
      <c r="N118" t="s">
        <v>1004</v>
      </c>
      <c r="O118" s="3">
        <f>1*(LEFT(porsche_data[[#This Row],[Mileage0]],FIND(" ",porsche_data[[#This Row],[Mileage0]])-1))</f>
        <v>8900</v>
      </c>
      <c r="P118" t="s">
        <v>158</v>
      </c>
      <c r="Q118">
        <v>525</v>
      </c>
      <c r="R118" t="s">
        <v>111</v>
      </c>
      <c r="S118">
        <f>1*(LEFT(porsche_data[[#This Row],[Cylinder Capacity]],FIND(" ",porsche_data[[#This Row],[Cylinder Capacity]])-1))</f>
        <v>4</v>
      </c>
      <c r="T118" t="s">
        <v>20</v>
      </c>
      <c r="U118" t="s">
        <v>31</v>
      </c>
      <c r="V118">
        <f>IF(porsche_data[[#This Row],[Transmission]]="Automatic",1,0)</f>
        <v>0</v>
      </c>
      <c r="W118">
        <f>IF(porsche_data[[#This Row],[Transmission]]="PDK",1,0)</f>
        <v>1</v>
      </c>
      <c r="X118" t="s">
        <v>22</v>
      </c>
      <c r="Y118">
        <f>IF(porsche_data[[#This Row],[Drive]]="Rear drive",0,1)</f>
        <v>0</v>
      </c>
      <c r="Z118" t="s">
        <v>23</v>
      </c>
      <c r="AA118" t="s">
        <v>24</v>
      </c>
      <c r="AB118">
        <f>IF(OR(porsche_data[[#This Row],[Interior Color]]="Black",porsche_data[[#This Row],[Interior Color]]="Beige",porsche_data[[#This Row],[Interior Color]]="Brown",porsche_data[[#This Row],[Interior Color]]="Grey"),0,1)</f>
        <v>0</v>
      </c>
      <c r="AC118" t="s">
        <v>61</v>
      </c>
      <c r="AD1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9" spans="1:30" x14ac:dyDescent="0.2">
      <c r="A119" t="s">
        <v>1337</v>
      </c>
      <c r="B119">
        <v>359900</v>
      </c>
      <c r="C119">
        <f>ABS((porsche_data[[#This Row],[Price]]-AVERAGE(B51:B4506))/_xlfn.STDEV.P(B51:B4506))</f>
        <v>2.7142094113542514</v>
      </c>
      <c r="D119" t="s">
        <v>63</v>
      </c>
      <c r="E119" t="s">
        <v>156</v>
      </c>
      <c r="F119">
        <f>IF(OR(ISNUMBER(SEARCH(" 4S",porsche_data[[#This Row],[Model]])), ISNUMBER(SEARCH(" S",porsche_data[[#This Row],[Model]]))),1,0)</f>
        <v>0</v>
      </c>
      <c r="G119">
        <f>IF(ISNUMBER(SEARCH("Turbo",porsche_data[[#This Row],[Model]])),1,0)</f>
        <v>0</v>
      </c>
      <c r="H119">
        <f>IF(ISNUMBER(SEARCH("GT",porsche_data[[#This Row],[Model]])),1,0)</f>
        <v>1</v>
      </c>
      <c r="I119">
        <f>IF(ISNUMBER(SEARCH("RS",porsche_data[[#This Row],[Model]])),1,0)</f>
        <v>1</v>
      </c>
      <c r="J119">
        <f>IF(ISNUMBER(SEARCH("Targa",porsche_data[[#This Row],[Body]])),1,0)</f>
        <v>0</v>
      </c>
      <c r="K119">
        <f>IF(ISNUMBER(SEARCH("Cabriolet",porsche_data[[#This Row],[Body]])),1,0)</f>
        <v>0</v>
      </c>
      <c r="L119" t="s">
        <v>44</v>
      </c>
      <c r="M119">
        <v>992</v>
      </c>
      <c r="N119" t="s">
        <v>4233</v>
      </c>
      <c r="O119" s="3">
        <f>1*(LEFT(porsche_data[[#This Row],[Mileage0]],FIND(" ",porsche_data[[#This Row],[Mileage0]])-1))</f>
        <v>3658</v>
      </c>
      <c r="P119" t="s">
        <v>158</v>
      </c>
      <c r="Q119">
        <v>525</v>
      </c>
      <c r="R119" t="s">
        <v>111</v>
      </c>
      <c r="S119">
        <f>1*(LEFT(porsche_data[[#This Row],[Cylinder Capacity]],FIND(" ",porsche_data[[#This Row],[Cylinder Capacity]])-1))</f>
        <v>4</v>
      </c>
      <c r="T119" t="s">
        <v>20</v>
      </c>
      <c r="U119" t="s">
        <v>31</v>
      </c>
      <c r="V119">
        <f>IF(porsche_data[[#This Row],[Transmission]]="Automatic",1,0)</f>
        <v>0</v>
      </c>
      <c r="W119">
        <f>IF(porsche_data[[#This Row],[Transmission]]="PDK",1,0)</f>
        <v>1</v>
      </c>
      <c r="X119" t="s">
        <v>22</v>
      </c>
      <c r="Y119">
        <f>IF(porsche_data[[#This Row],[Drive]]="Rear drive",0,1)</f>
        <v>0</v>
      </c>
      <c r="Z119" t="s">
        <v>23</v>
      </c>
      <c r="AA119" t="s">
        <v>24</v>
      </c>
      <c r="AB119">
        <f>IF(OR(porsche_data[[#This Row],[Interior Color]]="Black",porsche_data[[#This Row],[Interior Color]]="Beige",porsche_data[[#This Row],[Interior Color]]="Brown",porsche_data[[#This Row],[Interior Color]]="Grey"),0,1)</f>
        <v>0</v>
      </c>
      <c r="AC119" t="s">
        <v>61</v>
      </c>
      <c r="AD1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0" spans="1:30" x14ac:dyDescent="0.2">
      <c r="A120" t="s">
        <v>4504</v>
      </c>
      <c r="B120">
        <v>359500</v>
      </c>
      <c r="C120">
        <f>ABS((porsche_data[[#This Row],[Price]]-AVERAGE(B52:B4507))/_xlfn.STDEV.P(B52:B4507))</f>
        <v>2.7212338622361054</v>
      </c>
      <c r="D120" t="s">
        <v>42</v>
      </c>
      <c r="E120" t="s">
        <v>291</v>
      </c>
      <c r="F120">
        <f>IF(OR(ISNUMBER(SEARCH(" 4S",porsche_data[[#This Row],[Model]])), ISNUMBER(SEARCH(" S",porsche_data[[#This Row],[Model]]))),1,0)</f>
        <v>0</v>
      </c>
      <c r="G120">
        <f>IF(ISNUMBER(SEARCH("Turbo",porsche_data[[#This Row],[Model]])),1,0)</f>
        <v>1</v>
      </c>
      <c r="H120">
        <f>IF(ISNUMBER(SEARCH("GT",porsche_data[[#This Row],[Model]])),1,0)</f>
        <v>0</v>
      </c>
      <c r="I120">
        <f>IF(ISNUMBER(SEARCH("RS",porsche_data[[#This Row],[Model]])),1,0)</f>
        <v>0</v>
      </c>
      <c r="J120">
        <f>IF(ISNUMBER(SEARCH("Targa",porsche_data[[#This Row],[Body]])),1,0)</f>
        <v>0</v>
      </c>
      <c r="K120">
        <f>IF(ISNUMBER(SEARCH("Cabriolet",porsche_data[[#This Row],[Body]])),1,0)</f>
        <v>0</v>
      </c>
      <c r="L120" t="s">
        <v>44</v>
      </c>
      <c r="M120">
        <v>964</v>
      </c>
      <c r="N120" t="s">
        <v>1226</v>
      </c>
      <c r="O120" s="3">
        <f>1*(LEFT(porsche_data[[#This Row],[Mileage0]],FIND(" ",porsche_data[[#This Row],[Mileage0]])-1))</f>
        <v>9800</v>
      </c>
      <c r="P120" t="s">
        <v>289</v>
      </c>
      <c r="Q120">
        <v>320</v>
      </c>
      <c r="R120" t="s">
        <v>213</v>
      </c>
      <c r="S120">
        <f>1*(LEFT(porsche_data[[#This Row],[Cylinder Capacity]],FIND(" ",porsche_data[[#This Row],[Cylinder Capacity]])-1))</f>
        <v>3.3</v>
      </c>
      <c r="T120" t="s">
        <v>20</v>
      </c>
      <c r="U120" t="s">
        <v>21</v>
      </c>
      <c r="V120">
        <f>IF(porsche_data[[#This Row],[Transmission]]="Automatic",1,0)</f>
        <v>0</v>
      </c>
      <c r="W120">
        <f>IF(porsche_data[[#This Row],[Transmission]]="PDK",1,0)</f>
        <v>0</v>
      </c>
      <c r="X120" t="s">
        <v>22</v>
      </c>
      <c r="Y120">
        <f>IF(porsche_data[[#This Row],[Drive]]="Rear drive",0,1)</f>
        <v>0</v>
      </c>
      <c r="Z120" t="s">
        <v>23</v>
      </c>
      <c r="AA120" t="s">
        <v>24</v>
      </c>
      <c r="AB120">
        <f>IF(OR(porsche_data[[#This Row],[Interior Color]]="Black",porsche_data[[#This Row],[Interior Color]]="Beige",porsche_data[[#This Row],[Interior Color]]="Brown",porsche_data[[#This Row],[Interior Color]]="Grey"),0,1)</f>
        <v>0</v>
      </c>
      <c r="AC120" t="s">
        <v>24</v>
      </c>
      <c r="AD1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1" spans="1:30" hidden="1" x14ac:dyDescent="0.2">
      <c r="A121" t="s">
        <v>25</v>
      </c>
      <c r="C121" t="e">
        <f>ABS((porsche_data[[#This Row],[Price]]-#REF!)/#REF!)</f>
        <v>#REF!</v>
      </c>
      <c r="D121" t="s">
        <v>25</v>
      </c>
      <c r="E121" t="s">
        <v>25</v>
      </c>
      <c r="F121">
        <f>IF(OR(ISNUMBER(SEARCH(" 4S",porsche_data[[#This Row],[Model]])), ISNUMBER(SEARCH(" S",porsche_data[[#This Row],[Model]]))),1,0)</f>
        <v>0</v>
      </c>
      <c r="G121">
        <f>IF(ISNUMBER(SEARCH("Turbo",porsche_data[[#This Row],[Model]])),1,0)</f>
        <v>0</v>
      </c>
      <c r="H121">
        <f>IF(ISNUMBER(SEARCH("GT",porsche_data[[#This Row],[Model]])),1,0)</f>
        <v>0</v>
      </c>
      <c r="I121">
        <f>IF(ISNUMBER(SEARCH("RS",porsche_data[[#This Row],[Model]])),1,0)</f>
        <v>0</v>
      </c>
      <c r="J121">
        <f>IF(ISNUMBER(SEARCH("Targa",porsche_data[[#This Row],[Body]])),1,0)</f>
        <v>0</v>
      </c>
      <c r="K121">
        <f>IF(ISNUMBER(SEARCH("Cabriolet",porsche_data[[#This Row],[Body]])),1,0)</f>
        <v>0</v>
      </c>
      <c r="L121" t="s">
        <v>25</v>
      </c>
      <c r="N121" t="s">
        <v>25</v>
      </c>
      <c r="O121" t="str">
        <f>IF(ISNUMBER(SEARCH("km",porsche_data[[#This Row],[Mileage0]])),porsche_data[[#This Row],[Mileage0]],"")</f>
        <v/>
      </c>
      <c r="P121" t="s">
        <v>25</v>
      </c>
      <c r="R121" t="s">
        <v>25</v>
      </c>
      <c r="T121" t="s">
        <v>25</v>
      </c>
      <c r="U121" t="s">
        <v>25</v>
      </c>
      <c r="V121">
        <f>IF(porsche_data[[#This Row],[Transmission]]="Automatic",1,0)</f>
        <v>0</v>
      </c>
      <c r="W121">
        <f>IF(porsche_data[[#This Row],[Transmission]]="PDK",1,0)</f>
        <v>0</v>
      </c>
      <c r="X121" t="s">
        <v>25</v>
      </c>
      <c r="Y121">
        <f>IF(porsche_data[[#This Row],[Drive]]="Rear drive",0,1)</f>
        <v>1</v>
      </c>
      <c r="Z121" t="s">
        <v>25</v>
      </c>
      <c r="AA121" t="s">
        <v>25</v>
      </c>
      <c r="AB121">
        <f>IF(OR(porsche_data[[#This Row],[Interior Color]]="Black",porsche_data[[#This Row],[Interior Color]]="Beige",porsche_data[[#This Row],[Interior Color]]="Brown",porsche_data[[#This Row],[Interior Color]]="Grey"),0,1)</f>
        <v>1</v>
      </c>
      <c r="AC121" t="s">
        <v>25</v>
      </c>
      <c r="AD1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2" spans="1:30" x14ac:dyDescent="0.2">
      <c r="A122" t="s">
        <v>985</v>
      </c>
      <c r="B122">
        <v>359000</v>
      </c>
      <c r="C122">
        <f>ABS((porsche_data[[#This Row],[Price]]-AVERAGE(B54:B4509))/_xlfn.STDEV.P(B54:B4509))</f>
        <v>2.7149779123326203</v>
      </c>
      <c r="D122" t="s">
        <v>63</v>
      </c>
      <c r="E122" t="s">
        <v>156</v>
      </c>
      <c r="F122">
        <f>IF(OR(ISNUMBER(SEARCH(" 4S",porsche_data[[#This Row],[Model]])), ISNUMBER(SEARCH(" S",porsche_data[[#This Row],[Model]]))),1,0)</f>
        <v>0</v>
      </c>
      <c r="G122">
        <f>IF(ISNUMBER(SEARCH("Turbo",porsche_data[[#This Row],[Model]])),1,0)</f>
        <v>0</v>
      </c>
      <c r="H122">
        <f>IF(ISNUMBER(SEARCH("GT",porsche_data[[#This Row],[Model]])),1,0)</f>
        <v>1</v>
      </c>
      <c r="I122">
        <f>IF(ISNUMBER(SEARCH("RS",porsche_data[[#This Row],[Model]])),1,0)</f>
        <v>1</v>
      </c>
      <c r="J122">
        <f>IF(ISNUMBER(SEARCH("Targa",porsche_data[[#This Row],[Body]])),1,0)</f>
        <v>0</v>
      </c>
      <c r="K122">
        <f>IF(ISNUMBER(SEARCH("Cabriolet",porsche_data[[#This Row],[Body]])),1,0)</f>
        <v>0</v>
      </c>
      <c r="L122" t="s">
        <v>44</v>
      </c>
      <c r="M122">
        <v>992</v>
      </c>
      <c r="N122" t="s">
        <v>986</v>
      </c>
      <c r="O122" s="3">
        <f>1*(LEFT(porsche_data[[#This Row],[Mileage0]],FIND(" ",porsche_data[[#This Row],[Mileage0]])-1))</f>
        <v>2700</v>
      </c>
      <c r="P122" t="s">
        <v>158</v>
      </c>
      <c r="Q122">
        <v>525</v>
      </c>
      <c r="R122" t="s">
        <v>111</v>
      </c>
      <c r="S122">
        <f>1*(LEFT(porsche_data[[#This Row],[Cylinder Capacity]],FIND(" ",porsche_data[[#This Row],[Cylinder Capacity]])-1))</f>
        <v>4</v>
      </c>
      <c r="T122" t="s">
        <v>20</v>
      </c>
      <c r="U122" t="s">
        <v>31</v>
      </c>
      <c r="V122">
        <f>IF(porsche_data[[#This Row],[Transmission]]="Automatic",1,0)</f>
        <v>0</v>
      </c>
      <c r="W122">
        <f>IF(porsche_data[[#This Row],[Transmission]]="PDK",1,0)</f>
        <v>1</v>
      </c>
      <c r="X122" t="s">
        <v>22</v>
      </c>
      <c r="Y122">
        <f>IF(porsche_data[[#This Row],[Drive]]="Rear drive",0,1)</f>
        <v>0</v>
      </c>
      <c r="Z122" t="s">
        <v>23</v>
      </c>
      <c r="AA122" t="s">
        <v>24</v>
      </c>
      <c r="AB122">
        <f>IF(OR(porsche_data[[#This Row],[Interior Color]]="Black",porsche_data[[#This Row],[Interior Color]]="Beige",porsche_data[[#This Row],[Interior Color]]="Brown",porsche_data[[#This Row],[Interior Color]]="Grey"),0,1)</f>
        <v>0</v>
      </c>
      <c r="AC122" t="s">
        <v>24</v>
      </c>
      <c r="AD1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3" spans="1:30" hidden="1" x14ac:dyDescent="0.2">
      <c r="A123" t="s">
        <v>25</v>
      </c>
      <c r="C123" t="e">
        <f>ABS((porsche_data[[#This Row],[Price]]-#REF!)/#REF!)</f>
        <v>#REF!</v>
      </c>
      <c r="D123" t="s">
        <v>209</v>
      </c>
      <c r="E123" t="s">
        <v>376</v>
      </c>
      <c r="F123">
        <f>IF(OR(ISNUMBER(SEARCH(" 4S",porsche_data[[#This Row],[Model]])), ISNUMBER(SEARCH(" S",porsche_data[[#This Row],[Model]]))),1,0)</f>
        <v>0</v>
      </c>
      <c r="G123">
        <f>IF(ISNUMBER(SEARCH("Turbo",porsche_data[[#This Row],[Model]])),1,0)</f>
        <v>0</v>
      </c>
      <c r="H123">
        <f>IF(ISNUMBER(SEARCH("GT",porsche_data[[#This Row],[Model]])),1,0)</f>
        <v>0</v>
      </c>
      <c r="I123">
        <f>IF(ISNUMBER(SEARCH("RS",porsche_data[[#This Row],[Model]])),1,0)</f>
        <v>0</v>
      </c>
      <c r="J123">
        <f>IF(ISNUMBER(SEARCH("Targa",porsche_data[[#This Row],[Body]])),1,0)</f>
        <v>0</v>
      </c>
      <c r="K123">
        <f>IF(ISNUMBER(SEARCH("Cabriolet",porsche_data[[#This Row],[Body]])),1,0)</f>
        <v>1</v>
      </c>
      <c r="L123" t="s">
        <v>16</v>
      </c>
      <c r="N123" t="s">
        <v>377</v>
      </c>
      <c r="O123" t="str">
        <f>IF(ISNUMBER(SEARCH("km",porsche_data[[#This Row],[Mileage0]])),porsche_data[[#This Row],[Mileage0]],"")</f>
        <v/>
      </c>
      <c r="P123" t="s">
        <v>378</v>
      </c>
      <c r="R123" t="s">
        <v>60</v>
      </c>
      <c r="T123" t="s">
        <v>20</v>
      </c>
      <c r="U123" t="s">
        <v>21</v>
      </c>
      <c r="V123">
        <f>IF(porsche_data[[#This Row],[Transmission]]="Automatic",1,0)</f>
        <v>0</v>
      </c>
      <c r="W123">
        <f>IF(porsche_data[[#This Row],[Transmission]]="PDK",1,0)</f>
        <v>0</v>
      </c>
      <c r="X123" t="s">
        <v>22</v>
      </c>
      <c r="Y123">
        <f>IF(porsche_data[[#This Row],[Drive]]="Rear drive",0,1)</f>
        <v>0</v>
      </c>
      <c r="Z123" t="s">
        <v>23</v>
      </c>
      <c r="AA123" t="s">
        <v>24</v>
      </c>
      <c r="AB123">
        <f>IF(OR(porsche_data[[#This Row],[Interior Color]]="Black",porsche_data[[#This Row],[Interior Color]]="Beige",porsche_data[[#This Row],[Interior Color]]="Brown",porsche_data[[#This Row],[Interior Color]]="Grey"),0,1)</f>
        <v>0</v>
      </c>
      <c r="AC123" t="s">
        <v>116</v>
      </c>
      <c r="AD1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4" spans="1:30" hidden="1" x14ac:dyDescent="0.2">
      <c r="A124" t="s">
        <v>25</v>
      </c>
      <c r="C124" t="e">
        <f>ABS((porsche_data[[#This Row],[Price]]-#REF!)/#REF!)</f>
        <v>#REF!</v>
      </c>
      <c r="D124" t="s">
        <v>225</v>
      </c>
      <c r="E124" t="s">
        <v>379</v>
      </c>
      <c r="F124">
        <f>IF(OR(ISNUMBER(SEARCH(" 4S",porsche_data[[#This Row],[Model]])), ISNUMBER(SEARCH(" S",porsche_data[[#This Row],[Model]]))),1,0)</f>
        <v>0</v>
      </c>
      <c r="G124">
        <f>IF(ISNUMBER(SEARCH("Turbo",porsche_data[[#This Row],[Model]])),1,0)</f>
        <v>0</v>
      </c>
      <c r="H124">
        <f>IF(ISNUMBER(SEARCH("GT",porsche_data[[#This Row],[Model]])),1,0)</f>
        <v>0</v>
      </c>
      <c r="I124">
        <f>IF(ISNUMBER(SEARCH("RS",porsche_data[[#This Row],[Model]])),1,0)</f>
        <v>0</v>
      </c>
      <c r="J124">
        <f>IF(ISNUMBER(SEARCH("Targa",porsche_data[[#This Row],[Body]])),1,0)</f>
        <v>1</v>
      </c>
      <c r="K124">
        <f>IF(ISNUMBER(SEARCH("Cabriolet",porsche_data[[#This Row],[Body]])),1,0)</f>
        <v>0</v>
      </c>
      <c r="L124" t="s">
        <v>36</v>
      </c>
      <c r="N124" t="s">
        <v>380</v>
      </c>
      <c r="O124" t="str">
        <f>IF(ISNUMBER(SEARCH("km",porsche_data[[#This Row],[Mileage0]])),porsche_data[[#This Row],[Mileage0]],"")</f>
        <v/>
      </c>
      <c r="P124" t="s">
        <v>381</v>
      </c>
      <c r="R124" t="s">
        <v>382</v>
      </c>
      <c r="T124" t="s">
        <v>20</v>
      </c>
      <c r="U124" t="s">
        <v>21</v>
      </c>
      <c r="V124">
        <f>IF(porsche_data[[#This Row],[Transmission]]="Automatic",1,0)</f>
        <v>0</v>
      </c>
      <c r="W124">
        <f>IF(porsche_data[[#This Row],[Transmission]]="PDK",1,0)</f>
        <v>0</v>
      </c>
      <c r="X124" t="s">
        <v>22</v>
      </c>
      <c r="Y124">
        <f>IF(porsche_data[[#This Row],[Drive]]="Rear drive",0,1)</f>
        <v>0</v>
      </c>
      <c r="Z124" t="s">
        <v>23</v>
      </c>
      <c r="AA124" t="s">
        <v>24</v>
      </c>
      <c r="AB124">
        <f>IF(OR(porsche_data[[#This Row],[Interior Color]]="Black",porsche_data[[#This Row],[Interior Color]]="Beige",porsche_data[[#This Row],[Interior Color]]="Brown",porsche_data[[#This Row],[Interior Color]]="Grey"),0,1)</f>
        <v>0</v>
      </c>
      <c r="AC124" t="s">
        <v>116</v>
      </c>
      <c r="AD1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5" spans="1:30" hidden="1" x14ac:dyDescent="0.2">
      <c r="A125" t="s">
        <v>25</v>
      </c>
      <c r="C125" t="e">
        <f>ABS((porsche_data[[#This Row],[Price]]-#REF!)/#REF!)</f>
        <v>#REF!</v>
      </c>
      <c r="D125" t="s">
        <v>14</v>
      </c>
      <c r="E125" t="s">
        <v>383</v>
      </c>
      <c r="F125">
        <f>IF(OR(ISNUMBER(SEARCH(" 4S",porsche_data[[#This Row],[Model]])), ISNUMBER(SEARCH(" S",porsche_data[[#This Row],[Model]]))),1,0)</f>
        <v>0</v>
      </c>
      <c r="G125">
        <f>IF(ISNUMBER(SEARCH("Turbo",porsche_data[[#This Row],[Model]])),1,0)</f>
        <v>0</v>
      </c>
      <c r="H125">
        <f>IF(ISNUMBER(SEARCH("GT",porsche_data[[#This Row],[Model]])),1,0)</f>
        <v>0</v>
      </c>
      <c r="I125">
        <f>IF(ISNUMBER(SEARCH("RS",porsche_data[[#This Row],[Model]])),1,0)</f>
        <v>0</v>
      </c>
      <c r="J125">
        <f>IF(ISNUMBER(SEARCH("Targa",porsche_data[[#This Row],[Body]])),1,0)</f>
        <v>0</v>
      </c>
      <c r="K125">
        <f>IF(ISNUMBER(SEARCH("Cabriolet",porsche_data[[#This Row],[Body]])),1,0)</f>
        <v>0</v>
      </c>
      <c r="L125" t="s">
        <v>44</v>
      </c>
      <c r="N125" t="s">
        <v>384</v>
      </c>
      <c r="O125" t="str">
        <f>IF(ISNUMBER(SEARCH("km",porsche_data[[#This Row],[Mileage0]])),porsche_data[[#This Row],[Mileage0]],"")</f>
        <v>25800 km</v>
      </c>
      <c r="P125" t="s">
        <v>385</v>
      </c>
      <c r="R125" t="s">
        <v>78</v>
      </c>
      <c r="T125" t="s">
        <v>20</v>
      </c>
      <c r="U125" t="s">
        <v>53</v>
      </c>
      <c r="V125">
        <f>IF(porsche_data[[#This Row],[Transmission]]="Automatic",1,0)</f>
        <v>1</v>
      </c>
      <c r="W125">
        <f>IF(porsche_data[[#This Row],[Transmission]]="PDK",1,0)</f>
        <v>0</v>
      </c>
      <c r="X125" t="s">
        <v>22</v>
      </c>
      <c r="Y125">
        <f>IF(porsche_data[[#This Row],[Drive]]="Rear drive",0,1)</f>
        <v>0</v>
      </c>
      <c r="Z125" t="s">
        <v>23</v>
      </c>
      <c r="AA125" t="s">
        <v>24</v>
      </c>
      <c r="AB125">
        <f>IF(OR(porsche_data[[#This Row],[Interior Color]]="Black",porsche_data[[#This Row],[Interior Color]]="Beige",porsche_data[[#This Row],[Interior Color]]="Brown",porsche_data[[#This Row],[Interior Color]]="Grey"),0,1)</f>
        <v>0</v>
      </c>
      <c r="AC125" t="s">
        <v>99</v>
      </c>
      <c r="AD1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6" spans="1:30" x14ac:dyDescent="0.2">
      <c r="A126" t="s">
        <v>985</v>
      </c>
      <c r="B126">
        <v>359000</v>
      </c>
      <c r="C126">
        <f>ABS((porsche_data[[#This Row],[Price]]-AVERAGE(B58:B4513))/_xlfn.STDEV.P(B58:B4513))</f>
        <v>2.7271089920593194</v>
      </c>
      <c r="D126" t="s">
        <v>90</v>
      </c>
      <c r="E126" t="s">
        <v>843</v>
      </c>
      <c r="F126">
        <f>IF(OR(ISNUMBER(SEARCH(" 4S",porsche_data[[#This Row],[Model]])), ISNUMBER(SEARCH(" S",porsche_data[[#This Row],[Model]]))),1,0)</f>
        <v>0</v>
      </c>
      <c r="G126">
        <f>IF(ISNUMBER(SEARCH("Turbo",porsche_data[[#This Row],[Model]])),1,0)</f>
        <v>0</v>
      </c>
      <c r="H126">
        <f>IF(ISNUMBER(SEARCH("GT",porsche_data[[#This Row],[Model]])),1,0)</f>
        <v>1</v>
      </c>
      <c r="I126">
        <f>IF(ISNUMBER(SEARCH("RS",porsche_data[[#This Row],[Model]])),1,0)</f>
        <v>1</v>
      </c>
      <c r="J126">
        <f>IF(ISNUMBER(SEARCH("Targa",porsche_data[[#This Row],[Body]])),1,0)</f>
        <v>0</v>
      </c>
      <c r="K126">
        <f>IF(ISNUMBER(SEARCH("Cabriolet",porsche_data[[#This Row],[Body]])),1,0)</f>
        <v>0</v>
      </c>
      <c r="L126" t="s">
        <v>44</v>
      </c>
      <c r="M126">
        <v>991</v>
      </c>
      <c r="N126" t="s">
        <v>1461</v>
      </c>
      <c r="O126" s="3">
        <f>1*(LEFT(porsche_data[[#This Row],[Mileage0]],FIND(" ",porsche_data[[#This Row],[Mileage0]])-1))</f>
        <v>21100</v>
      </c>
      <c r="P126" t="s">
        <v>842</v>
      </c>
      <c r="Q126">
        <v>700</v>
      </c>
      <c r="R126" t="s">
        <v>88</v>
      </c>
      <c r="S126">
        <f>1*(LEFT(porsche_data[[#This Row],[Cylinder Capacity]],FIND(" ",porsche_data[[#This Row],[Cylinder Capacity]])-1))</f>
        <v>3.8</v>
      </c>
      <c r="T126" t="s">
        <v>20</v>
      </c>
      <c r="U126" t="s">
        <v>31</v>
      </c>
      <c r="V126">
        <f>IF(porsche_data[[#This Row],[Transmission]]="Automatic",1,0)</f>
        <v>0</v>
      </c>
      <c r="W126">
        <f>IF(porsche_data[[#This Row],[Transmission]]="PDK",1,0)</f>
        <v>1</v>
      </c>
      <c r="X126" t="s">
        <v>22</v>
      </c>
      <c r="Y126">
        <f>IF(porsche_data[[#This Row],[Drive]]="Rear drive",0,1)</f>
        <v>0</v>
      </c>
      <c r="Z126" t="s">
        <v>23</v>
      </c>
      <c r="AA126" t="s">
        <v>24</v>
      </c>
      <c r="AB126">
        <f>IF(OR(porsche_data[[#This Row],[Interior Color]]="Black",porsche_data[[#This Row],[Interior Color]]="Beige",porsche_data[[#This Row],[Interior Color]]="Brown",porsche_data[[#This Row],[Interior Color]]="Grey"),0,1)</f>
        <v>0</v>
      </c>
      <c r="AC126" t="s">
        <v>99</v>
      </c>
      <c r="AD1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7" spans="1:30" hidden="1" x14ac:dyDescent="0.2">
      <c r="A127" t="s">
        <v>25</v>
      </c>
      <c r="C127" t="e">
        <f>ABS((porsche_data[[#This Row],[Price]]-#REF!)/#REF!)</f>
        <v>#REF!</v>
      </c>
      <c r="D127" t="s">
        <v>25</v>
      </c>
      <c r="E127" t="s">
        <v>25</v>
      </c>
      <c r="F127">
        <f>IF(OR(ISNUMBER(SEARCH(" 4S",porsche_data[[#This Row],[Model]])), ISNUMBER(SEARCH(" S",porsche_data[[#This Row],[Model]]))),1,0)</f>
        <v>0</v>
      </c>
      <c r="G127">
        <f>IF(ISNUMBER(SEARCH("Turbo",porsche_data[[#This Row],[Model]])),1,0)</f>
        <v>0</v>
      </c>
      <c r="H127">
        <f>IF(ISNUMBER(SEARCH("GT",porsche_data[[#This Row],[Model]])),1,0)</f>
        <v>0</v>
      </c>
      <c r="I127">
        <f>IF(ISNUMBER(SEARCH("RS",porsche_data[[#This Row],[Model]])),1,0)</f>
        <v>0</v>
      </c>
      <c r="J127">
        <f>IF(ISNUMBER(SEARCH("Targa",porsche_data[[#This Row],[Body]])),1,0)</f>
        <v>0</v>
      </c>
      <c r="K127">
        <f>IF(ISNUMBER(SEARCH("Cabriolet",porsche_data[[#This Row],[Body]])),1,0)</f>
        <v>0</v>
      </c>
      <c r="L127" t="s">
        <v>25</v>
      </c>
      <c r="N127" t="s">
        <v>25</v>
      </c>
      <c r="O127" t="str">
        <f>IF(ISNUMBER(SEARCH("km",porsche_data[[#This Row],[Mileage0]])),porsche_data[[#This Row],[Mileage0]],"")</f>
        <v/>
      </c>
      <c r="P127" t="s">
        <v>25</v>
      </c>
      <c r="R127" t="s">
        <v>25</v>
      </c>
      <c r="T127" t="s">
        <v>25</v>
      </c>
      <c r="U127" t="s">
        <v>25</v>
      </c>
      <c r="V127">
        <f>IF(porsche_data[[#This Row],[Transmission]]="Automatic",1,0)</f>
        <v>0</v>
      </c>
      <c r="W127">
        <f>IF(porsche_data[[#This Row],[Transmission]]="PDK",1,0)</f>
        <v>0</v>
      </c>
      <c r="X127" t="s">
        <v>25</v>
      </c>
      <c r="Y127">
        <f>IF(porsche_data[[#This Row],[Drive]]="Rear drive",0,1)</f>
        <v>1</v>
      </c>
      <c r="Z127" t="s">
        <v>25</v>
      </c>
      <c r="AA127" t="s">
        <v>25</v>
      </c>
      <c r="AB127">
        <f>IF(OR(porsche_data[[#This Row],[Interior Color]]="Black",porsche_data[[#This Row],[Interior Color]]="Beige",porsche_data[[#This Row],[Interior Color]]="Brown",porsche_data[[#This Row],[Interior Color]]="Grey"),0,1)</f>
        <v>1</v>
      </c>
      <c r="AC127" t="s">
        <v>25</v>
      </c>
      <c r="AD1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8" spans="1:30" x14ac:dyDescent="0.2">
      <c r="A128" t="s">
        <v>985</v>
      </c>
      <c r="B128">
        <v>359000</v>
      </c>
      <c r="C128">
        <f>ABS((porsche_data[[#This Row],[Price]]-AVERAGE(B60:B4515))/_xlfn.STDEV.P(B60:B4515))</f>
        <v>2.7390127648367026</v>
      </c>
      <c r="D128" t="s">
        <v>152</v>
      </c>
      <c r="E128" t="s">
        <v>156</v>
      </c>
      <c r="F128">
        <f>IF(OR(ISNUMBER(SEARCH(" 4S",porsche_data[[#This Row],[Model]])), ISNUMBER(SEARCH(" S",porsche_data[[#This Row],[Model]]))),1,0)</f>
        <v>0</v>
      </c>
      <c r="G128">
        <f>IF(ISNUMBER(SEARCH("Turbo",porsche_data[[#This Row],[Model]])),1,0)</f>
        <v>0</v>
      </c>
      <c r="H128">
        <f>IF(ISNUMBER(SEARCH("GT",porsche_data[[#This Row],[Model]])),1,0)</f>
        <v>1</v>
      </c>
      <c r="I128">
        <f>IF(ISNUMBER(SEARCH("RS",porsche_data[[#This Row],[Model]])),1,0)</f>
        <v>1</v>
      </c>
      <c r="J128">
        <f>IF(ISNUMBER(SEARCH("Targa",porsche_data[[#This Row],[Body]])),1,0)</f>
        <v>0</v>
      </c>
      <c r="K128">
        <f>IF(ISNUMBER(SEARCH("Cabriolet",porsche_data[[#This Row],[Body]])),1,0)</f>
        <v>0</v>
      </c>
      <c r="L128" t="s">
        <v>44</v>
      </c>
      <c r="M128">
        <v>992</v>
      </c>
      <c r="N128" t="s">
        <v>2453</v>
      </c>
      <c r="O128" s="3">
        <f>1*(LEFT(porsche_data[[#This Row],[Mileage0]],FIND(" ",porsche_data[[#This Row],[Mileage0]])-1))</f>
        <v>890</v>
      </c>
      <c r="P128" t="s">
        <v>158</v>
      </c>
      <c r="Q128">
        <v>525</v>
      </c>
      <c r="R128" t="s">
        <v>111</v>
      </c>
      <c r="S128">
        <f>1*(LEFT(porsche_data[[#This Row],[Cylinder Capacity]],FIND(" ",porsche_data[[#This Row],[Cylinder Capacity]])-1))</f>
        <v>4</v>
      </c>
      <c r="T128" t="s">
        <v>20</v>
      </c>
      <c r="U128" t="s">
        <v>31</v>
      </c>
      <c r="V128">
        <f>IF(porsche_data[[#This Row],[Transmission]]="Automatic",1,0)</f>
        <v>0</v>
      </c>
      <c r="W128">
        <f>IF(porsche_data[[#This Row],[Transmission]]="PDK",1,0)</f>
        <v>1</v>
      </c>
      <c r="X128" t="s">
        <v>22</v>
      </c>
      <c r="Y128">
        <f>IF(porsche_data[[#This Row],[Drive]]="Rear drive",0,1)</f>
        <v>0</v>
      </c>
      <c r="Z128" t="s">
        <v>23</v>
      </c>
      <c r="AA128" t="s">
        <v>24</v>
      </c>
      <c r="AB128">
        <f>IF(OR(porsche_data[[#This Row],[Interior Color]]="Black",porsche_data[[#This Row],[Interior Color]]="Beige",porsche_data[[#This Row],[Interior Color]]="Brown",porsche_data[[#This Row],[Interior Color]]="Grey"),0,1)</f>
        <v>0</v>
      </c>
      <c r="AC128" t="s">
        <v>32</v>
      </c>
      <c r="AD1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9" spans="1:30" hidden="1" x14ac:dyDescent="0.2">
      <c r="A129" t="s">
        <v>390</v>
      </c>
      <c r="C129" t="e">
        <f>ABS((porsche_data[[#This Row],[Price]]-#REF!)/#REF!)</f>
        <v>#REF!</v>
      </c>
      <c r="D129" t="s">
        <v>391</v>
      </c>
      <c r="E129" t="s">
        <v>392</v>
      </c>
      <c r="F129">
        <f>IF(OR(ISNUMBER(SEARCH(" 4S",porsche_data[[#This Row],[Model]])), ISNUMBER(SEARCH(" S",porsche_data[[#This Row],[Model]]))),1,0)</f>
        <v>0</v>
      </c>
      <c r="G129">
        <f>IF(ISNUMBER(SEARCH("Turbo",porsche_data[[#This Row],[Model]])),1,0)</f>
        <v>0</v>
      </c>
      <c r="H129">
        <f>IF(ISNUMBER(SEARCH("GT",porsche_data[[#This Row],[Model]])),1,0)</f>
        <v>0</v>
      </c>
      <c r="I129">
        <f>IF(ISNUMBER(SEARCH("RS",porsche_data[[#This Row],[Model]])),1,0)</f>
        <v>0</v>
      </c>
      <c r="J129">
        <f>IF(ISNUMBER(SEARCH("Targa",porsche_data[[#This Row],[Body]])),1,0)</f>
        <v>0</v>
      </c>
      <c r="K129">
        <f>IF(ISNUMBER(SEARCH("Cabriolet",porsche_data[[#This Row],[Body]])),1,0)</f>
        <v>0</v>
      </c>
      <c r="L129" t="s">
        <v>44</v>
      </c>
      <c r="N129" t="s">
        <v>393</v>
      </c>
      <c r="O129" t="str">
        <f>IF(ISNUMBER(SEARCH("km",porsche_data[[#This Row],[Mileage0]])),porsche_data[[#This Row],[Mileage0]],"")</f>
        <v>99999 km</v>
      </c>
      <c r="P129" t="s">
        <v>394</v>
      </c>
      <c r="R129" t="s">
        <v>395</v>
      </c>
      <c r="T129" t="s">
        <v>20</v>
      </c>
      <c r="U129" t="s">
        <v>21</v>
      </c>
      <c r="V129">
        <f>IF(porsche_data[[#This Row],[Transmission]]="Automatic",1,0)</f>
        <v>0</v>
      </c>
      <c r="W129">
        <f>IF(porsche_data[[#This Row],[Transmission]]="PDK",1,0)</f>
        <v>0</v>
      </c>
      <c r="X129" t="s">
        <v>22</v>
      </c>
      <c r="Y129">
        <f>IF(porsche_data[[#This Row],[Drive]]="Rear drive",0,1)</f>
        <v>0</v>
      </c>
      <c r="Z129" t="s">
        <v>23</v>
      </c>
      <c r="AA129" t="s">
        <v>24</v>
      </c>
      <c r="AB129">
        <f>IF(OR(porsche_data[[#This Row],[Interior Color]]="Black",porsche_data[[#This Row],[Interior Color]]="Beige",porsche_data[[#This Row],[Interior Color]]="Brown",porsche_data[[#This Row],[Interior Color]]="Grey"),0,1)</f>
        <v>0</v>
      </c>
      <c r="AC129" t="s">
        <v>116</v>
      </c>
      <c r="AD1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0" spans="1:30" x14ac:dyDescent="0.2">
      <c r="A130" t="s">
        <v>2166</v>
      </c>
      <c r="B130">
        <v>355810</v>
      </c>
      <c r="C130">
        <f>ABS((porsche_data[[#This Row],[Price]]-AVERAGE(B62:B4517))/_xlfn.STDEV.P(B62:B4517))</f>
        <v>2.7102534055716649</v>
      </c>
      <c r="D130" t="s">
        <v>63</v>
      </c>
      <c r="E130" t="s">
        <v>156</v>
      </c>
      <c r="F130">
        <f>IF(OR(ISNUMBER(SEARCH(" 4S",porsche_data[[#This Row],[Model]])), ISNUMBER(SEARCH(" S",porsche_data[[#This Row],[Model]]))),1,0)</f>
        <v>0</v>
      </c>
      <c r="G130">
        <f>IF(ISNUMBER(SEARCH("Turbo",porsche_data[[#This Row],[Model]])),1,0)</f>
        <v>0</v>
      </c>
      <c r="H130">
        <f>IF(ISNUMBER(SEARCH("GT",porsche_data[[#This Row],[Model]])),1,0)</f>
        <v>1</v>
      </c>
      <c r="I130">
        <f>IF(ISNUMBER(SEARCH("RS",porsche_data[[#This Row],[Model]])),1,0)</f>
        <v>1</v>
      </c>
      <c r="J130">
        <f>IF(ISNUMBER(SEARCH("Targa",porsche_data[[#This Row],[Body]])),1,0)</f>
        <v>0</v>
      </c>
      <c r="K130">
        <f>IF(ISNUMBER(SEARCH("Cabriolet",porsche_data[[#This Row],[Body]])),1,0)</f>
        <v>0</v>
      </c>
      <c r="L130" t="s">
        <v>44</v>
      </c>
      <c r="M130">
        <v>992</v>
      </c>
      <c r="N130" t="s">
        <v>342</v>
      </c>
      <c r="O130" s="3">
        <f>1*(LEFT(porsche_data[[#This Row],[Mileage0]],FIND(" ",porsche_data[[#This Row],[Mileage0]])-1))</f>
        <v>9000</v>
      </c>
      <c r="P130" t="s">
        <v>158</v>
      </c>
      <c r="Q130">
        <v>525</v>
      </c>
      <c r="R130" t="s">
        <v>111</v>
      </c>
      <c r="S130">
        <f>1*(LEFT(porsche_data[[#This Row],[Cylinder Capacity]],FIND(" ",porsche_data[[#This Row],[Cylinder Capacity]])-1))</f>
        <v>4</v>
      </c>
      <c r="T130" t="s">
        <v>20</v>
      </c>
      <c r="U130" t="s">
        <v>31</v>
      </c>
      <c r="V130">
        <f>IF(porsche_data[[#This Row],[Transmission]]="Automatic",1,0)</f>
        <v>0</v>
      </c>
      <c r="W130">
        <f>IF(porsche_data[[#This Row],[Transmission]]="PDK",1,0)</f>
        <v>1</v>
      </c>
      <c r="X130" t="s">
        <v>22</v>
      </c>
      <c r="Y130">
        <f>IF(porsche_data[[#This Row],[Drive]]="Rear drive",0,1)</f>
        <v>0</v>
      </c>
      <c r="Z130" t="s">
        <v>23</v>
      </c>
      <c r="AA130" t="s">
        <v>24</v>
      </c>
      <c r="AB130">
        <f>IF(OR(porsche_data[[#This Row],[Interior Color]]="Black",porsche_data[[#This Row],[Interior Color]]="Beige",porsche_data[[#This Row],[Interior Color]]="Brown",porsche_data[[#This Row],[Interior Color]]="Grey"),0,1)</f>
        <v>0</v>
      </c>
      <c r="AC130" t="s">
        <v>40</v>
      </c>
      <c r="AD1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1" spans="1:30" x14ac:dyDescent="0.2">
      <c r="A131" t="s">
        <v>2883</v>
      </c>
      <c r="B131">
        <v>355800</v>
      </c>
      <c r="C131">
        <f>ABS((porsche_data[[#This Row],[Price]]-AVERAGE(B63:B4518))/_xlfn.STDEV.P(B63:B4518))</f>
        <v>2.7214067069881178</v>
      </c>
      <c r="D131" t="s">
        <v>152</v>
      </c>
      <c r="E131" t="s">
        <v>156</v>
      </c>
      <c r="F131">
        <f>IF(OR(ISNUMBER(SEARCH(" 4S",porsche_data[[#This Row],[Model]])), ISNUMBER(SEARCH(" S",porsche_data[[#This Row],[Model]]))),1,0)</f>
        <v>0</v>
      </c>
      <c r="G131">
        <f>IF(ISNUMBER(SEARCH("Turbo",porsche_data[[#This Row],[Model]])),1,0)</f>
        <v>0</v>
      </c>
      <c r="H131">
        <f>IF(ISNUMBER(SEARCH("GT",porsche_data[[#This Row],[Model]])),1,0)</f>
        <v>1</v>
      </c>
      <c r="I131">
        <f>IF(ISNUMBER(SEARCH("RS",porsche_data[[#This Row],[Model]])),1,0)</f>
        <v>1</v>
      </c>
      <c r="J131">
        <f>IF(ISNUMBER(SEARCH("Targa",porsche_data[[#This Row],[Body]])),1,0)</f>
        <v>0</v>
      </c>
      <c r="K131">
        <f>IF(ISNUMBER(SEARCH("Cabriolet",porsche_data[[#This Row],[Body]])),1,0)</f>
        <v>0</v>
      </c>
      <c r="L131" t="s">
        <v>44</v>
      </c>
      <c r="M131">
        <v>992</v>
      </c>
      <c r="N131" t="s">
        <v>2884</v>
      </c>
      <c r="O131" s="3">
        <f>1*(LEFT(porsche_data[[#This Row],[Mileage0]],FIND(" ",porsche_data[[#This Row],[Mileage0]])-1))</f>
        <v>68</v>
      </c>
      <c r="P131" t="s">
        <v>158</v>
      </c>
      <c r="Q131">
        <v>525</v>
      </c>
      <c r="R131" t="s">
        <v>111</v>
      </c>
      <c r="S131">
        <f>1*(LEFT(porsche_data[[#This Row],[Cylinder Capacity]],FIND(" ",porsche_data[[#This Row],[Cylinder Capacity]])-1))</f>
        <v>4</v>
      </c>
      <c r="T131" t="s">
        <v>20</v>
      </c>
      <c r="U131" t="s">
        <v>31</v>
      </c>
      <c r="V131">
        <f>IF(porsche_data[[#This Row],[Transmission]]="Automatic",1,0)</f>
        <v>0</v>
      </c>
      <c r="W131">
        <f>IF(porsche_data[[#This Row],[Transmission]]="PDK",1,0)</f>
        <v>1</v>
      </c>
      <c r="X131" t="s">
        <v>22</v>
      </c>
      <c r="Y131">
        <f>IF(porsche_data[[#This Row],[Drive]]="Rear drive",0,1)</f>
        <v>0</v>
      </c>
      <c r="Z131" t="s">
        <v>23</v>
      </c>
      <c r="AA131" t="s">
        <v>24</v>
      </c>
      <c r="AB131">
        <f>IF(OR(porsche_data[[#This Row],[Interior Color]]="Black",porsche_data[[#This Row],[Interior Color]]="Beige",porsche_data[[#This Row],[Interior Color]]="Brown",porsche_data[[#This Row],[Interior Color]]="Grey"),0,1)</f>
        <v>0</v>
      </c>
      <c r="AC131" t="s">
        <v>99</v>
      </c>
      <c r="AD1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2" spans="1:30" hidden="1" x14ac:dyDescent="0.2">
      <c r="A132" t="s">
        <v>3847</v>
      </c>
      <c r="B132">
        <v>355320</v>
      </c>
      <c r="C132" t="e">
        <f>ABS((porsche_data[[#This Row],[Price]]-#REF!)/#REF!)</f>
        <v>#REF!</v>
      </c>
      <c r="D132" t="s">
        <v>279</v>
      </c>
      <c r="E132" t="s">
        <v>3848</v>
      </c>
      <c r="F132">
        <f>IF(OR(ISNUMBER(SEARCH(" 4S",porsche_data[[#This Row],[Model]])), ISNUMBER(SEARCH(" S",porsche_data[[#This Row],[Model]]))),1,0)</f>
        <v>1</v>
      </c>
      <c r="G132">
        <f>IF(ISNUMBER(SEARCH("Turbo",porsche_data[[#This Row],[Model]])),1,0)</f>
        <v>0</v>
      </c>
      <c r="H132">
        <f>IF(ISNUMBER(SEARCH("GT",porsche_data[[#This Row],[Model]])),1,0)</f>
        <v>0</v>
      </c>
      <c r="I132">
        <f>IF(ISNUMBER(SEARCH("RS",porsche_data[[#This Row],[Model]])),1,0)</f>
        <v>0</v>
      </c>
      <c r="J132">
        <f>IF(ISNUMBER(SEARCH("Targa",porsche_data[[#This Row],[Body]])),1,0)</f>
        <v>0</v>
      </c>
      <c r="K132">
        <f>IF(ISNUMBER(SEARCH("Cabriolet",porsche_data[[#This Row],[Body]])),1,0)</f>
        <v>0</v>
      </c>
      <c r="L132" t="s">
        <v>44</v>
      </c>
      <c r="N132" t="s">
        <v>805</v>
      </c>
      <c r="O132" t="str">
        <f>IF(ISNUMBER(SEARCH("km",porsche_data[[#This Row],[Mileage0]])),porsche_data[[#This Row],[Mileage0]],"")</f>
        <v>500 km</v>
      </c>
      <c r="P132" t="s">
        <v>289</v>
      </c>
      <c r="R132" t="s">
        <v>88</v>
      </c>
      <c r="T132" t="s">
        <v>20</v>
      </c>
      <c r="U132" t="s">
        <v>21</v>
      </c>
      <c r="V132">
        <f>IF(porsche_data[[#This Row],[Transmission]]="Automatic",1,0)</f>
        <v>0</v>
      </c>
      <c r="W132">
        <f>IF(porsche_data[[#This Row],[Transmission]]="PDK",1,0)</f>
        <v>0</v>
      </c>
      <c r="X132" t="s">
        <v>22</v>
      </c>
      <c r="Y132">
        <f>IF(porsche_data[[#This Row],[Drive]]="Rear drive",0,1)</f>
        <v>0</v>
      </c>
      <c r="Z132" t="s">
        <v>23</v>
      </c>
      <c r="AA132" t="s">
        <v>250</v>
      </c>
      <c r="AB132">
        <f>IF(OR(porsche_data[[#This Row],[Interior Color]]="Black",porsche_data[[#This Row],[Interior Color]]="Beige",porsche_data[[#This Row],[Interior Color]]="Brown",porsche_data[[#This Row],[Interior Color]]="Grey"),0,1)</f>
        <v>0</v>
      </c>
      <c r="AC132" t="s">
        <v>589</v>
      </c>
      <c r="AD1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3" spans="1:30" hidden="1" x14ac:dyDescent="0.2">
      <c r="A133" t="s">
        <v>25</v>
      </c>
      <c r="C133" t="e">
        <f>ABS((porsche_data[[#This Row],[Price]]-#REF!)/#REF!)</f>
        <v>#REF!</v>
      </c>
      <c r="D133" t="s">
        <v>25</v>
      </c>
      <c r="E133" t="s">
        <v>25</v>
      </c>
      <c r="F133">
        <f>IF(OR(ISNUMBER(SEARCH(" 4S",porsche_data[[#This Row],[Model]])), ISNUMBER(SEARCH(" S",porsche_data[[#This Row],[Model]]))),1,0)</f>
        <v>0</v>
      </c>
      <c r="G133">
        <f>IF(ISNUMBER(SEARCH("Turbo",porsche_data[[#This Row],[Model]])),1,0)</f>
        <v>0</v>
      </c>
      <c r="H133">
        <f>IF(ISNUMBER(SEARCH("GT",porsche_data[[#This Row],[Model]])),1,0)</f>
        <v>0</v>
      </c>
      <c r="I133">
        <f>IF(ISNUMBER(SEARCH("RS",porsche_data[[#This Row],[Model]])),1,0)</f>
        <v>0</v>
      </c>
      <c r="J133">
        <f>IF(ISNUMBER(SEARCH("Targa",porsche_data[[#This Row],[Body]])),1,0)</f>
        <v>0</v>
      </c>
      <c r="K133">
        <f>IF(ISNUMBER(SEARCH("Cabriolet",porsche_data[[#This Row],[Body]])),1,0)</f>
        <v>0</v>
      </c>
      <c r="L133" t="s">
        <v>25</v>
      </c>
      <c r="N133" t="s">
        <v>25</v>
      </c>
      <c r="O133" t="str">
        <f>IF(ISNUMBER(SEARCH("km",porsche_data[[#This Row],[Mileage0]])),porsche_data[[#This Row],[Mileage0]],"")</f>
        <v/>
      </c>
      <c r="P133" t="s">
        <v>25</v>
      </c>
      <c r="R133" t="s">
        <v>25</v>
      </c>
      <c r="T133" t="s">
        <v>25</v>
      </c>
      <c r="U133" t="s">
        <v>25</v>
      </c>
      <c r="V133">
        <f>IF(porsche_data[[#This Row],[Transmission]]="Automatic",1,0)</f>
        <v>0</v>
      </c>
      <c r="W133">
        <f>IF(porsche_data[[#This Row],[Transmission]]="PDK",1,0)</f>
        <v>0</v>
      </c>
      <c r="X133" t="s">
        <v>25</v>
      </c>
      <c r="Y133">
        <f>IF(porsche_data[[#This Row],[Drive]]="Rear drive",0,1)</f>
        <v>1</v>
      </c>
      <c r="Z133" t="s">
        <v>25</v>
      </c>
      <c r="AA133" t="s">
        <v>25</v>
      </c>
      <c r="AB133">
        <f>IF(OR(porsche_data[[#This Row],[Interior Color]]="Black",porsche_data[[#This Row],[Interior Color]]="Beige",porsche_data[[#This Row],[Interior Color]]="Brown",porsche_data[[#This Row],[Interior Color]]="Grey"),0,1)</f>
        <v>1</v>
      </c>
      <c r="AC133" t="s">
        <v>25</v>
      </c>
      <c r="AD1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4" spans="1:30" hidden="1" x14ac:dyDescent="0.2">
      <c r="A134" t="s">
        <v>25</v>
      </c>
      <c r="C134" t="e">
        <f>ABS((porsche_data[[#This Row],[Price]]-#REF!)/#REF!)</f>
        <v>#REF!</v>
      </c>
      <c r="D134" t="s">
        <v>303</v>
      </c>
      <c r="E134" t="s">
        <v>403</v>
      </c>
      <c r="F134">
        <f>IF(OR(ISNUMBER(SEARCH(" 4S",porsche_data[[#This Row],[Model]])), ISNUMBER(SEARCH(" S",porsche_data[[#This Row],[Model]]))),1,0)</f>
        <v>0</v>
      </c>
      <c r="G134">
        <f>IF(ISNUMBER(SEARCH("Turbo",porsche_data[[#This Row],[Model]])),1,0)</f>
        <v>0</v>
      </c>
      <c r="H134">
        <f>IF(ISNUMBER(SEARCH("GT",porsche_data[[#This Row],[Model]])),1,0)</f>
        <v>1</v>
      </c>
      <c r="I134">
        <f>IF(ISNUMBER(SEARCH("RS",porsche_data[[#This Row],[Model]])),1,0)</f>
        <v>0</v>
      </c>
      <c r="J134">
        <f>IF(ISNUMBER(SEARCH("Targa",porsche_data[[#This Row],[Body]])),1,0)</f>
        <v>0</v>
      </c>
      <c r="K134">
        <f>IF(ISNUMBER(SEARCH("Cabriolet",porsche_data[[#This Row],[Body]])),1,0)</f>
        <v>0</v>
      </c>
      <c r="L134" t="s">
        <v>44</v>
      </c>
      <c r="N134" t="s">
        <v>404</v>
      </c>
      <c r="O134" t="str">
        <f>IF(ISNUMBER(SEARCH("km",porsche_data[[#This Row],[Mileage0]])),porsche_data[[#This Row],[Mileage0]],"")</f>
        <v>67500 km</v>
      </c>
      <c r="P134" t="s">
        <v>405</v>
      </c>
      <c r="R134" t="s">
        <v>88</v>
      </c>
      <c r="T134" t="s">
        <v>20</v>
      </c>
      <c r="U134" t="s">
        <v>21</v>
      </c>
      <c r="V134">
        <f>IF(porsche_data[[#This Row],[Transmission]]="Automatic",1,0)</f>
        <v>0</v>
      </c>
      <c r="W134">
        <f>IF(porsche_data[[#This Row],[Transmission]]="PDK",1,0)</f>
        <v>0</v>
      </c>
      <c r="X134" t="s">
        <v>22</v>
      </c>
      <c r="Y134">
        <f>IF(porsche_data[[#This Row],[Drive]]="Rear drive",0,1)</f>
        <v>0</v>
      </c>
      <c r="Z134" t="s">
        <v>23</v>
      </c>
      <c r="AA134" t="s">
        <v>24</v>
      </c>
      <c r="AB134">
        <f>IF(OR(porsche_data[[#This Row],[Interior Color]]="Black",porsche_data[[#This Row],[Interior Color]]="Beige",porsche_data[[#This Row],[Interior Color]]="Brown",porsche_data[[#This Row],[Interior Color]]="Grey"),0,1)</f>
        <v>0</v>
      </c>
      <c r="AC134" t="s">
        <v>24</v>
      </c>
      <c r="AD1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5" spans="1:30" hidden="1" x14ac:dyDescent="0.2">
      <c r="A135" t="s">
        <v>2391</v>
      </c>
      <c r="B135">
        <v>355000</v>
      </c>
      <c r="C135" t="e">
        <f>ABS((porsche_data[[#This Row],[Price]]-#REF!)/#REF!)</f>
        <v>#REF!</v>
      </c>
      <c r="D135" t="s">
        <v>70</v>
      </c>
      <c r="E135" t="s">
        <v>964</v>
      </c>
      <c r="F135">
        <f>IF(OR(ISNUMBER(SEARCH(" 4S",porsche_data[[#This Row],[Model]])), ISNUMBER(SEARCH(" S",porsche_data[[#This Row],[Model]]))),1,0)</f>
        <v>0</v>
      </c>
      <c r="G135">
        <f>IF(ISNUMBER(SEARCH("Turbo",porsche_data[[#This Row],[Model]])),1,0)</f>
        <v>0</v>
      </c>
      <c r="H135">
        <f>IF(ISNUMBER(SEARCH("GT",porsche_data[[#This Row],[Model]])),1,0)</f>
        <v>0</v>
      </c>
      <c r="I135">
        <f>IF(ISNUMBER(SEARCH("RS",porsche_data[[#This Row],[Model]])),1,0)</f>
        <v>0</v>
      </c>
      <c r="J135">
        <f>IF(ISNUMBER(SEARCH("Targa",porsche_data[[#This Row],[Body]])),1,0)</f>
        <v>0</v>
      </c>
      <c r="K135">
        <f>IF(ISNUMBER(SEARCH("Cabriolet",porsche_data[[#This Row],[Body]])),1,0)</f>
        <v>0</v>
      </c>
      <c r="L135" t="s">
        <v>44</v>
      </c>
      <c r="N135" t="s">
        <v>2392</v>
      </c>
      <c r="O135" t="str">
        <f>IF(ISNUMBER(SEARCH("km",porsche_data[[#This Row],[Mileage0]])),porsche_data[[#This Row],[Mileage0]],"")</f>
        <v>653 km</v>
      </c>
      <c r="P135" t="s">
        <v>141</v>
      </c>
      <c r="R135" t="s">
        <v>111</v>
      </c>
      <c r="T135" t="s">
        <v>20</v>
      </c>
      <c r="U135" t="s">
        <v>21</v>
      </c>
      <c r="V135">
        <f>IF(porsche_data[[#This Row],[Transmission]]="Automatic",1,0)</f>
        <v>0</v>
      </c>
      <c r="W135">
        <f>IF(porsche_data[[#This Row],[Transmission]]="PDK",1,0)</f>
        <v>0</v>
      </c>
      <c r="X135" t="s">
        <v>22</v>
      </c>
      <c r="Y135">
        <f>IF(porsche_data[[#This Row],[Drive]]="Rear drive",0,1)</f>
        <v>0</v>
      </c>
      <c r="Z135" t="s">
        <v>23</v>
      </c>
      <c r="AA135" t="s">
        <v>24</v>
      </c>
      <c r="AB135">
        <f>IF(OR(porsche_data[[#This Row],[Interior Color]]="Black",porsche_data[[#This Row],[Interior Color]]="Beige",porsche_data[[#This Row],[Interior Color]]="Brown",porsche_data[[#This Row],[Interior Color]]="Grey"),0,1)</f>
        <v>0</v>
      </c>
      <c r="AC135" t="s">
        <v>99</v>
      </c>
      <c r="AD1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6" spans="1:30" x14ac:dyDescent="0.2">
      <c r="A136" t="s">
        <v>1489</v>
      </c>
      <c r="B136">
        <v>350000</v>
      </c>
      <c r="C136">
        <f>ABS((porsche_data[[#This Row],[Price]]-AVERAGE(B68:B4523))/_xlfn.STDEV.P(B68:B4523))</f>
        <v>2.6686558307350601</v>
      </c>
      <c r="D136" t="s">
        <v>209</v>
      </c>
      <c r="E136" t="s">
        <v>3547</v>
      </c>
      <c r="F136">
        <f>IF(OR(ISNUMBER(SEARCH(" 4S",porsche_data[[#This Row],[Model]])), ISNUMBER(SEARCH(" S",porsche_data[[#This Row],[Model]]))),1,0)</f>
        <v>0</v>
      </c>
      <c r="G136">
        <f>IF(ISNUMBER(SEARCH("Turbo",porsche_data[[#This Row],[Model]])),1,0)</f>
        <v>0</v>
      </c>
      <c r="H136">
        <f>IF(ISNUMBER(SEARCH("GT",porsche_data[[#This Row],[Model]])),1,0)</f>
        <v>0</v>
      </c>
      <c r="I136">
        <f>IF(ISNUMBER(SEARCH("RS",porsche_data[[#This Row],[Model]])),1,0)</f>
        <v>0</v>
      </c>
      <c r="J136">
        <f>IF(ISNUMBER(SEARCH("Targa",porsche_data[[#This Row],[Body]])),1,0)</f>
        <v>0</v>
      </c>
      <c r="K136">
        <f>IF(ISNUMBER(SEARCH("Cabriolet",porsche_data[[#This Row],[Body]])),1,0)</f>
        <v>0</v>
      </c>
      <c r="L136" t="s">
        <v>44</v>
      </c>
      <c r="M136">
        <v>911</v>
      </c>
      <c r="N136" t="s">
        <v>3548</v>
      </c>
      <c r="O136" s="3">
        <f>1*(LEFT(porsche_data[[#This Row],[Mileage0]],FIND(" ",porsche_data[[#This Row],[Mileage0]])-1))</f>
        <v>152745</v>
      </c>
      <c r="P136" t="s">
        <v>59</v>
      </c>
      <c r="Q136">
        <v>231</v>
      </c>
      <c r="R136" t="s">
        <v>60</v>
      </c>
      <c r="S136">
        <f>1*(LEFT(porsche_data[[#This Row],[Cylinder Capacity]],FIND(" ",porsche_data[[#This Row],[Cylinder Capacity]])-1))</f>
        <v>3.2</v>
      </c>
      <c r="T136" t="s">
        <v>20</v>
      </c>
      <c r="U136" t="s">
        <v>21</v>
      </c>
      <c r="V136">
        <f>IF(porsche_data[[#This Row],[Transmission]]="Automatic",1,0)</f>
        <v>0</v>
      </c>
      <c r="W136">
        <f>IF(porsche_data[[#This Row],[Transmission]]="PDK",1,0)</f>
        <v>0</v>
      </c>
      <c r="X136" t="s">
        <v>22</v>
      </c>
      <c r="Y136">
        <f>IF(porsche_data[[#This Row],[Drive]]="Rear drive",0,1)</f>
        <v>0</v>
      </c>
      <c r="Z136" t="s">
        <v>23</v>
      </c>
      <c r="AA136" t="s">
        <v>24</v>
      </c>
      <c r="AB136">
        <f>IF(OR(porsche_data[[#This Row],[Interior Color]]="Black",porsche_data[[#This Row],[Interior Color]]="Beige",porsche_data[[#This Row],[Interior Color]]="Brown",porsche_data[[#This Row],[Interior Color]]="Grey"),0,1)</f>
        <v>0</v>
      </c>
      <c r="AC136" t="s">
        <v>116</v>
      </c>
      <c r="AD1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7" spans="1:30" hidden="1" x14ac:dyDescent="0.2">
      <c r="A137" t="s">
        <v>25</v>
      </c>
      <c r="C137" t="e">
        <f>ABS((porsche_data[[#This Row],[Price]]-#REF!)/#REF!)</f>
        <v>#REF!</v>
      </c>
      <c r="D137" t="s">
        <v>410</v>
      </c>
      <c r="E137" t="s">
        <v>411</v>
      </c>
      <c r="F137">
        <f>IF(OR(ISNUMBER(SEARCH(" 4S",porsche_data[[#This Row],[Model]])), ISNUMBER(SEARCH(" S",porsche_data[[#This Row],[Model]]))),1,0)</f>
        <v>0</v>
      </c>
      <c r="G137">
        <f>IF(ISNUMBER(SEARCH("Turbo",porsche_data[[#This Row],[Model]])),1,0)</f>
        <v>0</v>
      </c>
      <c r="H137">
        <f>IF(ISNUMBER(SEARCH("GT",porsche_data[[#This Row],[Model]])),1,0)</f>
        <v>0</v>
      </c>
      <c r="I137">
        <f>IF(ISNUMBER(SEARCH("RS",porsche_data[[#This Row],[Model]])),1,0)</f>
        <v>0</v>
      </c>
      <c r="J137">
        <f>IF(ISNUMBER(SEARCH("Targa",porsche_data[[#This Row],[Body]])),1,0)</f>
        <v>0</v>
      </c>
      <c r="K137">
        <f>IF(ISNUMBER(SEARCH("Cabriolet",porsche_data[[#This Row],[Body]])),1,0)</f>
        <v>0</v>
      </c>
      <c r="L137" t="s">
        <v>44</v>
      </c>
      <c r="N137" t="s">
        <v>25</v>
      </c>
      <c r="O137" t="str">
        <f>IF(ISNUMBER(SEARCH("km",porsche_data[[#This Row],[Mileage0]])),porsche_data[[#This Row],[Mileage0]],"")</f>
        <v/>
      </c>
      <c r="P137" t="s">
        <v>412</v>
      </c>
      <c r="R137" t="s">
        <v>395</v>
      </c>
      <c r="T137" t="s">
        <v>20</v>
      </c>
      <c r="U137" t="s">
        <v>21</v>
      </c>
      <c r="V137">
        <f>IF(porsche_data[[#This Row],[Transmission]]="Automatic",1,0)</f>
        <v>0</v>
      </c>
      <c r="W137">
        <f>IF(porsche_data[[#This Row],[Transmission]]="PDK",1,0)</f>
        <v>0</v>
      </c>
      <c r="X137" t="s">
        <v>22</v>
      </c>
      <c r="Y137">
        <f>IF(porsche_data[[#This Row],[Drive]]="Rear drive",0,1)</f>
        <v>0</v>
      </c>
      <c r="Z137" t="s">
        <v>23</v>
      </c>
      <c r="AA137" t="s">
        <v>116</v>
      </c>
      <c r="AB137">
        <f>IF(OR(porsche_data[[#This Row],[Interior Color]]="Black",porsche_data[[#This Row],[Interior Color]]="Beige",porsche_data[[#This Row],[Interior Color]]="Brown",porsche_data[[#This Row],[Interior Color]]="Grey"),0,1)</f>
        <v>1</v>
      </c>
      <c r="AC137" t="s">
        <v>99</v>
      </c>
      <c r="AD1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8" spans="1:30" hidden="1" x14ac:dyDescent="0.2">
      <c r="A138" t="s">
        <v>413</v>
      </c>
      <c r="C138" t="e">
        <f>ABS((porsche_data[[#This Row],[Price]]-#REF!)/#REF!)</f>
        <v>#REF!</v>
      </c>
      <c r="D138" t="s">
        <v>63</v>
      </c>
      <c r="E138" t="s">
        <v>167</v>
      </c>
      <c r="F138">
        <f>IF(OR(ISNUMBER(SEARCH(" 4S",porsche_data[[#This Row],[Model]])), ISNUMBER(SEARCH(" S",porsche_data[[#This Row],[Model]]))),1,0)</f>
        <v>0</v>
      </c>
      <c r="G138">
        <f>IF(ISNUMBER(SEARCH("Turbo",porsche_data[[#This Row],[Model]])),1,0)</f>
        <v>0</v>
      </c>
      <c r="H138">
        <f>IF(ISNUMBER(SEARCH("GT",porsche_data[[#This Row],[Model]])),1,0)</f>
        <v>1</v>
      </c>
      <c r="I138">
        <f>IF(ISNUMBER(SEARCH("RS",porsche_data[[#This Row],[Model]])),1,0)</f>
        <v>1</v>
      </c>
      <c r="J138">
        <f>IF(ISNUMBER(SEARCH("Targa",porsche_data[[#This Row],[Body]])),1,0)</f>
        <v>0</v>
      </c>
      <c r="K138">
        <f>IF(ISNUMBER(SEARCH("Cabriolet",porsche_data[[#This Row],[Body]])),1,0)</f>
        <v>0</v>
      </c>
      <c r="L138" t="s">
        <v>44</v>
      </c>
      <c r="N138" t="s">
        <v>414</v>
      </c>
      <c r="O138" t="str">
        <f>IF(ISNUMBER(SEARCH("km",porsche_data[[#This Row],[Mileage0]])),porsche_data[[#This Row],[Mileage0]],"")</f>
        <v>5900 km</v>
      </c>
      <c r="P138" t="s">
        <v>141</v>
      </c>
      <c r="R138" t="s">
        <v>111</v>
      </c>
      <c r="T138" t="s">
        <v>20</v>
      </c>
      <c r="U138" t="s">
        <v>31</v>
      </c>
      <c r="V138">
        <f>IF(porsche_data[[#This Row],[Transmission]]="Automatic",1,0)</f>
        <v>0</v>
      </c>
      <c r="W138">
        <f>IF(porsche_data[[#This Row],[Transmission]]="PDK",1,0)</f>
        <v>1</v>
      </c>
      <c r="X138" t="s">
        <v>22</v>
      </c>
      <c r="Y138">
        <f>IF(porsche_data[[#This Row],[Drive]]="Rear drive",0,1)</f>
        <v>0</v>
      </c>
      <c r="Z138" t="s">
        <v>23</v>
      </c>
      <c r="AA138" t="s">
        <v>24</v>
      </c>
      <c r="AB138">
        <f>IF(OR(porsche_data[[#This Row],[Interior Color]]="Black",porsche_data[[#This Row],[Interior Color]]="Beige",porsche_data[[#This Row],[Interior Color]]="Brown",porsche_data[[#This Row],[Interior Color]]="Grey"),0,1)</f>
        <v>0</v>
      </c>
      <c r="AC138" t="s">
        <v>32</v>
      </c>
      <c r="AD1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9" spans="1:30" hidden="1" x14ac:dyDescent="0.2">
      <c r="A139" t="s">
        <v>25</v>
      </c>
      <c r="C139" t="e">
        <f>ABS((porsche_data[[#This Row],[Price]]-#REF!)/#REF!)</f>
        <v>#REF!</v>
      </c>
      <c r="D139" t="s">
        <v>25</v>
      </c>
      <c r="E139" t="s">
        <v>25</v>
      </c>
      <c r="F139">
        <f>IF(OR(ISNUMBER(SEARCH(" 4S",porsche_data[[#This Row],[Model]])), ISNUMBER(SEARCH(" S",porsche_data[[#This Row],[Model]]))),1,0)</f>
        <v>0</v>
      </c>
      <c r="G139">
        <f>IF(ISNUMBER(SEARCH("Turbo",porsche_data[[#This Row],[Model]])),1,0)</f>
        <v>0</v>
      </c>
      <c r="H139">
        <f>IF(ISNUMBER(SEARCH("GT",porsche_data[[#This Row],[Model]])),1,0)</f>
        <v>0</v>
      </c>
      <c r="I139">
        <f>IF(ISNUMBER(SEARCH("RS",porsche_data[[#This Row],[Model]])),1,0)</f>
        <v>0</v>
      </c>
      <c r="J139">
        <f>IF(ISNUMBER(SEARCH("Targa",porsche_data[[#This Row],[Body]])),1,0)</f>
        <v>0</v>
      </c>
      <c r="K139">
        <f>IF(ISNUMBER(SEARCH("Cabriolet",porsche_data[[#This Row],[Body]])),1,0)</f>
        <v>0</v>
      </c>
      <c r="L139" t="s">
        <v>25</v>
      </c>
      <c r="N139" t="s">
        <v>25</v>
      </c>
      <c r="O139" t="str">
        <f>IF(ISNUMBER(SEARCH("km",porsche_data[[#This Row],[Mileage0]])),porsche_data[[#This Row],[Mileage0]],"")</f>
        <v/>
      </c>
      <c r="P139" t="s">
        <v>25</v>
      </c>
      <c r="R139" t="s">
        <v>25</v>
      </c>
      <c r="T139" t="s">
        <v>25</v>
      </c>
      <c r="U139" t="s">
        <v>25</v>
      </c>
      <c r="V139">
        <f>IF(porsche_data[[#This Row],[Transmission]]="Automatic",1,0)</f>
        <v>0</v>
      </c>
      <c r="W139">
        <f>IF(porsche_data[[#This Row],[Transmission]]="PDK",1,0)</f>
        <v>0</v>
      </c>
      <c r="X139" t="s">
        <v>25</v>
      </c>
      <c r="Y139">
        <f>IF(porsche_data[[#This Row],[Drive]]="Rear drive",0,1)</f>
        <v>1</v>
      </c>
      <c r="Z139" t="s">
        <v>25</v>
      </c>
      <c r="AA139" t="s">
        <v>25</v>
      </c>
      <c r="AB139">
        <f>IF(OR(porsche_data[[#This Row],[Interior Color]]="Black",porsche_data[[#This Row],[Interior Color]]="Beige",porsche_data[[#This Row],[Interior Color]]="Brown",porsche_data[[#This Row],[Interior Color]]="Grey"),0,1)</f>
        <v>1</v>
      </c>
      <c r="AC139" t="s">
        <v>25</v>
      </c>
      <c r="AD1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0" spans="1:30" hidden="1" x14ac:dyDescent="0.2">
      <c r="A140" t="s">
        <v>415</v>
      </c>
      <c r="C140" t="e">
        <f>ABS((porsche_data[[#This Row],[Price]]-#REF!)/#REF!)</f>
        <v>#REF!</v>
      </c>
      <c r="D140" t="s">
        <v>229</v>
      </c>
      <c r="E140" t="s">
        <v>416</v>
      </c>
      <c r="F140">
        <f>IF(OR(ISNUMBER(SEARCH(" 4S",porsche_data[[#This Row],[Model]])), ISNUMBER(SEARCH(" S",porsche_data[[#This Row],[Model]]))),1,0)</f>
        <v>0</v>
      </c>
      <c r="G140">
        <f>IF(ISNUMBER(SEARCH("Turbo",porsche_data[[#This Row],[Model]])),1,0)</f>
        <v>0</v>
      </c>
      <c r="H140">
        <f>IF(ISNUMBER(SEARCH("GT",porsche_data[[#This Row],[Model]])),1,0)</f>
        <v>0</v>
      </c>
      <c r="I140">
        <f>IF(ISNUMBER(SEARCH("RS",porsche_data[[#This Row],[Model]])),1,0)</f>
        <v>0</v>
      </c>
      <c r="J140">
        <f>IF(ISNUMBER(SEARCH("Targa",porsche_data[[#This Row],[Body]])),1,0)</f>
        <v>0</v>
      </c>
      <c r="K140">
        <f>IF(ISNUMBER(SEARCH("Cabriolet",porsche_data[[#This Row],[Body]])),1,0)</f>
        <v>0</v>
      </c>
      <c r="L140" t="s">
        <v>44</v>
      </c>
      <c r="N140" t="s">
        <v>417</v>
      </c>
      <c r="O140" t="str">
        <f>IF(ISNUMBER(SEARCH("km",porsche_data[[#This Row],[Mileage0]])),porsche_data[[#This Row],[Mileage0]],"")</f>
        <v/>
      </c>
      <c r="P140" t="s">
        <v>18</v>
      </c>
      <c r="R140" t="s">
        <v>19</v>
      </c>
      <c r="T140" t="s">
        <v>20</v>
      </c>
      <c r="U140" t="s">
        <v>21</v>
      </c>
      <c r="V140">
        <f>IF(porsche_data[[#This Row],[Transmission]]="Automatic",1,0)</f>
        <v>0</v>
      </c>
      <c r="W140">
        <f>IF(porsche_data[[#This Row],[Transmission]]="PDK",1,0)</f>
        <v>0</v>
      </c>
      <c r="X140" t="s">
        <v>22</v>
      </c>
      <c r="Y140">
        <f>IF(porsche_data[[#This Row],[Drive]]="Rear drive",0,1)</f>
        <v>0</v>
      </c>
      <c r="Z140" t="s">
        <v>23</v>
      </c>
      <c r="AA140" t="s">
        <v>32</v>
      </c>
      <c r="AB140">
        <f>IF(OR(porsche_data[[#This Row],[Interior Color]]="Black",porsche_data[[#This Row],[Interior Color]]="Beige",porsche_data[[#This Row],[Interior Color]]="Brown",porsche_data[[#This Row],[Interior Color]]="Grey"),0,1)</f>
        <v>0</v>
      </c>
      <c r="AC140" t="s">
        <v>47</v>
      </c>
      <c r="AD1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1" spans="1:30" x14ac:dyDescent="0.2">
      <c r="A141" t="s">
        <v>1489</v>
      </c>
      <c r="B141">
        <v>350000</v>
      </c>
      <c r="C141">
        <f>ABS((porsche_data[[#This Row],[Price]]-AVERAGE(B73:B4528))/_xlfn.STDEV.P(B73:B4528))</f>
        <v>2.7164752721957948</v>
      </c>
      <c r="D141" t="s">
        <v>504</v>
      </c>
      <c r="E141" t="s">
        <v>3547</v>
      </c>
      <c r="F141">
        <f>IF(OR(ISNUMBER(SEARCH(" 4S",porsche_data[[#This Row],[Model]])), ISNUMBER(SEARCH(" S",porsche_data[[#This Row],[Model]]))),1,0)</f>
        <v>0</v>
      </c>
      <c r="G141">
        <f>IF(ISNUMBER(SEARCH("Turbo",porsche_data[[#This Row],[Model]])),1,0)</f>
        <v>0</v>
      </c>
      <c r="H141">
        <f>IF(ISNUMBER(SEARCH("GT",porsche_data[[#This Row],[Model]])),1,0)</f>
        <v>0</v>
      </c>
      <c r="I141">
        <f>IF(ISNUMBER(SEARCH("RS",porsche_data[[#This Row],[Model]])),1,0)</f>
        <v>0</v>
      </c>
      <c r="J141">
        <f>IF(ISNUMBER(SEARCH("Targa",porsche_data[[#This Row],[Body]])),1,0)</f>
        <v>0</v>
      </c>
      <c r="K141">
        <f>IF(ISNUMBER(SEARCH("Cabriolet",porsche_data[[#This Row],[Body]])),1,0)</f>
        <v>0</v>
      </c>
      <c r="L141" t="s">
        <v>44</v>
      </c>
      <c r="M141">
        <v>911</v>
      </c>
      <c r="N141" t="s">
        <v>2197</v>
      </c>
      <c r="O141" s="3">
        <f>1*(LEFT(porsche_data[[#This Row],[Mileage0]],FIND(" ",porsche_data[[#This Row],[Mileage0]])-1))</f>
        <v>113000</v>
      </c>
      <c r="P141" t="s">
        <v>59</v>
      </c>
      <c r="Q141">
        <v>231</v>
      </c>
      <c r="R141" t="s">
        <v>60</v>
      </c>
      <c r="S141">
        <f>1*(LEFT(porsche_data[[#This Row],[Cylinder Capacity]],FIND(" ",porsche_data[[#This Row],[Cylinder Capacity]])-1))</f>
        <v>3.2</v>
      </c>
      <c r="T141" t="s">
        <v>20</v>
      </c>
      <c r="U141" t="s">
        <v>21</v>
      </c>
      <c r="V141">
        <f>IF(porsche_data[[#This Row],[Transmission]]="Automatic",1,0)</f>
        <v>0</v>
      </c>
      <c r="W141">
        <f>IF(porsche_data[[#This Row],[Transmission]]="PDK",1,0)</f>
        <v>0</v>
      </c>
      <c r="X141" t="s">
        <v>22</v>
      </c>
      <c r="Y141">
        <f>IF(porsche_data[[#This Row],[Drive]]="Rear drive",0,1)</f>
        <v>0</v>
      </c>
      <c r="Z141" t="s">
        <v>23</v>
      </c>
      <c r="AA141" t="s">
        <v>24</v>
      </c>
      <c r="AB141">
        <f>IF(OR(porsche_data[[#This Row],[Interior Color]]="Black",porsche_data[[#This Row],[Interior Color]]="Beige",porsche_data[[#This Row],[Interior Color]]="Brown",porsche_data[[#This Row],[Interior Color]]="Grey"),0,1)</f>
        <v>0</v>
      </c>
      <c r="AC141" t="s">
        <v>24</v>
      </c>
      <c r="AD1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2" spans="1:30" hidden="1" x14ac:dyDescent="0.2">
      <c r="A142" t="s">
        <v>421</v>
      </c>
      <c r="C142" t="e">
        <f>ABS((porsche_data[[#This Row],[Price]]-#REF!)/#REF!)</f>
        <v>#REF!</v>
      </c>
      <c r="D142" t="s">
        <v>298</v>
      </c>
      <c r="E142" t="s">
        <v>299</v>
      </c>
      <c r="F142">
        <f>IF(OR(ISNUMBER(SEARCH(" 4S",porsche_data[[#This Row],[Model]])), ISNUMBER(SEARCH(" S",porsche_data[[#This Row],[Model]]))),1,0)</f>
        <v>0</v>
      </c>
      <c r="G142">
        <f>IF(ISNUMBER(SEARCH("Turbo",porsche_data[[#This Row],[Model]])),1,0)</f>
        <v>0</v>
      </c>
      <c r="H142">
        <f>IF(ISNUMBER(SEARCH("GT",porsche_data[[#This Row],[Model]])),1,0)</f>
        <v>1</v>
      </c>
      <c r="I142">
        <f>IF(ISNUMBER(SEARCH("RS",porsche_data[[#This Row],[Model]])),1,0)</f>
        <v>0</v>
      </c>
      <c r="J142">
        <f>IF(ISNUMBER(SEARCH("Targa",porsche_data[[#This Row],[Body]])),1,0)</f>
        <v>0</v>
      </c>
      <c r="K142">
        <f>IF(ISNUMBER(SEARCH("Cabriolet",porsche_data[[#This Row],[Body]])),1,0)</f>
        <v>0</v>
      </c>
      <c r="L142" t="s">
        <v>44</v>
      </c>
      <c r="N142" t="s">
        <v>422</v>
      </c>
      <c r="O142" t="str">
        <f>IF(ISNUMBER(SEARCH("km",porsche_data[[#This Row],[Mileage0]])),porsche_data[[#This Row],[Mileage0]],"")</f>
        <v>69990 km</v>
      </c>
      <c r="P142" t="s">
        <v>301</v>
      </c>
      <c r="R142" t="s">
        <v>19</v>
      </c>
      <c r="T142" t="s">
        <v>20</v>
      </c>
      <c r="U142" t="s">
        <v>21</v>
      </c>
      <c r="V142">
        <f>IF(porsche_data[[#This Row],[Transmission]]="Automatic",1,0)</f>
        <v>0</v>
      </c>
      <c r="W142">
        <f>IF(porsche_data[[#This Row],[Transmission]]="PDK",1,0)</f>
        <v>0</v>
      </c>
      <c r="X142" t="s">
        <v>22</v>
      </c>
      <c r="Y142">
        <f>IF(porsche_data[[#This Row],[Drive]]="Rear drive",0,1)</f>
        <v>0</v>
      </c>
      <c r="Z142" t="s">
        <v>23</v>
      </c>
      <c r="AA142" t="s">
        <v>61</v>
      </c>
      <c r="AB142">
        <f>IF(OR(porsche_data[[#This Row],[Interior Color]]="Black",porsche_data[[#This Row],[Interior Color]]="Beige",porsche_data[[#This Row],[Interior Color]]="Brown",porsche_data[[#This Row],[Interior Color]]="Grey"),0,1)</f>
        <v>1</v>
      </c>
      <c r="AC142" t="s">
        <v>61</v>
      </c>
      <c r="AD1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3" spans="1:30" x14ac:dyDescent="0.2">
      <c r="A143" t="s">
        <v>1489</v>
      </c>
      <c r="B143">
        <v>350000</v>
      </c>
      <c r="C143">
        <f>ABS((porsche_data[[#This Row],[Price]]-AVERAGE(B75:B4530))/_xlfn.STDEV.P(B75:B4530))</f>
        <v>2.7258273782321716</v>
      </c>
      <c r="D143" t="s">
        <v>34</v>
      </c>
      <c r="E143" t="s">
        <v>517</v>
      </c>
      <c r="F143">
        <f>IF(OR(ISNUMBER(SEARCH(" 4S",porsche_data[[#This Row],[Model]])), ISNUMBER(SEARCH(" S",porsche_data[[#This Row],[Model]]))),1,0)</f>
        <v>0</v>
      </c>
      <c r="G143">
        <f>IF(ISNUMBER(SEARCH("Turbo",porsche_data[[#This Row],[Model]])),1,0)</f>
        <v>0</v>
      </c>
      <c r="H143">
        <f>IF(ISNUMBER(SEARCH("GT",porsche_data[[#This Row],[Model]])),1,0)</f>
        <v>0</v>
      </c>
      <c r="I143">
        <f>IF(ISNUMBER(SEARCH("RS",porsche_data[[#This Row],[Model]])),1,0)</f>
        <v>0</v>
      </c>
      <c r="J143">
        <f>IF(ISNUMBER(SEARCH("Targa",porsche_data[[#This Row],[Body]])),1,0)</f>
        <v>0</v>
      </c>
      <c r="K143">
        <f>IF(ISNUMBER(SEARCH("Cabriolet",porsche_data[[#This Row],[Body]])),1,0)</f>
        <v>0</v>
      </c>
      <c r="L143" t="s">
        <v>44</v>
      </c>
      <c r="M143">
        <v>911</v>
      </c>
      <c r="N143" t="s">
        <v>805</v>
      </c>
      <c r="O143" s="3">
        <f>1*(LEFT(porsche_data[[#This Row],[Mileage0]],FIND(" ",porsche_data[[#This Row],[Mileage0]])-1))</f>
        <v>500</v>
      </c>
      <c r="P143" t="s">
        <v>519</v>
      </c>
      <c r="Q143">
        <v>210</v>
      </c>
      <c r="R143" t="s">
        <v>39</v>
      </c>
      <c r="S143">
        <f>1*(LEFT(porsche_data[[#This Row],[Cylinder Capacity]],FIND(" ",porsche_data[[#This Row],[Cylinder Capacity]])-1))</f>
        <v>2.7</v>
      </c>
      <c r="T143" t="s">
        <v>20</v>
      </c>
      <c r="U143" t="s">
        <v>21</v>
      </c>
      <c r="V143">
        <f>IF(porsche_data[[#This Row],[Transmission]]="Automatic",1,0)</f>
        <v>0</v>
      </c>
      <c r="W143">
        <f>IF(porsche_data[[#This Row],[Transmission]]="PDK",1,0)</f>
        <v>0</v>
      </c>
      <c r="X143" t="s">
        <v>22</v>
      </c>
      <c r="Y143">
        <f>IF(porsche_data[[#This Row],[Drive]]="Rear drive",0,1)</f>
        <v>0</v>
      </c>
      <c r="Z143" t="s">
        <v>23</v>
      </c>
      <c r="AA143" t="s">
        <v>24</v>
      </c>
      <c r="AB143">
        <f>IF(OR(porsche_data[[#This Row],[Interior Color]]="Black",porsche_data[[#This Row],[Interior Color]]="Beige",porsche_data[[#This Row],[Interior Color]]="Brown",porsche_data[[#This Row],[Interior Color]]="Grey"),0,1)</f>
        <v>0</v>
      </c>
      <c r="AC143" t="s">
        <v>99</v>
      </c>
      <c r="AD1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4" spans="1:30" x14ac:dyDescent="0.2">
      <c r="A144" t="s">
        <v>1489</v>
      </c>
      <c r="B144">
        <v>350000</v>
      </c>
      <c r="C144">
        <f>ABS((porsche_data[[#This Row],[Price]]-AVERAGE(B76:B4531))/_xlfn.STDEV.P(B76:B4531))</f>
        <v>2.7258273782321716</v>
      </c>
      <c r="D144" t="s">
        <v>482</v>
      </c>
      <c r="E144" t="s">
        <v>694</v>
      </c>
      <c r="F144">
        <f>IF(OR(ISNUMBER(SEARCH(" 4S",porsche_data[[#This Row],[Model]])), ISNUMBER(SEARCH(" S",porsche_data[[#This Row],[Model]]))),1,0)</f>
        <v>0</v>
      </c>
      <c r="G144">
        <f>IF(ISNUMBER(SEARCH("Turbo",porsche_data[[#This Row],[Model]])),1,0)</f>
        <v>0</v>
      </c>
      <c r="H144">
        <f>IF(ISNUMBER(SEARCH("GT",porsche_data[[#This Row],[Model]])),1,0)</f>
        <v>1</v>
      </c>
      <c r="I144">
        <f>IF(ISNUMBER(SEARCH("RS",porsche_data[[#This Row],[Model]])),1,0)</f>
        <v>1</v>
      </c>
      <c r="J144">
        <f>IF(ISNUMBER(SEARCH("Targa",porsche_data[[#This Row],[Body]])),1,0)</f>
        <v>0</v>
      </c>
      <c r="K144">
        <f>IF(ISNUMBER(SEARCH("Cabriolet",porsche_data[[#This Row],[Body]])),1,0)</f>
        <v>0</v>
      </c>
      <c r="L144" t="s">
        <v>44</v>
      </c>
      <c r="M144">
        <v>996</v>
      </c>
      <c r="N144" t="s">
        <v>3784</v>
      </c>
      <c r="O144" s="3">
        <f>1*(LEFT(porsche_data[[#This Row],[Mileage0]],FIND(" ",porsche_data[[#This Row],[Mileage0]])-1))</f>
        <v>11562</v>
      </c>
      <c r="P144" t="s">
        <v>529</v>
      </c>
      <c r="Q144">
        <v>381</v>
      </c>
      <c r="R144" t="s">
        <v>19</v>
      </c>
      <c r="S144">
        <f>1*(LEFT(porsche_data[[#This Row],[Cylinder Capacity]],FIND(" ",porsche_data[[#This Row],[Cylinder Capacity]])-1))</f>
        <v>3.6</v>
      </c>
      <c r="T144" t="s">
        <v>20</v>
      </c>
      <c r="U144" t="s">
        <v>21</v>
      </c>
      <c r="V144">
        <f>IF(porsche_data[[#This Row],[Transmission]]="Automatic",1,0)</f>
        <v>0</v>
      </c>
      <c r="W144">
        <f>IF(porsche_data[[#This Row],[Transmission]]="PDK",1,0)</f>
        <v>0</v>
      </c>
      <c r="X144" t="s">
        <v>22</v>
      </c>
      <c r="Y144">
        <f>IF(porsche_data[[#This Row],[Drive]]="Rear drive",0,1)</f>
        <v>0</v>
      </c>
      <c r="Z144" t="s">
        <v>23</v>
      </c>
      <c r="AA144" t="s">
        <v>61</v>
      </c>
      <c r="AB144">
        <f>IF(OR(porsche_data[[#This Row],[Interior Color]]="Black",porsche_data[[#This Row],[Interior Color]]="Beige",porsche_data[[#This Row],[Interior Color]]="Brown",porsche_data[[#This Row],[Interior Color]]="Grey"),0,1)</f>
        <v>1</v>
      </c>
      <c r="AC144" t="s">
        <v>61</v>
      </c>
      <c r="AD1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5" spans="1:30" hidden="1" x14ac:dyDescent="0.2">
      <c r="A145" t="s">
        <v>430</v>
      </c>
      <c r="C145" t="e">
        <f>ABS((porsche_data[[#This Row],[Price]]-#REF!)/#REF!)</f>
        <v>#REF!</v>
      </c>
      <c r="D145" t="s">
        <v>229</v>
      </c>
      <c r="E145" t="s">
        <v>230</v>
      </c>
      <c r="F145">
        <f>IF(OR(ISNUMBER(SEARCH(" 4S",porsche_data[[#This Row],[Model]])), ISNUMBER(SEARCH(" S",porsche_data[[#This Row],[Model]]))),1,0)</f>
        <v>0</v>
      </c>
      <c r="G145">
        <f>IF(ISNUMBER(SEARCH("Turbo",porsche_data[[#This Row],[Model]])),1,0)</f>
        <v>0</v>
      </c>
      <c r="H145">
        <f>IF(ISNUMBER(SEARCH("GT",porsche_data[[#This Row],[Model]])),1,0)</f>
        <v>0</v>
      </c>
      <c r="I145">
        <f>IF(ISNUMBER(SEARCH("RS",porsche_data[[#This Row],[Model]])),1,0)</f>
        <v>0</v>
      </c>
      <c r="J145">
        <f>IF(ISNUMBER(SEARCH("Targa",porsche_data[[#This Row],[Body]])),1,0)</f>
        <v>0</v>
      </c>
      <c r="K145">
        <f>IF(ISNUMBER(SEARCH("Cabriolet",porsche_data[[#This Row],[Body]])),1,0)</f>
        <v>0</v>
      </c>
      <c r="L145" t="s">
        <v>44</v>
      </c>
      <c r="N145" t="s">
        <v>431</v>
      </c>
      <c r="O145" t="str">
        <f>IF(ISNUMBER(SEARCH("km",porsche_data[[#This Row],[Mileage0]])),porsche_data[[#This Row],[Mileage0]],"")</f>
        <v>216000 km</v>
      </c>
      <c r="P145" t="s">
        <v>18</v>
      </c>
      <c r="R145" t="s">
        <v>19</v>
      </c>
      <c r="T145" t="s">
        <v>20</v>
      </c>
      <c r="U145" t="s">
        <v>21</v>
      </c>
      <c r="V145">
        <f>IF(porsche_data[[#This Row],[Transmission]]="Automatic",1,0)</f>
        <v>0</v>
      </c>
      <c r="W145">
        <f>IF(porsche_data[[#This Row],[Transmission]]="PDK",1,0)</f>
        <v>0</v>
      </c>
      <c r="X145" t="s">
        <v>22</v>
      </c>
      <c r="Y145">
        <f>IF(porsche_data[[#This Row],[Drive]]="Rear drive",0,1)</f>
        <v>0</v>
      </c>
      <c r="Z145" t="s">
        <v>23</v>
      </c>
      <c r="AA145" t="s">
        <v>32</v>
      </c>
      <c r="AB145">
        <f>IF(OR(porsche_data[[#This Row],[Interior Color]]="Black",porsche_data[[#This Row],[Interior Color]]="Beige",porsche_data[[#This Row],[Interior Color]]="Brown",porsche_data[[#This Row],[Interior Color]]="Grey"),0,1)</f>
        <v>0</v>
      </c>
      <c r="AC145" t="s">
        <v>54</v>
      </c>
      <c r="AD1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6" spans="1:30" hidden="1" x14ac:dyDescent="0.2">
      <c r="A146" t="s">
        <v>432</v>
      </c>
      <c r="C146" t="e">
        <f>ABS((porsche_data[[#This Row],[Price]]-#REF!)/#REF!)</f>
        <v>#REF!</v>
      </c>
      <c r="D146" t="s">
        <v>433</v>
      </c>
      <c r="E146" t="s">
        <v>376</v>
      </c>
      <c r="F146">
        <f>IF(OR(ISNUMBER(SEARCH(" 4S",porsche_data[[#This Row],[Model]])), ISNUMBER(SEARCH(" S",porsche_data[[#This Row],[Model]]))),1,0)</f>
        <v>0</v>
      </c>
      <c r="G146">
        <f>IF(ISNUMBER(SEARCH("Turbo",porsche_data[[#This Row],[Model]])),1,0)</f>
        <v>0</v>
      </c>
      <c r="H146">
        <f>IF(ISNUMBER(SEARCH("GT",porsche_data[[#This Row],[Model]])),1,0)</f>
        <v>0</v>
      </c>
      <c r="I146">
        <f>IF(ISNUMBER(SEARCH("RS",porsche_data[[#This Row],[Model]])),1,0)</f>
        <v>0</v>
      </c>
      <c r="J146">
        <f>IF(ISNUMBER(SEARCH("Targa",porsche_data[[#This Row],[Body]])),1,0)</f>
        <v>1</v>
      </c>
      <c r="K146">
        <f>IF(ISNUMBER(SEARCH("Cabriolet",porsche_data[[#This Row],[Body]])),1,0)</f>
        <v>0</v>
      </c>
      <c r="L146" t="s">
        <v>36</v>
      </c>
      <c r="N146" t="s">
        <v>434</v>
      </c>
      <c r="O146" t="str">
        <f>IF(ISNUMBER(SEARCH("km",porsche_data[[#This Row],[Mileage0]])),porsche_data[[#This Row],[Mileage0]],"")</f>
        <v>109000 km</v>
      </c>
      <c r="P146" t="s">
        <v>435</v>
      </c>
      <c r="R146" t="s">
        <v>60</v>
      </c>
      <c r="T146" t="s">
        <v>20</v>
      </c>
      <c r="U146" t="s">
        <v>21</v>
      </c>
      <c r="V146">
        <f>IF(porsche_data[[#This Row],[Transmission]]="Automatic",1,0)</f>
        <v>0</v>
      </c>
      <c r="W146">
        <f>IF(porsche_data[[#This Row],[Transmission]]="PDK",1,0)</f>
        <v>0</v>
      </c>
      <c r="X146" t="s">
        <v>22</v>
      </c>
      <c r="Y146">
        <f>IF(porsche_data[[#This Row],[Drive]]="Rear drive",0,1)</f>
        <v>0</v>
      </c>
      <c r="Z146" t="s">
        <v>23</v>
      </c>
      <c r="AA146" t="s">
        <v>24</v>
      </c>
      <c r="AB146">
        <f>IF(OR(porsche_data[[#This Row],[Interior Color]]="Black",porsche_data[[#This Row],[Interior Color]]="Beige",porsche_data[[#This Row],[Interior Color]]="Brown",porsche_data[[#This Row],[Interior Color]]="Grey"),0,1)</f>
        <v>0</v>
      </c>
      <c r="AC146" t="s">
        <v>116</v>
      </c>
      <c r="AD1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7" spans="1:30" hidden="1" x14ac:dyDescent="0.2">
      <c r="A147" t="s">
        <v>436</v>
      </c>
      <c r="C147" t="e">
        <f>ABS((porsche_data[[#This Row],[Price]]-#REF!)/#REF!)</f>
        <v>#REF!</v>
      </c>
      <c r="D147" t="s">
        <v>184</v>
      </c>
      <c r="E147" t="s">
        <v>167</v>
      </c>
      <c r="F147">
        <f>IF(OR(ISNUMBER(SEARCH(" 4S",porsche_data[[#This Row],[Model]])), ISNUMBER(SEARCH(" S",porsche_data[[#This Row],[Model]]))),1,0)</f>
        <v>0</v>
      </c>
      <c r="G147">
        <f>IF(ISNUMBER(SEARCH("Turbo",porsche_data[[#This Row],[Model]])),1,0)</f>
        <v>0</v>
      </c>
      <c r="H147">
        <f>IF(ISNUMBER(SEARCH("GT",porsche_data[[#This Row],[Model]])),1,0)</f>
        <v>1</v>
      </c>
      <c r="I147">
        <f>IF(ISNUMBER(SEARCH("RS",porsche_data[[#This Row],[Model]])),1,0)</f>
        <v>1</v>
      </c>
      <c r="J147">
        <f>IF(ISNUMBER(SEARCH("Targa",porsche_data[[#This Row],[Body]])),1,0)</f>
        <v>0</v>
      </c>
      <c r="K147">
        <f>IF(ISNUMBER(SEARCH("Cabriolet",porsche_data[[#This Row],[Body]])),1,0)</f>
        <v>0</v>
      </c>
      <c r="L147" t="s">
        <v>44</v>
      </c>
      <c r="N147" t="s">
        <v>437</v>
      </c>
      <c r="O147" t="str">
        <f>IF(ISNUMBER(SEARCH("km",porsche_data[[#This Row],[Mileage0]])),porsche_data[[#This Row],[Mileage0]],"")</f>
        <v>50 km</v>
      </c>
      <c r="P147" t="s">
        <v>141</v>
      </c>
      <c r="R147" t="s">
        <v>111</v>
      </c>
      <c r="T147" t="s">
        <v>20</v>
      </c>
      <c r="U147" t="s">
        <v>31</v>
      </c>
      <c r="V147">
        <f>IF(porsche_data[[#This Row],[Transmission]]="Automatic",1,0)</f>
        <v>0</v>
      </c>
      <c r="W147">
        <f>IF(porsche_data[[#This Row],[Transmission]]="PDK",1,0)</f>
        <v>1</v>
      </c>
      <c r="X147" t="s">
        <v>22</v>
      </c>
      <c r="Y147">
        <f>IF(porsche_data[[#This Row],[Drive]]="Rear drive",0,1)</f>
        <v>0</v>
      </c>
      <c r="Z147" t="s">
        <v>23</v>
      </c>
      <c r="AA147" t="s">
        <v>24</v>
      </c>
      <c r="AB147">
        <f>IF(OR(porsche_data[[#This Row],[Interior Color]]="Black",porsche_data[[#This Row],[Interior Color]]="Beige",porsche_data[[#This Row],[Interior Color]]="Brown",porsche_data[[#This Row],[Interior Color]]="Grey"),0,1)</f>
        <v>0</v>
      </c>
      <c r="AC147" t="s">
        <v>438</v>
      </c>
      <c r="AD1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8" spans="1:30" hidden="1" x14ac:dyDescent="0.2">
      <c r="A148" t="s">
        <v>1489</v>
      </c>
      <c r="B148">
        <v>350000</v>
      </c>
      <c r="C148" t="e">
        <f>ABS((porsche_data[[#This Row],[Price]]-#REF!)/#REF!)</f>
        <v>#REF!</v>
      </c>
      <c r="D148" t="s">
        <v>70</v>
      </c>
      <c r="E148" t="s">
        <v>964</v>
      </c>
      <c r="F148">
        <f>IF(OR(ISNUMBER(SEARCH(" 4S",porsche_data[[#This Row],[Model]])), ISNUMBER(SEARCH(" S",porsche_data[[#This Row],[Model]]))),1,0)</f>
        <v>0</v>
      </c>
      <c r="G148">
        <f>IF(ISNUMBER(SEARCH("Turbo",porsche_data[[#This Row],[Model]])),1,0)</f>
        <v>0</v>
      </c>
      <c r="H148">
        <f>IF(ISNUMBER(SEARCH("GT",porsche_data[[#This Row],[Model]])),1,0)</f>
        <v>0</v>
      </c>
      <c r="I148">
        <f>IF(ISNUMBER(SEARCH("RS",porsche_data[[#This Row],[Model]])),1,0)</f>
        <v>0</v>
      </c>
      <c r="J148">
        <f>IF(ISNUMBER(SEARCH("Targa",porsche_data[[#This Row],[Body]])),1,0)</f>
        <v>0</v>
      </c>
      <c r="K148">
        <f>IF(ISNUMBER(SEARCH("Cabriolet",porsche_data[[#This Row],[Body]])),1,0)</f>
        <v>0</v>
      </c>
      <c r="L148" t="s">
        <v>44</v>
      </c>
      <c r="N148" t="s">
        <v>4181</v>
      </c>
      <c r="O148" t="str">
        <f>IF(ISNUMBER(SEARCH("km",porsche_data[[#This Row],[Mileage0]])),porsche_data[[#This Row],[Mileage0]],"")</f>
        <v>400 km</v>
      </c>
      <c r="P148" t="s">
        <v>141</v>
      </c>
      <c r="R148" t="s">
        <v>111</v>
      </c>
      <c r="T148" t="s">
        <v>20</v>
      </c>
      <c r="U148" t="s">
        <v>21</v>
      </c>
      <c r="V148">
        <f>IF(porsche_data[[#This Row],[Transmission]]="Automatic",1,0)</f>
        <v>0</v>
      </c>
      <c r="W148">
        <f>IF(porsche_data[[#This Row],[Transmission]]="PDK",1,0)</f>
        <v>0</v>
      </c>
      <c r="X148" t="s">
        <v>22</v>
      </c>
      <c r="Y148">
        <f>IF(porsche_data[[#This Row],[Drive]]="Rear drive",0,1)</f>
        <v>0</v>
      </c>
      <c r="Z148" t="s">
        <v>23</v>
      </c>
      <c r="AA148" t="s">
        <v>250</v>
      </c>
      <c r="AB148">
        <f>IF(OR(porsche_data[[#This Row],[Interior Color]]="Black",porsche_data[[#This Row],[Interior Color]]="Beige",porsche_data[[#This Row],[Interior Color]]="Brown",porsche_data[[#This Row],[Interior Color]]="Grey"),0,1)</f>
        <v>0</v>
      </c>
      <c r="AC148" t="s">
        <v>99</v>
      </c>
      <c r="AD1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9" spans="1:30" hidden="1" x14ac:dyDescent="0.2">
      <c r="A149" t="s">
        <v>442</v>
      </c>
      <c r="C149" t="e">
        <f>ABS((porsche_data[[#This Row],[Price]]-#REF!)/#REF!)</f>
        <v>#REF!</v>
      </c>
      <c r="D149" t="s">
        <v>163</v>
      </c>
      <c r="E149" t="s">
        <v>443</v>
      </c>
      <c r="F149">
        <f>IF(OR(ISNUMBER(SEARCH(" 4S",porsche_data[[#This Row],[Model]])), ISNUMBER(SEARCH(" S",porsche_data[[#This Row],[Model]]))),1,0)</f>
        <v>0</v>
      </c>
      <c r="G149">
        <f>IF(ISNUMBER(SEARCH("Turbo",porsche_data[[#This Row],[Model]])),1,0)</f>
        <v>0</v>
      </c>
      <c r="H149">
        <f>IF(ISNUMBER(SEARCH("GT",porsche_data[[#This Row],[Model]])),1,0)</f>
        <v>1</v>
      </c>
      <c r="I149">
        <f>IF(ISNUMBER(SEARCH("RS",porsche_data[[#This Row],[Model]])),1,0)</f>
        <v>0</v>
      </c>
      <c r="J149">
        <f>IF(ISNUMBER(SEARCH("Targa",porsche_data[[#This Row],[Body]])),1,0)</f>
        <v>0</v>
      </c>
      <c r="K149">
        <f>IF(ISNUMBER(SEARCH("Cabriolet",porsche_data[[#This Row],[Body]])),1,0)</f>
        <v>0</v>
      </c>
      <c r="L149" t="s">
        <v>44</v>
      </c>
      <c r="N149" t="s">
        <v>444</v>
      </c>
      <c r="O149" t="str">
        <f>IF(ISNUMBER(SEARCH("km",porsche_data[[#This Row],[Mileage0]])),porsche_data[[#This Row],[Mileage0]],"")</f>
        <v>17316 km</v>
      </c>
      <c r="P149" t="s">
        <v>73</v>
      </c>
      <c r="R149" t="s">
        <v>111</v>
      </c>
      <c r="T149" t="s">
        <v>20</v>
      </c>
      <c r="U149" t="s">
        <v>21</v>
      </c>
      <c r="V149">
        <f>IF(porsche_data[[#This Row],[Transmission]]="Automatic",1,0)</f>
        <v>0</v>
      </c>
      <c r="W149">
        <f>IF(porsche_data[[#This Row],[Transmission]]="PDK",1,0)</f>
        <v>0</v>
      </c>
      <c r="X149" t="s">
        <v>22</v>
      </c>
      <c r="Y149">
        <f>IF(porsche_data[[#This Row],[Drive]]="Rear drive",0,1)</f>
        <v>0</v>
      </c>
      <c r="Z149" t="s">
        <v>23</v>
      </c>
      <c r="AA149" t="s">
        <v>24</v>
      </c>
      <c r="AB149">
        <f>IF(OR(porsche_data[[#This Row],[Interior Color]]="Black",porsche_data[[#This Row],[Interior Color]]="Beige",porsche_data[[#This Row],[Interior Color]]="Brown",porsche_data[[#This Row],[Interior Color]]="Grey"),0,1)</f>
        <v>0</v>
      </c>
      <c r="AC149" t="s">
        <v>54</v>
      </c>
      <c r="AD1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0" spans="1:30" hidden="1" x14ac:dyDescent="0.2">
      <c r="A150" t="s">
        <v>1489</v>
      </c>
      <c r="B150">
        <v>350000</v>
      </c>
      <c r="C150" t="e">
        <f>ABS((porsche_data[[#This Row],[Price]]-#REF!)/#REF!)</f>
        <v>#REF!</v>
      </c>
      <c r="D150" t="s">
        <v>492</v>
      </c>
      <c r="E150" t="s">
        <v>35</v>
      </c>
      <c r="F150">
        <f>IF(OR(ISNUMBER(SEARCH(" 4S",porsche_data[[#This Row],[Model]])), ISNUMBER(SEARCH(" S",porsche_data[[#This Row],[Model]]))),1,0)</f>
        <v>0</v>
      </c>
      <c r="G150">
        <f>IF(ISNUMBER(SEARCH("Turbo",porsche_data[[#This Row],[Model]])),1,0)</f>
        <v>0</v>
      </c>
      <c r="H150">
        <f>IF(ISNUMBER(SEARCH("GT",porsche_data[[#This Row],[Model]])),1,0)</f>
        <v>0</v>
      </c>
      <c r="I150">
        <f>IF(ISNUMBER(SEARCH("RS",porsche_data[[#This Row],[Model]])),1,0)</f>
        <v>0</v>
      </c>
      <c r="J150">
        <f>IF(ISNUMBER(SEARCH("Targa",porsche_data[[#This Row],[Body]])),1,0)</f>
        <v>0</v>
      </c>
      <c r="K150">
        <f>IF(ISNUMBER(SEARCH("Cabriolet",porsche_data[[#This Row],[Body]])),1,0)</f>
        <v>0</v>
      </c>
      <c r="L150" t="s">
        <v>44</v>
      </c>
      <c r="N150" t="s">
        <v>805</v>
      </c>
      <c r="O150" t="str">
        <f>IF(ISNUMBER(SEARCH("km",porsche_data[[#This Row],[Mileage0]])),porsche_data[[#This Row],[Mileage0]],"")</f>
        <v>500 km</v>
      </c>
      <c r="P150" t="s">
        <v>121</v>
      </c>
      <c r="R150" t="s">
        <v>122</v>
      </c>
      <c r="T150" t="s">
        <v>20</v>
      </c>
      <c r="U150" t="s">
        <v>21</v>
      </c>
      <c r="V150">
        <f>IF(porsche_data[[#This Row],[Transmission]]="Automatic",1,0)</f>
        <v>0</v>
      </c>
      <c r="W150">
        <f>IF(porsche_data[[#This Row],[Transmission]]="PDK",1,0)</f>
        <v>0</v>
      </c>
      <c r="X150" t="s">
        <v>22</v>
      </c>
      <c r="Y150">
        <f>IF(porsche_data[[#This Row],[Drive]]="Rear drive",0,1)</f>
        <v>0</v>
      </c>
      <c r="Z150" t="s">
        <v>23</v>
      </c>
      <c r="AA150" t="s">
        <v>24</v>
      </c>
      <c r="AB150">
        <f>IF(OR(porsche_data[[#This Row],[Interior Color]]="Black",porsche_data[[#This Row],[Interior Color]]="Beige",porsche_data[[#This Row],[Interior Color]]="Brown",porsche_data[[#This Row],[Interior Color]]="Grey"),0,1)</f>
        <v>0</v>
      </c>
      <c r="AC150" t="s">
        <v>61</v>
      </c>
      <c r="AD1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1" spans="1:30" hidden="1" x14ac:dyDescent="0.2">
      <c r="A151" t="s">
        <v>25</v>
      </c>
      <c r="C151" t="e">
        <f>ABS((porsche_data[[#This Row],[Price]]-#REF!)/#REF!)</f>
        <v>#REF!</v>
      </c>
      <c r="D151" t="s">
        <v>25</v>
      </c>
      <c r="E151" t="s">
        <v>25</v>
      </c>
      <c r="F151">
        <f>IF(OR(ISNUMBER(SEARCH(" 4S",porsche_data[[#This Row],[Model]])), ISNUMBER(SEARCH(" S",porsche_data[[#This Row],[Model]]))),1,0)</f>
        <v>0</v>
      </c>
      <c r="G151">
        <f>IF(ISNUMBER(SEARCH("Turbo",porsche_data[[#This Row],[Model]])),1,0)</f>
        <v>0</v>
      </c>
      <c r="H151">
        <f>IF(ISNUMBER(SEARCH("GT",porsche_data[[#This Row],[Model]])),1,0)</f>
        <v>0</v>
      </c>
      <c r="I151">
        <f>IF(ISNUMBER(SEARCH("RS",porsche_data[[#This Row],[Model]])),1,0)</f>
        <v>0</v>
      </c>
      <c r="J151">
        <f>IF(ISNUMBER(SEARCH("Targa",porsche_data[[#This Row],[Body]])),1,0)</f>
        <v>0</v>
      </c>
      <c r="K151">
        <f>IF(ISNUMBER(SEARCH("Cabriolet",porsche_data[[#This Row],[Body]])),1,0)</f>
        <v>0</v>
      </c>
      <c r="L151" t="s">
        <v>25</v>
      </c>
      <c r="N151" t="s">
        <v>25</v>
      </c>
      <c r="O151" t="str">
        <f>IF(ISNUMBER(SEARCH("km",porsche_data[[#This Row],[Mileage0]])),porsche_data[[#This Row],[Mileage0]],"")</f>
        <v/>
      </c>
      <c r="P151" t="s">
        <v>25</v>
      </c>
      <c r="R151" t="s">
        <v>25</v>
      </c>
      <c r="T151" t="s">
        <v>25</v>
      </c>
      <c r="U151" t="s">
        <v>25</v>
      </c>
      <c r="V151">
        <f>IF(porsche_data[[#This Row],[Transmission]]="Automatic",1,0)</f>
        <v>0</v>
      </c>
      <c r="W151">
        <f>IF(porsche_data[[#This Row],[Transmission]]="PDK",1,0)</f>
        <v>0</v>
      </c>
      <c r="X151" t="s">
        <v>25</v>
      </c>
      <c r="Y151">
        <f>IF(porsche_data[[#This Row],[Drive]]="Rear drive",0,1)</f>
        <v>1</v>
      </c>
      <c r="Z151" t="s">
        <v>25</v>
      </c>
      <c r="AA151" t="s">
        <v>25</v>
      </c>
      <c r="AB151">
        <f>IF(OR(porsche_data[[#This Row],[Interior Color]]="Black",porsche_data[[#This Row],[Interior Color]]="Beige",porsche_data[[#This Row],[Interior Color]]="Brown",porsche_data[[#This Row],[Interior Color]]="Grey"),0,1)</f>
        <v>1</v>
      </c>
      <c r="AC151" t="s">
        <v>25</v>
      </c>
      <c r="AD1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2" spans="1:30" hidden="1" x14ac:dyDescent="0.2">
      <c r="A152" t="s">
        <v>1489</v>
      </c>
      <c r="B152">
        <v>350000</v>
      </c>
      <c r="C152" t="e">
        <f>ABS((porsche_data[[#This Row],[Price]]-#REF!)/#REF!)</f>
        <v>#REF!</v>
      </c>
      <c r="D152" t="s">
        <v>969</v>
      </c>
      <c r="E152" t="s">
        <v>35</v>
      </c>
      <c r="F152">
        <f>IF(OR(ISNUMBER(SEARCH(" 4S",porsche_data[[#This Row],[Model]])), ISNUMBER(SEARCH(" S",porsche_data[[#This Row],[Model]]))),1,0)</f>
        <v>0</v>
      </c>
      <c r="G152">
        <f>IF(ISNUMBER(SEARCH("Turbo",porsche_data[[#This Row],[Model]])),1,0)</f>
        <v>0</v>
      </c>
      <c r="H152">
        <f>IF(ISNUMBER(SEARCH("GT",porsche_data[[#This Row],[Model]])),1,0)</f>
        <v>0</v>
      </c>
      <c r="I152">
        <f>IF(ISNUMBER(SEARCH("RS",porsche_data[[#This Row],[Model]])),1,0)</f>
        <v>0</v>
      </c>
      <c r="J152">
        <f>IF(ISNUMBER(SEARCH("Targa",porsche_data[[#This Row],[Body]])),1,0)</f>
        <v>0</v>
      </c>
      <c r="K152">
        <f>IF(ISNUMBER(SEARCH("Cabriolet",porsche_data[[#This Row],[Body]])),1,0)</f>
        <v>0</v>
      </c>
      <c r="L152" t="s">
        <v>44</v>
      </c>
      <c r="N152" t="s">
        <v>1172</v>
      </c>
      <c r="O152" t="str">
        <f>IF(ISNUMBER(SEARCH("km",porsche_data[[#This Row],[Mileage0]])),porsche_data[[#This Row],[Mileage0]],"")</f>
        <v>1000 km</v>
      </c>
      <c r="P152" t="s">
        <v>121</v>
      </c>
      <c r="R152" t="s">
        <v>122</v>
      </c>
      <c r="T152" t="s">
        <v>20</v>
      </c>
      <c r="U152" t="s">
        <v>21</v>
      </c>
      <c r="V152">
        <f>IF(porsche_data[[#This Row],[Transmission]]="Automatic",1,0)</f>
        <v>0</v>
      </c>
      <c r="W152">
        <f>IF(porsche_data[[#This Row],[Transmission]]="PDK",1,0)</f>
        <v>0</v>
      </c>
      <c r="X152" t="s">
        <v>22</v>
      </c>
      <c r="Y152">
        <f>IF(porsche_data[[#This Row],[Drive]]="Rear drive",0,1)</f>
        <v>0</v>
      </c>
      <c r="Z152" t="s">
        <v>23</v>
      </c>
      <c r="AA152" t="s">
        <v>24</v>
      </c>
      <c r="AB152">
        <f>IF(OR(porsche_data[[#This Row],[Interior Color]]="Black",porsche_data[[#This Row],[Interior Color]]="Beige",porsche_data[[#This Row],[Interior Color]]="Brown",porsche_data[[#This Row],[Interior Color]]="Grey"),0,1)</f>
        <v>0</v>
      </c>
      <c r="AC152" t="s">
        <v>589</v>
      </c>
      <c r="AD1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3" spans="1:30" hidden="1" x14ac:dyDescent="0.2">
      <c r="A153" t="s">
        <v>451</v>
      </c>
      <c r="C153" t="e">
        <f>ABS((porsche_data[[#This Row],[Price]]-#REF!)/#REF!)</f>
        <v>#REF!</v>
      </c>
      <c r="D153" t="s">
        <v>42</v>
      </c>
      <c r="E153" t="s">
        <v>113</v>
      </c>
      <c r="F153">
        <f>IF(OR(ISNUMBER(SEARCH(" 4S",porsche_data[[#This Row],[Model]])), ISNUMBER(SEARCH(" S",porsche_data[[#This Row],[Model]]))),1,0)</f>
        <v>0</v>
      </c>
      <c r="G153">
        <f>IF(ISNUMBER(SEARCH("Turbo",porsche_data[[#This Row],[Model]])),1,0)</f>
        <v>0</v>
      </c>
      <c r="H153">
        <f>IF(ISNUMBER(SEARCH("GT",porsche_data[[#This Row],[Model]])),1,0)</f>
        <v>0</v>
      </c>
      <c r="I153">
        <f>IF(ISNUMBER(SEARCH("RS",porsche_data[[#This Row],[Model]])),1,0)</f>
        <v>1</v>
      </c>
      <c r="J153">
        <f>IF(ISNUMBER(SEARCH("Targa",porsche_data[[#This Row],[Body]])),1,0)</f>
        <v>0</v>
      </c>
      <c r="K153">
        <f>IF(ISNUMBER(SEARCH("Cabriolet",porsche_data[[#This Row],[Body]])),1,0)</f>
        <v>0</v>
      </c>
      <c r="L153" t="s">
        <v>44</v>
      </c>
      <c r="N153" t="s">
        <v>452</v>
      </c>
      <c r="O153" t="str">
        <f>IF(ISNUMBER(SEARCH("km",porsche_data[[#This Row],[Mileage0]])),porsche_data[[#This Row],[Mileage0]],"")</f>
        <v>51000 km</v>
      </c>
      <c r="P153" t="s">
        <v>115</v>
      </c>
      <c r="R153" t="s">
        <v>19</v>
      </c>
      <c r="T153" t="s">
        <v>20</v>
      </c>
      <c r="U153" t="s">
        <v>21</v>
      </c>
      <c r="V153">
        <f>IF(porsche_data[[#This Row],[Transmission]]="Automatic",1,0)</f>
        <v>0</v>
      </c>
      <c r="W153">
        <f>IF(porsche_data[[#This Row],[Transmission]]="PDK",1,0)</f>
        <v>0</v>
      </c>
      <c r="X153" t="s">
        <v>22</v>
      </c>
      <c r="Y153">
        <f>IF(porsche_data[[#This Row],[Drive]]="Rear drive",0,1)</f>
        <v>0</v>
      </c>
      <c r="Z153" t="s">
        <v>23</v>
      </c>
      <c r="AA153" t="s">
        <v>24</v>
      </c>
      <c r="AB153">
        <f>IF(OR(porsche_data[[#This Row],[Interior Color]]="Black",porsche_data[[#This Row],[Interior Color]]="Beige",porsche_data[[#This Row],[Interior Color]]="Brown",porsche_data[[#This Row],[Interior Color]]="Grey"),0,1)</f>
        <v>0</v>
      </c>
      <c r="AC153" t="s">
        <v>61</v>
      </c>
      <c r="AD1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4" spans="1:30" hidden="1" x14ac:dyDescent="0.2">
      <c r="A154" t="s">
        <v>1489</v>
      </c>
      <c r="B154">
        <v>350000</v>
      </c>
      <c r="C154" t="e">
        <f>ABS((porsche_data[[#This Row],[Price]]-#REF!)/#REF!)</f>
        <v>#REF!</v>
      </c>
      <c r="D154" t="s">
        <v>425</v>
      </c>
      <c r="E154" t="s">
        <v>655</v>
      </c>
      <c r="F154">
        <f>IF(OR(ISNUMBER(SEARCH(" 4S",porsche_data[[#This Row],[Model]])), ISNUMBER(SEARCH(" S",porsche_data[[#This Row],[Model]]))),1,0)</f>
        <v>1</v>
      </c>
      <c r="G154">
        <f>IF(ISNUMBER(SEARCH("Turbo",porsche_data[[#This Row],[Model]])),1,0)</f>
        <v>0</v>
      </c>
      <c r="H154">
        <f>IF(ISNUMBER(SEARCH("GT",porsche_data[[#This Row],[Model]])),1,0)</f>
        <v>0</v>
      </c>
      <c r="I154">
        <f>IF(ISNUMBER(SEARCH("RS",porsche_data[[#This Row],[Model]])),1,0)</f>
        <v>0</v>
      </c>
      <c r="J154">
        <f>IF(ISNUMBER(SEARCH("Targa",porsche_data[[#This Row],[Body]])),1,0)</f>
        <v>0</v>
      </c>
      <c r="K154">
        <f>IF(ISNUMBER(SEARCH("Cabriolet",porsche_data[[#This Row],[Body]])),1,0)</f>
        <v>0</v>
      </c>
      <c r="L154" t="s">
        <v>44</v>
      </c>
      <c r="N154" t="s">
        <v>805</v>
      </c>
      <c r="O154" t="str">
        <f>IF(ISNUMBER(SEARCH("km",porsche_data[[#This Row],[Mileage0]])),porsche_data[[#This Row],[Mileage0]],"")</f>
        <v>500 km</v>
      </c>
      <c r="P154" t="s">
        <v>494</v>
      </c>
      <c r="R154" t="s">
        <v>429</v>
      </c>
      <c r="T154" t="s">
        <v>20</v>
      </c>
      <c r="U154" t="s">
        <v>21</v>
      </c>
      <c r="V154">
        <f>IF(porsche_data[[#This Row],[Transmission]]="Automatic",1,0)</f>
        <v>0</v>
      </c>
      <c r="W154">
        <f>IF(porsche_data[[#This Row],[Transmission]]="PDK",1,0)</f>
        <v>0</v>
      </c>
      <c r="X154" t="s">
        <v>22</v>
      </c>
      <c r="Y154">
        <f>IF(porsche_data[[#This Row],[Drive]]="Rear drive",0,1)</f>
        <v>0</v>
      </c>
      <c r="Z154" t="s">
        <v>23</v>
      </c>
      <c r="AA154" t="s">
        <v>24</v>
      </c>
      <c r="AB154">
        <f>IF(OR(porsche_data[[#This Row],[Interior Color]]="Black",porsche_data[[#This Row],[Interior Color]]="Beige",porsche_data[[#This Row],[Interior Color]]="Brown",porsche_data[[#This Row],[Interior Color]]="Grey"),0,1)</f>
        <v>0</v>
      </c>
      <c r="AC154" t="s">
        <v>54</v>
      </c>
      <c r="AD1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5" spans="1:30" hidden="1" x14ac:dyDescent="0.2">
      <c r="A155" t="s">
        <v>457</v>
      </c>
      <c r="C155" t="e">
        <f>ABS((porsche_data[[#This Row],[Price]]-#REF!)/#REF!)</f>
        <v>#REF!</v>
      </c>
      <c r="D155" t="s">
        <v>163</v>
      </c>
      <c r="E155" t="s">
        <v>458</v>
      </c>
      <c r="F155">
        <f>IF(OR(ISNUMBER(SEARCH(" 4S",porsche_data[[#This Row],[Model]])), ISNUMBER(SEARCH(" S",porsche_data[[#This Row],[Model]]))),1,0)</f>
        <v>0</v>
      </c>
      <c r="G155">
        <f>IF(ISNUMBER(SEARCH("Turbo",porsche_data[[#This Row],[Model]])),1,0)</f>
        <v>0</v>
      </c>
      <c r="H155">
        <f>IF(ISNUMBER(SEARCH("GT",porsche_data[[#This Row],[Model]])),1,0)</f>
        <v>0</v>
      </c>
      <c r="I155">
        <f>IF(ISNUMBER(SEARCH("RS",porsche_data[[#This Row],[Model]])),1,0)</f>
        <v>1</v>
      </c>
      <c r="J155">
        <f>IF(ISNUMBER(SEARCH("Targa",porsche_data[[#This Row],[Body]])),1,0)</f>
        <v>0</v>
      </c>
      <c r="K155">
        <f>IF(ISNUMBER(SEARCH("Cabriolet",porsche_data[[#This Row],[Body]])),1,0)</f>
        <v>1</v>
      </c>
      <c r="L155" t="s">
        <v>16</v>
      </c>
      <c r="N155" t="s">
        <v>459</v>
      </c>
      <c r="O155" t="str">
        <f>IF(ISNUMBER(SEARCH("km",porsche_data[[#This Row],[Mileage0]])),porsche_data[[#This Row],[Mileage0]],"")</f>
        <v>10800 km</v>
      </c>
      <c r="P155" t="s">
        <v>207</v>
      </c>
      <c r="R155" t="s">
        <v>111</v>
      </c>
      <c r="T155" t="s">
        <v>20</v>
      </c>
      <c r="U155" t="s">
        <v>31</v>
      </c>
      <c r="V155">
        <f>IF(porsche_data[[#This Row],[Transmission]]="Automatic",1,0)</f>
        <v>0</v>
      </c>
      <c r="W155">
        <f>IF(porsche_data[[#This Row],[Transmission]]="PDK",1,0)</f>
        <v>1</v>
      </c>
      <c r="X155" t="s">
        <v>22</v>
      </c>
      <c r="Y155">
        <f>IF(porsche_data[[#This Row],[Drive]]="Rear drive",0,1)</f>
        <v>0</v>
      </c>
      <c r="Z155" t="s">
        <v>23</v>
      </c>
      <c r="AA155" t="s">
        <v>24</v>
      </c>
      <c r="AB155">
        <f>IF(OR(porsche_data[[#This Row],[Interior Color]]="Black",porsche_data[[#This Row],[Interior Color]]="Beige",porsche_data[[#This Row],[Interior Color]]="Brown",porsche_data[[#This Row],[Interior Color]]="Grey"),0,1)</f>
        <v>0</v>
      </c>
      <c r="AC155" t="s">
        <v>99</v>
      </c>
      <c r="AD1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6" spans="1:30" x14ac:dyDescent="0.2">
      <c r="A156" t="s">
        <v>1489</v>
      </c>
      <c r="B156">
        <v>350000</v>
      </c>
      <c r="C156">
        <f>ABS((porsche_data[[#This Row],[Price]]-AVERAGE(B88:B4543))/_xlfn.STDEV.P(B88:B4543))</f>
        <v>2.7927240735633516</v>
      </c>
      <c r="D156" t="s">
        <v>34</v>
      </c>
      <c r="E156" t="s">
        <v>517</v>
      </c>
      <c r="F156">
        <f>IF(OR(ISNUMBER(SEARCH(" 4S",porsche_data[[#This Row],[Model]])), ISNUMBER(SEARCH(" S",porsche_data[[#This Row],[Model]]))),1,0)</f>
        <v>0</v>
      </c>
      <c r="G156">
        <f>IF(ISNUMBER(SEARCH("Turbo",porsche_data[[#This Row],[Model]])),1,0)</f>
        <v>0</v>
      </c>
      <c r="H156">
        <f>IF(ISNUMBER(SEARCH("GT",porsche_data[[#This Row],[Model]])),1,0)</f>
        <v>0</v>
      </c>
      <c r="I156">
        <f>IF(ISNUMBER(SEARCH("RS",porsche_data[[#This Row],[Model]])),1,0)</f>
        <v>0</v>
      </c>
      <c r="J156">
        <f>IF(ISNUMBER(SEARCH("Targa",porsche_data[[#This Row],[Body]])),1,0)</f>
        <v>0</v>
      </c>
      <c r="K156">
        <f>IF(ISNUMBER(SEARCH("Cabriolet",porsche_data[[#This Row],[Body]])),1,0)</f>
        <v>0</v>
      </c>
      <c r="L156" t="s">
        <v>44</v>
      </c>
      <c r="M156">
        <v>911</v>
      </c>
      <c r="N156" t="s">
        <v>805</v>
      </c>
      <c r="O156" s="3">
        <f>1*(LEFT(porsche_data[[#This Row],[Mileage0]],FIND(" ",porsche_data[[#This Row],[Mileage0]])-1))</f>
        <v>500</v>
      </c>
      <c r="P156" t="s">
        <v>519</v>
      </c>
      <c r="Q156">
        <v>210</v>
      </c>
      <c r="R156" t="s">
        <v>39</v>
      </c>
      <c r="S156">
        <f>1*(LEFT(porsche_data[[#This Row],[Cylinder Capacity]],FIND(" ",porsche_data[[#This Row],[Cylinder Capacity]])-1))</f>
        <v>2.7</v>
      </c>
      <c r="T156" t="s">
        <v>20</v>
      </c>
      <c r="U156" t="s">
        <v>21</v>
      </c>
      <c r="V156">
        <f>IF(porsche_data[[#This Row],[Transmission]]="Automatic",1,0)</f>
        <v>0</v>
      </c>
      <c r="W156">
        <f>IF(porsche_data[[#This Row],[Transmission]]="PDK",1,0)</f>
        <v>0</v>
      </c>
      <c r="X156" t="s">
        <v>22</v>
      </c>
      <c r="Y156">
        <f>IF(porsche_data[[#This Row],[Drive]]="Rear drive",0,1)</f>
        <v>0</v>
      </c>
      <c r="Z156" t="s">
        <v>23</v>
      </c>
      <c r="AA156" t="s">
        <v>24</v>
      </c>
      <c r="AB156">
        <f>IF(OR(porsche_data[[#This Row],[Interior Color]]="Black",porsche_data[[#This Row],[Interior Color]]="Beige",porsche_data[[#This Row],[Interior Color]]="Brown",porsche_data[[#This Row],[Interior Color]]="Grey"),0,1)</f>
        <v>0</v>
      </c>
      <c r="AC156" t="s">
        <v>54</v>
      </c>
      <c r="AD1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7" spans="1:30" hidden="1" x14ac:dyDescent="0.2">
      <c r="A157" t="s">
        <v>25</v>
      </c>
      <c r="C157" t="e">
        <f>ABS((porsche_data[[#This Row],[Price]]-#REF!)/#REF!)</f>
        <v>#REF!</v>
      </c>
      <c r="D157" t="s">
        <v>25</v>
      </c>
      <c r="E157" t="s">
        <v>25</v>
      </c>
      <c r="F157">
        <f>IF(OR(ISNUMBER(SEARCH(" 4S",porsche_data[[#This Row],[Model]])), ISNUMBER(SEARCH(" S",porsche_data[[#This Row],[Model]]))),1,0)</f>
        <v>0</v>
      </c>
      <c r="G157">
        <f>IF(ISNUMBER(SEARCH("Turbo",porsche_data[[#This Row],[Model]])),1,0)</f>
        <v>0</v>
      </c>
      <c r="H157">
        <f>IF(ISNUMBER(SEARCH("GT",porsche_data[[#This Row],[Model]])),1,0)</f>
        <v>0</v>
      </c>
      <c r="I157">
        <f>IF(ISNUMBER(SEARCH("RS",porsche_data[[#This Row],[Model]])),1,0)</f>
        <v>0</v>
      </c>
      <c r="J157">
        <f>IF(ISNUMBER(SEARCH("Targa",porsche_data[[#This Row],[Body]])),1,0)</f>
        <v>0</v>
      </c>
      <c r="K157">
        <f>IF(ISNUMBER(SEARCH("Cabriolet",porsche_data[[#This Row],[Body]])),1,0)</f>
        <v>0</v>
      </c>
      <c r="L157" t="s">
        <v>25</v>
      </c>
      <c r="N157" t="s">
        <v>25</v>
      </c>
      <c r="O157" t="str">
        <f>IF(ISNUMBER(SEARCH("km",porsche_data[[#This Row],[Mileage0]])),porsche_data[[#This Row],[Mileage0]],"")</f>
        <v/>
      </c>
      <c r="P157" t="s">
        <v>25</v>
      </c>
      <c r="R157" t="s">
        <v>25</v>
      </c>
      <c r="T157" t="s">
        <v>25</v>
      </c>
      <c r="U157" t="s">
        <v>25</v>
      </c>
      <c r="V157">
        <f>IF(porsche_data[[#This Row],[Transmission]]="Automatic",1,0)</f>
        <v>0</v>
      </c>
      <c r="W157">
        <f>IF(porsche_data[[#This Row],[Transmission]]="PDK",1,0)</f>
        <v>0</v>
      </c>
      <c r="X157" t="s">
        <v>25</v>
      </c>
      <c r="Y157">
        <f>IF(porsche_data[[#This Row],[Drive]]="Rear drive",0,1)</f>
        <v>1</v>
      </c>
      <c r="Z157" t="s">
        <v>25</v>
      </c>
      <c r="AA157" t="s">
        <v>25</v>
      </c>
      <c r="AB157">
        <f>IF(OR(porsche_data[[#This Row],[Interior Color]]="Black",porsche_data[[#This Row],[Interior Color]]="Beige",porsche_data[[#This Row],[Interior Color]]="Brown",porsche_data[[#This Row],[Interior Color]]="Grey"),0,1)</f>
        <v>1</v>
      </c>
      <c r="AC157" t="s">
        <v>25</v>
      </c>
      <c r="AD1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8" spans="1:30" hidden="1" x14ac:dyDescent="0.2">
      <c r="A158" t="s">
        <v>1489</v>
      </c>
      <c r="B158">
        <v>350000</v>
      </c>
      <c r="C158" t="e">
        <f>ABS((porsche_data[[#This Row],[Price]]-#REF!)/#REF!)</f>
        <v>#REF!</v>
      </c>
      <c r="D158" t="s">
        <v>728</v>
      </c>
      <c r="E158" t="s">
        <v>655</v>
      </c>
      <c r="F158">
        <f>IF(OR(ISNUMBER(SEARCH(" 4S",porsche_data[[#This Row],[Model]])), ISNUMBER(SEARCH(" S",porsche_data[[#This Row],[Model]]))),1,0)</f>
        <v>1</v>
      </c>
      <c r="G158">
        <f>IF(ISNUMBER(SEARCH("Turbo",porsche_data[[#This Row],[Model]])),1,0)</f>
        <v>0</v>
      </c>
      <c r="H158">
        <f>IF(ISNUMBER(SEARCH("GT",porsche_data[[#This Row],[Model]])),1,0)</f>
        <v>0</v>
      </c>
      <c r="I158">
        <f>IF(ISNUMBER(SEARCH("RS",porsche_data[[#This Row],[Model]])),1,0)</f>
        <v>0</v>
      </c>
      <c r="J158">
        <f>IF(ISNUMBER(SEARCH("Targa",porsche_data[[#This Row],[Body]])),1,0)</f>
        <v>0</v>
      </c>
      <c r="K158">
        <f>IF(ISNUMBER(SEARCH("Cabriolet",porsche_data[[#This Row],[Body]])),1,0)</f>
        <v>0</v>
      </c>
      <c r="L158" t="s">
        <v>44</v>
      </c>
      <c r="N158" t="s">
        <v>5130</v>
      </c>
      <c r="O158" t="str">
        <f>IF(ISNUMBER(SEARCH("km",porsche_data[[#This Row],[Mileage0]])),porsche_data[[#This Row],[Mileage0]],"")</f>
        <v>15096 km</v>
      </c>
      <c r="P158" t="s">
        <v>1017</v>
      </c>
      <c r="R158" t="s">
        <v>569</v>
      </c>
      <c r="T158" t="s">
        <v>20</v>
      </c>
      <c r="U158" t="s">
        <v>21</v>
      </c>
      <c r="V158">
        <f>IF(porsche_data[[#This Row],[Transmission]]="Automatic",1,0)</f>
        <v>0</v>
      </c>
      <c r="W158">
        <f>IF(porsche_data[[#This Row],[Transmission]]="PDK",1,0)</f>
        <v>0</v>
      </c>
      <c r="X158" t="s">
        <v>22</v>
      </c>
      <c r="Y158">
        <f>IF(porsche_data[[#This Row],[Drive]]="Rear drive",0,1)</f>
        <v>0</v>
      </c>
      <c r="Z158" t="s">
        <v>23</v>
      </c>
      <c r="AA158" t="s">
        <v>24</v>
      </c>
      <c r="AB158">
        <f>IF(OR(porsche_data[[#This Row],[Interior Color]]="Black",porsche_data[[#This Row],[Interior Color]]="Beige",porsche_data[[#This Row],[Interior Color]]="Brown",porsche_data[[#This Row],[Interior Color]]="Grey"),0,1)</f>
        <v>0</v>
      </c>
      <c r="AC158" t="s">
        <v>308</v>
      </c>
      <c r="AD1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9" spans="1:30" hidden="1" x14ac:dyDescent="0.2">
      <c r="A159" t="s">
        <v>465</v>
      </c>
      <c r="C159" t="e">
        <f>ABS((porsche_data[[#This Row],[Price]]-#REF!)/#REF!)</f>
        <v>#REF!</v>
      </c>
      <c r="D159" t="s">
        <v>63</v>
      </c>
      <c r="E159" t="s">
        <v>443</v>
      </c>
      <c r="F159">
        <f>IF(OR(ISNUMBER(SEARCH(" 4S",porsche_data[[#This Row],[Model]])), ISNUMBER(SEARCH(" S",porsche_data[[#This Row],[Model]]))),1,0)</f>
        <v>0</v>
      </c>
      <c r="G159">
        <f>IF(ISNUMBER(SEARCH("Turbo",porsche_data[[#This Row],[Model]])),1,0)</f>
        <v>0</v>
      </c>
      <c r="H159">
        <f>IF(ISNUMBER(SEARCH("GT",porsche_data[[#This Row],[Model]])),1,0)</f>
        <v>1</v>
      </c>
      <c r="I159">
        <f>IF(ISNUMBER(SEARCH("RS",porsche_data[[#This Row],[Model]])),1,0)</f>
        <v>0</v>
      </c>
      <c r="J159">
        <f>IF(ISNUMBER(SEARCH("Targa",porsche_data[[#This Row],[Body]])),1,0)</f>
        <v>0</v>
      </c>
      <c r="K159">
        <f>IF(ISNUMBER(SEARCH("Cabriolet",porsche_data[[#This Row],[Body]])),1,0)</f>
        <v>0</v>
      </c>
      <c r="L159" t="s">
        <v>44</v>
      </c>
      <c r="N159" t="s">
        <v>466</v>
      </c>
      <c r="O159" t="str">
        <f>IF(ISNUMBER(SEARCH("km",porsche_data[[#This Row],[Mileage0]])),porsche_data[[#This Row],[Mileage0]],"")</f>
        <v/>
      </c>
      <c r="P159" t="s">
        <v>73</v>
      </c>
      <c r="R159" t="s">
        <v>111</v>
      </c>
      <c r="T159" t="s">
        <v>20</v>
      </c>
      <c r="U159" t="s">
        <v>21</v>
      </c>
      <c r="V159">
        <f>IF(porsche_data[[#This Row],[Transmission]]="Automatic",1,0)</f>
        <v>0</v>
      </c>
      <c r="W159">
        <f>IF(porsche_data[[#This Row],[Transmission]]="PDK",1,0)</f>
        <v>0</v>
      </c>
      <c r="X159" t="s">
        <v>22</v>
      </c>
      <c r="Y159">
        <f>IF(porsche_data[[#This Row],[Drive]]="Rear drive",0,1)</f>
        <v>0</v>
      </c>
      <c r="Z159" t="s">
        <v>23</v>
      </c>
      <c r="AA159" t="s">
        <v>24</v>
      </c>
      <c r="AB159">
        <f>IF(OR(porsche_data[[#This Row],[Interior Color]]="Black",porsche_data[[#This Row],[Interior Color]]="Beige",porsche_data[[#This Row],[Interior Color]]="Brown",porsche_data[[#This Row],[Interior Color]]="Grey"),0,1)</f>
        <v>0</v>
      </c>
      <c r="AC159" t="s">
        <v>47</v>
      </c>
      <c r="AD1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0" spans="1:30" hidden="1" x14ac:dyDescent="0.2">
      <c r="A160" t="s">
        <v>467</v>
      </c>
      <c r="C160" t="e">
        <f>ABS((porsche_data[[#This Row],[Price]]-#REF!)/#REF!)</f>
        <v>#REF!</v>
      </c>
      <c r="D160" t="s">
        <v>70</v>
      </c>
      <c r="E160" t="s">
        <v>468</v>
      </c>
      <c r="F160">
        <f>IF(OR(ISNUMBER(SEARCH(" 4S",porsche_data[[#This Row],[Model]])), ISNUMBER(SEARCH(" S",porsche_data[[#This Row],[Model]]))),1,0)</f>
        <v>0</v>
      </c>
      <c r="G160">
        <f>IF(ISNUMBER(SEARCH("Turbo",porsche_data[[#This Row],[Model]])),1,0)</f>
        <v>0</v>
      </c>
      <c r="H160">
        <f>IF(ISNUMBER(SEARCH("GT",porsche_data[[#This Row],[Model]])),1,0)</f>
        <v>1</v>
      </c>
      <c r="I160">
        <f>IF(ISNUMBER(SEARCH("RS",porsche_data[[#This Row],[Model]])),1,0)</f>
        <v>0</v>
      </c>
      <c r="J160">
        <f>IF(ISNUMBER(SEARCH("Targa",porsche_data[[#This Row],[Body]])),1,0)</f>
        <v>0</v>
      </c>
      <c r="K160">
        <f>IF(ISNUMBER(SEARCH("Cabriolet",porsche_data[[#This Row],[Body]])),1,0)</f>
        <v>0</v>
      </c>
      <c r="L160" t="s">
        <v>44</v>
      </c>
      <c r="N160" t="s">
        <v>469</v>
      </c>
      <c r="O160" t="str">
        <f>IF(ISNUMBER(SEARCH("km",porsche_data[[#This Row],[Mileage0]])),porsche_data[[#This Row],[Mileage0]],"")</f>
        <v>44500 km</v>
      </c>
      <c r="P160" t="s">
        <v>182</v>
      </c>
      <c r="R160" t="s">
        <v>88</v>
      </c>
      <c r="T160" t="s">
        <v>20</v>
      </c>
      <c r="U160" t="s">
        <v>21</v>
      </c>
      <c r="V160">
        <f>IF(porsche_data[[#This Row],[Transmission]]="Automatic",1,0)</f>
        <v>0</v>
      </c>
      <c r="W160">
        <f>IF(porsche_data[[#This Row],[Transmission]]="PDK",1,0)</f>
        <v>0</v>
      </c>
      <c r="X160" t="s">
        <v>22</v>
      </c>
      <c r="Y160">
        <f>IF(porsche_data[[#This Row],[Drive]]="Rear drive",0,1)</f>
        <v>0</v>
      </c>
      <c r="Z160" t="s">
        <v>23</v>
      </c>
      <c r="AA160" t="s">
        <v>24</v>
      </c>
      <c r="AB160">
        <f>IF(OR(porsche_data[[#This Row],[Interior Color]]="Black",porsche_data[[#This Row],[Interior Color]]="Beige",porsche_data[[#This Row],[Interior Color]]="Brown",porsche_data[[#This Row],[Interior Color]]="Grey"),0,1)</f>
        <v>0</v>
      </c>
      <c r="AC160" t="s">
        <v>40</v>
      </c>
      <c r="AD1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1" spans="1:30" hidden="1" x14ac:dyDescent="0.2">
      <c r="A161" t="s">
        <v>470</v>
      </c>
      <c r="C161" t="e">
        <f>ABS((porsche_data[[#This Row],[Price]]-#REF!)/#REF!)</f>
        <v>#REF!</v>
      </c>
      <c r="D161" t="s">
        <v>93</v>
      </c>
      <c r="E161" t="s">
        <v>419</v>
      </c>
      <c r="F161">
        <f>IF(OR(ISNUMBER(SEARCH(" 4S",porsche_data[[#This Row],[Model]])), ISNUMBER(SEARCH(" S",porsche_data[[#This Row],[Model]]))),1,0)</f>
        <v>0</v>
      </c>
      <c r="G161">
        <f>IF(ISNUMBER(SEARCH("Turbo",porsche_data[[#This Row],[Model]])),1,0)</f>
        <v>0</v>
      </c>
      <c r="H161">
        <f>IF(ISNUMBER(SEARCH("GT",porsche_data[[#This Row],[Model]])),1,0)</f>
        <v>1</v>
      </c>
      <c r="I161">
        <f>IF(ISNUMBER(SEARCH("RS",porsche_data[[#This Row],[Model]])),1,0)</f>
        <v>0</v>
      </c>
      <c r="J161">
        <f>IF(ISNUMBER(SEARCH("Targa",porsche_data[[#This Row],[Body]])),1,0)</f>
        <v>0</v>
      </c>
      <c r="K161">
        <f>IF(ISNUMBER(SEARCH("Cabriolet",porsche_data[[#This Row],[Body]])),1,0)</f>
        <v>0</v>
      </c>
      <c r="L161" t="s">
        <v>44</v>
      </c>
      <c r="N161" t="s">
        <v>471</v>
      </c>
      <c r="O161" t="str">
        <f>IF(ISNUMBER(SEARCH("km",porsche_data[[#This Row],[Mileage0]])),porsche_data[[#This Row],[Mileage0]],"")</f>
        <v/>
      </c>
      <c r="P161" t="s">
        <v>141</v>
      </c>
      <c r="R161" t="s">
        <v>111</v>
      </c>
      <c r="T161" t="s">
        <v>20</v>
      </c>
      <c r="U161" t="s">
        <v>21</v>
      </c>
      <c r="V161">
        <f>IF(porsche_data[[#This Row],[Transmission]]="Automatic",1,0)</f>
        <v>0</v>
      </c>
      <c r="W161">
        <f>IF(porsche_data[[#This Row],[Transmission]]="PDK",1,0)</f>
        <v>0</v>
      </c>
      <c r="X161" t="s">
        <v>22</v>
      </c>
      <c r="Y161">
        <f>IF(porsche_data[[#This Row],[Drive]]="Rear drive",0,1)</f>
        <v>0</v>
      </c>
      <c r="Z161" t="s">
        <v>23</v>
      </c>
      <c r="AA161" t="s">
        <v>24</v>
      </c>
      <c r="AB161">
        <f>IF(OR(porsche_data[[#This Row],[Interior Color]]="Black",porsche_data[[#This Row],[Interior Color]]="Beige",porsche_data[[#This Row],[Interior Color]]="Brown",porsche_data[[#This Row],[Interior Color]]="Grey"),0,1)</f>
        <v>0</v>
      </c>
      <c r="AC161" t="s">
        <v>54</v>
      </c>
      <c r="AD1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2" spans="1:30" hidden="1" x14ac:dyDescent="0.2">
      <c r="A162" t="s">
        <v>472</v>
      </c>
      <c r="C162" t="e">
        <f>ABS((porsche_data[[#This Row],[Price]]-#REF!)/#REF!)</f>
        <v>#REF!</v>
      </c>
      <c r="D162" t="s">
        <v>473</v>
      </c>
      <c r="E162" t="s">
        <v>50</v>
      </c>
      <c r="F162">
        <f>IF(OR(ISNUMBER(SEARCH(" 4S",porsche_data[[#This Row],[Model]])), ISNUMBER(SEARCH(" S",porsche_data[[#This Row],[Model]]))),1,0)</f>
        <v>0</v>
      </c>
      <c r="G162">
        <f>IF(ISNUMBER(SEARCH("Turbo",porsche_data[[#This Row],[Model]])),1,0)</f>
        <v>0</v>
      </c>
      <c r="H162">
        <f>IF(ISNUMBER(SEARCH("GT",porsche_data[[#This Row],[Model]])),1,0)</f>
        <v>0</v>
      </c>
      <c r="I162">
        <f>IF(ISNUMBER(SEARCH("RS",porsche_data[[#This Row],[Model]])),1,0)</f>
        <v>0</v>
      </c>
      <c r="J162">
        <f>IF(ISNUMBER(SEARCH("Targa",porsche_data[[#This Row],[Body]])),1,0)</f>
        <v>0</v>
      </c>
      <c r="K162">
        <f>IF(ISNUMBER(SEARCH("Cabriolet",porsche_data[[#This Row],[Body]])),1,0)</f>
        <v>0</v>
      </c>
      <c r="L162" t="s">
        <v>44</v>
      </c>
      <c r="N162" t="s">
        <v>474</v>
      </c>
      <c r="O162" t="str">
        <f>IF(ISNUMBER(SEARCH("km",porsche_data[[#This Row],[Mileage0]])),porsche_data[[#This Row],[Mileage0]],"")</f>
        <v/>
      </c>
      <c r="P162" t="s">
        <v>126</v>
      </c>
      <c r="R162" t="s">
        <v>19</v>
      </c>
      <c r="T162" t="s">
        <v>20</v>
      </c>
      <c r="U162" t="s">
        <v>21</v>
      </c>
      <c r="V162">
        <f>IF(porsche_data[[#This Row],[Transmission]]="Automatic",1,0)</f>
        <v>0</v>
      </c>
      <c r="W162">
        <f>IF(porsche_data[[#This Row],[Transmission]]="PDK",1,0)</f>
        <v>0</v>
      </c>
      <c r="X162" t="s">
        <v>22</v>
      </c>
      <c r="Y162">
        <f>IF(porsche_data[[#This Row],[Drive]]="Rear drive",0,1)</f>
        <v>0</v>
      </c>
      <c r="Z162" t="s">
        <v>23</v>
      </c>
      <c r="AA162" t="s">
        <v>24</v>
      </c>
      <c r="AB162">
        <f>IF(OR(porsche_data[[#This Row],[Interior Color]]="Black",porsche_data[[#This Row],[Interior Color]]="Beige",porsche_data[[#This Row],[Interior Color]]="Brown",porsche_data[[#This Row],[Interior Color]]="Grey"),0,1)</f>
        <v>0</v>
      </c>
      <c r="AC162" t="s">
        <v>116</v>
      </c>
      <c r="AD1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3" spans="1:30" hidden="1" x14ac:dyDescent="0.2">
      <c r="A163" t="s">
        <v>25</v>
      </c>
      <c r="C163" t="e">
        <f>ABS((porsche_data[[#This Row],[Price]]-#REF!)/#REF!)</f>
        <v>#REF!</v>
      </c>
      <c r="D163" t="s">
        <v>25</v>
      </c>
      <c r="E163" t="s">
        <v>25</v>
      </c>
      <c r="F163">
        <f>IF(OR(ISNUMBER(SEARCH(" 4S",porsche_data[[#This Row],[Model]])), ISNUMBER(SEARCH(" S",porsche_data[[#This Row],[Model]]))),1,0)</f>
        <v>0</v>
      </c>
      <c r="G163">
        <f>IF(ISNUMBER(SEARCH("Turbo",porsche_data[[#This Row],[Model]])),1,0)</f>
        <v>0</v>
      </c>
      <c r="H163">
        <f>IF(ISNUMBER(SEARCH("GT",porsche_data[[#This Row],[Model]])),1,0)</f>
        <v>0</v>
      </c>
      <c r="I163">
        <f>IF(ISNUMBER(SEARCH("RS",porsche_data[[#This Row],[Model]])),1,0)</f>
        <v>0</v>
      </c>
      <c r="J163">
        <f>IF(ISNUMBER(SEARCH("Targa",porsche_data[[#This Row],[Body]])),1,0)</f>
        <v>0</v>
      </c>
      <c r="K163">
        <f>IF(ISNUMBER(SEARCH("Cabriolet",porsche_data[[#This Row],[Body]])),1,0)</f>
        <v>0</v>
      </c>
      <c r="L163" t="s">
        <v>25</v>
      </c>
      <c r="N163" t="s">
        <v>25</v>
      </c>
      <c r="O163" t="str">
        <f>IF(ISNUMBER(SEARCH("km",porsche_data[[#This Row],[Mileage0]])),porsche_data[[#This Row],[Mileage0]],"")</f>
        <v/>
      </c>
      <c r="P163" t="s">
        <v>25</v>
      </c>
      <c r="R163" t="s">
        <v>25</v>
      </c>
      <c r="T163" t="s">
        <v>25</v>
      </c>
      <c r="U163" t="s">
        <v>25</v>
      </c>
      <c r="V163">
        <f>IF(porsche_data[[#This Row],[Transmission]]="Automatic",1,0)</f>
        <v>0</v>
      </c>
      <c r="W163">
        <f>IF(porsche_data[[#This Row],[Transmission]]="PDK",1,0)</f>
        <v>0</v>
      </c>
      <c r="X163" t="s">
        <v>25</v>
      </c>
      <c r="Y163">
        <f>IF(porsche_data[[#This Row],[Drive]]="Rear drive",0,1)</f>
        <v>1</v>
      </c>
      <c r="Z163" t="s">
        <v>25</v>
      </c>
      <c r="AA163" t="s">
        <v>25</v>
      </c>
      <c r="AB163">
        <f>IF(OR(porsche_data[[#This Row],[Interior Color]]="Black",porsche_data[[#This Row],[Interior Color]]="Beige",porsche_data[[#This Row],[Interior Color]]="Brown",porsche_data[[#This Row],[Interior Color]]="Grey"),0,1)</f>
        <v>1</v>
      </c>
      <c r="AC163" t="s">
        <v>25</v>
      </c>
      <c r="AD1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4" spans="1:30" hidden="1" x14ac:dyDescent="0.2">
      <c r="A164" t="s">
        <v>1489</v>
      </c>
      <c r="B164">
        <v>350000</v>
      </c>
      <c r="C164" t="e">
        <f>ABS((porsche_data[[#This Row],[Price]]-#REF!)/#REF!)</f>
        <v>#REF!</v>
      </c>
      <c r="D164" t="s">
        <v>492</v>
      </c>
      <c r="E164" t="s">
        <v>655</v>
      </c>
      <c r="F164">
        <f>IF(OR(ISNUMBER(SEARCH(" 4S",porsche_data[[#This Row],[Model]])), ISNUMBER(SEARCH(" S",porsche_data[[#This Row],[Model]]))),1,0)</f>
        <v>1</v>
      </c>
      <c r="G164">
        <f>IF(ISNUMBER(SEARCH("Turbo",porsche_data[[#This Row],[Model]])),1,0)</f>
        <v>0</v>
      </c>
      <c r="H164">
        <f>IF(ISNUMBER(SEARCH("GT",porsche_data[[#This Row],[Model]])),1,0)</f>
        <v>0</v>
      </c>
      <c r="I164">
        <f>IF(ISNUMBER(SEARCH("RS",porsche_data[[#This Row],[Model]])),1,0)</f>
        <v>0</v>
      </c>
      <c r="J164">
        <f>IF(ISNUMBER(SEARCH("Targa",porsche_data[[#This Row],[Body]])),1,0)</f>
        <v>0</v>
      </c>
      <c r="K164">
        <f>IF(ISNUMBER(SEARCH("Cabriolet",porsche_data[[#This Row],[Body]])),1,0)</f>
        <v>0</v>
      </c>
      <c r="L164" t="s">
        <v>44</v>
      </c>
      <c r="N164" t="s">
        <v>805</v>
      </c>
      <c r="O164" t="str">
        <f>IF(ISNUMBER(SEARCH("km",porsche_data[[#This Row],[Mileage0]])),porsche_data[[#This Row],[Mileage0]],"")</f>
        <v>500 km</v>
      </c>
      <c r="P164" t="s">
        <v>657</v>
      </c>
      <c r="R164" t="s">
        <v>122</v>
      </c>
      <c r="T164" t="s">
        <v>20</v>
      </c>
      <c r="U164" t="s">
        <v>21</v>
      </c>
      <c r="V164">
        <f>IF(porsche_data[[#This Row],[Transmission]]="Automatic",1,0)</f>
        <v>0</v>
      </c>
      <c r="W164">
        <f>IF(porsche_data[[#This Row],[Transmission]]="PDK",1,0)</f>
        <v>0</v>
      </c>
      <c r="X164" t="s">
        <v>22</v>
      </c>
      <c r="Y164">
        <f>IF(porsche_data[[#This Row],[Drive]]="Rear drive",0,1)</f>
        <v>0</v>
      </c>
      <c r="Z164" t="s">
        <v>23</v>
      </c>
      <c r="AA164" t="s">
        <v>24</v>
      </c>
      <c r="AB164">
        <f>IF(OR(porsche_data[[#This Row],[Interior Color]]="Black",porsche_data[[#This Row],[Interior Color]]="Beige",porsche_data[[#This Row],[Interior Color]]="Brown",porsche_data[[#This Row],[Interior Color]]="Grey"),0,1)</f>
        <v>0</v>
      </c>
      <c r="AC164" t="s">
        <v>61</v>
      </c>
      <c r="AD1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5" spans="1:30" hidden="1" x14ac:dyDescent="0.2">
      <c r="A165" t="s">
        <v>1489</v>
      </c>
      <c r="B165">
        <v>350000</v>
      </c>
      <c r="C165" t="e">
        <f>ABS((porsche_data[[#This Row],[Price]]-#REF!)/#REF!)</f>
        <v>#REF!</v>
      </c>
      <c r="D165" t="s">
        <v>492</v>
      </c>
      <c r="E165" t="s">
        <v>35</v>
      </c>
      <c r="F165">
        <f>IF(OR(ISNUMBER(SEARCH(" 4S",porsche_data[[#This Row],[Model]])), ISNUMBER(SEARCH(" S",porsche_data[[#This Row],[Model]]))),1,0)</f>
        <v>0</v>
      </c>
      <c r="G165">
        <f>IF(ISNUMBER(SEARCH("Turbo",porsche_data[[#This Row],[Model]])),1,0)</f>
        <v>0</v>
      </c>
      <c r="H165">
        <f>IF(ISNUMBER(SEARCH("GT",porsche_data[[#This Row],[Model]])),1,0)</f>
        <v>0</v>
      </c>
      <c r="I165">
        <f>IF(ISNUMBER(SEARCH("RS",porsche_data[[#This Row],[Model]])),1,0)</f>
        <v>0</v>
      </c>
      <c r="J165">
        <f>IF(ISNUMBER(SEARCH("Targa",porsche_data[[#This Row],[Body]])),1,0)</f>
        <v>0</v>
      </c>
      <c r="K165">
        <f>IF(ISNUMBER(SEARCH("Cabriolet",porsche_data[[#This Row],[Body]])),1,0)</f>
        <v>0</v>
      </c>
      <c r="L165" t="s">
        <v>44</v>
      </c>
      <c r="N165" t="s">
        <v>805</v>
      </c>
      <c r="O165" t="str">
        <f>IF(ISNUMBER(SEARCH("km",porsche_data[[#This Row],[Mileage0]])),porsche_data[[#This Row],[Mileage0]],"")</f>
        <v>500 km</v>
      </c>
      <c r="P165" t="s">
        <v>121</v>
      </c>
      <c r="R165" t="s">
        <v>122</v>
      </c>
      <c r="T165" t="s">
        <v>20</v>
      </c>
      <c r="U165" t="s">
        <v>21</v>
      </c>
      <c r="V165">
        <f>IF(porsche_data[[#This Row],[Transmission]]="Automatic",1,0)</f>
        <v>0</v>
      </c>
      <c r="W165">
        <f>IF(porsche_data[[#This Row],[Transmission]]="PDK",1,0)</f>
        <v>0</v>
      </c>
      <c r="X165" t="s">
        <v>22</v>
      </c>
      <c r="Y165">
        <f>IF(porsche_data[[#This Row],[Drive]]="Rear drive",0,1)</f>
        <v>0</v>
      </c>
      <c r="Z165" t="s">
        <v>23</v>
      </c>
      <c r="AA165" t="s">
        <v>24</v>
      </c>
      <c r="AB165">
        <f>IF(OR(porsche_data[[#This Row],[Interior Color]]="Black",porsche_data[[#This Row],[Interior Color]]="Beige",porsche_data[[#This Row],[Interior Color]]="Brown",porsche_data[[#This Row],[Interior Color]]="Grey"),0,1)</f>
        <v>0</v>
      </c>
      <c r="AC165" t="s">
        <v>47</v>
      </c>
      <c r="AD1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6" spans="1:30" hidden="1" x14ac:dyDescent="0.2">
      <c r="A166" t="s">
        <v>1489</v>
      </c>
      <c r="B166">
        <v>350000</v>
      </c>
      <c r="C166" t="e">
        <f>ABS((porsche_data[[#This Row],[Price]]-#REF!)/#REF!)</f>
        <v>#REF!</v>
      </c>
      <c r="D166" t="s">
        <v>42</v>
      </c>
      <c r="E166" t="s">
        <v>1138</v>
      </c>
      <c r="F166">
        <f>IF(OR(ISNUMBER(SEARCH(" 4S",porsche_data[[#This Row],[Model]])), ISNUMBER(SEARCH(" S",porsche_data[[#This Row],[Model]]))),1,0)</f>
        <v>0</v>
      </c>
      <c r="G166">
        <f>IF(ISNUMBER(SEARCH("Turbo",porsche_data[[#This Row],[Model]])),1,0)</f>
        <v>0</v>
      </c>
      <c r="H166">
        <f>IF(ISNUMBER(SEARCH("GT",porsche_data[[#This Row],[Model]])),1,0)</f>
        <v>0</v>
      </c>
      <c r="I166">
        <f>IF(ISNUMBER(SEARCH("RS",porsche_data[[#This Row],[Model]])),1,0)</f>
        <v>0</v>
      </c>
      <c r="J166">
        <f>IF(ISNUMBER(SEARCH("Targa",porsche_data[[#This Row],[Body]])),1,0)</f>
        <v>0</v>
      </c>
      <c r="K166">
        <f>IF(ISNUMBER(SEARCH("Cabriolet",porsche_data[[#This Row],[Body]])),1,0)</f>
        <v>0</v>
      </c>
      <c r="L166" t="s">
        <v>44</v>
      </c>
      <c r="N166" t="s">
        <v>805</v>
      </c>
      <c r="O166" t="str">
        <f>IF(ISNUMBER(SEARCH("km",porsche_data[[#This Row],[Mileage0]])),porsche_data[[#This Row],[Mileage0]],"")</f>
        <v>500 km</v>
      </c>
      <c r="P166" t="s">
        <v>1140</v>
      </c>
      <c r="R166" t="s">
        <v>19</v>
      </c>
      <c r="T166" t="s">
        <v>20</v>
      </c>
      <c r="U166" t="s">
        <v>21</v>
      </c>
      <c r="V166">
        <f>IF(porsche_data[[#This Row],[Transmission]]="Automatic",1,0)</f>
        <v>0</v>
      </c>
      <c r="W166">
        <f>IF(porsche_data[[#This Row],[Transmission]]="PDK",1,0)</f>
        <v>0</v>
      </c>
      <c r="X166" t="s">
        <v>22</v>
      </c>
      <c r="Y166">
        <f>IF(porsche_data[[#This Row],[Drive]]="Rear drive",0,1)</f>
        <v>0</v>
      </c>
      <c r="Z166" t="s">
        <v>23</v>
      </c>
      <c r="AA166" t="s">
        <v>61</v>
      </c>
      <c r="AB166">
        <f>IF(OR(porsche_data[[#This Row],[Interior Color]]="Black",porsche_data[[#This Row],[Interior Color]]="Beige",porsche_data[[#This Row],[Interior Color]]="Brown",porsche_data[[#This Row],[Interior Color]]="Grey"),0,1)</f>
        <v>1</v>
      </c>
      <c r="AC166" t="s">
        <v>61</v>
      </c>
      <c r="AD1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7" spans="1:30" hidden="1" x14ac:dyDescent="0.2">
      <c r="A167" t="s">
        <v>1489</v>
      </c>
      <c r="B167">
        <v>350000</v>
      </c>
      <c r="C167" t="e">
        <f>ABS((porsche_data[[#This Row],[Price]]-#REF!)/#REF!)</f>
        <v>#REF!</v>
      </c>
      <c r="D167" t="s">
        <v>930</v>
      </c>
      <c r="E167" t="s">
        <v>655</v>
      </c>
      <c r="F167">
        <f>IF(OR(ISNUMBER(SEARCH(" 4S",porsche_data[[#This Row],[Model]])), ISNUMBER(SEARCH(" S",porsche_data[[#This Row],[Model]]))),1,0)</f>
        <v>1</v>
      </c>
      <c r="G167">
        <f>IF(ISNUMBER(SEARCH("Turbo",porsche_data[[#This Row],[Model]])),1,0)</f>
        <v>0</v>
      </c>
      <c r="H167">
        <f>IF(ISNUMBER(SEARCH("GT",porsche_data[[#This Row],[Model]])),1,0)</f>
        <v>0</v>
      </c>
      <c r="I167">
        <f>IF(ISNUMBER(SEARCH("RS",porsche_data[[#This Row],[Model]])),1,0)</f>
        <v>0</v>
      </c>
      <c r="J167">
        <f>IF(ISNUMBER(SEARCH("Targa",porsche_data[[#This Row],[Body]])),1,0)</f>
        <v>0</v>
      </c>
      <c r="K167">
        <f>IF(ISNUMBER(SEARCH("Cabriolet",porsche_data[[#This Row],[Body]])),1,0)</f>
        <v>0</v>
      </c>
      <c r="L167" t="s">
        <v>44</v>
      </c>
      <c r="N167" t="s">
        <v>805</v>
      </c>
      <c r="O167" t="str">
        <f>IF(ISNUMBER(SEARCH("km",porsche_data[[#This Row],[Mileage0]])),porsche_data[[#This Row],[Mileage0]],"")</f>
        <v>500 km</v>
      </c>
      <c r="P167" t="s">
        <v>1017</v>
      </c>
      <c r="R167" t="s">
        <v>569</v>
      </c>
      <c r="T167" t="s">
        <v>20</v>
      </c>
      <c r="U167" t="s">
        <v>21</v>
      </c>
      <c r="V167">
        <f>IF(porsche_data[[#This Row],[Transmission]]="Automatic",1,0)</f>
        <v>0</v>
      </c>
      <c r="W167">
        <f>IF(porsche_data[[#This Row],[Transmission]]="PDK",1,0)</f>
        <v>0</v>
      </c>
      <c r="X167" t="s">
        <v>22</v>
      </c>
      <c r="Y167">
        <f>IF(porsche_data[[#This Row],[Drive]]="Rear drive",0,1)</f>
        <v>0</v>
      </c>
      <c r="Z167" t="s">
        <v>23</v>
      </c>
      <c r="AA167" t="s">
        <v>24</v>
      </c>
      <c r="AB167">
        <f>IF(OR(porsche_data[[#This Row],[Interior Color]]="Black",porsche_data[[#This Row],[Interior Color]]="Beige",porsche_data[[#This Row],[Interior Color]]="Brown",porsche_data[[#This Row],[Interior Color]]="Grey"),0,1)</f>
        <v>0</v>
      </c>
      <c r="AC167" t="s">
        <v>99</v>
      </c>
      <c r="AD1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8" spans="1:30" hidden="1" x14ac:dyDescent="0.2">
      <c r="A168" t="s">
        <v>1489</v>
      </c>
      <c r="B168">
        <v>350000</v>
      </c>
      <c r="C168" t="e">
        <f>ABS((porsche_data[[#This Row],[Price]]-#REF!)/#REF!)</f>
        <v>#REF!</v>
      </c>
      <c r="D168" t="s">
        <v>225</v>
      </c>
      <c r="E168" t="s">
        <v>655</v>
      </c>
      <c r="F168">
        <f>IF(OR(ISNUMBER(SEARCH(" 4S",porsche_data[[#This Row],[Model]])), ISNUMBER(SEARCH(" S",porsche_data[[#This Row],[Model]]))),1,0)</f>
        <v>1</v>
      </c>
      <c r="G168">
        <f>IF(ISNUMBER(SEARCH("Turbo",porsche_data[[#This Row],[Model]])),1,0)</f>
        <v>0</v>
      </c>
      <c r="H168">
        <f>IF(ISNUMBER(SEARCH("GT",porsche_data[[#This Row],[Model]])),1,0)</f>
        <v>0</v>
      </c>
      <c r="I168">
        <f>IF(ISNUMBER(SEARCH("RS",porsche_data[[#This Row],[Model]])),1,0)</f>
        <v>0</v>
      </c>
      <c r="J168">
        <f>IF(ISNUMBER(SEARCH("Targa",porsche_data[[#This Row],[Body]])),1,0)</f>
        <v>1</v>
      </c>
      <c r="K168">
        <f>IF(ISNUMBER(SEARCH("Cabriolet",porsche_data[[#This Row],[Body]])),1,0)</f>
        <v>0</v>
      </c>
      <c r="L168" t="s">
        <v>36</v>
      </c>
      <c r="N168" t="s">
        <v>805</v>
      </c>
      <c r="O168" t="str">
        <f>IF(ISNUMBER(SEARCH("km",porsche_data[[#This Row],[Mileage0]])),porsche_data[[#This Row],[Mileage0]],"")</f>
        <v>500 km</v>
      </c>
      <c r="P168" t="s">
        <v>1017</v>
      </c>
      <c r="R168" t="s">
        <v>569</v>
      </c>
      <c r="T168" t="s">
        <v>20</v>
      </c>
      <c r="U168" t="s">
        <v>21</v>
      </c>
      <c r="V168">
        <f>IF(porsche_data[[#This Row],[Transmission]]="Automatic",1,0)</f>
        <v>0</v>
      </c>
      <c r="W168">
        <f>IF(porsche_data[[#This Row],[Transmission]]="PDK",1,0)</f>
        <v>0</v>
      </c>
      <c r="X168" t="s">
        <v>22</v>
      </c>
      <c r="Y168">
        <f>IF(porsche_data[[#This Row],[Drive]]="Rear drive",0,1)</f>
        <v>0</v>
      </c>
      <c r="Z168" t="s">
        <v>23</v>
      </c>
      <c r="AA168" t="s">
        <v>24</v>
      </c>
      <c r="AB168">
        <f>IF(OR(porsche_data[[#This Row],[Interior Color]]="Black",porsche_data[[#This Row],[Interior Color]]="Beige",porsche_data[[#This Row],[Interior Color]]="Brown",porsche_data[[#This Row],[Interior Color]]="Grey"),0,1)</f>
        <v>0</v>
      </c>
      <c r="AC168" t="s">
        <v>99</v>
      </c>
      <c r="AD1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9" spans="1:30" hidden="1" x14ac:dyDescent="0.2">
      <c r="A169" t="s">
        <v>25</v>
      </c>
      <c r="C169" t="e">
        <f>ABS((porsche_data[[#This Row],[Price]]-#REF!)/#REF!)</f>
        <v>#REF!</v>
      </c>
      <c r="D169" t="s">
        <v>25</v>
      </c>
      <c r="E169" t="s">
        <v>25</v>
      </c>
      <c r="F169">
        <f>IF(OR(ISNUMBER(SEARCH(" 4S",porsche_data[[#This Row],[Model]])), ISNUMBER(SEARCH(" S",porsche_data[[#This Row],[Model]]))),1,0)</f>
        <v>0</v>
      </c>
      <c r="G169">
        <f>IF(ISNUMBER(SEARCH("Turbo",porsche_data[[#This Row],[Model]])),1,0)</f>
        <v>0</v>
      </c>
      <c r="H169">
        <f>IF(ISNUMBER(SEARCH("GT",porsche_data[[#This Row],[Model]])),1,0)</f>
        <v>0</v>
      </c>
      <c r="I169">
        <f>IF(ISNUMBER(SEARCH("RS",porsche_data[[#This Row],[Model]])),1,0)</f>
        <v>0</v>
      </c>
      <c r="J169">
        <f>IF(ISNUMBER(SEARCH("Targa",porsche_data[[#This Row],[Body]])),1,0)</f>
        <v>0</v>
      </c>
      <c r="K169">
        <f>IF(ISNUMBER(SEARCH("Cabriolet",porsche_data[[#This Row],[Body]])),1,0)</f>
        <v>0</v>
      </c>
      <c r="L169" t="s">
        <v>25</v>
      </c>
      <c r="N169" t="s">
        <v>25</v>
      </c>
      <c r="O169" t="str">
        <f>IF(ISNUMBER(SEARCH("km",porsche_data[[#This Row],[Mileage0]])),porsche_data[[#This Row],[Mileage0]],"")</f>
        <v/>
      </c>
      <c r="P169" t="s">
        <v>25</v>
      </c>
      <c r="R169" t="s">
        <v>25</v>
      </c>
      <c r="T169" t="s">
        <v>25</v>
      </c>
      <c r="U169" t="s">
        <v>25</v>
      </c>
      <c r="V169">
        <f>IF(porsche_data[[#This Row],[Transmission]]="Automatic",1,0)</f>
        <v>0</v>
      </c>
      <c r="W169">
        <f>IF(porsche_data[[#This Row],[Transmission]]="PDK",1,0)</f>
        <v>0</v>
      </c>
      <c r="X169" t="s">
        <v>25</v>
      </c>
      <c r="Y169">
        <f>IF(porsche_data[[#This Row],[Drive]]="Rear drive",0,1)</f>
        <v>1</v>
      </c>
      <c r="Z169" t="s">
        <v>25</v>
      </c>
      <c r="AA169" t="s">
        <v>25</v>
      </c>
      <c r="AB169">
        <f>IF(OR(porsche_data[[#This Row],[Interior Color]]="Black",porsche_data[[#This Row],[Interior Color]]="Beige",porsche_data[[#This Row],[Interior Color]]="Brown",porsche_data[[#This Row],[Interior Color]]="Grey"),0,1)</f>
        <v>1</v>
      </c>
      <c r="AC169" t="s">
        <v>25</v>
      </c>
      <c r="AD1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0" spans="1:30" hidden="1" x14ac:dyDescent="0.2">
      <c r="A170" t="s">
        <v>488</v>
      </c>
      <c r="C170" t="e">
        <f>ABS((porsche_data[[#This Row],[Price]]-#REF!)/#REF!)</f>
        <v>#REF!</v>
      </c>
      <c r="D170" t="s">
        <v>204</v>
      </c>
      <c r="E170" t="s">
        <v>489</v>
      </c>
      <c r="F170">
        <f>IF(OR(ISNUMBER(SEARCH(" 4S",porsche_data[[#This Row],[Model]])), ISNUMBER(SEARCH(" S",porsche_data[[#This Row],[Model]]))),1,0)</f>
        <v>0</v>
      </c>
      <c r="G170">
        <f>IF(ISNUMBER(SEARCH("Turbo",porsche_data[[#This Row],[Model]])),1,0)</f>
        <v>0</v>
      </c>
      <c r="H170">
        <f>IF(ISNUMBER(SEARCH("GT",porsche_data[[#This Row],[Model]])),1,0)</f>
        <v>0</v>
      </c>
      <c r="I170">
        <f>IF(ISNUMBER(SEARCH("RS",porsche_data[[#This Row],[Model]])),1,0)</f>
        <v>0</v>
      </c>
      <c r="J170">
        <f>IF(ISNUMBER(SEARCH("Targa",porsche_data[[#This Row],[Body]])),1,0)</f>
        <v>0</v>
      </c>
      <c r="K170">
        <f>IF(ISNUMBER(SEARCH("Cabriolet",porsche_data[[#This Row],[Body]])),1,0)</f>
        <v>0</v>
      </c>
      <c r="L170" t="s">
        <v>44</v>
      </c>
      <c r="N170" t="s">
        <v>490</v>
      </c>
      <c r="O170" t="str">
        <f>IF(ISNUMBER(SEARCH("km",porsche_data[[#This Row],[Mileage0]])),porsche_data[[#This Row],[Mileage0]],"")</f>
        <v>37518 km</v>
      </c>
      <c r="P170" t="s">
        <v>212</v>
      </c>
      <c r="R170" t="s">
        <v>270</v>
      </c>
      <c r="T170" t="s">
        <v>20</v>
      </c>
      <c r="U170" t="s">
        <v>31</v>
      </c>
      <c r="V170">
        <f>IF(porsche_data[[#This Row],[Transmission]]="Automatic",1,0)</f>
        <v>0</v>
      </c>
      <c r="W170">
        <f>IF(porsche_data[[#This Row],[Transmission]]="PDK",1,0)</f>
        <v>1</v>
      </c>
      <c r="X170" t="s">
        <v>22</v>
      </c>
      <c r="Y170">
        <f>IF(porsche_data[[#This Row],[Drive]]="Rear drive",0,1)</f>
        <v>0</v>
      </c>
      <c r="Z170" t="s">
        <v>23</v>
      </c>
      <c r="AA170" t="s">
        <v>24</v>
      </c>
      <c r="AB170">
        <f>IF(OR(porsche_data[[#This Row],[Interior Color]]="Black",porsche_data[[#This Row],[Interior Color]]="Beige",porsche_data[[#This Row],[Interior Color]]="Brown",porsche_data[[#This Row],[Interior Color]]="Grey"),0,1)</f>
        <v>0</v>
      </c>
      <c r="AC170" t="s">
        <v>61</v>
      </c>
      <c r="AD1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1" spans="1:30" x14ac:dyDescent="0.2">
      <c r="A171" t="s">
        <v>1489</v>
      </c>
      <c r="B171">
        <v>350000</v>
      </c>
      <c r="C171">
        <f>ABS((porsche_data[[#This Row],[Price]]-AVERAGE(B103:B4558))/_xlfn.STDEV.P(B103:B4558))</f>
        <v>2.8882595177245189</v>
      </c>
      <c r="D171" t="s">
        <v>767</v>
      </c>
      <c r="E171" t="s">
        <v>517</v>
      </c>
      <c r="F171">
        <f>IF(OR(ISNUMBER(SEARCH(" 4S",porsche_data[[#This Row],[Model]])), ISNUMBER(SEARCH(" S",porsche_data[[#This Row],[Model]]))),1,0)</f>
        <v>0</v>
      </c>
      <c r="G171">
        <f>IF(ISNUMBER(SEARCH("Turbo",porsche_data[[#This Row],[Model]])),1,0)</f>
        <v>0</v>
      </c>
      <c r="H171">
        <f>IF(ISNUMBER(SEARCH("GT",porsche_data[[#This Row],[Model]])),1,0)</f>
        <v>0</v>
      </c>
      <c r="I171">
        <f>IF(ISNUMBER(SEARCH("RS",porsche_data[[#This Row],[Model]])),1,0)</f>
        <v>0</v>
      </c>
      <c r="J171">
        <f>IF(ISNUMBER(SEARCH("Targa",porsche_data[[#This Row],[Body]])),1,0)</f>
        <v>0</v>
      </c>
      <c r="K171">
        <f>IF(ISNUMBER(SEARCH("Cabriolet",porsche_data[[#This Row],[Body]])),1,0)</f>
        <v>0</v>
      </c>
      <c r="L171" t="s">
        <v>44</v>
      </c>
      <c r="M171">
        <v>911</v>
      </c>
      <c r="N171" t="s">
        <v>5176</v>
      </c>
      <c r="O171" s="3">
        <f>1*(LEFT(porsche_data[[#This Row],[Mileage0]],FIND(" ",porsche_data[[#This Row],[Mileage0]])-1))</f>
        <v>2577</v>
      </c>
      <c r="P171" t="s">
        <v>519</v>
      </c>
      <c r="Q171">
        <v>210</v>
      </c>
      <c r="R171" t="s">
        <v>39</v>
      </c>
      <c r="S171">
        <f>1*(LEFT(porsche_data[[#This Row],[Cylinder Capacity]],FIND(" ",porsche_data[[#This Row],[Cylinder Capacity]])-1))</f>
        <v>2.7</v>
      </c>
      <c r="T171" t="s">
        <v>20</v>
      </c>
      <c r="U171" t="s">
        <v>21</v>
      </c>
      <c r="V171">
        <f>IF(porsche_data[[#This Row],[Transmission]]="Automatic",1,0)</f>
        <v>0</v>
      </c>
      <c r="W171">
        <f>IF(porsche_data[[#This Row],[Transmission]]="PDK",1,0)</f>
        <v>0</v>
      </c>
      <c r="X171" t="s">
        <v>22</v>
      </c>
      <c r="Y171">
        <f>IF(porsche_data[[#This Row],[Drive]]="Rear drive",0,1)</f>
        <v>0</v>
      </c>
      <c r="Z171" t="s">
        <v>23</v>
      </c>
      <c r="AA171" t="s">
        <v>24</v>
      </c>
      <c r="AB171">
        <f>IF(OR(porsche_data[[#This Row],[Interior Color]]="Black",porsche_data[[#This Row],[Interior Color]]="Beige",porsche_data[[#This Row],[Interior Color]]="Brown",porsche_data[[#This Row],[Interior Color]]="Grey"),0,1)</f>
        <v>0</v>
      </c>
      <c r="AC171" t="s">
        <v>47</v>
      </c>
      <c r="AD1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2" spans="1:30" hidden="1" x14ac:dyDescent="0.2">
      <c r="A172" t="s">
        <v>1489</v>
      </c>
      <c r="B172">
        <v>350000</v>
      </c>
      <c r="C172" t="e">
        <f>ABS((porsche_data[[#This Row],[Price]]-#REF!)/#REF!)</f>
        <v>#REF!</v>
      </c>
      <c r="D172" t="s">
        <v>492</v>
      </c>
      <c r="E172" t="s">
        <v>35</v>
      </c>
      <c r="F172">
        <f>IF(OR(ISNUMBER(SEARCH(" 4S",porsche_data[[#This Row],[Model]])), ISNUMBER(SEARCH(" S",porsche_data[[#This Row],[Model]]))),1,0)</f>
        <v>0</v>
      </c>
      <c r="G172">
        <f>IF(ISNUMBER(SEARCH("Turbo",porsche_data[[#This Row],[Model]])),1,0)</f>
        <v>0</v>
      </c>
      <c r="H172">
        <f>IF(ISNUMBER(SEARCH("GT",porsche_data[[#This Row],[Model]])),1,0)</f>
        <v>0</v>
      </c>
      <c r="I172">
        <f>IF(ISNUMBER(SEARCH("RS",porsche_data[[#This Row],[Model]])),1,0)</f>
        <v>0</v>
      </c>
      <c r="J172">
        <f>IF(ISNUMBER(SEARCH("Targa",porsche_data[[#This Row],[Body]])),1,0)</f>
        <v>0</v>
      </c>
      <c r="K172">
        <f>IF(ISNUMBER(SEARCH("Cabriolet",porsche_data[[#This Row],[Body]])),1,0)</f>
        <v>0</v>
      </c>
      <c r="L172" t="s">
        <v>44</v>
      </c>
      <c r="N172" t="s">
        <v>805</v>
      </c>
      <c r="O172" t="str">
        <f>IF(ISNUMBER(SEARCH("km",porsche_data[[#This Row],[Mileage0]])),porsche_data[[#This Row],[Mileage0]],"")</f>
        <v>500 km</v>
      </c>
      <c r="P172" t="s">
        <v>121</v>
      </c>
      <c r="R172" t="s">
        <v>122</v>
      </c>
      <c r="T172" t="s">
        <v>20</v>
      </c>
      <c r="U172" t="s">
        <v>21</v>
      </c>
      <c r="V172">
        <f>IF(porsche_data[[#This Row],[Transmission]]="Automatic",1,0)</f>
        <v>0</v>
      </c>
      <c r="W172">
        <f>IF(porsche_data[[#This Row],[Transmission]]="PDK",1,0)</f>
        <v>0</v>
      </c>
      <c r="X172" t="s">
        <v>22</v>
      </c>
      <c r="Y172">
        <f>IF(porsche_data[[#This Row],[Drive]]="Rear drive",0,1)</f>
        <v>0</v>
      </c>
      <c r="Z172" t="s">
        <v>23</v>
      </c>
      <c r="AA172" t="s">
        <v>24</v>
      </c>
      <c r="AB172">
        <f>IF(OR(porsche_data[[#This Row],[Interior Color]]="Black",porsche_data[[#This Row],[Interior Color]]="Beige",porsche_data[[#This Row],[Interior Color]]="Brown",porsche_data[[#This Row],[Interior Color]]="Grey"),0,1)</f>
        <v>0</v>
      </c>
      <c r="AC172" t="s">
        <v>54</v>
      </c>
      <c r="AD1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3" spans="1:30" x14ac:dyDescent="0.2">
      <c r="A173" t="s">
        <v>5247</v>
      </c>
      <c r="B173">
        <v>349911</v>
      </c>
      <c r="C173">
        <f>ABS((porsche_data[[#This Row],[Price]]-AVERAGE(B105:B4560))/_xlfn.STDEV.P(B105:B4560))</f>
        <v>2.8965027479455148</v>
      </c>
      <c r="D173" t="s">
        <v>349</v>
      </c>
      <c r="E173" t="s">
        <v>733</v>
      </c>
      <c r="F173">
        <f>IF(OR(ISNUMBER(SEARCH(" 4S",porsche_data[[#This Row],[Model]])), ISNUMBER(SEARCH(" S",porsche_data[[#This Row],[Model]]))),1,0)</f>
        <v>1</v>
      </c>
      <c r="G173">
        <f>IF(ISNUMBER(SEARCH("Turbo",porsche_data[[#This Row],[Model]])),1,0)</f>
        <v>0</v>
      </c>
      <c r="H173">
        <f>IF(ISNUMBER(SEARCH("GT",porsche_data[[#This Row],[Model]])),1,0)</f>
        <v>0</v>
      </c>
      <c r="I173">
        <f>IF(ISNUMBER(SEARCH("RS",porsche_data[[#This Row],[Model]])),1,0)</f>
        <v>0</v>
      </c>
      <c r="J173">
        <f>IF(ISNUMBER(SEARCH("Targa",porsche_data[[#This Row],[Body]])),1,0)</f>
        <v>0</v>
      </c>
      <c r="K173">
        <f>IF(ISNUMBER(SEARCH("Cabriolet",porsche_data[[#This Row],[Body]])),1,0)</f>
        <v>1</v>
      </c>
      <c r="L173" t="s">
        <v>16</v>
      </c>
      <c r="M173">
        <v>911</v>
      </c>
      <c r="N173" t="s">
        <v>5248</v>
      </c>
      <c r="O173" s="3">
        <f>1*(LEFT(porsche_data[[#This Row],[Mileage0]],FIND(" ",porsche_data[[#This Row],[Mileage0]])-1))</f>
        <v>15328</v>
      </c>
      <c r="P173" t="s">
        <v>59</v>
      </c>
      <c r="Q173">
        <v>231</v>
      </c>
      <c r="R173" t="s">
        <v>60</v>
      </c>
      <c r="S173">
        <f>1*(LEFT(porsche_data[[#This Row],[Cylinder Capacity]],FIND(" ",porsche_data[[#This Row],[Cylinder Capacity]])-1))</f>
        <v>3.2</v>
      </c>
      <c r="T173" t="s">
        <v>20</v>
      </c>
      <c r="U173" t="s">
        <v>21</v>
      </c>
      <c r="V173">
        <f>IF(porsche_data[[#This Row],[Transmission]]="Automatic",1,0)</f>
        <v>0</v>
      </c>
      <c r="W173">
        <f>IF(porsche_data[[#This Row],[Transmission]]="PDK",1,0)</f>
        <v>0</v>
      </c>
      <c r="X173" t="s">
        <v>22</v>
      </c>
      <c r="Y173">
        <f>IF(porsche_data[[#This Row],[Drive]]="Rear drive",0,1)</f>
        <v>0</v>
      </c>
      <c r="Z173" t="s">
        <v>23</v>
      </c>
      <c r="AA173" t="s">
        <v>24</v>
      </c>
      <c r="AB173">
        <f>IF(OR(porsche_data[[#This Row],[Interior Color]]="Black",porsche_data[[#This Row],[Interior Color]]="Beige",porsche_data[[#This Row],[Interior Color]]="Brown",porsche_data[[#This Row],[Interior Color]]="Grey"),0,1)</f>
        <v>0</v>
      </c>
      <c r="AC173" t="s">
        <v>61</v>
      </c>
      <c r="AD1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4" spans="1:30" hidden="1" x14ac:dyDescent="0.2">
      <c r="A174" t="s">
        <v>498</v>
      </c>
      <c r="C174" t="e">
        <f>ABS((porsche_data[[#This Row],[Price]]-#REF!)/#REF!)</f>
        <v>#REF!</v>
      </c>
      <c r="D174" t="s">
        <v>303</v>
      </c>
      <c r="E174" t="s">
        <v>499</v>
      </c>
      <c r="F174">
        <f>IF(OR(ISNUMBER(SEARCH(" 4S",porsche_data[[#This Row],[Model]])), ISNUMBER(SEARCH(" S",porsche_data[[#This Row],[Model]]))),1,0)</f>
        <v>0</v>
      </c>
      <c r="G174">
        <f>IF(ISNUMBER(SEARCH("Turbo",porsche_data[[#This Row],[Model]])),1,0)</f>
        <v>1</v>
      </c>
      <c r="H174">
        <f>IF(ISNUMBER(SEARCH("GT",porsche_data[[#This Row],[Model]])),1,0)</f>
        <v>0</v>
      </c>
      <c r="I174">
        <f>IF(ISNUMBER(SEARCH("RS",porsche_data[[#This Row],[Model]])),1,0)</f>
        <v>0</v>
      </c>
      <c r="J174">
        <f>IF(ISNUMBER(SEARCH("Targa",porsche_data[[#This Row],[Body]])),1,0)</f>
        <v>0</v>
      </c>
      <c r="K174">
        <f>IF(ISNUMBER(SEARCH("Cabriolet",porsche_data[[#This Row],[Body]])),1,0)</f>
        <v>0</v>
      </c>
      <c r="L174" t="s">
        <v>500</v>
      </c>
      <c r="N174" t="s">
        <v>409</v>
      </c>
      <c r="O174" t="str">
        <f>IF(ISNUMBER(SEARCH("km",porsche_data[[#This Row],[Mileage0]])),porsche_data[[#This Row],[Mileage0]],"")</f>
        <v>98000 km</v>
      </c>
      <c r="P174" t="s">
        <v>141</v>
      </c>
      <c r="R174" t="s">
        <v>223</v>
      </c>
      <c r="T174" t="s">
        <v>20</v>
      </c>
      <c r="U174" t="s">
        <v>31</v>
      </c>
      <c r="V174">
        <f>IF(porsche_data[[#This Row],[Transmission]]="Automatic",1,0)</f>
        <v>0</v>
      </c>
      <c r="W174">
        <f>IF(porsche_data[[#This Row],[Transmission]]="PDK",1,0)</f>
        <v>1</v>
      </c>
      <c r="X174" t="s">
        <v>46</v>
      </c>
      <c r="Y174">
        <f>IF(porsche_data[[#This Row],[Drive]]="Rear drive",0,1)</f>
        <v>1</v>
      </c>
      <c r="Z174" t="s">
        <v>23</v>
      </c>
      <c r="AA174" t="s">
        <v>250</v>
      </c>
      <c r="AB174">
        <f>IF(OR(porsche_data[[#This Row],[Interior Color]]="Black",porsche_data[[#This Row],[Interior Color]]="Beige",porsche_data[[#This Row],[Interior Color]]="Brown",porsche_data[[#This Row],[Interior Color]]="Grey"),0,1)</f>
        <v>0</v>
      </c>
      <c r="AC174" t="s">
        <v>99</v>
      </c>
      <c r="AD1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5" spans="1:30" hidden="1" x14ac:dyDescent="0.2">
      <c r="A175" t="s">
        <v>25</v>
      </c>
      <c r="C175" t="e">
        <f>ABS((porsche_data[[#This Row],[Price]]-#REF!)/#REF!)</f>
        <v>#REF!</v>
      </c>
      <c r="D175" t="s">
        <v>25</v>
      </c>
      <c r="E175" t="s">
        <v>25</v>
      </c>
      <c r="F175">
        <f>IF(OR(ISNUMBER(SEARCH(" 4S",porsche_data[[#This Row],[Model]])), ISNUMBER(SEARCH(" S",porsche_data[[#This Row],[Model]]))),1,0)</f>
        <v>0</v>
      </c>
      <c r="G175">
        <f>IF(ISNUMBER(SEARCH("Turbo",porsche_data[[#This Row],[Model]])),1,0)</f>
        <v>0</v>
      </c>
      <c r="H175">
        <f>IF(ISNUMBER(SEARCH("GT",porsche_data[[#This Row],[Model]])),1,0)</f>
        <v>0</v>
      </c>
      <c r="I175">
        <f>IF(ISNUMBER(SEARCH("RS",porsche_data[[#This Row],[Model]])),1,0)</f>
        <v>0</v>
      </c>
      <c r="J175">
        <f>IF(ISNUMBER(SEARCH("Targa",porsche_data[[#This Row],[Body]])),1,0)</f>
        <v>0</v>
      </c>
      <c r="K175">
        <f>IF(ISNUMBER(SEARCH("Cabriolet",porsche_data[[#This Row],[Body]])),1,0)</f>
        <v>0</v>
      </c>
      <c r="L175" t="s">
        <v>25</v>
      </c>
      <c r="N175" t="s">
        <v>25</v>
      </c>
      <c r="O175" t="str">
        <f>IF(ISNUMBER(SEARCH("km",porsche_data[[#This Row],[Mileage0]])),porsche_data[[#This Row],[Mileage0]],"")</f>
        <v/>
      </c>
      <c r="P175" t="s">
        <v>25</v>
      </c>
      <c r="R175" t="s">
        <v>25</v>
      </c>
      <c r="T175" t="s">
        <v>25</v>
      </c>
      <c r="U175" t="s">
        <v>25</v>
      </c>
      <c r="V175">
        <f>IF(porsche_data[[#This Row],[Transmission]]="Automatic",1,0)</f>
        <v>0</v>
      </c>
      <c r="W175">
        <f>IF(porsche_data[[#This Row],[Transmission]]="PDK",1,0)</f>
        <v>0</v>
      </c>
      <c r="X175" t="s">
        <v>25</v>
      </c>
      <c r="Y175">
        <f>IF(porsche_data[[#This Row],[Drive]]="Rear drive",0,1)</f>
        <v>1</v>
      </c>
      <c r="Z175" t="s">
        <v>25</v>
      </c>
      <c r="AA175" t="s">
        <v>25</v>
      </c>
      <c r="AB175">
        <f>IF(OR(porsche_data[[#This Row],[Interior Color]]="Black",porsche_data[[#This Row],[Interior Color]]="Beige",porsche_data[[#This Row],[Interior Color]]="Brown",porsche_data[[#This Row],[Interior Color]]="Grey"),0,1)</f>
        <v>1</v>
      </c>
      <c r="AC175" t="s">
        <v>25</v>
      </c>
      <c r="AD1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6" spans="1:30" hidden="1" x14ac:dyDescent="0.2">
      <c r="A176" t="s">
        <v>501</v>
      </c>
      <c r="C176" t="e">
        <f>ABS((porsche_data[[#This Row],[Price]]-#REF!)/#REF!)</f>
        <v>#REF!</v>
      </c>
      <c r="D176" t="s">
        <v>27</v>
      </c>
      <c r="E176" t="s">
        <v>397</v>
      </c>
      <c r="F176">
        <f>IF(OR(ISNUMBER(SEARCH(" 4S",porsche_data[[#This Row],[Model]])), ISNUMBER(SEARCH(" S",porsche_data[[#This Row],[Model]]))),1,0)</f>
        <v>1</v>
      </c>
      <c r="G176">
        <f>IF(ISNUMBER(SEARCH("Turbo",porsche_data[[#This Row],[Model]])),1,0)</f>
        <v>0</v>
      </c>
      <c r="H176">
        <f>IF(ISNUMBER(SEARCH("GT",porsche_data[[#This Row],[Model]])),1,0)</f>
        <v>0</v>
      </c>
      <c r="I176">
        <f>IF(ISNUMBER(SEARCH("RS",porsche_data[[#This Row],[Model]])),1,0)</f>
        <v>0</v>
      </c>
      <c r="J176">
        <f>IF(ISNUMBER(SEARCH("Targa",porsche_data[[#This Row],[Body]])),1,0)</f>
        <v>0</v>
      </c>
      <c r="K176">
        <f>IF(ISNUMBER(SEARCH("Cabriolet",porsche_data[[#This Row],[Body]])),1,0)</f>
        <v>0</v>
      </c>
      <c r="L176" t="s">
        <v>44</v>
      </c>
      <c r="N176" t="s">
        <v>502</v>
      </c>
      <c r="O176" t="str">
        <f>IF(ISNUMBER(SEARCH("km",porsche_data[[#This Row],[Mileage0]])),porsche_data[[#This Row],[Mileage0]],"")</f>
        <v>63785 km</v>
      </c>
      <c r="P176" t="s">
        <v>182</v>
      </c>
      <c r="R176" t="s">
        <v>88</v>
      </c>
      <c r="T176" t="s">
        <v>20</v>
      </c>
      <c r="U176" t="s">
        <v>31</v>
      </c>
      <c r="V176">
        <f>IF(porsche_data[[#This Row],[Transmission]]="Automatic",1,0)</f>
        <v>0</v>
      </c>
      <c r="W176">
        <f>IF(porsche_data[[#This Row],[Transmission]]="PDK",1,0)</f>
        <v>1</v>
      </c>
      <c r="X176" t="s">
        <v>46</v>
      </c>
      <c r="Y176">
        <f>IF(porsche_data[[#This Row],[Drive]]="Rear drive",0,1)</f>
        <v>1</v>
      </c>
      <c r="Z176" t="s">
        <v>23</v>
      </c>
      <c r="AA176" t="s">
        <v>24</v>
      </c>
      <c r="AB176">
        <f>IF(OR(porsche_data[[#This Row],[Interior Color]]="Black",porsche_data[[#This Row],[Interior Color]]="Beige",porsche_data[[#This Row],[Interior Color]]="Brown",porsche_data[[#This Row],[Interior Color]]="Grey"),0,1)</f>
        <v>0</v>
      </c>
      <c r="AC176" t="s">
        <v>24</v>
      </c>
      <c r="AD1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7" spans="1:30" hidden="1" x14ac:dyDescent="0.2">
      <c r="A177" t="s">
        <v>503</v>
      </c>
      <c r="C177" t="e">
        <f>ABS((porsche_data[[#This Row],[Price]]-#REF!)/#REF!)</f>
        <v>#REF!</v>
      </c>
      <c r="D177" t="s">
        <v>504</v>
      </c>
      <c r="E177" t="s">
        <v>505</v>
      </c>
      <c r="F177">
        <f>IF(OR(ISNUMBER(SEARCH(" 4S",porsche_data[[#This Row],[Model]])), ISNUMBER(SEARCH(" S",porsche_data[[#This Row],[Model]]))),1,0)</f>
        <v>0</v>
      </c>
      <c r="G177">
        <f>IF(ISNUMBER(SEARCH("Turbo",porsche_data[[#This Row],[Model]])),1,0)</f>
        <v>0</v>
      </c>
      <c r="H177">
        <f>IF(ISNUMBER(SEARCH("GT",porsche_data[[#This Row],[Model]])),1,0)</f>
        <v>0</v>
      </c>
      <c r="I177">
        <f>IF(ISNUMBER(SEARCH("RS",porsche_data[[#This Row],[Model]])),1,0)</f>
        <v>0</v>
      </c>
      <c r="J177">
        <f>IF(ISNUMBER(SEARCH("Targa",porsche_data[[#This Row],[Body]])),1,0)</f>
        <v>0</v>
      </c>
      <c r="K177">
        <f>IF(ISNUMBER(SEARCH("Cabriolet",porsche_data[[#This Row],[Body]])),1,0)</f>
        <v>0</v>
      </c>
      <c r="L177" t="s">
        <v>44</v>
      </c>
      <c r="N177" t="s">
        <v>506</v>
      </c>
      <c r="O177" t="str">
        <f>IF(ISNUMBER(SEARCH("km",porsche_data[[#This Row],[Mileage0]])),porsche_data[[#This Row],[Mileage0]],"")</f>
        <v>170000 km</v>
      </c>
      <c r="P177" t="s">
        <v>59</v>
      </c>
      <c r="R177" t="s">
        <v>60</v>
      </c>
      <c r="T177" t="s">
        <v>20</v>
      </c>
      <c r="U177" t="s">
        <v>21</v>
      </c>
      <c r="V177">
        <f>IF(porsche_data[[#This Row],[Transmission]]="Automatic",1,0)</f>
        <v>0</v>
      </c>
      <c r="W177">
        <f>IF(porsche_data[[#This Row],[Transmission]]="PDK",1,0)</f>
        <v>0</v>
      </c>
      <c r="X177" t="s">
        <v>22</v>
      </c>
      <c r="Y177">
        <f>IF(porsche_data[[#This Row],[Drive]]="Rear drive",0,1)</f>
        <v>0</v>
      </c>
      <c r="Z177" t="s">
        <v>23</v>
      </c>
      <c r="AA177" t="s">
        <v>32</v>
      </c>
      <c r="AB177">
        <f>IF(OR(porsche_data[[#This Row],[Interior Color]]="Black",porsche_data[[#This Row],[Interior Color]]="Beige",porsche_data[[#This Row],[Interior Color]]="Brown",porsche_data[[#This Row],[Interior Color]]="Grey"),0,1)</f>
        <v>0</v>
      </c>
      <c r="AC177" t="s">
        <v>47</v>
      </c>
      <c r="AD1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8" spans="1:30" hidden="1" x14ac:dyDescent="0.2">
      <c r="A178" t="s">
        <v>507</v>
      </c>
      <c r="C178" t="e">
        <f>ABS((porsche_data[[#This Row],[Price]]-#REF!)/#REF!)</f>
        <v>#REF!</v>
      </c>
      <c r="D178" t="s">
        <v>27</v>
      </c>
      <c r="E178" t="s">
        <v>508</v>
      </c>
      <c r="F178">
        <f>IF(OR(ISNUMBER(SEARCH(" 4S",porsche_data[[#This Row],[Model]])), ISNUMBER(SEARCH(" S",porsche_data[[#This Row],[Model]]))),1,0)</f>
        <v>1</v>
      </c>
      <c r="G178">
        <f>IF(ISNUMBER(SEARCH("Turbo",porsche_data[[#This Row],[Model]])),1,0)</f>
        <v>0</v>
      </c>
      <c r="H178">
        <f>IF(ISNUMBER(SEARCH("GT",porsche_data[[#This Row],[Model]])),1,0)</f>
        <v>0</v>
      </c>
      <c r="I178">
        <f>IF(ISNUMBER(SEARCH("RS",porsche_data[[#This Row],[Model]])),1,0)</f>
        <v>0</v>
      </c>
      <c r="J178">
        <f>IF(ISNUMBER(SEARCH("Targa",porsche_data[[#This Row],[Body]])),1,0)</f>
        <v>0</v>
      </c>
      <c r="K178">
        <f>IF(ISNUMBER(SEARCH("Cabriolet",porsche_data[[#This Row],[Body]])),1,0)</f>
        <v>1</v>
      </c>
      <c r="L178" t="s">
        <v>16</v>
      </c>
      <c r="N178" t="s">
        <v>509</v>
      </c>
      <c r="O178" t="str">
        <f>IF(ISNUMBER(SEARCH("km",porsche_data[[#This Row],[Mileage0]])),porsche_data[[#This Row],[Mileage0]],"")</f>
        <v>28415 km</v>
      </c>
      <c r="P178" t="s">
        <v>510</v>
      </c>
      <c r="R178" t="s">
        <v>270</v>
      </c>
      <c r="T178" t="s">
        <v>20</v>
      </c>
      <c r="U178" t="s">
        <v>21</v>
      </c>
      <c r="V178">
        <f>IF(porsche_data[[#This Row],[Transmission]]="Automatic",1,0)</f>
        <v>0</v>
      </c>
      <c r="W178">
        <f>IF(porsche_data[[#This Row],[Transmission]]="PDK",1,0)</f>
        <v>0</v>
      </c>
      <c r="X178" t="s">
        <v>22</v>
      </c>
      <c r="Y178">
        <f>IF(porsche_data[[#This Row],[Drive]]="Rear drive",0,1)</f>
        <v>0</v>
      </c>
      <c r="Z178" t="s">
        <v>23</v>
      </c>
      <c r="AA178" t="s">
        <v>24</v>
      </c>
      <c r="AB178">
        <f>IF(OR(porsche_data[[#This Row],[Interior Color]]="Black",porsche_data[[#This Row],[Interior Color]]="Beige",porsche_data[[#This Row],[Interior Color]]="Brown",porsche_data[[#This Row],[Interior Color]]="Grey"),0,1)</f>
        <v>0</v>
      </c>
      <c r="AC178" t="s">
        <v>24</v>
      </c>
      <c r="AD1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9" spans="1:30" hidden="1" x14ac:dyDescent="0.2">
      <c r="A179" t="s">
        <v>511</v>
      </c>
      <c r="C179" t="e">
        <f>ABS((porsche_data[[#This Row],[Price]]-#REF!)/#REF!)</f>
        <v>#REF!</v>
      </c>
      <c r="D179" t="s">
        <v>512</v>
      </c>
      <c r="E179" t="s">
        <v>513</v>
      </c>
      <c r="F179">
        <f>IF(OR(ISNUMBER(SEARCH(" 4S",porsche_data[[#This Row],[Model]])), ISNUMBER(SEARCH(" S",porsche_data[[#This Row],[Model]]))),1,0)</f>
        <v>0</v>
      </c>
      <c r="G179">
        <f>IF(ISNUMBER(SEARCH("Turbo",porsche_data[[#This Row],[Model]])),1,0)</f>
        <v>0</v>
      </c>
      <c r="H179">
        <f>IF(ISNUMBER(SEARCH("GT",porsche_data[[#This Row],[Model]])),1,0)</f>
        <v>0</v>
      </c>
      <c r="I179">
        <f>IF(ISNUMBER(SEARCH("RS",porsche_data[[#This Row],[Model]])),1,0)</f>
        <v>0</v>
      </c>
      <c r="J179">
        <f>IF(ISNUMBER(SEARCH("Targa",porsche_data[[#This Row],[Body]])),1,0)</f>
        <v>1</v>
      </c>
      <c r="K179">
        <f>IF(ISNUMBER(SEARCH("Cabriolet",porsche_data[[#This Row],[Body]])),1,0)</f>
        <v>0</v>
      </c>
      <c r="L179" t="s">
        <v>36</v>
      </c>
      <c r="N179" t="s">
        <v>514</v>
      </c>
      <c r="O179" t="str">
        <f>IF(ISNUMBER(SEARCH("km",porsche_data[[#This Row],[Mileage0]])),porsche_data[[#This Row],[Mileage0]],"")</f>
        <v>116800 km</v>
      </c>
      <c r="P179" t="s">
        <v>515</v>
      </c>
      <c r="R179" t="s">
        <v>395</v>
      </c>
      <c r="T179" t="s">
        <v>20</v>
      </c>
      <c r="U179" t="s">
        <v>21</v>
      </c>
      <c r="V179">
        <f>IF(porsche_data[[#This Row],[Transmission]]="Automatic",1,0)</f>
        <v>0</v>
      </c>
      <c r="W179">
        <f>IF(porsche_data[[#This Row],[Transmission]]="PDK",1,0)</f>
        <v>0</v>
      </c>
      <c r="X179" t="s">
        <v>22</v>
      </c>
      <c r="Y179">
        <f>IF(porsche_data[[#This Row],[Drive]]="Rear drive",0,1)</f>
        <v>0</v>
      </c>
      <c r="Z179" t="s">
        <v>23</v>
      </c>
      <c r="AA179" t="s">
        <v>24</v>
      </c>
      <c r="AB179">
        <f>IF(OR(porsche_data[[#This Row],[Interior Color]]="Black",porsche_data[[#This Row],[Interior Color]]="Beige",porsche_data[[#This Row],[Interior Color]]="Brown",porsche_data[[#This Row],[Interior Color]]="Grey"),0,1)</f>
        <v>0</v>
      </c>
      <c r="AC179" t="s">
        <v>54</v>
      </c>
      <c r="AD1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0" spans="1:30" x14ac:dyDescent="0.2">
      <c r="A180" t="s">
        <v>4089</v>
      </c>
      <c r="B180">
        <v>349900</v>
      </c>
      <c r="C180">
        <f>ABS((porsche_data[[#This Row],[Price]]-AVERAGE(B112:B4567))/_xlfn.STDEV.P(B112:B4567))</f>
        <v>2.9522536589303319</v>
      </c>
      <c r="D180" t="s">
        <v>1180</v>
      </c>
      <c r="E180" t="s">
        <v>476</v>
      </c>
      <c r="F180">
        <f>IF(OR(ISNUMBER(SEARCH(" 4S",porsche_data[[#This Row],[Model]])), ISNUMBER(SEARCH(" S",porsche_data[[#This Row],[Model]]))),1,0)</f>
        <v>0</v>
      </c>
      <c r="G180">
        <f>IF(ISNUMBER(SEARCH("Turbo",porsche_data[[#This Row],[Model]])),1,0)</f>
        <v>1</v>
      </c>
      <c r="H180">
        <f>IF(ISNUMBER(SEARCH("GT",porsche_data[[#This Row],[Model]])),1,0)</f>
        <v>0</v>
      </c>
      <c r="I180">
        <f>IF(ISNUMBER(SEARCH("RS",porsche_data[[#This Row],[Model]])),1,0)</f>
        <v>0</v>
      </c>
      <c r="J180">
        <f>IF(ISNUMBER(SEARCH("Targa",porsche_data[[#This Row],[Body]])),1,0)</f>
        <v>0</v>
      </c>
      <c r="K180">
        <f>IF(ISNUMBER(SEARCH("Cabriolet",porsche_data[[#This Row],[Body]])),1,0)</f>
        <v>0</v>
      </c>
      <c r="L180" t="s">
        <v>44</v>
      </c>
      <c r="M180">
        <v>993</v>
      </c>
      <c r="N180" t="s">
        <v>4090</v>
      </c>
      <c r="O180" s="3">
        <f>1*(LEFT(porsche_data[[#This Row],[Mileage0]],FIND(" ",porsche_data[[#This Row],[Mileage0]])-1))</f>
        <v>109787</v>
      </c>
      <c r="P180" t="s">
        <v>66</v>
      </c>
      <c r="Q180">
        <v>450</v>
      </c>
      <c r="R180" t="s">
        <v>19</v>
      </c>
      <c r="S180">
        <f>1*(LEFT(porsche_data[[#This Row],[Cylinder Capacity]],FIND(" ",porsche_data[[#This Row],[Cylinder Capacity]])-1))</f>
        <v>3.6</v>
      </c>
      <c r="T180" t="s">
        <v>20</v>
      </c>
      <c r="U180" t="s">
        <v>21</v>
      </c>
      <c r="V180">
        <f>IF(porsche_data[[#This Row],[Transmission]]="Automatic",1,0)</f>
        <v>0</v>
      </c>
      <c r="W180">
        <f>IF(porsche_data[[#This Row],[Transmission]]="PDK",1,0)</f>
        <v>0</v>
      </c>
      <c r="X180" t="s">
        <v>46</v>
      </c>
      <c r="Y180">
        <f>IF(porsche_data[[#This Row],[Drive]]="Rear drive",0,1)</f>
        <v>1</v>
      </c>
      <c r="Z180" t="s">
        <v>23</v>
      </c>
      <c r="AA180" t="s">
        <v>24</v>
      </c>
      <c r="AB180">
        <f>IF(OR(porsche_data[[#This Row],[Interior Color]]="Black",porsche_data[[#This Row],[Interior Color]]="Beige",porsche_data[[#This Row],[Interior Color]]="Brown",porsche_data[[#This Row],[Interior Color]]="Grey"),0,1)</f>
        <v>0</v>
      </c>
      <c r="AC180" t="s">
        <v>99</v>
      </c>
      <c r="AD1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1" spans="1:30" hidden="1" x14ac:dyDescent="0.2">
      <c r="A181" t="s">
        <v>25</v>
      </c>
      <c r="C181" t="e">
        <f>ABS((porsche_data[[#This Row],[Price]]-#REF!)/#REF!)</f>
        <v>#REF!</v>
      </c>
      <c r="D181" t="s">
        <v>25</v>
      </c>
      <c r="E181" t="s">
        <v>25</v>
      </c>
      <c r="F181">
        <f>IF(OR(ISNUMBER(SEARCH(" 4S",porsche_data[[#This Row],[Model]])), ISNUMBER(SEARCH(" S",porsche_data[[#This Row],[Model]]))),1,0)</f>
        <v>0</v>
      </c>
      <c r="G181">
        <f>IF(ISNUMBER(SEARCH("Turbo",porsche_data[[#This Row],[Model]])),1,0)</f>
        <v>0</v>
      </c>
      <c r="H181">
        <f>IF(ISNUMBER(SEARCH("GT",porsche_data[[#This Row],[Model]])),1,0)</f>
        <v>0</v>
      </c>
      <c r="I181">
        <f>IF(ISNUMBER(SEARCH("RS",porsche_data[[#This Row],[Model]])),1,0)</f>
        <v>0</v>
      </c>
      <c r="J181">
        <f>IF(ISNUMBER(SEARCH("Targa",porsche_data[[#This Row],[Body]])),1,0)</f>
        <v>0</v>
      </c>
      <c r="K181">
        <f>IF(ISNUMBER(SEARCH("Cabriolet",porsche_data[[#This Row],[Body]])),1,0)</f>
        <v>0</v>
      </c>
      <c r="L181" t="s">
        <v>25</v>
      </c>
      <c r="N181" t="s">
        <v>25</v>
      </c>
      <c r="O181" t="str">
        <f>IF(ISNUMBER(SEARCH("km",porsche_data[[#This Row],[Mileage0]])),porsche_data[[#This Row],[Mileage0]],"")</f>
        <v/>
      </c>
      <c r="P181" t="s">
        <v>25</v>
      </c>
      <c r="R181" t="s">
        <v>25</v>
      </c>
      <c r="T181" t="s">
        <v>25</v>
      </c>
      <c r="U181" t="s">
        <v>25</v>
      </c>
      <c r="V181">
        <f>IF(porsche_data[[#This Row],[Transmission]]="Automatic",1,0)</f>
        <v>0</v>
      </c>
      <c r="W181">
        <f>IF(porsche_data[[#This Row],[Transmission]]="PDK",1,0)</f>
        <v>0</v>
      </c>
      <c r="X181" t="s">
        <v>25</v>
      </c>
      <c r="Y181">
        <f>IF(porsche_data[[#This Row],[Drive]]="Rear drive",0,1)</f>
        <v>1</v>
      </c>
      <c r="Z181" t="s">
        <v>25</v>
      </c>
      <c r="AA181" t="s">
        <v>25</v>
      </c>
      <c r="AB181">
        <f>IF(OR(porsche_data[[#This Row],[Interior Color]]="Black",porsche_data[[#This Row],[Interior Color]]="Beige",porsche_data[[#This Row],[Interior Color]]="Brown",porsche_data[[#This Row],[Interior Color]]="Grey"),0,1)</f>
        <v>1</v>
      </c>
      <c r="AC181" t="s">
        <v>25</v>
      </c>
      <c r="AD1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2" spans="1:30" x14ac:dyDescent="0.2">
      <c r="A182" t="s">
        <v>155</v>
      </c>
      <c r="B182">
        <v>349790</v>
      </c>
      <c r="C182">
        <f>ABS((porsche_data[[#This Row],[Price]]-AVERAGE(B114:B4569))/_xlfn.STDEV.P(B114:B4569))</f>
        <v>2.9692018909650049</v>
      </c>
      <c r="D182" t="s">
        <v>63</v>
      </c>
      <c r="E182" t="s">
        <v>156</v>
      </c>
      <c r="F182">
        <f>IF(OR(ISNUMBER(SEARCH(" 4S",porsche_data[[#This Row],[Model]])), ISNUMBER(SEARCH(" S",porsche_data[[#This Row],[Model]]))),1,0)</f>
        <v>0</v>
      </c>
      <c r="G182">
        <f>IF(ISNUMBER(SEARCH("Turbo",porsche_data[[#This Row],[Model]])),1,0)</f>
        <v>0</v>
      </c>
      <c r="H182">
        <f>IF(ISNUMBER(SEARCH("GT",porsche_data[[#This Row],[Model]])),1,0)</f>
        <v>1</v>
      </c>
      <c r="I182">
        <f>IF(ISNUMBER(SEARCH("RS",porsche_data[[#This Row],[Model]])),1,0)</f>
        <v>1</v>
      </c>
      <c r="J182">
        <f>IF(ISNUMBER(SEARCH("Targa",porsche_data[[#This Row],[Body]])),1,0)</f>
        <v>0</v>
      </c>
      <c r="K182">
        <f>IF(ISNUMBER(SEARCH("Cabriolet",porsche_data[[#This Row],[Body]])),1,0)</f>
        <v>0</v>
      </c>
      <c r="L182" t="s">
        <v>44</v>
      </c>
      <c r="M182">
        <v>992</v>
      </c>
      <c r="N182" t="s">
        <v>157</v>
      </c>
      <c r="O182" s="3">
        <f>1*(LEFT(porsche_data[[#This Row],[Mileage0]],FIND(" ",porsche_data[[#This Row],[Mileage0]])-1))</f>
        <v>3999</v>
      </c>
      <c r="P182" t="s">
        <v>158</v>
      </c>
      <c r="Q182">
        <v>525</v>
      </c>
      <c r="R182" t="s">
        <v>111</v>
      </c>
      <c r="S182">
        <f>1*(LEFT(porsche_data[[#This Row],[Cylinder Capacity]],FIND(" ",porsche_data[[#This Row],[Cylinder Capacity]])-1))</f>
        <v>4</v>
      </c>
      <c r="T182" t="s">
        <v>20</v>
      </c>
      <c r="U182" t="s">
        <v>31</v>
      </c>
      <c r="V182">
        <f>IF(porsche_data[[#This Row],[Transmission]]="Automatic",1,0)</f>
        <v>0</v>
      </c>
      <c r="W182">
        <f>IF(porsche_data[[#This Row],[Transmission]]="PDK",1,0)</f>
        <v>1</v>
      </c>
      <c r="X182" t="s">
        <v>22</v>
      </c>
      <c r="Y182">
        <f>IF(porsche_data[[#This Row],[Drive]]="Rear drive",0,1)</f>
        <v>0</v>
      </c>
      <c r="Z182" t="s">
        <v>23</v>
      </c>
      <c r="AA182" t="s">
        <v>24</v>
      </c>
      <c r="AB182">
        <f>IF(OR(porsche_data[[#This Row],[Interior Color]]="Black",porsche_data[[#This Row],[Interior Color]]="Beige",porsche_data[[#This Row],[Interior Color]]="Brown",porsche_data[[#This Row],[Interior Color]]="Grey"),0,1)</f>
        <v>0</v>
      </c>
      <c r="AC182" t="s">
        <v>99</v>
      </c>
      <c r="AD1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3" spans="1:30" hidden="1" x14ac:dyDescent="0.2">
      <c r="A183" t="s">
        <v>25</v>
      </c>
      <c r="C183" t="e">
        <f>ABS((porsche_data[[#This Row],[Price]]-#REF!)/#REF!)</f>
        <v>#REF!</v>
      </c>
      <c r="D183" t="s">
        <v>349</v>
      </c>
      <c r="E183" t="s">
        <v>522</v>
      </c>
      <c r="F183">
        <f>IF(OR(ISNUMBER(SEARCH(" 4S",porsche_data[[#This Row],[Model]])), ISNUMBER(SEARCH(" S",porsche_data[[#This Row],[Model]]))),1,0)</f>
        <v>0</v>
      </c>
      <c r="G183">
        <f>IF(ISNUMBER(SEARCH("Turbo",porsche_data[[#This Row],[Model]])),1,0)</f>
        <v>0</v>
      </c>
      <c r="H183">
        <f>IF(ISNUMBER(SEARCH("GT",porsche_data[[#This Row],[Model]])),1,0)</f>
        <v>0</v>
      </c>
      <c r="I183">
        <f>IF(ISNUMBER(SEARCH("RS",porsche_data[[#This Row],[Model]])),1,0)</f>
        <v>0</v>
      </c>
      <c r="J183">
        <f>IF(ISNUMBER(SEARCH("Targa",porsche_data[[#This Row],[Body]])),1,0)</f>
        <v>0</v>
      </c>
      <c r="K183">
        <f>IF(ISNUMBER(SEARCH("Cabriolet",porsche_data[[#This Row],[Body]])),1,0)</f>
        <v>0</v>
      </c>
      <c r="L183" t="s">
        <v>316</v>
      </c>
      <c r="N183" t="s">
        <v>496</v>
      </c>
      <c r="O183" t="str">
        <f>IF(ISNUMBER(SEARCH("km",porsche_data[[#This Row],[Mileage0]])),porsche_data[[#This Row],[Mileage0]],"")</f>
        <v>150 km</v>
      </c>
      <c r="P183" t="s">
        <v>524</v>
      </c>
      <c r="R183" t="s">
        <v>525</v>
      </c>
      <c r="T183" t="s">
        <v>232</v>
      </c>
      <c r="U183" t="s">
        <v>21</v>
      </c>
      <c r="V183">
        <f>IF(porsche_data[[#This Row],[Transmission]]="Automatic",1,0)</f>
        <v>0</v>
      </c>
      <c r="W183">
        <f>IF(porsche_data[[#This Row],[Transmission]]="PDK",1,0)</f>
        <v>0</v>
      </c>
      <c r="X183" t="s">
        <v>22</v>
      </c>
      <c r="Y183">
        <f>IF(porsche_data[[#This Row],[Drive]]="Rear drive",0,1)</f>
        <v>0</v>
      </c>
      <c r="Z183" t="s">
        <v>23</v>
      </c>
      <c r="AA183" t="s">
        <v>24</v>
      </c>
      <c r="AB183">
        <f>IF(OR(porsche_data[[#This Row],[Interior Color]]="Black",porsche_data[[#This Row],[Interior Color]]="Beige",porsche_data[[#This Row],[Interior Color]]="Brown",porsche_data[[#This Row],[Interior Color]]="Grey"),0,1)</f>
        <v>0</v>
      </c>
      <c r="AC183" t="s">
        <v>61</v>
      </c>
      <c r="AD1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4" spans="1:30" x14ac:dyDescent="0.2">
      <c r="A184" t="s">
        <v>1330</v>
      </c>
      <c r="B184">
        <v>349000</v>
      </c>
      <c r="C184">
        <f>ABS((porsche_data[[#This Row],[Price]]-AVERAGE(B116:B4571))/_xlfn.STDEV.P(B116:B4571))</f>
        <v>2.9581910524595494</v>
      </c>
      <c r="D184" t="s">
        <v>90</v>
      </c>
      <c r="E184" t="s">
        <v>1069</v>
      </c>
      <c r="F184">
        <f>IF(OR(ISNUMBER(SEARCH(" 4S",porsche_data[[#This Row],[Model]])), ISNUMBER(SEARCH(" S",porsche_data[[#This Row],[Model]]))),1,0)</f>
        <v>1</v>
      </c>
      <c r="G184">
        <f>IF(ISNUMBER(SEARCH("Turbo",porsche_data[[#This Row],[Model]])),1,0)</f>
        <v>1</v>
      </c>
      <c r="H184">
        <f>IF(ISNUMBER(SEARCH("GT",porsche_data[[#This Row],[Model]])),1,0)</f>
        <v>0</v>
      </c>
      <c r="I184">
        <f>IF(ISNUMBER(SEARCH("RS",porsche_data[[#This Row],[Model]])),1,0)</f>
        <v>0</v>
      </c>
      <c r="J184">
        <f>IF(ISNUMBER(SEARCH("Targa",porsche_data[[#This Row],[Body]])),1,0)</f>
        <v>0</v>
      </c>
      <c r="K184">
        <f>IF(ISNUMBER(SEARCH("Cabriolet",porsche_data[[#This Row],[Body]])),1,0)</f>
        <v>0</v>
      </c>
      <c r="L184" t="s">
        <v>44</v>
      </c>
      <c r="M184">
        <v>991</v>
      </c>
      <c r="N184" t="s">
        <v>3751</v>
      </c>
      <c r="O184" s="3">
        <f>1*(LEFT(porsche_data[[#This Row],[Mileage0]],FIND(" ",porsche_data[[#This Row],[Mileage0]])-1))</f>
        <v>5890</v>
      </c>
      <c r="P184" t="s">
        <v>1071</v>
      </c>
      <c r="Q184">
        <v>607</v>
      </c>
      <c r="R184" t="s">
        <v>88</v>
      </c>
      <c r="S184">
        <f>1*(LEFT(porsche_data[[#This Row],[Cylinder Capacity]],FIND(" ",porsche_data[[#This Row],[Cylinder Capacity]])-1))</f>
        <v>3.8</v>
      </c>
      <c r="T184" t="s">
        <v>20</v>
      </c>
      <c r="U184" t="s">
        <v>31</v>
      </c>
      <c r="V184">
        <f>IF(porsche_data[[#This Row],[Transmission]]="Automatic",1,0)</f>
        <v>0</v>
      </c>
      <c r="W184">
        <f>IF(porsche_data[[#This Row],[Transmission]]="PDK",1,0)</f>
        <v>1</v>
      </c>
      <c r="X184" t="s">
        <v>46</v>
      </c>
      <c r="Y184">
        <f>IF(porsche_data[[#This Row],[Drive]]="Rear drive",0,1)</f>
        <v>1</v>
      </c>
      <c r="Z184" t="s">
        <v>23</v>
      </c>
      <c r="AA184" t="s">
        <v>24</v>
      </c>
      <c r="AB184">
        <f>IF(OR(porsche_data[[#This Row],[Interior Color]]="Black",porsche_data[[#This Row],[Interior Color]]="Beige",porsche_data[[#This Row],[Interior Color]]="Brown",porsche_data[[#This Row],[Interior Color]]="Grey"),0,1)</f>
        <v>0</v>
      </c>
      <c r="AC184" t="s">
        <v>116</v>
      </c>
      <c r="AD1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5" spans="1:30" x14ac:dyDescent="0.2">
      <c r="A185" t="s">
        <v>245</v>
      </c>
      <c r="B185">
        <v>348790</v>
      </c>
      <c r="C185">
        <f>ABS((porsche_data[[#This Row],[Price]]-AVERAGE(B117:B4572))/_xlfn.STDEV.P(B117:B4572))</f>
        <v>2.9643580039490418</v>
      </c>
      <c r="D185" t="s">
        <v>63</v>
      </c>
      <c r="E185" t="s">
        <v>156</v>
      </c>
      <c r="F185">
        <f>IF(OR(ISNUMBER(SEARCH(" 4S",porsche_data[[#This Row],[Model]])), ISNUMBER(SEARCH(" S",porsche_data[[#This Row],[Model]]))),1,0)</f>
        <v>0</v>
      </c>
      <c r="G185">
        <f>IF(ISNUMBER(SEARCH("Turbo",porsche_data[[#This Row],[Model]])),1,0)</f>
        <v>0</v>
      </c>
      <c r="H185">
        <f>IF(ISNUMBER(SEARCH("GT",porsche_data[[#This Row],[Model]])),1,0)</f>
        <v>1</v>
      </c>
      <c r="I185">
        <f>IF(ISNUMBER(SEARCH("RS",porsche_data[[#This Row],[Model]])),1,0)</f>
        <v>1</v>
      </c>
      <c r="J185">
        <f>IF(ISNUMBER(SEARCH("Targa",porsche_data[[#This Row],[Body]])),1,0)</f>
        <v>0</v>
      </c>
      <c r="K185">
        <f>IF(ISNUMBER(SEARCH("Cabriolet",porsche_data[[#This Row],[Body]])),1,0)</f>
        <v>0</v>
      </c>
      <c r="L185" t="s">
        <v>44</v>
      </c>
      <c r="M185">
        <v>992</v>
      </c>
      <c r="N185" t="s">
        <v>246</v>
      </c>
      <c r="O185" s="3">
        <f>1*(LEFT(porsche_data[[#This Row],[Mileage0]],FIND(" ",porsche_data[[#This Row],[Mileage0]])-1))</f>
        <v>1031</v>
      </c>
      <c r="P185" t="s">
        <v>158</v>
      </c>
      <c r="Q185">
        <v>525</v>
      </c>
      <c r="R185" t="s">
        <v>111</v>
      </c>
      <c r="S185">
        <f>1*(LEFT(porsche_data[[#This Row],[Cylinder Capacity]],FIND(" ",porsche_data[[#This Row],[Cylinder Capacity]])-1))</f>
        <v>4</v>
      </c>
      <c r="T185" t="s">
        <v>20</v>
      </c>
      <c r="U185" t="s">
        <v>31</v>
      </c>
      <c r="V185">
        <f>IF(porsche_data[[#This Row],[Transmission]]="Automatic",1,0)</f>
        <v>0</v>
      </c>
      <c r="W185">
        <f>IF(porsche_data[[#This Row],[Transmission]]="PDK",1,0)</f>
        <v>1</v>
      </c>
      <c r="X185" t="s">
        <v>22</v>
      </c>
      <c r="Y185">
        <f>IF(porsche_data[[#This Row],[Drive]]="Rear drive",0,1)</f>
        <v>0</v>
      </c>
      <c r="Z185" t="s">
        <v>23</v>
      </c>
      <c r="AA185" t="s">
        <v>24</v>
      </c>
      <c r="AB185">
        <f>IF(OR(porsche_data[[#This Row],[Interior Color]]="Black",porsche_data[[#This Row],[Interior Color]]="Beige",porsche_data[[#This Row],[Interior Color]]="Brown",porsche_data[[#This Row],[Interior Color]]="Grey"),0,1)</f>
        <v>0</v>
      </c>
      <c r="AC185" t="s">
        <v>40</v>
      </c>
      <c r="AD1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6" spans="1:30" hidden="1" x14ac:dyDescent="0.2">
      <c r="A186" t="s">
        <v>532</v>
      </c>
      <c r="C186" t="e">
        <f>ABS((porsche_data[[#This Row],[Price]]-#REF!)/#REF!)</f>
        <v>#REF!</v>
      </c>
      <c r="D186" t="s">
        <v>42</v>
      </c>
      <c r="E186" t="s">
        <v>383</v>
      </c>
      <c r="F186">
        <f>IF(OR(ISNUMBER(SEARCH(" 4S",porsche_data[[#This Row],[Model]])), ISNUMBER(SEARCH(" S",porsche_data[[#This Row],[Model]]))),1,0)</f>
        <v>0</v>
      </c>
      <c r="G186">
        <f>IF(ISNUMBER(SEARCH("Turbo",porsche_data[[#This Row],[Model]])),1,0)</f>
        <v>0</v>
      </c>
      <c r="H186">
        <f>IF(ISNUMBER(SEARCH("GT",porsche_data[[#This Row],[Model]])),1,0)</f>
        <v>0</v>
      </c>
      <c r="I186">
        <f>IF(ISNUMBER(SEARCH("RS",porsche_data[[#This Row],[Model]])),1,0)</f>
        <v>0</v>
      </c>
      <c r="J186">
        <f>IF(ISNUMBER(SEARCH("Targa",porsche_data[[#This Row],[Body]])),1,0)</f>
        <v>0</v>
      </c>
      <c r="K186">
        <f>IF(ISNUMBER(SEARCH("Cabriolet",porsche_data[[#This Row],[Body]])),1,0)</f>
        <v>1</v>
      </c>
      <c r="L186" t="s">
        <v>16</v>
      </c>
      <c r="N186" t="s">
        <v>533</v>
      </c>
      <c r="O186" t="str">
        <f>IF(ISNUMBER(SEARCH("km",porsche_data[[#This Row],[Mileage0]])),porsche_data[[#This Row],[Mileage0]],"")</f>
        <v/>
      </c>
      <c r="P186" t="s">
        <v>385</v>
      </c>
      <c r="R186" t="s">
        <v>78</v>
      </c>
      <c r="T186" t="s">
        <v>20</v>
      </c>
      <c r="U186" t="s">
        <v>21</v>
      </c>
      <c r="V186">
        <f>IF(porsche_data[[#This Row],[Transmission]]="Automatic",1,0)</f>
        <v>0</v>
      </c>
      <c r="W186">
        <f>IF(porsche_data[[#This Row],[Transmission]]="PDK",1,0)</f>
        <v>0</v>
      </c>
      <c r="X186" t="s">
        <v>22</v>
      </c>
      <c r="Y186">
        <f>IF(porsche_data[[#This Row],[Drive]]="Rear drive",0,1)</f>
        <v>0</v>
      </c>
      <c r="Z186" t="s">
        <v>23</v>
      </c>
      <c r="AA186" t="s">
        <v>68</v>
      </c>
      <c r="AB186">
        <f>IF(OR(porsche_data[[#This Row],[Interior Color]]="Black",porsche_data[[#This Row],[Interior Color]]="Beige",porsche_data[[#This Row],[Interior Color]]="Brown",porsche_data[[#This Row],[Interior Color]]="Grey"),0,1)</f>
        <v>0</v>
      </c>
      <c r="AC186" t="s">
        <v>47</v>
      </c>
      <c r="AD1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7" spans="1:30" hidden="1" x14ac:dyDescent="0.2">
      <c r="A187" t="s">
        <v>25</v>
      </c>
      <c r="C187" t="e">
        <f>ABS((porsche_data[[#This Row],[Price]]-#REF!)/#REF!)</f>
        <v>#REF!</v>
      </c>
      <c r="D187" t="s">
        <v>25</v>
      </c>
      <c r="E187" t="s">
        <v>25</v>
      </c>
      <c r="F187">
        <f>IF(OR(ISNUMBER(SEARCH(" 4S",porsche_data[[#This Row],[Model]])), ISNUMBER(SEARCH(" S",porsche_data[[#This Row],[Model]]))),1,0)</f>
        <v>0</v>
      </c>
      <c r="G187">
        <f>IF(ISNUMBER(SEARCH("Turbo",porsche_data[[#This Row],[Model]])),1,0)</f>
        <v>0</v>
      </c>
      <c r="H187">
        <f>IF(ISNUMBER(SEARCH("GT",porsche_data[[#This Row],[Model]])),1,0)</f>
        <v>0</v>
      </c>
      <c r="I187">
        <f>IF(ISNUMBER(SEARCH("RS",porsche_data[[#This Row],[Model]])),1,0)</f>
        <v>0</v>
      </c>
      <c r="J187">
        <f>IF(ISNUMBER(SEARCH("Targa",porsche_data[[#This Row],[Body]])),1,0)</f>
        <v>0</v>
      </c>
      <c r="K187">
        <f>IF(ISNUMBER(SEARCH("Cabriolet",porsche_data[[#This Row],[Body]])),1,0)</f>
        <v>0</v>
      </c>
      <c r="L187" t="s">
        <v>25</v>
      </c>
      <c r="N187" t="s">
        <v>25</v>
      </c>
      <c r="O187" t="str">
        <f>IF(ISNUMBER(SEARCH("km",porsche_data[[#This Row],[Mileage0]])),porsche_data[[#This Row],[Mileage0]],"")</f>
        <v/>
      </c>
      <c r="P187" t="s">
        <v>25</v>
      </c>
      <c r="R187" t="s">
        <v>25</v>
      </c>
      <c r="T187" t="s">
        <v>25</v>
      </c>
      <c r="U187" t="s">
        <v>25</v>
      </c>
      <c r="V187">
        <f>IF(porsche_data[[#This Row],[Transmission]]="Automatic",1,0)</f>
        <v>0</v>
      </c>
      <c r="W187">
        <f>IF(porsche_data[[#This Row],[Transmission]]="PDK",1,0)</f>
        <v>0</v>
      </c>
      <c r="X187" t="s">
        <v>25</v>
      </c>
      <c r="Y187">
        <f>IF(porsche_data[[#This Row],[Drive]]="Rear drive",0,1)</f>
        <v>1</v>
      </c>
      <c r="Z187" t="s">
        <v>25</v>
      </c>
      <c r="AA187" t="s">
        <v>25</v>
      </c>
      <c r="AB187">
        <f>IF(OR(porsche_data[[#This Row],[Interior Color]]="Black",porsche_data[[#This Row],[Interior Color]]="Beige",porsche_data[[#This Row],[Interior Color]]="Brown",porsche_data[[#This Row],[Interior Color]]="Grey"),0,1)</f>
        <v>1</v>
      </c>
      <c r="AC187" t="s">
        <v>25</v>
      </c>
      <c r="AD1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8" spans="1:30" hidden="1" x14ac:dyDescent="0.2">
      <c r="A188" t="s">
        <v>534</v>
      </c>
      <c r="C188" t="e">
        <f>ABS((porsche_data[[#This Row],[Price]]-#REF!)/#REF!)</f>
        <v>#REF!</v>
      </c>
      <c r="D188" t="s">
        <v>184</v>
      </c>
      <c r="E188" t="s">
        <v>368</v>
      </c>
      <c r="F188">
        <f>IF(OR(ISNUMBER(SEARCH(" 4S",porsche_data[[#This Row],[Model]])), ISNUMBER(SEARCH(" S",porsche_data[[#This Row],[Model]]))),1,0)</f>
        <v>0</v>
      </c>
      <c r="G188">
        <f>IF(ISNUMBER(SEARCH("Turbo",porsche_data[[#This Row],[Model]])),1,0)</f>
        <v>0</v>
      </c>
      <c r="H188">
        <f>IF(ISNUMBER(SEARCH("GT",porsche_data[[#This Row],[Model]])),1,0)</f>
        <v>1</v>
      </c>
      <c r="I188">
        <f>IF(ISNUMBER(SEARCH("RS",porsche_data[[#This Row],[Model]])),1,0)</f>
        <v>0</v>
      </c>
      <c r="J188">
        <f>IF(ISNUMBER(SEARCH("Targa",porsche_data[[#This Row],[Body]])),1,0)</f>
        <v>0</v>
      </c>
      <c r="K188">
        <f>IF(ISNUMBER(SEARCH("Cabriolet",porsche_data[[#This Row],[Body]])),1,0)</f>
        <v>0</v>
      </c>
      <c r="L188" t="s">
        <v>44</v>
      </c>
      <c r="N188" t="s">
        <v>535</v>
      </c>
      <c r="O188" t="str">
        <f>IF(ISNUMBER(SEARCH("km",porsche_data[[#This Row],[Mileage0]])),porsche_data[[#This Row],[Mileage0]],"")</f>
        <v/>
      </c>
      <c r="P188" t="s">
        <v>110</v>
      </c>
      <c r="R188" t="s">
        <v>111</v>
      </c>
      <c r="T188" t="s">
        <v>232</v>
      </c>
      <c r="U188" t="s">
        <v>31</v>
      </c>
      <c r="V188">
        <f>IF(porsche_data[[#This Row],[Transmission]]="Automatic",1,0)</f>
        <v>0</v>
      </c>
      <c r="W188">
        <f>IF(porsche_data[[#This Row],[Transmission]]="PDK",1,0)</f>
        <v>1</v>
      </c>
      <c r="X188" t="s">
        <v>22</v>
      </c>
      <c r="Y188">
        <f>IF(porsche_data[[#This Row],[Drive]]="Rear drive",0,1)</f>
        <v>0</v>
      </c>
      <c r="Z188" t="s">
        <v>23</v>
      </c>
      <c r="AA188" t="s">
        <v>116</v>
      </c>
      <c r="AB188">
        <f>IF(OR(porsche_data[[#This Row],[Interior Color]]="Black",porsche_data[[#This Row],[Interior Color]]="Beige",porsche_data[[#This Row],[Interior Color]]="Brown",porsche_data[[#This Row],[Interior Color]]="Grey"),0,1)</f>
        <v>1</v>
      </c>
      <c r="AC188" t="s">
        <v>24</v>
      </c>
      <c r="AD1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9" spans="1:30" x14ac:dyDescent="0.2">
      <c r="A189" t="s">
        <v>3519</v>
      </c>
      <c r="B189">
        <v>347700</v>
      </c>
      <c r="C189">
        <f>ABS((porsche_data[[#This Row],[Price]]-AVERAGE(B121:B4576))/_xlfn.STDEV.P(B121:B4576))</f>
        <v>2.9845136451998768</v>
      </c>
      <c r="D189" t="s">
        <v>90</v>
      </c>
      <c r="E189" t="s">
        <v>843</v>
      </c>
      <c r="F189">
        <f>IF(OR(ISNUMBER(SEARCH(" 4S",porsche_data[[#This Row],[Model]])), ISNUMBER(SEARCH(" S",porsche_data[[#This Row],[Model]]))),1,0)</f>
        <v>0</v>
      </c>
      <c r="G189">
        <f>IF(ISNUMBER(SEARCH("Turbo",porsche_data[[#This Row],[Model]])),1,0)</f>
        <v>0</v>
      </c>
      <c r="H189">
        <f>IF(ISNUMBER(SEARCH("GT",porsche_data[[#This Row],[Model]])),1,0)</f>
        <v>1</v>
      </c>
      <c r="I189">
        <f>IF(ISNUMBER(SEARCH("RS",porsche_data[[#This Row],[Model]])),1,0)</f>
        <v>1</v>
      </c>
      <c r="J189">
        <f>IF(ISNUMBER(SEARCH("Targa",porsche_data[[#This Row],[Body]])),1,0)</f>
        <v>0</v>
      </c>
      <c r="K189">
        <f>IF(ISNUMBER(SEARCH("Cabriolet",porsche_data[[#This Row],[Body]])),1,0)</f>
        <v>0</v>
      </c>
      <c r="L189" t="s">
        <v>44</v>
      </c>
      <c r="M189">
        <v>991</v>
      </c>
      <c r="N189" t="s">
        <v>3447</v>
      </c>
      <c r="O189" s="3">
        <f>1*(LEFT(porsche_data[[#This Row],[Mileage0]],FIND(" ",porsche_data[[#This Row],[Mileage0]])-1))</f>
        <v>19200</v>
      </c>
      <c r="P189" t="s">
        <v>842</v>
      </c>
      <c r="Q189">
        <v>700</v>
      </c>
      <c r="R189" t="s">
        <v>88</v>
      </c>
      <c r="S189">
        <f>1*(LEFT(porsche_data[[#This Row],[Cylinder Capacity]],FIND(" ",porsche_data[[#This Row],[Cylinder Capacity]])-1))</f>
        <v>3.8</v>
      </c>
      <c r="T189" t="s">
        <v>20</v>
      </c>
      <c r="U189" t="s">
        <v>31</v>
      </c>
      <c r="V189">
        <f>IF(porsche_data[[#This Row],[Transmission]]="Automatic",1,0)</f>
        <v>0</v>
      </c>
      <c r="W189">
        <f>IF(porsche_data[[#This Row],[Transmission]]="PDK",1,0)</f>
        <v>1</v>
      </c>
      <c r="X189" t="s">
        <v>22</v>
      </c>
      <c r="Y189">
        <f>IF(porsche_data[[#This Row],[Drive]]="Rear drive",0,1)</f>
        <v>0</v>
      </c>
      <c r="Z189" t="s">
        <v>23</v>
      </c>
      <c r="AA189" t="s">
        <v>116</v>
      </c>
      <c r="AB189">
        <f>IF(OR(porsche_data[[#This Row],[Interior Color]]="Black",porsche_data[[#This Row],[Interior Color]]="Beige",porsche_data[[#This Row],[Interior Color]]="Brown",porsche_data[[#This Row],[Interior Color]]="Grey"),0,1)</f>
        <v>1</v>
      </c>
      <c r="AC189" t="s">
        <v>24</v>
      </c>
      <c r="AD1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0" spans="1:30" hidden="1" x14ac:dyDescent="0.2">
      <c r="A190" t="s">
        <v>538</v>
      </c>
      <c r="C190" t="e">
        <f>ABS((porsche_data[[#This Row],[Price]]-#REF!)/#REF!)</f>
        <v>#REF!</v>
      </c>
      <c r="D190" t="s">
        <v>279</v>
      </c>
      <c r="E190" t="s">
        <v>43</v>
      </c>
      <c r="F190">
        <f>IF(OR(ISNUMBER(SEARCH(" 4S",porsche_data[[#This Row],[Model]])), ISNUMBER(SEARCH(" S",porsche_data[[#This Row],[Model]]))),1,0)</f>
        <v>0</v>
      </c>
      <c r="G190">
        <f>IF(ISNUMBER(SEARCH("Turbo",porsche_data[[#This Row],[Model]])),1,0)</f>
        <v>0</v>
      </c>
      <c r="H190">
        <f>IF(ISNUMBER(SEARCH("GT",porsche_data[[#This Row],[Model]])),1,0)</f>
        <v>0</v>
      </c>
      <c r="I190">
        <f>IF(ISNUMBER(SEARCH("RS",porsche_data[[#This Row],[Model]])),1,0)</f>
        <v>0</v>
      </c>
      <c r="J190">
        <f>IF(ISNUMBER(SEARCH("Targa",porsche_data[[#This Row],[Body]])),1,0)</f>
        <v>0</v>
      </c>
      <c r="K190">
        <f>IF(ISNUMBER(SEARCH("Cabriolet",porsche_data[[#This Row],[Body]])),1,0)</f>
        <v>0</v>
      </c>
      <c r="L190" t="s">
        <v>44</v>
      </c>
      <c r="N190" t="s">
        <v>539</v>
      </c>
      <c r="O190" t="str">
        <f>IF(ISNUMBER(SEARCH("km",porsche_data[[#This Row],[Mileage0]])),porsche_data[[#This Row],[Mileage0]],"")</f>
        <v>118000 km</v>
      </c>
      <c r="P190" t="s">
        <v>18</v>
      </c>
      <c r="R190" t="s">
        <v>19</v>
      </c>
      <c r="T190" t="s">
        <v>20</v>
      </c>
      <c r="U190" t="s">
        <v>21</v>
      </c>
      <c r="V190">
        <f>IF(porsche_data[[#This Row],[Transmission]]="Automatic",1,0)</f>
        <v>0</v>
      </c>
      <c r="W190">
        <f>IF(porsche_data[[#This Row],[Transmission]]="PDK",1,0)</f>
        <v>0</v>
      </c>
      <c r="X190" t="s">
        <v>46</v>
      </c>
      <c r="Y190">
        <f>IF(porsche_data[[#This Row],[Drive]]="Rear drive",0,1)</f>
        <v>1</v>
      </c>
      <c r="Z190" t="s">
        <v>23</v>
      </c>
      <c r="AA190" t="s">
        <v>32</v>
      </c>
      <c r="AB190">
        <f>IF(OR(porsche_data[[#This Row],[Interior Color]]="Black",porsche_data[[#This Row],[Interior Color]]="Beige",porsche_data[[#This Row],[Interior Color]]="Brown",porsche_data[[#This Row],[Interior Color]]="Grey"),0,1)</f>
        <v>0</v>
      </c>
      <c r="AC190" t="s">
        <v>32</v>
      </c>
      <c r="AD1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1" spans="1:30" x14ac:dyDescent="0.2">
      <c r="A191" t="s">
        <v>2101</v>
      </c>
      <c r="B191">
        <v>347500</v>
      </c>
      <c r="C191">
        <f>ABS((porsche_data[[#This Row],[Price]]-AVERAGE(B123:B4578))/_xlfn.STDEV.P(B123:B4578))</f>
        <v>2.9906632794938544</v>
      </c>
      <c r="D191" t="s">
        <v>90</v>
      </c>
      <c r="E191" t="s">
        <v>843</v>
      </c>
      <c r="F191">
        <f>IF(OR(ISNUMBER(SEARCH(" 4S",porsche_data[[#This Row],[Model]])), ISNUMBER(SEARCH(" S",porsche_data[[#This Row],[Model]]))),1,0)</f>
        <v>0</v>
      </c>
      <c r="G191">
        <f>IF(ISNUMBER(SEARCH("Turbo",porsche_data[[#This Row],[Model]])),1,0)</f>
        <v>0</v>
      </c>
      <c r="H191">
        <f>IF(ISNUMBER(SEARCH("GT",porsche_data[[#This Row],[Model]])),1,0)</f>
        <v>1</v>
      </c>
      <c r="I191">
        <f>IF(ISNUMBER(SEARCH("RS",porsche_data[[#This Row],[Model]])),1,0)</f>
        <v>1</v>
      </c>
      <c r="J191">
        <f>IF(ISNUMBER(SEARCH("Targa",porsche_data[[#This Row],[Body]])),1,0)</f>
        <v>0</v>
      </c>
      <c r="K191">
        <f>IF(ISNUMBER(SEARCH("Cabriolet",porsche_data[[#This Row],[Body]])),1,0)</f>
        <v>0</v>
      </c>
      <c r="L191" t="s">
        <v>44</v>
      </c>
      <c r="M191">
        <v>991</v>
      </c>
      <c r="N191" t="s">
        <v>2102</v>
      </c>
      <c r="O191" s="3">
        <f>1*(LEFT(porsche_data[[#This Row],[Mileage0]],FIND(" ",porsche_data[[#This Row],[Mileage0]])-1))</f>
        <v>6857</v>
      </c>
      <c r="P191" t="s">
        <v>842</v>
      </c>
      <c r="Q191">
        <v>700</v>
      </c>
      <c r="R191" t="s">
        <v>88</v>
      </c>
      <c r="S191">
        <f>1*(LEFT(porsche_data[[#This Row],[Cylinder Capacity]],FIND(" ",porsche_data[[#This Row],[Cylinder Capacity]])-1))</f>
        <v>3.8</v>
      </c>
      <c r="T191" t="s">
        <v>20</v>
      </c>
      <c r="U191" t="s">
        <v>31</v>
      </c>
      <c r="V191">
        <f>IF(porsche_data[[#This Row],[Transmission]]="Automatic",1,0)</f>
        <v>0</v>
      </c>
      <c r="W191">
        <f>IF(porsche_data[[#This Row],[Transmission]]="PDK",1,0)</f>
        <v>1</v>
      </c>
      <c r="X191" t="s">
        <v>22</v>
      </c>
      <c r="Y191">
        <f>IF(porsche_data[[#This Row],[Drive]]="Rear drive",0,1)</f>
        <v>0</v>
      </c>
      <c r="Z191" t="s">
        <v>23</v>
      </c>
      <c r="AA191" t="s">
        <v>24</v>
      </c>
      <c r="AB191">
        <f>IF(OR(porsche_data[[#This Row],[Interior Color]]="Black",porsche_data[[#This Row],[Interior Color]]="Beige",porsche_data[[#This Row],[Interior Color]]="Brown",porsche_data[[#This Row],[Interior Color]]="Grey"),0,1)</f>
        <v>0</v>
      </c>
      <c r="AC191" t="s">
        <v>99</v>
      </c>
      <c r="AD1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2" spans="1:30" hidden="1" x14ac:dyDescent="0.2">
      <c r="A192" t="s">
        <v>542</v>
      </c>
      <c r="C192" t="e">
        <f>ABS((porsche_data[[#This Row],[Price]]-#REF!)/#REF!)</f>
        <v>#REF!</v>
      </c>
      <c r="D192" t="s">
        <v>163</v>
      </c>
      <c r="E192" t="s">
        <v>443</v>
      </c>
      <c r="F192">
        <f>IF(OR(ISNUMBER(SEARCH(" 4S",porsche_data[[#This Row],[Model]])), ISNUMBER(SEARCH(" S",porsche_data[[#This Row],[Model]]))),1,0)</f>
        <v>0</v>
      </c>
      <c r="G192">
        <f>IF(ISNUMBER(SEARCH("Turbo",porsche_data[[#This Row],[Model]])),1,0)</f>
        <v>0</v>
      </c>
      <c r="H192">
        <f>IF(ISNUMBER(SEARCH("GT",porsche_data[[#This Row],[Model]])),1,0)</f>
        <v>1</v>
      </c>
      <c r="I192">
        <f>IF(ISNUMBER(SEARCH("RS",porsche_data[[#This Row],[Model]])),1,0)</f>
        <v>0</v>
      </c>
      <c r="J192">
        <f>IF(ISNUMBER(SEARCH("Targa",porsche_data[[#This Row],[Body]])),1,0)</f>
        <v>0</v>
      </c>
      <c r="K192">
        <f>IF(ISNUMBER(SEARCH("Cabriolet",porsche_data[[#This Row],[Body]])),1,0)</f>
        <v>0</v>
      </c>
      <c r="L192" t="s">
        <v>44</v>
      </c>
      <c r="N192" t="s">
        <v>543</v>
      </c>
      <c r="O192" t="str">
        <f>IF(ISNUMBER(SEARCH("km",porsche_data[[#This Row],[Mileage0]])),porsche_data[[#This Row],[Mileage0]],"")</f>
        <v/>
      </c>
      <c r="P192" t="s">
        <v>73</v>
      </c>
      <c r="R192" t="s">
        <v>111</v>
      </c>
      <c r="T192" t="s">
        <v>232</v>
      </c>
      <c r="U192" t="s">
        <v>21</v>
      </c>
      <c r="V192">
        <f>IF(porsche_data[[#This Row],[Transmission]]="Automatic",1,0)</f>
        <v>0</v>
      </c>
      <c r="W192">
        <f>IF(porsche_data[[#This Row],[Transmission]]="PDK",1,0)</f>
        <v>0</v>
      </c>
      <c r="X192" t="s">
        <v>22</v>
      </c>
      <c r="Y192">
        <f>IF(porsche_data[[#This Row],[Drive]]="Rear drive",0,1)</f>
        <v>0</v>
      </c>
      <c r="Z192" t="s">
        <v>23</v>
      </c>
      <c r="AA192" t="s">
        <v>24</v>
      </c>
      <c r="AB192">
        <f>IF(OR(porsche_data[[#This Row],[Interior Color]]="Black",porsche_data[[#This Row],[Interior Color]]="Beige",porsche_data[[#This Row],[Interior Color]]="Brown",porsche_data[[#This Row],[Interior Color]]="Grey"),0,1)</f>
        <v>0</v>
      </c>
      <c r="AC192" t="s">
        <v>32</v>
      </c>
      <c r="AD1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3" spans="1:30" hidden="1" x14ac:dyDescent="0.2">
      <c r="A193" t="s">
        <v>544</v>
      </c>
      <c r="C193" t="e">
        <f>ABS((porsche_data[[#This Row],[Price]]-#REF!)/#REF!)</f>
        <v>#REF!</v>
      </c>
      <c r="D193" t="s">
        <v>63</v>
      </c>
      <c r="E193" t="s">
        <v>167</v>
      </c>
      <c r="F193">
        <f>IF(OR(ISNUMBER(SEARCH(" 4S",porsche_data[[#This Row],[Model]])), ISNUMBER(SEARCH(" S",porsche_data[[#This Row],[Model]]))),1,0)</f>
        <v>0</v>
      </c>
      <c r="G193">
        <f>IF(ISNUMBER(SEARCH("Turbo",porsche_data[[#This Row],[Model]])),1,0)</f>
        <v>0</v>
      </c>
      <c r="H193">
        <f>IF(ISNUMBER(SEARCH("GT",porsche_data[[#This Row],[Model]])),1,0)</f>
        <v>1</v>
      </c>
      <c r="I193">
        <f>IF(ISNUMBER(SEARCH("RS",porsche_data[[#This Row],[Model]])),1,0)</f>
        <v>1</v>
      </c>
      <c r="J193">
        <f>IF(ISNUMBER(SEARCH("Targa",porsche_data[[#This Row],[Body]])),1,0)</f>
        <v>0</v>
      </c>
      <c r="K193">
        <f>IF(ISNUMBER(SEARCH("Cabriolet",porsche_data[[#This Row],[Body]])),1,0)</f>
        <v>0</v>
      </c>
      <c r="L193" t="s">
        <v>44</v>
      </c>
      <c r="N193" t="s">
        <v>545</v>
      </c>
      <c r="O193" t="str">
        <f>IF(ISNUMBER(SEARCH("km",porsche_data[[#This Row],[Mileage0]])),porsche_data[[#This Row],[Mileage0]],"")</f>
        <v>2500 km</v>
      </c>
      <c r="P193" t="s">
        <v>141</v>
      </c>
      <c r="R193" t="s">
        <v>111</v>
      </c>
      <c r="T193" t="s">
        <v>20</v>
      </c>
      <c r="U193" t="s">
        <v>31</v>
      </c>
      <c r="V193">
        <f>IF(porsche_data[[#This Row],[Transmission]]="Automatic",1,0)</f>
        <v>0</v>
      </c>
      <c r="W193">
        <f>IF(porsche_data[[#This Row],[Transmission]]="PDK",1,0)</f>
        <v>1</v>
      </c>
      <c r="X193" t="s">
        <v>22</v>
      </c>
      <c r="Y193">
        <f>IF(porsche_data[[#This Row],[Drive]]="Rear drive",0,1)</f>
        <v>0</v>
      </c>
      <c r="Z193" t="s">
        <v>23</v>
      </c>
      <c r="AA193" t="s">
        <v>24</v>
      </c>
      <c r="AB193">
        <f>IF(OR(porsche_data[[#This Row],[Interior Color]]="Black",porsche_data[[#This Row],[Interior Color]]="Beige",porsche_data[[#This Row],[Interior Color]]="Brown",porsche_data[[#This Row],[Interior Color]]="Grey"),0,1)</f>
        <v>0</v>
      </c>
      <c r="AC193" t="s">
        <v>99</v>
      </c>
      <c r="AD1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4" spans="1:30" hidden="1" x14ac:dyDescent="0.2">
      <c r="A194" t="s">
        <v>546</v>
      </c>
      <c r="C194" t="e">
        <f>ABS((porsche_data[[#This Row],[Price]]-#REF!)/#REF!)</f>
        <v>#REF!</v>
      </c>
      <c r="D194" t="s">
        <v>106</v>
      </c>
      <c r="E194" t="s">
        <v>107</v>
      </c>
      <c r="F194">
        <f>IF(OR(ISNUMBER(SEARCH(" 4S",porsche_data[[#This Row],[Model]])), ISNUMBER(SEARCH(" S",porsche_data[[#This Row],[Model]]))),1,0)</f>
        <v>1</v>
      </c>
      <c r="G194">
        <f>IF(ISNUMBER(SEARCH("Turbo",porsche_data[[#This Row],[Model]])),1,0)</f>
        <v>0</v>
      </c>
      <c r="H194">
        <f>IF(ISNUMBER(SEARCH("GT",porsche_data[[#This Row],[Model]])),1,0)</f>
        <v>0</v>
      </c>
      <c r="I194">
        <f>IF(ISNUMBER(SEARCH("RS",porsche_data[[#This Row],[Model]])),1,0)</f>
        <v>0</v>
      </c>
      <c r="J194">
        <f>IF(ISNUMBER(SEARCH("Targa",porsche_data[[#This Row],[Body]])),1,0)</f>
        <v>0</v>
      </c>
      <c r="K194">
        <f>IF(ISNUMBER(SEARCH("Cabriolet",porsche_data[[#This Row],[Body]])),1,0)</f>
        <v>0</v>
      </c>
      <c r="L194" t="s">
        <v>108</v>
      </c>
      <c r="N194" t="s">
        <v>547</v>
      </c>
      <c r="O194" t="str">
        <f>IF(ISNUMBER(SEARCH("km",porsche_data[[#This Row],[Mileage0]])),porsche_data[[#This Row],[Mileage0]],"")</f>
        <v>2415 km</v>
      </c>
      <c r="P194" t="s">
        <v>110</v>
      </c>
      <c r="R194" t="s">
        <v>111</v>
      </c>
      <c r="T194" t="s">
        <v>20</v>
      </c>
      <c r="U194" t="s">
        <v>21</v>
      </c>
      <c r="V194">
        <f>IF(porsche_data[[#This Row],[Transmission]]="Automatic",1,0)</f>
        <v>0</v>
      </c>
      <c r="W194">
        <f>IF(porsche_data[[#This Row],[Transmission]]="PDK",1,0)</f>
        <v>0</v>
      </c>
      <c r="X194" t="s">
        <v>22</v>
      </c>
      <c r="Y194">
        <f>IF(porsche_data[[#This Row],[Drive]]="Rear drive",0,1)</f>
        <v>0</v>
      </c>
      <c r="Z194" t="s">
        <v>23</v>
      </c>
      <c r="AA194" t="s">
        <v>24</v>
      </c>
      <c r="AB194">
        <f>IF(OR(porsche_data[[#This Row],[Interior Color]]="Black",porsche_data[[#This Row],[Interior Color]]="Beige",porsche_data[[#This Row],[Interior Color]]="Brown",porsche_data[[#This Row],[Interior Color]]="Grey"),0,1)</f>
        <v>0</v>
      </c>
      <c r="AC194" t="s">
        <v>54</v>
      </c>
      <c r="AD1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5" spans="1:30" hidden="1" x14ac:dyDescent="0.2">
      <c r="A195" t="s">
        <v>3174</v>
      </c>
      <c r="B195">
        <v>345000</v>
      </c>
      <c r="C195" t="e">
        <f>ABS((porsche_data[[#This Row],[Price]]-#REF!)/#REF!)</f>
        <v>#REF!</v>
      </c>
      <c r="D195" t="s">
        <v>229</v>
      </c>
      <c r="E195" t="s">
        <v>102</v>
      </c>
      <c r="F195">
        <f>IF(OR(ISNUMBER(SEARCH(" 4S",porsche_data[[#This Row],[Model]])), ISNUMBER(SEARCH(" S",porsche_data[[#This Row],[Model]]))),1,0)</f>
        <v>0</v>
      </c>
      <c r="G195">
        <f>IF(ISNUMBER(SEARCH("Turbo",porsche_data[[#This Row],[Model]])),1,0)</f>
        <v>0</v>
      </c>
      <c r="H195">
        <f>IF(ISNUMBER(SEARCH("GT",porsche_data[[#This Row],[Model]])),1,0)</f>
        <v>0</v>
      </c>
      <c r="I195">
        <f>IF(ISNUMBER(SEARCH("RS",porsche_data[[#This Row],[Model]])),1,0)</f>
        <v>0</v>
      </c>
      <c r="J195">
        <f>IF(ISNUMBER(SEARCH("Targa",porsche_data[[#This Row],[Body]])),1,0)</f>
        <v>0</v>
      </c>
      <c r="K195">
        <f>IF(ISNUMBER(SEARCH("Cabriolet",porsche_data[[#This Row],[Body]])),1,0)</f>
        <v>0</v>
      </c>
      <c r="L195" t="s">
        <v>44</v>
      </c>
      <c r="N195" t="s">
        <v>365</v>
      </c>
      <c r="O195" t="str">
        <f>IF(ISNUMBER(SEARCH("km",porsche_data[[#This Row],[Mileage0]])),porsche_data[[#This Row],[Mileage0]],"")</f>
        <v>11000 km</v>
      </c>
      <c r="P195" t="s">
        <v>3175</v>
      </c>
      <c r="R195" t="s">
        <v>2248</v>
      </c>
      <c r="T195" t="s">
        <v>20</v>
      </c>
      <c r="U195" t="s">
        <v>21</v>
      </c>
      <c r="V195">
        <f>IF(porsche_data[[#This Row],[Transmission]]="Automatic",1,0)</f>
        <v>0</v>
      </c>
      <c r="W195">
        <f>IF(porsche_data[[#This Row],[Transmission]]="PDK",1,0)</f>
        <v>0</v>
      </c>
      <c r="X195" t="s">
        <v>22</v>
      </c>
      <c r="Y195">
        <f>IF(porsche_data[[#This Row],[Drive]]="Rear drive",0,1)</f>
        <v>0</v>
      </c>
      <c r="Z195" t="s">
        <v>23</v>
      </c>
      <c r="AA195" t="s">
        <v>54</v>
      </c>
      <c r="AB195">
        <f>IF(OR(porsche_data[[#This Row],[Interior Color]]="Black",porsche_data[[#This Row],[Interior Color]]="Beige",porsche_data[[#This Row],[Interior Color]]="Brown",porsche_data[[#This Row],[Interior Color]]="Grey"),0,1)</f>
        <v>1</v>
      </c>
      <c r="AC195" t="s">
        <v>54</v>
      </c>
      <c r="AD1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6" spans="1:30" hidden="1" x14ac:dyDescent="0.2">
      <c r="A196" t="s">
        <v>4040</v>
      </c>
      <c r="B196">
        <v>344900</v>
      </c>
      <c r="C196" t="e">
        <f>ABS((porsche_data[[#This Row],[Price]]-#REF!)/#REF!)</f>
        <v>#REF!</v>
      </c>
      <c r="D196" t="s">
        <v>27</v>
      </c>
      <c r="E196" t="s">
        <v>135</v>
      </c>
      <c r="F196">
        <f>IF(OR(ISNUMBER(SEARCH(" 4S",porsche_data[[#This Row],[Model]])), ISNUMBER(SEARCH(" S",porsche_data[[#This Row],[Model]]))),1,0)</f>
        <v>1</v>
      </c>
      <c r="G196">
        <f>IF(ISNUMBER(SEARCH("Turbo",porsche_data[[#This Row],[Model]])),1,0)</f>
        <v>0</v>
      </c>
      <c r="H196">
        <f>IF(ISNUMBER(SEARCH("GT",porsche_data[[#This Row],[Model]])),1,0)</f>
        <v>0</v>
      </c>
      <c r="I196">
        <f>IF(ISNUMBER(SEARCH("RS",porsche_data[[#This Row],[Model]])),1,0)</f>
        <v>0</v>
      </c>
      <c r="J196">
        <f>IF(ISNUMBER(SEARCH("Targa",porsche_data[[#This Row],[Body]])),1,0)</f>
        <v>0</v>
      </c>
      <c r="K196">
        <f>IF(ISNUMBER(SEARCH("Cabriolet",porsche_data[[#This Row],[Body]])),1,0)</f>
        <v>1</v>
      </c>
      <c r="L196" t="s">
        <v>16</v>
      </c>
      <c r="N196" t="s">
        <v>4041</v>
      </c>
      <c r="O196" t="str">
        <f>IF(ISNUMBER(SEARCH("km",porsche_data[[#This Row],[Mileage0]])),porsche_data[[#This Row],[Mileage0]],"")</f>
        <v>6113 km</v>
      </c>
      <c r="P196" t="s">
        <v>137</v>
      </c>
      <c r="R196" t="s">
        <v>88</v>
      </c>
      <c r="T196" t="s">
        <v>20</v>
      </c>
      <c r="U196" t="s">
        <v>31</v>
      </c>
      <c r="V196">
        <f>IF(porsche_data[[#This Row],[Transmission]]="Automatic",1,0)</f>
        <v>0</v>
      </c>
      <c r="W196">
        <f>IF(porsche_data[[#This Row],[Transmission]]="PDK",1,0)</f>
        <v>1</v>
      </c>
      <c r="X196" t="s">
        <v>22</v>
      </c>
      <c r="Y196">
        <f>IF(porsche_data[[#This Row],[Drive]]="Rear drive",0,1)</f>
        <v>0</v>
      </c>
      <c r="Z196" t="s">
        <v>23</v>
      </c>
      <c r="AA196" t="s">
        <v>24</v>
      </c>
      <c r="AB196">
        <f>IF(OR(porsche_data[[#This Row],[Interior Color]]="Black",porsche_data[[#This Row],[Interior Color]]="Beige",porsche_data[[#This Row],[Interior Color]]="Brown",porsche_data[[#This Row],[Interior Color]]="Grey"),0,1)</f>
        <v>0</v>
      </c>
      <c r="AC196" t="s">
        <v>24</v>
      </c>
      <c r="AD1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7" spans="1:30" hidden="1" x14ac:dyDescent="0.2">
      <c r="A197" t="s">
        <v>4729</v>
      </c>
      <c r="B197">
        <v>344850</v>
      </c>
      <c r="C197" t="e">
        <f>ABS((porsche_data[[#This Row],[Price]]-#REF!)/#REF!)</f>
        <v>#REF!</v>
      </c>
      <c r="D197" t="s">
        <v>27</v>
      </c>
      <c r="E197" t="s">
        <v>135</v>
      </c>
      <c r="F197">
        <f>IF(OR(ISNUMBER(SEARCH(" 4S",porsche_data[[#This Row],[Model]])), ISNUMBER(SEARCH(" S",porsche_data[[#This Row],[Model]]))),1,0)</f>
        <v>1</v>
      </c>
      <c r="G197">
        <f>IF(ISNUMBER(SEARCH("Turbo",porsche_data[[#This Row],[Model]])),1,0)</f>
        <v>0</v>
      </c>
      <c r="H197">
        <f>IF(ISNUMBER(SEARCH("GT",porsche_data[[#This Row],[Model]])),1,0)</f>
        <v>0</v>
      </c>
      <c r="I197">
        <f>IF(ISNUMBER(SEARCH("RS",porsche_data[[#This Row],[Model]])),1,0)</f>
        <v>0</v>
      </c>
      <c r="J197">
        <f>IF(ISNUMBER(SEARCH("Targa",porsche_data[[#This Row],[Body]])),1,0)</f>
        <v>0</v>
      </c>
      <c r="K197">
        <f>IF(ISNUMBER(SEARCH("Cabriolet",porsche_data[[#This Row],[Body]])),1,0)</f>
        <v>1</v>
      </c>
      <c r="L197" t="s">
        <v>16</v>
      </c>
      <c r="N197" t="s">
        <v>4730</v>
      </c>
      <c r="O197" t="str">
        <f>IF(ISNUMBER(SEARCH("km",porsche_data[[#This Row],[Mileage0]])),porsche_data[[#This Row],[Mileage0]],"")</f>
        <v>1231 km</v>
      </c>
      <c r="P197" t="s">
        <v>137</v>
      </c>
      <c r="R197" t="s">
        <v>88</v>
      </c>
      <c r="T197" t="s">
        <v>20</v>
      </c>
      <c r="U197" t="s">
        <v>31</v>
      </c>
      <c r="V197">
        <f>IF(porsche_data[[#This Row],[Transmission]]="Automatic",1,0)</f>
        <v>0</v>
      </c>
      <c r="W197">
        <f>IF(porsche_data[[#This Row],[Transmission]]="PDK",1,0)</f>
        <v>1</v>
      </c>
      <c r="X197" t="s">
        <v>22</v>
      </c>
      <c r="Y197">
        <f>IF(porsche_data[[#This Row],[Drive]]="Rear drive",0,1)</f>
        <v>0</v>
      </c>
      <c r="Z197" t="s">
        <v>23</v>
      </c>
      <c r="AA197" t="s">
        <v>24</v>
      </c>
      <c r="AB197">
        <f>IF(OR(porsche_data[[#This Row],[Interior Color]]="Black",porsche_data[[#This Row],[Interior Color]]="Beige",porsche_data[[#This Row],[Interior Color]]="Brown",porsche_data[[#This Row],[Interior Color]]="Grey"),0,1)</f>
        <v>0</v>
      </c>
      <c r="AC197" t="s">
        <v>24</v>
      </c>
      <c r="AD1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8" spans="1:30" x14ac:dyDescent="0.2">
      <c r="A198" t="s">
        <v>251</v>
      </c>
      <c r="B198">
        <v>344390</v>
      </c>
      <c r="C198">
        <f>ABS((porsche_data[[#This Row],[Price]]-AVERAGE(B130:B4585))/_xlfn.STDEV.P(B130:B4585))</f>
        <v>2.9646500228481583</v>
      </c>
      <c r="D198" t="s">
        <v>63</v>
      </c>
      <c r="E198" t="s">
        <v>156</v>
      </c>
      <c r="F198">
        <f>IF(OR(ISNUMBER(SEARCH(" 4S",porsche_data[[#This Row],[Model]])), ISNUMBER(SEARCH(" S",porsche_data[[#This Row],[Model]]))),1,0)</f>
        <v>0</v>
      </c>
      <c r="G198">
        <f>IF(ISNUMBER(SEARCH("Turbo",porsche_data[[#This Row],[Model]])),1,0)</f>
        <v>0</v>
      </c>
      <c r="H198">
        <f>IF(ISNUMBER(SEARCH("GT",porsche_data[[#This Row],[Model]])),1,0)</f>
        <v>1</v>
      </c>
      <c r="I198">
        <f>IF(ISNUMBER(SEARCH("RS",porsche_data[[#This Row],[Model]])),1,0)</f>
        <v>1</v>
      </c>
      <c r="J198">
        <f>IF(ISNUMBER(SEARCH("Targa",porsche_data[[#This Row],[Body]])),1,0)</f>
        <v>0</v>
      </c>
      <c r="K198">
        <f>IF(ISNUMBER(SEARCH("Cabriolet",porsche_data[[#This Row],[Body]])),1,0)</f>
        <v>0</v>
      </c>
      <c r="L198" t="s">
        <v>44</v>
      </c>
      <c r="M198">
        <v>992</v>
      </c>
      <c r="N198" t="s">
        <v>252</v>
      </c>
      <c r="O198" s="3">
        <f>1*(LEFT(porsche_data[[#This Row],[Mileage0]],FIND(" ",porsche_data[[#This Row],[Mileage0]])-1))</f>
        <v>2769</v>
      </c>
      <c r="P198" t="s">
        <v>158</v>
      </c>
      <c r="Q198">
        <v>525</v>
      </c>
      <c r="R198" t="s">
        <v>111</v>
      </c>
      <c r="S198">
        <f>1*(LEFT(porsche_data[[#This Row],[Cylinder Capacity]],FIND(" ",porsche_data[[#This Row],[Cylinder Capacity]])-1))</f>
        <v>4</v>
      </c>
      <c r="T198" t="s">
        <v>20</v>
      </c>
      <c r="U198" t="s">
        <v>31</v>
      </c>
      <c r="V198">
        <f>IF(porsche_data[[#This Row],[Transmission]]="Automatic",1,0)</f>
        <v>0</v>
      </c>
      <c r="W198">
        <f>IF(porsche_data[[#This Row],[Transmission]]="PDK",1,0)</f>
        <v>1</v>
      </c>
      <c r="X198" t="s">
        <v>22</v>
      </c>
      <c r="Y198">
        <f>IF(porsche_data[[#This Row],[Drive]]="Rear drive",0,1)</f>
        <v>0</v>
      </c>
      <c r="Z198" t="s">
        <v>23</v>
      </c>
      <c r="AA198" t="s">
        <v>24</v>
      </c>
      <c r="AB198">
        <f>IF(OR(porsche_data[[#This Row],[Interior Color]]="Black",porsche_data[[#This Row],[Interior Color]]="Beige",porsche_data[[#This Row],[Interior Color]]="Brown",porsche_data[[#This Row],[Interior Color]]="Grey"),0,1)</f>
        <v>0</v>
      </c>
      <c r="AC198" t="s">
        <v>40</v>
      </c>
      <c r="AD1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9" spans="1:30" hidden="1" x14ac:dyDescent="0.2">
      <c r="A199" t="s">
        <v>25</v>
      </c>
      <c r="C199" t="e">
        <f>ABS((porsche_data[[#This Row],[Price]]-#REF!)/#REF!)</f>
        <v>#REF!</v>
      </c>
      <c r="D199" t="s">
        <v>25</v>
      </c>
      <c r="E199" t="s">
        <v>25</v>
      </c>
      <c r="F199">
        <f>IF(OR(ISNUMBER(SEARCH(" 4S",porsche_data[[#This Row],[Model]])), ISNUMBER(SEARCH(" S",porsche_data[[#This Row],[Model]]))),1,0)</f>
        <v>0</v>
      </c>
      <c r="G199">
        <f>IF(ISNUMBER(SEARCH("Turbo",porsche_data[[#This Row],[Model]])),1,0)</f>
        <v>0</v>
      </c>
      <c r="H199">
        <f>IF(ISNUMBER(SEARCH("GT",porsche_data[[#This Row],[Model]])),1,0)</f>
        <v>0</v>
      </c>
      <c r="I199">
        <f>IF(ISNUMBER(SEARCH("RS",porsche_data[[#This Row],[Model]])),1,0)</f>
        <v>0</v>
      </c>
      <c r="J199">
        <f>IF(ISNUMBER(SEARCH("Targa",porsche_data[[#This Row],[Body]])),1,0)</f>
        <v>0</v>
      </c>
      <c r="K199">
        <f>IF(ISNUMBER(SEARCH("Cabriolet",porsche_data[[#This Row],[Body]])),1,0)</f>
        <v>0</v>
      </c>
      <c r="L199" t="s">
        <v>25</v>
      </c>
      <c r="N199" t="s">
        <v>25</v>
      </c>
      <c r="O199" t="str">
        <f>IF(ISNUMBER(SEARCH("km",porsche_data[[#This Row],[Mileage0]])),porsche_data[[#This Row],[Mileage0]],"")</f>
        <v/>
      </c>
      <c r="P199" t="s">
        <v>25</v>
      </c>
      <c r="R199" t="s">
        <v>25</v>
      </c>
      <c r="T199" t="s">
        <v>25</v>
      </c>
      <c r="U199" t="s">
        <v>25</v>
      </c>
      <c r="V199">
        <f>IF(porsche_data[[#This Row],[Transmission]]="Automatic",1,0)</f>
        <v>0</v>
      </c>
      <c r="W199">
        <f>IF(porsche_data[[#This Row],[Transmission]]="PDK",1,0)</f>
        <v>0</v>
      </c>
      <c r="X199" t="s">
        <v>25</v>
      </c>
      <c r="Y199">
        <f>IF(porsche_data[[#This Row],[Drive]]="Rear drive",0,1)</f>
        <v>1</v>
      </c>
      <c r="Z199" t="s">
        <v>25</v>
      </c>
      <c r="AA199" t="s">
        <v>25</v>
      </c>
      <c r="AB199">
        <f>IF(OR(porsche_data[[#This Row],[Interior Color]]="Black",porsche_data[[#This Row],[Interior Color]]="Beige",porsche_data[[#This Row],[Interior Color]]="Brown",porsche_data[[#This Row],[Interior Color]]="Grey"),0,1)</f>
        <v>1</v>
      </c>
      <c r="AC199" t="s">
        <v>25</v>
      </c>
      <c r="AD1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0" spans="1:30" hidden="1" x14ac:dyDescent="0.2">
      <c r="A200" t="s">
        <v>3392</v>
      </c>
      <c r="B200">
        <v>340000</v>
      </c>
      <c r="C200" t="e">
        <f>ABS((porsche_data[[#This Row],[Price]]-#REF!)/#REF!)</f>
        <v>#REF!</v>
      </c>
      <c r="D200" t="s">
        <v>124</v>
      </c>
      <c r="E200" t="s">
        <v>758</v>
      </c>
      <c r="F200">
        <f>IF(OR(ISNUMBER(SEARCH(" 4S",porsche_data[[#This Row],[Model]])), ISNUMBER(SEARCH(" S",porsche_data[[#This Row],[Model]]))),1,0)</f>
        <v>0</v>
      </c>
      <c r="G200">
        <f>IF(ISNUMBER(SEARCH("Turbo",porsche_data[[#This Row],[Model]])),1,0)</f>
        <v>1</v>
      </c>
      <c r="H200">
        <f>IF(ISNUMBER(SEARCH("GT",porsche_data[[#This Row],[Model]])),1,0)</f>
        <v>0</v>
      </c>
      <c r="I200">
        <f>IF(ISNUMBER(SEARCH("RS",porsche_data[[#This Row],[Model]])),1,0)</f>
        <v>0</v>
      </c>
      <c r="J200">
        <f>IF(ISNUMBER(SEARCH("Targa",porsche_data[[#This Row],[Body]])),1,0)</f>
        <v>0</v>
      </c>
      <c r="K200">
        <f>IF(ISNUMBER(SEARCH("Cabriolet",porsche_data[[#This Row],[Body]])),1,0)</f>
        <v>0</v>
      </c>
      <c r="L200" t="s">
        <v>44</v>
      </c>
      <c r="N200" t="s">
        <v>1543</v>
      </c>
      <c r="O200" t="str">
        <f>IF(ISNUMBER(SEARCH("km",porsche_data[[#This Row],[Mileage0]])),porsche_data[[#This Row],[Mileage0]],"")</f>
        <v>80000 km</v>
      </c>
      <c r="P200" t="s">
        <v>25</v>
      </c>
      <c r="Q200" t="s">
        <v>5286</v>
      </c>
      <c r="R200" t="s">
        <v>25</v>
      </c>
      <c r="T200" t="s">
        <v>20</v>
      </c>
      <c r="U200" t="s">
        <v>21</v>
      </c>
      <c r="V200">
        <f>IF(porsche_data[[#This Row],[Transmission]]="Automatic",1,0)</f>
        <v>0</v>
      </c>
      <c r="W200">
        <f>IF(porsche_data[[#This Row],[Transmission]]="PDK",1,0)</f>
        <v>0</v>
      </c>
      <c r="X200" t="s">
        <v>46</v>
      </c>
      <c r="Y200">
        <f>IF(porsche_data[[#This Row],[Drive]]="Rear drive",0,1)</f>
        <v>1</v>
      </c>
      <c r="Z200" t="s">
        <v>23</v>
      </c>
      <c r="AA200" t="s">
        <v>24</v>
      </c>
      <c r="AB200">
        <f>IF(OR(porsche_data[[#This Row],[Interior Color]]="Black",porsche_data[[#This Row],[Interior Color]]="Beige",porsche_data[[#This Row],[Interior Color]]="Brown",porsche_data[[#This Row],[Interior Color]]="Grey"),0,1)</f>
        <v>0</v>
      </c>
      <c r="AC200" t="s">
        <v>40</v>
      </c>
      <c r="AD2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1" spans="1:30" hidden="1" x14ac:dyDescent="0.2">
      <c r="A201" t="s">
        <v>558</v>
      </c>
      <c r="C201" t="e">
        <f>ABS((porsche_data[[#This Row],[Price]]-#REF!)/#REF!)</f>
        <v>#REF!</v>
      </c>
      <c r="D201" t="s">
        <v>559</v>
      </c>
      <c r="E201" t="s">
        <v>560</v>
      </c>
      <c r="F201">
        <f>IF(OR(ISNUMBER(SEARCH(" 4S",porsche_data[[#This Row],[Model]])), ISNUMBER(SEARCH(" S",porsche_data[[#This Row],[Model]]))),1,0)</f>
        <v>1</v>
      </c>
      <c r="G201">
        <f>IF(ISNUMBER(SEARCH("Turbo",porsche_data[[#This Row],[Model]])),1,0)</f>
        <v>0</v>
      </c>
      <c r="H201">
        <f>IF(ISNUMBER(SEARCH("GT",porsche_data[[#This Row],[Model]])),1,0)</f>
        <v>0</v>
      </c>
      <c r="I201">
        <f>IF(ISNUMBER(SEARCH("RS",porsche_data[[#This Row],[Model]])),1,0)</f>
        <v>0</v>
      </c>
      <c r="J201">
        <f>IF(ISNUMBER(SEARCH("Targa",porsche_data[[#This Row],[Body]])),1,0)</f>
        <v>0</v>
      </c>
      <c r="K201">
        <f>IF(ISNUMBER(SEARCH("Cabriolet",porsche_data[[#This Row],[Body]])),1,0)</f>
        <v>0</v>
      </c>
      <c r="L201" t="s">
        <v>108</v>
      </c>
      <c r="N201" t="s">
        <v>561</v>
      </c>
      <c r="O201" t="str">
        <f>IF(ISNUMBER(SEARCH("km",porsche_data[[#This Row],[Mileage0]])),porsche_data[[#This Row],[Mileage0]],"")</f>
        <v/>
      </c>
      <c r="P201" t="s">
        <v>412</v>
      </c>
      <c r="R201" t="s">
        <v>395</v>
      </c>
      <c r="T201" t="s">
        <v>20</v>
      </c>
      <c r="U201" t="s">
        <v>21</v>
      </c>
      <c r="V201">
        <f>IF(porsche_data[[#This Row],[Transmission]]="Automatic",1,0)</f>
        <v>0</v>
      </c>
      <c r="W201">
        <f>IF(porsche_data[[#This Row],[Transmission]]="PDK",1,0)</f>
        <v>0</v>
      </c>
      <c r="X201" t="s">
        <v>22</v>
      </c>
      <c r="Y201">
        <f>IF(porsche_data[[#This Row],[Drive]]="Rear drive",0,1)</f>
        <v>0</v>
      </c>
      <c r="Z201" t="s">
        <v>23</v>
      </c>
      <c r="AA201" t="s">
        <v>68</v>
      </c>
      <c r="AB201">
        <f>IF(OR(porsche_data[[#This Row],[Interior Color]]="Black",porsche_data[[#This Row],[Interior Color]]="Beige",porsche_data[[#This Row],[Interior Color]]="Brown",porsche_data[[#This Row],[Interior Color]]="Grey"),0,1)</f>
        <v>0</v>
      </c>
      <c r="AC201" t="s">
        <v>47</v>
      </c>
      <c r="AD2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2" spans="1:30" hidden="1" x14ac:dyDescent="0.2">
      <c r="A202" t="s">
        <v>3392</v>
      </c>
      <c r="B202">
        <v>340000</v>
      </c>
      <c r="C202" t="e">
        <f>ABS((porsche_data[[#This Row],[Price]]-#REF!)/#REF!)</f>
        <v>#REF!</v>
      </c>
      <c r="D202" t="s">
        <v>27</v>
      </c>
      <c r="E202" t="s">
        <v>135</v>
      </c>
      <c r="F202">
        <f>IF(OR(ISNUMBER(SEARCH(" 4S",porsche_data[[#This Row],[Model]])), ISNUMBER(SEARCH(" S",porsche_data[[#This Row],[Model]]))),1,0)</f>
        <v>1</v>
      </c>
      <c r="G202">
        <f>IF(ISNUMBER(SEARCH("Turbo",porsche_data[[#This Row],[Model]])),1,0)</f>
        <v>0</v>
      </c>
      <c r="H202">
        <f>IF(ISNUMBER(SEARCH("GT",porsche_data[[#This Row],[Model]])),1,0)</f>
        <v>0</v>
      </c>
      <c r="I202">
        <f>IF(ISNUMBER(SEARCH("RS",porsche_data[[#This Row],[Model]])),1,0)</f>
        <v>0</v>
      </c>
      <c r="J202">
        <f>IF(ISNUMBER(SEARCH("Targa",porsche_data[[#This Row],[Body]])),1,0)</f>
        <v>0</v>
      </c>
      <c r="K202">
        <f>IF(ISNUMBER(SEARCH("Cabriolet",porsche_data[[#This Row],[Body]])),1,0)</f>
        <v>1</v>
      </c>
      <c r="L202" t="s">
        <v>16</v>
      </c>
      <c r="N202" t="s">
        <v>1230</v>
      </c>
      <c r="O202" t="str">
        <f>IF(ISNUMBER(SEARCH("km",porsche_data[[#This Row],[Mileage0]])),porsche_data[[#This Row],[Mileage0]],"")</f>
        <v>21000 km</v>
      </c>
      <c r="P202" t="s">
        <v>137</v>
      </c>
      <c r="R202" t="s">
        <v>88</v>
      </c>
      <c r="T202" t="s">
        <v>20</v>
      </c>
      <c r="U202" t="s">
        <v>21</v>
      </c>
      <c r="V202">
        <f>IF(porsche_data[[#This Row],[Transmission]]="Automatic",1,0)</f>
        <v>0</v>
      </c>
      <c r="W202">
        <f>IF(porsche_data[[#This Row],[Transmission]]="PDK",1,0)</f>
        <v>0</v>
      </c>
      <c r="X202" t="s">
        <v>22</v>
      </c>
      <c r="Y202">
        <f>IF(porsche_data[[#This Row],[Drive]]="Rear drive",0,1)</f>
        <v>0</v>
      </c>
      <c r="Z202" t="s">
        <v>23</v>
      </c>
      <c r="AA202" t="s">
        <v>24</v>
      </c>
      <c r="AB202">
        <f>IF(OR(porsche_data[[#This Row],[Interior Color]]="Black",porsche_data[[#This Row],[Interior Color]]="Beige",porsche_data[[#This Row],[Interior Color]]="Brown",porsche_data[[#This Row],[Interior Color]]="Grey"),0,1)</f>
        <v>0</v>
      </c>
      <c r="AC202" t="s">
        <v>61</v>
      </c>
      <c r="AD2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3" spans="1:30" hidden="1" x14ac:dyDescent="0.2">
      <c r="A203" t="s">
        <v>565</v>
      </c>
      <c r="C203" t="e">
        <f>ABS((porsche_data[[#This Row],[Price]]-#REF!)/#REF!)</f>
        <v>#REF!</v>
      </c>
      <c r="D203" t="s">
        <v>225</v>
      </c>
      <c r="E203" t="s">
        <v>566</v>
      </c>
      <c r="F203">
        <f>IF(OR(ISNUMBER(SEARCH(" 4S",porsche_data[[#This Row],[Model]])), ISNUMBER(SEARCH(" S",porsche_data[[#This Row],[Model]]))),1,0)</f>
        <v>0</v>
      </c>
      <c r="G203">
        <f>IF(ISNUMBER(SEARCH("Turbo",porsche_data[[#This Row],[Model]])),1,0)</f>
        <v>0</v>
      </c>
      <c r="H203">
        <f>IF(ISNUMBER(SEARCH("GT",porsche_data[[#This Row],[Model]])),1,0)</f>
        <v>1</v>
      </c>
      <c r="I203">
        <f>IF(ISNUMBER(SEARCH("RS",porsche_data[[#This Row],[Model]])),1,0)</f>
        <v>0</v>
      </c>
      <c r="J203">
        <f>IF(ISNUMBER(SEARCH("Targa",porsche_data[[#This Row],[Body]])),1,0)</f>
        <v>1</v>
      </c>
      <c r="K203">
        <f>IF(ISNUMBER(SEARCH("Cabriolet",porsche_data[[#This Row],[Body]])),1,0)</f>
        <v>0</v>
      </c>
      <c r="L203" t="s">
        <v>36</v>
      </c>
      <c r="N203" t="s">
        <v>567</v>
      </c>
      <c r="O203" t="str">
        <f>IF(ISNUMBER(SEARCH("km",porsche_data[[#This Row],[Mileage0]])),porsche_data[[#This Row],[Mileage0]],"")</f>
        <v>47777 km</v>
      </c>
      <c r="P203" t="s">
        <v>568</v>
      </c>
      <c r="R203" t="s">
        <v>569</v>
      </c>
      <c r="T203" t="s">
        <v>20</v>
      </c>
      <c r="U203" t="s">
        <v>21</v>
      </c>
      <c r="V203">
        <f>IF(porsche_data[[#This Row],[Transmission]]="Automatic",1,0)</f>
        <v>0</v>
      </c>
      <c r="W203">
        <f>IF(porsche_data[[#This Row],[Transmission]]="PDK",1,0)</f>
        <v>0</v>
      </c>
      <c r="X203" t="s">
        <v>22</v>
      </c>
      <c r="Y203">
        <f>IF(porsche_data[[#This Row],[Drive]]="Rear drive",0,1)</f>
        <v>0</v>
      </c>
      <c r="Z203" t="s">
        <v>23</v>
      </c>
      <c r="AA203" t="s">
        <v>24</v>
      </c>
      <c r="AB203">
        <f>IF(OR(porsche_data[[#This Row],[Interior Color]]="Black",porsche_data[[#This Row],[Interior Color]]="Beige",porsche_data[[#This Row],[Interior Color]]="Brown",porsche_data[[#This Row],[Interior Color]]="Grey"),0,1)</f>
        <v>0</v>
      </c>
      <c r="AC203" t="s">
        <v>47</v>
      </c>
      <c r="AD2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4" spans="1:30" hidden="1" x14ac:dyDescent="0.2">
      <c r="A204" t="s">
        <v>570</v>
      </c>
      <c r="C204" t="e">
        <f>ABS((porsche_data[[#This Row],[Price]]-#REF!)/#REF!)</f>
        <v>#REF!</v>
      </c>
      <c r="D204" t="s">
        <v>93</v>
      </c>
      <c r="E204" t="s">
        <v>571</v>
      </c>
      <c r="F204">
        <f>IF(OR(ISNUMBER(SEARCH(" 4S",porsche_data[[#This Row],[Model]])), ISNUMBER(SEARCH(" S",porsche_data[[#This Row],[Model]]))),1,0)</f>
        <v>0</v>
      </c>
      <c r="G204">
        <f>IF(ISNUMBER(SEARCH("Turbo",porsche_data[[#This Row],[Model]])),1,0)</f>
        <v>0</v>
      </c>
      <c r="H204">
        <f>IF(ISNUMBER(SEARCH("GT",porsche_data[[#This Row],[Model]])),1,0)</f>
        <v>0</v>
      </c>
      <c r="I204">
        <f>IF(ISNUMBER(SEARCH("RS",porsche_data[[#This Row],[Model]])),1,0)</f>
        <v>0</v>
      </c>
      <c r="J204">
        <f>IF(ISNUMBER(SEARCH("Targa",porsche_data[[#This Row],[Body]])),1,0)</f>
        <v>0</v>
      </c>
      <c r="K204">
        <f>IF(ISNUMBER(SEARCH("Cabriolet",porsche_data[[#This Row],[Body]])),1,0)</f>
        <v>0</v>
      </c>
      <c r="L204" t="s">
        <v>500</v>
      </c>
      <c r="N204" t="s">
        <v>572</v>
      </c>
      <c r="O204" t="str">
        <f>IF(ISNUMBER(SEARCH("km",porsche_data[[#This Row],[Mileage0]])),porsche_data[[#This Row],[Mileage0]],"")</f>
        <v>154000 km</v>
      </c>
      <c r="P204" t="s">
        <v>573</v>
      </c>
      <c r="R204" t="s">
        <v>67</v>
      </c>
      <c r="T204" t="s">
        <v>20</v>
      </c>
      <c r="U204" t="s">
        <v>31</v>
      </c>
      <c r="V204">
        <f>IF(porsche_data[[#This Row],[Transmission]]="Automatic",1,0)</f>
        <v>0</v>
      </c>
      <c r="W204">
        <f>IF(porsche_data[[#This Row],[Transmission]]="PDK",1,0)</f>
        <v>1</v>
      </c>
      <c r="X204" t="s">
        <v>46</v>
      </c>
      <c r="Y204">
        <f>IF(porsche_data[[#This Row],[Drive]]="Rear drive",0,1)</f>
        <v>1</v>
      </c>
      <c r="Z204" t="s">
        <v>133</v>
      </c>
      <c r="AA204" t="s">
        <v>24</v>
      </c>
      <c r="AB204">
        <f>IF(OR(porsche_data[[#This Row],[Interior Color]]="Black",porsche_data[[#This Row],[Interior Color]]="Beige",porsche_data[[#This Row],[Interior Color]]="Brown",porsche_data[[#This Row],[Interior Color]]="Grey"),0,1)</f>
        <v>0</v>
      </c>
      <c r="AC204" t="s">
        <v>24</v>
      </c>
      <c r="AD2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5" spans="1:30" hidden="1" x14ac:dyDescent="0.2">
      <c r="A205" t="s">
        <v>25</v>
      </c>
      <c r="C205" t="e">
        <f>ABS((porsche_data[[#This Row],[Price]]-#REF!)/#REF!)</f>
        <v>#REF!</v>
      </c>
      <c r="D205" t="s">
        <v>25</v>
      </c>
      <c r="E205" t="s">
        <v>25</v>
      </c>
      <c r="F205">
        <f>IF(OR(ISNUMBER(SEARCH(" 4S",porsche_data[[#This Row],[Model]])), ISNUMBER(SEARCH(" S",porsche_data[[#This Row],[Model]]))),1,0)</f>
        <v>0</v>
      </c>
      <c r="G205">
        <f>IF(ISNUMBER(SEARCH("Turbo",porsche_data[[#This Row],[Model]])),1,0)</f>
        <v>0</v>
      </c>
      <c r="H205">
        <f>IF(ISNUMBER(SEARCH("GT",porsche_data[[#This Row],[Model]])),1,0)</f>
        <v>0</v>
      </c>
      <c r="I205">
        <f>IF(ISNUMBER(SEARCH("RS",porsche_data[[#This Row],[Model]])),1,0)</f>
        <v>0</v>
      </c>
      <c r="J205">
        <f>IF(ISNUMBER(SEARCH("Targa",porsche_data[[#This Row],[Body]])),1,0)</f>
        <v>0</v>
      </c>
      <c r="K205">
        <f>IF(ISNUMBER(SEARCH("Cabriolet",porsche_data[[#This Row],[Body]])),1,0)</f>
        <v>0</v>
      </c>
      <c r="L205" t="s">
        <v>25</v>
      </c>
      <c r="N205" t="s">
        <v>25</v>
      </c>
      <c r="O205" t="str">
        <f>IF(ISNUMBER(SEARCH("km",porsche_data[[#This Row],[Mileage0]])),porsche_data[[#This Row],[Mileage0]],"")</f>
        <v/>
      </c>
      <c r="P205" t="s">
        <v>25</v>
      </c>
      <c r="R205" t="s">
        <v>25</v>
      </c>
      <c r="T205" t="s">
        <v>25</v>
      </c>
      <c r="U205" t="s">
        <v>25</v>
      </c>
      <c r="V205">
        <f>IF(porsche_data[[#This Row],[Transmission]]="Automatic",1,0)</f>
        <v>0</v>
      </c>
      <c r="W205">
        <f>IF(porsche_data[[#This Row],[Transmission]]="PDK",1,0)</f>
        <v>0</v>
      </c>
      <c r="X205" t="s">
        <v>25</v>
      </c>
      <c r="Y205">
        <f>IF(porsche_data[[#This Row],[Drive]]="Rear drive",0,1)</f>
        <v>1</v>
      </c>
      <c r="Z205" t="s">
        <v>25</v>
      </c>
      <c r="AA205" t="s">
        <v>25</v>
      </c>
      <c r="AB205">
        <f>IF(OR(porsche_data[[#This Row],[Interior Color]]="Black",porsche_data[[#This Row],[Interior Color]]="Beige",porsche_data[[#This Row],[Interior Color]]="Brown",porsche_data[[#This Row],[Interior Color]]="Grey"),0,1)</f>
        <v>1</v>
      </c>
      <c r="AC205" t="s">
        <v>25</v>
      </c>
      <c r="AD2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6" spans="1:30" hidden="1" x14ac:dyDescent="0.2">
      <c r="A206" t="s">
        <v>105</v>
      </c>
      <c r="B206">
        <v>339900</v>
      </c>
      <c r="C206" t="e">
        <f>ABS((porsche_data[[#This Row],[Price]]-#REF!)/#REF!)</f>
        <v>#REF!</v>
      </c>
      <c r="D206" t="s">
        <v>70</v>
      </c>
      <c r="E206" t="s">
        <v>964</v>
      </c>
      <c r="F206">
        <f>IF(OR(ISNUMBER(SEARCH(" 4S",porsche_data[[#This Row],[Model]])), ISNUMBER(SEARCH(" S",porsche_data[[#This Row],[Model]]))),1,0)</f>
        <v>0</v>
      </c>
      <c r="G206">
        <f>IF(ISNUMBER(SEARCH("Turbo",porsche_data[[#This Row],[Model]])),1,0)</f>
        <v>0</v>
      </c>
      <c r="H206">
        <f>IF(ISNUMBER(SEARCH("GT",porsche_data[[#This Row],[Model]])),1,0)</f>
        <v>0</v>
      </c>
      <c r="I206">
        <f>IF(ISNUMBER(SEARCH("RS",porsche_data[[#This Row],[Model]])),1,0)</f>
        <v>0</v>
      </c>
      <c r="J206">
        <f>IF(ISNUMBER(SEARCH("Targa",porsche_data[[#This Row],[Body]])),1,0)</f>
        <v>0</v>
      </c>
      <c r="K206">
        <f>IF(ISNUMBER(SEARCH("Cabriolet",porsche_data[[#This Row],[Body]])),1,0)</f>
        <v>0</v>
      </c>
      <c r="L206" t="s">
        <v>44</v>
      </c>
      <c r="N206" t="s">
        <v>1513</v>
      </c>
      <c r="O206" t="str">
        <f>IF(ISNUMBER(SEARCH("km",porsche_data[[#This Row],[Mileage0]])),porsche_data[[#This Row],[Mileage0]],"")</f>
        <v>117 km</v>
      </c>
      <c r="P206" t="s">
        <v>141</v>
      </c>
      <c r="R206" t="s">
        <v>111</v>
      </c>
      <c r="T206" t="s">
        <v>20</v>
      </c>
      <c r="U206" t="s">
        <v>21</v>
      </c>
      <c r="V206">
        <f>IF(porsche_data[[#This Row],[Transmission]]="Automatic",1,0)</f>
        <v>0</v>
      </c>
      <c r="W206">
        <f>IF(porsche_data[[#This Row],[Transmission]]="PDK",1,0)</f>
        <v>0</v>
      </c>
      <c r="X206" t="s">
        <v>22</v>
      </c>
      <c r="Y206">
        <f>IF(porsche_data[[#This Row],[Drive]]="Rear drive",0,1)</f>
        <v>0</v>
      </c>
      <c r="Z206" t="s">
        <v>23</v>
      </c>
      <c r="AA206" t="s">
        <v>24</v>
      </c>
      <c r="AB206">
        <f>IF(OR(porsche_data[[#This Row],[Interior Color]]="Black",porsche_data[[#This Row],[Interior Color]]="Beige",porsche_data[[#This Row],[Interior Color]]="Brown",porsche_data[[#This Row],[Interior Color]]="Grey"),0,1)</f>
        <v>0</v>
      </c>
      <c r="AC206" t="s">
        <v>61</v>
      </c>
      <c r="AD2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7" spans="1:30" x14ac:dyDescent="0.2">
      <c r="A207" t="s">
        <v>3760</v>
      </c>
      <c r="B207">
        <v>335000</v>
      </c>
      <c r="C207">
        <f>ABS((porsche_data[[#This Row],[Price]]-AVERAGE(B139:B4594))/_xlfn.STDEV.P(B139:B4594))</f>
        <v>2.8740431914854359</v>
      </c>
      <c r="D207" t="s">
        <v>27</v>
      </c>
      <c r="E207" t="s">
        <v>234</v>
      </c>
      <c r="F207">
        <f>IF(OR(ISNUMBER(SEARCH(" 4S",porsche_data[[#This Row],[Model]])), ISNUMBER(SEARCH(" S",porsche_data[[#This Row],[Model]]))),1,0)</f>
        <v>0</v>
      </c>
      <c r="G207">
        <f>IF(ISNUMBER(SEARCH("Turbo",porsche_data[[#This Row],[Model]])),1,0)</f>
        <v>0</v>
      </c>
      <c r="H207">
        <f>IF(ISNUMBER(SEARCH("GT",porsche_data[[#This Row],[Model]])),1,0)</f>
        <v>1</v>
      </c>
      <c r="I207">
        <f>IF(ISNUMBER(SEARCH("RS",porsche_data[[#This Row],[Model]])),1,0)</f>
        <v>1</v>
      </c>
      <c r="J207">
        <f>IF(ISNUMBER(SEARCH("Targa",porsche_data[[#This Row],[Body]])),1,0)</f>
        <v>0</v>
      </c>
      <c r="K207">
        <f>IF(ISNUMBER(SEARCH("Cabriolet",porsche_data[[#This Row],[Body]])),1,0)</f>
        <v>0</v>
      </c>
      <c r="L207" t="s">
        <v>44</v>
      </c>
      <c r="M207">
        <v>997</v>
      </c>
      <c r="N207" t="s">
        <v>4601</v>
      </c>
      <c r="O207" s="3">
        <f>1*(LEFT(porsche_data[[#This Row],[Mileage0]],FIND(" ",porsche_data[[#This Row],[Mileage0]])-1))</f>
        <v>21650</v>
      </c>
      <c r="P207" t="s">
        <v>66</v>
      </c>
      <c r="Q207">
        <v>450</v>
      </c>
      <c r="R207" t="s">
        <v>88</v>
      </c>
      <c r="S207">
        <f>1*(LEFT(porsche_data[[#This Row],[Cylinder Capacity]],FIND(" ",porsche_data[[#This Row],[Cylinder Capacity]])-1))</f>
        <v>3.8</v>
      </c>
      <c r="T207" t="s">
        <v>20</v>
      </c>
      <c r="U207" t="s">
        <v>21</v>
      </c>
      <c r="V207">
        <f>IF(porsche_data[[#This Row],[Transmission]]="Automatic",1,0)</f>
        <v>0</v>
      </c>
      <c r="W207">
        <f>IF(porsche_data[[#This Row],[Transmission]]="PDK",1,0)</f>
        <v>0</v>
      </c>
      <c r="X207" t="s">
        <v>22</v>
      </c>
      <c r="Y207">
        <f>IF(porsche_data[[#This Row],[Drive]]="Rear drive",0,1)</f>
        <v>0</v>
      </c>
      <c r="Z207" t="s">
        <v>23</v>
      </c>
      <c r="AA207" t="s">
        <v>24</v>
      </c>
      <c r="AB207">
        <f>IF(OR(porsche_data[[#This Row],[Interior Color]]="Black",porsche_data[[#This Row],[Interior Color]]="Beige",porsche_data[[#This Row],[Interior Color]]="Brown",porsche_data[[#This Row],[Interior Color]]="Grey"),0,1)</f>
        <v>0</v>
      </c>
      <c r="AC207" t="s">
        <v>61</v>
      </c>
      <c r="AD2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8" spans="1:30" hidden="1" x14ac:dyDescent="0.2">
      <c r="A208" t="s">
        <v>580</v>
      </c>
      <c r="C208" t="e">
        <f>ABS((porsche_data[[#This Row],[Price]]-#REF!)/#REF!)</f>
        <v>#REF!</v>
      </c>
      <c r="D208" t="s">
        <v>349</v>
      </c>
      <c r="E208" t="s">
        <v>581</v>
      </c>
      <c r="F208">
        <f>IF(OR(ISNUMBER(SEARCH(" 4S",porsche_data[[#This Row],[Model]])), ISNUMBER(SEARCH(" S",porsche_data[[#This Row],[Model]]))),1,0)</f>
        <v>1</v>
      </c>
      <c r="G208">
        <f>IF(ISNUMBER(SEARCH("Turbo",porsche_data[[#This Row],[Model]])),1,0)</f>
        <v>0</v>
      </c>
      <c r="H208">
        <f>IF(ISNUMBER(SEARCH("GT",porsche_data[[#This Row],[Model]])),1,0)</f>
        <v>0</v>
      </c>
      <c r="I208">
        <f>IF(ISNUMBER(SEARCH("RS",porsche_data[[#This Row],[Model]])),1,0)</f>
        <v>0</v>
      </c>
      <c r="J208">
        <f>IF(ISNUMBER(SEARCH("Targa",porsche_data[[#This Row],[Body]])),1,0)</f>
        <v>0</v>
      </c>
      <c r="K208">
        <f>IF(ISNUMBER(SEARCH("Cabriolet",porsche_data[[#This Row],[Body]])),1,0)</f>
        <v>0</v>
      </c>
      <c r="L208" t="s">
        <v>44</v>
      </c>
      <c r="N208" t="s">
        <v>583</v>
      </c>
      <c r="O208" t="str">
        <f>IF(ISNUMBER(SEARCH("km",porsche_data[[#This Row],[Mileage0]])),porsche_data[[#This Row],[Mileage0]],"")</f>
        <v>233253 km</v>
      </c>
      <c r="P208" t="s">
        <v>289</v>
      </c>
      <c r="R208" t="s">
        <v>584</v>
      </c>
      <c r="T208" t="s">
        <v>20</v>
      </c>
      <c r="U208" t="s">
        <v>53</v>
      </c>
      <c r="V208">
        <f>IF(porsche_data[[#This Row],[Transmission]]="Automatic",1,0)</f>
        <v>1</v>
      </c>
      <c r="W208">
        <f>IF(porsche_data[[#This Row],[Transmission]]="PDK",1,0)</f>
        <v>0</v>
      </c>
      <c r="X208" t="s">
        <v>22</v>
      </c>
      <c r="Y208">
        <f>IF(porsche_data[[#This Row],[Drive]]="Rear drive",0,1)</f>
        <v>0</v>
      </c>
      <c r="Z208" t="s">
        <v>23</v>
      </c>
      <c r="AA208" t="s">
        <v>24</v>
      </c>
      <c r="AB208">
        <f>IF(OR(porsche_data[[#This Row],[Interior Color]]="Black",porsche_data[[#This Row],[Interior Color]]="Beige",porsche_data[[#This Row],[Interior Color]]="Brown",porsche_data[[#This Row],[Interior Color]]="Grey"),0,1)</f>
        <v>0</v>
      </c>
      <c r="AC208" t="s">
        <v>32</v>
      </c>
      <c r="AD2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9" spans="1:30" hidden="1" x14ac:dyDescent="0.2">
      <c r="A209" t="s">
        <v>585</v>
      </c>
      <c r="C209" t="e">
        <f>ABS((porsche_data[[#This Row],[Price]]-#REF!)/#REF!)</f>
        <v>#REF!</v>
      </c>
      <c r="D209" t="s">
        <v>563</v>
      </c>
      <c r="E209" t="s">
        <v>586</v>
      </c>
      <c r="F209">
        <f>IF(OR(ISNUMBER(SEARCH(" 4S",porsche_data[[#This Row],[Model]])), ISNUMBER(SEARCH(" S",porsche_data[[#This Row],[Model]]))),1,0)</f>
        <v>1</v>
      </c>
      <c r="G209">
        <f>IF(ISNUMBER(SEARCH("Turbo",porsche_data[[#This Row],[Model]])),1,0)</f>
        <v>0</v>
      </c>
      <c r="H209">
        <f>IF(ISNUMBER(SEARCH("GT",porsche_data[[#This Row],[Model]])),1,0)</f>
        <v>0</v>
      </c>
      <c r="I209">
        <f>IF(ISNUMBER(SEARCH("RS",porsche_data[[#This Row],[Model]])),1,0)</f>
        <v>0</v>
      </c>
      <c r="J209">
        <f>IF(ISNUMBER(SEARCH("Targa",porsche_data[[#This Row],[Body]])),1,0)</f>
        <v>0</v>
      </c>
      <c r="K209">
        <f>IF(ISNUMBER(SEARCH("Cabriolet",porsche_data[[#This Row],[Body]])),1,0)</f>
        <v>0</v>
      </c>
      <c r="L209" t="s">
        <v>44</v>
      </c>
      <c r="N209" t="s">
        <v>587</v>
      </c>
      <c r="O209" t="str">
        <f>IF(ISNUMBER(SEARCH("km",porsche_data[[#This Row],[Mileage0]])),porsche_data[[#This Row],[Mileage0]],"")</f>
        <v>105943 km</v>
      </c>
      <c r="P209" t="s">
        <v>588</v>
      </c>
      <c r="R209" t="s">
        <v>584</v>
      </c>
      <c r="T209" t="s">
        <v>20</v>
      </c>
      <c r="U209" t="s">
        <v>21</v>
      </c>
      <c r="V209">
        <f>IF(porsche_data[[#This Row],[Transmission]]="Automatic",1,0)</f>
        <v>0</v>
      </c>
      <c r="W209">
        <f>IF(porsche_data[[#This Row],[Transmission]]="PDK",1,0)</f>
        <v>0</v>
      </c>
      <c r="X209" t="s">
        <v>22</v>
      </c>
      <c r="Y209">
        <f>IF(porsche_data[[#This Row],[Drive]]="Rear drive",0,1)</f>
        <v>0</v>
      </c>
      <c r="Z209" t="s">
        <v>23</v>
      </c>
      <c r="AA209" t="s">
        <v>68</v>
      </c>
      <c r="AB209">
        <f>IF(OR(porsche_data[[#This Row],[Interior Color]]="Black",porsche_data[[#This Row],[Interior Color]]="Beige",porsche_data[[#This Row],[Interior Color]]="Brown",porsche_data[[#This Row],[Interior Color]]="Grey"),0,1)</f>
        <v>0</v>
      </c>
      <c r="AC209" t="s">
        <v>589</v>
      </c>
      <c r="AD2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0" spans="1:30" hidden="1" x14ac:dyDescent="0.2">
      <c r="A210" t="s">
        <v>590</v>
      </c>
      <c r="C210" t="e">
        <f>ABS((porsche_data[[#This Row],[Price]]-#REF!)/#REF!)</f>
        <v>#REF!</v>
      </c>
      <c r="D210" t="s">
        <v>128</v>
      </c>
      <c r="E210" t="s">
        <v>591</v>
      </c>
      <c r="F210">
        <f>IF(OR(ISNUMBER(SEARCH(" 4S",porsche_data[[#This Row],[Model]])), ISNUMBER(SEARCH(" S",porsche_data[[#This Row],[Model]]))),1,0)</f>
        <v>0</v>
      </c>
      <c r="G210">
        <f>IF(ISNUMBER(SEARCH("Turbo",porsche_data[[#This Row],[Model]])),1,0)</f>
        <v>0</v>
      </c>
      <c r="H210">
        <f>IF(ISNUMBER(SEARCH("GT",porsche_data[[#This Row],[Model]])),1,0)</f>
        <v>1</v>
      </c>
      <c r="I210">
        <f>IF(ISNUMBER(SEARCH("RS",porsche_data[[#This Row],[Model]])),1,0)</f>
        <v>0</v>
      </c>
      <c r="J210">
        <f>IF(ISNUMBER(SEARCH("Targa",porsche_data[[#This Row],[Body]])),1,0)</f>
        <v>0</v>
      </c>
      <c r="K210">
        <f>IF(ISNUMBER(SEARCH("Cabriolet",porsche_data[[#This Row],[Body]])),1,0)</f>
        <v>0</v>
      </c>
      <c r="L210" t="s">
        <v>44</v>
      </c>
      <c r="N210" t="s">
        <v>592</v>
      </c>
      <c r="O210" t="str">
        <f>IF(ISNUMBER(SEARCH("km",porsche_data[[#This Row],[Mileage0]])),porsche_data[[#This Row],[Mileage0]],"")</f>
        <v>25950 km</v>
      </c>
      <c r="P210" t="s">
        <v>593</v>
      </c>
      <c r="R210" t="s">
        <v>88</v>
      </c>
      <c r="T210" t="s">
        <v>20</v>
      </c>
      <c r="U210" t="s">
        <v>31</v>
      </c>
      <c r="V210">
        <f>IF(porsche_data[[#This Row],[Transmission]]="Automatic",1,0)</f>
        <v>0</v>
      </c>
      <c r="W210">
        <f>IF(porsche_data[[#This Row],[Transmission]]="PDK",1,0)</f>
        <v>1</v>
      </c>
      <c r="X210" t="s">
        <v>22</v>
      </c>
      <c r="Y210">
        <f>IF(porsche_data[[#This Row],[Drive]]="Rear drive",0,1)</f>
        <v>0</v>
      </c>
      <c r="Z210" t="s">
        <v>23</v>
      </c>
      <c r="AA210" t="s">
        <v>24</v>
      </c>
      <c r="AB210">
        <f>IF(OR(porsche_data[[#This Row],[Interior Color]]="Black",porsche_data[[#This Row],[Interior Color]]="Beige",porsche_data[[#This Row],[Interior Color]]="Brown",porsche_data[[#This Row],[Interior Color]]="Grey"),0,1)</f>
        <v>0</v>
      </c>
      <c r="AC210" t="s">
        <v>116</v>
      </c>
      <c r="AD2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1" spans="1:30" hidden="1" x14ac:dyDescent="0.2">
      <c r="A211" t="s">
        <v>25</v>
      </c>
      <c r="C211" t="e">
        <f>ABS((porsche_data[[#This Row],[Price]]-#REF!)/#REF!)</f>
        <v>#REF!</v>
      </c>
      <c r="D211" t="s">
        <v>25</v>
      </c>
      <c r="E211" t="s">
        <v>25</v>
      </c>
      <c r="F211">
        <f>IF(OR(ISNUMBER(SEARCH(" 4S",porsche_data[[#This Row],[Model]])), ISNUMBER(SEARCH(" S",porsche_data[[#This Row],[Model]]))),1,0)</f>
        <v>0</v>
      </c>
      <c r="G211">
        <f>IF(ISNUMBER(SEARCH("Turbo",porsche_data[[#This Row],[Model]])),1,0)</f>
        <v>0</v>
      </c>
      <c r="H211">
        <f>IF(ISNUMBER(SEARCH("GT",porsche_data[[#This Row],[Model]])),1,0)</f>
        <v>0</v>
      </c>
      <c r="I211">
        <f>IF(ISNUMBER(SEARCH("RS",porsche_data[[#This Row],[Model]])),1,0)</f>
        <v>0</v>
      </c>
      <c r="J211">
        <f>IF(ISNUMBER(SEARCH("Targa",porsche_data[[#This Row],[Body]])),1,0)</f>
        <v>0</v>
      </c>
      <c r="K211">
        <f>IF(ISNUMBER(SEARCH("Cabriolet",porsche_data[[#This Row],[Body]])),1,0)</f>
        <v>0</v>
      </c>
      <c r="L211" t="s">
        <v>25</v>
      </c>
      <c r="N211" t="s">
        <v>25</v>
      </c>
      <c r="O211" t="str">
        <f>IF(ISNUMBER(SEARCH("km",porsche_data[[#This Row],[Mileage0]])),porsche_data[[#This Row],[Mileage0]],"")</f>
        <v/>
      </c>
      <c r="P211" t="s">
        <v>25</v>
      </c>
      <c r="R211" t="s">
        <v>25</v>
      </c>
      <c r="T211" t="s">
        <v>25</v>
      </c>
      <c r="U211" t="s">
        <v>25</v>
      </c>
      <c r="V211">
        <f>IF(porsche_data[[#This Row],[Transmission]]="Automatic",1,0)</f>
        <v>0</v>
      </c>
      <c r="W211">
        <f>IF(porsche_data[[#This Row],[Transmission]]="PDK",1,0)</f>
        <v>0</v>
      </c>
      <c r="X211" t="s">
        <v>25</v>
      </c>
      <c r="Y211">
        <f>IF(porsche_data[[#This Row],[Drive]]="Rear drive",0,1)</f>
        <v>1</v>
      </c>
      <c r="Z211" t="s">
        <v>25</v>
      </c>
      <c r="AA211" t="s">
        <v>25</v>
      </c>
      <c r="AB211">
        <f>IF(OR(porsche_data[[#This Row],[Interior Color]]="Black",porsche_data[[#This Row],[Interior Color]]="Beige",porsche_data[[#This Row],[Interior Color]]="Brown",porsche_data[[#This Row],[Interior Color]]="Grey"),0,1)</f>
        <v>1</v>
      </c>
      <c r="AC211" t="s">
        <v>25</v>
      </c>
      <c r="AD2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2" spans="1:30" hidden="1" x14ac:dyDescent="0.2">
      <c r="A212" t="s">
        <v>594</v>
      </c>
      <c r="C212" t="e">
        <f>ABS((porsche_data[[#This Row],[Price]]-#REF!)/#REF!)</f>
        <v>#REF!</v>
      </c>
      <c r="D212" t="s">
        <v>90</v>
      </c>
      <c r="E212" t="s">
        <v>260</v>
      </c>
      <c r="F212">
        <f>IF(OR(ISNUMBER(SEARCH(" 4S",porsche_data[[#This Row],[Model]])), ISNUMBER(SEARCH(" S",porsche_data[[#This Row],[Model]]))),1,0)</f>
        <v>0</v>
      </c>
      <c r="G212">
        <f>IF(ISNUMBER(SEARCH("Turbo",porsche_data[[#This Row],[Model]])),1,0)</f>
        <v>0</v>
      </c>
      <c r="H212">
        <f>IF(ISNUMBER(SEARCH("GT",porsche_data[[#This Row],[Model]])),1,0)</f>
        <v>1</v>
      </c>
      <c r="I212">
        <f>IF(ISNUMBER(SEARCH("RS",porsche_data[[#This Row],[Model]])),1,0)</f>
        <v>0</v>
      </c>
      <c r="J212">
        <f>IF(ISNUMBER(SEARCH("Targa",porsche_data[[#This Row],[Body]])),1,0)</f>
        <v>0</v>
      </c>
      <c r="K212">
        <f>IF(ISNUMBER(SEARCH("Cabriolet",porsche_data[[#This Row],[Body]])),1,0)</f>
        <v>0</v>
      </c>
      <c r="L212" t="s">
        <v>44</v>
      </c>
      <c r="N212" t="s">
        <v>595</v>
      </c>
      <c r="O212" t="str">
        <f>IF(ISNUMBER(SEARCH("km",porsche_data[[#This Row],[Mileage0]])),porsche_data[[#This Row],[Mileage0]],"")</f>
        <v>75200 km</v>
      </c>
      <c r="P212" t="s">
        <v>66</v>
      </c>
      <c r="R212" t="s">
        <v>67</v>
      </c>
      <c r="T212" t="s">
        <v>20</v>
      </c>
      <c r="U212" t="s">
        <v>31</v>
      </c>
      <c r="V212">
        <f>IF(porsche_data[[#This Row],[Transmission]]="Automatic",1,0)</f>
        <v>0</v>
      </c>
      <c r="W212">
        <f>IF(porsche_data[[#This Row],[Transmission]]="PDK",1,0)</f>
        <v>1</v>
      </c>
      <c r="X212" t="s">
        <v>22</v>
      </c>
      <c r="Y212">
        <f>IF(porsche_data[[#This Row],[Drive]]="Rear drive",0,1)</f>
        <v>0</v>
      </c>
      <c r="Z212" t="s">
        <v>23</v>
      </c>
      <c r="AA212" t="s">
        <v>24</v>
      </c>
      <c r="AB212">
        <f>IF(OR(porsche_data[[#This Row],[Interior Color]]="Black",porsche_data[[#This Row],[Interior Color]]="Beige",porsche_data[[#This Row],[Interior Color]]="Brown",porsche_data[[#This Row],[Interior Color]]="Grey"),0,1)</f>
        <v>0</v>
      </c>
      <c r="AC212" t="s">
        <v>99</v>
      </c>
      <c r="AD2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3" spans="1:30" hidden="1" x14ac:dyDescent="0.2">
      <c r="A213" t="s">
        <v>5040</v>
      </c>
      <c r="B213">
        <v>334900</v>
      </c>
      <c r="C213" t="e">
        <f>ABS((porsche_data[[#This Row],[Price]]-#REF!)/#REF!)</f>
        <v>#REF!</v>
      </c>
      <c r="D213" t="s">
        <v>27</v>
      </c>
      <c r="E213" t="s">
        <v>135</v>
      </c>
      <c r="F213">
        <f>IF(OR(ISNUMBER(SEARCH(" 4S",porsche_data[[#This Row],[Model]])), ISNUMBER(SEARCH(" S",porsche_data[[#This Row],[Model]]))),1,0)</f>
        <v>1</v>
      </c>
      <c r="G213">
        <f>IF(ISNUMBER(SEARCH("Turbo",porsche_data[[#This Row],[Model]])),1,0)</f>
        <v>0</v>
      </c>
      <c r="H213">
        <f>IF(ISNUMBER(SEARCH("GT",porsche_data[[#This Row],[Model]])),1,0)</f>
        <v>0</v>
      </c>
      <c r="I213">
        <f>IF(ISNUMBER(SEARCH("RS",porsche_data[[#This Row],[Model]])),1,0)</f>
        <v>0</v>
      </c>
      <c r="J213">
        <f>IF(ISNUMBER(SEARCH("Targa",porsche_data[[#This Row],[Body]])),1,0)</f>
        <v>0</v>
      </c>
      <c r="K213">
        <f>IF(ISNUMBER(SEARCH("Cabriolet",porsche_data[[#This Row],[Body]])),1,0)</f>
        <v>1</v>
      </c>
      <c r="L213" t="s">
        <v>16</v>
      </c>
      <c r="N213" t="s">
        <v>5041</v>
      </c>
      <c r="O213" t="str">
        <f>IF(ISNUMBER(SEARCH("km",porsche_data[[#This Row],[Mileage0]])),porsche_data[[#This Row],[Mileage0]],"")</f>
        <v>4209 km</v>
      </c>
      <c r="P213" t="s">
        <v>137</v>
      </c>
      <c r="R213" t="s">
        <v>88</v>
      </c>
      <c r="T213" t="s">
        <v>20</v>
      </c>
      <c r="U213" t="s">
        <v>21</v>
      </c>
      <c r="V213">
        <f>IF(porsche_data[[#This Row],[Transmission]]="Automatic",1,0)</f>
        <v>0</v>
      </c>
      <c r="W213">
        <f>IF(porsche_data[[#This Row],[Transmission]]="PDK",1,0)</f>
        <v>0</v>
      </c>
      <c r="X213" t="s">
        <v>22</v>
      </c>
      <c r="Y213">
        <f>IF(porsche_data[[#This Row],[Drive]]="Rear drive",0,1)</f>
        <v>0</v>
      </c>
      <c r="Z213" t="s">
        <v>23</v>
      </c>
      <c r="AA213" t="s">
        <v>24</v>
      </c>
      <c r="AB213">
        <f>IF(OR(porsche_data[[#This Row],[Interior Color]]="Black",porsche_data[[#This Row],[Interior Color]]="Beige",porsche_data[[#This Row],[Interior Color]]="Brown",porsche_data[[#This Row],[Interior Color]]="Grey"),0,1)</f>
        <v>0</v>
      </c>
      <c r="AC213" t="s">
        <v>61</v>
      </c>
      <c r="AD2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4" spans="1:30" hidden="1" x14ac:dyDescent="0.2">
      <c r="A214" t="s">
        <v>358</v>
      </c>
      <c r="B214">
        <v>333900</v>
      </c>
      <c r="C214" t="e">
        <f>ABS((porsche_data[[#This Row],[Price]]-#REF!)/#REF!)</f>
        <v>#REF!</v>
      </c>
      <c r="D214" t="s">
        <v>63</v>
      </c>
      <c r="E214" t="s">
        <v>359</v>
      </c>
      <c r="F214">
        <f>IF(OR(ISNUMBER(SEARCH(" 4S",porsche_data[[#This Row],[Model]])), ISNUMBER(SEARCH(" S",porsche_data[[#This Row],[Model]]))),1,0)</f>
        <v>0</v>
      </c>
      <c r="G214">
        <f>IF(ISNUMBER(SEARCH("Turbo",porsche_data[[#This Row],[Model]])),1,0)</f>
        <v>0</v>
      </c>
      <c r="H214">
        <f>IF(ISNUMBER(SEARCH("GT",porsche_data[[#This Row],[Model]])),1,0)</f>
        <v>0</v>
      </c>
      <c r="I214">
        <f>IF(ISNUMBER(SEARCH("RS",porsche_data[[#This Row],[Model]])),1,0)</f>
        <v>0</v>
      </c>
      <c r="J214">
        <f>IF(ISNUMBER(SEARCH("Targa",porsche_data[[#This Row],[Body]])),1,0)</f>
        <v>0</v>
      </c>
      <c r="K214">
        <f>IF(ISNUMBER(SEARCH("Cabriolet",porsche_data[[#This Row],[Body]])),1,0)</f>
        <v>0</v>
      </c>
      <c r="L214" t="s">
        <v>44</v>
      </c>
      <c r="N214" t="s">
        <v>360</v>
      </c>
      <c r="O214" t="str">
        <f>IF(ISNUMBER(SEARCH("km",porsche_data[[#This Row],[Mileage0]])),porsche_data[[#This Row],[Mileage0]],"")</f>
        <v>1700 km</v>
      </c>
      <c r="P214" t="s">
        <v>178</v>
      </c>
      <c r="R214" t="s">
        <v>67</v>
      </c>
      <c r="T214" t="s">
        <v>20</v>
      </c>
      <c r="U214" t="s">
        <v>31</v>
      </c>
      <c r="V214">
        <f>IF(porsche_data[[#This Row],[Transmission]]="Automatic",1,0)</f>
        <v>0</v>
      </c>
      <c r="W214">
        <f>IF(porsche_data[[#This Row],[Transmission]]="PDK",1,0)</f>
        <v>1</v>
      </c>
      <c r="X214" t="s">
        <v>46</v>
      </c>
      <c r="Y214">
        <f>IF(porsche_data[[#This Row],[Drive]]="Rear drive",0,1)</f>
        <v>1</v>
      </c>
      <c r="Z214" t="s">
        <v>23</v>
      </c>
      <c r="AA214" t="s">
        <v>24</v>
      </c>
      <c r="AB214">
        <f>IF(OR(porsche_data[[#This Row],[Interior Color]]="Black",porsche_data[[#This Row],[Interior Color]]="Beige",porsche_data[[#This Row],[Interior Color]]="Brown",porsche_data[[#This Row],[Interior Color]]="Grey"),0,1)</f>
        <v>0</v>
      </c>
      <c r="AC214" t="s">
        <v>54</v>
      </c>
      <c r="AD2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5" spans="1:30" x14ac:dyDescent="0.2">
      <c r="A215" t="s">
        <v>5139</v>
      </c>
      <c r="B215">
        <v>330000</v>
      </c>
      <c r="C215">
        <f>ABS((porsche_data[[#This Row],[Price]]-AVERAGE(B147:B4602))/_xlfn.STDEV.P(B147:B4602))</f>
        <v>2.8271864399622193</v>
      </c>
      <c r="D215" t="s">
        <v>449</v>
      </c>
      <c r="E215" t="s">
        <v>517</v>
      </c>
      <c r="F215">
        <f>IF(OR(ISNUMBER(SEARCH(" 4S",porsche_data[[#This Row],[Model]])), ISNUMBER(SEARCH(" S",porsche_data[[#This Row],[Model]]))),1,0)</f>
        <v>0</v>
      </c>
      <c r="G215">
        <f>IF(ISNUMBER(SEARCH("Turbo",porsche_data[[#This Row],[Model]])),1,0)</f>
        <v>0</v>
      </c>
      <c r="H215">
        <f>IF(ISNUMBER(SEARCH("GT",porsche_data[[#This Row],[Model]])),1,0)</f>
        <v>0</v>
      </c>
      <c r="I215">
        <f>IF(ISNUMBER(SEARCH("RS",porsche_data[[#This Row],[Model]])),1,0)</f>
        <v>0</v>
      </c>
      <c r="J215">
        <f>IF(ISNUMBER(SEARCH("Targa",porsche_data[[#This Row],[Body]])),1,0)</f>
        <v>0</v>
      </c>
      <c r="K215">
        <f>IF(ISNUMBER(SEARCH("Cabriolet",porsche_data[[#This Row],[Body]])),1,0)</f>
        <v>0</v>
      </c>
      <c r="L215" t="s">
        <v>44</v>
      </c>
      <c r="M215">
        <v>911</v>
      </c>
      <c r="N215" t="s">
        <v>805</v>
      </c>
      <c r="O215" s="3">
        <f>1*(LEFT(porsche_data[[#This Row],[Mileage0]],FIND(" ",porsche_data[[#This Row],[Mileage0]])-1))</f>
        <v>500</v>
      </c>
      <c r="P215" t="s">
        <v>519</v>
      </c>
      <c r="Q215">
        <v>210</v>
      </c>
      <c r="R215" t="s">
        <v>39</v>
      </c>
      <c r="S215">
        <f>1*(LEFT(porsche_data[[#This Row],[Cylinder Capacity]],FIND(" ",porsche_data[[#This Row],[Cylinder Capacity]])-1))</f>
        <v>2.7</v>
      </c>
      <c r="T215" t="s">
        <v>20</v>
      </c>
      <c r="U215" t="s">
        <v>21</v>
      </c>
      <c r="V215">
        <f>IF(porsche_data[[#This Row],[Transmission]]="Automatic",1,0)</f>
        <v>0</v>
      </c>
      <c r="W215">
        <f>IF(porsche_data[[#This Row],[Transmission]]="PDK",1,0)</f>
        <v>0</v>
      </c>
      <c r="X215" t="s">
        <v>22</v>
      </c>
      <c r="Y215">
        <f>IF(porsche_data[[#This Row],[Drive]]="Rear drive",0,1)</f>
        <v>0</v>
      </c>
      <c r="Z215" t="s">
        <v>23</v>
      </c>
      <c r="AA215" t="s">
        <v>24</v>
      </c>
      <c r="AB215">
        <f>IF(OR(porsche_data[[#This Row],[Interior Color]]="Black",porsche_data[[#This Row],[Interior Color]]="Beige",porsche_data[[#This Row],[Interior Color]]="Brown",porsche_data[[#This Row],[Interior Color]]="Grey"),0,1)</f>
        <v>0</v>
      </c>
      <c r="AC215" t="s">
        <v>24</v>
      </c>
      <c r="AD2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6" spans="1:30" hidden="1" x14ac:dyDescent="0.2">
      <c r="A216" t="s">
        <v>2300</v>
      </c>
      <c r="B216">
        <v>329911</v>
      </c>
      <c r="C216" t="e">
        <f>ABS((porsche_data[[#This Row],[Price]]-#REF!)/#REF!)</f>
        <v>#REF!</v>
      </c>
      <c r="D216" t="s">
        <v>63</v>
      </c>
      <c r="E216" t="s">
        <v>359</v>
      </c>
      <c r="F216">
        <f>IF(OR(ISNUMBER(SEARCH(" 4S",porsche_data[[#This Row],[Model]])), ISNUMBER(SEARCH(" S",porsche_data[[#This Row],[Model]]))),1,0)</f>
        <v>0</v>
      </c>
      <c r="G216">
        <f>IF(ISNUMBER(SEARCH("Turbo",porsche_data[[#This Row],[Model]])),1,0)</f>
        <v>0</v>
      </c>
      <c r="H216">
        <f>IF(ISNUMBER(SEARCH("GT",porsche_data[[#This Row],[Model]])),1,0)</f>
        <v>0</v>
      </c>
      <c r="I216">
        <f>IF(ISNUMBER(SEARCH("RS",porsche_data[[#This Row],[Model]])),1,0)</f>
        <v>0</v>
      </c>
      <c r="J216">
        <f>IF(ISNUMBER(SEARCH("Targa",porsche_data[[#This Row],[Body]])),1,0)</f>
        <v>0</v>
      </c>
      <c r="K216">
        <f>IF(ISNUMBER(SEARCH("Cabriolet",porsche_data[[#This Row],[Body]])),1,0)</f>
        <v>0</v>
      </c>
      <c r="L216" t="s">
        <v>44</v>
      </c>
      <c r="N216" t="s">
        <v>2301</v>
      </c>
      <c r="O216" t="str">
        <f>IF(ISNUMBER(SEARCH("km",porsche_data[[#This Row],[Mileage0]])),porsche_data[[#This Row],[Mileage0]],"")</f>
        <v>2990 km</v>
      </c>
      <c r="P216" t="s">
        <v>178</v>
      </c>
      <c r="R216" t="s">
        <v>67</v>
      </c>
      <c r="T216" t="s">
        <v>20</v>
      </c>
      <c r="U216" t="s">
        <v>31</v>
      </c>
      <c r="V216">
        <f>IF(porsche_data[[#This Row],[Transmission]]="Automatic",1,0)</f>
        <v>0</v>
      </c>
      <c r="W216">
        <f>IF(porsche_data[[#This Row],[Transmission]]="PDK",1,0)</f>
        <v>1</v>
      </c>
      <c r="X216" t="s">
        <v>46</v>
      </c>
      <c r="Y216">
        <f>IF(porsche_data[[#This Row],[Drive]]="Rear drive",0,1)</f>
        <v>1</v>
      </c>
      <c r="Z216" t="s">
        <v>23</v>
      </c>
      <c r="AA216" t="s">
        <v>24</v>
      </c>
      <c r="AB216">
        <f>IF(OR(porsche_data[[#This Row],[Interior Color]]="Black",porsche_data[[#This Row],[Interior Color]]="Beige",porsche_data[[#This Row],[Interior Color]]="Brown",porsche_data[[#This Row],[Interior Color]]="Grey"),0,1)</f>
        <v>0</v>
      </c>
      <c r="AC216" t="s">
        <v>61</v>
      </c>
      <c r="AD2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7" spans="1:30" hidden="1" x14ac:dyDescent="0.2">
      <c r="A217" t="s">
        <v>25</v>
      </c>
      <c r="C217" t="e">
        <f>ABS((porsche_data[[#This Row],[Price]]-#REF!)/#REF!)</f>
        <v>#REF!</v>
      </c>
      <c r="D217" t="s">
        <v>25</v>
      </c>
      <c r="E217" t="s">
        <v>25</v>
      </c>
      <c r="F217">
        <f>IF(OR(ISNUMBER(SEARCH(" 4S",porsche_data[[#This Row],[Model]])), ISNUMBER(SEARCH(" S",porsche_data[[#This Row],[Model]]))),1,0)</f>
        <v>0</v>
      </c>
      <c r="G217">
        <f>IF(ISNUMBER(SEARCH("Turbo",porsche_data[[#This Row],[Model]])),1,0)</f>
        <v>0</v>
      </c>
      <c r="H217">
        <f>IF(ISNUMBER(SEARCH("GT",porsche_data[[#This Row],[Model]])),1,0)</f>
        <v>0</v>
      </c>
      <c r="I217">
        <f>IF(ISNUMBER(SEARCH("RS",porsche_data[[#This Row],[Model]])),1,0)</f>
        <v>0</v>
      </c>
      <c r="J217">
        <f>IF(ISNUMBER(SEARCH("Targa",porsche_data[[#This Row],[Body]])),1,0)</f>
        <v>0</v>
      </c>
      <c r="K217">
        <f>IF(ISNUMBER(SEARCH("Cabriolet",porsche_data[[#This Row],[Body]])),1,0)</f>
        <v>0</v>
      </c>
      <c r="L217" t="s">
        <v>25</v>
      </c>
      <c r="N217" t="s">
        <v>25</v>
      </c>
      <c r="O217" t="str">
        <f>IF(ISNUMBER(SEARCH("km",porsche_data[[#This Row],[Mileage0]])),porsche_data[[#This Row],[Mileage0]],"")</f>
        <v/>
      </c>
      <c r="P217" t="s">
        <v>25</v>
      </c>
      <c r="R217" t="s">
        <v>25</v>
      </c>
      <c r="T217" t="s">
        <v>25</v>
      </c>
      <c r="U217" t="s">
        <v>25</v>
      </c>
      <c r="V217">
        <f>IF(porsche_data[[#This Row],[Transmission]]="Automatic",1,0)</f>
        <v>0</v>
      </c>
      <c r="W217">
        <f>IF(porsche_data[[#This Row],[Transmission]]="PDK",1,0)</f>
        <v>0</v>
      </c>
      <c r="X217" t="s">
        <v>25</v>
      </c>
      <c r="Y217">
        <f>IF(porsche_data[[#This Row],[Drive]]="Rear drive",0,1)</f>
        <v>1</v>
      </c>
      <c r="Z217" t="s">
        <v>25</v>
      </c>
      <c r="AA217" t="s">
        <v>25</v>
      </c>
      <c r="AB217">
        <f>IF(OR(porsche_data[[#This Row],[Interior Color]]="Black",porsche_data[[#This Row],[Interior Color]]="Beige",porsche_data[[#This Row],[Interior Color]]="Brown",porsche_data[[#This Row],[Interior Color]]="Grey"),0,1)</f>
        <v>1</v>
      </c>
      <c r="AC217" t="s">
        <v>25</v>
      </c>
      <c r="AD2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8" spans="1:30" hidden="1" x14ac:dyDescent="0.2">
      <c r="A218" t="s">
        <v>335</v>
      </c>
      <c r="C218" t="e">
        <f>ABS((porsche_data[[#This Row],[Price]]-#REF!)/#REF!)</f>
        <v>#REF!</v>
      </c>
      <c r="D218" t="s">
        <v>267</v>
      </c>
      <c r="E218" t="s">
        <v>604</v>
      </c>
      <c r="F218">
        <f>IF(OR(ISNUMBER(SEARCH(" 4S",porsche_data[[#This Row],[Model]])), ISNUMBER(SEARCH(" S",porsche_data[[#This Row],[Model]]))),1,0)</f>
        <v>1</v>
      </c>
      <c r="G218">
        <f>IF(ISNUMBER(SEARCH("Turbo",porsche_data[[#This Row],[Model]])),1,0)</f>
        <v>1</v>
      </c>
      <c r="H218">
        <f>IF(ISNUMBER(SEARCH("GT",porsche_data[[#This Row],[Model]])),1,0)</f>
        <v>0</v>
      </c>
      <c r="I218">
        <f>IF(ISNUMBER(SEARCH("RS",porsche_data[[#This Row],[Model]])),1,0)</f>
        <v>0</v>
      </c>
      <c r="J218">
        <f>IF(ISNUMBER(SEARCH("Targa",porsche_data[[#This Row],[Body]])),1,0)</f>
        <v>0</v>
      </c>
      <c r="K218">
        <f>IF(ISNUMBER(SEARCH("Cabriolet",porsche_data[[#This Row],[Body]])),1,0)</f>
        <v>0</v>
      </c>
      <c r="L218" t="s">
        <v>44</v>
      </c>
      <c r="N218" t="s">
        <v>605</v>
      </c>
      <c r="O218" t="str">
        <f>IF(ISNUMBER(SEARCH("km",porsche_data[[#This Row],[Mileage0]])),porsche_data[[#This Row],[Mileage0]],"")</f>
        <v>89500 km</v>
      </c>
      <c r="P218" t="s">
        <v>606</v>
      </c>
      <c r="R218" t="s">
        <v>88</v>
      </c>
      <c r="T218" t="s">
        <v>20</v>
      </c>
      <c r="U218" t="s">
        <v>31</v>
      </c>
      <c r="V218">
        <f>IF(porsche_data[[#This Row],[Transmission]]="Automatic",1,0)</f>
        <v>0</v>
      </c>
      <c r="W218">
        <f>IF(porsche_data[[#This Row],[Transmission]]="PDK",1,0)</f>
        <v>1</v>
      </c>
      <c r="X218" t="s">
        <v>46</v>
      </c>
      <c r="Y218">
        <f>IF(porsche_data[[#This Row],[Drive]]="Rear drive",0,1)</f>
        <v>1</v>
      </c>
      <c r="Z218" t="s">
        <v>23</v>
      </c>
      <c r="AA218" t="s">
        <v>24</v>
      </c>
      <c r="AB218">
        <f>IF(OR(porsche_data[[#This Row],[Interior Color]]="Black",porsche_data[[#This Row],[Interior Color]]="Beige",porsche_data[[#This Row],[Interior Color]]="Brown",porsche_data[[#This Row],[Interior Color]]="Grey"),0,1)</f>
        <v>0</v>
      </c>
      <c r="AC218" t="s">
        <v>24</v>
      </c>
      <c r="AD2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9" spans="1:30" hidden="1" x14ac:dyDescent="0.2">
      <c r="A219" t="s">
        <v>607</v>
      </c>
      <c r="C219" t="e">
        <f>ABS((porsche_data[[#This Row],[Price]]-#REF!)/#REF!)</f>
        <v>#REF!</v>
      </c>
      <c r="D219" t="s">
        <v>294</v>
      </c>
      <c r="E219" t="s">
        <v>608</v>
      </c>
      <c r="F219">
        <f>IF(OR(ISNUMBER(SEARCH(" 4S",porsche_data[[#This Row],[Model]])), ISNUMBER(SEARCH(" S",porsche_data[[#This Row],[Model]]))),1,0)</f>
        <v>0</v>
      </c>
      <c r="G219">
        <f>IF(ISNUMBER(SEARCH("Turbo",porsche_data[[#This Row],[Model]])),1,0)</f>
        <v>0</v>
      </c>
      <c r="H219">
        <f>IF(ISNUMBER(SEARCH("GT",porsche_data[[#This Row],[Model]])),1,0)</f>
        <v>0</v>
      </c>
      <c r="I219">
        <f>IF(ISNUMBER(SEARCH("RS",porsche_data[[#This Row],[Model]])),1,0)</f>
        <v>0</v>
      </c>
      <c r="J219">
        <f>IF(ISNUMBER(SEARCH("Targa",porsche_data[[#This Row],[Body]])),1,0)</f>
        <v>0</v>
      </c>
      <c r="K219">
        <f>IF(ISNUMBER(SEARCH("Cabriolet",porsche_data[[#This Row],[Body]])),1,0)</f>
        <v>0</v>
      </c>
      <c r="L219" t="s">
        <v>44</v>
      </c>
      <c r="N219" t="s">
        <v>609</v>
      </c>
      <c r="O219" t="str">
        <f>IF(ISNUMBER(SEARCH("km",porsche_data[[#This Row],[Mileage0]])),porsche_data[[#This Row],[Mileage0]],"")</f>
        <v>152993 km</v>
      </c>
      <c r="P219" t="s">
        <v>30</v>
      </c>
      <c r="R219" t="s">
        <v>19</v>
      </c>
      <c r="T219" t="s">
        <v>20</v>
      </c>
      <c r="U219" t="s">
        <v>31</v>
      </c>
      <c r="V219">
        <f>IF(porsche_data[[#This Row],[Transmission]]="Automatic",1,0)</f>
        <v>0</v>
      </c>
      <c r="W219">
        <f>IF(porsche_data[[#This Row],[Transmission]]="PDK",1,0)</f>
        <v>1</v>
      </c>
      <c r="X219" t="s">
        <v>46</v>
      </c>
      <c r="Y219">
        <f>IF(porsche_data[[#This Row],[Drive]]="Rear drive",0,1)</f>
        <v>1</v>
      </c>
      <c r="Z219" t="s">
        <v>23</v>
      </c>
      <c r="AA219" t="s">
        <v>24</v>
      </c>
      <c r="AB219">
        <f>IF(OR(porsche_data[[#This Row],[Interior Color]]="Black",porsche_data[[#This Row],[Interior Color]]="Beige",porsche_data[[#This Row],[Interior Color]]="Brown",porsche_data[[#This Row],[Interior Color]]="Grey"),0,1)</f>
        <v>0</v>
      </c>
      <c r="AC219" t="s">
        <v>32</v>
      </c>
      <c r="AD2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0" spans="1:30" hidden="1" x14ac:dyDescent="0.2">
      <c r="A220" t="s">
        <v>1517</v>
      </c>
      <c r="B220">
        <v>329900</v>
      </c>
      <c r="C220" t="e">
        <f>ABS((porsche_data[[#This Row],[Price]]-#REF!)/#REF!)</f>
        <v>#REF!</v>
      </c>
      <c r="D220" t="s">
        <v>70</v>
      </c>
      <c r="E220" t="s">
        <v>964</v>
      </c>
      <c r="F220">
        <f>IF(OR(ISNUMBER(SEARCH(" 4S",porsche_data[[#This Row],[Model]])), ISNUMBER(SEARCH(" S",porsche_data[[#This Row],[Model]]))),1,0)</f>
        <v>0</v>
      </c>
      <c r="G220">
        <f>IF(ISNUMBER(SEARCH("Turbo",porsche_data[[#This Row],[Model]])),1,0)</f>
        <v>0</v>
      </c>
      <c r="H220">
        <f>IF(ISNUMBER(SEARCH("GT",porsche_data[[#This Row],[Model]])),1,0)</f>
        <v>0</v>
      </c>
      <c r="I220">
        <f>IF(ISNUMBER(SEARCH("RS",porsche_data[[#This Row],[Model]])),1,0)</f>
        <v>0</v>
      </c>
      <c r="J220">
        <f>IF(ISNUMBER(SEARCH("Targa",porsche_data[[#This Row],[Body]])),1,0)</f>
        <v>0</v>
      </c>
      <c r="K220">
        <f>IF(ISNUMBER(SEARCH("Cabriolet",porsche_data[[#This Row],[Body]])),1,0)</f>
        <v>0</v>
      </c>
      <c r="L220" t="s">
        <v>44</v>
      </c>
      <c r="N220" t="s">
        <v>356</v>
      </c>
      <c r="O220" t="str">
        <f>IF(ISNUMBER(SEARCH("km",porsche_data[[#This Row],[Mileage0]])),porsche_data[[#This Row],[Mileage0]],"")</f>
        <v>7500 km</v>
      </c>
      <c r="P220" t="s">
        <v>141</v>
      </c>
      <c r="R220" t="s">
        <v>111</v>
      </c>
      <c r="T220" t="s">
        <v>20</v>
      </c>
      <c r="U220" t="s">
        <v>21</v>
      </c>
      <c r="V220">
        <f>IF(porsche_data[[#This Row],[Transmission]]="Automatic",1,0)</f>
        <v>0</v>
      </c>
      <c r="W220">
        <f>IF(porsche_data[[#This Row],[Transmission]]="PDK",1,0)</f>
        <v>0</v>
      </c>
      <c r="X220" t="s">
        <v>22</v>
      </c>
      <c r="Y220">
        <f>IF(porsche_data[[#This Row],[Drive]]="Rear drive",0,1)</f>
        <v>0</v>
      </c>
      <c r="Z220" t="s">
        <v>23</v>
      </c>
      <c r="AA220" t="s">
        <v>24</v>
      </c>
      <c r="AB220">
        <f>IF(OR(porsche_data[[#This Row],[Interior Color]]="Black",porsche_data[[#This Row],[Interior Color]]="Beige",porsche_data[[#This Row],[Interior Color]]="Brown",porsche_data[[#This Row],[Interior Color]]="Grey"),0,1)</f>
        <v>0</v>
      </c>
      <c r="AC220" t="s">
        <v>61</v>
      </c>
      <c r="AD2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1" spans="1:30" x14ac:dyDescent="0.2">
      <c r="A221" t="s">
        <v>1517</v>
      </c>
      <c r="B221">
        <v>329900</v>
      </c>
      <c r="C221">
        <f>ABS((porsche_data[[#This Row],[Price]]-AVERAGE(B153:B4608))/_xlfn.STDEV.P(B153:B4608))</f>
        <v>2.8514547209921508</v>
      </c>
      <c r="D221" t="s">
        <v>63</v>
      </c>
      <c r="E221" t="s">
        <v>156</v>
      </c>
      <c r="F221">
        <f>IF(OR(ISNUMBER(SEARCH(" 4S",porsche_data[[#This Row],[Model]])), ISNUMBER(SEARCH(" S",porsche_data[[#This Row],[Model]]))),1,0)</f>
        <v>0</v>
      </c>
      <c r="G221">
        <f>IF(ISNUMBER(SEARCH("Turbo",porsche_data[[#This Row],[Model]])),1,0)</f>
        <v>0</v>
      </c>
      <c r="H221">
        <f>IF(ISNUMBER(SEARCH("GT",porsche_data[[#This Row],[Model]])),1,0)</f>
        <v>1</v>
      </c>
      <c r="I221">
        <f>IF(ISNUMBER(SEARCH("RS",porsche_data[[#This Row],[Model]])),1,0)</f>
        <v>1</v>
      </c>
      <c r="J221">
        <f>IF(ISNUMBER(SEARCH("Targa",porsche_data[[#This Row],[Body]])),1,0)</f>
        <v>0</v>
      </c>
      <c r="K221">
        <f>IF(ISNUMBER(SEARCH("Cabriolet",porsche_data[[#This Row],[Body]])),1,0)</f>
        <v>0</v>
      </c>
      <c r="L221" t="s">
        <v>44</v>
      </c>
      <c r="M221">
        <v>992</v>
      </c>
      <c r="N221" t="s">
        <v>3507</v>
      </c>
      <c r="O221" s="3">
        <f>1*(LEFT(porsche_data[[#This Row],[Mileage0]],FIND(" ",porsche_data[[#This Row],[Mileage0]])-1))</f>
        <v>1600</v>
      </c>
      <c r="P221" t="s">
        <v>158</v>
      </c>
      <c r="Q221">
        <v>525</v>
      </c>
      <c r="R221" t="s">
        <v>111</v>
      </c>
      <c r="S221">
        <f>1*(LEFT(porsche_data[[#This Row],[Cylinder Capacity]],FIND(" ",porsche_data[[#This Row],[Cylinder Capacity]])-1))</f>
        <v>4</v>
      </c>
      <c r="T221" t="s">
        <v>20</v>
      </c>
      <c r="U221" t="s">
        <v>31</v>
      </c>
      <c r="V221">
        <f>IF(porsche_data[[#This Row],[Transmission]]="Automatic",1,0)</f>
        <v>0</v>
      </c>
      <c r="W221">
        <f>IF(porsche_data[[#This Row],[Transmission]]="PDK",1,0)</f>
        <v>1</v>
      </c>
      <c r="X221" t="s">
        <v>22</v>
      </c>
      <c r="Y221">
        <f>IF(porsche_data[[#This Row],[Drive]]="Rear drive",0,1)</f>
        <v>0</v>
      </c>
      <c r="Z221" t="s">
        <v>23</v>
      </c>
      <c r="AA221" t="s">
        <v>24</v>
      </c>
      <c r="AB221">
        <f>IF(OR(porsche_data[[#This Row],[Interior Color]]="Black",porsche_data[[#This Row],[Interior Color]]="Beige",porsche_data[[#This Row],[Interior Color]]="Brown",porsche_data[[#This Row],[Interior Color]]="Grey"),0,1)</f>
        <v>0</v>
      </c>
      <c r="AC221" t="s">
        <v>99</v>
      </c>
      <c r="AD2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2" spans="1:30" hidden="1" x14ac:dyDescent="0.2">
      <c r="A222" t="s">
        <v>4239</v>
      </c>
      <c r="B222">
        <v>328000</v>
      </c>
      <c r="C222" t="e">
        <f>ABS((porsche_data[[#This Row],[Price]]-#REF!)/#REF!)</f>
        <v>#REF!</v>
      </c>
      <c r="D222" t="s">
        <v>229</v>
      </c>
      <c r="E222" t="s">
        <v>1138</v>
      </c>
      <c r="F222">
        <f>IF(OR(ISNUMBER(SEARCH(" 4S",porsche_data[[#This Row],[Model]])), ISNUMBER(SEARCH(" S",porsche_data[[#This Row],[Model]]))),1,0)</f>
        <v>0</v>
      </c>
      <c r="G222">
        <f>IF(ISNUMBER(SEARCH("Turbo",porsche_data[[#This Row],[Model]])),1,0)</f>
        <v>0</v>
      </c>
      <c r="H222">
        <f>IF(ISNUMBER(SEARCH("GT",porsche_data[[#This Row],[Model]])),1,0)</f>
        <v>0</v>
      </c>
      <c r="I222">
        <f>IF(ISNUMBER(SEARCH("RS",porsche_data[[#This Row],[Model]])),1,0)</f>
        <v>0</v>
      </c>
      <c r="J222">
        <f>IF(ISNUMBER(SEARCH("Targa",porsche_data[[#This Row],[Body]])),1,0)</f>
        <v>0</v>
      </c>
      <c r="K222">
        <f>IF(ISNUMBER(SEARCH("Cabriolet",porsche_data[[#This Row],[Body]])),1,0)</f>
        <v>0</v>
      </c>
      <c r="L222" t="s">
        <v>44</v>
      </c>
      <c r="N222" t="s">
        <v>4240</v>
      </c>
      <c r="O222" t="str">
        <f>IF(ISNUMBER(SEARCH("km",porsche_data[[#This Row],[Mileage0]])),porsche_data[[#This Row],[Mileage0]],"")</f>
        <v>54837 km</v>
      </c>
      <c r="P222" t="s">
        <v>854</v>
      </c>
      <c r="R222" t="s">
        <v>19</v>
      </c>
      <c r="T222" t="s">
        <v>20</v>
      </c>
      <c r="U222" t="s">
        <v>21</v>
      </c>
      <c r="V222">
        <f>IF(porsche_data[[#This Row],[Transmission]]="Automatic",1,0)</f>
        <v>0</v>
      </c>
      <c r="W222">
        <f>IF(porsche_data[[#This Row],[Transmission]]="PDK",1,0)</f>
        <v>0</v>
      </c>
      <c r="X222" t="s">
        <v>22</v>
      </c>
      <c r="Y222">
        <f>IF(porsche_data[[#This Row],[Drive]]="Rear drive",0,1)</f>
        <v>0</v>
      </c>
      <c r="Z222" t="s">
        <v>23</v>
      </c>
      <c r="AA222" t="s">
        <v>24</v>
      </c>
      <c r="AB222">
        <f>IF(OR(porsche_data[[#This Row],[Interior Color]]="Black",porsche_data[[#This Row],[Interior Color]]="Beige",porsche_data[[#This Row],[Interior Color]]="Brown",porsche_data[[#This Row],[Interior Color]]="Grey"),0,1)</f>
        <v>0</v>
      </c>
      <c r="AC222" t="s">
        <v>116</v>
      </c>
      <c r="AD2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3" spans="1:30" hidden="1" x14ac:dyDescent="0.2">
      <c r="A223" t="s">
        <v>25</v>
      </c>
      <c r="C223" t="e">
        <f>ABS((porsche_data[[#This Row],[Price]]-#REF!)/#REF!)</f>
        <v>#REF!</v>
      </c>
      <c r="D223" t="s">
        <v>25</v>
      </c>
      <c r="E223" t="s">
        <v>25</v>
      </c>
      <c r="F223">
        <f>IF(OR(ISNUMBER(SEARCH(" 4S",porsche_data[[#This Row],[Model]])), ISNUMBER(SEARCH(" S",porsche_data[[#This Row],[Model]]))),1,0)</f>
        <v>0</v>
      </c>
      <c r="G223">
        <f>IF(ISNUMBER(SEARCH("Turbo",porsche_data[[#This Row],[Model]])),1,0)</f>
        <v>0</v>
      </c>
      <c r="H223">
        <f>IF(ISNUMBER(SEARCH("GT",porsche_data[[#This Row],[Model]])),1,0)</f>
        <v>0</v>
      </c>
      <c r="I223">
        <f>IF(ISNUMBER(SEARCH("RS",porsche_data[[#This Row],[Model]])),1,0)</f>
        <v>0</v>
      </c>
      <c r="J223">
        <f>IF(ISNUMBER(SEARCH("Targa",porsche_data[[#This Row],[Body]])),1,0)</f>
        <v>0</v>
      </c>
      <c r="K223">
        <f>IF(ISNUMBER(SEARCH("Cabriolet",porsche_data[[#This Row],[Body]])),1,0)</f>
        <v>0</v>
      </c>
      <c r="L223" t="s">
        <v>25</v>
      </c>
      <c r="N223" t="s">
        <v>25</v>
      </c>
      <c r="O223" t="str">
        <f>IF(ISNUMBER(SEARCH("km",porsche_data[[#This Row],[Mileage0]])),porsche_data[[#This Row],[Mileage0]],"")</f>
        <v/>
      </c>
      <c r="P223" t="s">
        <v>25</v>
      </c>
      <c r="R223" t="s">
        <v>25</v>
      </c>
      <c r="T223" t="s">
        <v>25</v>
      </c>
      <c r="U223" t="s">
        <v>25</v>
      </c>
      <c r="V223">
        <f>IF(porsche_data[[#This Row],[Transmission]]="Automatic",1,0)</f>
        <v>0</v>
      </c>
      <c r="W223">
        <f>IF(porsche_data[[#This Row],[Transmission]]="PDK",1,0)</f>
        <v>0</v>
      </c>
      <c r="X223" t="s">
        <v>25</v>
      </c>
      <c r="Y223">
        <f>IF(porsche_data[[#This Row],[Drive]]="Rear drive",0,1)</f>
        <v>1</v>
      </c>
      <c r="Z223" t="s">
        <v>25</v>
      </c>
      <c r="AA223" t="s">
        <v>25</v>
      </c>
      <c r="AB223">
        <f>IF(OR(porsche_data[[#This Row],[Interior Color]]="Black",porsche_data[[#This Row],[Interior Color]]="Beige",porsche_data[[#This Row],[Interior Color]]="Brown",porsche_data[[#This Row],[Interior Color]]="Grey"),0,1)</f>
        <v>1</v>
      </c>
      <c r="AC223" t="s">
        <v>25</v>
      </c>
      <c r="AD2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4" spans="1:30" hidden="1" x14ac:dyDescent="0.2">
      <c r="A224" t="s">
        <v>616</v>
      </c>
      <c r="C224" t="e">
        <f>ABS((porsche_data[[#This Row],[Price]]-#REF!)/#REF!)</f>
        <v>#REF!</v>
      </c>
      <c r="D224" t="s">
        <v>152</v>
      </c>
      <c r="E224" t="s">
        <v>272</v>
      </c>
      <c r="F224">
        <f>IF(OR(ISNUMBER(SEARCH(" 4S",porsche_data[[#This Row],[Model]])), ISNUMBER(SEARCH(" S",porsche_data[[#This Row],[Model]]))),1,0)</f>
        <v>1</v>
      </c>
      <c r="G224">
        <f>IF(ISNUMBER(SEARCH("Turbo",porsche_data[[#This Row],[Model]])),1,0)</f>
        <v>0</v>
      </c>
      <c r="H224">
        <f>IF(ISNUMBER(SEARCH("GT",porsche_data[[#This Row],[Model]])),1,0)</f>
        <v>0</v>
      </c>
      <c r="I224">
        <f>IF(ISNUMBER(SEARCH("RS",porsche_data[[#This Row],[Model]])),1,0)</f>
        <v>1</v>
      </c>
      <c r="J224">
        <f>IF(ISNUMBER(SEARCH("Targa",porsche_data[[#This Row],[Body]])),1,0)</f>
        <v>0</v>
      </c>
      <c r="K224">
        <f>IF(ISNUMBER(SEARCH("Cabriolet",porsche_data[[#This Row],[Body]])),1,0)</f>
        <v>1</v>
      </c>
      <c r="L224" t="s">
        <v>16</v>
      </c>
      <c r="N224" t="s">
        <v>617</v>
      </c>
      <c r="O224" t="str">
        <f>IF(ISNUMBER(SEARCH("km",porsche_data[[#This Row],[Mileage0]])),porsche_data[[#This Row],[Mileage0]],"")</f>
        <v>25 km</v>
      </c>
      <c r="P224" t="s">
        <v>141</v>
      </c>
      <c r="R224" t="s">
        <v>111</v>
      </c>
      <c r="T224" t="s">
        <v>20</v>
      </c>
      <c r="U224" t="s">
        <v>31</v>
      </c>
      <c r="V224">
        <f>IF(porsche_data[[#This Row],[Transmission]]="Automatic",1,0)</f>
        <v>0</v>
      </c>
      <c r="W224">
        <f>IF(porsche_data[[#This Row],[Transmission]]="PDK",1,0)</f>
        <v>1</v>
      </c>
      <c r="X224" t="s">
        <v>22</v>
      </c>
      <c r="Y224">
        <f>IF(porsche_data[[#This Row],[Drive]]="Rear drive",0,1)</f>
        <v>0</v>
      </c>
      <c r="Z224" t="s">
        <v>23</v>
      </c>
      <c r="AA224" t="s">
        <v>24</v>
      </c>
      <c r="AB224">
        <f>IF(OR(porsche_data[[#This Row],[Interior Color]]="Black",porsche_data[[#This Row],[Interior Color]]="Beige",porsche_data[[#This Row],[Interior Color]]="Brown",porsche_data[[#This Row],[Interior Color]]="Grey"),0,1)</f>
        <v>0</v>
      </c>
      <c r="AC224" t="s">
        <v>32</v>
      </c>
      <c r="AD2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5" spans="1:30" x14ac:dyDescent="0.2">
      <c r="A225" t="s">
        <v>4868</v>
      </c>
      <c r="B225">
        <v>325900</v>
      </c>
      <c r="C225">
        <f>ABS((porsche_data[[#This Row],[Price]]-AVERAGE(B157:B4612))/_xlfn.STDEV.P(B157:B4612))</f>
        <v>2.8103325802130561</v>
      </c>
      <c r="D225" t="s">
        <v>90</v>
      </c>
      <c r="E225" t="s">
        <v>1069</v>
      </c>
      <c r="F225">
        <f>IF(OR(ISNUMBER(SEARCH(" 4S",porsche_data[[#This Row],[Model]])), ISNUMBER(SEARCH(" S",porsche_data[[#This Row],[Model]]))),1,0)</f>
        <v>1</v>
      </c>
      <c r="G225">
        <f>IF(ISNUMBER(SEARCH("Turbo",porsche_data[[#This Row],[Model]])),1,0)</f>
        <v>1</v>
      </c>
      <c r="H225">
        <f>IF(ISNUMBER(SEARCH("GT",porsche_data[[#This Row],[Model]])),1,0)</f>
        <v>0</v>
      </c>
      <c r="I225">
        <f>IF(ISNUMBER(SEARCH("RS",porsche_data[[#This Row],[Model]])),1,0)</f>
        <v>0</v>
      </c>
      <c r="J225">
        <f>IF(ISNUMBER(SEARCH("Targa",porsche_data[[#This Row],[Body]])),1,0)</f>
        <v>0</v>
      </c>
      <c r="K225">
        <f>IF(ISNUMBER(SEARCH("Cabriolet",porsche_data[[#This Row],[Body]])),1,0)</f>
        <v>0</v>
      </c>
      <c r="L225" t="s">
        <v>44</v>
      </c>
      <c r="M225">
        <v>991</v>
      </c>
      <c r="N225" t="s">
        <v>4624</v>
      </c>
      <c r="O225" s="3">
        <f>1*(LEFT(porsche_data[[#This Row],[Mileage0]],FIND(" ",porsche_data[[#This Row],[Mileage0]])-1))</f>
        <v>6900</v>
      </c>
      <c r="P225" t="s">
        <v>1071</v>
      </c>
      <c r="Q225">
        <v>607</v>
      </c>
      <c r="R225" t="s">
        <v>88</v>
      </c>
      <c r="S225">
        <f>1*(LEFT(porsche_data[[#This Row],[Cylinder Capacity]],FIND(" ",porsche_data[[#This Row],[Cylinder Capacity]])-1))</f>
        <v>3.8</v>
      </c>
      <c r="T225" t="s">
        <v>20</v>
      </c>
      <c r="U225" t="s">
        <v>31</v>
      </c>
      <c r="V225">
        <f>IF(porsche_data[[#This Row],[Transmission]]="Automatic",1,0)</f>
        <v>0</v>
      </c>
      <c r="W225">
        <f>IF(porsche_data[[#This Row],[Transmission]]="PDK",1,0)</f>
        <v>1</v>
      </c>
      <c r="X225" t="s">
        <v>46</v>
      </c>
      <c r="Y225">
        <f>IF(porsche_data[[#This Row],[Drive]]="Rear drive",0,1)</f>
        <v>1</v>
      </c>
      <c r="Z225" t="s">
        <v>23</v>
      </c>
      <c r="AA225" t="s">
        <v>24</v>
      </c>
      <c r="AB225">
        <f>IF(OR(porsche_data[[#This Row],[Interior Color]]="Black",porsche_data[[#This Row],[Interior Color]]="Beige",porsche_data[[#This Row],[Interior Color]]="Brown",porsche_data[[#This Row],[Interior Color]]="Grey"),0,1)</f>
        <v>0</v>
      </c>
      <c r="AC225" t="s">
        <v>40</v>
      </c>
      <c r="AD2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6" spans="1:30" hidden="1" x14ac:dyDescent="0.2">
      <c r="A226" t="s">
        <v>5020</v>
      </c>
      <c r="B226">
        <v>323462</v>
      </c>
      <c r="C226" t="e">
        <f>ABS((porsche_data[[#This Row],[Price]]-#REF!)/#REF!)</f>
        <v>#REF!</v>
      </c>
      <c r="D226" t="s">
        <v>27</v>
      </c>
      <c r="E226" t="s">
        <v>135</v>
      </c>
      <c r="F226">
        <f>IF(OR(ISNUMBER(SEARCH(" 4S",porsche_data[[#This Row],[Model]])), ISNUMBER(SEARCH(" S",porsche_data[[#This Row],[Model]]))),1,0)</f>
        <v>1</v>
      </c>
      <c r="G226">
        <f>IF(ISNUMBER(SEARCH("Turbo",porsche_data[[#This Row],[Model]])),1,0)</f>
        <v>0</v>
      </c>
      <c r="H226">
        <f>IF(ISNUMBER(SEARCH("GT",porsche_data[[#This Row],[Model]])),1,0)</f>
        <v>0</v>
      </c>
      <c r="I226">
        <f>IF(ISNUMBER(SEARCH("RS",porsche_data[[#This Row],[Model]])),1,0)</f>
        <v>0</v>
      </c>
      <c r="J226">
        <f>IF(ISNUMBER(SEARCH("Targa",porsche_data[[#This Row],[Body]])),1,0)</f>
        <v>0</v>
      </c>
      <c r="K226">
        <f>IF(ISNUMBER(SEARCH("Cabriolet",porsche_data[[#This Row],[Body]])),1,0)</f>
        <v>1</v>
      </c>
      <c r="L226" t="s">
        <v>16</v>
      </c>
      <c r="N226" t="s">
        <v>5021</v>
      </c>
      <c r="O226" t="str">
        <f>IF(ISNUMBER(SEARCH("km",porsche_data[[#This Row],[Mileage0]])),porsche_data[[#This Row],[Mileage0]],"")</f>
        <v>9494 km</v>
      </c>
      <c r="P226" t="s">
        <v>137</v>
      </c>
      <c r="R226" t="s">
        <v>88</v>
      </c>
      <c r="T226" t="s">
        <v>20</v>
      </c>
      <c r="U226" t="s">
        <v>31</v>
      </c>
      <c r="V226">
        <f>IF(porsche_data[[#This Row],[Transmission]]="Automatic",1,0)</f>
        <v>0</v>
      </c>
      <c r="W226">
        <f>IF(porsche_data[[#This Row],[Transmission]]="PDK",1,0)</f>
        <v>1</v>
      </c>
      <c r="X226" t="s">
        <v>22</v>
      </c>
      <c r="Y226">
        <f>IF(porsche_data[[#This Row],[Drive]]="Rear drive",0,1)</f>
        <v>0</v>
      </c>
      <c r="Z226" t="s">
        <v>23</v>
      </c>
      <c r="AA226" t="s">
        <v>24</v>
      </c>
      <c r="AB226">
        <f>IF(OR(porsche_data[[#This Row],[Interior Color]]="Black",porsche_data[[#This Row],[Interior Color]]="Beige",porsche_data[[#This Row],[Interior Color]]="Brown",porsche_data[[#This Row],[Interior Color]]="Grey"),0,1)</f>
        <v>0</v>
      </c>
      <c r="AC226" t="s">
        <v>54</v>
      </c>
      <c r="AD2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7" spans="1:30" x14ac:dyDescent="0.2">
      <c r="A227" t="s">
        <v>4320</v>
      </c>
      <c r="B227">
        <v>320000</v>
      </c>
      <c r="C227">
        <f>ABS((porsche_data[[#This Row],[Price]]-AVERAGE(B159:B4614))/_xlfn.STDEV.P(B159:B4614))</f>
        <v>2.7323436330171598</v>
      </c>
      <c r="D227" t="s">
        <v>49</v>
      </c>
      <c r="E227" t="s">
        <v>871</v>
      </c>
      <c r="F227">
        <f>IF(OR(ISNUMBER(SEARCH(" 4S",porsche_data[[#This Row],[Model]])), ISNUMBER(SEARCH(" S",porsche_data[[#This Row],[Model]]))),1,0)</f>
        <v>0</v>
      </c>
      <c r="G227">
        <f>IF(ISNUMBER(SEARCH("Turbo",porsche_data[[#This Row],[Model]])),1,0)</f>
        <v>0</v>
      </c>
      <c r="H227">
        <f>IF(ISNUMBER(SEARCH("GT",porsche_data[[#This Row],[Model]])),1,0)</f>
        <v>0</v>
      </c>
      <c r="I227">
        <f>IF(ISNUMBER(SEARCH("RS",porsche_data[[#This Row],[Model]])),1,0)</f>
        <v>1</v>
      </c>
      <c r="J227">
        <f>IF(ISNUMBER(SEARCH("Targa",porsche_data[[#This Row],[Body]])),1,0)</f>
        <v>0</v>
      </c>
      <c r="K227">
        <f>IF(ISNUMBER(SEARCH("Cabriolet",porsche_data[[#This Row],[Body]])),1,0)</f>
        <v>0</v>
      </c>
      <c r="L227" t="s">
        <v>44</v>
      </c>
      <c r="M227">
        <v>993</v>
      </c>
      <c r="N227" t="s">
        <v>3396</v>
      </c>
      <c r="O227" s="3">
        <f>1*(LEFT(porsche_data[[#This Row],[Mileage0]],FIND(" ",porsche_data[[#This Row],[Mileage0]])-1))</f>
        <v>111800</v>
      </c>
      <c r="P227" t="s">
        <v>202</v>
      </c>
      <c r="Q227">
        <v>300</v>
      </c>
      <c r="R227" t="s">
        <v>88</v>
      </c>
      <c r="S227">
        <f>1*(LEFT(porsche_data[[#This Row],[Cylinder Capacity]],FIND(" ",porsche_data[[#This Row],[Cylinder Capacity]])-1))</f>
        <v>3.8</v>
      </c>
      <c r="T227" t="s">
        <v>20</v>
      </c>
      <c r="U227" t="s">
        <v>21</v>
      </c>
      <c r="V227">
        <f>IF(porsche_data[[#This Row],[Transmission]]="Automatic",1,0)</f>
        <v>0</v>
      </c>
      <c r="W227">
        <f>IF(porsche_data[[#This Row],[Transmission]]="PDK",1,0)</f>
        <v>0</v>
      </c>
      <c r="X227" t="s">
        <v>22</v>
      </c>
      <c r="Y227">
        <f>IF(porsche_data[[#This Row],[Drive]]="Rear drive",0,1)</f>
        <v>0</v>
      </c>
      <c r="Z227" t="s">
        <v>23</v>
      </c>
      <c r="AA227" t="s">
        <v>24</v>
      </c>
      <c r="AB227">
        <f>IF(OR(porsche_data[[#This Row],[Interior Color]]="Black",porsche_data[[#This Row],[Interior Color]]="Beige",porsche_data[[#This Row],[Interior Color]]="Brown",porsche_data[[#This Row],[Interior Color]]="Grey"),0,1)</f>
        <v>0</v>
      </c>
      <c r="AC227" t="s">
        <v>24</v>
      </c>
      <c r="AD2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8" spans="1:30" x14ac:dyDescent="0.2">
      <c r="A228" t="s">
        <v>4320</v>
      </c>
      <c r="B228">
        <v>320000</v>
      </c>
      <c r="C228">
        <f>ABS((porsche_data[[#This Row],[Price]]-AVERAGE(B160:B4615))/_xlfn.STDEV.P(B160:B4615))</f>
        <v>2.7323436330171598</v>
      </c>
      <c r="D228" t="s">
        <v>49</v>
      </c>
      <c r="E228" t="s">
        <v>871</v>
      </c>
      <c r="F228">
        <f>IF(OR(ISNUMBER(SEARCH(" 4S",porsche_data[[#This Row],[Model]])), ISNUMBER(SEARCH(" S",porsche_data[[#This Row],[Model]]))),1,0)</f>
        <v>0</v>
      </c>
      <c r="G228">
        <f>IF(ISNUMBER(SEARCH("Turbo",porsche_data[[#This Row],[Model]])),1,0)</f>
        <v>0</v>
      </c>
      <c r="H228">
        <f>IF(ISNUMBER(SEARCH("GT",porsche_data[[#This Row],[Model]])),1,0)</f>
        <v>0</v>
      </c>
      <c r="I228">
        <f>IF(ISNUMBER(SEARCH("RS",porsche_data[[#This Row],[Model]])),1,0)</f>
        <v>1</v>
      </c>
      <c r="J228">
        <f>IF(ISNUMBER(SEARCH("Targa",porsche_data[[#This Row],[Body]])),1,0)</f>
        <v>0</v>
      </c>
      <c r="K228">
        <f>IF(ISNUMBER(SEARCH("Cabriolet",porsche_data[[#This Row],[Body]])),1,0)</f>
        <v>0</v>
      </c>
      <c r="L228" t="s">
        <v>44</v>
      </c>
      <c r="M228">
        <v>993</v>
      </c>
      <c r="N228" t="s">
        <v>4959</v>
      </c>
      <c r="O228" s="3">
        <f>1*(LEFT(porsche_data[[#This Row],[Mileage0]],FIND(" ",porsche_data[[#This Row],[Mileage0]])-1))</f>
        <v>51046</v>
      </c>
      <c r="P228" t="s">
        <v>202</v>
      </c>
      <c r="Q228">
        <v>300</v>
      </c>
      <c r="R228" t="s">
        <v>88</v>
      </c>
      <c r="S228">
        <f>1*(LEFT(porsche_data[[#This Row],[Cylinder Capacity]],FIND(" ",porsche_data[[#This Row],[Cylinder Capacity]])-1))</f>
        <v>3.8</v>
      </c>
      <c r="T228" t="s">
        <v>20</v>
      </c>
      <c r="U228" t="s">
        <v>21</v>
      </c>
      <c r="V228">
        <f>IF(porsche_data[[#This Row],[Transmission]]="Automatic",1,0)</f>
        <v>0</v>
      </c>
      <c r="W228">
        <f>IF(porsche_data[[#This Row],[Transmission]]="PDK",1,0)</f>
        <v>0</v>
      </c>
      <c r="X228" t="s">
        <v>22</v>
      </c>
      <c r="Y228">
        <f>IF(porsche_data[[#This Row],[Drive]]="Rear drive",0,1)</f>
        <v>0</v>
      </c>
      <c r="Z228" t="s">
        <v>23</v>
      </c>
      <c r="AA228" t="s">
        <v>24</v>
      </c>
      <c r="AB228">
        <f>IF(OR(porsche_data[[#This Row],[Interior Color]]="Black",porsche_data[[#This Row],[Interior Color]]="Beige",porsche_data[[#This Row],[Interior Color]]="Brown",porsche_data[[#This Row],[Interior Color]]="Grey"),0,1)</f>
        <v>0</v>
      </c>
      <c r="AC228" t="s">
        <v>116</v>
      </c>
      <c r="AD2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9" spans="1:30" hidden="1" x14ac:dyDescent="0.2">
      <c r="A229" t="s">
        <v>25</v>
      </c>
      <c r="C229" t="e">
        <f>ABS((porsche_data[[#This Row],[Price]]-#REF!)/#REF!)</f>
        <v>#REF!</v>
      </c>
      <c r="D229" t="s">
        <v>25</v>
      </c>
      <c r="E229" t="s">
        <v>25</v>
      </c>
      <c r="F229">
        <f>IF(OR(ISNUMBER(SEARCH(" 4S",porsche_data[[#This Row],[Model]])), ISNUMBER(SEARCH(" S",porsche_data[[#This Row],[Model]]))),1,0)</f>
        <v>0</v>
      </c>
      <c r="G229">
        <f>IF(ISNUMBER(SEARCH("Turbo",porsche_data[[#This Row],[Model]])),1,0)</f>
        <v>0</v>
      </c>
      <c r="H229">
        <f>IF(ISNUMBER(SEARCH("GT",porsche_data[[#This Row],[Model]])),1,0)</f>
        <v>0</v>
      </c>
      <c r="I229">
        <f>IF(ISNUMBER(SEARCH("RS",porsche_data[[#This Row],[Model]])),1,0)</f>
        <v>0</v>
      </c>
      <c r="J229">
        <f>IF(ISNUMBER(SEARCH("Targa",porsche_data[[#This Row],[Body]])),1,0)</f>
        <v>0</v>
      </c>
      <c r="K229">
        <f>IF(ISNUMBER(SEARCH("Cabriolet",porsche_data[[#This Row],[Body]])),1,0)</f>
        <v>0</v>
      </c>
      <c r="L229" t="s">
        <v>25</v>
      </c>
      <c r="N229" t="s">
        <v>25</v>
      </c>
      <c r="O229" t="str">
        <f>IF(ISNUMBER(SEARCH("km",porsche_data[[#This Row],[Mileage0]])),porsche_data[[#This Row],[Mileage0]],"")</f>
        <v/>
      </c>
      <c r="P229" t="s">
        <v>25</v>
      </c>
      <c r="R229" t="s">
        <v>25</v>
      </c>
      <c r="T229" t="s">
        <v>25</v>
      </c>
      <c r="U229" t="s">
        <v>25</v>
      </c>
      <c r="V229">
        <f>IF(porsche_data[[#This Row],[Transmission]]="Automatic",1,0)</f>
        <v>0</v>
      </c>
      <c r="W229">
        <f>IF(porsche_data[[#This Row],[Transmission]]="PDK",1,0)</f>
        <v>0</v>
      </c>
      <c r="X229" t="s">
        <v>25</v>
      </c>
      <c r="Y229">
        <f>IF(porsche_data[[#This Row],[Drive]]="Rear drive",0,1)</f>
        <v>1</v>
      </c>
      <c r="Z229" t="s">
        <v>25</v>
      </c>
      <c r="AA229" t="s">
        <v>25</v>
      </c>
      <c r="AB229">
        <f>IF(OR(porsche_data[[#This Row],[Interior Color]]="Black",porsche_data[[#This Row],[Interior Color]]="Beige",porsche_data[[#This Row],[Interior Color]]="Brown",porsche_data[[#This Row],[Interior Color]]="Grey"),0,1)</f>
        <v>1</v>
      </c>
      <c r="AC229" t="s">
        <v>25</v>
      </c>
      <c r="AD2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0" spans="1:30" hidden="1" x14ac:dyDescent="0.2">
      <c r="A230" t="s">
        <v>2492</v>
      </c>
      <c r="B230">
        <v>319900</v>
      </c>
      <c r="C230" t="e">
        <f>ABS((porsche_data[[#This Row],[Price]]-#REF!)/#REF!)</f>
        <v>#REF!</v>
      </c>
      <c r="D230" t="s">
        <v>63</v>
      </c>
      <c r="E230" t="s">
        <v>359</v>
      </c>
      <c r="F230">
        <f>IF(OR(ISNUMBER(SEARCH(" 4S",porsche_data[[#This Row],[Model]])), ISNUMBER(SEARCH(" S",porsche_data[[#This Row],[Model]]))),1,0)</f>
        <v>0</v>
      </c>
      <c r="G230">
        <f>IF(ISNUMBER(SEARCH("Turbo",porsche_data[[#This Row],[Model]])),1,0)</f>
        <v>0</v>
      </c>
      <c r="H230">
        <f>IF(ISNUMBER(SEARCH("GT",porsche_data[[#This Row],[Model]])),1,0)</f>
        <v>0</v>
      </c>
      <c r="I230">
        <f>IF(ISNUMBER(SEARCH("RS",porsche_data[[#This Row],[Model]])),1,0)</f>
        <v>0</v>
      </c>
      <c r="J230">
        <f>IF(ISNUMBER(SEARCH("Targa",porsche_data[[#This Row],[Body]])),1,0)</f>
        <v>0</v>
      </c>
      <c r="K230">
        <f>IF(ISNUMBER(SEARCH("Cabriolet",porsche_data[[#This Row],[Body]])),1,0)</f>
        <v>0</v>
      </c>
      <c r="L230" t="s">
        <v>44</v>
      </c>
      <c r="N230" t="s">
        <v>2493</v>
      </c>
      <c r="O230" t="str">
        <f>IF(ISNUMBER(SEARCH("km",porsche_data[[#This Row],[Mileage0]])),porsche_data[[#This Row],[Mileage0]],"")</f>
        <v>599 km</v>
      </c>
      <c r="P230" t="s">
        <v>178</v>
      </c>
      <c r="R230" t="s">
        <v>67</v>
      </c>
      <c r="T230" t="s">
        <v>20</v>
      </c>
      <c r="U230" t="s">
        <v>31</v>
      </c>
      <c r="V230">
        <f>IF(porsche_data[[#This Row],[Transmission]]="Automatic",1,0)</f>
        <v>0</v>
      </c>
      <c r="W230">
        <f>IF(porsche_data[[#This Row],[Transmission]]="PDK",1,0)</f>
        <v>1</v>
      </c>
      <c r="X230" t="s">
        <v>46</v>
      </c>
      <c r="Y230">
        <f>IF(porsche_data[[#This Row],[Drive]]="Rear drive",0,1)</f>
        <v>1</v>
      </c>
      <c r="Z230" t="s">
        <v>23</v>
      </c>
      <c r="AA230" t="s">
        <v>24</v>
      </c>
      <c r="AB230">
        <f>IF(OR(porsche_data[[#This Row],[Interior Color]]="Black",porsche_data[[#This Row],[Interior Color]]="Beige",porsche_data[[#This Row],[Interior Color]]="Brown",porsche_data[[#This Row],[Interior Color]]="Grey"),0,1)</f>
        <v>0</v>
      </c>
      <c r="AC230" t="s">
        <v>61</v>
      </c>
      <c r="AD2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1" spans="1:30" hidden="1" x14ac:dyDescent="0.2">
      <c r="A231" t="s">
        <v>630</v>
      </c>
      <c r="C231" t="e">
        <f>ABS((porsche_data[[#This Row],[Price]]-#REF!)/#REF!)</f>
        <v>#REF!</v>
      </c>
      <c r="D231" t="s">
        <v>63</v>
      </c>
      <c r="E231" t="s">
        <v>443</v>
      </c>
      <c r="F231">
        <f>IF(OR(ISNUMBER(SEARCH(" 4S",porsche_data[[#This Row],[Model]])), ISNUMBER(SEARCH(" S",porsche_data[[#This Row],[Model]]))),1,0)</f>
        <v>0</v>
      </c>
      <c r="G231">
        <f>IF(ISNUMBER(SEARCH("Turbo",porsche_data[[#This Row],[Model]])),1,0)</f>
        <v>0</v>
      </c>
      <c r="H231">
        <f>IF(ISNUMBER(SEARCH("GT",porsche_data[[#This Row],[Model]])),1,0)</f>
        <v>1</v>
      </c>
      <c r="I231">
        <f>IF(ISNUMBER(SEARCH("RS",porsche_data[[#This Row],[Model]])),1,0)</f>
        <v>0</v>
      </c>
      <c r="J231">
        <f>IF(ISNUMBER(SEARCH("Targa",porsche_data[[#This Row],[Body]])),1,0)</f>
        <v>0</v>
      </c>
      <c r="K231">
        <f>IF(ISNUMBER(SEARCH("Cabriolet",porsche_data[[#This Row],[Body]])),1,0)</f>
        <v>0</v>
      </c>
      <c r="L231" t="s">
        <v>44</v>
      </c>
      <c r="N231" t="s">
        <v>631</v>
      </c>
      <c r="O231" t="str">
        <f>IF(ISNUMBER(SEARCH("km",porsche_data[[#This Row],[Mileage0]])),porsche_data[[#This Row],[Mileage0]],"")</f>
        <v>22 km</v>
      </c>
      <c r="P231" t="s">
        <v>73</v>
      </c>
      <c r="R231" t="s">
        <v>111</v>
      </c>
      <c r="T231" t="s">
        <v>20</v>
      </c>
      <c r="U231" t="s">
        <v>31</v>
      </c>
      <c r="V231">
        <f>IF(porsche_data[[#This Row],[Transmission]]="Automatic",1,0)</f>
        <v>0</v>
      </c>
      <c r="W231">
        <f>IF(porsche_data[[#This Row],[Transmission]]="PDK",1,0)</f>
        <v>1</v>
      </c>
      <c r="X231" t="s">
        <v>22</v>
      </c>
      <c r="Y231">
        <f>IF(porsche_data[[#This Row],[Drive]]="Rear drive",0,1)</f>
        <v>0</v>
      </c>
      <c r="Z231" t="s">
        <v>23</v>
      </c>
      <c r="AA231" t="s">
        <v>24</v>
      </c>
      <c r="AB231">
        <f>IF(OR(porsche_data[[#This Row],[Interior Color]]="Black",porsche_data[[#This Row],[Interior Color]]="Beige",porsche_data[[#This Row],[Interior Color]]="Brown",porsche_data[[#This Row],[Interior Color]]="Grey"),0,1)</f>
        <v>0</v>
      </c>
      <c r="AC231" t="s">
        <v>32</v>
      </c>
      <c r="AD2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2" spans="1:30" hidden="1" x14ac:dyDescent="0.2">
      <c r="A232" t="s">
        <v>224</v>
      </c>
      <c r="C232" t="e">
        <f>ABS((porsche_data[[#This Row],[Price]]-#REF!)/#REF!)</f>
        <v>#REF!</v>
      </c>
      <c r="D232" t="s">
        <v>229</v>
      </c>
      <c r="E232" t="s">
        <v>291</v>
      </c>
      <c r="F232">
        <f>IF(OR(ISNUMBER(SEARCH(" 4S",porsche_data[[#This Row],[Model]])), ISNUMBER(SEARCH(" S",porsche_data[[#This Row],[Model]]))),1,0)</f>
        <v>0</v>
      </c>
      <c r="G232">
        <f>IF(ISNUMBER(SEARCH("Turbo",porsche_data[[#This Row],[Model]])),1,0)</f>
        <v>1</v>
      </c>
      <c r="H232">
        <f>IF(ISNUMBER(SEARCH("GT",porsche_data[[#This Row],[Model]])),1,0)</f>
        <v>0</v>
      </c>
      <c r="I232">
        <f>IF(ISNUMBER(SEARCH("RS",porsche_data[[#This Row],[Model]])),1,0)</f>
        <v>0</v>
      </c>
      <c r="J232">
        <f>IF(ISNUMBER(SEARCH("Targa",porsche_data[[#This Row],[Body]])),1,0)</f>
        <v>0</v>
      </c>
      <c r="K232">
        <f>IF(ISNUMBER(SEARCH("Cabriolet",porsche_data[[#This Row],[Body]])),1,0)</f>
        <v>0</v>
      </c>
      <c r="L232" t="s">
        <v>44</v>
      </c>
      <c r="N232" t="s">
        <v>632</v>
      </c>
      <c r="O232" t="str">
        <f>IF(ISNUMBER(SEARCH("km",porsche_data[[#This Row],[Mileage0]])),porsche_data[[#This Row],[Mileage0]],"")</f>
        <v/>
      </c>
      <c r="P232" t="s">
        <v>289</v>
      </c>
      <c r="R232" t="s">
        <v>213</v>
      </c>
      <c r="T232" t="s">
        <v>20</v>
      </c>
      <c r="U232" t="s">
        <v>21</v>
      </c>
      <c r="V232">
        <f>IF(porsche_data[[#This Row],[Transmission]]="Automatic",1,0)</f>
        <v>0</v>
      </c>
      <c r="W232">
        <f>IF(porsche_data[[#This Row],[Transmission]]="PDK",1,0)</f>
        <v>0</v>
      </c>
      <c r="X232" t="s">
        <v>22</v>
      </c>
      <c r="Y232">
        <f>IF(porsche_data[[#This Row],[Drive]]="Rear drive",0,1)</f>
        <v>0</v>
      </c>
      <c r="Z232" t="s">
        <v>23</v>
      </c>
      <c r="AA232" t="s">
        <v>24</v>
      </c>
      <c r="AB232">
        <f>IF(OR(porsche_data[[#This Row],[Interior Color]]="Black",porsche_data[[#This Row],[Interior Color]]="Beige",porsche_data[[#This Row],[Interior Color]]="Brown",porsche_data[[#This Row],[Interior Color]]="Grey"),0,1)</f>
        <v>0</v>
      </c>
      <c r="AC232" t="s">
        <v>61</v>
      </c>
      <c r="AD2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3" spans="1:30" x14ac:dyDescent="0.2">
      <c r="A233" t="s">
        <v>3869</v>
      </c>
      <c r="B233">
        <v>319500</v>
      </c>
      <c r="C233">
        <f>ABS((porsche_data[[#This Row],[Price]]-AVERAGE(B165:B4620))/_xlfn.STDEV.P(B165:B4620))</f>
        <v>2.7335757311818605</v>
      </c>
      <c r="D233" t="s">
        <v>63</v>
      </c>
      <c r="E233" t="s">
        <v>156</v>
      </c>
      <c r="F233">
        <f>IF(OR(ISNUMBER(SEARCH(" 4S",porsche_data[[#This Row],[Model]])), ISNUMBER(SEARCH(" S",porsche_data[[#This Row],[Model]]))),1,0)</f>
        <v>0</v>
      </c>
      <c r="G233">
        <f>IF(ISNUMBER(SEARCH("Turbo",porsche_data[[#This Row],[Model]])),1,0)</f>
        <v>0</v>
      </c>
      <c r="H233">
        <f>IF(ISNUMBER(SEARCH("GT",porsche_data[[#This Row],[Model]])),1,0)</f>
        <v>1</v>
      </c>
      <c r="I233">
        <f>IF(ISNUMBER(SEARCH("RS",porsche_data[[#This Row],[Model]])),1,0)</f>
        <v>1</v>
      </c>
      <c r="J233">
        <f>IF(ISNUMBER(SEARCH("Targa",porsche_data[[#This Row],[Body]])),1,0)</f>
        <v>0</v>
      </c>
      <c r="K233">
        <f>IF(ISNUMBER(SEARCH("Cabriolet",porsche_data[[#This Row],[Body]])),1,0)</f>
        <v>0</v>
      </c>
      <c r="L233" t="s">
        <v>44</v>
      </c>
      <c r="M233">
        <v>992</v>
      </c>
      <c r="N233" t="s">
        <v>3870</v>
      </c>
      <c r="O233" s="3">
        <f>1*(LEFT(porsche_data[[#This Row],[Mileage0]],FIND(" ",porsche_data[[#This Row],[Mileage0]])-1))</f>
        <v>5600</v>
      </c>
      <c r="P233" t="s">
        <v>158</v>
      </c>
      <c r="Q233">
        <v>525</v>
      </c>
      <c r="R233" t="s">
        <v>111</v>
      </c>
      <c r="S233">
        <f>1*(LEFT(porsche_data[[#This Row],[Cylinder Capacity]],FIND(" ",porsche_data[[#This Row],[Cylinder Capacity]])-1))</f>
        <v>4</v>
      </c>
      <c r="T233" t="s">
        <v>20</v>
      </c>
      <c r="U233" t="s">
        <v>31</v>
      </c>
      <c r="V233">
        <f>IF(porsche_data[[#This Row],[Transmission]]="Automatic",1,0)</f>
        <v>0</v>
      </c>
      <c r="W233">
        <f>IF(porsche_data[[#This Row],[Transmission]]="PDK",1,0)</f>
        <v>1</v>
      </c>
      <c r="X233" t="s">
        <v>22</v>
      </c>
      <c r="Y233">
        <f>IF(porsche_data[[#This Row],[Drive]]="Rear drive",0,1)</f>
        <v>0</v>
      </c>
      <c r="Z233" t="s">
        <v>23</v>
      </c>
      <c r="AA233" t="s">
        <v>24</v>
      </c>
      <c r="AB233">
        <f>IF(OR(porsche_data[[#This Row],[Interior Color]]="Black",porsche_data[[#This Row],[Interior Color]]="Beige",porsche_data[[#This Row],[Interior Color]]="Brown",porsche_data[[#This Row],[Interior Color]]="Grey"),0,1)</f>
        <v>0</v>
      </c>
      <c r="AC233" t="s">
        <v>61</v>
      </c>
      <c r="AD2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4" spans="1:30" hidden="1" x14ac:dyDescent="0.2">
      <c r="A234" t="s">
        <v>635</v>
      </c>
      <c r="C234" t="e">
        <f>ABS((porsche_data[[#This Row],[Price]]-#REF!)/#REF!)</f>
        <v>#REF!</v>
      </c>
      <c r="D234" t="s">
        <v>636</v>
      </c>
      <c r="E234" t="s">
        <v>637</v>
      </c>
      <c r="F234">
        <f>IF(OR(ISNUMBER(SEARCH(" 4S",porsche_data[[#This Row],[Model]])), ISNUMBER(SEARCH(" S",porsche_data[[#This Row],[Model]]))),1,0)</f>
        <v>1</v>
      </c>
      <c r="G234">
        <f>IF(ISNUMBER(SEARCH("Turbo",porsche_data[[#This Row],[Model]])),1,0)</f>
        <v>0</v>
      </c>
      <c r="H234">
        <f>IF(ISNUMBER(SEARCH("GT",porsche_data[[#This Row],[Model]])),1,0)</f>
        <v>0</v>
      </c>
      <c r="I234">
        <f>IF(ISNUMBER(SEARCH("RS",porsche_data[[#This Row],[Model]])),1,0)</f>
        <v>0</v>
      </c>
      <c r="J234">
        <f>IF(ISNUMBER(SEARCH("Targa",porsche_data[[#This Row],[Body]])),1,0)</f>
        <v>0</v>
      </c>
      <c r="K234">
        <f>IF(ISNUMBER(SEARCH("Cabriolet",porsche_data[[#This Row],[Body]])),1,0)</f>
        <v>0</v>
      </c>
      <c r="L234" t="s">
        <v>108</v>
      </c>
      <c r="N234" t="s">
        <v>25</v>
      </c>
      <c r="O234" t="str">
        <f>IF(ISNUMBER(SEARCH("km",porsche_data[[#This Row],[Mileage0]])),porsche_data[[#This Row],[Mileage0]],"")</f>
        <v/>
      </c>
      <c r="P234" t="s">
        <v>394</v>
      </c>
      <c r="R234" t="s">
        <v>395</v>
      </c>
      <c r="T234" t="s">
        <v>20</v>
      </c>
      <c r="U234" t="s">
        <v>21</v>
      </c>
      <c r="V234">
        <f>IF(porsche_data[[#This Row],[Transmission]]="Automatic",1,0)</f>
        <v>0</v>
      </c>
      <c r="W234">
        <f>IF(porsche_data[[#This Row],[Transmission]]="PDK",1,0)</f>
        <v>0</v>
      </c>
      <c r="X234" t="s">
        <v>22</v>
      </c>
      <c r="Y234">
        <f>IF(porsche_data[[#This Row],[Drive]]="Rear drive",0,1)</f>
        <v>0</v>
      </c>
      <c r="Z234" t="s">
        <v>23</v>
      </c>
      <c r="AA234" t="s">
        <v>68</v>
      </c>
      <c r="AB234">
        <f>IF(OR(porsche_data[[#This Row],[Interior Color]]="Black",porsche_data[[#This Row],[Interior Color]]="Beige",porsche_data[[#This Row],[Interior Color]]="Brown",porsche_data[[#This Row],[Interior Color]]="Grey"),0,1)</f>
        <v>0</v>
      </c>
      <c r="AC234" t="s">
        <v>116</v>
      </c>
      <c r="AD2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5" spans="1:30" hidden="1" x14ac:dyDescent="0.2">
      <c r="A235" t="s">
        <v>25</v>
      </c>
      <c r="C235" t="e">
        <f>ABS((porsche_data[[#This Row],[Price]]-#REF!)/#REF!)</f>
        <v>#REF!</v>
      </c>
      <c r="D235" t="s">
        <v>25</v>
      </c>
      <c r="E235" t="s">
        <v>25</v>
      </c>
      <c r="F235">
        <f>IF(OR(ISNUMBER(SEARCH(" 4S",porsche_data[[#This Row],[Model]])), ISNUMBER(SEARCH(" S",porsche_data[[#This Row],[Model]]))),1,0)</f>
        <v>0</v>
      </c>
      <c r="G235">
        <f>IF(ISNUMBER(SEARCH("Turbo",porsche_data[[#This Row],[Model]])),1,0)</f>
        <v>0</v>
      </c>
      <c r="H235">
        <f>IF(ISNUMBER(SEARCH("GT",porsche_data[[#This Row],[Model]])),1,0)</f>
        <v>0</v>
      </c>
      <c r="I235">
        <f>IF(ISNUMBER(SEARCH("RS",porsche_data[[#This Row],[Model]])),1,0)</f>
        <v>0</v>
      </c>
      <c r="J235">
        <f>IF(ISNUMBER(SEARCH("Targa",porsche_data[[#This Row],[Body]])),1,0)</f>
        <v>0</v>
      </c>
      <c r="K235">
        <f>IF(ISNUMBER(SEARCH("Cabriolet",porsche_data[[#This Row],[Body]])),1,0)</f>
        <v>0</v>
      </c>
      <c r="L235" t="s">
        <v>25</v>
      </c>
      <c r="N235" t="s">
        <v>25</v>
      </c>
      <c r="O235" t="str">
        <f>IF(ISNUMBER(SEARCH("km",porsche_data[[#This Row],[Mileage0]])),porsche_data[[#This Row],[Mileage0]],"")</f>
        <v/>
      </c>
      <c r="P235" t="s">
        <v>25</v>
      </c>
      <c r="R235" t="s">
        <v>25</v>
      </c>
      <c r="T235" t="s">
        <v>25</v>
      </c>
      <c r="U235" t="s">
        <v>25</v>
      </c>
      <c r="V235">
        <f>IF(porsche_data[[#This Row],[Transmission]]="Automatic",1,0)</f>
        <v>0</v>
      </c>
      <c r="W235">
        <f>IF(porsche_data[[#This Row],[Transmission]]="PDK",1,0)</f>
        <v>0</v>
      </c>
      <c r="X235" t="s">
        <v>25</v>
      </c>
      <c r="Y235">
        <f>IF(porsche_data[[#This Row],[Drive]]="Rear drive",0,1)</f>
        <v>1</v>
      </c>
      <c r="Z235" t="s">
        <v>25</v>
      </c>
      <c r="AA235" t="s">
        <v>25</v>
      </c>
      <c r="AB235">
        <f>IF(OR(porsche_data[[#This Row],[Interior Color]]="Black",porsche_data[[#This Row],[Interior Color]]="Beige",porsche_data[[#This Row],[Interior Color]]="Brown",porsche_data[[#This Row],[Interior Color]]="Grey"),0,1)</f>
        <v>1</v>
      </c>
      <c r="AC235" t="s">
        <v>25</v>
      </c>
      <c r="AD2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6" spans="1:30" hidden="1" x14ac:dyDescent="0.2">
      <c r="A236" t="s">
        <v>2073</v>
      </c>
      <c r="B236">
        <v>319000</v>
      </c>
      <c r="C236" t="e">
        <f>ABS((porsche_data[[#This Row],[Price]]-#REF!)/#REF!)</f>
        <v>#REF!</v>
      </c>
      <c r="D236" t="s">
        <v>63</v>
      </c>
      <c r="E236" t="s">
        <v>359</v>
      </c>
      <c r="F236">
        <f>IF(OR(ISNUMBER(SEARCH(" 4S",porsche_data[[#This Row],[Model]])), ISNUMBER(SEARCH(" S",porsche_data[[#This Row],[Model]]))),1,0)</f>
        <v>0</v>
      </c>
      <c r="G236">
        <f>IF(ISNUMBER(SEARCH("Turbo",porsche_data[[#This Row],[Model]])),1,0)</f>
        <v>0</v>
      </c>
      <c r="H236">
        <f>IF(ISNUMBER(SEARCH("GT",porsche_data[[#This Row],[Model]])),1,0)</f>
        <v>0</v>
      </c>
      <c r="I236">
        <f>IF(ISNUMBER(SEARCH("RS",porsche_data[[#This Row],[Model]])),1,0)</f>
        <v>0</v>
      </c>
      <c r="J236">
        <f>IF(ISNUMBER(SEARCH("Targa",porsche_data[[#This Row],[Body]])),1,0)</f>
        <v>0</v>
      </c>
      <c r="K236">
        <f>IF(ISNUMBER(SEARCH("Cabriolet",porsche_data[[#This Row],[Body]])),1,0)</f>
        <v>0</v>
      </c>
      <c r="L236" t="s">
        <v>44</v>
      </c>
      <c r="N236" t="s">
        <v>2074</v>
      </c>
      <c r="O236" t="str">
        <f>IF(ISNUMBER(SEARCH("km",porsche_data[[#This Row],[Mileage0]])),porsche_data[[#This Row],[Mileage0]],"")</f>
        <v>12400 km</v>
      </c>
      <c r="P236" t="s">
        <v>178</v>
      </c>
      <c r="R236" t="s">
        <v>67</v>
      </c>
      <c r="T236" t="s">
        <v>20</v>
      </c>
      <c r="U236" t="s">
        <v>31</v>
      </c>
      <c r="V236">
        <f>IF(porsche_data[[#This Row],[Transmission]]="Automatic",1,0)</f>
        <v>0</v>
      </c>
      <c r="W236">
        <f>IF(porsche_data[[#This Row],[Transmission]]="PDK",1,0)</f>
        <v>1</v>
      </c>
      <c r="X236" t="s">
        <v>46</v>
      </c>
      <c r="Y236">
        <f>IF(porsche_data[[#This Row],[Drive]]="Rear drive",0,1)</f>
        <v>1</v>
      </c>
      <c r="Z236" t="s">
        <v>23</v>
      </c>
      <c r="AA236" t="s">
        <v>24</v>
      </c>
      <c r="AB236">
        <f>IF(OR(porsche_data[[#This Row],[Interior Color]]="Black",porsche_data[[#This Row],[Interior Color]]="Beige",porsche_data[[#This Row],[Interior Color]]="Brown",porsche_data[[#This Row],[Interior Color]]="Grey"),0,1)</f>
        <v>0</v>
      </c>
      <c r="AC236" t="s">
        <v>61</v>
      </c>
      <c r="AD2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7" spans="1:30" hidden="1" x14ac:dyDescent="0.2">
      <c r="A237" t="s">
        <v>4386</v>
      </c>
      <c r="B237">
        <v>318700</v>
      </c>
      <c r="C237" t="e">
        <f>ABS((porsche_data[[#This Row],[Price]]-#REF!)/#REF!)</f>
        <v>#REF!</v>
      </c>
      <c r="D237" t="s">
        <v>63</v>
      </c>
      <c r="E237" t="s">
        <v>359</v>
      </c>
      <c r="F237">
        <f>IF(OR(ISNUMBER(SEARCH(" 4S",porsche_data[[#This Row],[Model]])), ISNUMBER(SEARCH(" S",porsche_data[[#This Row],[Model]]))),1,0)</f>
        <v>0</v>
      </c>
      <c r="G237">
        <f>IF(ISNUMBER(SEARCH("Turbo",porsche_data[[#This Row],[Model]])),1,0)</f>
        <v>0</v>
      </c>
      <c r="H237">
        <f>IF(ISNUMBER(SEARCH("GT",porsche_data[[#This Row],[Model]])),1,0)</f>
        <v>0</v>
      </c>
      <c r="I237">
        <f>IF(ISNUMBER(SEARCH("RS",porsche_data[[#This Row],[Model]])),1,0)</f>
        <v>0</v>
      </c>
      <c r="J237">
        <f>IF(ISNUMBER(SEARCH("Targa",porsche_data[[#This Row],[Body]])),1,0)</f>
        <v>0</v>
      </c>
      <c r="K237">
        <f>IF(ISNUMBER(SEARCH("Cabriolet",porsche_data[[#This Row],[Body]])),1,0)</f>
        <v>0</v>
      </c>
      <c r="L237" t="s">
        <v>44</v>
      </c>
      <c r="N237" t="s">
        <v>4387</v>
      </c>
      <c r="O237" t="str">
        <f>IF(ISNUMBER(SEARCH("km",porsche_data[[#This Row],[Mileage0]])),porsche_data[[#This Row],[Mileage0]],"")</f>
        <v>118 km</v>
      </c>
      <c r="P237" t="s">
        <v>178</v>
      </c>
      <c r="R237" t="s">
        <v>67</v>
      </c>
      <c r="T237" t="s">
        <v>20</v>
      </c>
      <c r="U237" t="s">
        <v>31</v>
      </c>
      <c r="V237">
        <f>IF(porsche_data[[#This Row],[Transmission]]="Automatic",1,0)</f>
        <v>0</v>
      </c>
      <c r="W237">
        <f>IF(porsche_data[[#This Row],[Transmission]]="PDK",1,0)</f>
        <v>1</v>
      </c>
      <c r="X237" t="s">
        <v>46</v>
      </c>
      <c r="Y237">
        <f>IF(porsche_data[[#This Row],[Drive]]="Rear drive",0,1)</f>
        <v>1</v>
      </c>
      <c r="Z237" t="s">
        <v>23</v>
      </c>
      <c r="AA237" t="s">
        <v>24</v>
      </c>
      <c r="AB237">
        <f>IF(OR(porsche_data[[#This Row],[Interior Color]]="Black",porsche_data[[#This Row],[Interior Color]]="Beige",porsche_data[[#This Row],[Interior Color]]="Brown",porsche_data[[#This Row],[Interior Color]]="Grey"),0,1)</f>
        <v>0</v>
      </c>
      <c r="AC237" t="s">
        <v>61</v>
      </c>
      <c r="AD2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8" spans="1:30" hidden="1" x14ac:dyDescent="0.2">
      <c r="A238" t="s">
        <v>602</v>
      </c>
      <c r="C238" t="e">
        <f>ABS((porsche_data[[#This Row],[Price]]-#REF!)/#REF!)</f>
        <v>#REF!</v>
      </c>
      <c r="D238" t="s">
        <v>225</v>
      </c>
      <c r="E238" t="s">
        <v>226</v>
      </c>
      <c r="F238">
        <f>IF(OR(ISNUMBER(SEARCH(" 4S",porsche_data[[#This Row],[Model]])), ISNUMBER(SEARCH(" S",porsche_data[[#This Row],[Model]]))),1,0)</f>
        <v>0</v>
      </c>
      <c r="G238">
        <f>IF(ISNUMBER(SEARCH("Turbo",porsche_data[[#This Row],[Model]])),1,0)</f>
        <v>0</v>
      </c>
      <c r="H238">
        <f>IF(ISNUMBER(SEARCH("GT",porsche_data[[#This Row],[Model]])),1,0)</f>
        <v>0</v>
      </c>
      <c r="I238">
        <f>IF(ISNUMBER(SEARCH("RS",porsche_data[[#This Row],[Model]])),1,0)</f>
        <v>0</v>
      </c>
      <c r="J238">
        <f>IF(ISNUMBER(SEARCH("Targa",porsche_data[[#This Row],[Body]])),1,0)</f>
        <v>0</v>
      </c>
      <c r="K238">
        <f>IF(ISNUMBER(SEARCH("Cabriolet",porsche_data[[#This Row],[Body]])),1,0)</f>
        <v>0</v>
      </c>
      <c r="L238" t="s">
        <v>316</v>
      </c>
      <c r="N238" t="s">
        <v>25</v>
      </c>
      <c r="O238" t="str">
        <f>IF(ISNUMBER(SEARCH("km",porsche_data[[#This Row],[Mileage0]])),porsche_data[[#This Row],[Mileage0]],"")</f>
        <v/>
      </c>
      <c r="P238" t="s">
        <v>289</v>
      </c>
      <c r="R238" t="s">
        <v>644</v>
      </c>
      <c r="T238" t="s">
        <v>20</v>
      </c>
      <c r="U238" t="s">
        <v>21</v>
      </c>
      <c r="V238">
        <f>IF(porsche_data[[#This Row],[Transmission]]="Automatic",1,0)</f>
        <v>0</v>
      </c>
      <c r="W238">
        <f>IF(porsche_data[[#This Row],[Transmission]]="PDK",1,0)</f>
        <v>0</v>
      </c>
      <c r="X238" t="s">
        <v>22</v>
      </c>
      <c r="Y238">
        <f>IF(porsche_data[[#This Row],[Drive]]="Rear drive",0,1)</f>
        <v>0</v>
      </c>
      <c r="Z238" t="s">
        <v>23</v>
      </c>
      <c r="AA238" t="s">
        <v>24</v>
      </c>
      <c r="AB238">
        <f>IF(OR(porsche_data[[#This Row],[Interior Color]]="Black",porsche_data[[#This Row],[Interior Color]]="Beige",porsche_data[[#This Row],[Interior Color]]="Brown",porsche_data[[#This Row],[Interior Color]]="Grey"),0,1)</f>
        <v>0</v>
      </c>
      <c r="AC238" t="s">
        <v>61</v>
      </c>
      <c r="AD2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9" spans="1:30" hidden="1" x14ac:dyDescent="0.2">
      <c r="A239" t="s">
        <v>25</v>
      </c>
      <c r="C239" t="e">
        <f>ABS((porsche_data[[#This Row],[Price]]-#REF!)/#REF!)</f>
        <v>#REF!</v>
      </c>
      <c r="D239" t="s">
        <v>645</v>
      </c>
      <c r="E239" t="s">
        <v>646</v>
      </c>
      <c r="F239">
        <f>IF(OR(ISNUMBER(SEARCH(" 4S",porsche_data[[#This Row],[Model]])), ISNUMBER(SEARCH(" S",porsche_data[[#This Row],[Model]]))),1,0)</f>
        <v>0</v>
      </c>
      <c r="G239">
        <f>IF(ISNUMBER(SEARCH("Turbo",porsche_data[[#This Row],[Model]])),1,0)</f>
        <v>1</v>
      </c>
      <c r="H239">
        <f>IF(ISNUMBER(SEARCH("GT",porsche_data[[#This Row],[Model]])),1,0)</f>
        <v>0</v>
      </c>
      <c r="I239">
        <f>IF(ISNUMBER(SEARCH("RS",porsche_data[[#This Row],[Model]])),1,0)</f>
        <v>0</v>
      </c>
      <c r="J239">
        <f>IF(ISNUMBER(SEARCH("Targa",porsche_data[[#This Row],[Body]])),1,0)</f>
        <v>0</v>
      </c>
      <c r="K239">
        <f>IF(ISNUMBER(SEARCH("Cabriolet",porsche_data[[#This Row],[Body]])),1,0)</f>
        <v>0</v>
      </c>
      <c r="L239" t="s">
        <v>44</v>
      </c>
      <c r="N239" t="s">
        <v>647</v>
      </c>
      <c r="O239" t="str">
        <f>IF(ISNUMBER(SEARCH("km",porsche_data[[#This Row],[Mileage0]])),porsche_data[[#This Row],[Mileage0]],"")</f>
        <v/>
      </c>
      <c r="P239" t="s">
        <v>648</v>
      </c>
      <c r="R239" t="s">
        <v>67</v>
      </c>
      <c r="T239" t="s">
        <v>20</v>
      </c>
      <c r="U239" t="s">
        <v>21</v>
      </c>
      <c r="V239">
        <f>IF(porsche_data[[#This Row],[Transmission]]="Automatic",1,0)</f>
        <v>0</v>
      </c>
      <c r="W239">
        <f>IF(porsche_data[[#This Row],[Transmission]]="PDK",1,0)</f>
        <v>0</v>
      </c>
      <c r="X239" t="s">
        <v>22</v>
      </c>
      <c r="Y239">
        <f>IF(porsche_data[[#This Row],[Drive]]="Rear drive",0,1)</f>
        <v>0</v>
      </c>
      <c r="Z239" t="s">
        <v>23</v>
      </c>
      <c r="AA239" t="s">
        <v>24</v>
      </c>
      <c r="AB239">
        <f>IF(OR(porsche_data[[#This Row],[Interior Color]]="Black",porsche_data[[#This Row],[Interior Color]]="Beige",porsche_data[[#This Row],[Interior Color]]="Brown",porsche_data[[#This Row],[Interior Color]]="Grey"),0,1)</f>
        <v>0</v>
      </c>
      <c r="AC239" t="s">
        <v>61</v>
      </c>
      <c r="AD2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0" spans="1:30" hidden="1" x14ac:dyDescent="0.2">
      <c r="A240" t="s">
        <v>2758</v>
      </c>
      <c r="B240">
        <v>314991</v>
      </c>
      <c r="C240" t="e">
        <f>ABS((porsche_data[[#This Row],[Price]]-#REF!)/#REF!)</f>
        <v>#REF!</v>
      </c>
      <c r="D240" t="s">
        <v>70</v>
      </c>
      <c r="E240" t="s">
        <v>964</v>
      </c>
      <c r="F240">
        <f>IF(OR(ISNUMBER(SEARCH(" 4S",porsche_data[[#This Row],[Model]])), ISNUMBER(SEARCH(" S",porsche_data[[#This Row],[Model]]))),1,0)</f>
        <v>0</v>
      </c>
      <c r="G240">
        <f>IF(ISNUMBER(SEARCH("Turbo",porsche_data[[#This Row],[Model]])),1,0)</f>
        <v>0</v>
      </c>
      <c r="H240">
        <f>IF(ISNUMBER(SEARCH("GT",porsche_data[[#This Row],[Model]])),1,0)</f>
        <v>0</v>
      </c>
      <c r="I240">
        <f>IF(ISNUMBER(SEARCH("RS",porsche_data[[#This Row],[Model]])),1,0)</f>
        <v>0</v>
      </c>
      <c r="J240">
        <f>IF(ISNUMBER(SEARCH("Targa",porsche_data[[#This Row],[Body]])),1,0)</f>
        <v>0</v>
      </c>
      <c r="K240">
        <f>IF(ISNUMBER(SEARCH("Cabriolet",porsche_data[[#This Row],[Body]])),1,0)</f>
        <v>0</v>
      </c>
      <c r="L240" t="s">
        <v>44</v>
      </c>
      <c r="N240" t="s">
        <v>2759</v>
      </c>
      <c r="O240" t="str">
        <f>IF(ISNUMBER(SEARCH("km",porsche_data[[#This Row],[Mileage0]])),porsche_data[[#This Row],[Mileage0]],"")</f>
        <v>9035 km</v>
      </c>
      <c r="P240" t="s">
        <v>141</v>
      </c>
      <c r="R240" t="s">
        <v>111</v>
      </c>
      <c r="T240" t="s">
        <v>20</v>
      </c>
      <c r="U240" t="s">
        <v>21</v>
      </c>
      <c r="V240">
        <f>IF(porsche_data[[#This Row],[Transmission]]="Automatic",1,0)</f>
        <v>0</v>
      </c>
      <c r="W240">
        <f>IF(porsche_data[[#This Row],[Transmission]]="PDK",1,0)</f>
        <v>0</v>
      </c>
      <c r="X240" t="s">
        <v>22</v>
      </c>
      <c r="Y240">
        <f>IF(porsche_data[[#This Row],[Drive]]="Rear drive",0,1)</f>
        <v>0</v>
      </c>
      <c r="Z240" t="s">
        <v>23</v>
      </c>
      <c r="AA240" t="s">
        <v>24</v>
      </c>
      <c r="AB240">
        <f>IF(OR(porsche_data[[#This Row],[Interior Color]]="Black",porsche_data[[#This Row],[Interior Color]]="Beige",porsche_data[[#This Row],[Interior Color]]="Brown",porsche_data[[#This Row],[Interior Color]]="Grey"),0,1)</f>
        <v>0</v>
      </c>
      <c r="AC240" t="s">
        <v>61</v>
      </c>
      <c r="AD2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1" spans="1:30" x14ac:dyDescent="0.2">
      <c r="A241" t="s">
        <v>2627</v>
      </c>
      <c r="B241">
        <v>310000</v>
      </c>
      <c r="C241">
        <f>ABS((porsche_data[[#This Row],[Price]]-AVERAGE(B173:B4628))/_xlfn.STDEV.P(B173:B4628))</f>
        <v>2.644587533414235</v>
      </c>
      <c r="D241" t="s">
        <v>49</v>
      </c>
      <c r="E241" t="s">
        <v>871</v>
      </c>
      <c r="F241">
        <f>IF(OR(ISNUMBER(SEARCH(" 4S",porsche_data[[#This Row],[Model]])), ISNUMBER(SEARCH(" S",porsche_data[[#This Row],[Model]]))),1,0)</f>
        <v>0</v>
      </c>
      <c r="G241">
        <f>IF(ISNUMBER(SEARCH("Turbo",porsche_data[[#This Row],[Model]])),1,0)</f>
        <v>0</v>
      </c>
      <c r="H241">
        <f>IF(ISNUMBER(SEARCH("GT",porsche_data[[#This Row],[Model]])),1,0)</f>
        <v>0</v>
      </c>
      <c r="I241">
        <f>IF(ISNUMBER(SEARCH("RS",porsche_data[[#This Row],[Model]])),1,0)</f>
        <v>1</v>
      </c>
      <c r="J241">
        <f>IF(ISNUMBER(SEARCH("Targa",porsche_data[[#This Row],[Body]])),1,0)</f>
        <v>0</v>
      </c>
      <c r="K241">
        <f>IF(ISNUMBER(SEARCH("Cabriolet",porsche_data[[#This Row],[Body]])),1,0)</f>
        <v>0</v>
      </c>
      <c r="L241" t="s">
        <v>44</v>
      </c>
      <c r="M241">
        <v>993</v>
      </c>
      <c r="N241" t="s">
        <v>2628</v>
      </c>
      <c r="O241" s="3">
        <f>1*(LEFT(porsche_data[[#This Row],[Mileage0]],FIND(" ",porsche_data[[#This Row],[Mileage0]])-1))</f>
        <v>91950</v>
      </c>
      <c r="P241" t="s">
        <v>202</v>
      </c>
      <c r="Q241">
        <v>300</v>
      </c>
      <c r="R241" t="s">
        <v>88</v>
      </c>
      <c r="S241">
        <f>1*(LEFT(porsche_data[[#This Row],[Cylinder Capacity]],FIND(" ",porsche_data[[#This Row],[Cylinder Capacity]])-1))</f>
        <v>3.8</v>
      </c>
      <c r="T241" t="s">
        <v>20</v>
      </c>
      <c r="U241" t="s">
        <v>21</v>
      </c>
      <c r="V241">
        <f>IF(porsche_data[[#This Row],[Transmission]]="Automatic",1,0)</f>
        <v>0</v>
      </c>
      <c r="W241">
        <f>IF(porsche_data[[#This Row],[Transmission]]="PDK",1,0)</f>
        <v>0</v>
      </c>
      <c r="X241" t="s">
        <v>22</v>
      </c>
      <c r="Y241">
        <f>IF(porsche_data[[#This Row],[Drive]]="Rear drive",0,1)</f>
        <v>0</v>
      </c>
      <c r="Z241" t="s">
        <v>23</v>
      </c>
      <c r="AA241" t="s">
        <v>24</v>
      </c>
      <c r="AB241">
        <f>IF(OR(porsche_data[[#This Row],[Interior Color]]="Black",porsche_data[[#This Row],[Interior Color]]="Beige",porsche_data[[#This Row],[Interior Color]]="Brown",porsche_data[[#This Row],[Interior Color]]="Grey"),0,1)</f>
        <v>0</v>
      </c>
      <c r="AC241" t="s">
        <v>116</v>
      </c>
      <c r="AD2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2" spans="1:30" hidden="1" x14ac:dyDescent="0.2">
      <c r="A242" t="s">
        <v>25</v>
      </c>
      <c r="C242" t="e">
        <f>ABS((porsche_data[[#This Row],[Price]]-#REF!)/#REF!)</f>
        <v>#REF!</v>
      </c>
      <c r="D242" t="s">
        <v>654</v>
      </c>
      <c r="E242" t="s">
        <v>655</v>
      </c>
      <c r="F242">
        <f>IF(OR(ISNUMBER(SEARCH(" 4S",porsche_data[[#This Row],[Model]])), ISNUMBER(SEARCH(" S",porsche_data[[#This Row],[Model]]))),1,0)</f>
        <v>1</v>
      </c>
      <c r="G242">
        <f>IF(ISNUMBER(SEARCH("Turbo",porsche_data[[#This Row],[Model]])),1,0)</f>
        <v>0</v>
      </c>
      <c r="H242">
        <f>IF(ISNUMBER(SEARCH("GT",porsche_data[[#This Row],[Model]])),1,0)</f>
        <v>0</v>
      </c>
      <c r="I242">
        <f>IF(ISNUMBER(SEARCH("RS",porsche_data[[#This Row],[Model]])),1,0)</f>
        <v>0</v>
      </c>
      <c r="J242">
        <f>IF(ISNUMBER(SEARCH("Targa",porsche_data[[#This Row],[Body]])),1,0)</f>
        <v>0</v>
      </c>
      <c r="K242">
        <f>IF(ISNUMBER(SEARCH("Cabriolet",porsche_data[[#This Row],[Body]])),1,0)</f>
        <v>0</v>
      </c>
      <c r="L242" t="s">
        <v>44</v>
      </c>
      <c r="N242" t="s">
        <v>656</v>
      </c>
      <c r="O242" t="str">
        <f>IF(ISNUMBER(SEARCH("km",porsche_data[[#This Row],[Mileage0]])),porsche_data[[#This Row],[Mileage0]],"")</f>
        <v/>
      </c>
      <c r="P242" t="s">
        <v>657</v>
      </c>
      <c r="R242" t="s">
        <v>122</v>
      </c>
      <c r="T242" t="s">
        <v>20</v>
      </c>
      <c r="U242" t="s">
        <v>21</v>
      </c>
      <c r="V242">
        <f>IF(porsche_data[[#This Row],[Transmission]]="Automatic",1,0)</f>
        <v>0</v>
      </c>
      <c r="W242">
        <f>IF(porsche_data[[#This Row],[Transmission]]="PDK",1,0)</f>
        <v>0</v>
      </c>
      <c r="X242" t="s">
        <v>22</v>
      </c>
      <c r="Y242">
        <f>IF(porsche_data[[#This Row],[Drive]]="Rear drive",0,1)</f>
        <v>0</v>
      </c>
      <c r="Z242" t="s">
        <v>23</v>
      </c>
      <c r="AA242" t="s">
        <v>24</v>
      </c>
      <c r="AB242">
        <f>IF(OR(porsche_data[[#This Row],[Interior Color]]="Black",porsche_data[[#This Row],[Interior Color]]="Beige",porsche_data[[#This Row],[Interior Color]]="Brown",porsche_data[[#This Row],[Interior Color]]="Grey"),0,1)</f>
        <v>0</v>
      </c>
      <c r="AC242" t="s">
        <v>40</v>
      </c>
      <c r="AD2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3" spans="1:30" hidden="1" x14ac:dyDescent="0.2">
      <c r="A243" t="s">
        <v>658</v>
      </c>
      <c r="C243" t="e">
        <f>ABS((porsche_data[[#This Row],[Price]]-#REF!)/#REF!)</f>
        <v>#REF!</v>
      </c>
      <c r="D243" t="s">
        <v>63</v>
      </c>
      <c r="E243" t="s">
        <v>167</v>
      </c>
      <c r="F243">
        <f>IF(OR(ISNUMBER(SEARCH(" 4S",porsche_data[[#This Row],[Model]])), ISNUMBER(SEARCH(" S",porsche_data[[#This Row],[Model]]))),1,0)</f>
        <v>0</v>
      </c>
      <c r="G243">
        <f>IF(ISNUMBER(SEARCH("Turbo",porsche_data[[#This Row],[Model]])),1,0)</f>
        <v>0</v>
      </c>
      <c r="H243">
        <f>IF(ISNUMBER(SEARCH("GT",porsche_data[[#This Row],[Model]])),1,0)</f>
        <v>1</v>
      </c>
      <c r="I243">
        <f>IF(ISNUMBER(SEARCH("RS",porsche_data[[#This Row],[Model]])),1,0)</f>
        <v>1</v>
      </c>
      <c r="J243">
        <f>IF(ISNUMBER(SEARCH("Targa",porsche_data[[#This Row],[Body]])),1,0)</f>
        <v>0</v>
      </c>
      <c r="K243">
        <f>IF(ISNUMBER(SEARCH("Cabriolet",porsche_data[[#This Row],[Body]])),1,0)</f>
        <v>0</v>
      </c>
      <c r="L243" t="s">
        <v>44</v>
      </c>
      <c r="N243" t="s">
        <v>659</v>
      </c>
      <c r="O243" t="str">
        <f>IF(ISNUMBER(SEARCH("km",porsche_data[[#This Row],[Mileage0]])),porsche_data[[#This Row],[Mileage0]],"")</f>
        <v/>
      </c>
      <c r="P243" t="s">
        <v>141</v>
      </c>
      <c r="R243" t="s">
        <v>111</v>
      </c>
      <c r="T243" t="s">
        <v>232</v>
      </c>
      <c r="U243" t="s">
        <v>31</v>
      </c>
      <c r="V243">
        <f>IF(porsche_data[[#This Row],[Transmission]]="Automatic",1,0)</f>
        <v>0</v>
      </c>
      <c r="W243">
        <f>IF(porsche_data[[#This Row],[Transmission]]="PDK",1,0)</f>
        <v>1</v>
      </c>
      <c r="X243" t="s">
        <v>22</v>
      </c>
      <c r="Y243">
        <f>IF(porsche_data[[#This Row],[Drive]]="Rear drive",0,1)</f>
        <v>0</v>
      </c>
      <c r="Z243" t="s">
        <v>23</v>
      </c>
      <c r="AA243" t="s">
        <v>24</v>
      </c>
      <c r="AB243">
        <f>IF(OR(porsche_data[[#This Row],[Interior Color]]="Black",porsche_data[[#This Row],[Interior Color]]="Beige",porsche_data[[#This Row],[Interior Color]]="Brown",porsche_data[[#This Row],[Interior Color]]="Grey"),0,1)</f>
        <v>0</v>
      </c>
      <c r="AC243" t="s">
        <v>32</v>
      </c>
      <c r="AD2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4" spans="1:30" hidden="1" x14ac:dyDescent="0.2">
      <c r="A244" t="s">
        <v>660</v>
      </c>
      <c r="C244" t="e">
        <f>ABS((porsche_data[[#This Row],[Price]]-#REF!)/#REF!)</f>
        <v>#REF!</v>
      </c>
      <c r="D244" t="s">
        <v>294</v>
      </c>
      <c r="E244" t="s">
        <v>661</v>
      </c>
      <c r="F244">
        <f>IF(OR(ISNUMBER(SEARCH(" 4S",porsche_data[[#This Row],[Model]])), ISNUMBER(SEARCH(" S",porsche_data[[#This Row],[Model]]))),1,0)</f>
        <v>0</v>
      </c>
      <c r="G244">
        <f>IF(ISNUMBER(SEARCH("Turbo",porsche_data[[#This Row],[Model]])),1,0)</f>
        <v>0</v>
      </c>
      <c r="H244">
        <f>IF(ISNUMBER(SEARCH("GT",porsche_data[[#This Row],[Model]])),1,0)</f>
        <v>1</v>
      </c>
      <c r="I244">
        <f>IF(ISNUMBER(SEARCH("RS",porsche_data[[#This Row],[Model]])),1,0)</f>
        <v>0</v>
      </c>
      <c r="J244">
        <f>IF(ISNUMBER(SEARCH("Targa",porsche_data[[#This Row],[Body]])),1,0)</f>
        <v>0</v>
      </c>
      <c r="K244">
        <f>IF(ISNUMBER(SEARCH("Cabriolet",porsche_data[[#This Row],[Body]])),1,0)</f>
        <v>0</v>
      </c>
      <c r="L244" t="s">
        <v>44</v>
      </c>
      <c r="N244" t="s">
        <v>662</v>
      </c>
      <c r="O244" t="str">
        <f>IF(ISNUMBER(SEARCH("km",porsche_data[[#This Row],[Mileage0]])),porsche_data[[#This Row],[Mileage0]],"")</f>
        <v/>
      </c>
      <c r="P244" t="s">
        <v>456</v>
      </c>
      <c r="R244" t="s">
        <v>19</v>
      </c>
      <c r="T244" t="s">
        <v>232</v>
      </c>
      <c r="U244" t="s">
        <v>21</v>
      </c>
      <c r="V244">
        <f>IF(porsche_data[[#This Row],[Transmission]]="Automatic",1,0)</f>
        <v>0</v>
      </c>
      <c r="W244">
        <f>IF(porsche_data[[#This Row],[Transmission]]="PDK",1,0)</f>
        <v>0</v>
      </c>
      <c r="X244" t="s">
        <v>22</v>
      </c>
      <c r="Y244">
        <f>IF(porsche_data[[#This Row],[Drive]]="Rear drive",0,1)</f>
        <v>0</v>
      </c>
      <c r="Z244" t="s">
        <v>23</v>
      </c>
      <c r="AA244" t="s">
        <v>24</v>
      </c>
      <c r="AB244">
        <f>IF(OR(porsche_data[[#This Row],[Interior Color]]="Black",porsche_data[[#This Row],[Interior Color]]="Beige",porsche_data[[#This Row],[Interior Color]]="Brown",porsche_data[[#This Row],[Interior Color]]="Grey"),0,1)</f>
        <v>0</v>
      </c>
      <c r="AC244" t="s">
        <v>61</v>
      </c>
      <c r="AD2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5" spans="1:30" x14ac:dyDescent="0.2">
      <c r="A245" t="s">
        <v>2627</v>
      </c>
      <c r="B245">
        <v>310000</v>
      </c>
      <c r="C245">
        <f>ABS((porsche_data[[#This Row],[Price]]-AVERAGE(B177:B4632))/_xlfn.STDEV.P(B177:B4632))</f>
        <v>2.653362428031389</v>
      </c>
      <c r="D245" t="s">
        <v>49</v>
      </c>
      <c r="E245" t="s">
        <v>871</v>
      </c>
      <c r="F245">
        <f>IF(OR(ISNUMBER(SEARCH(" 4S",porsche_data[[#This Row],[Model]])), ISNUMBER(SEARCH(" S",porsche_data[[#This Row],[Model]]))),1,0)</f>
        <v>0</v>
      </c>
      <c r="G245">
        <f>IF(ISNUMBER(SEARCH("Turbo",porsche_data[[#This Row],[Model]])),1,0)</f>
        <v>0</v>
      </c>
      <c r="H245">
        <f>IF(ISNUMBER(SEARCH("GT",porsche_data[[#This Row],[Model]])),1,0)</f>
        <v>0</v>
      </c>
      <c r="I245">
        <f>IF(ISNUMBER(SEARCH("RS",porsche_data[[#This Row],[Model]])),1,0)</f>
        <v>1</v>
      </c>
      <c r="J245">
        <f>IF(ISNUMBER(SEARCH("Targa",porsche_data[[#This Row],[Body]])),1,0)</f>
        <v>0</v>
      </c>
      <c r="K245">
        <f>IF(ISNUMBER(SEARCH("Cabriolet",porsche_data[[#This Row],[Body]])),1,0)</f>
        <v>0</v>
      </c>
      <c r="L245" t="s">
        <v>44</v>
      </c>
      <c r="M245">
        <v>993</v>
      </c>
      <c r="N245" t="s">
        <v>4133</v>
      </c>
      <c r="O245" s="3">
        <f>1*(LEFT(porsche_data[[#This Row],[Mileage0]],FIND(" ",porsche_data[[#This Row],[Mileage0]])-1))</f>
        <v>89469</v>
      </c>
      <c r="P245" t="s">
        <v>202</v>
      </c>
      <c r="Q245">
        <v>300</v>
      </c>
      <c r="R245" t="s">
        <v>88</v>
      </c>
      <c r="S245">
        <f>1*(LEFT(porsche_data[[#This Row],[Cylinder Capacity]],FIND(" ",porsche_data[[#This Row],[Cylinder Capacity]])-1))</f>
        <v>3.8</v>
      </c>
      <c r="T245" t="s">
        <v>20</v>
      </c>
      <c r="U245" t="s">
        <v>21</v>
      </c>
      <c r="V245">
        <f>IF(porsche_data[[#This Row],[Transmission]]="Automatic",1,0)</f>
        <v>0</v>
      </c>
      <c r="W245">
        <f>IF(porsche_data[[#This Row],[Transmission]]="PDK",1,0)</f>
        <v>0</v>
      </c>
      <c r="X245" t="s">
        <v>22</v>
      </c>
      <c r="Y245">
        <f>IF(porsche_data[[#This Row],[Drive]]="Rear drive",0,1)</f>
        <v>0</v>
      </c>
      <c r="Z245" t="s">
        <v>23</v>
      </c>
      <c r="AA245" t="s">
        <v>24</v>
      </c>
      <c r="AB245">
        <f>IF(OR(porsche_data[[#This Row],[Interior Color]]="Black",porsche_data[[#This Row],[Interior Color]]="Beige",porsche_data[[#This Row],[Interior Color]]="Brown",porsche_data[[#This Row],[Interior Color]]="Grey"),0,1)</f>
        <v>0</v>
      </c>
      <c r="AC245" t="s">
        <v>40</v>
      </c>
      <c r="AD2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6" spans="1:30" hidden="1" x14ac:dyDescent="0.2">
      <c r="A246" t="s">
        <v>665</v>
      </c>
      <c r="C246" t="e">
        <f>ABS((porsche_data[[#This Row],[Price]]-#REF!)/#REF!)</f>
        <v>#REF!</v>
      </c>
      <c r="D246" t="s">
        <v>163</v>
      </c>
      <c r="E246" t="s">
        <v>666</v>
      </c>
      <c r="F246">
        <f>IF(OR(ISNUMBER(SEARCH(" 4S",porsche_data[[#This Row],[Model]])), ISNUMBER(SEARCH(" S",porsche_data[[#This Row],[Model]]))),1,0)</f>
        <v>0</v>
      </c>
      <c r="G246">
        <f>IF(ISNUMBER(SEARCH("Turbo",porsche_data[[#This Row],[Model]])),1,0)</f>
        <v>0</v>
      </c>
      <c r="H246">
        <f>IF(ISNUMBER(SEARCH("GT",porsche_data[[#This Row],[Model]])),1,0)</f>
        <v>0</v>
      </c>
      <c r="I246">
        <f>IF(ISNUMBER(SEARCH("RS",porsche_data[[#This Row],[Model]])),1,0)</f>
        <v>0</v>
      </c>
      <c r="J246">
        <f>IF(ISNUMBER(SEARCH("Targa",porsche_data[[#This Row],[Body]])),1,0)</f>
        <v>0</v>
      </c>
      <c r="K246">
        <f>IF(ISNUMBER(SEARCH("Cabriolet",porsche_data[[#This Row],[Body]])),1,0)</f>
        <v>0</v>
      </c>
      <c r="L246" t="s">
        <v>44</v>
      </c>
      <c r="N246" t="s">
        <v>668</v>
      </c>
      <c r="O246" t="str">
        <f>IF(ISNUMBER(SEARCH("km",porsche_data[[#This Row],[Mileage0]])),porsche_data[[#This Row],[Mileage0]],"")</f>
        <v>17000 km</v>
      </c>
      <c r="P246" t="s">
        <v>669</v>
      </c>
      <c r="R246" t="s">
        <v>670</v>
      </c>
      <c r="T246" t="s">
        <v>20</v>
      </c>
      <c r="U246" t="s">
        <v>53</v>
      </c>
      <c r="V246">
        <f>IF(porsche_data[[#This Row],[Transmission]]="Automatic",1,0)</f>
        <v>1</v>
      </c>
      <c r="W246">
        <f>IF(porsche_data[[#This Row],[Transmission]]="PDK",1,0)</f>
        <v>0</v>
      </c>
      <c r="X246" t="s">
        <v>46</v>
      </c>
      <c r="Y246">
        <f>IF(porsche_data[[#This Row],[Drive]]="Rear drive",0,1)</f>
        <v>1</v>
      </c>
      <c r="Z246" t="s">
        <v>671</v>
      </c>
      <c r="AA246" t="s">
        <v>24</v>
      </c>
      <c r="AB246">
        <f>IF(OR(porsche_data[[#This Row],[Interior Color]]="Black",porsche_data[[#This Row],[Interior Color]]="Beige",porsche_data[[#This Row],[Interior Color]]="Brown",porsche_data[[#This Row],[Interior Color]]="Grey"),0,1)</f>
        <v>0</v>
      </c>
      <c r="AC246" t="s">
        <v>24</v>
      </c>
      <c r="AD2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7" spans="1:30" hidden="1" x14ac:dyDescent="0.2">
      <c r="A247" t="s">
        <v>25</v>
      </c>
      <c r="C247" t="e">
        <f>ABS((porsche_data[[#This Row],[Price]]-#REF!)/#REF!)</f>
        <v>#REF!</v>
      </c>
      <c r="D247" t="s">
        <v>25</v>
      </c>
      <c r="E247" t="s">
        <v>25</v>
      </c>
      <c r="F247">
        <f>IF(OR(ISNUMBER(SEARCH(" 4S",porsche_data[[#This Row],[Model]])), ISNUMBER(SEARCH(" S",porsche_data[[#This Row],[Model]]))),1,0)</f>
        <v>0</v>
      </c>
      <c r="G247">
        <f>IF(ISNUMBER(SEARCH("Turbo",porsche_data[[#This Row],[Model]])),1,0)</f>
        <v>0</v>
      </c>
      <c r="H247">
        <f>IF(ISNUMBER(SEARCH("GT",porsche_data[[#This Row],[Model]])),1,0)</f>
        <v>0</v>
      </c>
      <c r="I247">
        <f>IF(ISNUMBER(SEARCH("RS",porsche_data[[#This Row],[Model]])),1,0)</f>
        <v>0</v>
      </c>
      <c r="J247">
        <f>IF(ISNUMBER(SEARCH("Targa",porsche_data[[#This Row],[Body]])),1,0)</f>
        <v>0</v>
      </c>
      <c r="K247">
        <f>IF(ISNUMBER(SEARCH("Cabriolet",porsche_data[[#This Row],[Body]])),1,0)</f>
        <v>0</v>
      </c>
      <c r="L247" t="s">
        <v>25</v>
      </c>
      <c r="N247" t="s">
        <v>25</v>
      </c>
      <c r="O247" t="str">
        <f>IF(ISNUMBER(SEARCH("km",porsche_data[[#This Row],[Mileage0]])),porsche_data[[#This Row],[Mileage0]],"")</f>
        <v/>
      </c>
      <c r="P247" t="s">
        <v>25</v>
      </c>
      <c r="R247" t="s">
        <v>25</v>
      </c>
      <c r="T247" t="s">
        <v>25</v>
      </c>
      <c r="U247" t="s">
        <v>25</v>
      </c>
      <c r="V247">
        <f>IF(porsche_data[[#This Row],[Transmission]]="Automatic",1,0)</f>
        <v>0</v>
      </c>
      <c r="W247">
        <f>IF(porsche_data[[#This Row],[Transmission]]="PDK",1,0)</f>
        <v>0</v>
      </c>
      <c r="X247" t="s">
        <v>25</v>
      </c>
      <c r="Y247">
        <f>IF(porsche_data[[#This Row],[Drive]]="Rear drive",0,1)</f>
        <v>1</v>
      </c>
      <c r="Z247" t="s">
        <v>25</v>
      </c>
      <c r="AA247" t="s">
        <v>25</v>
      </c>
      <c r="AB247">
        <f>IF(OR(porsche_data[[#This Row],[Interior Color]]="Black",porsche_data[[#This Row],[Interior Color]]="Beige",porsche_data[[#This Row],[Interior Color]]="Brown",porsche_data[[#This Row],[Interior Color]]="Grey"),0,1)</f>
        <v>1</v>
      </c>
      <c r="AC247" t="s">
        <v>25</v>
      </c>
      <c r="AD2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8" spans="1:30" hidden="1" x14ac:dyDescent="0.2">
      <c r="A248" t="s">
        <v>672</v>
      </c>
      <c r="C248" t="e">
        <f>ABS((porsche_data[[#This Row],[Price]]-#REF!)/#REF!)</f>
        <v>#REF!</v>
      </c>
      <c r="D248" t="s">
        <v>209</v>
      </c>
      <c r="E248" t="s">
        <v>581</v>
      </c>
      <c r="F248">
        <f>IF(OR(ISNUMBER(SEARCH(" 4S",porsche_data[[#This Row],[Model]])), ISNUMBER(SEARCH(" S",porsche_data[[#This Row],[Model]]))),1,0)</f>
        <v>1</v>
      </c>
      <c r="G248">
        <f>IF(ISNUMBER(SEARCH("Turbo",porsche_data[[#This Row],[Model]])),1,0)</f>
        <v>0</v>
      </c>
      <c r="H248">
        <f>IF(ISNUMBER(SEARCH("GT",porsche_data[[#This Row],[Model]])),1,0)</f>
        <v>0</v>
      </c>
      <c r="I248">
        <f>IF(ISNUMBER(SEARCH("RS",porsche_data[[#This Row],[Model]])),1,0)</f>
        <v>0</v>
      </c>
      <c r="J248">
        <f>IF(ISNUMBER(SEARCH("Targa",porsche_data[[#This Row],[Body]])),1,0)</f>
        <v>0</v>
      </c>
      <c r="K248">
        <f>IF(ISNUMBER(SEARCH("Cabriolet",porsche_data[[#This Row],[Body]])),1,0)</f>
        <v>0</v>
      </c>
      <c r="L248" t="s">
        <v>44</v>
      </c>
      <c r="N248" t="s">
        <v>673</v>
      </c>
      <c r="O248" t="str">
        <f>IF(ISNUMBER(SEARCH("km",porsche_data[[#This Row],[Mileage0]])),porsche_data[[#This Row],[Mileage0]],"")</f>
        <v>111500 km</v>
      </c>
      <c r="P248" t="s">
        <v>289</v>
      </c>
      <c r="R248" t="s">
        <v>584</v>
      </c>
      <c r="T248" t="s">
        <v>20</v>
      </c>
      <c r="U248" t="s">
        <v>53</v>
      </c>
      <c r="V248">
        <f>IF(porsche_data[[#This Row],[Transmission]]="Automatic",1,0)</f>
        <v>1</v>
      </c>
      <c r="W248">
        <f>IF(porsche_data[[#This Row],[Transmission]]="PDK",1,0)</f>
        <v>0</v>
      </c>
      <c r="X248" t="s">
        <v>22</v>
      </c>
      <c r="Y248">
        <f>IF(porsche_data[[#This Row],[Drive]]="Rear drive",0,1)</f>
        <v>0</v>
      </c>
      <c r="Z248" t="s">
        <v>23</v>
      </c>
      <c r="AA248" t="s">
        <v>54</v>
      </c>
      <c r="AB248">
        <f>IF(OR(porsche_data[[#This Row],[Interior Color]]="Black",porsche_data[[#This Row],[Interior Color]]="Beige",porsche_data[[#This Row],[Interior Color]]="Brown",porsche_data[[#This Row],[Interior Color]]="Grey"),0,1)</f>
        <v>1</v>
      </c>
      <c r="AC248" t="s">
        <v>54</v>
      </c>
      <c r="AD2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9" spans="1:30" hidden="1" x14ac:dyDescent="0.2">
      <c r="A249" t="s">
        <v>674</v>
      </c>
      <c r="C249" t="e">
        <f>ABS((porsche_data[[#This Row],[Price]]-#REF!)/#REF!)</f>
        <v>#REF!</v>
      </c>
      <c r="D249" t="s">
        <v>279</v>
      </c>
      <c r="E249" t="s">
        <v>230</v>
      </c>
      <c r="F249">
        <f>IF(OR(ISNUMBER(SEARCH(" 4S",porsche_data[[#This Row],[Model]])), ISNUMBER(SEARCH(" S",porsche_data[[#This Row],[Model]]))),1,0)</f>
        <v>0</v>
      </c>
      <c r="G249">
        <f>IF(ISNUMBER(SEARCH("Turbo",porsche_data[[#This Row],[Model]])),1,0)</f>
        <v>0</v>
      </c>
      <c r="H249">
        <f>IF(ISNUMBER(SEARCH("GT",porsche_data[[#This Row],[Model]])),1,0)</f>
        <v>0</v>
      </c>
      <c r="I249">
        <f>IF(ISNUMBER(SEARCH("RS",porsche_data[[#This Row],[Model]])),1,0)</f>
        <v>0</v>
      </c>
      <c r="J249">
        <f>IF(ISNUMBER(SEARCH("Targa",porsche_data[[#This Row],[Body]])),1,0)</f>
        <v>0</v>
      </c>
      <c r="K249">
        <f>IF(ISNUMBER(SEARCH("Cabriolet",porsche_data[[#This Row],[Body]])),1,0)</f>
        <v>0</v>
      </c>
      <c r="L249" t="s">
        <v>44</v>
      </c>
      <c r="N249" t="s">
        <v>675</v>
      </c>
      <c r="O249" t="str">
        <f>IF(ISNUMBER(SEARCH("km",porsche_data[[#This Row],[Mileage0]])),porsche_data[[#This Row],[Mileage0]],"")</f>
        <v/>
      </c>
      <c r="P249" t="s">
        <v>18</v>
      </c>
      <c r="R249" t="s">
        <v>19</v>
      </c>
      <c r="T249" t="s">
        <v>232</v>
      </c>
      <c r="U249" t="s">
        <v>21</v>
      </c>
      <c r="V249">
        <f>IF(porsche_data[[#This Row],[Transmission]]="Automatic",1,0)</f>
        <v>0</v>
      </c>
      <c r="W249">
        <f>IF(porsche_data[[#This Row],[Transmission]]="PDK",1,0)</f>
        <v>0</v>
      </c>
      <c r="X249" t="s">
        <v>22</v>
      </c>
      <c r="Y249">
        <f>IF(porsche_data[[#This Row],[Drive]]="Rear drive",0,1)</f>
        <v>0</v>
      </c>
      <c r="Z249" t="s">
        <v>23</v>
      </c>
      <c r="AA249" t="s">
        <v>61</v>
      </c>
      <c r="AB249">
        <f>IF(OR(porsche_data[[#This Row],[Interior Color]]="Black",porsche_data[[#This Row],[Interior Color]]="Beige",porsche_data[[#This Row],[Interior Color]]="Brown",porsche_data[[#This Row],[Interior Color]]="Grey"),0,1)</f>
        <v>1</v>
      </c>
      <c r="AC249" t="s">
        <v>116</v>
      </c>
      <c r="AD2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0" spans="1:30" hidden="1" x14ac:dyDescent="0.2">
      <c r="A250" t="s">
        <v>676</v>
      </c>
      <c r="C250" t="e">
        <f>ABS((porsche_data[[#This Row],[Price]]-#REF!)/#REF!)</f>
        <v>#REF!</v>
      </c>
      <c r="D250" t="s">
        <v>93</v>
      </c>
      <c r="E250" t="s">
        <v>419</v>
      </c>
      <c r="F250">
        <f>IF(OR(ISNUMBER(SEARCH(" 4S",porsche_data[[#This Row],[Model]])), ISNUMBER(SEARCH(" S",porsche_data[[#This Row],[Model]]))),1,0)</f>
        <v>0</v>
      </c>
      <c r="G250">
        <f>IF(ISNUMBER(SEARCH("Turbo",porsche_data[[#This Row],[Model]])),1,0)</f>
        <v>0</v>
      </c>
      <c r="H250">
        <f>IF(ISNUMBER(SEARCH("GT",porsche_data[[#This Row],[Model]])),1,0)</f>
        <v>1</v>
      </c>
      <c r="I250">
        <f>IF(ISNUMBER(SEARCH("RS",porsche_data[[#This Row],[Model]])),1,0)</f>
        <v>0</v>
      </c>
      <c r="J250">
        <f>IF(ISNUMBER(SEARCH("Targa",porsche_data[[#This Row],[Body]])),1,0)</f>
        <v>0</v>
      </c>
      <c r="K250">
        <f>IF(ISNUMBER(SEARCH("Cabriolet",porsche_data[[#This Row],[Body]])),1,0)</f>
        <v>0</v>
      </c>
      <c r="L250" t="s">
        <v>44</v>
      </c>
      <c r="N250" t="s">
        <v>677</v>
      </c>
      <c r="O250" t="str">
        <f>IF(ISNUMBER(SEARCH("km",porsche_data[[#This Row],[Mileage0]])),porsche_data[[#This Row],[Mileage0]],"")</f>
        <v/>
      </c>
      <c r="P250" t="s">
        <v>141</v>
      </c>
      <c r="R250" t="s">
        <v>111</v>
      </c>
      <c r="T250" t="s">
        <v>20</v>
      </c>
      <c r="U250" t="s">
        <v>21</v>
      </c>
      <c r="V250">
        <f>IF(porsche_data[[#This Row],[Transmission]]="Automatic",1,0)</f>
        <v>0</v>
      </c>
      <c r="W250">
        <f>IF(porsche_data[[#This Row],[Transmission]]="PDK",1,0)</f>
        <v>0</v>
      </c>
      <c r="X250" t="s">
        <v>22</v>
      </c>
      <c r="Y250">
        <f>IF(porsche_data[[#This Row],[Drive]]="Rear drive",0,1)</f>
        <v>0</v>
      </c>
      <c r="Z250" t="s">
        <v>23</v>
      </c>
      <c r="AA250" t="s">
        <v>24</v>
      </c>
      <c r="AB250">
        <f>IF(OR(porsche_data[[#This Row],[Interior Color]]="Black",porsche_data[[#This Row],[Interior Color]]="Beige",porsche_data[[#This Row],[Interior Color]]="Brown",porsche_data[[#This Row],[Interior Color]]="Grey"),0,1)</f>
        <v>0</v>
      </c>
      <c r="AC250" t="s">
        <v>32</v>
      </c>
      <c r="AD2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1" spans="1:30" hidden="1" x14ac:dyDescent="0.2">
      <c r="A251" t="s">
        <v>678</v>
      </c>
      <c r="C251" t="e">
        <f>ABS((porsche_data[[#This Row],[Price]]-#REF!)/#REF!)</f>
        <v>#REF!</v>
      </c>
      <c r="D251" t="s">
        <v>294</v>
      </c>
      <c r="E251" t="s">
        <v>679</v>
      </c>
      <c r="F251">
        <f>IF(OR(ISNUMBER(SEARCH(" 4S",porsche_data[[#This Row],[Model]])), ISNUMBER(SEARCH(" S",porsche_data[[#This Row],[Model]]))),1,0)</f>
        <v>1</v>
      </c>
      <c r="G251">
        <f>IF(ISNUMBER(SEARCH("Turbo",porsche_data[[#This Row],[Model]])),1,0)</f>
        <v>0</v>
      </c>
      <c r="H251">
        <f>IF(ISNUMBER(SEARCH("GT",porsche_data[[#This Row],[Model]])),1,0)</f>
        <v>0</v>
      </c>
      <c r="I251">
        <f>IF(ISNUMBER(SEARCH("RS",porsche_data[[#This Row],[Model]])),1,0)</f>
        <v>1</v>
      </c>
      <c r="J251">
        <f>IF(ISNUMBER(SEARCH("Targa",porsche_data[[#This Row],[Body]])),1,0)</f>
        <v>0</v>
      </c>
      <c r="K251">
        <f>IF(ISNUMBER(SEARCH("Cabriolet",porsche_data[[#This Row],[Body]])),1,0)</f>
        <v>1</v>
      </c>
      <c r="L251" t="s">
        <v>16</v>
      </c>
      <c r="N251" t="s">
        <v>680</v>
      </c>
      <c r="O251" t="str">
        <f>IF(ISNUMBER(SEARCH("km",porsche_data[[#This Row],[Mileage0]])),porsche_data[[#This Row],[Mileage0]],"")</f>
        <v>68900 km</v>
      </c>
      <c r="P251" t="s">
        <v>681</v>
      </c>
      <c r="R251" t="s">
        <v>270</v>
      </c>
      <c r="T251" t="s">
        <v>20</v>
      </c>
      <c r="U251" t="s">
        <v>21</v>
      </c>
      <c r="V251">
        <f>IF(porsche_data[[#This Row],[Transmission]]="Automatic",1,0)</f>
        <v>0</v>
      </c>
      <c r="W251">
        <f>IF(porsche_data[[#This Row],[Transmission]]="PDK",1,0)</f>
        <v>0</v>
      </c>
      <c r="X251" t="s">
        <v>22</v>
      </c>
      <c r="Y251">
        <f>IF(porsche_data[[#This Row],[Drive]]="Rear drive",0,1)</f>
        <v>0</v>
      </c>
      <c r="Z251" t="s">
        <v>23</v>
      </c>
      <c r="AA251" t="s">
        <v>116</v>
      </c>
      <c r="AB251">
        <f>IF(OR(porsche_data[[#This Row],[Interior Color]]="Black",porsche_data[[#This Row],[Interior Color]]="Beige",porsche_data[[#This Row],[Interior Color]]="Brown",porsche_data[[#This Row],[Interior Color]]="Grey"),0,1)</f>
        <v>1</v>
      </c>
      <c r="AC251" t="s">
        <v>99</v>
      </c>
      <c r="AD2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2" spans="1:30" hidden="1" x14ac:dyDescent="0.2">
      <c r="A252" t="s">
        <v>682</v>
      </c>
      <c r="C252" t="e">
        <f>ABS((porsche_data[[#This Row],[Price]]-#REF!)/#REF!)</f>
        <v>#REF!</v>
      </c>
      <c r="D252" t="s">
        <v>449</v>
      </c>
      <c r="E252" t="s">
        <v>35</v>
      </c>
      <c r="F252">
        <f>IF(OR(ISNUMBER(SEARCH(" 4S",porsche_data[[#This Row],[Model]])), ISNUMBER(SEARCH(" S",porsche_data[[#This Row],[Model]]))),1,0)</f>
        <v>0</v>
      </c>
      <c r="G252">
        <f>IF(ISNUMBER(SEARCH("Turbo",porsche_data[[#This Row],[Model]])),1,0)</f>
        <v>0</v>
      </c>
      <c r="H252">
        <f>IF(ISNUMBER(SEARCH("GT",porsche_data[[#This Row],[Model]])),1,0)</f>
        <v>0</v>
      </c>
      <c r="I252">
        <f>IF(ISNUMBER(SEARCH("RS",porsche_data[[#This Row],[Model]])),1,0)</f>
        <v>0</v>
      </c>
      <c r="J252">
        <f>IF(ISNUMBER(SEARCH("Targa",porsche_data[[#This Row],[Body]])),1,0)</f>
        <v>0</v>
      </c>
      <c r="K252">
        <f>IF(ISNUMBER(SEARCH("Cabriolet",porsche_data[[#This Row],[Body]])),1,0)</f>
        <v>0</v>
      </c>
      <c r="L252" t="s">
        <v>44</v>
      </c>
      <c r="N252" t="s">
        <v>683</v>
      </c>
      <c r="O252" t="str">
        <f>IF(ISNUMBER(SEARCH("km",porsche_data[[#This Row],[Mileage0]])),porsche_data[[#This Row],[Mileage0]],"")</f>
        <v/>
      </c>
      <c r="P252" t="s">
        <v>38</v>
      </c>
      <c r="R252" t="s">
        <v>39</v>
      </c>
      <c r="T252" t="s">
        <v>20</v>
      </c>
      <c r="U252" t="s">
        <v>21</v>
      </c>
      <c r="V252">
        <f>IF(porsche_data[[#This Row],[Transmission]]="Automatic",1,0)</f>
        <v>0</v>
      </c>
      <c r="W252">
        <f>IF(porsche_data[[#This Row],[Transmission]]="PDK",1,0)</f>
        <v>0</v>
      </c>
      <c r="X252" t="s">
        <v>22</v>
      </c>
      <c r="Y252">
        <f>IF(porsche_data[[#This Row],[Drive]]="Rear drive",0,1)</f>
        <v>0</v>
      </c>
      <c r="Z252" t="s">
        <v>23</v>
      </c>
      <c r="AA252" t="s">
        <v>24</v>
      </c>
      <c r="AB252">
        <f>IF(OR(porsche_data[[#This Row],[Interior Color]]="Black",porsche_data[[#This Row],[Interior Color]]="Beige",porsche_data[[#This Row],[Interior Color]]="Brown",porsche_data[[#This Row],[Interior Color]]="Grey"),0,1)</f>
        <v>0</v>
      </c>
      <c r="AC252" t="s">
        <v>47</v>
      </c>
      <c r="AD2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3" spans="1:30" hidden="1" x14ac:dyDescent="0.2">
      <c r="A253" t="s">
        <v>25</v>
      </c>
      <c r="C253" t="e">
        <f>ABS((porsche_data[[#This Row],[Price]]-#REF!)/#REF!)</f>
        <v>#REF!</v>
      </c>
      <c r="D253" t="s">
        <v>25</v>
      </c>
      <c r="E253" t="s">
        <v>25</v>
      </c>
      <c r="F253">
        <f>IF(OR(ISNUMBER(SEARCH(" 4S",porsche_data[[#This Row],[Model]])), ISNUMBER(SEARCH(" S",porsche_data[[#This Row],[Model]]))),1,0)</f>
        <v>0</v>
      </c>
      <c r="G253">
        <f>IF(ISNUMBER(SEARCH("Turbo",porsche_data[[#This Row],[Model]])),1,0)</f>
        <v>0</v>
      </c>
      <c r="H253">
        <f>IF(ISNUMBER(SEARCH("GT",porsche_data[[#This Row],[Model]])),1,0)</f>
        <v>0</v>
      </c>
      <c r="I253">
        <f>IF(ISNUMBER(SEARCH("RS",porsche_data[[#This Row],[Model]])),1,0)</f>
        <v>0</v>
      </c>
      <c r="J253">
        <f>IF(ISNUMBER(SEARCH("Targa",porsche_data[[#This Row],[Body]])),1,0)</f>
        <v>0</v>
      </c>
      <c r="K253">
        <f>IF(ISNUMBER(SEARCH("Cabriolet",porsche_data[[#This Row],[Body]])),1,0)</f>
        <v>0</v>
      </c>
      <c r="L253" t="s">
        <v>25</v>
      </c>
      <c r="N253" t="s">
        <v>25</v>
      </c>
      <c r="O253" t="str">
        <f>IF(ISNUMBER(SEARCH("km",porsche_data[[#This Row],[Mileage0]])),porsche_data[[#This Row],[Mileage0]],"")</f>
        <v/>
      </c>
      <c r="P253" t="s">
        <v>25</v>
      </c>
      <c r="R253" t="s">
        <v>25</v>
      </c>
      <c r="T253" t="s">
        <v>25</v>
      </c>
      <c r="U253" t="s">
        <v>25</v>
      </c>
      <c r="V253">
        <f>IF(porsche_data[[#This Row],[Transmission]]="Automatic",1,0)</f>
        <v>0</v>
      </c>
      <c r="W253">
        <f>IF(porsche_data[[#This Row],[Transmission]]="PDK",1,0)</f>
        <v>0</v>
      </c>
      <c r="X253" t="s">
        <v>25</v>
      </c>
      <c r="Y253">
        <f>IF(porsche_data[[#This Row],[Drive]]="Rear drive",0,1)</f>
        <v>1</v>
      </c>
      <c r="Z253" t="s">
        <v>25</v>
      </c>
      <c r="AA253" t="s">
        <v>25</v>
      </c>
      <c r="AB253">
        <f>IF(OR(porsche_data[[#This Row],[Interior Color]]="Black",porsche_data[[#This Row],[Interior Color]]="Beige",porsche_data[[#This Row],[Interior Color]]="Brown",porsche_data[[#This Row],[Interior Color]]="Grey"),0,1)</f>
        <v>1</v>
      </c>
      <c r="AC253" t="s">
        <v>25</v>
      </c>
      <c r="AD2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4" spans="1:30" hidden="1" x14ac:dyDescent="0.2">
      <c r="A254" t="s">
        <v>684</v>
      </c>
      <c r="C254" t="e">
        <f>ABS((porsche_data[[#This Row],[Price]]-#REF!)/#REF!)</f>
        <v>#REF!</v>
      </c>
      <c r="D254" t="s">
        <v>124</v>
      </c>
      <c r="E254" t="s">
        <v>226</v>
      </c>
      <c r="F254">
        <f>IF(OR(ISNUMBER(SEARCH(" 4S",porsche_data[[#This Row],[Model]])), ISNUMBER(SEARCH(" S",porsche_data[[#This Row],[Model]]))),1,0)</f>
        <v>0</v>
      </c>
      <c r="G254">
        <f>IF(ISNUMBER(SEARCH("Turbo",porsche_data[[#This Row],[Model]])),1,0)</f>
        <v>0</v>
      </c>
      <c r="H254">
        <f>IF(ISNUMBER(SEARCH("GT",porsche_data[[#This Row],[Model]])),1,0)</f>
        <v>0</v>
      </c>
      <c r="I254">
        <f>IF(ISNUMBER(SEARCH("RS",porsche_data[[#This Row],[Model]])),1,0)</f>
        <v>0</v>
      </c>
      <c r="J254">
        <f>IF(ISNUMBER(SEARCH("Targa",porsche_data[[#This Row],[Body]])),1,0)</f>
        <v>0</v>
      </c>
      <c r="K254">
        <f>IF(ISNUMBER(SEARCH("Cabriolet",porsche_data[[#This Row],[Body]])),1,0)</f>
        <v>1</v>
      </c>
      <c r="L254" t="s">
        <v>16</v>
      </c>
      <c r="N254" t="s">
        <v>25</v>
      </c>
      <c r="O254" t="str">
        <f>IF(ISNUMBER(SEARCH("km",porsche_data[[#This Row],[Mileage0]])),porsche_data[[#This Row],[Mileage0]],"")</f>
        <v/>
      </c>
      <c r="P254" t="s">
        <v>25</v>
      </c>
      <c r="R254" t="s">
        <v>25</v>
      </c>
      <c r="T254" t="s">
        <v>20</v>
      </c>
      <c r="U254" t="s">
        <v>21</v>
      </c>
      <c r="V254">
        <f>IF(porsche_data[[#This Row],[Transmission]]="Automatic",1,0)</f>
        <v>0</v>
      </c>
      <c r="W254">
        <f>IF(porsche_data[[#This Row],[Transmission]]="PDK",1,0)</f>
        <v>0</v>
      </c>
      <c r="X254" t="s">
        <v>22</v>
      </c>
      <c r="Y254">
        <f>IF(porsche_data[[#This Row],[Drive]]="Rear drive",0,1)</f>
        <v>0</v>
      </c>
      <c r="Z254" t="s">
        <v>23</v>
      </c>
      <c r="AA254" t="s">
        <v>54</v>
      </c>
      <c r="AB254">
        <f>IF(OR(porsche_data[[#This Row],[Interior Color]]="Black",porsche_data[[#This Row],[Interior Color]]="Beige",porsche_data[[#This Row],[Interior Color]]="Brown",porsche_data[[#This Row],[Interior Color]]="Grey"),0,1)</f>
        <v>1</v>
      </c>
      <c r="AC254" t="s">
        <v>61</v>
      </c>
      <c r="AD2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5" spans="1:30" x14ac:dyDescent="0.2">
      <c r="A255" t="s">
        <v>3137</v>
      </c>
      <c r="B255">
        <v>309900</v>
      </c>
      <c r="C255">
        <f>ABS((porsche_data[[#This Row],[Price]]-AVERAGE(B187:B4642))/_xlfn.STDEV.P(B187:B4642))</f>
        <v>2.6876155182530717</v>
      </c>
      <c r="D255" t="s">
        <v>90</v>
      </c>
      <c r="E255" t="s">
        <v>1069</v>
      </c>
      <c r="F255">
        <f>IF(OR(ISNUMBER(SEARCH(" 4S",porsche_data[[#This Row],[Model]])), ISNUMBER(SEARCH(" S",porsche_data[[#This Row],[Model]]))),1,0)</f>
        <v>1</v>
      </c>
      <c r="G255">
        <f>IF(ISNUMBER(SEARCH("Turbo",porsche_data[[#This Row],[Model]])),1,0)</f>
        <v>1</v>
      </c>
      <c r="H255">
        <f>IF(ISNUMBER(SEARCH("GT",porsche_data[[#This Row],[Model]])),1,0)</f>
        <v>0</v>
      </c>
      <c r="I255">
        <f>IF(ISNUMBER(SEARCH("RS",porsche_data[[#This Row],[Model]])),1,0)</f>
        <v>0</v>
      </c>
      <c r="J255">
        <f>IF(ISNUMBER(SEARCH("Targa",porsche_data[[#This Row],[Body]])),1,0)</f>
        <v>0</v>
      </c>
      <c r="K255">
        <f>IF(ISNUMBER(SEARCH("Cabriolet",porsche_data[[#This Row],[Body]])),1,0)</f>
        <v>0</v>
      </c>
      <c r="L255" t="s">
        <v>44</v>
      </c>
      <c r="M255">
        <v>991</v>
      </c>
      <c r="N255" t="s">
        <v>3138</v>
      </c>
      <c r="O255" s="3">
        <f>1*(LEFT(porsche_data[[#This Row],[Mileage0]],FIND(" ",porsche_data[[#This Row],[Mileage0]])-1))</f>
        <v>39</v>
      </c>
      <c r="P255" t="s">
        <v>1071</v>
      </c>
      <c r="Q255">
        <v>607</v>
      </c>
      <c r="R255" t="s">
        <v>88</v>
      </c>
      <c r="S255">
        <f>1*(LEFT(porsche_data[[#This Row],[Cylinder Capacity]],FIND(" ",porsche_data[[#This Row],[Cylinder Capacity]])-1))</f>
        <v>3.8</v>
      </c>
      <c r="T255" t="s">
        <v>20</v>
      </c>
      <c r="U255" t="s">
        <v>31</v>
      </c>
      <c r="V255">
        <f>IF(porsche_data[[#This Row],[Transmission]]="Automatic",1,0)</f>
        <v>0</v>
      </c>
      <c r="W255">
        <f>IF(porsche_data[[#This Row],[Transmission]]="PDK",1,0)</f>
        <v>1</v>
      </c>
      <c r="X255" t="s">
        <v>46</v>
      </c>
      <c r="Y255">
        <f>IF(porsche_data[[#This Row],[Drive]]="Rear drive",0,1)</f>
        <v>1</v>
      </c>
      <c r="Z255" t="s">
        <v>23</v>
      </c>
      <c r="AA255" t="s">
        <v>24</v>
      </c>
      <c r="AB255">
        <f>IF(OR(porsche_data[[#This Row],[Interior Color]]="Black",porsche_data[[#This Row],[Interior Color]]="Beige",porsche_data[[#This Row],[Interior Color]]="Brown",porsche_data[[#This Row],[Interior Color]]="Grey"),0,1)</f>
        <v>0</v>
      </c>
      <c r="AC255" t="s">
        <v>40</v>
      </c>
      <c r="AD2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6" spans="1:30" hidden="1" x14ac:dyDescent="0.2">
      <c r="A256" t="s">
        <v>1780</v>
      </c>
      <c r="B256">
        <v>309850</v>
      </c>
      <c r="C256" t="e">
        <f>ABS((porsche_data[[#This Row],[Price]]-#REF!)/#REF!)</f>
        <v>#REF!</v>
      </c>
      <c r="D256" t="s">
        <v>80</v>
      </c>
      <c r="E256" t="s">
        <v>964</v>
      </c>
      <c r="F256">
        <f>IF(OR(ISNUMBER(SEARCH(" 4S",porsche_data[[#This Row],[Model]])), ISNUMBER(SEARCH(" S",porsche_data[[#This Row],[Model]]))),1,0)</f>
        <v>0</v>
      </c>
      <c r="G256">
        <f>IF(ISNUMBER(SEARCH("Turbo",porsche_data[[#This Row],[Model]])),1,0)</f>
        <v>0</v>
      </c>
      <c r="H256">
        <f>IF(ISNUMBER(SEARCH("GT",porsche_data[[#This Row],[Model]])),1,0)</f>
        <v>0</v>
      </c>
      <c r="I256">
        <f>IF(ISNUMBER(SEARCH("RS",porsche_data[[#This Row],[Model]])),1,0)</f>
        <v>0</v>
      </c>
      <c r="J256">
        <f>IF(ISNUMBER(SEARCH("Targa",porsche_data[[#This Row],[Body]])),1,0)</f>
        <v>0</v>
      </c>
      <c r="K256">
        <f>IF(ISNUMBER(SEARCH("Cabriolet",porsche_data[[#This Row],[Body]])),1,0)</f>
        <v>0</v>
      </c>
      <c r="L256" t="s">
        <v>44</v>
      </c>
      <c r="N256" t="s">
        <v>2472</v>
      </c>
      <c r="O256" t="str">
        <f>IF(ISNUMBER(SEARCH("km",porsche_data[[#This Row],[Mileage0]])),porsche_data[[#This Row],[Mileage0]],"")</f>
        <v>4820 km</v>
      </c>
      <c r="P256" t="s">
        <v>141</v>
      </c>
      <c r="R256" t="s">
        <v>111</v>
      </c>
      <c r="T256" t="s">
        <v>20</v>
      </c>
      <c r="U256" t="s">
        <v>21</v>
      </c>
      <c r="V256">
        <f>IF(porsche_data[[#This Row],[Transmission]]="Automatic",1,0)</f>
        <v>0</v>
      </c>
      <c r="W256">
        <f>IF(porsche_data[[#This Row],[Transmission]]="PDK",1,0)</f>
        <v>0</v>
      </c>
      <c r="X256" t="s">
        <v>22</v>
      </c>
      <c r="Y256">
        <f>IF(porsche_data[[#This Row],[Drive]]="Rear drive",0,1)</f>
        <v>0</v>
      </c>
      <c r="Z256" t="s">
        <v>23</v>
      </c>
      <c r="AA256" t="s">
        <v>24</v>
      </c>
      <c r="AB256">
        <f>IF(OR(porsche_data[[#This Row],[Interior Color]]="Black",porsche_data[[#This Row],[Interior Color]]="Beige",porsche_data[[#This Row],[Interior Color]]="Brown",porsche_data[[#This Row],[Interior Color]]="Grey"),0,1)</f>
        <v>0</v>
      </c>
      <c r="AC256" t="s">
        <v>61</v>
      </c>
      <c r="AD2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7" spans="1:30" hidden="1" x14ac:dyDescent="0.2">
      <c r="A257" t="s">
        <v>689</v>
      </c>
      <c r="C257" t="e">
        <f>ABS((porsche_data[[#This Row],[Price]]-#REF!)/#REF!)</f>
        <v>#REF!</v>
      </c>
      <c r="D257" t="s">
        <v>27</v>
      </c>
      <c r="E257" t="s">
        <v>489</v>
      </c>
      <c r="F257">
        <f>IF(OR(ISNUMBER(SEARCH(" 4S",porsche_data[[#This Row],[Model]])), ISNUMBER(SEARCH(" S",porsche_data[[#This Row],[Model]]))),1,0)</f>
        <v>0</v>
      </c>
      <c r="G257">
        <f>IF(ISNUMBER(SEARCH("Turbo",porsche_data[[#This Row],[Model]])),1,0)</f>
        <v>0</v>
      </c>
      <c r="H257">
        <f>IF(ISNUMBER(SEARCH("GT",porsche_data[[#This Row],[Model]])),1,0)</f>
        <v>0</v>
      </c>
      <c r="I257">
        <f>IF(ISNUMBER(SEARCH("RS",porsche_data[[#This Row],[Model]])),1,0)</f>
        <v>0</v>
      </c>
      <c r="J257">
        <f>IF(ISNUMBER(SEARCH("Targa",porsche_data[[#This Row],[Body]])),1,0)</f>
        <v>0</v>
      </c>
      <c r="K257">
        <f>IF(ISNUMBER(SEARCH("Cabriolet",porsche_data[[#This Row],[Body]])),1,0)</f>
        <v>0</v>
      </c>
      <c r="L257" t="s">
        <v>44</v>
      </c>
      <c r="N257" t="s">
        <v>690</v>
      </c>
      <c r="O257" t="str">
        <f>IF(ISNUMBER(SEARCH("km",porsche_data[[#This Row],[Mileage0]])),porsche_data[[#This Row],[Mileage0]],"")</f>
        <v/>
      </c>
      <c r="P257" t="s">
        <v>212</v>
      </c>
      <c r="R257" t="s">
        <v>270</v>
      </c>
      <c r="T257" t="s">
        <v>232</v>
      </c>
      <c r="U257" t="s">
        <v>21</v>
      </c>
      <c r="V257">
        <f>IF(porsche_data[[#This Row],[Transmission]]="Automatic",1,0)</f>
        <v>0</v>
      </c>
      <c r="W257">
        <f>IF(porsche_data[[#This Row],[Transmission]]="PDK",1,0)</f>
        <v>0</v>
      </c>
      <c r="X257" t="s">
        <v>22</v>
      </c>
      <c r="Y257">
        <f>IF(porsche_data[[#This Row],[Drive]]="Rear drive",0,1)</f>
        <v>0</v>
      </c>
      <c r="Z257" t="s">
        <v>23</v>
      </c>
      <c r="AA257" t="s">
        <v>24</v>
      </c>
      <c r="AB257">
        <f>IF(OR(porsche_data[[#This Row],[Interior Color]]="Black",porsche_data[[#This Row],[Interior Color]]="Beige",porsche_data[[#This Row],[Interior Color]]="Brown",porsche_data[[#This Row],[Interior Color]]="Grey"),0,1)</f>
        <v>0</v>
      </c>
      <c r="AC257" t="s">
        <v>61</v>
      </c>
      <c r="AD2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8" spans="1:30" x14ac:dyDescent="0.2">
      <c r="A258" t="s">
        <v>4285</v>
      </c>
      <c r="B258">
        <v>304990</v>
      </c>
      <c r="C258">
        <f>ABS((porsche_data[[#This Row],[Price]]-AVERAGE(B190:B4645))/_xlfn.STDEV.P(B190:B4645))</f>
        <v>2.6219674300561557</v>
      </c>
      <c r="D258" t="s">
        <v>90</v>
      </c>
      <c r="E258" t="s">
        <v>1069</v>
      </c>
      <c r="F258">
        <f>IF(OR(ISNUMBER(SEARCH(" 4S",porsche_data[[#This Row],[Model]])), ISNUMBER(SEARCH(" S",porsche_data[[#This Row],[Model]]))),1,0)</f>
        <v>1</v>
      </c>
      <c r="G258">
        <f>IF(ISNUMBER(SEARCH("Turbo",porsche_data[[#This Row],[Model]])),1,0)</f>
        <v>1</v>
      </c>
      <c r="H258">
        <f>IF(ISNUMBER(SEARCH("GT",porsche_data[[#This Row],[Model]])),1,0)</f>
        <v>0</v>
      </c>
      <c r="I258">
        <f>IF(ISNUMBER(SEARCH("RS",porsche_data[[#This Row],[Model]])),1,0)</f>
        <v>0</v>
      </c>
      <c r="J258">
        <f>IF(ISNUMBER(SEARCH("Targa",porsche_data[[#This Row],[Body]])),1,0)</f>
        <v>0</v>
      </c>
      <c r="K258">
        <f>IF(ISNUMBER(SEARCH("Cabriolet",porsche_data[[#This Row],[Body]])),1,0)</f>
        <v>0</v>
      </c>
      <c r="L258" t="s">
        <v>44</v>
      </c>
      <c r="M258">
        <v>991</v>
      </c>
      <c r="N258" t="s">
        <v>365</v>
      </c>
      <c r="O258" s="3">
        <f>1*(LEFT(porsche_data[[#This Row],[Mileage0]],FIND(" ",porsche_data[[#This Row],[Mileage0]])-1))</f>
        <v>11000</v>
      </c>
      <c r="P258" t="s">
        <v>1071</v>
      </c>
      <c r="Q258">
        <v>607</v>
      </c>
      <c r="R258" t="s">
        <v>88</v>
      </c>
      <c r="S258">
        <f>1*(LEFT(porsche_data[[#This Row],[Cylinder Capacity]],FIND(" ",porsche_data[[#This Row],[Cylinder Capacity]])-1))</f>
        <v>3.8</v>
      </c>
      <c r="T258" t="s">
        <v>20</v>
      </c>
      <c r="U258" t="s">
        <v>31</v>
      </c>
      <c r="V258">
        <f>IF(porsche_data[[#This Row],[Transmission]]="Automatic",1,0)</f>
        <v>0</v>
      </c>
      <c r="W258">
        <f>IF(porsche_data[[#This Row],[Transmission]]="PDK",1,0)</f>
        <v>1</v>
      </c>
      <c r="X258" t="s">
        <v>46</v>
      </c>
      <c r="Y258">
        <f>IF(porsche_data[[#This Row],[Drive]]="Rear drive",0,1)</f>
        <v>1</v>
      </c>
      <c r="Z258" t="s">
        <v>23</v>
      </c>
      <c r="AA258" t="s">
        <v>24</v>
      </c>
      <c r="AB258">
        <f>IF(OR(porsche_data[[#This Row],[Interior Color]]="Black",porsche_data[[#This Row],[Interior Color]]="Beige",porsche_data[[#This Row],[Interior Color]]="Brown",porsche_data[[#This Row],[Interior Color]]="Grey"),0,1)</f>
        <v>0</v>
      </c>
      <c r="AC258" t="s">
        <v>40</v>
      </c>
      <c r="AD2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9" spans="1:30" hidden="1" x14ac:dyDescent="0.2">
      <c r="A259" t="s">
        <v>25</v>
      </c>
      <c r="C259" t="e">
        <f>ABS((porsche_data[[#This Row],[Price]]-#REF!)/#REF!)</f>
        <v>#REF!</v>
      </c>
      <c r="D259" t="s">
        <v>25</v>
      </c>
      <c r="E259" t="s">
        <v>25</v>
      </c>
      <c r="F259">
        <f>IF(OR(ISNUMBER(SEARCH(" 4S",porsche_data[[#This Row],[Model]])), ISNUMBER(SEARCH(" S",porsche_data[[#This Row],[Model]]))),1,0)</f>
        <v>0</v>
      </c>
      <c r="G259">
        <f>IF(ISNUMBER(SEARCH("Turbo",porsche_data[[#This Row],[Model]])),1,0)</f>
        <v>0</v>
      </c>
      <c r="H259">
        <f>IF(ISNUMBER(SEARCH("GT",porsche_data[[#This Row],[Model]])),1,0)</f>
        <v>0</v>
      </c>
      <c r="I259">
        <f>IF(ISNUMBER(SEARCH("RS",porsche_data[[#This Row],[Model]])),1,0)</f>
        <v>0</v>
      </c>
      <c r="J259">
        <f>IF(ISNUMBER(SEARCH("Targa",porsche_data[[#This Row],[Body]])),1,0)</f>
        <v>0</v>
      </c>
      <c r="K259">
        <f>IF(ISNUMBER(SEARCH("Cabriolet",porsche_data[[#This Row],[Body]])),1,0)</f>
        <v>0</v>
      </c>
      <c r="L259" t="s">
        <v>25</v>
      </c>
      <c r="N259" t="s">
        <v>25</v>
      </c>
      <c r="O259" t="str">
        <f>IF(ISNUMBER(SEARCH("km",porsche_data[[#This Row],[Mileage0]])),porsche_data[[#This Row],[Mileage0]],"")</f>
        <v/>
      </c>
      <c r="P259" t="s">
        <v>25</v>
      </c>
      <c r="R259" t="s">
        <v>25</v>
      </c>
      <c r="T259" t="s">
        <v>25</v>
      </c>
      <c r="U259" t="s">
        <v>25</v>
      </c>
      <c r="V259">
        <f>IF(porsche_data[[#This Row],[Transmission]]="Automatic",1,0)</f>
        <v>0</v>
      </c>
      <c r="W259">
        <f>IF(porsche_data[[#This Row],[Transmission]]="PDK",1,0)</f>
        <v>0</v>
      </c>
      <c r="X259" t="s">
        <v>25</v>
      </c>
      <c r="Y259">
        <f>IF(porsche_data[[#This Row],[Drive]]="Rear drive",0,1)</f>
        <v>1</v>
      </c>
      <c r="Z259" t="s">
        <v>25</v>
      </c>
      <c r="AA259" t="s">
        <v>25</v>
      </c>
      <c r="AB259">
        <f>IF(OR(porsche_data[[#This Row],[Interior Color]]="Black",porsche_data[[#This Row],[Interior Color]]="Beige",porsche_data[[#This Row],[Interior Color]]="Brown",porsche_data[[#This Row],[Interior Color]]="Grey"),0,1)</f>
        <v>1</v>
      </c>
      <c r="AC259" t="s">
        <v>25</v>
      </c>
      <c r="AD2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0" spans="1:30" hidden="1" x14ac:dyDescent="0.2">
      <c r="A260" t="s">
        <v>693</v>
      </c>
      <c r="C260" t="e">
        <f>ABS((porsche_data[[#This Row],[Price]]-#REF!)/#REF!)</f>
        <v>#REF!</v>
      </c>
      <c r="D260" t="s">
        <v>446</v>
      </c>
      <c r="E260" t="s">
        <v>694</v>
      </c>
      <c r="F260">
        <f>IF(OR(ISNUMBER(SEARCH(" 4S",porsche_data[[#This Row],[Model]])), ISNUMBER(SEARCH(" S",porsche_data[[#This Row],[Model]]))),1,0)</f>
        <v>0</v>
      </c>
      <c r="G260">
        <f>IF(ISNUMBER(SEARCH("Turbo",porsche_data[[#This Row],[Model]])),1,0)</f>
        <v>0</v>
      </c>
      <c r="H260">
        <f>IF(ISNUMBER(SEARCH("GT",porsche_data[[#This Row],[Model]])),1,0)</f>
        <v>1</v>
      </c>
      <c r="I260">
        <f>IF(ISNUMBER(SEARCH("RS",porsche_data[[#This Row],[Model]])),1,0)</f>
        <v>1</v>
      </c>
      <c r="J260">
        <f>IF(ISNUMBER(SEARCH("Targa",porsche_data[[#This Row],[Body]])),1,0)</f>
        <v>0</v>
      </c>
      <c r="K260">
        <f>IF(ISNUMBER(SEARCH("Cabriolet",porsche_data[[#This Row],[Body]])),1,0)</f>
        <v>0</v>
      </c>
      <c r="L260" t="s">
        <v>44</v>
      </c>
      <c r="N260" t="s">
        <v>695</v>
      </c>
      <c r="O260" t="str">
        <f>IF(ISNUMBER(SEARCH("km",porsche_data[[#This Row],[Mileage0]])),porsche_data[[#This Row],[Mileage0]],"")</f>
        <v>75000 km</v>
      </c>
      <c r="P260" t="s">
        <v>529</v>
      </c>
      <c r="R260" t="s">
        <v>19</v>
      </c>
      <c r="T260" t="s">
        <v>20</v>
      </c>
      <c r="U260" t="s">
        <v>21</v>
      </c>
      <c r="V260">
        <f>IF(porsche_data[[#This Row],[Transmission]]="Automatic",1,0)</f>
        <v>0</v>
      </c>
      <c r="W260">
        <f>IF(porsche_data[[#This Row],[Transmission]]="PDK",1,0)</f>
        <v>0</v>
      </c>
      <c r="X260" t="s">
        <v>22</v>
      </c>
      <c r="Y260">
        <f>IF(porsche_data[[#This Row],[Drive]]="Rear drive",0,1)</f>
        <v>0</v>
      </c>
      <c r="Z260" t="s">
        <v>23</v>
      </c>
      <c r="AA260" t="s">
        <v>24</v>
      </c>
      <c r="AB260">
        <f>IF(OR(porsche_data[[#This Row],[Interior Color]]="Black",porsche_data[[#This Row],[Interior Color]]="Beige",porsche_data[[#This Row],[Interior Color]]="Brown",porsche_data[[#This Row],[Interior Color]]="Grey"),0,1)</f>
        <v>0</v>
      </c>
      <c r="AC260" t="s">
        <v>61</v>
      </c>
      <c r="AD2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1" spans="1:30" hidden="1" x14ac:dyDescent="0.2">
      <c r="A261" t="s">
        <v>696</v>
      </c>
      <c r="C261" t="e">
        <f>ABS((porsche_data[[#This Row],[Price]]-#REF!)/#REF!)</f>
        <v>#REF!</v>
      </c>
      <c r="D261" t="s">
        <v>152</v>
      </c>
      <c r="E261" t="s">
        <v>697</v>
      </c>
      <c r="F261">
        <f>IF(OR(ISNUMBER(SEARCH(" 4S",porsche_data[[#This Row],[Model]])), ISNUMBER(SEARCH(" S",porsche_data[[#This Row],[Model]]))),1,0)</f>
        <v>0</v>
      </c>
      <c r="G261">
        <f>IF(ISNUMBER(SEARCH("Turbo",porsche_data[[#This Row],[Model]])),1,0)</f>
        <v>0</v>
      </c>
      <c r="H261">
        <f>IF(ISNUMBER(SEARCH("GT",porsche_data[[#This Row],[Model]])),1,0)</f>
        <v>1</v>
      </c>
      <c r="I261">
        <f>IF(ISNUMBER(SEARCH("RS",porsche_data[[#This Row],[Model]])),1,0)</f>
        <v>0</v>
      </c>
      <c r="J261">
        <f>IF(ISNUMBER(SEARCH("Targa",porsche_data[[#This Row],[Body]])),1,0)</f>
        <v>0</v>
      </c>
      <c r="K261">
        <f>IF(ISNUMBER(SEARCH("Cabriolet",porsche_data[[#This Row],[Body]])),1,0)</f>
        <v>0</v>
      </c>
      <c r="L261" t="s">
        <v>316</v>
      </c>
      <c r="N261" t="s">
        <v>698</v>
      </c>
      <c r="O261" t="str">
        <f>IF(ISNUMBER(SEARCH("km",porsche_data[[#This Row],[Mileage0]])),porsche_data[[#This Row],[Mileage0]],"")</f>
        <v>10500 km</v>
      </c>
      <c r="P261" t="s">
        <v>699</v>
      </c>
      <c r="R261" t="s">
        <v>111</v>
      </c>
      <c r="T261" t="s">
        <v>20</v>
      </c>
      <c r="U261" t="s">
        <v>31</v>
      </c>
      <c r="V261">
        <f>IF(porsche_data[[#This Row],[Transmission]]="Automatic",1,0)</f>
        <v>0</v>
      </c>
      <c r="W261">
        <f>IF(porsche_data[[#This Row],[Transmission]]="PDK",1,0)</f>
        <v>1</v>
      </c>
      <c r="X261" t="s">
        <v>22</v>
      </c>
      <c r="Y261">
        <f>IF(porsche_data[[#This Row],[Drive]]="Rear drive",0,1)</f>
        <v>0</v>
      </c>
      <c r="Z261" t="s">
        <v>23</v>
      </c>
      <c r="AA261" t="s">
        <v>24</v>
      </c>
      <c r="AB261">
        <f>IF(OR(porsche_data[[#This Row],[Interior Color]]="Black",porsche_data[[#This Row],[Interior Color]]="Beige",porsche_data[[#This Row],[Interior Color]]="Brown",porsche_data[[#This Row],[Interior Color]]="Grey"),0,1)</f>
        <v>0</v>
      </c>
      <c r="AC261" t="s">
        <v>24</v>
      </c>
      <c r="AD2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2" spans="1:30" hidden="1" x14ac:dyDescent="0.2">
      <c r="A262" t="s">
        <v>1791</v>
      </c>
      <c r="B262">
        <v>304900</v>
      </c>
      <c r="C262" t="e">
        <f>ABS((porsche_data[[#This Row],[Price]]-#REF!)/#REF!)</f>
        <v>#REF!</v>
      </c>
      <c r="D262" t="s">
        <v>152</v>
      </c>
      <c r="E262" t="s">
        <v>359</v>
      </c>
      <c r="F262">
        <f>IF(OR(ISNUMBER(SEARCH(" 4S",porsche_data[[#This Row],[Model]])), ISNUMBER(SEARCH(" S",porsche_data[[#This Row],[Model]]))),1,0)</f>
        <v>0</v>
      </c>
      <c r="G262">
        <f>IF(ISNUMBER(SEARCH("Turbo",porsche_data[[#This Row],[Model]])),1,0)</f>
        <v>0</v>
      </c>
      <c r="H262">
        <f>IF(ISNUMBER(SEARCH("GT",porsche_data[[#This Row],[Model]])),1,0)</f>
        <v>0</v>
      </c>
      <c r="I262">
        <f>IF(ISNUMBER(SEARCH("RS",porsche_data[[#This Row],[Model]])),1,0)</f>
        <v>0</v>
      </c>
      <c r="J262">
        <f>IF(ISNUMBER(SEARCH("Targa",porsche_data[[#This Row],[Body]])),1,0)</f>
        <v>0</v>
      </c>
      <c r="K262">
        <f>IF(ISNUMBER(SEARCH("Cabriolet",porsche_data[[#This Row],[Body]])),1,0)</f>
        <v>0</v>
      </c>
      <c r="L262" t="s">
        <v>44</v>
      </c>
      <c r="N262" t="s">
        <v>1792</v>
      </c>
      <c r="O262" t="str">
        <f>IF(ISNUMBER(SEARCH("km",porsche_data[[#This Row],[Mileage0]])),porsche_data[[#This Row],[Mileage0]],"")</f>
        <v>3061 km</v>
      </c>
      <c r="P262" t="s">
        <v>178</v>
      </c>
      <c r="R262" t="s">
        <v>67</v>
      </c>
      <c r="T262" t="s">
        <v>20</v>
      </c>
      <c r="U262" t="s">
        <v>31</v>
      </c>
      <c r="V262">
        <f>IF(porsche_data[[#This Row],[Transmission]]="Automatic",1,0)</f>
        <v>0</v>
      </c>
      <c r="W262">
        <f>IF(porsche_data[[#This Row],[Transmission]]="PDK",1,0)</f>
        <v>1</v>
      </c>
      <c r="X262" t="s">
        <v>46</v>
      </c>
      <c r="Y262">
        <f>IF(porsche_data[[#This Row],[Drive]]="Rear drive",0,1)</f>
        <v>1</v>
      </c>
      <c r="Z262" t="s">
        <v>23</v>
      </c>
      <c r="AA262" t="s">
        <v>24</v>
      </c>
      <c r="AB262">
        <f>IF(OR(porsche_data[[#This Row],[Interior Color]]="Black",porsche_data[[#This Row],[Interior Color]]="Beige",porsche_data[[#This Row],[Interior Color]]="Brown",porsche_data[[#This Row],[Interior Color]]="Grey"),0,1)</f>
        <v>0</v>
      </c>
      <c r="AC262" t="s">
        <v>61</v>
      </c>
      <c r="AD2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3" spans="1:30" x14ac:dyDescent="0.2">
      <c r="A263" t="s">
        <v>1320</v>
      </c>
      <c r="B263">
        <v>300000</v>
      </c>
      <c r="C263">
        <f>ABS((porsche_data[[#This Row],[Price]]-AVERAGE(B195:B4650))/_xlfn.STDEV.P(B195:B4650))</f>
        <v>2.554767301440219</v>
      </c>
      <c r="D263" t="s">
        <v>49</v>
      </c>
      <c r="E263" t="s">
        <v>871</v>
      </c>
      <c r="F263">
        <f>IF(OR(ISNUMBER(SEARCH(" 4S",porsche_data[[#This Row],[Model]])), ISNUMBER(SEARCH(" S",porsche_data[[#This Row],[Model]]))),1,0)</f>
        <v>0</v>
      </c>
      <c r="G263">
        <f>IF(ISNUMBER(SEARCH("Turbo",porsche_data[[#This Row],[Model]])),1,0)</f>
        <v>0</v>
      </c>
      <c r="H263">
        <f>IF(ISNUMBER(SEARCH("GT",porsche_data[[#This Row],[Model]])),1,0)</f>
        <v>0</v>
      </c>
      <c r="I263">
        <f>IF(ISNUMBER(SEARCH("RS",porsche_data[[#This Row],[Model]])),1,0)</f>
        <v>1</v>
      </c>
      <c r="J263">
        <f>IF(ISNUMBER(SEARCH("Targa",porsche_data[[#This Row],[Body]])),1,0)</f>
        <v>0</v>
      </c>
      <c r="K263">
        <f>IF(ISNUMBER(SEARCH("Cabriolet",porsche_data[[#This Row],[Body]])),1,0)</f>
        <v>0</v>
      </c>
      <c r="L263" t="s">
        <v>44</v>
      </c>
      <c r="M263">
        <v>993</v>
      </c>
      <c r="N263" t="s">
        <v>1321</v>
      </c>
      <c r="O263" s="3">
        <f>1*(LEFT(porsche_data[[#This Row],[Mileage0]],FIND(" ",porsche_data[[#This Row],[Mileage0]])-1))</f>
        <v>75878</v>
      </c>
      <c r="P263" t="s">
        <v>202</v>
      </c>
      <c r="Q263">
        <v>300</v>
      </c>
      <c r="R263" t="s">
        <v>88</v>
      </c>
      <c r="S263">
        <f>1*(LEFT(porsche_data[[#This Row],[Cylinder Capacity]],FIND(" ",porsche_data[[#This Row],[Cylinder Capacity]])-1))</f>
        <v>3.8</v>
      </c>
      <c r="T263" t="s">
        <v>20</v>
      </c>
      <c r="U263" t="s">
        <v>21</v>
      </c>
      <c r="V263">
        <f>IF(porsche_data[[#This Row],[Transmission]]="Automatic",1,0)</f>
        <v>0</v>
      </c>
      <c r="W263">
        <f>IF(porsche_data[[#This Row],[Transmission]]="PDK",1,0)</f>
        <v>0</v>
      </c>
      <c r="X263" t="s">
        <v>22</v>
      </c>
      <c r="Y263">
        <f>IF(porsche_data[[#This Row],[Drive]]="Rear drive",0,1)</f>
        <v>0</v>
      </c>
      <c r="Z263" t="s">
        <v>23</v>
      </c>
      <c r="AA263" t="s">
        <v>24</v>
      </c>
      <c r="AB263">
        <f>IF(OR(porsche_data[[#This Row],[Interior Color]]="Black",porsche_data[[#This Row],[Interior Color]]="Beige",porsche_data[[#This Row],[Interior Color]]="Brown",porsche_data[[#This Row],[Interior Color]]="Grey"),0,1)</f>
        <v>0</v>
      </c>
      <c r="AC263" t="s">
        <v>54</v>
      </c>
      <c r="AD2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4" spans="1:30" x14ac:dyDescent="0.2">
      <c r="A264" t="s">
        <v>1320</v>
      </c>
      <c r="B264">
        <v>300000</v>
      </c>
      <c r="C264">
        <f>ABS((porsche_data[[#This Row],[Price]]-AVERAGE(B196:B4651))/_xlfn.STDEV.P(B196:B4651))</f>
        <v>2.5633334856940913</v>
      </c>
      <c r="D264" t="s">
        <v>124</v>
      </c>
      <c r="E264" t="s">
        <v>50</v>
      </c>
      <c r="F264">
        <f>IF(OR(ISNUMBER(SEARCH(" 4S",porsche_data[[#This Row],[Model]])), ISNUMBER(SEARCH(" S",porsche_data[[#This Row],[Model]]))),1,0)</f>
        <v>0</v>
      </c>
      <c r="G264">
        <f>IF(ISNUMBER(SEARCH("Turbo",porsche_data[[#This Row],[Model]])),1,0)</f>
        <v>0</v>
      </c>
      <c r="H264">
        <f>IF(ISNUMBER(SEARCH("GT",porsche_data[[#This Row],[Model]])),1,0)</f>
        <v>0</v>
      </c>
      <c r="I264">
        <f>IF(ISNUMBER(SEARCH("RS",porsche_data[[#This Row],[Model]])),1,0)</f>
        <v>0</v>
      </c>
      <c r="J264">
        <f>IF(ISNUMBER(SEARCH("Targa",porsche_data[[#This Row],[Body]])),1,0)</f>
        <v>1</v>
      </c>
      <c r="K264">
        <f>IF(ISNUMBER(SEARCH("Cabriolet",porsche_data[[#This Row],[Body]])),1,0)</f>
        <v>0</v>
      </c>
      <c r="L264" t="s">
        <v>36</v>
      </c>
      <c r="M264">
        <v>993</v>
      </c>
      <c r="N264" t="s">
        <v>805</v>
      </c>
      <c r="O264" s="3">
        <f>1*(LEFT(porsche_data[[#This Row],[Mileage0]],FIND(" ",porsche_data[[#This Row],[Mileage0]])-1))</f>
        <v>500</v>
      </c>
      <c r="P264" t="s">
        <v>848</v>
      </c>
      <c r="Q264">
        <v>286</v>
      </c>
      <c r="R264" t="s">
        <v>19</v>
      </c>
      <c r="S264">
        <f>1*(LEFT(porsche_data[[#This Row],[Cylinder Capacity]],FIND(" ",porsche_data[[#This Row],[Cylinder Capacity]])-1))</f>
        <v>3.6</v>
      </c>
      <c r="T264" t="s">
        <v>20</v>
      </c>
      <c r="U264" t="s">
        <v>21</v>
      </c>
      <c r="V264">
        <f>IF(porsche_data[[#This Row],[Transmission]]="Automatic",1,0)</f>
        <v>0</v>
      </c>
      <c r="W264">
        <f>IF(porsche_data[[#This Row],[Transmission]]="PDK",1,0)</f>
        <v>0</v>
      </c>
      <c r="X264" t="s">
        <v>22</v>
      </c>
      <c r="Y264">
        <f>IF(porsche_data[[#This Row],[Drive]]="Rear drive",0,1)</f>
        <v>0</v>
      </c>
      <c r="Z264" t="s">
        <v>23</v>
      </c>
      <c r="AA264" t="s">
        <v>24</v>
      </c>
      <c r="AB264">
        <f>IF(OR(porsche_data[[#This Row],[Interior Color]]="Black",porsche_data[[#This Row],[Interior Color]]="Beige",porsche_data[[#This Row],[Interior Color]]="Brown",porsche_data[[#This Row],[Interior Color]]="Grey"),0,1)</f>
        <v>0</v>
      </c>
      <c r="AC264" t="s">
        <v>54</v>
      </c>
      <c r="AD2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5" spans="1:30" hidden="1" x14ac:dyDescent="0.2">
      <c r="A265" t="s">
        <v>25</v>
      </c>
      <c r="C265" t="e">
        <f>ABS((porsche_data[[#This Row],[Price]]-#REF!)/#REF!)</f>
        <v>#REF!</v>
      </c>
      <c r="D265" t="s">
        <v>25</v>
      </c>
      <c r="E265" t="s">
        <v>25</v>
      </c>
      <c r="F265">
        <f>IF(OR(ISNUMBER(SEARCH(" 4S",porsche_data[[#This Row],[Model]])), ISNUMBER(SEARCH(" S",porsche_data[[#This Row],[Model]]))),1,0)</f>
        <v>0</v>
      </c>
      <c r="G265">
        <f>IF(ISNUMBER(SEARCH("Turbo",porsche_data[[#This Row],[Model]])),1,0)</f>
        <v>0</v>
      </c>
      <c r="H265">
        <f>IF(ISNUMBER(SEARCH("GT",porsche_data[[#This Row],[Model]])),1,0)</f>
        <v>0</v>
      </c>
      <c r="I265">
        <f>IF(ISNUMBER(SEARCH("RS",porsche_data[[#This Row],[Model]])),1,0)</f>
        <v>0</v>
      </c>
      <c r="J265">
        <f>IF(ISNUMBER(SEARCH("Targa",porsche_data[[#This Row],[Body]])),1,0)</f>
        <v>0</v>
      </c>
      <c r="K265">
        <f>IF(ISNUMBER(SEARCH("Cabriolet",porsche_data[[#This Row],[Body]])),1,0)</f>
        <v>0</v>
      </c>
      <c r="L265" t="s">
        <v>25</v>
      </c>
      <c r="N265" t="s">
        <v>25</v>
      </c>
      <c r="O265" t="str">
        <f>IF(ISNUMBER(SEARCH("km",porsche_data[[#This Row],[Mileage0]])),porsche_data[[#This Row],[Mileage0]],"")</f>
        <v/>
      </c>
      <c r="P265" t="s">
        <v>25</v>
      </c>
      <c r="R265" t="s">
        <v>25</v>
      </c>
      <c r="T265" t="s">
        <v>25</v>
      </c>
      <c r="U265" t="s">
        <v>25</v>
      </c>
      <c r="V265">
        <f>IF(porsche_data[[#This Row],[Transmission]]="Automatic",1,0)</f>
        <v>0</v>
      </c>
      <c r="W265">
        <f>IF(porsche_data[[#This Row],[Transmission]]="PDK",1,0)</f>
        <v>0</v>
      </c>
      <c r="X265" t="s">
        <v>25</v>
      </c>
      <c r="Y265">
        <f>IF(porsche_data[[#This Row],[Drive]]="Rear drive",0,1)</f>
        <v>1</v>
      </c>
      <c r="Z265" t="s">
        <v>25</v>
      </c>
      <c r="AA265" t="s">
        <v>25</v>
      </c>
      <c r="AB265">
        <f>IF(OR(porsche_data[[#This Row],[Interior Color]]="Black",porsche_data[[#This Row],[Interior Color]]="Beige",porsche_data[[#This Row],[Interior Color]]="Brown",porsche_data[[#This Row],[Interior Color]]="Grey"),0,1)</f>
        <v>1</v>
      </c>
      <c r="AC265" t="s">
        <v>25</v>
      </c>
      <c r="AD2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6" spans="1:30" hidden="1" x14ac:dyDescent="0.2">
      <c r="A266" t="s">
        <v>598</v>
      </c>
      <c r="C266" t="e">
        <f>ABS((porsche_data[[#This Row],[Price]]-#REF!)/#REF!)</f>
        <v>#REF!</v>
      </c>
      <c r="D266" t="s">
        <v>286</v>
      </c>
      <c r="E266" t="s">
        <v>321</v>
      </c>
      <c r="F266">
        <f>IF(OR(ISNUMBER(SEARCH(" 4S",porsche_data[[#This Row],[Model]])), ISNUMBER(SEARCH(" S",porsche_data[[#This Row],[Model]]))),1,0)</f>
        <v>0</v>
      </c>
      <c r="G266">
        <f>IF(ISNUMBER(SEARCH("Turbo",porsche_data[[#This Row],[Model]])),1,0)</f>
        <v>1</v>
      </c>
      <c r="H266">
        <f>IF(ISNUMBER(SEARCH("GT",porsche_data[[#This Row],[Model]])),1,0)</f>
        <v>0</v>
      </c>
      <c r="I266">
        <f>IF(ISNUMBER(SEARCH("RS",porsche_data[[#This Row],[Model]])),1,0)</f>
        <v>0</v>
      </c>
      <c r="J266">
        <f>IF(ISNUMBER(SEARCH("Targa",porsche_data[[#This Row],[Body]])),1,0)</f>
        <v>0</v>
      </c>
      <c r="K266">
        <f>IF(ISNUMBER(SEARCH("Cabriolet",porsche_data[[#This Row],[Body]])),1,0)</f>
        <v>0</v>
      </c>
      <c r="L266" t="s">
        <v>44</v>
      </c>
      <c r="N266" t="s">
        <v>599</v>
      </c>
      <c r="O266" t="str">
        <f>IF(ISNUMBER(SEARCH("km",porsche_data[[#This Row],[Mileage0]])),porsche_data[[#This Row],[Mileage0]],"")</f>
        <v>11800 km</v>
      </c>
      <c r="P266" t="s">
        <v>73</v>
      </c>
      <c r="R266" t="s">
        <v>19</v>
      </c>
      <c r="T266" t="s">
        <v>20</v>
      </c>
      <c r="U266" t="s">
        <v>21</v>
      </c>
      <c r="V266">
        <f>IF(porsche_data[[#This Row],[Transmission]]="Automatic",1,0)</f>
        <v>0</v>
      </c>
      <c r="W266">
        <f>IF(porsche_data[[#This Row],[Transmission]]="PDK",1,0)</f>
        <v>0</v>
      </c>
      <c r="X266" t="s">
        <v>46</v>
      </c>
      <c r="Y266">
        <f>IF(porsche_data[[#This Row],[Drive]]="Rear drive",0,1)</f>
        <v>1</v>
      </c>
      <c r="Z266" t="s">
        <v>23</v>
      </c>
      <c r="AA266" t="s">
        <v>54</v>
      </c>
      <c r="AB266">
        <f>IF(OR(porsche_data[[#This Row],[Interior Color]]="Black",porsche_data[[#This Row],[Interior Color]]="Beige",porsche_data[[#This Row],[Interior Color]]="Brown",porsche_data[[#This Row],[Interior Color]]="Grey"),0,1)</f>
        <v>1</v>
      </c>
      <c r="AC266" t="s">
        <v>99</v>
      </c>
      <c r="AD2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7" spans="1:30" x14ac:dyDescent="0.2">
      <c r="A267" t="s">
        <v>1320</v>
      </c>
      <c r="B267">
        <v>300000</v>
      </c>
      <c r="C267">
        <f>ABS((porsche_data[[#This Row],[Price]]-AVERAGE(B199:B4654))/_xlfn.STDEV.P(B199:B4654))</f>
        <v>2.5894572410733963</v>
      </c>
      <c r="D267" t="s">
        <v>124</v>
      </c>
      <c r="E267" t="s">
        <v>50</v>
      </c>
      <c r="F267">
        <f>IF(OR(ISNUMBER(SEARCH(" 4S",porsche_data[[#This Row],[Model]])), ISNUMBER(SEARCH(" S",porsche_data[[#This Row],[Model]]))),1,0)</f>
        <v>0</v>
      </c>
      <c r="G267">
        <f>IF(ISNUMBER(SEARCH("Turbo",porsche_data[[#This Row],[Model]])),1,0)</f>
        <v>0</v>
      </c>
      <c r="H267">
        <f>IF(ISNUMBER(SEARCH("GT",porsche_data[[#This Row],[Model]])),1,0)</f>
        <v>0</v>
      </c>
      <c r="I267">
        <f>IF(ISNUMBER(SEARCH("RS",porsche_data[[#This Row],[Model]])),1,0)</f>
        <v>0</v>
      </c>
      <c r="J267">
        <f>IF(ISNUMBER(SEARCH("Targa",porsche_data[[#This Row],[Body]])),1,0)</f>
        <v>1</v>
      </c>
      <c r="K267">
        <f>IF(ISNUMBER(SEARCH("Cabriolet",porsche_data[[#This Row],[Body]])),1,0)</f>
        <v>0</v>
      </c>
      <c r="L267" t="s">
        <v>36</v>
      </c>
      <c r="M267">
        <v>993</v>
      </c>
      <c r="N267" t="s">
        <v>805</v>
      </c>
      <c r="O267" s="3">
        <f>1*(LEFT(porsche_data[[#This Row],[Mileage0]],FIND(" ",porsche_data[[#This Row],[Mileage0]])-1))</f>
        <v>500</v>
      </c>
      <c r="P267" t="s">
        <v>848</v>
      </c>
      <c r="Q267">
        <v>286</v>
      </c>
      <c r="R267" t="s">
        <v>19</v>
      </c>
      <c r="S267">
        <f>1*(LEFT(porsche_data[[#This Row],[Cylinder Capacity]],FIND(" ",porsche_data[[#This Row],[Cylinder Capacity]])-1))</f>
        <v>3.6</v>
      </c>
      <c r="T267" t="s">
        <v>20</v>
      </c>
      <c r="U267" t="s">
        <v>21</v>
      </c>
      <c r="V267">
        <f>IF(porsche_data[[#This Row],[Transmission]]="Automatic",1,0)</f>
        <v>0</v>
      </c>
      <c r="W267">
        <f>IF(porsche_data[[#This Row],[Transmission]]="PDK",1,0)</f>
        <v>0</v>
      </c>
      <c r="X267" t="s">
        <v>22</v>
      </c>
      <c r="Y267">
        <f>IF(porsche_data[[#This Row],[Drive]]="Rear drive",0,1)</f>
        <v>0</v>
      </c>
      <c r="Z267" t="s">
        <v>23</v>
      </c>
      <c r="AA267" t="s">
        <v>24</v>
      </c>
      <c r="AB267">
        <f>IF(OR(porsche_data[[#This Row],[Interior Color]]="Black",porsche_data[[#This Row],[Interior Color]]="Beige",porsche_data[[#This Row],[Interior Color]]="Brown",porsche_data[[#This Row],[Interior Color]]="Grey"),0,1)</f>
        <v>0</v>
      </c>
      <c r="AC267" t="s">
        <v>54</v>
      </c>
      <c r="AD2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8" spans="1:30" x14ac:dyDescent="0.2">
      <c r="A268" t="s">
        <v>4499</v>
      </c>
      <c r="B268">
        <v>299964</v>
      </c>
      <c r="C268">
        <f>ABS((porsche_data[[#This Row],[Price]]-AVERAGE(B200:B4655))/_xlfn.STDEV.P(B200:B4655))</f>
        <v>2.5889024338153219</v>
      </c>
      <c r="D268" t="s">
        <v>42</v>
      </c>
      <c r="E268" t="s">
        <v>113</v>
      </c>
      <c r="F268">
        <f>IF(OR(ISNUMBER(SEARCH(" 4S",porsche_data[[#This Row],[Model]])), ISNUMBER(SEARCH(" S",porsche_data[[#This Row],[Model]]))),1,0)</f>
        <v>0</v>
      </c>
      <c r="G268">
        <f>IF(ISNUMBER(SEARCH("Turbo",porsche_data[[#This Row],[Model]])),1,0)</f>
        <v>0</v>
      </c>
      <c r="H268">
        <f>IF(ISNUMBER(SEARCH("GT",porsche_data[[#This Row],[Model]])),1,0)</f>
        <v>0</v>
      </c>
      <c r="I268">
        <f>IF(ISNUMBER(SEARCH("RS",porsche_data[[#This Row],[Model]])),1,0)</f>
        <v>1</v>
      </c>
      <c r="J268">
        <f>IF(ISNUMBER(SEARCH("Targa",porsche_data[[#This Row],[Body]])),1,0)</f>
        <v>0</v>
      </c>
      <c r="K268">
        <f>IF(ISNUMBER(SEARCH("Cabriolet",porsche_data[[#This Row],[Body]])),1,0)</f>
        <v>0</v>
      </c>
      <c r="L268" t="s">
        <v>44</v>
      </c>
      <c r="M268">
        <v>964</v>
      </c>
      <c r="N268" t="s">
        <v>4500</v>
      </c>
      <c r="O268" s="3">
        <f>1*(LEFT(porsche_data[[#This Row],[Mileage0]],FIND(" ",porsche_data[[#This Row],[Mileage0]])-1))</f>
        <v>34404</v>
      </c>
      <c r="P268" t="s">
        <v>115</v>
      </c>
      <c r="Q268">
        <v>260</v>
      </c>
      <c r="R268" t="s">
        <v>19</v>
      </c>
      <c r="S268">
        <f>1*(LEFT(porsche_data[[#This Row],[Cylinder Capacity]],FIND(" ",porsche_data[[#This Row],[Cylinder Capacity]])-1))</f>
        <v>3.6</v>
      </c>
      <c r="T268" t="s">
        <v>20</v>
      </c>
      <c r="U268" t="s">
        <v>21</v>
      </c>
      <c r="V268">
        <f>IF(porsche_data[[#This Row],[Transmission]]="Automatic",1,0)</f>
        <v>0</v>
      </c>
      <c r="W268">
        <f>IF(porsche_data[[#This Row],[Transmission]]="PDK",1,0)</f>
        <v>0</v>
      </c>
      <c r="X268" t="s">
        <v>22</v>
      </c>
      <c r="Y268">
        <f>IF(porsche_data[[#This Row],[Drive]]="Rear drive",0,1)</f>
        <v>0</v>
      </c>
      <c r="Z268" t="s">
        <v>23</v>
      </c>
      <c r="AA268" t="s">
        <v>24</v>
      </c>
      <c r="AB268">
        <f>IF(OR(porsche_data[[#This Row],[Interior Color]]="Black",porsche_data[[#This Row],[Interior Color]]="Beige",porsche_data[[#This Row],[Interior Color]]="Brown",porsche_data[[#This Row],[Interior Color]]="Grey"),0,1)</f>
        <v>0</v>
      </c>
      <c r="AC268" t="s">
        <v>116</v>
      </c>
      <c r="AD2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9" spans="1:30" hidden="1" x14ac:dyDescent="0.2">
      <c r="A269" t="s">
        <v>4499</v>
      </c>
      <c r="B269">
        <v>299964</v>
      </c>
      <c r="C269" t="e">
        <f>ABS((porsche_data[[#This Row],[Price]]-#REF!)/#REF!)</f>
        <v>#REF!</v>
      </c>
      <c r="D269" t="s">
        <v>229</v>
      </c>
      <c r="E269" t="s">
        <v>1138</v>
      </c>
      <c r="F269">
        <f>IF(OR(ISNUMBER(SEARCH(" 4S",porsche_data[[#This Row],[Model]])), ISNUMBER(SEARCH(" S",porsche_data[[#This Row],[Model]]))),1,0)</f>
        <v>0</v>
      </c>
      <c r="G269">
        <f>IF(ISNUMBER(SEARCH("Turbo",porsche_data[[#This Row],[Model]])),1,0)</f>
        <v>0</v>
      </c>
      <c r="H269">
        <f>IF(ISNUMBER(SEARCH("GT",porsche_data[[#This Row],[Model]])),1,0)</f>
        <v>0</v>
      </c>
      <c r="I269">
        <f>IF(ISNUMBER(SEARCH("RS",porsche_data[[#This Row],[Model]])),1,0)</f>
        <v>0</v>
      </c>
      <c r="J269">
        <f>IF(ISNUMBER(SEARCH("Targa",porsche_data[[#This Row],[Body]])),1,0)</f>
        <v>0</v>
      </c>
      <c r="K269">
        <f>IF(ISNUMBER(SEARCH("Cabriolet",porsche_data[[#This Row],[Body]])),1,0)</f>
        <v>0</v>
      </c>
      <c r="L269" t="s">
        <v>44</v>
      </c>
      <c r="N269" t="s">
        <v>2050</v>
      </c>
      <c r="O269" t="str">
        <f>IF(ISNUMBER(SEARCH("km",porsche_data[[#This Row],[Mileage0]])),porsche_data[[#This Row],[Mileage0]],"")</f>
        <v>3500 km</v>
      </c>
      <c r="P269" t="s">
        <v>854</v>
      </c>
      <c r="R269" t="s">
        <v>19</v>
      </c>
      <c r="T269" t="s">
        <v>20</v>
      </c>
      <c r="U269" t="s">
        <v>21</v>
      </c>
      <c r="V269">
        <f>IF(porsche_data[[#This Row],[Transmission]]="Automatic",1,0)</f>
        <v>0</v>
      </c>
      <c r="W269">
        <f>IF(porsche_data[[#This Row],[Transmission]]="PDK",1,0)</f>
        <v>0</v>
      </c>
      <c r="X269" t="s">
        <v>22</v>
      </c>
      <c r="Y269">
        <f>IF(porsche_data[[#This Row],[Drive]]="Rear drive",0,1)</f>
        <v>0</v>
      </c>
      <c r="Z269" t="s">
        <v>23</v>
      </c>
      <c r="AA269" t="s">
        <v>24</v>
      </c>
      <c r="AB269">
        <f>IF(OR(porsche_data[[#This Row],[Interior Color]]="Black",porsche_data[[#This Row],[Interior Color]]="Beige",porsche_data[[#This Row],[Interior Color]]="Brown",porsche_data[[#This Row],[Interior Color]]="Grey"),0,1)</f>
        <v>0</v>
      </c>
      <c r="AC269" t="s">
        <v>61</v>
      </c>
      <c r="AD2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0" spans="1:30" hidden="1" x14ac:dyDescent="0.2">
      <c r="A270" t="s">
        <v>714</v>
      </c>
      <c r="C270" t="e">
        <f>ABS((porsche_data[[#This Row],[Price]]-#REF!)/#REF!)</f>
        <v>#REF!</v>
      </c>
      <c r="D270" t="s">
        <v>34</v>
      </c>
      <c r="E270" t="s">
        <v>226</v>
      </c>
      <c r="F270">
        <f>IF(OR(ISNUMBER(SEARCH(" 4S",porsche_data[[#This Row],[Model]])), ISNUMBER(SEARCH(" S",porsche_data[[#This Row],[Model]]))),1,0)</f>
        <v>0</v>
      </c>
      <c r="G270">
        <f>IF(ISNUMBER(SEARCH("Turbo",porsche_data[[#This Row],[Model]])),1,0)</f>
        <v>0</v>
      </c>
      <c r="H270">
        <f>IF(ISNUMBER(SEARCH("GT",porsche_data[[#This Row],[Model]])),1,0)</f>
        <v>0</v>
      </c>
      <c r="I270">
        <f>IF(ISNUMBER(SEARCH("RS",porsche_data[[#This Row],[Model]])),1,0)</f>
        <v>0</v>
      </c>
      <c r="J270">
        <f>IF(ISNUMBER(SEARCH("Targa",porsche_data[[#This Row],[Body]])),1,0)</f>
        <v>0</v>
      </c>
      <c r="K270">
        <f>IF(ISNUMBER(SEARCH("Cabriolet",porsche_data[[#This Row],[Body]])),1,0)</f>
        <v>0</v>
      </c>
      <c r="L270" t="s">
        <v>316</v>
      </c>
      <c r="N270" t="s">
        <v>715</v>
      </c>
      <c r="O270" t="str">
        <f>IF(ISNUMBER(SEARCH("km",porsche_data[[#This Row],[Mileage0]])),porsche_data[[#This Row],[Mileage0]],"")</f>
        <v>33100 km</v>
      </c>
      <c r="P270" t="s">
        <v>25</v>
      </c>
      <c r="R270" t="s">
        <v>25</v>
      </c>
      <c r="T270" t="s">
        <v>20</v>
      </c>
      <c r="U270" t="s">
        <v>21</v>
      </c>
      <c r="V270">
        <f>IF(porsche_data[[#This Row],[Transmission]]="Automatic",1,0)</f>
        <v>0</v>
      </c>
      <c r="W270">
        <f>IF(porsche_data[[#This Row],[Transmission]]="PDK",1,0)</f>
        <v>0</v>
      </c>
      <c r="X270" t="s">
        <v>22</v>
      </c>
      <c r="Y270">
        <f>IF(porsche_data[[#This Row],[Drive]]="Rear drive",0,1)</f>
        <v>0</v>
      </c>
      <c r="Z270" t="s">
        <v>23</v>
      </c>
      <c r="AA270" t="s">
        <v>24</v>
      </c>
      <c r="AB270">
        <f>IF(OR(porsche_data[[#This Row],[Interior Color]]="Black",porsche_data[[#This Row],[Interior Color]]="Beige",porsche_data[[#This Row],[Interior Color]]="Brown",porsche_data[[#This Row],[Interior Color]]="Grey"),0,1)</f>
        <v>0</v>
      </c>
      <c r="AC270" t="s">
        <v>54</v>
      </c>
      <c r="AD2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1" spans="1:30" hidden="1" x14ac:dyDescent="0.2">
      <c r="A271" t="s">
        <v>25</v>
      </c>
      <c r="C271" t="e">
        <f>ABS((porsche_data[[#This Row],[Price]]-#REF!)/#REF!)</f>
        <v>#REF!</v>
      </c>
      <c r="D271" t="s">
        <v>25</v>
      </c>
      <c r="E271" t="s">
        <v>25</v>
      </c>
      <c r="F271">
        <f>IF(OR(ISNUMBER(SEARCH(" 4S",porsche_data[[#This Row],[Model]])), ISNUMBER(SEARCH(" S",porsche_data[[#This Row],[Model]]))),1,0)</f>
        <v>0</v>
      </c>
      <c r="G271">
        <f>IF(ISNUMBER(SEARCH("Turbo",porsche_data[[#This Row],[Model]])),1,0)</f>
        <v>0</v>
      </c>
      <c r="H271">
        <f>IF(ISNUMBER(SEARCH("GT",porsche_data[[#This Row],[Model]])),1,0)</f>
        <v>0</v>
      </c>
      <c r="I271">
        <f>IF(ISNUMBER(SEARCH("RS",porsche_data[[#This Row],[Model]])),1,0)</f>
        <v>0</v>
      </c>
      <c r="J271">
        <f>IF(ISNUMBER(SEARCH("Targa",porsche_data[[#This Row],[Body]])),1,0)</f>
        <v>0</v>
      </c>
      <c r="K271">
        <f>IF(ISNUMBER(SEARCH("Cabriolet",porsche_data[[#This Row],[Body]])),1,0)</f>
        <v>0</v>
      </c>
      <c r="L271" t="s">
        <v>25</v>
      </c>
      <c r="N271" t="s">
        <v>25</v>
      </c>
      <c r="O271" t="str">
        <f>IF(ISNUMBER(SEARCH("km",porsche_data[[#This Row],[Mileage0]])),porsche_data[[#This Row],[Mileage0]],"")</f>
        <v/>
      </c>
      <c r="P271" t="s">
        <v>25</v>
      </c>
      <c r="R271" t="s">
        <v>25</v>
      </c>
      <c r="T271" t="s">
        <v>25</v>
      </c>
      <c r="U271" t="s">
        <v>25</v>
      </c>
      <c r="V271">
        <f>IF(porsche_data[[#This Row],[Transmission]]="Automatic",1,0)</f>
        <v>0</v>
      </c>
      <c r="W271">
        <f>IF(porsche_data[[#This Row],[Transmission]]="PDK",1,0)</f>
        <v>0</v>
      </c>
      <c r="X271" t="s">
        <v>25</v>
      </c>
      <c r="Y271">
        <f>IF(porsche_data[[#This Row],[Drive]]="Rear drive",0,1)</f>
        <v>1</v>
      </c>
      <c r="Z271" t="s">
        <v>25</v>
      </c>
      <c r="AA271" t="s">
        <v>25</v>
      </c>
      <c r="AB271">
        <f>IF(OR(porsche_data[[#This Row],[Interior Color]]="Black",porsche_data[[#This Row],[Interior Color]]="Beige",porsche_data[[#This Row],[Interior Color]]="Brown",porsche_data[[#This Row],[Interior Color]]="Grey"),0,1)</f>
        <v>1</v>
      </c>
      <c r="AC271" t="s">
        <v>25</v>
      </c>
      <c r="AD2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2" spans="1:30" hidden="1" x14ac:dyDescent="0.2">
      <c r="A272" t="s">
        <v>4630</v>
      </c>
      <c r="B272">
        <v>299950</v>
      </c>
      <c r="C272" t="e">
        <f>ABS((porsche_data[[#This Row],[Price]]-#REF!)/#REF!)</f>
        <v>#REF!</v>
      </c>
      <c r="D272" t="s">
        <v>27</v>
      </c>
      <c r="E272" t="s">
        <v>135</v>
      </c>
      <c r="F272">
        <f>IF(OR(ISNUMBER(SEARCH(" 4S",porsche_data[[#This Row],[Model]])), ISNUMBER(SEARCH(" S",porsche_data[[#This Row],[Model]]))),1,0)</f>
        <v>1</v>
      </c>
      <c r="G272">
        <f>IF(ISNUMBER(SEARCH("Turbo",porsche_data[[#This Row],[Model]])),1,0)</f>
        <v>0</v>
      </c>
      <c r="H272">
        <f>IF(ISNUMBER(SEARCH("GT",porsche_data[[#This Row],[Model]])),1,0)</f>
        <v>0</v>
      </c>
      <c r="I272">
        <f>IF(ISNUMBER(SEARCH("RS",porsche_data[[#This Row],[Model]])),1,0)</f>
        <v>0</v>
      </c>
      <c r="J272">
        <f>IF(ISNUMBER(SEARCH("Targa",porsche_data[[#This Row],[Body]])),1,0)</f>
        <v>0</v>
      </c>
      <c r="K272">
        <f>IF(ISNUMBER(SEARCH("Cabriolet",porsche_data[[#This Row],[Body]])),1,0)</f>
        <v>1</v>
      </c>
      <c r="L272" t="s">
        <v>16</v>
      </c>
      <c r="N272" t="s">
        <v>4631</v>
      </c>
      <c r="O272" t="str">
        <f>IF(ISNUMBER(SEARCH("km",porsche_data[[#This Row],[Mileage0]])),porsche_data[[#This Row],[Mileage0]],"")</f>
        <v>2380 km</v>
      </c>
      <c r="P272" t="s">
        <v>137</v>
      </c>
      <c r="R272" t="s">
        <v>88</v>
      </c>
      <c r="T272" t="s">
        <v>20</v>
      </c>
      <c r="U272" t="s">
        <v>31</v>
      </c>
      <c r="V272">
        <f>IF(porsche_data[[#This Row],[Transmission]]="Automatic",1,0)</f>
        <v>0</v>
      </c>
      <c r="W272">
        <f>IF(porsche_data[[#This Row],[Transmission]]="PDK",1,0)</f>
        <v>1</v>
      </c>
      <c r="X272" t="s">
        <v>22</v>
      </c>
      <c r="Y272">
        <f>IF(porsche_data[[#This Row],[Drive]]="Rear drive",0,1)</f>
        <v>0</v>
      </c>
      <c r="Z272" t="s">
        <v>23</v>
      </c>
      <c r="AA272" t="s">
        <v>24</v>
      </c>
      <c r="AB272">
        <f>IF(OR(porsche_data[[#This Row],[Interior Color]]="Black",porsche_data[[#This Row],[Interior Color]]="Beige",porsche_data[[#This Row],[Interior Color]]="Brown",porsche_data[[#This Row],[Interior Color]]="Grey"),0,1)</f>
        <v>0</v>
      </c>
      <c r="AC272" t="s">
        <v>54</v>
      </c>
      <c r="AD2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3" spans="1:30" hidden="1" x14ac:dyDescent="0.2">
      <c r="A273" t="s">
        <v>3440</v>
      </c>
      <c r="C273" t="e">
        <f>ABS((porsche_data[[#This Row],[Price]]-#REF!)/#REF!)</f>
        <v>#REF!</v>
      </c>
      <c r="D273" t="s">
        <v>1180</v>
      </c>
      <c r="E273" t="s">
        <v>621</v>
      </c>
      <c r="F273">
        <f>IF(OR(ISNUMBER(SEARCH(" 4S",porsche_data[[#This Row],[Model]])), ISNUMBER(SEARCH(" S",porsche_data[[#This Row],[Model]]))),1,0)</f>
        <v>1</v>
      </c>
      <c r="G273">
        <f>IF(ISNUMBER(SEARCH("Turbo",porsche_data[[#This Row],[Model]])),1,0)</f>
        <v>0</v>
      </c>
      <c r="H273">
        <f>IF(ISNUMBER(SEARCH("GT",porsche_data[[#This Row],[Model]])),1,0)</f>
        <v>0</v>
      </c>
      <c r="I273">
        <f>IF(ISNUMBER(SEARCH("RS",porsche_data[[#This Row],[Model]])),1,0)</f>
        <v>0</v>
      </c>
      <c r="J273">
        <f>IF(ISNUMBER(SEARCH("Targa",porsche_data[[#This Row],[Body]])),1,0)</f>
        <v>0</v>
      </c>
      <c r="K273">
        <f>IF(ISNUMBER(SEARCH("Cabriolet",porsche_data[[#This Row],[Body]])),1,0)</f>
        <v>0</v>
      </c>
      <c r="L273" t="s">
        <v>44</v>
      </c>
      <c r="N273" t="s">
        <v>3441</v>
      </c>
      <c r="O273" t="str">
        <f>IF(ISNUMBER(SEARCH("km",porsche_data[[#This Row],[Mileage0]])),porsche_data[[#This Row],[Mileage0]],"")</f>
        <v>169900 km</v>
      </c>
      <c r="P273" t="s">
        <v>126</v>
      </c>
      <c r="R273" t="s">
        <v>19</v>
      </c>
      <c r="T273" t="s">
        <v>20</v>
      </c>
      <c r="U273" t="s">
        <v>21</v>
      </c>
      <c r="V273">
        <f>IF(porsche_data[[#This Row],[Transmission]]="Automatic",1,0)</f>
        <v>0</v>
      </c>
      <c r="W273">
        <f>IF(porsche_data[[#This Row],[Transmission]]="PDK",1,0)</f>
        <v>0</v>
      </c>
      <c r="X273" t="s">
        <v>22</v>
      </c>
      <c r="Y273">
        <f>IF(porsche_data[[#This Row],[Drive]]="Rear drive",0,1)</f>
        <v>0</v>
      </c>
      <c r="Z273" t="s">
        <v>23</v>
      </c>
      <c r="AA273" t="s">
        <v>24</v>
      </c>
      <c r="AB273">
        <f>IF(OR(porsche_data[[#This Row],[Interior Color]]="Black",porsche_data[[#This Row],[Interior Color]]="Beige",porsche_data[[#This Row],[Interior Color]]="Brown",porsche_data[[#This Row],[Interior Color]]="Grey"),0,1)</f>
        <v>0</v>
      </c>
      <c r="AC273" t="s">
        <v>99</v>
      </c>
      <c r="AD2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4" spans="1:30" hidden="1" x14ac:dyDescent="0.2">
      <c r="A274" t="s">
        <v>4630</v>
      </c>
      <c r="B274">
        <v>299950</v>
      </c>
      <c r="C274" t="e">
        <f>ABS((porsche_data[[#This Row],[Price]]-#REF!)/#REF!)</f>
        <v>#REF!</v>
      </c>
      <c r="D274" t="s">
        <v>27</v>
      </c>
      <c r="E274" t="s">
        <v>135</v>
      </c>
      <c r="F274">
        <f>IF(OR(ISNUMBER(SEARCH(" 4S",porsche_data[[#This Row],[Model]])), ISNUMBER(SEARCH(" S",porsche_data[[#This Row],[Model]]))),1,0)</f>
        <v>1</v>
      </c>
      <c r="G274">
        <f>IF(ISNUMBER(SEARCH("Turbo",porsche_data[[#This Row],[Model]])),1,0)</f>
        <v>0</v>
      </c>
      <c r="H274">
        <f>IF(ISNUMBER(SEARCH("GT",porsche_data[[#This Row],[Model]])),1,0)</f>
        <v>0</v>
      </c>
      <c r="I274">
        <f>IF(ISNUMBER(SEARCH("RS",porsche_data[[#This Row],[Model]])),1,0)</f>
        <v>0</v>
      </c>
      <c r="J274">
        <f>IF(ISNUMBER(SEARCH("Targa",porsche_data[[#This Row],[Body]])),1,0)</f>
        <v>0</v>
      </c>
      <c r="K274">
        <f>IF(ISNUMBER(SEARCH("Cabriolet",porsche_data[[#This Row],[Body]])),1,0)</f>
        <v>1</v>
      </c>
      <c r="L274" t="s">
        <v>16</v>
      </c>
      <c r="N274" t="s">
        <v>4631</v>
      </c>
      <c r="O274" t="str">
        <f>IF(ISNUMBER(SEARCH("km",porsche_data[[#This Row],[Mileage0]])),porsche_data[[#This Row],[Mileage0]],"")</f>
        <v>2380 km</v>
      </c>
      <c r="P274" t="s">
        <v>137</v>
      </c>
      <c r="R274" t="s">
        <v>88</v>
      </c>
      <c r="T274" t="s">
        <v>20</v>
      </c>
      <c r="U274" t="s">
        <v>31</v>
      </c>
      <c r="V274">
        <f>IF(porsche_data[[#This Row],[Transmission]]="Automatic",1,0)</f>
        <v>0</v>
      </c>
      <c r="W274">
        <f>IF(porsche_data[[#This Row],[Transmission]]="PDK",1,0)</f>
        <v>1</v>
      </c>
      <c r="X274" t="s">
        <v>22</v>
      </c>
      <c r="Y274">
        <f>IF(porsche_data[[#This Row],[Drive]]="Rear drive",0,1)</f>
        <v>0</v>
      </c>
      <c r="Z274" t="s">
        <v>23</v>
      </c>
      <c r="AA274" t="s">
        <v>24</v>
      </c>
      <c r="AB274">
        <f>IF(OR(porsche_data[[#This Row],[Interior Color]]="Black",porsche_data[[#This Row],[Interior Color]]="Beige",porsche_data[[#This Row],[Interior Color]]="Brown",porsche_data[[#This Row],[Interior Color]]="Grey"),0,1)</f>
        <v>0</v>
      </c>
      <c r="AC274" t="s">
        <v>54</v>
      </c>
      <c r="AD2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5" spans="1:30" x14ac:dyDescent="0.2">
      <c r="A275" t="s">
        <v>112</v>
      </c>
      <c r="B275">
        <v>299500</v>
      </c>
      <c r="C275">
        <f>ABS((porsche_data[[#This Row],[Price]]-AVERAGE(B207:B4662))/_xlfn.STDEV.P(B207:B4662))</f>
        <v>2.6074049662146512</v>
      </c>
      <c r="D275" t="s">
        <v>42</v>
      </c>
      <c r="E275" t="s">
        <v>113</v>
      </c>
      <c r="F275">
        <f>IF(OR(ISNUMBER(SEARCH(" 4S",porsche_data[[#This Row],[Model]])), ISNUMBER(SEARCH(" S",porsche_data[[#This Row],[Model]]))),1,0)</f>
        <v>0</v>
      </c>
      <c r="G275">
        <f>IF(ISNUMBER(SEARCH("Turbo",porsche_data[[#This Row],[Model]])),1,0)</f>
        <v>0</v>
      </c>
      <c r="H275">
        <f>IF(ISNUMBER(SEARCH("GT",porsche_data[[#This Row],[Model]])),1,0)</f>
        <v>0</v>
      </c>
      <c r="I275">
        <f>IF(ISNUMBER(SEARCH("RS",porsche_data[[#This Row],[Model]])),1,0)</f>
        <v>1</v>
      </c>
      <c r="J275">
        <f>IF(ISNUMBER(SEARCH("Targa",porsche_data[[#This Row],[Body]])),1,0)</f>
        <v>0</v>
      </c>
      <c r="K275">
        <f>IF(ISNUMBER(SEARCH("Cabriolet",porsche_data[[#This Row],[Body]])),1,0)</f>
        <v>0</v>
      </c>
      <c r="L275" t="s">
        <v>44</v>
      </c>
      <c r="M275">
        <v>964</v>
      </c>
      <c r="N275" t="s">
        <v>114</v>
      </c>
      <c r="O275" s="3">
        <f>1*(LEFT(porsche_data[[#This Row],[Mileage0]],FIND(" ",porsche_data[[#This Row],[Mileage0]])-1))</f>
        <v>32500</v>
      </c>
      <c r="P275" t="s">
        <v>115</v>
      </c>
      <c r="Q275">
        <v>260</v>
      </c>
      <c r="R275" t="s">
        <v>19</v>
      </c>
      <c r="S275">
        <f>1*(LEFT(porsche_data[[#This Row],[Cylinder Capacity]],FIND(" ",porsche_data[[#This Row],[Cylinder Capacity]])-1))</f>
        <v>3.6</v>
      </c>
      <c r="T275" t="s">
        <v>20</v>
      </c>
      <c r="U275" t="s">
        <v>21</v>
      </c>
      <c r="V275">
        <f>IF(porsche_data[[#This Row],[Transmission]]="Automatic",1,0)</f>
        <v>0</v>
      </c>
      <c r="W275">
        <f>IF(porsche_data[[#This Row],[Transmission]]="PDK",1,0)</f>
        <v>0</v>
      </c>
      <c r="X275" t="s">
        <v>22</v>
      </c>
      <c r="Y275">
        <f>IF(porsche_data[[#This Row],[Drive]]="Rear drive",0,1)</f>
        <v>0</v>
      </c>
      <c r="Z275" t="s">
        <v>23</v>
      </c>
      <c r="AA275" t="s">
        <v>24</v>
      </c>
      <c r="AB275">
        <f>IF(OR(porsche_data[[#This Row],[Interior Color]]="Black",porsche_data[[#This Row],[Interior Color]]="Beige",porsche_data[[#This Row],[Interior Color]]="Brown",porsche_data[[#This Row],[Interior Color]]="Grey"),0,1)</f>
        <v>0</v>
      </c>
      <c r="AC275" t="s">
        <v>116</v>
      </c>
      <c r="AD2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6" spans="1:30" hidden="1" x14ac:dyDescent="0.2">
      <c r="A276" t="s">
        <v>724</v>
      </c>
      <c r="C276" t="e">
        <f>ABS((porsche_data[[#This Row],[Price]]-#REF!)/#REF!)</f>
        <v>#REF!</v>
      </c>
      <c r="D276" t="s">
        <v>294</v>
      </c>
      <c r="E276" t="s">
        <v>661</v>
      </c>
      <c r="F276">
        <f>IF(OR(ISNUMBER(SEARCH(" 4S",porsche_data[[#This Row],[Model]])), ISNUMBER(SEARCH(" S",porsche_data[[#This Row],[Model]]))),1,0)</f>
        <v>0</v>
      </c>
      <c r="G276">
        <f>IF(ISNUMBER(SEARCH("Turbo",porsche_data[[#This Row],[Model]])),1,0)</f>
        <v>0</v>
      </c>
      <c r="H276">
        <f>IF(ISNUMBER(SEARCH("GT",porsche_data[[#This Row],[Model]])),1,0)</f>
        <v>1</v>
      </c>
      <c r="I276">
        <f>IF(ISNUMBER(SEARCH("RS",porsche_data[[#This Row],[Model]])),1,0)</f>
        <v>0</v>
      </c>
      <c r="J276">
        <f>IF(ISNUMBER(SEARCH("Targa",porsche_data[[#This Row],[Body]])),1,0)</f>
        <v>0</v>
      </c>
      <c r="K276">
        <f>IF(ISNUMBER(SEARCH("Cabriolet",porsche_data[[#This Row],[Body]])),1,0)</f>
        <v>0</v>
      </c>
      <c r="L276" t="s">
        <v>44</v>
      </c>
      <c r="N276" t="s">
        <v>725</v>
      </c>
      <c r="O276" t="str">
        <f>IF(ISNUMBER(SEARCH("km",porsche_data[[#This Row],[Mileage0]])),porsche_data[[#This Row],[Mileage0]],"")</f>
        <v>57150 km</v>
      </c>
      <c r="P276" t="s">
        <v>456</v>
      </c>
      <c r="R276" t="s">
        <v>19</v>
      </c>
      <c r="T276" t="s">
        <v>20</v>
      </c>
      <c r="U276" t="s">
        <v>21</v>
      </c>
      <c r="V276">
        <f>IF(porsche_data[[#This Row],[Transmission]]="Automatic",1,0)</f>
        <v>0</v>
      </c>
      <c r="W276">
        <f>IF(porsche_data[[#This Row],[Transmission]]="PDK",1,0)</f>
        <v>0</v>
      </c>
      <c r="X276" t="s">
        <v>22</v>
      </c>
      <c r="Y276">
        <f>IF(porsche_data[[#This Row],[Drive]]="Rear drive",0,1)</f>
        <v>0</v>
      </c>
      <c r="Z276" t="s">
        <v>23</v>
      </c>
      <c r="AA276" t="s">
        <v>24</v>
      </c>
      <c r="AB276">
        <f>IF(OR(porsche_data[[#This Row],[Interior Color]]="Black",porsche_data[[#This Row],[Interior Color]]="Beige",porsche_data[[#This Row],[Interior Color]]="Brown",porsche_data[[#This Row],[Interior Color]]="Grey"),0,1)</f>
        <v>0</v>
      </c>
      <c r="AC276" t="s">
        <v>24</v>
      </c>
      <c r="AD2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7" spans="1:30" hidden="1" x14ac:dyDescent="0.2">
      <c r="A277" t="s">
        <v>25</v>
      </c>
      <c r="C277" t="e">
        <f>ABS((porsche_data[[#This Row],[Price]]-#REF!)/#REF!)</f>
        <v>#REF!</v>
      </c>
      <c r="D277" t="s">
        <v>25</v>
      </c>
      <c r="E277" t="s">
        <v>25</v>
      </c>
      <c r="F277">
        <f>IF(OR(ISNUMBER(SEARCH(" 4S",porsche_data[[#This Row],[Model]])), ISNUMBER(SEARCH(" S",porsche_data[[#This Row],[Model]]))),1,0)</f>
        <v>0</v>
      </c>
      <c r="G277">
        <f>IF(ISNUMBER(SEARCH("Turbo",porsche_data[[#This Row],[Model]])),1,0)</f>
        <v>0</v>
      </c>
      <c r="H277">
        <f>IF(ISNUMBER(SEARCH("GT",porsche_data[[#This Row],[Model]])),1,0)</f>
        <v>0</v>
      </c>
      <c r="I277">
        <f>IF(ISNUMBER(SEARCH("RS",porsche_data[[#This Row],[Model]])),1,0)</f>
        <v>0</v>
      </c>
      <c r="J277">
        <f>IF(ISNUMBER(SEARCH("Targa",porsche_data[[#This Row],[Body]])),1,0)</f>
        <v>0</v>
      </c>
      <c r="K277">
        <f>IF(ISNUMBER(SEARCH("Cabriolet",porsche_data[[#This Row],[Body]])),1,0)</f>
        <v>0</v>
      </c>
      <c r="L277" t="s">
        <v>25</v>
      </c>
      <c r="N277" t="s">
        <v>25</v>
      </c>
      <c r="O277" t="str">
        <f>IF(ISNUMBER(SEARCH("km",porsche_data[[#This Row],[Mileage0]])),porsche_data[[#This Row],[Mileage0]],"")</f>
        <v/>
      </c>
      <c r="P277" t="s">
        <v>25</v>
      </c>
      <c r="R277" t="s">
        <v>25</v>
      </c>
      <c r="T277" t="s">
        <v>25</v>
      </c>
      <c r="U277" t="s">
        <v>25</v>
      </c>
      <c r="V277">
        <f>IF(porsche_data[[#This Row],[Transmission]]="Automatic",1,0)</f>
        <v>0</v>
      </c>
      <c r="W277">
        <f>IF(porsche_data[[#This Row],[Transmission]]="PDK",1,0)</f>
        <v>0</v>
      </c>
      <c r="X277" t="s">
        <v>25</v>
      </c>
      <c r="Y277">
        <f>IF(porsche_data[[#This Row],[Drive]]="Rear drive",0,1)</f>
        <v>1</v>
      </c>
      <c r="Z277" t="s">
        <v>25</v>
      </c>
      <c r="AA277" t="s">
        <v>25</v>
      </c>
      <c r="AB277">
        <f>IF(OR(porsche_data[[#This Row],[Interior Color]]="Black",porsche_data[[#This Row],[Interior Color]]="Beige",porsche_data[[#This Row],[Interior Color]]="Brown",porsche_data[[#This Row],[Interior Color]]="Grey"),0,1)</f>
        <v>1</v>
      </c>
      <c r="AC277" t="s">
        <v>25</v>
      </c>
      <c r="AD2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8" spans="1:30" x14ac:dyDescent="0.2">
      <c r="A278" t="s">
        <v>112</v>
      </c>
      <c r="B278">
        <v>299500</v>
      </c>
      <c r="C278">
        <f>ABS((porsche_data[[#This Row],[Price]]-AVERAGE(B210:B4665))/_xlfn.STDEV.P(B210:B4665))</f>
        <v>2.6157138508388669</v>
      </c>
      <c r="D278" t="s">
        <v>152</v>
      </c>
      <c r="E278" t="s">
        <v>254</v>
      </c>
      <c r="F278">
        <f>IF(OR(ISNUMBER(SEARCH(" 4S",porsche_data[[#This Row],[Model]])), ISNUMBER(SEARCH(" S",porsche_data[[#This Row],[Model]]))),1,0)</f>
        <v>1</v>
      </c>
      <c r="G278">
        <f>IF(ISNUMBER(SEARCH("Turbo",porsche_data[[#This Row],[Model]])),1,0)</f>
        <v>1</v>
      </c>
      <c r="H278">
        <f>IF(ISNUMBER(SEARCH("GT",porsche_data[[#This Row],[Model]])),1,0)</f>
        <v>0</v>
      </c>
      <c r="I278">
        <f>IF(ISNUMBER(SEARCH("RS",porsche_data[[#This Row],[Model]])),1,0)</f>
        <v>0</v>
      </c>
      <c r="J278">
        <f>IF(ISNUMBER(SEARCH("Targa",porsche_data[[#This Row],[Body]])),1,0)</f>
        <v>0</v>
      </c>
      <c r="K278">
        <f>IF(ISNUMBER(SEARCH("Cabriolet",porsche_data[[#This Row],[Body]])),1,0)</f>
        <v>1</v>
      </c>
      <c r="L278" t="s">
        <v>16</v>
      </c>
      <c r="M278">
        <v>992</v>
      </c>
      <c r="N278" t="s">
        <v>2466</v>
      </c>
      <c r="O278" s="3">
        <f>1*(LEFT(porsche_data[[#This Row],[Mileage0]],FIND(" ",porsche_data[[#This Row],[Mileage0]])-1))</f>
        <v>4700</v>
      </c>
      <c r="P278" t="s">
        <v>256</v>
      </c>
      <c r="Q278">
        <v>650</v>
      </c>
      <c r="R278" t="s">
        <v>88</v>
      </c>
      <c r="S278">
        <f>1*(LEFT(porsche_data[[#This Row],[Cylinder Capacity]],FIND(" ",porsche_data[[#This Row],[Cylinder Capacity]])-1))</f>
        <v>3.8</v>
      </c>
      <c r="T278" t="s">
        <v>20</v>
      </c>
      <c r="U278" t="s">
        <v>31</v>
      </c>
      <c r="V278">
        <f>IF(porsche_data[[#This Row],[Transmission]]="Automatic",1,0)</f>
        <v>0</v>
      </c>
      <c r="W278">
        <f>IF(porsche_data[[#This Row],[Transmission]]="PDK",1,0)</f>
        <v>1</v>
      </c>
      <c r="X278" t="s">
        <v>46</v>
      </c>
      <c r="Y278">
        <f>IF(porsche_data[[#This Row],[Drive]]="Rear drive",0,1)</f>
        <v>1</v>
      </c>
      <c r="Z278" t="s">
        <v>23</v>
      </c>
      <c r="AA278" t="s">
        <v>24</v>
      </c>
      <c r="AB278">
        <f>IF(OR(porsche_data[[#This Row],[Interior Color]]="Black",porsche_data[[#This Row],[Interior Color]]="Beige",porsche_data[[#This Row],[Interior Color]]="Brown",porsche_data[[#This Row],[Interior Color]]="Grey"),0,1)</f>
        <v>0</v>
      </c>
      <c r="AC278" t="s">
        <v>24</v>
      </c>
      <c r="AD2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9" spans="1:30" x14ac:dyDescent="0.2">
      <c r="A279" t="s">
        <v>4771</v>
      </c>
      <c r="B279">
        <v>299000</v>
      </c>
      <c r="C279">
        <f>ABS((porsche_data[[#This Row],[Price]]-AVERAGE(B211:B4666))/_xlfn.STDEV.P(B211:B4666))</f>
        <v>2.6079282285857075</v>
      </c>
      <c r="D279" t="s">
        <v>49</v>
      </c>
      <c r="E279" t="s">
        <v>871</v>
      </c>
      <c r="F279">
        <f>IF(OR(ISNUMBER(SEARCH(" 4S",porsche_data[[#This Row],[Model]])), ISNUMBER(SEARCH(" S",porsche_data[[#This Row],[Model]]))),1,0)</f>
        <v>0</v>
      </c>
      <c r="G279">
        <f>IF(ISNUMBER(SEARCH("Turbo",porsche_data[[#This Row],[Model]])),1,0)</f>
        <v>0</v>
      </c>
      <c r="H279">
        <f>IF(ISNUMBER(SEARCH("GT",porsche_data[[#This Row],[Model]])),1,0)</f>
        <v>0</v>
      </c>
      <c r="I279">
        <f>IF(ISNUMBER(SEARCH("RS",porsche_data[[#This Row],[Model]])),1,0)</f>
        <v>1</v>
      </c>
      <c r="J279">
        <f>IF(ISNUMBER(SEARCH("Targa",porsche_data[[#This Row],[Body]])),1,0)</f>
        <v>0</v>
      </c>
      <c r="K279">
        <f>IF(ISNUMBER(SEARCH("Cabriolet",porsche_data[[#This Row],[Body]])),1,0)</f>
        <v>0</v>
      </c>
      <c r="L279" t="s">
        <v>44</v>
      </c>
      <c r="M279">
        <v>993</v>
      </c>
      <c r="N279" t="s">
        <v>206</v>
      </c>
      <c r="O279" s="3">
        <f>1*(LEFT(porsche_data[[#This Row],[Mileage0]],FIND(" ",porsche_data[[#This Row],[Mileage0]])-1))</f>
        <v>89400</v>
      </c>
      <c r="P279" t="s">
        <v>202</v>
      </c>
      <c r="Q279">
        <v>300</v>
      </c>
      <c r="R279" t="s">
        <v>88</v>
      </c>
      <c r="S279">
        <f>1*(LEFT(porsche_data[[#This Row],[Cylinder Capacity]],FIND(" ",porsche_data[[#This Row],[Cylinder Capacity]])-1))</f>
        <v>3.8</v>
      </c>
      <c r="T279" t="s">
        <v>20</v>
      </c>
      <c r="U279" t="s">
        <v>21</v>
      </c>
      <c r="V279">
        <f>IF(porsche_data[[#This Row],[Transmission]]="Automatic",1,0)</f>
        <v>0</v>
      </c>
      <c r="W279">
        <f>IF(porsche_data[[#This Row],[Transmission]]="PDK",1,0)</f>
        <v>0</v>
      </c>
      <c r="X279" t="s">
        <v>22</v>
      </c>
      <c r="Y279">
        <f>IF(porsche_data[[#This Row],[Drive]]="Rear drive",0,1)</f>
        <v>0</v>
      </c>
      <c r="Z279" t="s">
        <v>23</v>
      </c>
      <c r="AA279" t="s">
        <v>24</v>
      </c>
      <c r="AB279">
        <f>IF(OR(porsche_data[[#This Row],[Interior Color]]="Black",porsche_data[[#This Row],[Interior Color]]="Beige",porsche_data[[#This Row],[Interior Color]]="Brown",porsche_data[[#This Row],[Interior Color]]="Grey"),0,1)</f>
        <v>0</v>
      </c>
      <c r="AC279" t="s">
        <v>116</v>
      </c>
      <c r="AD2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0" spans="1:30" hidden="1" x14ac:dyDescent="0.2">
      <c r="A280" t="s">
        <v>1424</v>
      </c>
      <c r="B280">
        <v>295500</v>
      </c>
      <c r="C280" t="e">
        <f>ABS((porsche_data[[#This Row],[Price]]-#REF!)/#REF!)</f>
        <v>#REF!</v>
      </c>
      <c r="D280" t="s">
        <v>27</v>
      </c>
      <c r="E280" t="s">
        <v>135</v>
      </c>
      <c r="F280">
        <f>IF(OR(ISNUMBER(SEARCH(" 4S",porsche_data[[#This Row],[Model]])), ISNUMBER(SEARCH(" S",porsche_data[[#This Row],[Model]]))),1,0)</f>
        <v>1</v>
      </c>
      <c r="G280">
        <f>IF(ISNUMBER(SEARCH("Turbo",porsche_data[[#This Row],[Model]])),1,0)</f>
        <v>0</v>
      </c>
      <c r="H280">
        <f>IF(ISNUMBER(SEARCH("GT",porsche_data[[#This Row],[Model]])),1,0)</f>
        <v>0</v>
      </c>
      <c r="I280">
        <f>IF(ISNUMBER(SEARCH("RS",porsche_data[[#This Row],[Model]])),1,0)</f>
        <v>0</v>
      </c>
      <c r="J280">
        <f>IF(ISNUMBER(SEARCH("Targa",porsche_data[[#This Row],[Body]])),1,0)</f>
        <v>0</v>
      </c>
      <c r="K280">
        <f>IF(ISNUMBER(SEARCH("Cabriolet",porsche_data[[#This Row],[Body]])),1,0)</f>
        <v>1</v>
      </c>
      <c r="L280" t="s">
        <v>16</v>
      </c>
      <c r="N280" t="s">
        <v>1425</v>
      </c>
      <c r="O280" t="str">
        <f>IF(ISNUMBER(SEARCH("km",porsche_data[[#This Row],[Mileage0]])),porsche_data[[#This Row],[Mileage0]],"")</f>
        <v>28200 km</v>
      </c>
      <c r="P280" t="s">
        <v>137</v>
      </c>
      <c r="R280" t="s">
        <v>88</v>
      </c>
      <c r="T280" t="s">
        <v>20</v>
      </c>
      <c r="U280" t="s">
        <v>31</v>
      </c>
      <c r="V280">
        <f>IF(porsche_data[[#This Row],[Transmission]]="Automatic",1,0)</f>
        <v>0</v>
      </c>
      <c r="W280">
        <f>IF(porsche_data[[#This Row],[Transmission]]="PDK",1,0)</f>
        <v>1</v>
      </c>
      <c r="X280" t="s">
        <v>22</v>
      </c>
      <c r="Y280">
        <f>IF(porsche_data[[#This Row],[Drive]]="Rear drive",0,1)</f>
        <v>0</v>
      </c>
      <c r="Z280" t="s">
        <v>23</v>
      </c>
      <c r="AA280" t="s">
        <v>24</v>
      </c>
      <c r="AB280">
        <f>IF(OR(porsche_data[[#This Row],[Interior Color]]="Black",porsche_data[[#This Row],[Interior Color]]="Beige",porsche_data[[#This Row],[Interior Color]]="Brown",porsche_data[[#This Row],[Interior Color]]="Grey"),0,1)</f>
        <v>0</v>
      </c>
      <c r="AC280" t="s">
        <v>61</v>
      </c>
      <c r="AD2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1" spans="1:30" hidden="1" x14ac:dyDescent="0.2">
      <c r="A281" t="s">
        <v>735</v>
      </c>
      <c r="C281" t="e">
        <f>ABS((porsche_data[[#This Row],[Price]]-#REF!)/#REF!)</f>
        <v>#REF!</v>
      </c>
      <c r="D281" t="s">
        <v>728</v>
      </c>
      <c r="E281" t="s">
        <v>379</v>
      </c>
      <c r="F281">
        <f>IF(OR(ISNUMBER(SEARCH(" 4S",porsche_data[[#This Row],[Model]])), ISNUMBER(SEARCH(" S",porsche_data[[#This Row],[Model]]))),1,0)</f>
        <v>0</v>
      </c>
      <c r="G281">
        <f>IF(ISNUMBER(SEARCH("Turbo",porsche_data[[#This Row],[Model]])),1,0)</f>
        <v>0</v>
      </c>
      <c r="H281">
        <f>IF(ISNUMBER(SEARCH("GT",porsche_data[[#This Row],[Model]])),1,0)</f>
        <v>0</v>
      </c>
      <c r="I281">
        <f>IF(ISNUMBER(SEARCH("RS",porsche_data[[#This Row],[Model]])),1,0)</f>
        <v>0</v>
      </c>
      <c r="J281">
        <f>IF(ISNUMBER(SEARCH("Targa",porsche_data[[#This Row],[Body]])),1,0)</f>
        <v>1</v>
      </c>
      <c r="K281">
        <f>IF(ISNUMBER(SEARCH("Cabriolet",porsche_data[[#This Row],[Body]])),1,0)</f>
        <v>0</v>
      </c>
      <c r="L281" t="s">
        <v>36</v>
      </c>
      <c r="N281" t="s">
        <v>25</v>
      </c>
      <c r="O281" t="str">
        <f>IF(ISNUMBER(SEARCH("km",porsche_data[[#This Row],[Mileage0]])),porsche_data[[#This Row],[Mileage0]],"")</f>
        <v/>
      </c>
      <c r="P281" t="s">
        <v>736</v>
      </c>
      <c r="R281" t="s">
        <v>122</v>
      </c>
      <c r="T281" t="s">
        <v>20</v>
      </c>
      <c r="U281" t="s">
        <v>21</v>
      </c>
      <c r="V281">
        <f>IF(porsche_data[[#This Row],[Transmission]]="Automatic",1,0)</f>
        <v>0</v>
      </c>
      <c r="W281">
        <f>IF(porsche_data[[#This Row],[Transmission]]="PDK",1,0)</f>
        <v>0</v>
      </c>
      <c r="X281" t="s">
        <v>22</v>
      </c>
      <c r="Y281">
        <f>IF(porsche_data[[#This Row],[Drive]]="Rear drive",0,1)</f>
        <v>0</v>
      </c>
      <c r="Z281" t="s">
        <v>23</v>
      </c>
      <c r="AA281" t="s">
        <v>24</v>
      </c>
      <c r="AB281">
        <f>IF(OR(porsche_data[[#This Row],[Interior Color]]="Black",porsche_data[[#This Row],[Interior Color]]="Beige",porsche_data[[#This Row],[Interior Color]]="Brown",porsche_data[[#This Row],[Interior Color]]="Grey"),0,1)</f>
        <v>0</v>
      </c>
      <c r="AC281" t="s">
        <v>24</v>
      </c>
      <c r="AD2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2" spans="1:30" hidden="1" x14ac:dyDescent="0.2">
      <c r="A282" t="s">
        <v>737</v>
      </c>
      <c r="C282" t="e">
        <f>ABS((porsche_data[[#This Row],[Price]]-#REF!)/#REF!)</f>
        <v>#REF!</v>
      </c>
      <c r="D282" t="s">
        <v>294</v>
      </c>
      <c r="E282" t="s">
        <v>738</v>
      </c>
      <c r="F282">
        <f>IF(OR(ISNUMBER(SEARCH(" 4S",porsche_data[[#This Row],[Model]])), ISNUMBER(SEARCH(" S",porsche_data[[#This Row],[Model]]))),1,0)</f>
        <v>1</v>
      </c>
      <c r="G282">
        <f>IF(ISNUMBER(SEARCH("Turbo",porsche_data[[#This Row],[Model]])),1,0)</f>
        <v>0</v>
      </c>
      <c r="H282">
        <f>IF(ISNUMBER(SEARCH("GT",porsche_data[[#This Row],[Model]])),1,0)</f>
        <v>0</v>
      </c>
      <c r="I282">
        <f>IF(ISNUMBER(SEARCH("RS",porsche_data[[#This Row],[Model]])),1,0)</f>
        <v>0</v>
      </c>
      <c r="J282">
        <f>IF(ISNUMBER(SEARCH("Targa",porsche_data[[#This Row],[Body]])),1,0)</f>
        <v>0</v>
      </c>
      <c r="K282">
        <f>IF(ISNUMBER(SEARCH("Cabriolet",porsche_data[[#This Row],[Body]])),1,0)</f>
        <v>0</v>
      </c>
      <c r="L282" t="s">
        <v>44</v>
      </c>
      <c r="N282" t="s">
        <v>605</v>
      </c>
      <c r="O282" t="str">
        <f>IF(ISNUMBER(SEARCH("km",porsche_data[[#This Row],[Mileage0]])),porsche_data[[#This Row],[Mileage0]],"")</f>
        <v>89500 km</v>
      </c>
      <c r="P282" t="s">
        <v>739</v>
      </c>
      <c r="R282" t="s">
        <v>270</v>
      </c>
      <c r="T282" t="s">
        <v>20</v>
      </c>
      <c r="U282" t="s">
        <v>21</v>
      </c>
      <c r="V282">
        <f>IF(porsche_data[[#This Row],[Transmission]]="Automatic",1,0)</f>
        <v>0</v>
      </c>
      <c r="W282">
        <f>IF(porsche_data[[#This Row],[Transmission]]="PDK",1,0)</f>
        <v>0</v>
      </c>
      <c r="X282" t="s">
        <v>22</v>
      </c>
      <c r="Y282">
        <f>IF(porsche_data[[#This Row],[Drive]]="Rear drive",0,1)</f>
        <v>0</v>
      </c>
      <c r="Z282" t="s">
        <v>23</v>
      </c>
      <c r="AA282" t="s">
        <v>24</v>
      </c>
      <c r="AB282">
        <f>IF(OR(porsche_data[[#This Row],[Interior Color]]="Black",porsche_data[[#This Row],[Interior Color]]="Beige",porsche_data[[#This Row],[Interior Color]]="Brown",porsche_data[[#This Row],[Interior Color]]="Grey"),0,1)</f>
        <v>0</v>
      </c>
      <c r="AC282" t="s">
        <v>24</v>
      </c>
      <c r="AD2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3" spans="1:30" hidden="1" x14ac:dyDescent="0.2">
      <c r="A283" t="s">
        <v>25</v>
      </c>
      <c r="C283" t="e">
        <f>ABS((porsche_data[[#This Row],[Price]]-#REF!)/#REF!)</f>
        <v>#REF!</v>
      </c>
      <c r="D283" t="s">
        <v>25</v>
      </c>
      <c r="E283" t="s">
        <v>25</v>
      </c>
      <c r="F283">
        <f>IF(OR(ISNUMBER(SEARCH(" 4S",porsche_data[[#This Row],[Model]])), ISNUMBER(SEARCH(" S",porsche_data[[#This Row],[Model]]))),1,0)</f>
        <v>0</v>
      </c>
      <c r="G283">
        <f>IF(ISNUMBER(SEARCH("Turbo",porsche_data[[#This Row],[Model]])),1,0)</f>
        <v>0</v>
      </c>
      <c r="H283">
        <f>IF(ISNUMBER(SEARCH("GT",porsche_data[[#This Row],[Model]])),1,0)</f>
        <v>0</v>
      </c>
      <c r="I283">
        <f>IF(ISNUMBER(SEARCH("RS",porsche_data[[#This Row],[Model]])),1,0)</f>
        <v>0</v>
      </c>
      <c r="J283">
        <f>IF(ISNUMBER(SEARCH("Targa",porsche_data[[#This Row],[Body]])),1,0)</f>
        <v>0</v>
      </c>
      <c r="K283">
        <f>IF(ISNUMBER(SEARCH("Cabriolet",porsche_data[[#This Row],[Body]])),1,0)</f>
        <v>0</v>
      </c>
      <c r="L283" t="s">
        <v>25</v>
      </c>
      <c r="N283" t="s">
        <v>25</v>
      </c>
      <c r="O283" t="str">
        <f>IF(ISNUMBER(SEARCH("km",porsche_data[[#This Row],[Mileage0]])),porsche_data[[#This Row],[Mileage0]],"")</f>
        <v/>
      </c>
      <c r="P283" t="s">
        <v>25</v>
      </c>
      <c r="R283" t="s">
        <v>25</v>
      </c>
      <c r="T283" t="s">
        <v>25</v>
      </c>
      <c r="U283" t="s">
        <v>25</v>
      </c>
      <c r="V283">
        <f>IF(porsche_data[[#This Row],[Transmission]]="Automatic",1,0)</f>
        <v>0</v>
      </c>
      <c r="W283">
        <f>IF(porsche_data[[#This Row],[Transmission]]="PDK",1,0)</f>
        <v>0</v>
      </c>
      <c r="X283" t="s">
        <v>25</v>
      </c>
      <c r="Y283">
        <f>IF(porsche_data[[#This Row],[Drive]]="Rear drive",0,1)</f>
        <v>1</v>
      </c>
      <c r="Z283" t="s">
        <v>25</v>
      </c>
      <c r="AA283" t="s">
        <v>25</v>
      </c>
      <c r="AB283">
        <f>IF(OR(porsche_data[[#This Row],[Interior Color]]="Black",porsche_data[[#This Row],[Interior Color]]="Beige",porsche_data[[#This Row],[Interior Color]]="Brown",porsche_data[[#This Row],[Interior Color]]="Grey"),0,1)</f>
        <v>1</v>
      </c>
      <c r="AC283" t="s">
        <v>25</v>
      </c>
      <c r="AD2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4" spans="1:30" hidden="1" x14ac:dyDescent="0.2">
      <c r="A284" t="s">
        <v>740</v>
      </c>
      <c r="C284" t="e">
        <f>ABS((porsche_data[[#This Row],[Price]]-#REF!)/#REF!)</f>
        <v>#REF!</v>
      </c>
      <c r="D284" t="s">
        <v>56</v>
      </c>
      <c r="E284" t="s">
        <v>741</v>
      </c>
      <c r="F284">
        <f>IF(OR(ISNUMBER(SEARCH(" 4S",porsche_data[[#This Row],[Model]])), ISNUMBER(SEARCH(" S",porsche_data[[#This Row],[Model]]))),1,0)</f>
        <v>0</v>
      </c>
      <c r="G284">
        <f>IF(ISNUMBER(SEARCH("Turbo",porsche_data[[#This Row],[Model]])),1,0)</f>
        <v>1</v>
      </c>
      <c r="H284">
        <f>IF(ISNUMBER(SEARCH("GT",porsche_data[[#This Row],[Model]])),1,0)</f>
        <v>0</v>
      </c>
      <c r="I284">
        <f>IF(ISNUMBER(SEARCH("RS",porsche_data[[#This Row],[Model]])),1,0)</f>
        <v>0</v>
      </c>
      <c r="J284">
        <f>IF(ISNUMBER(SEARCH("Targa",porsche_data[[#This Row],[Body]])),1,0)</f>
        <v>0</v>
      </c>
      <c r="K284">
        <f>IF(ISNUMBER(SEARCH("Cabriolet",porsche_data[[#This Row],[Body]])),1,0)</f>
        <v>0</v>
      </c>
      <c r="L284" t="s">
        <v>44</v>
      </c>
      <c r="N284" t="s">
        <v>742</v>
      </c>
      <c r="O284" t="str">
        <f>IF(ISNUMBER(SEARCH("km",porsche_data[[#This Row],[Mileage0]])),porsche_data[[#This Row],[Mileage0]],"")</f>
        <v>96300 km</v>
      </c>
      <c r="P284" t="s">
        <v>743</v>
      </c>
      <c r="R284" t="s">
        <v>198</v>
      </c>
      <c r="T284" t="s">
        <v>20</v>
      </c>
      <c r="U284" t="s">
        <v>21</v>
      </c>
      <c r="V284">
        <f>IF(porsche_data[[#This Row],[Transmission]]="Automatic",1,0)</f>
        <v>0</v>
      </c>
      <c r="W284">
        <f>IF(porsche_data[[#This Row],[Transmission]]="PDK",1,0)</f>
        <v>0</v>
      </c>
      <c r="X284" t="s">
        <v>22</v>
      </c>
      <c r="Y284">
        <f>IF(porsche_data[[#This Row],[Drive]]="Rear drive",0,1)</f>
        <v>0</v>
      </c>
      <c r="Z284" t="s">
        <v>23</v>
      </c>
      <c r="AA284" t="s">
        <v>250</v>
      </c>
      <c r="AB284">
        <f>IF(OR(porsche_data[[#This Row],[Interior Color]]="Black",porsche_data[[#This Row],[Interior Color]]="Beige",porsche_data[[#This Row],[Interior Color]]="Brown",porsche_data[[#This Row],[Interior Color]]="Grey"),0,1)</f>
        <v>0</v>
      </c>
      <c r="AC284" t="s">
        <v>589</v>
      </c>
      <c r="AD2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5" spans="1:30" hidden="1" x14ac:dyDescent="0.2">
      <c r="A285" t="s">
        <v>744</v>
      </c>
      <c r="C285" t="e">
        <f>ABS((porsche_data[[#This Row],[Price]]-#REF!)/#REF!)</f>
        <v>#REF!</v>
      </c>
      <c r="D285" t="s">
        <v>645</v>
      </c>
      <c r="E285" t="s">
        <v>226</v>
      </c>
      <c r="F285">
        <f>IF(OR(ISNUMBER(SEARCH(" 4S",porsche_data[[#This Row],[Model]])), ISNUMBER(SEARCH(" S",porsche_data[[#This Row],[Model]]))),1,0)</f>
        <v>0</v>
      </c>
      <c r="G285">
        <f>IF(ISNUMBER(SEARCH("Turbo",porsche_data[[#This Row],[Model]])),1,0)</f>
        <v>0</v>
      </c>
      <c r="H285">
        <f>IF(ISNUMBER(SEARCH("GT",porsche_data[[#This Row],[Model]])),1,0)</f>
        <v>0</v>
      </c>
      <c r="I285">
        <f>IF(ISNUMBER(SEARCH("RS",porsche_data[[#This Row],[Model]])),1,0)</f>
        <v>0</v>
      </c>
      <c r="J285">
        <f>IF(ISNUMBER(SEARCH("Targa",porsche_data[[#This Row],[Body]])),1,0)</f>
        <v>0</v>
      </c>
      <c r="K285">
        <f>IF(ISNUMBER(SEARCH("Cabriolet",porsche_data[[#This Row],[Body]])),1,0)</f>
        <v>0</v>
      </c>
      <c r="L285" t="s">
        <v>316</v>
      </c>
      <c r="N285" t="s">
        <v>745</v>
      </c>
      <c r="O285" t="str">
        <f>IF(ISNUMBER(SEARCH("km",porsche_data[[#This Row],[Mileage0]])),porsche_data[[#This Row],[Mileage0]],"")</f>
        <v>99650 km</v>
      </c>
      <c r="P285" t="s">
        <v>25</v>
      </c>
      <c r="R285" t="s">
        <v>67</v>
      </c>
      <c r="T285" t="s">
        <v>20</v>
      </c>
      <c r="U285" t="s">
        <v>21</v>
      </c>
      <c r="V285">
        <f>IF(porsche_data[[#This Row],[Transmission]]="Automatic",1,0)</f>
        <v>0</v>
      </c>
      <c r="W285">
        <f>IF(porsche_data[[#This Row],[Transmission]]="PDK",1,0)</f>
        <v>0</v>
      </c>
      <c r="X285" t="s">
        <v>22</v>
      </c>
      <c r="Y285">
        <f>IF(porsche_data[[#This Row],[Drive]]="Rear drive",0,1)</f>
        <v>0</v>
      </c>
      <c r="Z285" t="s">
        <v>23</v>
      </c>
      <c r="AA285" t="s">
        <v>24</v>
      </c>
      <c r="AB285">
        <f>IF(OR(porsche_data[[#This Row],[Interior Color]]="Black",porsche_data[[#This Row],[Interior Color]]="Beige",porsche_data[[#This Row],[Interior Color]]="Brown",porsche_data[[#This Row],[Interior Color]]="Grey"),0,1)</f>
        <v>0</v>
      </c>
      <c r="AC285" t="s">
        <v>24</v>
      </c>
      <c r="AD2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6" spans="1:30" hidden="1" x14ac:dyDescent="0.2">
      <c r="A286" t="s">
        <v>726</v>
      </c>
      <c r="C286" t="e">
        <f>ABS((porsche_data[[#This Row],[Price]]-#REF!)/#REF!)</f>
        <v>#REF!</v>
      </c>
      <c r="D286" t="s">
        <v>425</v>
      </c>
      <c r="E286" t="s">
        <v>746</v>
      </c>
      <c r="F286">
        <f>IF(OR(ISNUMBER(SEARCH(" 4S",porsche_data[[#This Row],[Model]])), ISNUMBER(SEARCH(" S",porsche_data[[#This Row],[Model]]))),1,0)</f>
        <v>0</v>
      </c>
      <c r="G286">
        <f>IF(ISNUMBER(SEARCH("Turbo",porsche_data[[#This Row],[Model]])),1,0)</f>
        <v>0</v>
      </c>
      <c r="H286">
        <f>IF(ISNUMBER(SEARCH("GT",porsche_data[[#This Row],[Model]])),1,0)</f>
        <v>0</v>
      </c>
      <c r="I286">
        <f>IF(ISNUMBER(SEARCH("RS",porsche_data[[#This Row],[Model]])),1,0)</f>
        <v>0</v>
      </c>
      <c r="J286">
        <f>IF(ISNUMBER(SEARCH("Targa",porsche_data[[#This Row],[Body]])),1,0)</f>
        <v>1</v>
      </c>
      <c r="K286">
        <f>IF(ISNUMBER(SEARCH("Cabriolet",porsche_data[[#This Row],[Body]])),1,0)</f>
        <v>0</v>
      </c>
      <c r="L286" t="s">
        <v>36</v>
      </c>
      <c r="N286" t="s">
        <v>747</v>
      </c>
      <c r="O286" t="str">
        <f>IF(ISNUMBER(SEARCH("km",porsche_data[[#This Row],[Mileage0]])),porsche_data[[#This Row],[Mileage0]],"")</f>
        <v>13500 km</v>
      </c>
      <c r="P286" t="s">
        <v>736</v>
      </c>
      <c r="R286" t="s">
        <v>748</v>
      </c>
      <c r="T286" t="s">
        <v>20</v>
      </c>
      <c r="U286" t="s">
        <v>21</v>
      </c>
      <c r="V286">
        <f>IF(porsche_data[[#This Row],[Transmission]]="Automatic",1,0)</f>
        <v>0</v>
      </c>
      <c r="W286">
        <f>IF(porsche_data[[#This Row],[Transmission]]="PDK",1,0)</f>
        <v>0</v>
      </c>
      <c r="X286" t="s">
        <v>22</v>
      </c>
      <c r="Y286">
        <f>IF(porsche_data[[#This Row],[Drive]]="Rear drive",0,1)</f>
        <v>0</v>
      </c>
      <c r="Z286" t="s">
        <v>23</v>
      </c>
      <c r="AA286" t="s">
        <v>24</v>
      </c>
      <c r="AB286">
        <f>IF(OR(porsche_data[[#This Row],[Interior Color]]="Black",porsche_data[[#This Row],[Interior Color]]="Beige",porsche_data[[#This Row],[Interior Color]]="Brown",porsche_data[[#This Row],[Interior Color]]="Grey"),0,1)</f>
        <v>0</v>
      </c>
      <c r="AC286" t="s">
        <v>54</v>
      </c>
      <c r="AD2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7" spans="1:30" hidden="1" x14ac:dyDescent="0.2">
      <c r="A287" t="s">
        <v>749</v>
      </c>
      <c r="C287" t="e">
        <f>ABS((porsche_data[[#This Row],[Price]]-#REF!)/#REF!)</f>
        <v>#REF!</v>
      </c>
      <c r="D287" t="s">
        <v>93</v>
      </c>
      <c r="E287" t="s">
        <v>185</v>
      </c>
      <c r="F287">
        <f>IF(OR(ISNUMBER(SEARCH(" 4S",porsche_data[[#This Row],[Model]])), ISNUMBER(SEARCH(" S",porsche_data[[#This Row],[Model]]))),1,0)</f>
        <v>1</v>
      </c>
      <c r="G287">
        <f>IF(ISNUMBER(SEARCH("Turbo",porsche_data[[#This Row],[Model]])),1,0)</f>
        <v>0</v>
      </c>
      <c r="H287">
        <f>IF(ISNUMBER(SEARCH("GT",porsche_data[[#This Row],[Model]])),1,0)</f>
        <v>0</v>
      </c>
      <c r="I287">
        <f>IF(ISNUMBER(SEARCH("RS",porsche_data[[#This Row],[Model]])),1,0)</f>
        <v>0</v>
      </c>
      <c r="J287">
        <f>IF(ISNUMBER(SEARCH("Targa",porsche_data[[#This Row],[Body]])),1,0)</f>
        <v>0</v>
      </c>
      <c r="K287">
        <f>IF(ISNUMBER(SEARCH("Cabriolet",porsche_data[[#This Row],[Body]])),1,0)</f>
        <v>0</v>
      </c>
      <c r="L287" t="s">
        <v>44</v>
      </c>
      <c r="N287" t="s">
        <v>750</v>
      </c>
      <c r="O287" t="str">
        <f>IF(ISNUMBER(SEARCH("km",porsche_data[[#This Row],[Mileage0]])),porsche_data[[#This Row],[Mileage0]],"")</f>
        <v>32200 km</v>
      </c>
      <c r="P287" t="s">
        <v>66</v>
      </c>
      <c r="R287" t="s">
        <v>67</v>
      </c>
      <c r="T287" t="s">
        <v>20</v>
      </c>
      <c r="U287" t="s">
        <v>31</v>
      </c>
      <c r="V287">
        <f>IF(porsche_data[[#This Row],[Transmission]]="Automatic",1,0)</f>
        <v>0</v>
      </c>
      <c r="W287">
        <f>IF(porsche_data[[#This Row],[Transmission]]="PDK",1,0)</f>
        <v>1</v>
      </c>
      <c r="X287" t="s">
        <v>22</v>
      </c>
      <c r="Y287">
        <f>IF(porsche_data[[#This Row],[Drive]]="Rear drive",0,1)</f>
        <v>0</v>
      </c>
      <c r="Z287" t="s">
        <v>23</v>
      </c>
      <c r="AA287" t="s">
        <v>24</v>
      </c>
      <c r="AB287">
        <f>IF(OR(porsche_data[[#This Row],[Interior Color]]="Black",porsche_data[[#This Row],[Interior Color]]="Beige",porsche_data[[#This Row],[Interior Color]]="Brown",porsche_data[[#This Row],[Interior Color]]="Grey"),0,1)</f>
        <v>0</v>
      </c>
      <c r="AC287" t="s">
        <v>32</v>
      </c>
      <c r="AD2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8" spans="1:30" hidden="1" x14ac:dyDescent="0.2">
      <c r="A288" t="s">
        <v>751</v>
      </c>
      <c r="C288" t="e">
        <f>ABS((porsche_data[[#This Row],[Price]]-#REF!)/#REF!)</f>
        <v>#REF!</v>
      </c>
      <c r="D288" t="s">
        <v>27</v>
      </c>
      <c r="E288" t="s">
        <v>135</v>
      </c>
      <c r="F288">
        <f>IF(OR(ISNUMBER(SEARCH(" 4S",porsche_data[[#This Row],[Model]])), ISNUMBER(SEARCH(" S",porsche_data[[#This Row],[Model]]))),1,0)</f>
        <v>1</v>
      </c>
      <c r="G288">
        <f>IF(ISNUMBER(SEARCH("Turbo",porsche_data[[#This Row],[Model]])),1,0)</f>
        <v>0</v>
      </c>
      <c r="H288">
        <f>IF(ISNUMBER(SEARCH("GT",porsche_data[[#This Row],[Model]])),1,0)</f>
        <v>0</v>
      </c>
      <c r="I288">
        <f>IF(ISNUMBER(SEARCH("RS",porsche_data[[#This Row],[Model]])),1,0)</f>
        <v>0</v>
      </c>
      <c r="J288">
        <f>IF(ISNUMBER(SEARCH("Targa",porsche_data[[#This Row],[Body]])),1,0)</f>
        <v>0</v>
      </c>
      <c r="K288">
        <f>IF(ISNUMBER(SEARCH("Cabriolet",porsche_data[[#This Row],[Body]])),1,0)</f>
        <v>1</v>
      </c>
      <c r="L288" t="s">
        <v>16</v>
      </c>
      <c r="N288" t="s">
        <v>752</v>
      </c>
      <c r="O288" t="str">
        <f>IF(ISNUMBER(SEARCH("km",porsche_data[[#This Row],[Mileage0]])),porsche_data[[#This Row],[Mileage0]],"")</f>
        <v/>
      </c>
      <c r="P288" t="s">
        <v>137</v>
      </c>
      <c r="R288" t="s">
        <v>88</v>
      </c>
      <c r="T288" t="s">
        <v>232</v>
      </c>
      <c r="U288" t="s">
        <v>31</v>
      </c>
      <c r="V288">
        <f>IF(porsche_data[[#This Row],[Transmission]]="Automatic",1,0)</f>
        <v>0</v>
      </c>
      <c r="W288">
        <f>IF(porsche_data[[#This Row],[Transmission]]="PDK",1,0)</f>
        <v>1</v>
      </c>
      <c r="X288" t="s">
        <v>22</v>
      </c>
      <c r="Y288">
        <f>IF(porsche_data[[#This Row],[Drive]]="Rear drive",0,1)</f>
        <v>0</v>
      </c>
      <c r="Z288" t="s">
        <v>23</v>
      </c>
      <c r="AA288" t="s">
        <v>24</v>
      </c>
      <c r="AB288">
        <f>IF(OR(porsche_data[[#This Row],[Interior Color]]="Black",porsche_data[[#This Row],[Interior Color]]="Beige",porsche_data[[#This Row],[Interior Color]]="Brown",porsche_data[[#This Row],[Interior Color]]="Grey"),0,1)</f>
        <v>0</v>
      </c>
      <c r="AC288" t="s">
        <v>61</v>
      </c>
      <c r="AD2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9" spans="1:30" hidden="1" x14ac:dyDescent="0.2">
      <c r="A289" t="s">
        <v>1681</v>
      </c>
      <c r="B289">
        <v>294850</v>
      </c>
      <c r="C289" t="e">
        <f>ABS((porsche_data[[#This Row],[Price]]-#REF!)/#REF!)</f>
        <v>#REF!</v>
      </c>
      <c r="D289" t="s">
        <v>152</v>
      </c>
      <c r="E289" t="s">
        <v>359</v>
      </c>
      <c r="F289">
        <f>IF(OR(ISNUMBER(SEARCH(" 4S",porsche_data[[#This Row],[Model]])), ISNUMBER(SEARCH(" S",porsche_data[[#This Row],[Model]]))),1,0)</f>
        <v>0</v>
      </c>
      <c r="G289">
        <f>IF(ISNUMBER(SEARCH("Turbo",porsche_data[[#This Row],[Model]])),1,0)</f>
        <v>0</v>
      </c>
      <c r="H289">
        <f>IF(ISNUMBER(SEARCH("GT",porsche_data[[#This Row],[Model]])),1,0)</f>
        <v>0</v>
      </c>
      <c r="I289">
        <f>IF(ISNUMBER(SEARCH("RS",porsche_data[[#This Row],[Model]])),1,0)</f>
        <v>0</v>
      </c>
      <c r="J289">
        <f>IF(ISNUMBER(SEARCH("Targa",porsche_data[[#This Row],[Body]])),1,0)</f>
        <v>0</v>
      </c>
      <c r="K289">
        <f>IF(ISNUMBER(SEARCH("Cabriolet",porsche_data[[#This Row],[Body]])),1,0)</f>
        <v>0</v>
      </c>
      <c r="L289" t="s">
        <v>44</v>
      </c>
      <c r="N289" t="s">
        <v>1682</v>
      </c>
      <c r="O289" t="str">
        <f>IF(ISNUMBER(SEARCH("km",porsche_data[[#This Row],[Mileage0]])),porsche_data[[#This Row],[Mileage0]],"")</f>
        <v>1990 km</v>
      </c>
      <c r="P289" t="s">
        <v>178</v>
      </c>
      <c r="R289" t="s">
        <v>67</v>
      </c>
      <c r="T289" t="s">
        <v>20</v>
      </c>
      <c r="U289" t="s">
        <v>31</v>
      </c>
      <c r="V289">
        <f>IF(porsche_data[[#This Row],[Transmission]]="Automatic",1,0)</f>
        <v>0</v>
      </c>
      <c r="W289">
        <f>IF(porsche_data[[#This Row],[Transmission]]="PDK",1,0)</f>
        <v>1</v>
      </c>
      <c r="X289" t="s">
        <v>46</v>
      </c>
      <c r="Y289">
        <f>IF(porsche_data[[#This Row],[Drive]]="Rear drive",0,1)</f>
        <v>1</v>
      </c>
      <c r="Z289" t="s">
        <v>23</v>
      </c>
      <c r="AA289" t="s">
        <v>24</v>
      </c>
      <c r="AB289">
        <f>IF(OR(porsche_data[[#This Row],[Interior Color]]="Black",porsche_data[[#This Row],[Interior Color]]="Beige",porsche_data[[#This Row],[Interior Color]]="Brown",porsche_data[[#This Row],[Interior Color]]="Grey"),0,1)</f>
        <v>0</v>
      </c>
      <c r="AC289" t="s">
        <v>32</v>
      </c>
      <c r="AD2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0" spans="1:30" hidden="1" x14ac:dyDescent="0.2">
      <c r="A290" t="s">
        <v>755</v>
      </c>
      <c r="C290" t="e">
        <f>ABS((porsche_data[[#This Row],[Price]]-#REF!)/#REF!)</f>
        <v>#REF!</v>
      </c>
      <c r="D290" t="s">
        <v>27</v>
      </c>
      <c r="E290" t="s">
        <v>608</v>
      </c>
      <c r="F290">
        <f>IF(OR(ISNUMBER(SEARCH(" 4S",porsche_data[[#This Row],[Model]])), ISNUMBER(SEARCH(" S",porsche_data[[#This Row],[Model]]))),1,0)</f>
        <v>0</v>
      </c>
      <c r="G290">
        <f>IF(ISNUMBER(SEARCH("Turbo",porsche_data[[#This Row],[Model]])),1,0)</f>
        <v>0</v>
      </c>
      <c r="H290">
        <f>IF(ISNUMBER(SEARCH("GT",porsche_data[[#This Row],[Model]])),1,0)</f>
        <v>0</v>
      </c>
      <c r="I290">
        <f>IF(ISNUMBER(SEARCH("RS",porsche_data[[#This Row],[Model]])),1,0)</f>
        <v>0</v>
      </c>
      <c r="J290">
        <f>IF(ISNUMBER(SEARCH("Targa",porsche_data[[#This Row],[Body]])),1,0)</f>
        <v>0</v>
      </c>
      <c r="K290">
        <f>IF(ISNUMBER(SEARCH("Cabriolet",porsche_data[[#This Row],[Body]])),1,0)</f>
        <v>0</v>
      </c>
      <c r="L290" t="s">
        <v>44</v>
      </c>
      <c r="N290" t="s">
        <v>756</v>
      </c>
      <c r="O290" t="str">
        <f>IF(ISNUMBER(SEARCH("km",porsche_data[[#This Row],[Mileage0]])),porsche_data[[#This Row],[Mileage0]],"")</f>
        <v/>
      </c>
      <c r="P290" t="s">
        <v>30</v>
      </c>
      <c r="R290" t="s">
        <v>19</v>
      </c>
      <c r="T290" t="s">
        <v>232</v>
      </c>
      <c r="U290" t="s">
        <v>31</v>
      </c>
      <c r="V290">
        <f>IF(porsche_data[[#This Row],[Transmission]]="Automatic",1,0)</f>
        <v>0</v>
      </c>
      <c r="W290">
        <f>IF(porsche_data[[#This Row],[Transmission]]="PDK",1,0)</f>
        <v>1</v>
      </c>
      <c r="X290" t="s">
        <v>46</v>
      </c>
      <c r="Y290">
        <f>IF(porsche_data[[#This Row],[Drive]]="Rear drive",0,1)</f>
        <v>1</v>
      </c>
      <c r="Z290" t="s">
        <v>23</v>
      </c>
      <c r="AA290" t="s">
        <v>24</v>
      </c>
      <c r="AB290">
        <f>IF(OR(porsche_data[[#This Row],[Interior Color]]="Black",porsche_data[[#This Row],[Interior Color]]="Beige",porsche_data[[#This Row],[Interior Color]]="Brown",porsche_data[[#This Row],[Interior Color]]="Grey"),0,1)</f>
        <v>0</v>
      </c>
      <c r="AC290" t="s">
        <v>54</v>
      </c>
      <c r="AD2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1" spans="1:30" hidden="1" x14ac:dyDescent="0.2">
      <c r="A291" t="s">
        <v>757</v>
      </c>
      <c r="C291" t="e">
        <f>ABS((porsche_data[[#This Row],[Price]]-#REF!)/#REF!)</f>
        <v>#REF!</v>
      </c>
      <c r="D291" t="s">
        <v>473</v>
      </c>
      <c r="E291" t="s">
        <v>758</v>
      </c>
      <c r="F291">
        <f>IF(OR(ISNUMBER(SEARCH(" 4S",porsche_data[[#This Row],[Model]])), ISNUMBER(SEARCH(" S",porsche_data[[#This Row],[Model]]))),1,0)</f>
        <v>0</v>
      </c>
      <c r="G291">
        <f>IF(ISNUMBER(SEARCH("Turbo",porsche_data[[#This Row],[Model]])),1,0)</f>
        <v>1</v>
      </c>
      <c r="H291">
        <f>IF(ISNUMBER(SEARCH("GT",porsche_data[[#This Row],[Model]])),1,0)</f>
        <v>0</v>
      </c>
      <c r="I291">
        <f>IF(ISNUMBER(SEARCH("RS",porsche_data[[#This Row],[Model]])),1,0)</f>
        <v>0</v>
      </c>
      <c r="J291">
        <f>IF(ISNUMBER(SEARCH("Targa",porsche_data[[#This Row],[Body]])),1,0)</f>
        <v>0</v>
      </c>
      <c r="K291">
        <f>IF(ISNUMBER(SEARCH("Cabriolet",porsche_data[[#This Row],[Body]])),1,0)</f>
        <v>0</v>
      </c>
      <c r="L291" t="s">
        <v>44</v>
      </c>
      <c r="N291" t="s">
        <v>759</v>
      </c>
      <c r="O291" t="str">
        <f>IF(ISNUMBER(SEARCH("km",porsche_data[[#This Row],[Mileage0]])),porsche_data[[#This Row],[Mileage0]],"")</f>
        <v/>
      </c>
      <c r="P291" t="s">
        <v>137</v>
      </c>
      <c r="R291" t="s">
        <v>19</v>
      </c>
      <c r="T291" t="s">
        <v>232</v>
      </c>
      <c r="U291" t="s">
        <v>21</v>
      </c>
      <c r="V291">
        <f>IF(porsche_data[[#This Row],[Transmission]]="Automatic",1,0)</f>
        <v>0</v>
      </c>
      <c r="W291">
        <f>IF(porsche_data[[#This Row],[Transmission]]="PDK",1,0)</f>
        <v>0</v>
      </c>
      <c r="X291" t="s">
        <v>46</v>
      </c>
      <c r="Y291">
        <f>IF(porsche_data[[#This Row],[Drive]]="Rear drive",0,1)</f>
        <v>1</v>
      </c>
      <c r="Z291" t="s">
        <v>23</v>
      </c>
      <c r="AA291" t="s">
        <v>32</v>
      </c>
      <c r="AB291">
        <f>IF(OR(porsche_data[[#This Row],[Interior Color]]="Black",porsche_data[[#This Row],[Interior Color]]="Beige",porsche_data[[#This Row],[Interior Color]]="Brown",porsche_data[[#This Row],[Interior Color]]="Grey"),0,1)</f>
        <v>0</v>
      </c>
      <c r="AC291" t="s">
        <v>116</v>
      </c>
      <c r="AD2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2" spans="1:30" x14ac:dyDescent="0.2">
      <c r="A292" t="s">
        <v>1899</v>
      </c>
      <c r="B292">
        <v>290000</v>
      </c>
      <c r="C292">
        <f>ABS((porsche_data[[#This Row],[Price]]-AVERAGE(B224:B4679))/_xlfn.STDEV.P(B224:B4679))</f>
        <v>2.5231579553420111</v>
      </c>
      <c r="D292" t="s">
        <v>90</v>
      </c>
      <c r="E292" t="s">
        <v>1069</v>
      </c>
      <c r="F292">
        <f>IF(OR(ISNUMBER(SEARCH(" 4S",porsche_data[[#This Row],[Model]])), ISNUMBER(SEARCH(" S",porsche_data[[#This Row],[Model]]))),1,0)</f>
        <v>1</v>
      </c>
      <c r="G292">
        <f>IF(ISNUMBER(SEARCH("Turbo",porsche_data[[#This Row],[Model]])),1,0)</f>
        <v>1</v>
      </c>
      <c r="H292">
        <f>IF(ISNUMBER(SEARCH("GT",porsche_data[[#This Row],[Model]])),1,0)</f>
        <v>0</v>
      </c>
      <c r="I292">
        <f>IF(ISNUMBER(SEARCH("RS",porsche_data[[#This Row],[Model]])),1,0)</f>
        <v>0</v>
      </c>
      <c r="J292">
        <f>IF(ISNUMBER(SEARCH("Targa",porsche_data[[#This Row],[Body]])),1,0)</f>
        <v>0</v>
      </c>
      <c r="K292">
        <f>IF(ISNUMBER(SEARCH("Cabriolet",porsche_data[[#This Row],[Body]])),1,0)</f>
        <v>0</v>
      </c>
      <c r="L292" t="s">
        <v>44</v>
      </c>
      <c r="M292">
        <v>991</v>
      </c>
      <c r="N292" t="s">
        <v>1900</v>
      </c>
      <c r="O292" s="3">
        <f>1*(LEFT(porsche_data[[#This Row],[Mileage0]],FIND(" ",porsche_data[[#This Row],[Mileage0]])-1))</f>
        <v>2385</v>
      </c>
      <c r="P292" t="s">
        <v>1071</v>
      </c>
      <c r="Q292">
        <v>607</v>
      </c>
      <c r="R292" t="s">
        <v>88</v>
      </c>
      <c r="S292">
        <f>1*(LEFT(porsche_data[[#This Row],[Cylinder Capacity]],FIND(" ",porsche_data[[#This Row],[Cylinder Capacity]])-1))</f>
        <v>3.8</v>
      </c>
      <c r="T292" t="s">
        <v>20</v>
      </c>
      <c r="U292" t="s">
        <v>31</v>
      </c>
      <c r="V292">
        <f>IF(porsche_data[[#This Row],[Transmission]]="Automatic",1,0)</f>
        <v>0</v>
      </c>
      <c r="W292">
        <f>IF(porsche_data[[#This Row],[Transmission]]="PDK",1,0)</f>
        <v>1</v>
      </c>
      <c r="X292" t="s">
        <v>46</v>
      </c>
      <c r="Y292">
        <f>IF(porsche_data[[#This Row],[Drive]]="Rear drive",0,1)</f>
        <v>1</v>
      </c>
      <c r="Z292" t="s">
        <v>23</v>
      </c>
      <c r="AA292" t="s">
        <v>24</v>
      </c>
      <c r="AB292">
        <f>IF(OR(porsche_data[[#This Row],[Interior Color]]="Black",porsche_data[[#This Row],[Interior Color]]="Beige",porsche_data[[#This Row],[Interior Color]]="Brown",porsche_data[[#This Row],[Interior Color]]="Grey"),0,1)</f>
        <v>0</v>
      </c>
      <c r="AC292" t="s">
        <v>32</v>
      </c>
      <c r="AD2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3" spans="1:30" hidden="1" x14ac:dyDescent="0.2">
      <c r="A293" t="s">
        <v>764</v>
      </c>
      <c r="C293" t="e">
        <f>ABS((porsche_data[[#This Row],[Price]]-#REF!)/#REF!)</f>
        <v>#REF!</v>
      </c>
      <c r="D293" t="s">
        <v>184</v>
      </c>
      <c r="E293" t="s">
        <v>164</v>
      </c>
      <c r="F293">
        <f>IF(OR(ISNUMBER(SEARCH(" 4S",porsche_data[[#This Row],[Model]])), ISNUMBER(SEARCH(" S",porsche_data[[#This Row],[Model]]))),1,0)</f>
        <v>0</v>
      </c>
      <c r="G293">
        <f>IF(ISNUMBER(SEARCH("Turbo",porsche_data[[#This Row],[Model]])),1,0)</f>
        <v>0</v>
      </c>
      <c r="H293">
        <f>IF(ISNUMBER(SEARCH("GT",porsche_data[[#This Row],[Model]])),1,0)</f>
        <v>1</v>
      </c>
      <c r="I293">
        <f>IF(ISNUMBER(SEARCH("RS",porsche_data[[#This Row],[Model]])),1,0)</f>
        <v>0</v>
      </c>
      <c r="J293">
        <f>IF(ISNUMBER(SEARCH("Targa",porsche_data[[#This Row],[Body]])),1,0)</f>
        <v>0</v>
      </c>
      <c r="K293">
        <f>IF(ISNUMBER(SEARCH("Cabriolet",porsche_data[[#This Row],[Body]])),1,0)</f>
        <v>0</v>
      </c>
      <c r="L293" t="s">
        <v>44</v>
      </c>
      <c r="N293" t="s">
        <v>765</v>
      </c>
      <c r="O293" t="str">
        <f>IF(ISNUMBER(SEARCH("km",porsche_data[[#This Row],[Mileage0]])),porsche_data[[#This Row],[Mileage0]],"")</f>
        <v>13649 km</v>
      </c>
      <c r="P293" t="s">
        <v>110</v>
      </c>
      <c r="R293" t="s">
        <v>111</v>
      </c>
      <c r="T293" t="s">
        <v>20</v>
      </c>
      <c r="U293" t="s">
        <v>31</v>
      </c>
      <c r="V293">
        <f>IF(porsche_data[[#This Row],[Transmission]]="Automatic",1,0)</f>
        <v>0</v>
      </c>
      <c r="W293">
        <f>IF(porsche_data[[#This Row],[Transmission]]="PDK",1,0)</f>
        <v>1</v>
      </c>
      <c r="X293" t="s">
        <v>22</v>
      </c>
      <c r="Y293">
        <f>IF(porsche_data[[#This Row],[Drive]]="Rear drive",0,1)</f>
        <v>0</v>
      </c>
      <c r="Z293" t="s">
        <v>23</v>
      </c>
      <c r="AA293" t="s">
        <v>24</v>
      </c>
      <c r="AB293">
        <f>IF(OR(porsche_data[[#This Row],[Interior Color]]="Black",porsche_data[[#This Row],[Interior Color]]="Beige",porsche_data[[#This Row],[Interior Color]]="Brown",porsche_data[[#This Row],[Interior Color]]="Grey"),0,1)</f>
        <v>0</v>
      </c>
      <c r="AC293" t="s">
        <v>24</v>
      </c>
      <c r="AD2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4" spans="1:30" hidden="1" x14ac:dyDescent="0.2">
      <c r="A294" t="s">
        <v>766</v>
      </c>
      <c r="C294" t="e">
        <f>ABS((porsche_data[[#This Row],[Price]]-#REF!)/#REF!)</f>
        <v>#REF!</v>
      </c>
      <c r="D294" t="s">
        <v>767</v>
      </c>
      <c r="E294" t="s">
        <v>768</v>
      </c>
      <c r="F294">
        <f>IF(OR(ISNUMBER(SEARCH(" 4S",porsche_data[[#This Row],[Model]])), ISNUMBER(SEARCH(" S",porsche_data[[#This Row],[Model]]))),1,0)</f>
        <v>0</v>
      </c>
      <c r="G294">
        <f>IF(ISNUMBER(SEARCH("Turbo",porsche_data[[#This Row],[Model]])),1,0)</f>
        <v>1</v>
      </c>
      <c r="H294">
        <f>IF(ISNUMBER(SEARCH("GT",porsche_data[[#This Row],[Model]])),1,0)</f>
        <v>0</v>
      </c>
      <c r="I294">
        <f>IF(ISNUMBER(SEARCH("RS",porsche_data[[#This Row],[Model]])),1,0)</f>
        <v>0</v>
      </c>
      <c r="J294">
        <f>IF(ISNUMBER(SEARCH("Targa",porsche_data[[#This Row],[Body]])),1,0)</f>
        <v>0</v>
      </c>
      <c r="K294">
        <f>IF(ISNUMBER(SEARCH("Cabriolet",porsche_data[[#This Row],[Body]])),1,0)</f>
        <v>0</v>
      </c>
      <c r="L294" t="s">
        <v>44</v>
      </c>
      <c r="N294" t="s">
        <v>769</v>
      </c>
      <c r="O294" t="str">
        <f>IF(ISNUMBER(SEARCH("km",porsche_data[[#This Row],[Mileage0]])),porsche_data[[#This Row],[Mileage0]],"")</f>
        <v>105421 km</v>
      </c>
      <c r="P294" t="s">
        <v>115</v>
      </c>
      <c r="R294" t="s">
        <v>67</v>
      </c>
      <c r="T294" t="s">
        <v>20</v>
      </c>
      <c r="U294" t="s">
        <v>21</v>
      </c>
      <c r="V294">
        <f>IF(porsche_data[[#This Row],[Transmission]]="Automatic",1,0)</f>
        <v>0</v>
      </c>
      <c r="W294">
        <f>IF(porsche_data[[#This Row],[Transmission]]="PDK",1,0)</f>
        <v>0</v>
      </c>
      <c r="X294" t="s">
        <v>22</v>
      </c>
      <c r="Y294">
        <f>IF(porsche_data[[#This Row],[Drive]]="Rear drive",0,1)</f>
        <v>0</v>
      </c>
      <c r="Z294" t="s">
        <v>23</v>
      </c>
      <c r="AA294" t="s">
        <v>24</v>
      </c>
      <c r="AB294">
        <f>IF(OR(porsche_data[[#This Row],[Interior Color]]="Black",porsche_data[[#This Row],[Interior Color]]="Beige",porsche_data[[#This Row],[Interior Color]]="Brown",porsche_data[[#This Row],[Interior Color]]="Grey"),0,1)</f>
        <v>0</v>
      </c>
      <c r="AC294" t="s">
        <v>47</v>
      </c>
      <c r="AD2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5" spans="1:30" hidden="1" x14ac:dyDescent="0.2">
      <c r="A295" t="s">
        <v>25</v>
      </c>
      <c r="C295" t="e">
        <f>ABS((porsche_data[[#This Row],[Price]]-#REF!)/#REF!)</f>
        <v>#REF!</v>
      </c>
      <c r="D295" t="s">
        <v>25</v>
      </c>
      <c r="E295" t="s">
        <v>25</v>
      </c>
      <c r="F295">
        <f>IF(OR(ISNUMBER(SEARCH(" 4S",porsche_data[[#This Row],[Model]])), ISNUMBER(SEARCH(" S",porsche_data[[#This Row],[Model]]))),1,0)</f>
        <v>0</v>
      </c>
      <c r="G295">
        <f>IF(ISNUMBER(SEARCH("Turbo",porsche_data[[#This Row],[Model]])),1,0)</f>
        <v>0</v>
      </c>
      <c r="H295">
        <f>IF(ISNUMBER(SEARCH("GT",porsche_data[[#This Row],[Model]])),1,0)</f>
        <v>0</v>
      </c>
      <c r="I295">
        <f>IF(ISNUMBER(SEARCH("RS",porsche_data[[#This Row],[Model]])),1,0)</f>
        <v>0</v>
      </c>
      <c r="J295">
        <f>IF(ISNUMBER(SEARCH("Targa",porsche_data[[#This Row],[Body]])),1,0)</f>
        <v>0</v>
      </c>
      <c r="K295">
        <f>IF(ISNUMBER(SEARCH("Cabriolet",porsche_data[[#This Row],[Body]])),1,0)</f>
        <v>0</v>
      </c>
      <c r="L295" t="s">
        <v>25</v>
      </c>
      <c r="N295" t="s">
        <v>25</v>
      </c>
      <c r="O295" t="str">
        <f>IF(ISNUMBER(SEARCH("km",porsche_data[[#This Row],[Mileage0]])),porsche_data[[#This Row],[Mileage0]],"")</f>
        <v/>
      </c>
      <c r="P295" t="s">
        <v>25</v>
      </c>
      <c r="R295" t="s">
        <v>25</v>
      </c>
      <c r="T295" t="s">
        <v>25</v>
      </c>
      <c r="U295" t="s">
        <v>25</v>
      </c>
      <c r="V295">
        <f>IF(porsche_data[[#This Row],[Transmission]]="Automatic",1,0)</f>
        <v>0</v>
      </c>
      <c r="W295">
        <f>IF(porsche_data[[#This Row],[Transmission]]="PDK",1,0)</f>
        <v>0</v>
      </c>
      <c r="X295" t="s">
        <v>25</v>
      </c>
      <c r="Y295">
        <f>IF(porsche_data[[#This Row],[Drive]]="Rear drive",0,1)</f>
        <v>1</v>
      </c>
      <c r="Z295" t="s">
        <v>25</v>
      </c>
      <c r="AA295" t="s">
        <v>25</v>
      </c>
      <c r="AB295">
        <f>IF(OR(porsche_data[[#This Row],[Interior Color]]="Black",porsche_data[[#This Row],[Interior Color]]="Beige",porsche_data[[#This Row],[Interior Color]]="Brown",porsche_data[[#This Row],[Interior Color]]="Grey"),0,1)</f>
        <v>1</v>
      </c>
      <c r="AC295" t="s">
        <v>25</v>
      </c>
      <c r="AD2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6" spans="1:30" hidden="1" x14ac:dyDescent="0.2">
      <c r="A296" t="s">
        <v>138</v>
      </c>
      <c r="C296" t="e">
        <f>ABS((porsche_data[[#This Row],[Price]]-#REF!)/#REF!)</f>
        <v>#REF!</v>
      </c>
      <c r="D296" t="s">
        <v>152</v>
      </c>
      <c r="E296" t="s">
        <v>272</v>
      </c>
      <c r="F296">
        <f>IF(OR(ISNUMBER(SEARCH(" 4S",porsche_data[[#This Row],[Model]])), ISNUMBER(SEARCH(" S",porsche_data[[#This Row],[Model]]))),1,0)</f>
        <v>1</v>
      </c>
      <c r="G296">
        <f>IF(ISNUMBER(SEARCH("Turbo",porsche_data[[#This Row],[Model]])),1,0)</f>
        <v>0</v>
      </c>
      <c r="H296">
        <f>IF(ISNUMBER(SEARCH("GT",porsche_data[[#This Row],[Model]])),1,0)</f>
        <v>0</v>
      </c>
      <c r="I296">
        <f>IF(ISNUMBER(SEARCH("RS",porsche_data[[#This Row],[Model]])),1,0)</f>
        <v>1</v>
      </c>
      <c r="J296">
        <f>IF(ISNUMBER(SEARCH("Targa",porsche_data[[#This Row],[Body]])),1,0)</f>
        <v>0</v>
      </c>
      <c r="K296">
        <f>IF(ISNUMBER(SEARCH("Cabriolet",porsche_data[[#This Row],[Body]])),1,0)</f>
        <v>1</v>
      </c>
      <c r="L296" t="s">
        <v>16</v>
      </c>
      <c r="N296" t="s">
        <v>770</v>
      </c>
      <c r="O296" t="str">
        <f>IF(ISNUMBER(SEARCH("km",porsche_data[[#This Row],[Mileage0]])),porsche_data[[#This Row],[Mileage0]],"")</f>
        <v>1912 km</v>
      </c>
      <c r="P296" t="s">
        <v>141</v>
      </c>
      <c r="R296" t="s">
        <v>111</v>
      </c>
      <c r="T296" t="s">
        <v>20</v>
      </c>
      <c r="U296" t="s">
        <v>31</v>
      </c>
      <c r="V296">
        <f>IF(porsche_data[[#This Row],[Transmission]]="Automatic",1,0)</f>
        <v>0</v>
      </c>
      <c r="W296">
        <f>IF(porsche_data[[#This Row],[Transmission]]="PDK",1,0)</f>
        <v>1</v>
      </c>
      <c r="X296" t="s">
        <v>22</v>
      </c>
      <c r="Y296">
        <f>IF(porsche_data[[#This Row],[Drive]]="Rear drive",0,1)</f>
        <v>0</v>
      </c>
      <c r="Z296" t="s">
        <v>23</v>
      </c>
      <c r="AA296" t="s">
        <v>24</v>
      </c>
      <c r="AB296">
        <f>IF(OR(porsche_data[[#This Row],[Interior Color]]="Black",porsche_data[[#This Row],[Interior Color]]="Beige",porsche_data[[#This Row],[Interior Color]]="Brown",porsche_data[[#This Row],[Interior Color]]="Grey"),0,1)</f>
        <v>0</v>
      </c>
      <c r="AC296" t="s">
        <v>61</v>
      </c>
      <c r="AD2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7" spans="1:30" hidden="1" x14ac:dyDescent="0.2">
      <c r="A297" t="s">
        <v>771</v>
      </c>
      <c r="C297" t="e">
        <f>ABS((porsche_data[[#This Row],[Price]]-#REF!)/#REF!)</f>
        <v>#REF!</v>
      </c>
      <c r="D297" t="s">
        <v>772</v>
      </c>
      <c r="E297" t="s">
        <v>321</v>
      </c>
      <c r="F297">
        <f>IF(OR(ISNUMBER(SEARCH(" 4S",porsche_data[[#This Row],[Model]])), ISNUMBER(SEARCH(" S",porsche_data[[#This Row],[Model]]))),1,0)</f>
        <v>0</v>
      </c>
      <c r="G297">
        <f>IF(ISNUMBER(SEARCH("Turbo",porsche_data[[#This Row],[Model]])),1,0)</f>
        <v>1</v>
      </c>
      <c r="H297">
        <f>IF(ISNUMBER(SEARCH("GT",porsche_data[[#This Row],[Model]])),1,0)</f>
        <v>0</v>
      </c>
      <c r="I297">
        <f>IF(ISNUMBER(SEARCH("RS",porsche_data[[#This Row],[Model]])),1,0)</f>
        <v>0</v>
      </c>
      <c r="J297">
        <f>IF(ISNUMBER(SEARCH("Targa",porsche_data[[#This Row],[Body]])),1,0)</f>
        <v>0</v>
      </c>
      <c r="K297">
        <f>IF(ISNUMBER(SEARCH("Cabriolet",porsche_data[[#This Row],[Body]])),1,0)</f>
        <v>0</v>
      </c>
      <c r="L297" t="s">
        <v>44</v>
      </c>
      <c r="N297" t="s">
        <v>773</v>
      </c>
      <c r="O297" t="str">
        <f>IF(ISNUMBER(SEARCH("km",porsche_data[[#This Row],[Mileage0]])),porsche_data[[#This Row],[Mileage0]],"")</f>
        <v/>
      </c>
      <c r="P297" t="s">
        <v>73</v>
      </c>
      <c r="R297" t="s">
        <v>19</v>
      </c>
      <c r="T297" t="s">
        <v>232</v>
      </c>
      <c r="U297" t="s">
        <v>21</v>
      </c>
      <c r="V297">
        <f>IF(porsche_data[[#This Row],[Transmission]]="Automatic",1,0)</f>
        <v>0</v>
      </c>
      <c r="W297">
        <f>IF(porsche_data[[#This Row],[Transmission]]="PDK",1,0)</f>
        <v>0</v>
      </c>
      <c r="X297" t="s">
        <v>46</v>
      </c>
      <c r="Y297">
        <f>IF(porsche_data[[#This Row],[Drive]]="Rear drive",0,1)</f>
        <v>1</v>
      </c>
      <c r="Z297" t="s">
        <v>23</v>
      </c>
      <c r="AA297" t="s">
        <v>24</v>
      </c>
      <c r="AB297">
        <f>IF(OR(porsche_data[[#This Row],[Interior Color]]="Black",porsche_data[[#This Row],[Interior Color]]="Beige",porsche_data[[#This Row],[Interior Color]]="Brown",porsche_data[[#This Row],[Interior Color]]="Grey"),0,1)</f>
        <v>0</v>
      </c>
      <c r="AC297" t="s">
        <v>54</v>
      </c>
      <c r="AD2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8" spans="1:30" hidden="1" x14ac:dyDescent="0.2">
      <c r="A298" t="s">
        <v>749</v>
      </c>
      <c r="C298" t="e">
        <f>ABS((porsche_data[[#This Row],[Price]]-#REF!)/#REF!)</f>
        <v>#REF!</v>
      </c>
      <c r="D298" t="s">
        <v>14</v>
      </c>
      <c r="E298" t="s">
        <v>650</v>
      </c>
      <c r="F298">
        <f>IF(OR(ISNUMBER(SEARCH(" 4S",porsche_data[[#This Row],[Model]])), ISNUMBER(SEARCH(" S",porsche_data[[#This Row],[Model]]))),1,0)</f>
        <v>0</v>
      </c>
      <c r="G298">
        <f>IF(ISNUMBER(SEARCH("Turbo",porsche_data[[#This Row],[Model]])),1,0)</f>
        <v>0</v>
      </c>
      <c r="H298">
        <f>IF(ISNUMBER(SEARCH("GT",porsche_data[[#This Row],[Model]])),1,0)</f>
        <v>0</v>
      </c>
      <c r="I298">
        <f>IF(ISNUMBER(SEARCH("RS",porsche_data[[#This Row],[Model]])),1,0)</f>
        <v>0</v>
      </c>
      <c r="J298">
        <f>IF(ISNUMBER(SEARCH("Targa",porsche_data[[#This Row],[Body]])),1,0)</f>
        <v>0</v>
      </c>
      <c r="K298">
        <f>IF(ISNUMBER(SEARCH("Cabriolet",porsche_data[[#This Row],[Body]])),1,0)</f>
        <v>0</v>
      </c>
      <c r="L298" t="s">
        <v>44</v>
      </c>
      <c r="N298" t="s">
        <v>774</v>
      </c>
      <c r="O298" t="str">
        <f>IF(ISNUMBER(SEARCH("km",porsche_data[[#This Row],[Mileage0]])),porsche_data[[#This Row],[Mileage0]],"")</f>
        <v>205880 km</v>
      </c>
      <c r="P298" t="s">
        <v>18</v>
      </c>
      <c r="R298" t="s">
        <v>19</v>
      </c>
      <c r="T298" t="s">
        <v>20</v>
      </c>
      <c r="U298" t="s">
        <v>21</v>
      </c>
      <c r="V298">
        <f>IF(porsche_data[[#This Row],[Transmission]]="Automatic",1,0)</f>
        <v>0</v>
      </c>
      <c r="W298">
        <f>IF(porsche_data[[#This Row],[Transmission]]="PDK",1,0)</f>
        <v>0</v>
      </c>
      <c r="X298" t="s">
        <v>46</v>
      </c>
      <c r="Y298">
        <f>IF(porsche_data[[#This Row],[Drive]]="Rear drive",0,1)</f>
        <v>1</v>
      </c>
      <c r="Z298" t="s">
        <v>23</v>
      </c>
      <c r="AA298" t="s">
        <v>32</v>
      </c>
      <c r="AB298">
        <f>IF(OR(porsche_data[[#This Row],[Interior Color]]="Black",porsche_data[[#This Row],[Interior Color]]="Beige",porsche_data[[#This Row],[Interior Color]]="Brown",porsche_data[[#This Row],[Interior Color]]="Grey"),0,1)</f>
        <v>0</v>
      </c>
      <c r="AC298" t="s">
        <v>438</v>
      </c>
      <c r="AD2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9" spans="1:30" hidden="1" x14ac:dyDescent="0.2">
      <c r="A299" t="s">
        <v>775</v>
      </c>
      <c r="C299" t="e">
        <f>ABS((porsche_data[[#This Row],[Price]]-#REF!)/#REF!)</f>
        <v>#REF!</v>
      </c>
      <c r="D299" t="s">
        <v>294</v>
      </c>
      <c r="E299" t="s">
        <v>661</v>
      </c>
      <c r="F299">
        <f>IF(OR(ISNUMBER(SEARCH(" 4S",porsche_data[[#This Row],[Model]])), ISNUMBER(SEARCH(" S",porsche_data[[#This Row],[Model]]))),1,0)</f>
        <v>0</v>
      </c>
      <c r="G299">
        <f>IF(ISNUMBER(SEARCH("Turbo",porsche_data[[#This Row],[Model]])),1,0)</f>
        <v>0</v>
      </c>
      <c r="H299">
        <f>IF(ISNUMBER(SEARCH("GT",porsche_data[[#This Row],[Model]])),1,0)</f>
        <v>1</v>
      </c>
      <c r="I299">
        <f>IF(ISNUMBER(SEARCH("RS",porsche_data[[#This Row],[Model]])),1,0)</f>
        <v>0</v>
      </c>
      <c r="J299">
        <f>IF(ISNUMBER(SEARCH("Targa",porsche_data[[#This Row],[Body]])),1,0)</f>
        <v>0</v>
      </c>
      <c r="K299">
        <f>IF(ISNUMBER(SEARCH("Cabriolet",porsche_data[[#This Row],[Body]])),1,0)</f>
        <v>0</v>
      </c>
      <c r="L299" t="s">
        <v>44</v>
      </c>
      <c r="N299" t="s">
        <v>776</v>
      </c>
      <c r="O299" t="str">
        <f>IF(ISNUMBER(SEARCH("km",porsche_data[[#This Row],[Mileage0]])),porsche_data[[#This Row],[Mileage0]],"")</f>
        <v/>
      </c>
      <c r="P299" t="s">
        <v>456</v>
      </c>
      <c r="R299" t="s">
        <v>19</v>
      </c>
      <c r="T299" t="s">
        <v>232</v>
      </c>
      <c r="U299" t="s">
        <v>21</v>
      </c>
      <c r="V299">
        <f>IF(porsche_data[[#This Row],[Transmission]]="Automatic",1,0)</f>
        <v>0</v>
      </c>
      <c r="W299">
        <f>IF(porsche_data[[#This Row],[Transmission]]="PDK",1,0)</f>
        <v>0</v>
      </c>
      <c r="X299" t="s">
        <v>22</v>
      </c>
      <c r="Y299">
        <f>IF(porsche_data[[#This Row],[Drive]]="Rear drive",0,1)</f>
        <v>0</v>
      </c>
      <c r="Z299" t="s">
        <v>23</v>
      </c>
      <c r="AA299" t="s">
        <v>24</v>
      </c>
      <c r="AB299">
        <f>IF(OR(porsche_data[[#This Row],[Interior Color]]="Black",porsche_data[[#This Row],[Interior Color]]="Beige",porsche_data[[#This Row],[Interior Color]]="Brown",porsche_data[[#This Row],[Interior Color]]="Grey"),0,1)</f>
        <v>0</v>
      </c>
      <c r="AC299" t="s">
        <v>61</v>
      </c>
      <c r="AD2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0" spans="1:30" x14ac:dyDescent="0.2">
      <c r="A300" t="s">
        <v>1184</v>
      </c>
      <c r="B300">
        <v>289990</v>
      </c>
      <c r="C300">
        <f>ABS((porsche_data[[#This Row],[Price]]-AVERAGE(B232:B4687))/_xlfn.STDEV.P(B232:B4687))</f>
        <v>2.56106641655765</v>
      </c>
      <c r="D300" t="s">
        <v>42</v>
      </c>
      <c r="E300" t="s">
        <v>113</v>
      </c>
      <c r="F300">
        <f>IF(OR(ISNUMBER(SEARCH(" 4S",porsche_data[[#This Row],[Model]])), ISNUMBER(SEARCH(" S",porsche_data[[#This Row],[Model]]))),1,0)</f>
        <v>0</v>
      </c>
      <c r="G300">
        <f>IF(ISNUMBER(SEARCH("Turbo",porsche_data[[#This Row],[Model]])),1,0)</f>
        <v>0</v>
      </c>
      <c r="H300">
        <f>IF(ISNUMBER(SEARCH("GT",porsche_data[[#This Row],[Model]])),1,0)</f>
        <v>0</v>
      </c>
      <c r="I300">
        <f>IF(ISNUMBER(SEARCH("RS",porsche_data[[#This Row],[Model]])),1,0)</f>
        <v>1</v>
      </c>
      <c r="J300">
        <f>IF(ISNUMBER(SEARCH("Targa",porsche_data[[#This Row],[Body]])),1,0)</f>
        <v>0</v>
      </c>
      <c r="K300">
        <f>IF(ISNUMBER(SEARCH("Cabriolet",porsche_data[[#This Row],[Body]])),1,0)</f>
        <v>0</v>
      </c>
      <c r="L300" t="s">
        <v>44</v>
      </c>
      <c r="M300">
        <v>964</v>
      </c>
      <c r="N300" t="s">
        <v>1185</v>
      </c>
      <c r="O300" s="3">
        <f>1*(LEFT(porsche_data[[#This Row],[Mileage0]],FIND(" ",porsche_data[[#This Row],[Mileage0]])-1))</f>
        <v>89000</v>
      </c>
      <c r="P300" t="s">
        <v>115</v>
      </c>
      <c r="Q300">
        <v>260</v>
      </c>
      <c r="R300" t="s">
        <v>19</v>
      </c>
      <c r="S300">
        <f>1*(LEFT(porsche_data[[#This Row],[Cylinder Capacity]],FIND(" ",porsche_data[[#This Row],[Cylinder Capacity]])-1))</f>
        <v>3.6</v>
      </c>
      <c r="T300" t="s">
        <v>20</v>
      </c>
      <c r="U300" t="s">
        <v>21</v>
      </c>
      <c r="V300">
        <f>IF(porsche_data[[#This Row],[Transmission]]="Automatic",1,0)</f>
        <v>0</v>
      </c>
      <c r="W300">
        <f>IF(porsche_data[[#This Row],[Transmission]]="PDK",1,0)</f>
        <v>0</v>
      </c>
      <c r="X300" t="s">
        <v>22</v>
      </c>
      <c r="Y300">
        <f>IF(porsche_data[[#This Row],[Drive]]="Rear drive",0,1)</f>
        <v>0</v>
      </c>
      <c r="Z300" t="s">
        <v>23</v>
      </c>
      <c r="AA300" t="s">
        <v>24</v>
      </c>
      <c r="AB300">
        <f>IF(OR(porsche_data[[#This Row],[Interior Color]]="Black",porsche_data[[#This Row],[Interior Color]]="Beige",porsche_data[[#This Row],[Interior Color]]="Brown",porsche_data[[#This Row],[Interior Color]]="Grey"),0,1)</f>
        <v>0</v>
      </c>
      <c r="AC300" t="s">
        <v>61</v>
      </c>
      <c r="AD3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1" spans="1:30" hidden="1" x14ac:dyDescent="0.2">
      <c r="A301" t="s">
        <v>25</v>
      </c>
      <c r="C301" t="e">
        <f>ABS((porsche_data[[#This Row],[Price]]-#REF!)/#REF!)</f>
        <v>#REF!</v>
      </c>
      <c r="D301" t="s">
        <v>25</v>
      </c>
      <c r="E301" t="s">
        <v>25</v>
      </c>
      <c r="F301">
        <f>IF(OR(ISNUMBER(SEARCH(" 4S",porsche_data[[#This Row],[Model]])), ISNUMBER(SEARCH(" S",porsche_data[[#This Row],[Model]]))),1,0)</f>
        <v>0</v>
      </c>
      <c r="G301">
        <f>IF(ISNUMBER(SEARCH("Turbo",porsche_data[[#This Row],[Model]])),1,0)</f>
        <v>0</v>
      </c>
      <c r="H301">
        <f>IF(ISNUMBER(SEARCH("GT",porsche_data[[#This Row],[Model]])),1,0)</f>
        <v>0</v>
      </c>
      <c r="I301">
        <f>IF(ISNUMBER(SEARCH("RS",porsche_data[[#This Row],[Model]])),1,0)</f>
        <v>0</v>
      </c>
      <c r="J301">
        <f>IF(ISNUMBER(SEARCH("Targa",porsche_data[[#This Row],[Body]])),1,0)</f>
        <v>0</v>
      </c>
      <c r="K301">
        <f>IF(ISNUMBER(SEARCH("Cabriolet",porsche_data[[#This Row],[Body]])),1,0)</f>
        <v>0</v>
      </c>
      <c r="L301" t="s">
        <v>25</v>
      </c>
      <c r="N301" t="s">
        <v>25</v>
      </c>
      <c r="O301" t="str">
        <f>IF(ISNUMBER(SEARCH("km",porsche_data[[#This Row],[Mileage0]])),porsche_data[[#This Row],[Mileage0]],"")</f>
        <v/>
      </c>
      <c r="P301" t="s">
        <v>25</v>
      </c>
      <c r="R301" t="s">
        <v>25</v>
      </c>
      <c r="T301" t="s">
        <v>25</v>
      </c>
      <c r="U301" t="s">
        <v>25</v>
      </c>
      <c r="V301">
        <f>IF(porsche_data[[#This Row],[Transmission]]="Automatic",1,0)</f>
        <v>0</v>
      </c>
      <c r="W301">
        <f>IF(porsche_data[[#This Row],[Transmission]]="PDK",1,0)</f>
        <v>0</v>
      </c>
      <c r="X301" t="s">
        <v>25</v>
      </c>
      <c r="Y301">
        <f>IF(porsche_data[[#This Row],[Drive]]="Rear drive",0,1)</f>
        <v>1</v>
      </c>
      <c r="Z301" t="s">
        <v>25</v>
      </c>
      <c r="AA301" t="s">
        <v>25</v>
      </c>
      <c r="AB301">
        <f>IF(OR(porsche_data[[#This Row],[Interior Color]]="Black",porsche_data[[#This Row],[Interior Color]]="Beige",porsche_data[[#This Row],[Interior Color]]="Brown",porsche_data[[#This Row],[Interior Color]]="Grey"),0,1)</f>
        <v>1</v>
      </c>
      <c r="AC301" t="s">
        <v>25</v>
      </c>
      <c r="AD3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2" spans="1:30" hidden="1" x14ac:dyDescent="0.2">
      <c r="A302" t="s">
        <v>779</v>
      </c>
      <c r="C302" t="e">
        <f>ABS((porsche_data[[#This Row],[Price]]-#REF!)/#REF!)</f>
        <v>#REF!</v>
      </c>
      <c r="D302" t="s">
        <v>152</v>
      </c>
      <c r="E302" t="s">
        <v>272</v>
      </c>
      <c r="F302">
        <f>IF(OR(ISNUMBER(SEARCH(" 4S",porsche_data[[#This Row],[Model]])), ISNUMBER(SEARCH(" S",porsche_data[[#This Row],[Model]]))),1,0)</f>
        <v>1</v>
      </c>
      <c r="G302">
        <f>IF(ISNUMBER(SEARCH("Turbo",porsche_data[[#This Row],[Model]])),1,0)</f>
        <v>0</v>
      </c>
      <c r="H302">
        <f>IF(ISNUMBER(SEARCH("GT",porsche_data[[#This Row],[Model]])),1,0)</f>
        <v>0</v>
      </c>
      <c r="I302">
        <f>IF(ISNUMBER(SEARCH("RS",porsche_data[[#This Row],[Model]])),1,0)</f>
        <v>1</v>
      </c>
      <c r="J302">
        <f>IF(ISNUMBER(SEARCH("Targa",porsche_data[[#This Row],[Body]])),1,0)</f>
        <v>0</v>
      </c>
      <c r="K302">
        <f>IF(ISNUMBER(SEARCH("Cabriolet",porsche_data[[#This Row],[Body]])),1,0)</f>
        <v>1</v>
      </c>
      <c r="L302" t="s">
        <v>16</v>
      </c>
      <c r="N302" t="s">
        <v>780</v>
      </c>
      <c r="O302" t="str">
        <f>IF(ISNUMBER(SEARCH("km",porsche_data[[#This Row],[Mileage0]])),porsche_data[[#This Row],[Mileage0]],"")</f>
        <v>1475 km</v>
      </c>
      <c r="P302" t="s">
        <v>141</v>
      </c>
      <c r="R302" t="s">
        <v>111</v>
      </c>
      <c r="T302" t="s">
        <v>20</v>
      </c>
      <c r="U302" t="s">
        <v>31</v>
      </c>
      <c r="V302">
        <f>IF(porsche_data[[#This Row],[Transmission]]="Automatic",1,0)</f>
        <v>0</v>
      </c>
      <c r="W302">
        <f>IF(porsche_data[[#This Row],[Transmission]]="PDK",1,0)</f>
        <v>1</v>
      </c>
      <c r="X302" t="s">
        <v>22</v>
      </c>
      <c r="Y302">
        <f>IF(porsche_data[[#This Row],[Drive]]="Rear drive",0,1)</f>
        <v>0</v>
      </c>
      <c r="Z302" t="s">
        <v>23</v>
      </c>
      <c r="AA302" t="s">
        <v>24</v>
      </c>
      <c r="AB302">
        <f>IF(OR(porsche_data[[#This Row],[Interior Color]]="Black",porsche_data[[#This Row],[Interior Color]]="Beige",porsche_data[[#This Row],[Interior Color]]="Brown",porsche_data[[#This Row],[Interior Color]]="Grey"),0,1)</f>
        <v>0</v>
      </c>
      <c r="AC302" t="s">
        <v>61</v>
      </c>
      <c r="AD3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3" spans="1:30" x14ac:dyDescent="0.2">
      <c r="A303" t="s">
        <v>4828</v>
      </c>
      <c r="B303">
        <v>289911</v>
      </c>
      <c r="C303">
        <f>ABS((porsche_data[[#This Row],[Price]]-AVERAGE(B235:B4690))/_xlfn.STDEV.P(B235:B4690))</f>
        <v>2.5674200948846617</v>
      </c>
      <c r="D303" t="s">
        <v>49</v>
      </c>
      <c r="E303" t="s">
        <v>871</v>
      </c>
      <c r="F303">
        <f>IF(OR(ISNUMBER(SEARCH(" 4S",porsche_data[[#This Row],[Model]])), ISNUMBER(SEARCH(" S",porsche_data[[#This Row],[Model]]))),1,0)</f>
        <v>0</v>
      </c>
      <c r="G303">
        <f>IF(ISNUMBER(SEARCH("Turbo",porsche_data[[#This Row],[Model]])),1,0)</f>
        <v>0</v>
      </c>
      <c r="H303">
        <f>IF(ISNUMBER(SEARCH("GT",porsche_data[[#This Row],[Model]])),1,0)</f>
        <v>0</v>
      </c>
      <c r="I303">
        <f>IF(ISNUMBER(SEARCH("RS",porsche_data[[#This Row],[Model]])),1,0)</f>
        <v>1</v>
      </c>
      <c r="J303">
        <f>IF(ISNUMBER(SEARCH("Targa",porsche_data[[#This Row],[Body]])),1,0)</f>
        <v>0</v>
      </c>
      <c r="K303">
        <f>IF(ISNUMBER(SEARCH("Cabriolet",porsche_data[[#This Row],[Body]])),1,0)</f>
        <v>0</v>
      </c>
      <c r="L303" t="s">
        <v>44</v>
      </c>
      <c r="M303">
        <v>993</v>
      </c>
      <c r="N303" t="s">
        <v>3311</v>
      </c>
      <c r="O303" s="3">
        <f>1*(LEFT(porsche_data[[#This Row],[Mileage0]],FIND(" ",porsche_data[[#This Row],[Mileage0]])-1))</f>
        <v>104000</v>
      </c>
      <c r="P303" t="s">
        <v>202</v>
      </c>
      <c r="Q303">
        <v>300</v>
      </c>
      <c r="R303" t="s">
        <v>88</v>
      </c>
      <c r="S303">
        <f>1*(LEFT(porsche_data[[#This Row],[Cylinder Capacity]],FIND(" ",porsche_data[[#This Row],[Cylinder Capacity]])-1))</f>
        <v>3.8</v>
      </c>
      <c r="T303" t="s">
        <v>20</v>
      </c>
      <c r="U303" t="s">
        <v>21</v>
      </c>
      <c r="V303">
        <f>IF(porsche_data[[#This Row],[Transmission]]="Automatic",1,0)</f>
        <v>0</v>
      </c>
      <c r="W303">
        <f>IF(porsche_data[[#This Row],[Transmission]]="PDK",1,0)</f>
        <v>0</v>
      </c>
      <c r="X303" t="s">
        <v>22</v>
      </c>
      <c r="Y303">
        <f>IF(porsche_data[[#This Row],[Drive]]="Rear drive",0,1)</f>
        <v>0</v>
      </c>
      <c r="Z303" t="s">
        <v>23</v>
      </c>
      <c r="AA303" t="s">
        <v>24</v>
      </c>
      <c r="AB303">
        <f>IF(OR(porsche_data[[#This Row],[Interior Color]]="Black",porsche_data[[#This Row],[Interior Color]]="Beige",porsche_data[[#This Row],[Interior Color]]="Brown",porsche_data[[#This Row],[Interior Color]]="Grey"),0,1)</f>
        <v>0</v>
      </c>
      <c r="AC303" t="s">
        <v>116</v>
      </c>
      <c r="AD3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4" spans="1:30" x14ac:dyDescent="0.2">
      <c r="A304" t="s">
        <v>1068</v>
      </c>
      <c r="B304">
        <v>289000</v>
      </c>
      <c r="C304">
        <f>ABS((porsche_data[[#This Row],[Price]]-AVERAGE(B236:B4691))/_xlfn.STDEV.P(B236:B4691))</f>
        <v>2.5527850790378377</v>
      </c>
      <c r="D304" t="s">
        <v>90</v>
      </c>
      <c r="E304" t="s">
        <v>1069</v>
      </c>
      <c r="F304">
        <f>IF(OR(ISNUMBER(SEARCH(" 4S",porsche_data[[#This Row],[Model]])), ISNUMBER(SEARCH(" S",porsche_data[[#This Row],[Model]]))),1,0)</f>
        <v>1</v>
      </c>
      <c r="G304">
        <f>IF(ISNUMBER(SEARCH("Turbo",porsche_data[[#This Row],[Model]])),1,0)</f>
        <v>1</v>
      </c>
      <c r="H304">
        <f>IF(ISNUMBER(SEARCH("GT",porsche_data[[#This Row],[Model]])),1,0)</f>
        <v>0</v>
      </c>
      <c r="I304">
        <f>IF(ISNUMBER(SEARCH("RS",porsche_data[[#This Row],[Model]])),1,0)</f>
        <v>0</v>
      </c>
      <c r="J304">
        <f>IF(ISNUMBER(SEARCH("Targa",porsche_data[[#This Row],[Body]])),1,0)</f>
        <v>0</v>
      </c>
      <c r="K304">
        <f>IF(ISNUMBER(SEARCH("Cabriolet",porsche_data[[#This Row],[Body]])),1,0)</f>
        <v>0</v>
      </c>
      <c r="L304" t="s">
        <v>44</v>
      </c>
      <c r="M304">
        <v>991</v>
      </c>
      <c r="N304" t="s">
        <v>1070</v>
      </c>
      <c r="O304" s="3">
        <f>1*(LEFT(porsche_data[[#This Row],[Mileage0]],FIND(" ",porsche_data[[#This Row],[Mileage0]])-1))</f>
        <v>8600</v>
      </c>
      <c r="P304" t="s">
        <v>1071</v>
      </c>
      <c r="Q304">
        <v>607</v>
      </c>
      <c r="R304" t="s">
        <v>88</v>
      </c>
      <c r="S304">
        <f>1*(LEFT(porsche_data[[#This Row],[Cylinder Capacity]],FIND(" ",porsche_data[[#This Row],[Cylinder Capacity]])-1))</f>
        <v>3.8</v>
      </c>
      <c r="T304" t="s">
        <v>20</v>
      </c>
      <c r="U304" t="s">
        <v>31</v>
      </c>
      <c r="V304">
        <f>IF(porsche_data[[#This Row],[Transmission]]="Automatic",1,0)</f>
        <v>0</v>
      </c>
      <c r="W304">
        <f>IF(porsche_data[[#This Row],[Transmission]]="PDK",1,0)</f>
        <v>1</v>
      </c>
      <c r="X304" t="s">
        <v>46</v>
      </c>
      <c r="Y304">
        <f>IF(porsche_data[[#This Row],[Drive]]="Rear drive",0,1)</f>
        <v>1</v>
      </c>
      <c r="Z304" t="s">
        <v>23</v>
      </c>
      <c r="AA304" t="s">
        <v>24</v>
      </c>
      <c r="AB304">
        <f>IF(OR(porsche_data[[#This Row],[Interior Color]]="Black",porsche_data[[#This Row],[Interior Color]]="Beige",porsche_data[[#This Row],[Interior Color]]="Brown",porsche_data[[#This Row],[Interior Color]]="Grey"),0,1)</f>
        <v>0</v>
      </c>
      <c r="AC304" t="s">
        <v>61</v>
      </c>
      <c r="AD3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5" spans="1:30" hidden="1" x14ac:dyDescent="0.2">
      <c r="A305" t="s">
        <v>25</v>
      </c>
      <c r="C305" t="e">
        <f>ABS((porsche_data[[#This Row],[Price]]-#REF!)/#REF!)</f>
        <v>#REF!</v>
      </c>
      <c r="D305" t="s">
        <v>184</v>
      </c>
      <c r="E305" t="s">
        <v>368</v>
      </c>
      <c r="F305">
        <f>IF(OR(ISNUMBER(SEARCH(" 4S",porsche_data[[#This Row],[Model]])), ISNUMBER(SEARCH(" S",porsche_data[[#This Row],[Model]]))),1,0)</f>
        <v>0</v>
      </c>
      <c r="G305">
        <f>IF(ISNUMBER(SEARCH("Turbo",porsche_data[[#This Row],[Model]])),1,0)</f>
        <v>0</v>
      </c>
      <c r="H305">
        <f>IF(ISNUMBER(SEARCH("GT",porsche_data[[#This Row],[Model]])),1,0)</f>
        <v>1</v>
      </c>
      <c r="I305">
        <f>IF(ISNUMBER(SEARCH("RS",porsche_data[[#This Row],[Model]])),1,0)</f>
        <v>0</v>
      </c>
      <c r="J305">
        <f>IF(ISNUMBER(SEARCH("Targa",porsche_data[[#This Row],[Body]])),1,0)</f>
        <v>0</v>
      </c>
      <c r="K305">
        <f>IF(ISNUMBER(SEARCH("Cabriolet",porsche_data[[#This Row],[Body]])),1,0)</f>
        <v>0</v>
      </c>
      <c r="L305" t="s">
        <v>44</v>
      </c>
      <c r="N305" t="s">
        <v>786</v>
      </c>
      <c r="O305" t="str">
        <f>IF(ISNUMBER(SEARCH("km",porsche_data[[#This Row],[Mileage0]])),porsche_data[[#This Row],[Mileage0]],"")</f>
        <v/>
      </c>
      <c r="P305" t="s">
        <v>110</v>
      </c>
      <c r="R305" t="s">
        <v>111</v>
      </c>
      <c r="T305" t="s">
        <v>20</v>
      </c>
      <c r="U305" t="s">
        <v>21</v>
      </c>
      <c r="V305">
        <f>IF(porsche_data[[#This Row],[Transmission]]="Automatic",1,0)</f>
        <v>0</v>
      </c>
      <c r="W305">
        <f>IF(porsche_data[[#This Row],[Transmission]]="PDK",1,0)</f>
        <v>0</v>
      </c>
      <c r="X305" t="s">
        <v>22</v>
      </c>
      <c r="Y305">
        <f>IF(porsche_data[[#This Row],[Drive]]="Rear drive",0,1)</f>
        <v>0</v>
      </c>
      <c r="Z305" t="s">
        <v>23</v>
      </c>
      <c r="AA305" t="s">
        <v>116</v>
      </c>
      <c r="AB305">
        <f>IF(OR(porsche_data[[#This Row],[Interior Color]]="Black",porsche_data[[#This Row],[Interior Color]]="Beige",porsche_data[[#This Row],[Interior Color]]="Brown",porsche_data[[#This Row],[Interior Color]]="Grey"),0,1)</f>
        <v>1</v>
      </c>
      <c r="AC305" t="s">
        <v>32</v>
      </c>
      <c r="AD3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6" spans="1:30" hidden="1" x14ac:dyDescent="0.2">
      <c r="A306" t="s">
        <v>787</v>
      </c>
      <c r="C306" t="e">
        <f>ABS((porsche_data[[#This Row],[Price]]-#REF!)/#REF!)</f>
        <v>#REF!</v>
      </c>
      <c r="D306" t="s">
        <v>204</v>
      </c>
      <c r="E306" t="s">
        <v>788</v>
      </c>
      <c r="F306">
        <f>IF(OR(ISNUMBER(SEARCH(" 4S",porsche_data[[#This Row],[Model]])), ISNUMBER(SEARCH(" S",porsche_data[[#This Row],[Model]]))),1,0)</f>
        <v>1</v>
      </c>
      <c r="G306">
        <f>IF(ISNUMBER(SEARCH("Turbo",porsche_data[[#This Row],[Model]])),1,0)</f>
        <v>0</v>
      </c>
      <c r="H306">
        <f>IF(ISNUMBER(SEARCH("GT",porsche_data[[#This Row],[Model]])),1,0)</f>
        <v>0</v>
      </c>
      <c r="I306">
        <f>IF(ISNUMBER(SEARCH("RS",porsche_data[[#This Row],[Model]])),1,0)</f>
        <v>0</v>
      </c>
      <c r="J306">
        <f>IF(ISNUMBER(SEARCH("Targa",porsche_data[[#This Row],[Body]])),1,0)</f>
        <v>0</v>
      </c>
      <c r="K306">
        <f>IF(ISNUMBER(SEARCH("Cabriolet",porsche_data[[#This Row],[Body]])),1,0)</f>
        <v>1</v>
      </c>
      <c r="L306" t="s">
        <v>16</v>
      </c>
      <c r="N306" t="s">
        <v>789</v>
      </c>
      <c r="O306" t="str">
        <f>IF(ISNUMBER(SEARCH("km",porsche_data[[#This Row],[Mileage0]])),porsche_data[[#This Row],[Mileage0]],"")</f>
        <v>89042 km</v>
      </c>
      <c r="P306" t="s">
        <v>790</v>
      </c>
      <c r="R306" t="s">
        <v>791</v>
      </c>
      <c r="T306" t="s">
        <v>20</v>
      </c>
      <c r="U306" t="s">
        <v>31</v>
      </c>
      <c r="V306">
        <f>IF(porsche_data[[#This Row],[Transmission]]="Automatic",1,0)</f>
        <v>0</v>
      </c>
      <c r="W306">
        <f>IF(porsche_data[[#This Row],[Transmission]]="PDK",1,0)</f>
        <v>1</v>
      </c>
      <c r="X306" t="s">
        <v>22</v>
      </c>
      <c r="Y306">
        <f>IF(porsche_data[[#This Row],[Drive]]="Rear drive",0,1)</f>
        <v>0</v>
      </c>
      <c r="Z306" t="s">
        <v>23</v>
      </c>
      <c r="AA306" t="s">
        <v>24</v>
      </c>
      <c r="AB306">
        <f>IF(OR(porsche_data[[#This Row],[Interior Color]]="Black",porsche_data[[#This Row],[Interior Color]]="Beige",porsche_data[[#This Row],[Interior Color]]="Brown",porsche_data[[#This Row],[Interior Color]]="Grey"),0,1)</f>
        <v>0</v>
      </c>
      <c r="AC306" t="s">
        <v>99</v>
      </c>
      <c r="AD3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7" spans="1:30" hidden="1" x14ac:dyDescent="0.2">
      <c r="A307" t="s">
        <v>25</v>
      </c>
      <c r="C307" t="e">
        <f>ABS((porsche_data[[#This Row],[Price]]-#REF!)/#REF!)</f>
        <v>#REF!</v>
      </c>
      <c r="D307" t="s">
        <v>25</v>
      </c>
      <c r="E307" t="s">
        <v>25</v>
      </c>
      <c r="F307">
        <f>IF(OR(ISNUMBER(SEARCH(" 4S",porsche_data[[#This Row],[Model]])), ISNUMBER(SEARCH(" S",porsche_data[[#This Row],[Model]]))),1,0)</f>
        <v>0</v>
      </c>
      <c r="G307">
        <f>IF(ISNUMBER(SEARCH("Turbo",porsche_data[[#This Row],[Model]])),1,0)</f>
        <v>0</v>
      </c>
      <c r="H307">
        <f>IF(ISNUMBER(SEARCH("GT",porsche_data[[#This Row],[Model]])),1,0)</f>
        <v>0</v>
      </c>
      <c r="I307">
        <f>IF(ISNUMBER(SEARCH("RS",porsche_data[[#This Row],[Model]])),1,0)</f>
        <v>0</v>
      </c>
      <c r="J307">
        <f>IF(ISNUMBER(SEARCH("Targa",porsche_data[[#This Row],[Body]])),1,0)</f>
        <v>0</v>
      </c>
      <c r="K307">
        <f>IF(ISNUMBER(SEARCH("Cabriolet",porsche_data[[#This Row],[Body]])),1,0)</f>
        <v>0</v>
      </c>
      <c r="L307" t="s">
        <v>25</v>
      </c>
      <c r="N307" t="s">
        <v>25</v>
      </c>
      <c r="O307" t="str">
        <f>IF(ISNUMBER(SEARCH("km",porsche_data[[#This Row],[Mileage0]])),porsche_data[[#This Row],[Mileage0]],"")</f>
        <v/>
      </c>
      <c r="P307" t="s">
        <v>25</v>
      </c>
      <c r="R307" t="s">
        <v>25</v>
      </c>
      <c r="T307" t="s">
        <v>25</v>
      </c>
      <c r="U307" t="s">
        <v>25</v>
      </c>
      <c r="V307">
        <f>IF(porsche_data[[#This Row],[Transmission]]="Automatic",1,0)</f>
        <v>0</v>
      </c>
      <c r="W307">
        <f>IF(porsche_data[[#This Row],[Transmission]]="PDK",1,0)</f>
        <v>0</v>
      </c>
      <c r="X307" t="s">
        <v>25</v>
      </c>
      <c r="Y307">
        <f>IF(porsche_data[[#This Row],[Drive]]="Rear drive",0,1)</f>
        <v>1</v>
      </c>
      <c r="Z307" t="s">
        <v>25</v>
      </c>
      <c r="AA307" t="s">
        <v>25</v>
      </c>
      <c r="AB307">
        <f>IF(OR(porsche_data[[#This Row],[Interior Color]]="Black",porsche_data[[#This Row],[Interior Color]]="Beige",porsche_data[[#This Row],[Interior Color]]="Brown",porsche_data[[#This Row],[Interior Color]]="Grey"),0,1)</f>
        <v>1</v>
      </c>
      <c r="AC307" t="s">
        <v>25</v>
      </c>
      <c r="AD3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8" spans="1:30" hidden="1" x14ac:dyDescent="0.2">
      <c r="A308" t="s">
        <v>1068</v>
      </c>
      <c r="B308">
        <v>289000</v>
      </c>
      <c r="C308" t="e">
        <f>ABS((porsche_data[[#This Row],[Price]]-#REF!)/#REF!)</f>
        <v>#REF!</v>
      </c>
      <c r="D308" t="s">
        <v>512</v>
      </c>
      <c r="E308" t="s">
        <v>655</v>
      </c>
      <c r="F308">
        <f>IF(OR(ISNUMBER(SEARCH(" 4S",porsche_data[[#This Row],[Model]])), ISNUMBER(SEARCH(" S",porsche_data[[#This Row],[Model]]))),1,0)</f>
        <v>1</v>
      </c>
      <c r="G308">
        <f>IF(ISNUMBER(SEARCH("Turbo",porsche_data[[#This Row],[Model]])),1,0)</f>
        <v>0</v>
      </c>
      <c r="H308">
        <f>IF(ISNUMBER(SEARCH("GT",porsche_data[[#This Row],[Model]])),1,0)</f>
        <v>0</v>
      </c>
      <c r="I308">
        <f>IF(ISNUMBER(SEARCH("RS",porsche_data[[#This Row],[Model]])),1,0)</f>
        <v>0</v>
      </c>
      <c r="J308">
        <f>IF(ISNUMBER(SEARCH("Targa",porsche_data[[#This Row],[Body]])),1,0)</f>
        <v>0</v>
      </c>
      <c r="K308">
        <f>IF(ISNUMBER(SEARCH("Cabriolet",porsche_data[[#This Row],[Body]])),1,0)</f>
        <v>0</v>
      </c>
      <c r="L308" t="s">
        <v>44</v>
      </c>
      <c r="N308" t="s">
        <v>5107</v>
      </c>
      <c r="O308" t="str">
        <f>IF(ISNUMBER(SEARCH("km",porsche_data[[#This Row],[Mileage0]])),porsche_data[[#This Row],[Mileage0]],"")</f>
        <v>5663 km</v>
      </c>
      <c r="P308" t="s">
        <v>3115</v>
      </c>
      <c r="R308" t="s">
        <v>429</v>
      </c>
      <c r="T308" t="s">
        <v>20</v>
      </c>
      <c r="U308" t="s">
        <v>21</v>
      </c>
      <c r="V308">
        <f>IF(porsche_data[[#This Row],[Transmission]]="Automatic",1,0)</f>
        <v>0</v>
      </c>
      <c r="W308">
        <f>IF(porsche_data[[#This Row],[Transmission]]="PDK",1,0)</f>
        <v>0</v>
      </c>
      <c r="X308" t="s">
        <v>22</v>
      </c>
      <c r="Y308">
        <f>IF(porsche_data[[#This Row],[Drive]]="Rear drive",0,1)</f>
        <v>0</v>
      </c>
      <c r="Z308" t="s">
        <v>23</v>
      </c>
      <c r="AA308" t="s">
        <v>250</v>
      </c>
      <c r="AB308">
        <f>IF(OR(porsche_data[[#This Row],[Interior Color]]="Black",porsche_data[[#This Row],[Interior Color]]="Beige",porsche_data[[#This Row],[Interior Color]]="Brown",porsche_data[[#This Row],[Interior Color]]="Grey"),0,1)</f>
        <v>0</v>
      </c>
      <c r="AC308" t="s">
        <v>47</v>
      </c>
      <c r="AD3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9" spans="1:30" x14ac:dyDescent="0.2">
      <c r="A309" t="s">
        <v>1068</v>
      </c>
      <c r="B309">
        <v>289000</v>
      </c>
      <c r="C309">
        <f>ABS((porsche_data[[#This Row],[Price]]-AVERAGE(B241:B4696))/_xlfn.STDEV.P(B241:B4696))</f>
        <v>2.5754709257274246</v>
      </c>
      <c r="D309" t="s">
        <v>128</v>
      </c>
      <c r="E309" t="s">
        <v>205</v>
      </c>
      <c r="F309">
        <f>IF(OR(ISNUMBER(SEARCH(" 4S",porsche_data[[#This Row],[Model]])), ISNUMBER(SEARCH(" S",porsche_data[[#This Row],[Model]]))),1,0)</f>
        <v>1</v>
      </c>
      <c r="G309">
        <f>IF(ISNUMBER(SEARCH("Turbo",porsche_data[[#This Row],[Model]])),1,0)</f>
        <v>0</v>
      </c>
      <c r="H309">
        <f>IF(ISNUMBER(SEARCH("GT",porsche_data[[#This Row],[Model]])),1,0)</f>
        <v>0</v>
      </c>
      <c r="I309">
        <f>IF(ISNUMBER(SEARCH("RS",porsche_data[[#This Row],[Model]])),1,0)</f>
        <v>0</v>
      </c>
      <c r="J309">
        <f>IF(ISNUMBER(SEARCH("Targa",porsche_data[[#This Row],[Body]])),1,0)</f>
        <v>0</v>
      </c>
      <c r="K309">
        <f>IF(ISNUMBER(SEARCH("Cabriolet",porsche_data[[#This Row],[Body]])),1,0)</f>
        <v>0</v>
      </c>
      <c r="L309" t="s">
        <v>44</v>
      </c>
      <c r="M309">
        <v>991</v>
      </c>
      <c r="N309" t="s">
        <v>5208</v>
      </c>
      <c r="O309" s="3">
        <f>1*(LEFT(porsche_data[[#This Row],[Mileage0]],FIND(" ",porsche_data[[#This Row],[Mileage0]])-1))</f>
        <v>8522</v>
      </c>
      <c r="P309" t="s">
        <v>207</v>
      </c>
      <c r="Q309">
        <v>400</v>
      </c>
      <c r="R309" t="s">
        <v>88</v>
      </c>
      <c r="S309">
        <f>1*(LEFT(porsche_data[[#This Row],[Cylinder Capacity]],FIND(" ",porsche_data[[#This Row],[Cylinder Capacity]])-1))</f>
        <v>3.8</v>
      </c>
      <c r="T309" t="s">
        <v>20</v>
      </c>
      <c r="U309" t="s">
        <v>31</v>
      </c>
      <c r="V309">
        <f>IF(porsche_data[[#This Row],[Transmission]]="Automatic",1,0)</f>
        <v>0</v>
      </c>
      <c r="W309">
        <f>IF(porsche_data[[#This Row],[Transmission]]="PDK",1,0)</f>
        <v>1</v>
      </c>
      <c r="X309" t="s">
        <v>22</v>
      </c>
      <c r="Y309">
        <f>IF(porsche_data[[#This Row],[Drive]]="Rear drive",0,1)</f>
        <v>0</v>
      </c>
      <c r="Z309" t="s">
        <v>23</v>
      </c>
      <c r="AA309" t="s">
        <v>32</v>
      </c>
      <c r="AB309">
        <f>IF(OR(porsche_data[[#This Row],[Interior Color]]="Black",porsche_data[[#This Row],[Interior Color]]="Beige",porsche_data[[#This Row],[Interior Color]]="Brown",porsche_data[[#This Row],[Interior Color]]="Grey"),0,1)</f>
        <v>0</v>
      </c>
      <c r="AC309" t="s">
        <v>308</v>
      </c>
      <c r="AD3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0" spans="1:30" hidden="1" x14ac:dyDescent="0.2">
      <c r="A310" t="s">
        <v>674</v>
      </c>
      <c r="C310" t="e">
        <f>ABS((porsche_data[[#This Row],[Price]]-#REF!)/#REF!)</f>
        <v>#REF!</v>
      </c>
      <c r="D310" t="s">
        <v>90</v>
      </c>
      <c r="E310" t="s">
        <v>486</v>
      </c>
      <c r="F310">
        <f>IF(OR(ISNUMBER(SEARCH(" 4S",porsche_data[[#This Row],[Model]])), ISNUMBER(SEARCH(" S",porsche_data[[#This Row],[Model]]))),1,0)</f>
        <v>0</v>
      </c>
      <c r="G310">
        <f>IF(ISNUMBER(SEARCH("Turbo",porsche_data[[#This Row],[Model]])),1,0)</f>
        <v>0</v>
      </c>
      <c r="H310">
        <f>IF(ISNUMBER(SEARCH("GT",porsche_data[[#This Row],[Model]])),1,0)</f>
        <v>0</v>
      </c>
      <c r="I310">
        <f>IF(ISNUMBER(SEARCH("RS",porsche_data[[#This Row],[Model]])),1,0)</f>
        <v>0</v>
      </c>
      <c r="J310">
        <f>IF(ISNUMBER(SEARCH("Targa",porsche_data[[#This Row],[Body]])),1,0)</f>
        <v>0</v>
      </c>
      <c r="K310">
        <f>IF(ISNUMBER(SEARCH("Cabriolet",porsche_data[[#This Row],[Body]])),1,0)</f>
        <v>0</v>
      </c>
      <c r="L310" t="s">
        <v>44</v>
      </c>
      <c r="N310" t="s">
        <v>797</v>
      </c>
      <c r="O310" t="str">
        <f>IF(ISNUMBER(SEARCH("km",porsche_data[[#This Row],[Mileage0]])),porsche_data[[#This Row],[Mileage0]],"")</f>
        <v/>
      </c>
      <c r="P310" t="s">
        <v>331</v>
      </c>
      <c r="R310" t="s">
        <v>67</v>
      </c>
      <c r="T310" t="s">
        <v>232</v>
      </c>
      <c r="U310" t="s">
        <v>31</v>
      </c>
      <c r="V310">
        <f>IF(porsche_data[[#This Row],[Transmission]]="Automatic",1,0)</f>
        <v>0</v>
      </c>
      <c r="W310">
        <f>IF(porsche_data[[#This Row],[Transmission]]="PDK",1,0)</f>
        <v>1</v>
      </c>
      <c r="X310" t="s">
        <v>22</v>
      </c>
      <c r="Y310">
        <f>IF(porsche_data[[#This Row],[Drive]]="Rear drive",0,1)</f>
        <v>0</v>
      </c>
      <c r="Z310" t="s">
        <v>23</v>
      </c>
      <c r="AA310" t="s">
        <v>24</v>
      </c>
      <c r="AB310">
        <f>IF(OR(porsche_data[[#This Row],[Interior Color]]="Black",porsche_data[[#This Row],[Interior Color]]="Beige",porsche_data[[#This Row],[Interior Color]]="Brown",porsche_data[[#This Row],[Interior Color]]="Grey"),0,1)</f>
        <v>0</v>
      </c>
      <c r="AC310" t="s">
        <v>99</v>
      </c>
      <c r="AD3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1" spans="1:30" hidden="1" x14ac:dyDescent="0.2">
      <c r="A311" t="s">
        <v>766</v>
      </c>
      <c r="C311" t="e">
        <f>ABS((porsche_data[[#This Row],[Price]]-#REF!)/#REF!)</f>
        <v>#REF!</v>
      </c>
      <c r="D311" t="s">
        <v>425</v>
      </c>
      <c r="E311" t="s">
        <v>746</v>
      </c>
      <c r="F311">
        <f>IF(OR(ISNUMBER(SEARCH(" 4S",porsche_data[[#This Row],[Model]])), ISNUMBER(SEARCH(" S",porsche_data[[#This Row],[Model]]))),1,0)</f>
        <v>0</v>
      </c>
      <c r="G311">
        <f>IF(ISNUMBER(SEARCH("Turbo",porsche_data[[#This Row],[Model]])),1,0)</f>
        <v>0</v>
      </c>
      <c r="H311">
        <f>IF(ISNUMBER(SEARCH("GT",porsche_data[[#This Row],[Model]])),1,0)</f>
        <v>0</v>
      </c>
      <c r="I311">
        <f>IF(ISNUMBER(SEARCH("RS",porsche_data[[#This Row],[Model]])),1,0)</f>
        <v>0</v>
      </c>
      <c r="J311">
        <f>IF(ISNUMBER(SEARCH("Targa",porsche_data[[#This Row],[Body]])),1,0)</f>
        <v>1</v>
      </c>
      <c r="K311">
        <f>IF(ISNUMBER(SEARCH("Cabriolet",porsche_data[[#This Row],[Body]])),1,0)</f>
        <v>0</v>
      </c>
      <c r="L311" t="s">
        <v>36</v>
      </c>
      <c r="N311" t="s">
        <v>798</v>
      </c>
      <c r="O311" t="str">
        <f>IF(ISNUMBER(SEARCH("km",porsche_data[[#This Row],[Mileage0]])),porsche_data[[#This Row],[Mileage0]],"")</f>
        <v>391 km</v>
      </c>
      <c r="P311" t="s">
        <v>736</v>
      </c>
      <c r="R311" t="s">
        <v>748</v>
      </c>
      <c r="T311" t="s">
        <v>20</v>
      </c>
      <c r="U311" t="s">
        <v>21</v>
      </c>
      <c r="V311">
        <f>IF(porsche_data[[#This Row],[Transmission]]="Automatic",1,0)</f>
        <v>0</v>
      </c>
      <c r="W311">
        <f>IF(porsche_data[[#This Row],[Transmission]]="PDK",1,0)</f>
        <v>0</v>
      </c>
      <c r="X311" t="s">
        <v>22</v>
      </c>
      <c r="Y311">
        <f>IF(porsche_data[[#This Row],[Drive]]="Rear drive",0,1)</f>
        <v>0</v>
      </c>
      <c r="Z311" t="s">
        <v>23</v>
      </c>
      <c r="AA311" t="s">
        <v>24</v>
      </c>
      <c r="AB311">
        <f>IF(OR(porsche_data[[#This Row],[Interior Color]]="Black",porsche_data[[#This Row],[Interior Color]]="Beige",porsche_data[[#This Row],[Interior Color]]="Brown",porsche_data[[#This Row],[Interior Color]]="Grey"),0,1)</f>
        <v>0</v>
      </c>
      <c r="AC311" t="s">
        <v>47</v>
      </c>
      <c r="AD3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2" spans="1:30" hidden="1" x14ac:dyDescent="0.2">
      <c r="A312" t="s">
        <v>224</v>
      </c>
      <c r="C312" t="e">
        <f>ABS((porsche_data[[#This Row],[Price]]-#REF!)/#REF!)</f>
        <v>#REF!</v>
      </c>
      <c r="D312" t="s">
        <v>42</v>
      </c>
      <c r="E312" t="s">
        <v>113</v>
      </c>
      <c r="F312">
        <f>IF(OR(ISNUMBER(SEARCH(" 4S",porsche_data[[#This Row],[Model]])), ISNUMBER(SEARCH(" S",porsche_data[[#This Row],[Model]]))),1,0)</f>
        <v>0</v>
      </c>
      <c r="G312">
        <f>IF(ISNUMBER(SEARCH("Turbo",porsche_data[[#This Row],[Model]])),1,0)</f>
        <v>0</v>
      </c>
      <c r="H312">
        <f>IF(ISNUMBER(SEARCH("GT",porsche_data[[#This Row],[Model]])),1,0)</f>
        <v>0</v>
      </c>
      <c r="I312">
        <f>IF(ISNUMBER(SEARCH("RS",porsche_data[[#This Row],[Model]])),1,0)</f>
        <v>1</v>
      </c>
      <c r="J312">
        <f>IF(ISNUMBER(SEARCH("Targa",porsche_data[[#This Row],[Body]])),1,0)</f>
        <v>0</v>
      </c>
      <c r="K312">
        <f>IF(ISNUMBER(SEARCH("Cabriolet",porsche_data[[#This Row],[Body]])),1,0)</f>
        <v>0</v>
      </c>
      <c r="L312" t="s">
        <v>44</v>
      </c>
      <c r="N312" t="s">
        <v>799</v>
      </c>
      <c r="O312" t="str">
        <f>IF(ISNUMBER(SEARCH("km",porsche_data[[#This Row],[Mileage0]])),porsche_data[[#This Row],[Mileage0]],"")</f>
        <v>111653 km</v>
      </c>
      <c r="P312" t="s">
        <v>115</v>
      </c>
      <c r="R312" t="s">
        <v>19</v>
      </c>
      <c r="T312" t="s">
        <v>20</v>
      </c>
      <c r="U312" t="s">
        <v>21</v>
      </c>
      <c r="V312">
        <f>IF(porsche_data[[#This Row],[Transmission]]="Automatic",1,0)</f>
        <v>0</v>
      </c>
      <c r="W312">
        <f>IF(porsche_data[[#This Row],[Transmission]]="PDK",1,0)</f>
        <v>0</v>
      </c>
      <c r="X312" t="s">
        <v>22</v>
      </c>
      <c r="Y312">
        <f>IF(porsche_data[[#This Row],[Drive]]="Rear drive",0,1)</f>
        <v>0</v>
      </c>
      <c r="Z312" t="s">
        <v>23</v>
      </c>
      <c r="AA312" t="s">
        <v>24</v>
      </c>
      <c r="AB312">
        <f>IF(OR(porsche_data[[#This Row],[Interior Color]]="Black",porsche_data[[#This Row],[Interior Color]]="Beige",porsche_data[[#This Row],[Interior Color]]="Brown",porsche_data[[#This Row],[Interior Color]]="Grey"),0,1)</f>
        <v>0</v>
      </c>
      <c r="AC312" t="s">
        <v>99</v>
      </c>
      <c r="AD3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3" spans="1:30" hidden="1" x14ac:dyDescent="0.2">
      <c r="A313" t="s">
        <v>25</v>
      </c>
      <c r="C313" t="e">
        <f>ABS((porsche_data[[#This Row],[Price]]-#REF!)/#REF!)</f>
        <v>#REF!</v>
      </c>
      <c r="D313" t="s">
        <v>25</v>
      </c>
      <c r="E313" t="s">
        <v>25</v>
      </c>
      <c r="F313">
        <f>IF(OR(ISNUMBER(SEARCH(" 4S",porsche_data[[#This Row],[Model]])), ISNUMBER(SEARCH(" S",porsche_data[[#This Row],[Model]]))),1,0)</f>
        <v>0</v>
      </c>
      <c r="G313">
        <f>IF(ISNUMBER(SEARCH("Turbo",porsche_data[[#This Row],[Model]])),1,0)</f>
        <v>0</v>
      </c>
      <c r="H313">
        <f>IF(ISNUMBER(SEARCH("GT",porsche_data[[#This Row],[Model]])),1,0)</f>
        <v>0</v>
      </c>
      <c r="I313">
        <f>IF(ISNUMBER(SEARCH("RS",porsche_data[[#This Row],[Model]])),1,0)</f>
        <v>0</v>
      </c>
      <c r="J313">
        <f>IF(ISNUMBER(SEARCH("Targa",porsche_data[[#This Row],[Body]])),1,0)</f>
        <v>0</v>
      </c>
      <c r="K313">
        <f>IF(ISNUMBER(SEARCH("Cabriolet",porsche_data[[#This Row],[Body]])),1,0)</f>
        <v>0</v>
      </c>
      <c r="L313" t="s">
        <v>25</v>
      </c>
      <c r="N313" t="s">
        <v>25</v>
      </c>
      <c r="O313" t="str">
        <f>IF(ISNUMBER(SEARCH("km",porsche_data[[#This Row],[Mileage0]])),porsche_data[[#This Row],[Mileage0]],"")</f>
        <v/>
      </c>
      <c r="P313" t="s">
        <v>25</v>
      </c>
      <c r="R313" t="s">
        <v>25</v>
      </c>
      <c r="T313" t="s">
        <v>25</v>
      </c>
      <c r="U313" t="s">
        <v>25</v>
      </c>
      <c r="V313">
        <f>IF(porsche_data[[#This Row],[Transmission]]="Automatic",1,0)</f>
        <v>0</v>
      </c>
      <c r="W313">
        <f>IF(porsche_data[[#This Row],[Transmission]]="PDK",1,0)</f>
        <v>0</v>
      </c>
      <c r="X313" t="s">
        <v>25</v>
      </c>
      <c r="Y313">
        <f>IF(porsche_data[[#This Row],[Drive]]="Rear drive",0,1)</f>
        <v>1</v>
      </c>
      <c r="Z313" t="s">
        <v>25</v>
      </c>
      <c r="AA313" t="s">
        <v>25</v>
      </c>
      <c r="AB313">
        <f>IF(OR(porsche_data[[#This Row],[Interior Color]]="Black",porsche_data[[#This Row],[Interior Color]]="Beige",porsche_data[[#This Row],[Interior Color]]="Brown",porsche_data[[#This Row],[Interior Color]]="Grey"),0,1)</f>
        <v>1</v>
      </c>
      <c r="AC313" t="s">
        <v>25</v>
      </c>
      <c r="AD3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4" spans="1:30" hidden="1" x14ac:dyDescent="0.2">
      <c r="A314" t="s">
        <v>800</v>
      </c>
      <c r="C314" t="e">
        <f>ABS((porsche_data[[#This Row],[Price]]-#REF!)/#REF!)</f>
        <v>#REF!</v>
      </c>
      <c r="D314" t="s">
        <v>482</v>
      </c>
      <c r="E314" t="s">
        <v>801</v>
      </c>
      <c r="F314">
        <f>IF(OR(ISNUMBER(SEARCH(" 4S",porsche_data[[#This Row],[Model]])), ISNUMBER(SEARCH(" S",porsche_data[[#This Row],[Model]]))),1,0)</f>
        <v>0</v>
      </c>
      <c r="G314">
        <f>IF(ISNUMBER(SEARCH("Turbo",porsche_data[[#This Row],[Model]])),1,0)</f>
        <v>0</v>
      </c>
      <c r="H314">
        <f>IF(ISNUMBER(SEARCH("GT",porsche_data[[#This Row],[Model]])),1,0)</f>
        <v>1</v>
      </c>
      <c r="I314">
        <f>IF(ISNUMBER(SEARCH("RS",porsche_data[[#This Row],[Model]])),1,0)</f>
        <v>0</v>
      </c>
      <c r="J314">
        <f>IF(ISNUMBER(SEARCH("Targa",porsche_data[[#This Row],[Body]])),1,0)</f>
        <v>0</v>
      </c>
      <c r="K314">
        <f>IF(ISNUMBER(SEARCH("Cabriolet",porsche_data[[#This Row],[Body]])),1,0)</f>
        <v>0</v>
      </c>
      <c r="L314" t="s">
        <v>44</v>
      </c>
      <c r="N314" t="s">
        <v>802</v>
      </c>
      <c r="O314" t="str">
        <f>IF(ISNUMBER(SEARCH("km",porsche_data[[#This Row],[Mileage0]])),porsche_data[[#This Row],[Mileage0]],"")</f>
        <v/>
      </c>
      <c r="P314" t="s">
        <v>803</v>
      </c>
      <c r="R314" t="s">
        <v>19</v>
      </c>
      <c r="T314" t="s">
        <v>20</v>
      </c>
      <c r="U314" t="s">
        <v>21</v>
      </c>
      <c r="V314">
        <f>IF(porsche_data[[#This Row],[Transmission]]="Automatic",1,0)</f>
        <v>0</v>
      </c>
      <c r="W314">
        <f>IF(porsche_data[[#This Row],[Transmission]]="PDK",1,0)</f>
        <v>0</v>
      </c>
      <c r="X314" t="s">
        <v>22</v>
      </c>
      <c r="Y314">
        <f>IF(porsche_data[[#This Row],[Drive]]="Rear drive",0,1)</f>
        <v>0</v>
      </c>
      <c r="Z314" t="s">
        <v>23</v>
      </c>
      <c r="AA314" t="s">
        <v>24</v>
      </c>
      <c r="AB314">
        <f>IF(OR(porsche_data[[#This Row],[Interior Color]]="Black",porsche_data[[#This Row],[Interior Color]]="Beige",porsche_data[[#This Row],[Interior Color]]="Brown",porsche_data[[#This Row],[Interior Color]]="Grey"),0,1)</f>
        <v>0</v>
      </c>
      <c r="AC314" t="s">
        <v>24</v>
      </c>
      <c r="AD3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5" spans="1:30" hidden="1" x14ac:dyDescent="0.2">
      <c r="A315" t="s">
        <v>25</v>
      </c>
      <c r="C315" t="e">
        <f>ABS((porsche_data[[#This Row],[Price]]-#REF!)/#REF!)</f>
        <v>#REF!</v>
      </c>
      <c r="D315" t="s">
        <v>118</v>
      </c>
      <c r="E315" t="s">
        <v>804</v>
      </c>
      <c r="F315">
        <f>IF(OR(ISNUMBER(SEARCH(" 4S",porsche_data[[#This Row],[Model]])), ISNUMBER(SEARCH(" S",porsche_data[[#This Row],[Model]]))),1,0)</f>
        <v>0</v>
      </c>
      <c r="G315">
        <f>IF(ISNUMBER(SEARCH("Turbo",porsche_data[[#This Row],[Model]])),1,0)</f>
        <v>0</v>
      </c>
      <c r="H315">
        <f>IF(ISNUMBER(SEARCH("GT",porsche_data[[#This Row],[Model]])),1,0)</f>
        <v>0</v>
      </c>
      <c r="I315">
        <f>IF(ISNUMBER(SEARCH("RS",porsche_data[[#This Row],[Model]])),1,0)</f>
        <v>0</v>
      </c>
      <c r="J315">
        <f>IF(ISNUMBER(SEARCH("Targa",porsche_data[[#This Row],[Body]])),1,0)</f>
        <v>0</v>
      </c>
      <c r="K315">
        <f>IF(ISNUMBER(SEARCH("Cabriolet",porsche_data[[#This Row],[Body]])),1,0)</f>
        <v>0</v>
      </c>
      <c r="L315" t="s">
        <v>44</v>
      </c>
      <c r="N315" t="s">
        <v>805</v>
      </c>
      <c r="O315" t="str">
        <f>IF(ISNUMBER(SEARCH("km",porsche_data[[#This Row],[Mileage0]])),porsche_data[[#This Row],[Mileage0]],"")</f>
        <v>500 km</v>
      </c>
      <c r="P315" t="s">
        <v>38</v>
      </c>
      <c r="R315" t="s">
        <v>25</v>
      </c>
      <c r="T315" t="s">
        <v>20</v>
      </c>
      <c r="U315" t="s">
        <v>21</v>
      </c>
      <c r="V315">
        <f>IF(porsche_data[[#This Row],[Transmission]]="Automatic",1,0)</f>
        <v>0</v>
      </c>
      <c r="W315">
        <f>IF(porsche_data[[#This Row],[Transmission]]="PDK",1,0)</f>
        <v>0</v>
      </c>
      <c r="X315" t="s">
        <v>22</v>
      </c>
      <c r="Y315">
        <f>IF(porsche_data[[#This Row],[Drive]]="Rear drive",0,1)</f>
        <v>0</v>
      </c>
      <c r="Z315" t="s">
        <v>23</v>
      </c>
      <c r="AA315" t="s">
        <v>24</v>
      </c>
      <c r="AB315">
        <f>IF(OR(porsche_data[[#This Row],[Interior Color]]="Black",porsche_data[[#This Row],[Interior Color]]="Beige",porsche_data[[#This Row],[Interior Color]]="Brown",porsche_data[[#This Row],[Interior Color]]="Grey"),0,1)</f>
        <v>0</v>
      </c>
      <c r="AC315" t="s">
        <v>61</v>
      </c>
      <c r="AD3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6" spans="1:30" hidden="1" x14ac:dyDescent="0.2">
      <c r="A316" t="s">
        <v>4431</v>
      </c>
      <c r="B316">
        <v>286950</v>
      </c>
      <c r="C316" t="e">
        <f>ABS((porsche_data[[#This Row],[Price]]-#REF!)/#REF!)</f>
        <v>#REF!</v>
      </c>
      <c r="D316" t="s">
        <v>80</v>
      </c>
      <c r="E316" t="s">
        <v>2498</v>
      </c>
      <c r="F316">
        <f>IF(OR(ISNUMBER(SEARCH(" 4S",porsche_data[[#This Row],[Model]])), ISNUMBER(SEARCH(" S",porsche_data[[#This Row],[Model]]))),1,0)</f>
        <v>1</v>
      </c>
      <c r="G316">
        <f>IF(ISNUMBER(SEARCH("Turbo",porsche_data[[#This Row],[Model]])),1,0)</f>
        <v>0</v>
      </c>
      <c r="H316">
        <f>IF(ISNUMBER(SEARCH("GT",porsche_data[[#This Row],[Model]])),1,0)</f>
        <v>0</v>
      </c>
      <c r="I316">
        <f>IF(ISNUMBER(SEARCH("RS",porsche_data[[#This Row],[Model]])),1,0)</f>
        <v>0</v>
      </c>
      <c r="J316">
        <f>IF(ISNUMBER(SEARCH("Targa",porsche_data[[#This Row],[Body]])),1,0)</f>
        <v>1</v>
      </c>
      <c r="K316">
        <f>IF(ISNUMBER(SEARCH("Cabriolet",porsche_data[[#This Row],[Body]])),1,0)</f>
        <v>0</v>
      </c>
      <c r="L316" t="s">
        <v>36</v>
      </c>
      <c r="N316" t="s">
        <v>4118</v>
      </c>
      <c r="O316" t="str">
        <f>IF(ISNUMBER(SEARCH("km",porsche_data[[#This Row],[Mileage0]])),porsche_data[[#This Row],[Mileage0]],"")</f>
        <v>2300 km</v>
      </c>
      <c r="P316" t="s">
        <v>73</v>
      </c>
      <c r="R316" t="s">
        <v>67</v>
      </c>
      <c r="T316" t="s">
        <v>20</v>
      </c>
      <c r="U316" t="s">
        <v>31</v>
      </c>
      <c r="V316">
        <f>IF(porsche_data[[#This Row],[Transmission]]="Automatic",1,0)</f>
        <v>0</v>
      </c>
      <c r="W316">
        <f>IF(porsche_data[[#This Row],[Transmission]]="PDK",1,0)</f>
        <v>1</v>
      </c>
      <c r="X316" t="s">
        <v>46</v>
      </c>
      <c r="Y316">
        <f>IF(porsche_data[[#This Row],[Drive]]="Rear drive",0,1)</f>
        <v>1</v>
      </c>
      <c r="Z316" t="s">
        <v>23</v>
      </c>
      <c r="AA316" t="s">
        <v>24</v>
      </c>
      <c r="AB316">
        <f>IF(OR(porsche_data[[#This Row],[Interior Color]]="Black",porsche_data[[#This Row],[Interior Color]]="Beige",porsche_data[[#This Row],[Interior Color]]="Brown",porsche_data[[#This Row],[Interior Color]]="Grey"),0,1)</f>
        <v>0</v>
      </c>
      <c r="AC316" t="s">
        <v>54</v>
      </c>
      <c r="AD3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7" spans="1:30" hidden="1" x14ac:dyDescent="0.2">
      <c r="A317" t="s">
        <v>25</v>
      </c>
      <c r="C317" t="e">
        <f>ABS((porsche_data[[#This Row],[Price]]-#REF!)/#REF!)</f>
        <v>#REF!</v>
      </c>
      <c r="D317" t="s">
        <v>410</v>
      </c>
      <c r="E317" t="s">
        <v>35</v>
      </c>
      <c r="F317">
        <f>IF(OR(ISNUMBER(SEARCH(" 4S",porsche_data[[#This Row],[Model]])), ISNUMBER(SEARCH(" S",porsche_data[[#This Row],[Model]]))),1,0)</f>
        <v>0</v>
      </c>
      <c r="G317">
        <f>IF(ISNUMBER(SEARCH("Turbo",porsche_data[[#This Row],[Model]])),1,0)</f>
        <v>0</v>
      </c>
      <c r="H317">
        <f>IF(ISNUMBER(SEARCH("GT",porsche_data[[#This Row],[Model]])),1,0)</f>
        <v>0</v>
      </c>
      <c r="I317">
        <f>IF(ISNUMBER(SEARCH("RS",porsche_data[[#This Row],[Model]])),1,0)</f>
        <v>0</v>
      </c>
      <c r="J317">
        <f>IF(ISNUMBER(SEARCH("Targa",porsche_data[[#This Row],[Body]])),1,0)</f>
        <v>0</v>
      </c>
      <c r="K317">
        <f>IF(ISNUMBER(SEARCH("Cabriolet",porsche_data[[#This Row],[Body]])),1,0)</f>
        <v>0</v>
      </c>
      <c r="L317" t="s">
        <v>44</v>
      </c>
      <c r="N317" t="s">
        <v>805</v>
      </c>
      <c r="O317" t="str">
        <f>IF(ISNUMBER(SEARCH("km",porsche_data[[#This Row],[Mileage0]])),porsche_data[[#This Row],[Mileage0]],"")</f>
        <v>500 km</v>
      </c>
      <c r="P317" t="s">
        <v>121</v>
      </c>
      <c r="R317" t="s">
        <v>122</v>
      </c>
      <c r="T317" t="s">
        <v>20</v>
      </c>
      <c r="U317" t="s">
        <v>21</v>
      </c>
      <c r="V317">
        <f>IF(porsche_data[[#This Row],[Transmission]]="Automatic",1,0)</f>
        <v>0</v>
      </c>
      <c r="W317">
        <f>IF(porsche_data[[#This Row],[Transmission]]="PDK",1,0)</f>
        <v>0</v>
      </c>
      <c r="X317" t="s">
        <v>22</v>
      </c>
      <c r="Y317">
        <f>IF(porsche_data[[#This Row],[Drive]]="Rear drive",0,1)</f>
        <v>0</v>
      </c>
      <c r="Z317" t="s">
        <v>23</v>
      </c>
      <c r="AA317" t="s">
        <v>24</v>
      </c>
      <c r="AB317">
        <f>IF(OR(porsche_data[[#This Row],[Interior Color]]="Black",porsche_data[[#This Row],[Interior Color]]="Beige",porsche_data[[#This Row],[Interior Color]]="Brown",porsche_data[[#This Row],[Interior Color]]="Grey"),0,1)</f>
        <v>0</v>
      </c>
      <c r="AC317" t="s">
        <v>116</v>
      </c>
      <c r="AD3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8" spans="1:30" hidden="1" x14ac:dyDescent="0.2">
      <c r="A318" t="s">
        <v>808</v>
      </c>
      <c r="C318" t="e">
        <f>ABS((porsche_data[[#This Row],[Price]]-#REF!)/#REF!)</f>
        <v>#REF!</v>
      </c>
      <c r="D318" t="s">
        <v>209</v>
      </c>
      <c r="E318" t="s">
        <v>809</v>
      </c>
      <c r="F318">
        <f>IF(OR(ISNUMBER(SEARCH(" 4S",porsche_data[[#This Row],[Model]])), ISNUMBER(SEARCH(" S",porsche_data[[#This Row],[Model]]))),1,0)</f>
        <v>0</v>
      </c>
      <c r="G318">
        <f>IF(ISNUMBER(SEARCH("Turbo",porsche_data[[#This Row],[Model]])),1,0)</f>
        <v>1</v>
      </c>
      <c r="H318">
        <f>IF(ISNUMBER(SEARCH("GT",porsche_data[[#This Row],[Model]])),1,0)</f>
        <v>0</v>
      </c>
      <c r="I318">
        <f>IF(ISNUMBER(SEARCH("RS",porsche_data[[#This Row],[Model]])),1,0)</f>
        <v>0</v>
      </c>
      <c r="J318">
        <f>IF(ISNUMBER(SEARCH("Targa",porsche_data[[#This Row],[Body]])),1,0)</f>
        <v>0</v>
      </c>
      <c r="K318">
        <f>IF(ISNUMBER(SEARCH("Cabriolet",porsche_data[[#This Row],[Body]])),1,0)</f>
        <v>0</v>
      </c>
      <c r="L318" t="s">
        <v>44</v>
      </c>
      <c r="N318" t="s">
        <v>810</v>
      </c>
      <c r="O318" t="str">
        <f>IF(ISNUMBER(SEARCH("km",porsche_data[[#This Row],[Mileage0]])),porsche_data[[#This Row],[Mileage0]],"")</f>
        <v>10099 km</v>
      </c>
      <c r="P318" t="s">
        <v>18</v>
      </c>
      <c r="R318" t="s">
        <v>198</v>
      </c>
      <c r="T318" t="s">
        <v>20</v>
      </c>
      <c r="U318" t="s">
        <v>21</v>
      </c>
      <c r="V318">
        <f>IF(porsche_data[[#This Row],[Transmission]]="Automatic",1,0)</f>
        <v>0</v>
      </c>
      <c r="W318">
        <f>IF(porsche_data[[#This Row],[Transmission]]="PDK",1,0)</f>
        <v>0</v>
      </c>
      <c r="X318" t="s">
        <v>22</v>
      </c>
      <c r="Y318">
        <f>IF(porsche_data[[#This Row],[Drive]]="Rear drive",0,1)</f>
        <v>0</v>
      </c>
      <c r="Z318" t="s">
        <v>23</v>
      </c>
      <c r="AA318" t="s">
        <v>24</v>
      </c>
      <c r="AB318">
        <f>IF(OR(porsche_data[[#This Row],[Interior Color]]="Black",porsche_data[[#This Row],[Interior Color]]="Beige",porsche_data[[#This Row],[Interior Color]]="Brown",porsche_data[[#This Row],[Interior Color]]="Grey"),0,1)</f>
        <v>0</v>
      </c>
      <c r="AC318" t="s">
        <v>61</v>
      </c>
      <c r="AD3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9" spans="1:30" hidden="1" x14ac:dyDescent="0.2">
      <c r="A319" t="s">
        <v>25</v>
      </c>
      <c r="C319" t="e">
        <f>ABS((porsche_data[[#This Row],[Price]]-#REF!)/#REF!)</f>
        <v>#REF!</v>
      </c>
      <c r="D319" t="s">
        <v>25</v>
      </c>
      <c r="E319" t="s">
        <v>25</v>
      </c>
      <c r="F319">
        <f>IF(OR(ISNUMBER(SEARCH(" 4S",porsche_data[[#This Row],[Model]])), ISNUMBER(SEARCH(" S",porsche_data[[#This Row],[Model]]))),1,0)</f>
        <v>0</v>
      </c>
      <c r="G319">
        <f>IF(ISNUMBER(SEARCH("Turbo",porsche_data[[#This Row],[Model]])),1,0)</f>
        <v>0</v>
      </c>
      <c r="H319">
        <f>IF(ISNUMBER(SEARCH("GT",porsche_data[[#This Row],[Model]])),1,0)</f>
        <v>0</v>
      </c>
      <c r="I319">
        <f>IF(ISNUMBER(SEARCH("RS",porsche_data[[#This Row],[Model]])),1,0)</f>
        <v>0</v>
      </c>
      <c r="J319">
        <f>IF(ISNUMBER(SEARCH("Targa",porsche_data[[#This Row],[Body]])),1,0)</f>
        <v>0</v>
      </c>
      <c r="K319">
        <f>IF(ISNUMBER(SEARCH("Cabriolet",porsche_data[[#This Row],[Body]])),1,0)</f>
        <v>0</v>
      </c>
      <c r="L319" t="s">
        <v>25</v>
      </c>
      <c r="N319" t="s">
        <v>25</v>
      </c>
      <c r="O319" t="str">
        <f>IF(ISNUMBER(SEARCH("km",porsche_data[[#This Row],[Mileage0]])),porsche_data[[#This Row],[Mileage0]],"")</f>
        <v/>
      </c>
      <c r="P319" t="s">
        <v>25</v>
      </c>
      <c r="R319" t="s">
        <v>25</v>
      </c>
      <c r="T319" t="s">
        <v>25</v>
      </c>
      <c r="U319" t="s">
        <v>25</v>
      </c>
      <c r="V319">
        <f>IF(porsche_data[[#This Row],[Transmission]]="Automatic",1,0)</f>
        <v>0</v>
      </c>
      <c r="W319">
        <f>IF(porsche_data[[#This Row],[Transmission]]="PDK",1,0)</f>
        <v>0</v>
      </c>
      <c r="X319" t="s">
        <v>25</v>
      </c>
      <c r="Y319">
        <f>IF(porsche_data[[#This Row],[Drive]]="Rear drive",0,1)</f>
        <v>1</v>
      </c>
      <c r="Z319" t="s">
        <v>25</v>
      </c>
      <c r="AA319" t="s">
        <v>25</v>
      </c>
      <c r="AB319">
        <f>IF(OR(porsche_data[[#This Row],[Interior Color]]="Black",porsche_data[[#This Row],[Interior Color]]="Beige",porsche_data[[#This Row],[Interior Color]]="Brown",porsche_data[[#This Row],[Interior Color]]="Grey"),0,1)</f>
        <v>1</v>
      </c>
      <c r="AC319" t="s">
        <v>25</v>
      </c>
      <c r="AD3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0" spans="1:30" hidden="1" x14ac:dyDescent="0.2">
      <c r="A320" t="s">
        <v>811</v>
      </c>
      <c r="C320" t="e">
        <f>ABS((porsche_data[[#This Row],[Price]]-#REF!)/#REF!)</f>
        <v>#REF!</v>
      </c>
      <c r="D320" t="s">
        <v>446</v>
      </c>
      <c r="E320" t="s">
        <v>478</v>
      </c>
      <c r="F320">
        <f>IF(OR(ISNUMBER(SEARCH(" 4S",porsche_data[[#This Row],[Model]])), ISNUMBER(SEARCH(" S",porsche_data[[#This Row],[Model]]))),1,0)</f>
        <v>1</v>
      </c>
      <c r="G320">
        <f>IF(ISNUMBER(SEARCH("Turbo",porsche_data[[#This Row],[Model]])),1,0)</f>
        <v>0</v>
      </c>
      <c r="H320">
        <f>IF(ISNUMBER(SEARCH("GT",porsche_data[[#This Row],[Model]])),1,0)</f>
        <v>0</v>
      </c>
      <c r="I320">
        <f>IF(ISNUMBER(SEARCH("RS",porsche_data[[#This Row],[Model]])),1,0)</f>
        <v>0</v>
      </c>
      <c r="J320">
        <f>IF(ISNUMBER(SEARCH("Targa",porsche_data[[#This Row],[Body]])),1,0)</f>
        <v>0</v>
      </c>
      <c r="K320">
        <f>IF(ISNUMBER(SEARCH("Cabriolet",porsche_data[[#This Row],[Body]])),1,0)</f>
        <v>0</v>
      </c>
      <c r="L320" t="s">
        <v>44</v>
      </c>
      <c r="N320" t="s">
        <v>812</v>
      </c>
      <c r="O320" t="str">
        <f>IF(ISNUMBER(SEARCH("km",porsche_data[[#This Row],[Mileage0]])),porsche_data[[#This Row],[Mileage0]],"")</f>
        <v/>
      </c>
      <c r="P320" t="s">
        <v>289</v>
      </c>
      <c r="R320" t="s">
        <v>19</v>
      </c>
      <c r="T320" t="s">
        <v>20</v>
      </c>
      <c r="U320" t="s">
        <v>21</v>
      </c>
      <c r="V320">
        <f>IF(porsche_data[[#This Row],[Transmission]]="Automatic",1,0)</f>
        <v>0</v>
      </c>
      <c r="W320">
        <f>IF(porsche_data[[#This Row],[Transmission]]="PDK",1,0)</f>
        <v>0</v>
      </c>
      <c r="X320" t="s">
        <v>46</v>
      </c>
      <c r="Y320">
        <f>IF(porsche_data[[#This Row],[Drive]]="Rear drive",0,1)</f>
        <v>1</v>
      </c>
      <c r="Z320" t="s">
        <v>23</v>
      </c>
      <c r="AA320" t="s">
        <v>24</v>
      </c>
      <c r="AB320">
        <f>IF(OR(porsche_data[[#This Row],[Interior Color]]="Black",porsche_data[[#This Row],[Interior Color]]="Beige",porsche_data[[#This Row],[Interior Color]]="Brown",porsche_data[[#This Row],[Interior Color]]="Grey"),0,1)</f>
        <v>0</v>
      </c>
      <c r="AC320" t="s">
        <v>116</v>
      </c>
      <c r="AD3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1" spans="1:30" hidden="1" x14ac:dyDescent="0.2">
      <c r="A321" t="s">
        <v>813</v>
      </c>
      <c r="C321" t="e">
        <f>ABS((porsche_data[[#This Row],[Price]]-#REF!)/#REF!)</f>
        <v>#REF!</v>
      </c>
      <c r="D321" t="s">
        <v>143</v>
      </c>
      <c r="E321" t="s">
        <v>295</v>
      </c>
      <c r="F321">
        <f>IF(OR(ISNUMBER(SEARCH(" 4S",porsche_data[[#This Row],[Model]])), ISNUMBER(SEARCH(" S",porsche_data[[#This Row],[Model]]))),1,0)</f>
        <v>1</v>
      </c>
      <c r="G321">
        <f>IF(ISNUMBER(SEARCH("Turbo",porsche_data[[#This Row],[Model]])),1,0)</f>
        <v>0</v>
      </c>
      <c r="H321">
        <f>IF(ISNUMBER(SEARCH("GT",porsche_data[[#This Row],[Model]])),1,0)</f>
        <v>0</v>
      </c>
      <c r="I321">
        <f>IF(ISNUMBER(SEARCH("RS",porsche_data[[#This Row],[Model]])),1,0)</f>
        <v>0</v>
      </c>
      <c r="J321">
        <f>IF(ISNUMBER(SEARCH("Targa",porsche_data[[#This Row],[Body]])),1,0)</f>
        <v>0</v>
      </c>
      <c r="K321">
        <f>IF(ISNUMBER(SEARCH("Cabriolet",porsche_data[[#This Row],[Body]])),1,0)</f>
        <v>1</v>
      </c>
      <c r="L321" t="s">
        <v>16</v>
      </c>
      <c r="N321" t="s">
        <v>814</v>
      </c>
      <c r="O321" t="str">
        <f>IF(ISNUMBER(SEARCH("km",porsche_data[[#This Row],[Mileage0]])),porsche_data[[#This Row],[Mileage0]],"")</f>
        <v/>
      </c>
      <c r="P321" t="s">
        <v>297</v>
      </c>
      <c r="R321" t="s">
        <v>88</v>
      </c>
      <c r="T321" t="s">
        <v>20</v>
      </c>
      <c r="U321" t="s">
        <v>21</v>
      </c>
      <c r="V321">
        <f>IF(porsche_data[[#This Row],[Transmission]]="Automatic",1,0)</f>
        <v>0</v>
      </c>
      <c r="W321">
        <f>IF(porsche_data[[#This Row],[Transmission]]="PDK",1,0)</f>
        <v>0</v>
      </c>
      <c r="X321" t="s">
        <v>46</v>
      </c>
      <c r="Y321">
        <f>IF(porsche_data[[#This Row],[Drive]]="Rear drive",0,1)</f>
        <v>1</v>
      </c>
      <c r="Z321" t="s">
        <v>23</v>
      </c>
      <c r="AA321" t="s">
        <v>24</v>
      </c>
      <c r="AB321">
        <f>IF(OR(porsche_data[[#This Row],[Interior Color]]="Black",porsche_data[[#This Row],[Interior Color]]="Beige",porsche_data[[#This Row],[Interior Color]]="Brown",porsche_data[[#This Row],[Interior Color]]="Grey"),0,1)</f>
        <v>0</v>
      </c>
      <c r="AC321" t="s">
        <v>99</v>
      </c>
      <c r="AD3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2" spans="1:30" hidden="1" x14ac:dyDescent="0.2">
      <c r="A322" t="s">
        <v>815</v>
      </c>
      <c r="C322" t="e">
        <f>ABS((porsche_data[[#This Row],[Price]]-#REF!)/#REF!)</f>
        <v>#REF!</v>
      </c>
      <c r="D322" t="s">
        <v>473</v>
      </c>
      <c r="E322" t="s">
        <v>621</v>
      </c>
      <c r="F322">
        <f>IF(OR(ISNUMBER(SEARCH(" 4S",porsche_data[[#This Row],[Model]])), ISNUMBER(SEARCH(" S",porsche_data[[#This Row],[Model]]))),1,0)</f>
        <v>1</v>
      </c>
      <c r="G322">
        <f>IF(ISNUMBER(SEARCH("Turbo",porsche_data[[#This Row],[Model]])),1,0)</f>
        <v>0</v>
      </c>
      <c r="H322">
        <f>IF(ISNUMBER(SEARCH("GT",porsche_data[[#This Row],[Model]])),1,0)</f>
        <v>0</v>
      </c>
      <c r="I322">
        <f>IF(ISNUMBER(SEARCH("RS",porsche_data[[#This Row],[Model]])),1,0)</f>
        <v>0</v>
      </c>
      <c r="J322">
        <f>IF(ISNUMBER(SEARCH("Targa",porsche_data[[#This Row],[Body]])),1,0)</f>
        <v>0</v>
      </c>
      <c r="K322">
        <f>IF(ISNUMBER(SEARCH("Cabriolet",porsche_data[[#This Row],[Body]])),1,0)</f>
        <v>0</v>
      </c>
      <c r="L322" t="s">
        <v>44</v>
      </c>
      <c r="N322" t="s">
        <v>816</v>
      </c>
      <c r="O322" t="str">
        <f>IF(ISNUMBER(SEARCH("km",porsche_data[[#This Row],[Mileage0]])),porsche_data[[#This Row],[Mileage0]],"")</f>
        <v/>
      </c>
      <c r="P322" t="s">
        <v>126</v>
      </c>
      <c r="R322" t="s">
        <v>19</v>
      </c>
      <c r="T322" t="s">
        <v>20</v>
      </c>
      <c r="U322" t="s">
        <v>21</v>
      </c>
      <c r="V322">
        <f>IF(porsche_data[[#This Row],[Transmission]]="Automatic",1,0)</f>
        <v>0</v>
      </c>
      <c r="W322">
        <f>IF(porsche_data[[#This Row],[Transmission]]="PDK",1,0)</f>
        <v>0</v>
      </c>
      <c r="X322" t="s">
        <v>46</v>
      </c>
      <c r="Y322">
        <f>IF(porsche_data[[#This Row],[Drive]]="Rear drive",0,1)</f>
        <v>1</v>
      </c>
      <c r="Z322" t="s">
        <v>23</v>
      </c>
      <c r="AA322" t="s">
        <v>24</v>
      </c>
      <c r="AB322">
        <f>IF(OR(porsche_data[[#This Row],[Interior Color]]="Black",porsche_data[[#This Row],[Interior Color]]="Beige",porsche_data[[#This Row],[Interior Color]]="Brown",porsche_data[[#This Row],[Interior Color]]="Grey"),0,1)</f>
        <v>0</v>
      </c>
      <c r="AC322" t="s">
        <v>47</v>
      </c>
      <c r="AD3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3" spans="1:30" hidden="1" x14ac:dyDescent="0.2">
      <c r="A323" t="s">
        <v>817</v>
      </c>
      <c r="C323" t="e">
        <f>ABS((porsche_data[[#This Row],[Price]]-#REF!)/#REF!)</f>
        <v>#REF!</v>
      </c>
      <c r="D323" t="s">
        <v>303</v>
      </c>
      <c r="E323" t="s">
        <v>407</v>
      </c>
      <c r="F323">
        <f>IF(OR(ISNUMBER(SEARCH(" 4S",porsche_data[[#This Row],[Model]])), ISNUMBER(SEARCH(" S",porsche_data[[#This Row],[Model]]))),1,0)</f>
        <v>1</v>
      </c>
      <c r="G323">
        <f>IF(ISNUMBER(SEARCH("Turbo",porsche_data[[#This Row],[Model]])),1,0)</f>
        <v>0</v>
      </c>
      <c r="H323">
        <f>IF(ISNUMBER(SEARCH("GT",porsche_data[[#This Row],[Model]])),1,0)</f>
        <v>0</v>
      </c>
      <c r="I323">
        <f>IF(ISNUMBER(SEARCH("RS",porsche_data[[#This Row],[Model]])),1,0)</f>
        <v>0</v>
      </c>
      <c r="J323">
        <f>IF(ISNUMBER(SEARCH("Targa",porsche_data[[#This Row],[Body]])),1,0)</f>
        <v>0</v>
      </c>
      <c r="K323">
        <f>IF(ISNUMBER(SEARCH("Cabriolet",porsche_data[[#This Row],[Body]])),1,0)</f>
        <v>0</v>
      </c>
      <c r="L323" t="s">
        <v>44</v>
      </c>
      <c r="N323" t="s">
        <v>818</v>
      </c>
      <c r="O323" t="str">
        <f>IF(ISNUMBER(SEARCH("km",porsche_data[[#This Row],[Mileage0]])),porsche_data[[#This Row],[Mileage0]],"")</f>
        <v/>
      </c>
      <c r="P323" t="s">
        <v>297</v>
      </c>
      <c r="R323" t="s">
        <v>88</v>
      </c>
      <c r="T323" t="s">
        <v>20</v>
      </c>
      <c r="U323" t="s">
        <v>21</v>
      </c>
      <c r="V323">
        <f>IF(porsche_data[[#This Row],[Transmission]]="Automatic",1,0)</f>
        <v>0</v>
      </c>
      <c r="W323">
        <f>IF(porsche_data[[#This Row],[Transmission]]="PDK",1,0)</f>
        <v>0</v>
      </c>
      <c r="X323" t="s">
        <v>22</v>
      </c>
      <c r="Y323">
        <f>IF(porsche_data[[#This Row],[Drive]]="Rear drive",0,1)</f>
        <v>0</v>
      </c>
      <c r="Z323" t="s">
        <v>23</v>
      </c>
      <c r="AA323" t="s">
        <v>24</v>
      </c>
      <c r="AB323">
        <f>IF(OR(porsche_data[[#This Row],[Interior Color]]="Black",porsche_data[[#This Row],[Interior Color]]="Beige",porsche_data[[#This Row],[Interior Color]]="Brown",porsche_data[[#This Row],[Interior Color]]="Grey"),0,1)</f>
        <v>0</v>
      </c>
      <c r="AC323" t="s">
        <v>32</v>
      </c>
      <c r="AD3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4" spans="1:30" hidden="1" x14ac:dyDescent="0.2">
      <c r="A324" t="s">
        <v>819</v>
      </c>
      <c r="C324" t="e">
        <f>ABS((porsche_data[[#This Row],[Price]]-#REF!)/#REF!)</f>
        <v>#REF!</v>
      </c>
      <c r="D324" t="s">
        <v>433</v>
      </c>
      <c r="E324" t="s">
        <v>586</v>
      </c>
      <c r="F324">
        <f>IF(OR(ISNUMBER(SEARCH(" 4S",porsche_data[[#This Row],[Model]])), ISNUMBER(SEARCH(" S",porsche_data[[#This Row],[Model]]))),1,0)</f>
        <v>1</v>
      </c>
      <c r="G324">
        <f>IF(ISNUMBER(SEARCH("Turbo",porsche_data[[#This Row],[Model]])),1,0)</f>
        <v>0</v>
      </c>
      <c r="H324">
        <f>IF(ISNUMBER(SEARCH("GT",porsche_data[[#This Row],[Model]])),1,0)</f>
        <v>0</v>
      </c>
      <c r="I324">
        <f>IF(ISNUMBER(SEARCH("RS",porsche_data[[#This Row],[Model]])),1,0)</f>
        <v>0</v>
      </c>
      <c r="J324">
        <f>IF(ISNUMBER(SEARCH("Targa",porsche_data[[#This Row],[Body]])),1,0)</f>
        <v>0</v>
      </c>
      <c r="K324">
        <f>IF(ISNUMBER(SEARCH("Cabriolet",porsche_data[[#This Row],[Body]])),1,0)</f>
        <v>0</v>
      </c>
      <c r="L324" t="s">
        <v>44</v>
      </c>
      <c r="N324" t="s">
        <v>820</v>
      </c>
      <c r="O324" t="str">
        <f>IF(ISNUMBER(SEARCH("km",porsche_data[[#This Row],[Mileage0]])),porsche_data[[#This Row],[Mileage0]],"")</f>
        <v>145152 km</v>
      </c>
      <c r="P324" t="s">
        <v>588</v>
      </c>
      <c r="R324" t="s">
        <v>821</v>
      </c>
      <c r="T324" t="s">
        <v>232</v>
      </c>
      <c r="U324" t="s">
        <v>53</v>
      </c>
      <c r="V324">
        <f>IF(porsche_data[[#This Row],[Transmission]]="Automatic",1,0)</f>
        <v>1</v>
      </c>
      <c r="W324">
        <f>IF(porsche_data[[#This Row],[Transmission]]="PDK",1,0)</f>
        <v>0</v>
      </c>
      <c r="X324" t="s">
        <v>22</v>
      </c>
      <c r="Y324">
        <f>IF(porsche_data[[#This Row],[Drive]]="Rear drive",0,1)</f>
        <v>0</v>
      </c>
      <c r="Z324" t="s">
        <v>23</v>
      </c>
      <c r="AA324" t="s">
        <v>24</v>
      </c>
      <c r="AB324">
        <f>IF(OR(porsche_data[[#This Row],[Interior Color]]="Black",porsche_data[[#This Row],[Interior Color]]="Beige",porsche_data[[#This Row],[Interior Color]]="Brown",porsche_data[[#This Row],[Interior Color]]="Grey"),0,1)</f>
        <v>0</v>
      </c>
      <c r="AC324" t="s">
        <v>54</v>
      </c>
      <c r="AD3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5" spans="1:30" hidden="1" x14ac:dyDescent="0.2">
      <c r="A325" t="s">
        <v>25</v>
      </c>
      <c r="C325" t="e">
        <f>ABS((porsche_data[[#This Row],[Price]]-#REF!)/#REF!)</f>
        <v>#REF!</v>
      </c>
      <c r="D325" t="s">
        <v>25</v>
      </c>
      <c r="E325" t="s">
        <v>25</v>
      </c>
      <c r="F325">
        <f>IF(OR(ISNUMBER(SEARCH(" 4S",porsche_data[[#This Row],[Model]])), ISNUMBER(SEARCH(" S",porsche_data[[#This Row],[Model]]))),1,0)</f>
        <v>0</v>
      </c>
      <c r="G325">
        <f>IF(ISNUMBER(SEARCH("Turbo",porsche_data[[#This Row],[Model]])),1,0)</f>
        <v>0</v>
      </c>
      <c r="H325">
        <f>IF(ISNUMBER(SEARCH("GT",porsche_data[[#This Row],[Model]])),1,0)</f>
        <v>0</v>
      </c>
      <c r="I325">
        <f>IF(ISNUMBER(SEARCH("RS",porsche_data[[#This Row],[Model]])),1,0)</f>
        <v>0</v>
      </c>
      <c r="J325">
        <f>IF(ISNUMBER(SEARCH("Targa",porsche_data[[#This Row],[Body]])),1,0)</f>
        <v>0</v>
      </c>
      <c r="K325">
        <f>IF(ISNUMBER(SEARCH("Cabriolet",porsche_data[[#This Row],[Body]])),1,0)</f>
        <v>0</v>
      </c>
      <c r="L325" t="s">
        <v>25</v>
      </c>
      <c r="N325" t="s">
        <v>25</v>
      </c>
      <c r="O325" t="str">
        <f>IF(ISNUMBER(SEARCH("km",porsche_data[[#This Row],[Mileage0]])),porsche_data[[#This Row],[Mileage0]],"")</f>
        <v/>
      </c>
      <c r="P325" t="s">
        <v>25</v>
      </c>
      <c r="R325" t="s">
        <v>25</v>
      </c>
      <c r="T325" t="s">
        <v>25</v>
      </c>
      <c r="U325" t="s">
        <v>25</v>
      </c>
      <c r="V325">
        <f>IF(porsche_data[[#This Row],[Transmission]]="Automatic",1,0)</f>
        <v>0</v>
      </c>
      <c r="W325">
        <f>IF(porsche_data[[#This Row],[Transmission]]="PDK",1,0)</f>
        <v>0</v>
      </c>
      <c r="X325" t="s">
        <v>25</v>
      </c>
      <c r="Y325">
        <f>IF(porsche_data[[#This Row],[Drive]]="Rear drive",0,1)</f>
        <v>1</v>
      </c>
      <c r="Z325" t="s">
        <v>25</v>
      </c>
      <c r="AA325" t="s">
        <v>25</v>
      </c>
      <c r="AB325">
        <f>IF(OR(porsche_data[[#This Row],[Interior Color]]="Black",porsche_data[[#This Row],[Interior Color]]="Beige",porsche_data[[#This Row],[Interior Color]]="Brown",porsche_data[[#This Row],[Interior Color]]="Grey"),0,1)</f>
        <v>1</v>
      </c>
      <c r="AC325" t="s">
        <v>25</v>
      </c>
      <c r="AD3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6" spans="1:30" hidden="1" x14ac:dyDescent="0.2">
      <c r="A326" t="s">
        <v>822</v>
      </c>
      <c r="C326" t="e">
        <f>ABS((porsche_data[[#This Row],[Price]]-#REF!)/#REF!)</f>
        <v>#REF!</v>
      </c>
      <c r="D326" t="s">
        <v>823</v>
      </c>
      <c r="E326" t="s">
        <v>642</v>
      </c>
      <c r="F326">
        <f>IF(OR(ISNUMBER(SEARCH(" 4S",porsche_data[[#This Row],[Model]])), ISNUMBER(SEARCH(" S",porsche_data[[#This Row],[Model]]))),1,0)</f>
        <v>1</v>
      </c>
      <c r="G326">
        <f>IF(ISNUMBER(SEARCH("Turbo",porsche_data[[#This Row],[Model]])),1,0)</f>
        <v>0</v>
      </c>
      <c r="H326">
        <f>IF(ISNUMBER(SEARCH("GT",porsche_data[[#This Row],[Model]])),1,0)</f>
        <v>0</v>
      </c>
      <c r="I326">
        <f>IF(ISNUMBER(SEARCH("RS",porsche_data[[#This Row],[Model]])),1,0)</f>
        <v>0</v>
      </c>
      <c r="J326">
        <f>IF(ISNUMBER(SEARCH("Targa",porsche_data[[#This Row],[Body]])),1,0)</f>
        <v>1</v>
      </c>
      <c r="K326">
        <f>IF(ISNUMBER(SEARCH("Cabriolet",porsche_data[[#This Row],[Body]])),1,0)</f>
        <v>0</v>
      </c>
      <c r="L326" t="s">
        <v>36</v>
      </c>
      <c r="N326" t="s">
        <v>824</v>
      </c>
      <c r="O326" t="str">
        <f>IF(ISNUMBER(SEARCH("km",porsche_data[[#This Row],[Mileage0]])),porsche_data[[#This Row],[Mileage0]],"")</f>
        <v/>
      </c>
      <c r="P326" t="s">
        <v>825</v>
      </c>
      <c r="R326" t="s">
        <v>67</v>
      </c>
      <c r="T326" t="s">
        <v>20</v>
      </c>
      <c r="U326" t="s">
        <v>21</v>
      </c>
      <c r="V326">
        <f>IF(porsche_data[[#This Row],[Transmission]]="Automatic",1,0)</f>
        <v>0</v>
      </c>
      <c r="W326">
        <f>IF(porsche_data[[#This Row],[Transmission]]="PDK",1,0)</f>
        <v>0</v>
      </c>
      <c r="X326" t="s">
        <v>22</v>
      </c>
      <c r="Y326">
        <f>IF(porsche_data[[#This Row],[Drive]]="Rear drive",0,1)</f>
        <v>0</v>
      </c>
      <c r="Z326" t="s">
        <v>23</v>
      </c>
      <c r="AA326" t="s">
        <v>24</v>
      </c>
      <c r="AB326">
        <f>IF(OR(porsche_data[[#This Row],[Interior Color]]="Black",porsche_data[[#This Row],[Interior Color]]="Beige",porsche_data[[#This Row],[Interior Color]]="Brown",porsche_data[[#This Row],[Interior Color]]="Grey"),0,1)</f>
        <v>0</v>
      </c>
      <c r="AC326" t="s">
        <v>61</v>
      </c>
      <c r="AD3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7" spans="1:30" x14ac:dyDescent="0.2">
      <c r="A327" t="s">
        <v>1994</v>
      </c>
      <c r="B327">
        <v>285650</v>
      </c>
      <c r="C327">
        <f>ABS((porsche_data[[#This Row],[Price]]-AVERAGE(B259:B4714))/_xlfn.STDEV.P(B259:B4714))</f>
        <v>2.5563176983903264</v>
      </c>
      <c r="D327" t="s">
        <v>152</v>
      </c>
      <c r="E327" t="s">
        <v>254</v>
      </c>
      <c r="F327">
        <f>IF(OR(ISNUMBER(SEARCH(" 4S",porsche_data[[#This Row],[Model]])), ISNUMBER(SEARCH(" S",porsche_data[[#This Row],[Model]]))),1,0)</f>
        <v>1</v>
      </c>
      <c r="G327">
        <f>IF(ISNUMBER(SEARCH("Turbo",porsche_data[[#This Row],[Model]])),1,0)</f>
        <v>1</v>
      </c>
      <c r="H327">
        <f>IF(ISNUMBER(SEARCH("GT",porsche_data[[#This Row],[Model]])),1,0)</f>
        <v>0</v>
      </c>
      <c r="I327">
        <f>IF(ISNUMBER(SEARCH("RS",porsche_data[[#This Row],[Model]])),1,0)</f>
        <v>0</v>
      </c>
      <c r="J327">
        <f>IF(ISNUMBER(SEARCH("Targa",porsche_data[[#This Row],[Body]])),1,0)</f>
        <v>0</v>
      </c>
      <c r="K327">
        <f>IF(ISNUMBER(SEARCH("Cabriolet",porsche_data[[#This Row],[Body]])),1,0)</f>
        <v>1</v>
      </c>
      <c r="L327" t="s">
        <v>16</v>
      </c>
      <c r="M327">
        <v>992</v>
      </c>
      <c r="N327" t="s">
        <v>365</v>
      </c>
      <c r="O327" s="3">
        <f>1*(LEFT(porsche_data[[#This Row],[Mileage0]],FIND(" ",porsche_data[[#This Row],[Mileage0]])-1))</f>
        <v>11000</v>
      </c>
      <c r="P327" t="s">
        <v>256</v>
      </c>
      <c r="Q327">
        <v>650</v>
      </c>
      <c r="R327" t="s">
        <v>88</v>
      </c>
      <c r="S327">
        <f>1*(LEFT(porsche_data[[#This Row],[Cylinder Capacity]],FIND(" ",porsche_data[[#This Row],[Cylinder Capacity]])-1))</f>
        <v>3.8</v>
      </c>
      <c r="T327" t="s">
        <v>20</v>
      </c>
      <c r="U327" t="s">
        <v>31</v>
      </c>
      <c r="V327">
        <f>IF(porsche_data[[#This Row],[Transmission]]="Automatic",1,0)</f>
        <v>0</v>
      </c>
      <c r="W327">
        <f>IF(porsche_data[[#This Row],[Transmission]]="PDK",1,0)</f>
        <v>1</v>
      </c>
      <c r="X327" t="s">
        <v>46</v>
      </c>
      <c r="Y327">
        <f>IF(porsche_data[[#This Row],[Drive]]="Rear drive",0,1)</f>
        <v>1</v>
      </c>
      <c r="Z327" t="s">
        <v>23</v>
      </c>
      <c r="AA327" t="s">
        <v>24</v>
      </c>
      <c r="AB327">
        <f>IF(OR(porsche_data[[#This Row],[Interior Color]]="Black",porsche_data[[#This Row],[Interior Color]]="Beige",porsche_data[[#This Row],[Interior Color]]="Brown",porsche_data[[#This Row],[Interior Color]]="Grey"),0,1)</f>
        <v>0</v>
      </c>
      <c r="AC327" t="s">
        <v>24</v>
      </c>
      <c r="AD3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8" spans="1:30" hidden="1" x14ac:dyDescent="0.2">
      <c r="A328" t="s">
        <v>5221</v>
      </c>
      <c r="B328">
        <v>284900</v>
      </c>
      <c r="C328" t="e">
        <f>ABS((porsche_data[[#This Row],[Price]]-#REF!)/#REF!)</f>
        <v>#REF!</v>
      </c>
      <c r="D328" t="s">
        <v>229</v>
      </c>
      <c r="E328" t="s">
        <v>1138</v>
      </c>
      <c r="F328">
        <f>IF(OR(ISNUMBER(SEARCH(" 4S",porsche_data[[#This Row],[Model]])), ISNUMBER(SEARCH(" S",porsche_data[[#This Row],[Model]]))),1,0)</f>
        <v>0</v>
      </c>
      <c r="G328">
        <f>IF(ISNUMBER(SEARCH("Turbo",porsche_data[[#This Row],[Model]])),1,0)</f>
        <v>0</v>
      </c>
      <c r="H328">
        <f>IF(ISNUMBER(SEARCH("GT",porsche_data[[#This Row],[Model]])),1,0)</f>
        <v>0</v>
      </c>
      <c r="I328">
        <f>IF(ISNUMBER(SEARCH("RS",porsche_data[[#This Row],[Model]])),1,0)</f>
        <v>0</v>
      </c>
      <c r="J328">
        <f>IF(ISNUMBER(SEARCH("Targa",porsche_data[[#This Row],[Body]])),1,0)</f>
        <v>0</v>
      </c>
      <c r="K328">
        <f>IF(ISNUMBER(SEARCH("Cabriolet",porsche_data[[#This Row],[Body]])),1,0)</f>
        <v>0</v>
      </c>
      <c r="L328" t="s">
        <v>44</v>
      </c>
      <c r="N328" t="s">
        <v>5222</v>
      </c>
      <c r="O328" t="str">
        <f>IF(ISNUMBER(SEARCH("km",porsche_data[[#This Row],[Mileage0]])),porsche_data[[#This Row],[Mileage0]],"")</f>
        <v>28342 km</v>
      </c>
      <c r="P328" t="s">
        <v>854</v>
      </c>
      <c r="R328" t="s">
        <v>19</v>
      </c>
      <c r="T328" t="s">
        <v>20</v>
      </c>
      <c r="U328" t="s">
        <v>21</v>
      </c>
      <c r="V328">
        <f>IF(porsche_data[[#This Row],[Transmission]]="Automatic",1,0)</f>
        <v>0</v>
      </c>
      <c r="W328">
        <f>IF(porsche_data[[#This Row],[Transmission]]="PDK",1,0)</f>
        <v>0</v>
      </c>
      <c r="X328" t="s">
        <v>22</v>
      </c>
      <c r="Y328">
        <f>IF(porsche_data[[#This Row],[Drive]]="Rear drive",0,1)</f>
        <v>0</v>
      </c>
      <c r="Z328" t="s">
        <v>23</v>
      </c>
      <c r="AA328" t="s">
        <v>24</v>
      </c>
      <c r="AB328">
        <f>IF(OR(porsche_data[[#This Row],[Interior Color]]="Black",porsche_data[[#This Row],[Interior Color]]="Beige",porsche_data[[#This Row],[Interior Color]]="Brown",porsche_data[[#This Row],[Interior Color]]="Grey"),0,1)</f>
        <v>0</v>
      </c>
      <c r="AC328" t="s">
        <v>61</v>
      </c>
      <c r="AD3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9" spans="1:30" x14ac:dyDescent="0.2">
      <c r="A329" t="s">
        <v>1003</v>
      </c>
      <c r="B329">
        <v>284000</v>
      </c>
      <c r="C329">
        <f>ABS((porsche_data[[#This Row],[Price]]-AVERAGE(B261:B4716))/_xlfn.STDEV.P(B261:B4716))</f>
        <v>2.5293447943538592</v>
      </c>
      <c r="D329" t="s">
        <v>349</v>
      </c>
      <c r="E329" t="s">
        <v>733</v>
      </c>
      <c r="F329">
        <f>IF(OR(ISNUMBER(SEARCH(" 4S",porsche_data[[#This Row],[Model]])), ISNUMBER(SEARCH(" S",porsche_data[[#This Row],[Model]]))),1,0)</f>
        <v>1</v>
      </c>
      <c r="G329">
        <f>IF(ISNUMBER(SEARCH("Turbo",porsche_data[[#This Row],[Model]])),1,0)</f>
        <v>0</v>
      </c>
      <c r="H329">
        <f>IF(ISNUMBER(SEARCH("GT",porsche_data[[#This Row],[Model]])),1,0)</f>
        <v>0</v>
      </c>
      <c r="I329">
        <f>IF(ISNUMBER(SEARCH("RS",porsche_data[[#This Row],[Model]])),1,0)</f>
        <v>0</v>
      </c>
      <c r="J329">
        <f>IF(ISNUMBER(SEARCH("Targa",porsche_data[[#This Row],[Body]])),1,0)</f>
        <v>0</v>
      </c>
      <c r="K329">
        <f>IF(ISNUMBER(SEARCH("Cabriolet",porsche_data[[#This Row],[Body]])),1,0)</f>
        <v>1</v>
      </c>
      <c r="L329" t="s">
        <v>16</v>
      </c>
      <c r="M329">
        <v>911</v>
      </c>
      <c r="N329" t="s">
        <v>1004</v>
      </c>
      <c r="O329" s="3">
        <f>1*(LEFT(porsche_data[[#This Row],[Mileage0]],FIND(" ",porsche_data[[#This Row],[Mileage0]])-1))</f>
        <v>8900</v>
      </c>
      <c r="P329" t="s">
        <v>627</v>
      </c>
      <c r="Q329">
        <v>217</v>
      </c>
      <c r="R329" t="s">
        <v>60</v>
      </c>
      <c r="S329">
        <f>1*(LEFT(porsche_data[[#This Row],[Cylinder Capacity]],FIND(" ",porsche_data[[#This Row],[Cylinder Capacity]])-1))</f>
        <v>3.2</v>
      </c>
      <c r="T329" t="s">
        <v>20</v>
      </c>
      <c r="U329" t="s">
        <v>21</v>
      </c>
      <c r="V329">
        <f>IF(porsche_data[[#This Row],[Transmission]]="Automatic",1,0)</f>
        <v>0</v>
      </c>
      <c r="W329">
        <f>IF(porsche_data[[#This Row],[Transmission]]="PDK",1,0)</f>
        <v>0</v>
      </c>
      <c r="X329" t="s">
        <v>22</v>
      </c>
      <c r="Y329">
        <f>IF(porsche_data[[#This Row],[Drive]]="Rear drive",0,1)</f>
        <v>0</v>
      </c>
      <c r="Z329" t="s">
        <v>23</v>
      </c>
      <c r="AA329" t="s">
        <v>54</v>
      </c>
      <c r="AB329">
        <f>IF(OR(porsche_data[[#This Row],[Interior Color]]="Black",porsche_data[[#This Row],[Interior Color]]="Beige",porsche_data[[#This Row],[Interior Color]]="Brown",porsche_data[[#This Row],[Interior Color]]="Grey"),0,1)</f>
        <v>1</v>
      </c>
      <c r="AC329" t="s">
        <v>61</v>
      </c>
      <c r="AD3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0" spans="1:30" hidden="1" x14ac:dyDescent="0.2">
      <c r="A330" t="s">
        <v>3597</v>
      </c>
      <c r="B330">
        <v>283991</v>
      </c>
      <c r="C330" t="e">
        <f>ABS((porsche_data[[#This Row],[Price]]-#REF!)/#REF!)</f>
        <v>#REF!</v>
      </c>
      <c r="D330" t="s">
        <v>80</v>
      </c>
      <c r="E330" t="s">
        <v>964</v>
      </c>
      <c r="F330">
        <f>IF(OR(ISNUMBER(SEARCH(" 4S",porsche_data[[#This Row],[Model]])), ISNUMBER(SEARCH(" S",porsche_data[[#This Row],[Model]]))),1,0)</f>
        <v>0</v>
      </c>
      <c r="G330">
        <f>IF(ISNUMBER(SEARCH("Turbo",porsche_data[[#This Row],[Model]])),1,0)</f>
        <v>0</v>
      </c>
      <c r="H330">
        <f>IF(ISNUMBER(SEARCH("GT",porsche_data[[#This Row],[Model]])),1,0)</f>
        <v>0</v>
      </c>
      <c r="I330">
        <f>IF(ISNUMBER(SEARCH("RS",porsche_data[[#This Row],[Model]])),1,0)</f>
        <v>0</v>
      </c>
      <c r="J330">
        <f>IF(ISNUMBER(SEARCH("Targa",porsche_data[[#This Row],[Body]])),1,0)</f>
        <v>0</v>
      </c>
      <c r="K330">
        <f>IF(ISNUMBER(SEARCH("Cabriolet",porsche_data[[#This Row],[Body]])),1,0)</f>
        <v>0</v>
      </c>
      <c r="L330" t="s">
        <v>44</v>
      </c>
      <c r="N330" t="s">
        <v>3598</v>
      </c>
      <c r="O330" t="str">
        <f>IF(ISNUMBER(SEARCH("km",porsche_data[[#This Row],[Mileage0]])),porsche_data[[#This Row],[Mileage0]],"")</f>
        <v>6102 km</v>
      </c>
      <c r="P330" t="s">
        <v>141</v>
      </c>
      <c r="R330" t="s">
        <v>111</v>
      </c>
      <c r="T330" t="s">
        <v>20</v>
      </c>
      <c r="U330" t="s">
        <v>21</v>
      </c>
      <c r="V330">
        <f>IF(porsche_data[[#This Row],[Transmission]]="Automatic",1,0)</f>
        <v>0</v>
      </c>
      <c r="W330">
        <f>IF(porsche_data[[#This Row],[Transmission]]="PDK",1,0)</f>
        <v>0</v>
      </c>
      <c r="X330" t="s">
        <v>22</v>
      </c>
      <c r="Y330">
        <f>IF(porsche_data[[#This Row],[Drive]]="Rear drive",0,1)</f>
        <v>0</v>
      </c>
      <c r="Z330" t="s">
        <v>23</v>
      </c>
      <c r="AA330" t="s">
        <v>24</v>
      </c>
      <c r="AB330">
        <f>IF(OR(porsche_data[[#This Row],[Interior Color]]="Black",porsche_data[[#This Row],[Interior Color]]="Beige",porsche_data[[#This Row],[Interior Color]]="Brown",porsche_data[[#This Row],[Interior Color]]="Grey"),0,1)</f>
        <v>0</v>
      </c>
      <c r="AC330" t="s">
        <v>61</v>
      </c>
      <c r="AD3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1" spans="1:30" hidden="1" x14ac:dyDescent="0.2">
      <c r="A331" t="s">
        <v>25</v>
      </c>
      <c r="C331" t="e">
        <f>ABS((porsche_data[[#This Row],[Price]]-#REF!)/#REF!)</f>
        <v>#REF!</v>
      </c>
      <c r="D331" t="s">
        <v>25</v>
      </c>
      <c r="E331" t="s">
        <v>25</v>
      </c>
      <c r="F331">
        <f>IF(OR(ISNUMBER(SEARCH(" 4S",porsche_data[[#This Row],[Model]])), ISNUMBER(SEARCH(" S",porsche_data[[#This Row],[Model]]))),1,0)</f>
        <v>0</v>
      </c>
      <c r="G331">
        <f>IF(ISNUMBER(SEARCH("Turbo",porsche_data[[#This Row],[Model]])),1,0)</f>
        <v>0</v>
      </c>
      <c r="H331">
        <f>IF(ISNUMBER(SEARCH("GT",porsche_data[[#This Row],[Model]])),1,0)</f>
        <v>0</v>
      </c>
      <c r="I331">
        <f>IF(ISNUMBER(SEARCH("RS",porsche_data[[#This Row],[Model]])),1,0)</f>
        <v>0</v>
      </c>
      <c r="J331">
        <f>IF(ISNUMBER(SEARCH("Targa",porsche_data[[#This Row],[Body]])),1,0)</f>
        <v>0</v>
      </c>
      <c r="K331">
        <f>IF(ISNUMBER(SEARCH("Cabriolet",porsche_data[[#This Row],[Body]])),1,0)</f>
        <v>0</v>
      </c>
      <c r="L331" t="s">
        <v>25</v>
      </c>
      <c r="N331" t="s">
        <v>25</v>
      </c>
      <c r="O331" t="str">
        <f>IF(ISNUMBER(SEARCH("km",porsche_data[[#This Row],[Mileage0]])),porsche_data[[#This Row],[Mileage0]],"")</f>
        <v/>
      </c>
      <c r="P331" t="s">
        <v>25</v>
      </c>
      <c r="R331" t="s">
        <v>25</v>
      </c>
      <c r="T331" t="s">
        <v>25</v>
      </c>
      <c r="U331" t="s">
        <v>25</v>
      </c>
      <c r="V331">
        <f>IF(porsche_data[[#This Row],[Transmission]]="Automatic",1,0)</f>
        <v>0</v>
      </c>
      <c r="W331">
        <f>IF(porsche_data[[#This Row],[Transmission]]="PDK",1,0)</f>
        <v>0</v>
      </c>
      <c r="X331" t="s">
        <v>25</v>
      </c>
      <c r="Y331">
        <f>IF(porsche_data[[#This Row],[Drive]]="Rear drive",0,1)</f>
        <v>1</v>
      </c>
      <c r="Z331" t="s">
        <v>25</v>
      </c>
      <c r="AA331" t="s">
        <v>25</v>
      </c>
      <c r="AB331">
        <f>IF(OR(porsche_data[[#This Row],[Interior Color]]="Black",porsche_data[[#This Row],[Interior Color]]="Beige",porsche_data[[#This Row],[Interior Color]]="Brown",porsche_data[[#This Row],[Interior Color]]="Grey"),0,1)</f>
        <v>1</v>
      </c>
      <c r="AC331" t="s">
        <v>25</v>
      </c>
      <c r="AD3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2" spans="1:30" hidden="1" x14ac:dyDescent="0.2">
      <c r="A332" t="s">
        <v>836</v>
      </c>
      <c r="C332" t="e">
        <f>ABS((porsche_data[[#This Row],[Price]]-#REF!)/#REF!)</f>
        <v>#REF!</v>
      </c>
      <c r="D332" t="s">
        <v>163</v>
      </c>
      <c r="E332" t="s">
        <v>193</v>
      </c>
      <c r="F332">
        <f>IF(OR(ISNUMBER(SEARCH(" 4S",porsche_data[[#This Row],[Model]])), ISNUMBER(SEARCH(" S",porsche_data[[#This Row],[Model]]))),1,0)</f>
        <v>1</v>
      </c>
      <c r="G332">
        <f>IF(ISNUMBER(SEARCH("Turbo",porsche_data[[#This Row],[Model]])),1,0)</f>
        <v>0</v>
      </c>
      <c r="H332">
        <f>IF(ISNUMBER(SEARCH("GT",porsche_data[[#This Row],[Model]])),1,0)</f>
        <v>0</v>
      </c>
      <c r="I332">
        <f>IF(ISNUMBER(SEARCH("RS",porsche_data[[#This Row],[Model]])),1,0)</f>
        <v>0</v>
      </c>
      <c r="J332">
        <f>IF(ISNUMBER(SEARCH("Targa",porsche_data[[#This Row],[Body]])),1,0)</f>
        <v>0</v>
      </c>
      <c r="K332">
        <f>IF(ISNUMBER(SEARCH("Cabriolet",porsche_data[[#This Row],[Body]])),1,0)</f>
        <v>1</v>
      </c>
      <c r="L332" t="s">
        <v>16</v>
      </c>
      <c r="N332" t="s">
        <v>837</v>
      </c>
      <c r="O332" t="str">
        <f>IF(ISNUMBER(SEARCH("km",porsche_data[[#This Row],[Mileage0]])),porsche_data[[#This Row],[Mileage0]],"")</f>
        <v>6987 km</v>
      </c>
      <c r="P332" t="s">
        <v>73</v>
      </c>
      <c r="R332" t="s">
        <v>111</v>
      </c>
      <c r="T332" t="s">
        <v>20</v>
      </c>
      <c r="U332" t="s">
        <v>21</v>
      </c>
      <c r="V332">
        <f>IF(porsche_data[[#This Row],[Transmission]]="Automatic",1,0)</f>
        <v>0</v>
      </c>
      <c r="W332">
        <f>IF(porsche_data[[#This Row],[Transmission]]="PDK",1,0)</f>
        <v>0</v>
      </c>
      <c r="X332" t="s">
        <v>22</v>
      </c>
      <c r="Y332">
        <f>IF(porsche_data[[#This Row],[Drive]]="Rear drive",0,1)</f>
        <v>0</v>
      </c>
      <c r="Z332" t="s">
        <v>23</v>
      </c>
      <c r="AA332" t="s">
        <v>116</v>
      </c>
      <c r="AB332">
        <f>IF(OR(porsche_data[[#This Row],[Interior Color]]="Black",porsche_data[[#This Row],[Interior Color]]="Beige",porsche_data[[#This Row],[Interior Color]]="Brown",porsche_data[[#This Row],[Interior Color]]="Grey"),0,1)</f>
        <v>1</v>
      </c>
      <c r="AC332" t="s">
        <v>99</v>
      </c>
      <c r="AD3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3" spans="1:30" x14ac:dyDescent="0.2">
      <c r="A333" t="s">
        <v>2535</v>
      </c>
      <c r="B333">
        <v>280000</v>
      </c>
      <c r="C333">
        <f>ABS((porsche_data[[#This Row],[Price]]-AVERAGE(B265:B4720))/_xlfn.STDEV.P(B265:B4720))</f>
        <v>2.4833875039169779</v>
      </c>
      <c r="D333" t="s">
        <v>229</v>
      </c>
      <c r="E333" t="s">
        <v>291</v>
      </c>
      <c r="F333">
        <f>IF(OR(ISNUMBER(SEARCH(" 4S",porsche_data[[#This Row],[Model]])), ISNUMBER(SEARCH(" S",porsche_data[[#This Row],[Model]]))),1,0)</f>
        <v>0</v>
      </c>
      <c r="G333">
        <f>IF(ISNUMBER(SEARCH("Turbo",porsche_data[[#This Row],[Model]])),1,0)</f>
        <v>1</v>
      </c>
      <c r="H333">
        <f>IF(ISNUMBER(SEARCH("GT",porsche_data[[#This Row],[Model]])),1,0)</f>
        <v>0</v>
      </c>
      <c r="I333">
        <f>IF(ISNUMBER(SEARCH("RS",porsche_data[[#This Row],[Model]])),1,0)</f>
        <v>0</v>
      </c>
      <c r="J333">
        <f>IF(ISNUMBER(SEARCH("Targa",porsche_data[[#This Row],[Body]])),1,0)</f>
        <v>0</v>
      </c>
      <c r="K333">
        <f>IF(ISNUMBER(SEARCH("Cabriolet",porsche_data[[#This Row],[Body]])),1,0)</f>
        <v>0</v>
      </c>
      <c r="L333" t="s">
        <v>44</v>
      </c>
      <c r="M333">
        <v>964</v>
      </c>
      <c r="N333" t="s">
        <v>2536</v>
      </c>
      <c r="O333" s="3">
        <f>1*(LEFT(porsche_data[[#This Row],[Mileage0]],FIND(" ",porsche_data[[#This Row],[Mileage0]])-1))</f>
        <v>97400</v>
      </c>
      <c r="P333" t="s">
        <v>289</v>
      </c>
      <c r="Q333">
        <v>320</v>
      </c>
      <c r="R333" t="s">
        <v>213</v>
      </c>
      <c r="S333">
        <f>1*(LEFT(porsche_data[[#This Row],[Cylinder Capacity]],FIND(" ",porsche_data[[#This Row],[Cylinder Capacity]])-1))</f>
        <v>3.3</v>
      </c>
      <c r="T333" t="s">
        <v>20</v>
      </c>
      <c r="U333" t="s">
        <v>21</v>
      </c>
      <c r="V333">
        <f>IF(porsche_data[[#This Row],[Transmission]]="Automatic",1,0)</f>
        <v>0</v>
      </c>
      <c r="W333">
        <f>IF(porsche_data[[#This Row],[Transmission]]="PDK",1,0)</f>
        <v>0</v>
      </c>
      <c r="X333" t="s">
        <v>22</v>
      </c>
      <c r="Y333">
        <f>IF(porsche_data[[#This Row],[Drive]]="Rear drive",0,1)</f>
        <v>0</v>
      </c>
      <c r="Z333" t="s">
        <v>23</v>
      </c>
      <c r="AA333" t="s">
        <v>24</v>
      </c>
      <c r="AB333">
        <f>IF(OR(porsche_data[[#This Row],[Interior Color]]="Black",porsche_data[[#This Row],[Interior Color]]="Beige",porsche_data[[#This Row],[Interior Color]]="Brown",porsche_data[[#This Row],[Interior Color]]="Grey"),0,1)</f>
        <v>0</v>
      </c>
      <c r="AC333" t="s">
        <v>32</v>
      </c>
      <c r="AD3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4" spans="1:30" hidden="1" x14ac:dyDescent="0.2">
      <c r="A334" t="s">
        <v>840</v>
      </c>
      <c r="C334" t="e">
        <f>ABS((porsche_data[[#This Row],[Price]]-#REF!)/#REF!)</f>
        <v>#REF!</v>
      </c>
      <c r="D334" t="s">
        <v>93</v>
      </c>
      <c r="E334" t="s">
        <v>841</v>
      </c>
      <c r="F334">
        <f>IF(OR(ISNUMBER(SEARCH(" 4S",porsche_data[[#This Row],[Model]])), ISNUMBER(SEARCH(" S",porsche_data[[#This Row],[Model]]))),1,0)</f>
        <v>0</v>
      </c>
      <c r="G334">
        <f>IF(ISNUMBER(SEARCH("Turbo",porsche_data[[#This Row],[Model]])),1,0)</f>
        <v>0</v>
      </c>
      <c r="H334">
        <f>IF(ISNUMBER(SEARCH("GT",porsche_data[[#This Row],[Model]])),1,0)</f>
        <v>1</v>
      </c>
      <c r="I334">
        <f>IF(ISNUMBER(SEARCH("RS",porsche_data[[#This Row],[Model]])),1,0)</f>
        <v>1</v>
      </c>
      <c r="J334">
        <f>IF(ISNUMBER(SEARCH("Targa",porsche_data[[#This Row],[Body]])),1,0)</f>
        <v>0</v>
      </c>
      <c r="K334">
        <f>IF(ISNUMBER(SEARCH("Cabriolet",porsche_data[[#This Row],[Body]])),1,0)</f>
        <v>0</v>
      </c>
      <c r="L334" t="s">
        <v>316</v>
      </c>
      <c r="N334" t="s">
        <v>25</v>
      </c>
      <c r="O334" t="str">
        <f>IF(ISNUMBER(SEARCH("km",porsche_data[[#This Row],[Mileage0]])),porsche_data[[#This Row],[Mileage0]],"")</f>
        <v/>
      </c>
      <c r="P334" t="s">
        <v>842</v>
      </c>
      <c r="R334" t="s">
        <v>88</v>
      </c>
      <c r="T334" t="s">
        <v>20</v>
      </c>
      <c r="U334" t="s">
        <v>31</v>
      </c>
      <c r="V334">
        <f>IF(porsche_data[[#This Row],[Transmission]]="Automatic",1,0)</f>
        <v>0</v>
      </c>
      <c r="W334">
        <f>IF(porsche_data[[#This Row],[Transmission]]="PDK",1,0)</f>
        <v>1</v>
      </c>
      <c r="X334" t="s">
        <v>22</v>
      </c>
      <c r="Y334">
        <f>IF(porsche_data[[#This Row],[Drive]]="Rear drive",0,1)</f>
        <v>0</v>
      </c>
      <c r="Z334" t="s">
        <v>23</v>
      </c>
      <c r="AA334" t="s">
        <v>24</v>
      </c>
      <c r="AB334">
        <f>IF(OR(porsche_data[[#This Row],[Interior Color]]="Black",porsche_data[[#This Row],[Interior Color]]="Beige",porsche_data[[#This Row],[Interior Color]]="Brown",porsche_data[[#This Row],[Interior Color]]="Grey"),0,1)</f>
        <v>0</v>
      </c>
      <c r="AC334" t="s">
        <v>61</v>
      </c>
      <c r="AD3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5" spans="1:30" hidden="1" x14ac:dyDescent="0.2">
      <c r="A335" t="s">
        <v>840</v>
      </c>
      <c r="C335" t="e">
        <f>ABS((porsche_data[[#This Row],[Price]]-#REF!)/#REF!)</f>
        <v>#REF!</v>
      </c>
      <c r="D335" t="s">
        <v>90</v>
      </c>
      <c r="E335" t="s">
        <v>843</v>
      </c>
      <c r="F335">
        <f>IF(OR(ISNUMBER(SEARCH(" 4S",porsche_data[[#This Row],[Model]])), ISNUMBER(SEARCH(" S",porsche_data[[#This Row],[Model]]))),1,0)</f>
        <v>0</v>
      </c>
      <c r="G335">
        <f>IF(ISNUMBER(SEARCH("Turbo",porsche_data[[#This Row],[Model]])),1,0)</f>
        <v>0</v>
      </c>
      <c r="H335">
        <f>IF(ISNUMBER(SEARCH("GT",porsche_data[[#This Row],[Model]])),1,0)</f>
        <v>1</v>
      </c>
      <c r="I335">
        <f>IF(ISNUMBER(SEARCH("RS",porsche_data[[#This Row],[Model]])),1,0)</f>
        <v>1</v>
      </c>
      <c r="J335">
        <f>IF(ISNUMBER(SEARCH("Targa",porsche_data[[#This Row],[Body]])),1,0)</f>
        <v>0</v>
      </c>
      <c r="K335">
        <f>IF(ISNUMBER(SEARCH("Cabriolet",porsche_data[[#This Row],[Body]])),1,0)</f>
        <v>0</v>
      </c>
      <c r="L335" t="s">
        <v>44</v>
      </c>
      <c r="N335" t="s">
        <v>844</v>
      </c>
      <c r="O335" t="str">
        <f>IF(ISNUMBER(SEARCH("km",porsche_data[[#This Row],[Mileage0]])),porsche_data[[#This Row],[Mileage0]],"")</f>
        <v>1297 km</v>
      </c>
      <c r="P335" t="s">
        <v>842</v>
      </c>
      <c r="R335" t="s">
        <v>88</v>
      </c>
      <c r="T335" t="s">
        <v>20</v>
      </c>
      <c r="U335" t="s">
        <v>31</v>
      </c>
      <c r="V335">
        <f>IF(porsche_data[[#This Row],[Transmission]]="Automatic",1,0)</f>
        <v>0</v>
      </c>
      <c r="W335">
        <f>IF(porsche_data[[#This Row],[Transmission]]="PDK",1,0)</f>
        <v>1</v>
      </c>
      <c r="X335" t="s">
        <v>22</v>
      </c>
      <c r="Y335">
        <f>IF(porsche_data[[#This Row],[Drive]]="Rear drive",0,1)</f>
        <v>0</v>
      </c>
      <c r="Z335" t="s">
        <v>23</v>
      </c>
      <c r="AA335" t="s">
        <v>24</v>
      </c>
      <c r="AB335">
        <f>IF(OR(porsche_data[[#This Row],[Interior Color]]="Black",porsche_data[[#This Row],[Interior Color]]="Beige",porsche_data[[#This Row],[Interior Color]]="Brown",porsche_data[[#This Row],[Interior Color]]="Grey"),0,1)</f>
        <v>0</v>
      </c>
      <c r="AC335" t="s">
        <v>47</v>
      </c>
      <c r="AD3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6" spans="1:30" hidden="1" x14ac:dyDescent="0.2">
      <c r="A336" t="s">
        <v>840</v>
      </c>
      <c r="C336" t="e">
        <f>ABS((porsche_data[[#This Row],[Price]]-#REF!)/#REF!)</f>
        <v>#REF!</v>
      </c>
      <c r="D336" t="s">
        <v>204</v>
      </c>
      <c r="E336" t="s">
        <v>135</v>
      </c>
      <c r="F336">
        <f>IF(OR(ISNUMBER(SEARCH(" 4S",porsche_data[[#This Row],[Model]])), ISNUMBER(SEARCH(" S",porsche_data[[#This Row],[Model]]))),1,0)</f>
        <v>1</v>
      </c>
      <c r="G336">
        <f>IF(ISNUMBER(SEARCH("Turbo",porsche_data[[#This Row],[Model]])),1,0)</f>
        <v>0</v>
      </c>
      <c r="H336">
        <f>IF(ISNUMBER(SEARCH("GT",porsche_data[[#This Row],[Model]])),1,0)</f>
        <v>0</v>
      </c>
      <c r="I336">
        <f>IF(ISNUMBER(SEARCH("RS",porsche_data[[#This Row],[Model]])),1,0)</f>
        <v>0</v>
      </c>
      <c r="J336">
        <f>IF(ISNUMBER(SEARCH("Targa",porsche_data[[#This Row],[Body]])),1,0)</f>
        <v>0</v>
      </c>
      <c r="K336">
        <f>IF(ISNUMBER(SEARCH("Cabriolet",porsche_data[[#This Row],[Body]])),1,0)</f>
        <v>1</v>
      </c>
      <c r="L336" t="s">
        <v>16</v>
      </c>
      <c r="N336" t="s">
        <v>845</v>
      </c>
      <c r="O336" t="str">
        <f>IF(ISNUMBER(SEARCH("km",porsche_data[[#This Row],[Mileage0]])),porsche_data[[#This Row],[Mileage0]],"")</f>
        <v>9136 km</v>
      </c>
      <c r="P336" t="s">
        <v>137</v>
      </c>
      <c r="R336" t="s">
        <v>88</v>
      </c>
      <c r="T336" t="s">
        <v>20</v>
      </c>
      <c r="U336" t="s">
        <v>31</v>
      </c>
      <c r="V336">
        <f>IF(porsche_data[[#This Row],[Transmission]]="Automatic",1,0)</f>
        <v>0</v>
      </c>
      <c r="W336">
        <f>IF(porsche_data[[#This Row],[Transmission]]="PDK",1,0)</f>
        <v>1</v>
      </c>
      <c r="X336" t="s">
        <v>22</v>
      </c>
      <c r="Y336">
        <f>IF(porsche_data[[#This Row],[Drive]]="Rear drive",0,1)</f>
        <v>0</v>
      </c>
      <c r="Z336" t="s">
        <v>23</v>
      </c>
      <c r="AA336" t="s">
        <v>24</v>
      </c>
      <c r="AB336">
        <f>IF(OR(porsche_data[[#This Row],[Interior Color]]="Black",porsche_data[[#This Row],[Interior Color]]="Beige",porsche_data[[#This Row],[Interior Color]]="Brown",porsche_data[[#This Row],[Interior Color]]="Grey"),0,1)</f>
        <v>0</v>
      </c>
      <c r="AC336" t="s">
        <v>61</v>
      </c>
      <c r="AD3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7" spans="1:30" hidden="1" x14ac:dyDescent="0.2">
      <c r="A337" t="s">
        <v>840</v>
      </c>
      <c r="C337" t="e">
        <f>ABS((porsche_data[[#This Row],[Price]]-#REF!)/#REF!)</f>
        <v>#REF!</v>
      </c>
      <c r="D337" t="s">
        <v>70</v>
      </c>
      <c r="E337" t="s">
        <v>139</v>
      </c>
      <c r="F337">
        <f>IF(OR(ISNUMBER(SEARCH(" 4S",porsche_data[[#This Row],[Model]])), ISNUMBER(SEARCH(" S",porsche_data[[#This Row],[Model]]))),1,0)</f>
        <v>0</v>
      </c>
      <c r="G337">
        <f>IF(ISNUMBER(SEARCH("Turbo",porsche_data[[#This Row],[Model]])),1,0)</f>
        <v>0</v>
      </c>
      <c r="H337">
        <f>IF(ISNUMBER(SEARCH("GT",porsche_data[[#This Row],[Model]])),1,0)</f>
        <v>1</v>
      </c>
      <c r="I337">
        <f>IF(ISNUMBER(SEARCH("RS",porsche_data[[#This Row],[Model]])),1,0)</f>
        <v>1</v>
      </c>
      <c r="J337">
        <f>IF(ISNUMBER(SEARCH("Targa",porsche_data[[#This Row],[Body]])),1,0)</f>
        <v>0</v>
      </c>
      <c r="K337">
        <f>IF(ISNUMBER(SEARCH("Cabriolet",porsche_data[[#This Row],[Body]])),1,0)</f>
        <v>0</v>
      </c>
      <c r="L337" t="s">
        <v>44</v>
      </c>
      <c r="N337" t="s">
        <v>846</v>
      </c>
      <c r="O337" t="str">
        <f>IF(ISNUMBER(SEARCH("km",porsche_data[[#This Row],[Mileage0]])),porsche_data[[#This Row],[Mileage0]],"")</f>
        <v>1770 km</v>
      </c>
      <c r="P337" t="s">
        <v>141</v>
      </c>
      <c r="R337" t="s">
        <v>142</v>
      </c>
      <c r="T337" t="s">
        <v>20</v>
      </c>
      <c r="U337" t="s">
        <v>31</v>
      </c>
      <c r="V337">
        <f>IF(porsche_data[[#This Row],[Transmission]]="Automatic",1,0)</f>
        <v>0</v>
      </c>
      <c r="W337">
        <f>IF(porsche_data[[#This Row],[Transmission]]="PDK",1,0)</f>
        <v>1</v>
      </c>
      <c r="X337" t="s">
        <v>22</v>
      </c>
      <c r="Y337">
        <f>IF(porsche_data[[#This Row],[Drive]]="Rear drive",0,1)</f>
        <v>0</v>
      </c>
      <c r="Z337" t="s">
        <v>23</v>
      </c>
      <c r="AA337" t="s">
        <v>24</v>
      </c>
      <c r="AB337">
        <f>IF(OR(porsche_data[[#This Row],[Interior Color]]="Black",porsche_data[[#This Row],[Interior Color]]="Beige",porsche_data[[#This Row],[Interior Color]]="Brown",porsche_data[[#This Row],[Interior Color]]="Grey"),0,1)</f>
        <v>0</v>
      </c>
      <c r="AC337" t="s">
        <v>99</v>
      </c>
      <c r="AD3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8" spans="1:30" hidden="1" x14ac:dyDescent="0.2">
      <c r="A338" t="s">
        <v>25</v>
      </c>
      <c r="C338" t="e">
        <f>ABS((porsche_data[[#This Row],[Price]]-#REF!)/#REF!)</f>
        <v>#REF!</v>
      </c>
      <c r="D338" t="s">
        <v>473</v>
      </c>
      <c r="E338" t="s">
        <v>621</v>
      </c>
      <c r="F338">
        <f>IF(OR(ISNUMBER(SEARCH(" 4S",porsche_data[[#This Row],[Model]])), ISNUMBER(SEARCH(" S",porsche_data[[#This Row],[Model]]))),1,0)</f>
        <v>1</v>
      </c>
      <c r="G338">
        <f>IF(ISNUMBER(SEARCH("Turbo",porsche_data[[#This Row],[Model]])),1,0)</f>
        <v>0</v>
      </c>
      <c r="H338">
        <f>IF(ISNUMBER(SEARCH("GT",porsche_data[[#This Row],[Model]])),1,0)</f>
        <v>0</v>
      </c>
      <c r="I338">
        <f>IF(ISNUMBER(SEARCH("RS",porsche_data[[#This Row],[Model]])),1,0)</f>
        <v>0</v>
      </c>
      <c r="J338">
        <f>IF(ISNUMBER(SEARCH("Targa",porsche_data[[#This Row],[Body]])),1,0)</f>
        <v>0</v>
      </c>
      <c r="K338">
        <f>IF(ISNUMBER(SEARCH("Cabriolet",porsche_data[[#This Row],[Body]])),1,0)</f>
        <v>0</v>
      </c>
      <c r="L338" t="s">
        <v>44</v>
      </c>
      <c r="N338" t="s">
        <v>847</v>
      </c>
      <c r="O338" t="str">
        <f>IF(ISNUMBER(SEARCH("km",porsche_data[[#This Row],[Mileage0]])),porsche_data[[#This Row],[Mileage0]],"")</f>
        <v>86724 km</v>
      </c>
      <c r="P338" t="s">
        <v>848</v>
      </c>
      <c r="R338" t="s">
        <v>19</v>
      </c>
      <c r="T338" t="s">
        <v>20</v>
      </c>
      <c r="U338" t="s">
        <v>21</v>
      </c>
      <c r="V338">
        <f>IF(porsche_data[[#This Row],[Transmission]]="Automatic",1,0)</f>
        <v>0</v>
      </c>
      <c r="W338">
        <f>IF(porsche_data[[#This Row],[Transmission]]="PDK",1,0)</f>
        <v>0</v>
      </c>
      <c r="X338" t="s">
        <v>46</v>
      </c>
      <c r="Y338">
        <f>IF(porsche_data[[#This Row],[Drive]]="Rear drive",0,1)</f>
        <v>1</v>
      </c>
      <c r="Z338" t="s">
        <v>23</v>
      </c>
      <c r="AA338" t="s">
        <v>24</v>
      </c>
      <c r="AB338">
        <f>IF(OR(porsche_data[[#This Row],[Interior Color]]="Black",porsche_data[[#This Row],[Interior Color]]="Beige",porsche_data[[#This Row],[Interior Color]]="Brown",porsche_data[[#This Row],[Interior Color]]="Grey"),0,1)</f>
        <v>0</v>
      </c>
      <c r="AC338" t="s">
        <v>61</v>
      </c>
      <c r="AD3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9" spans="1:30" hidden="1" x14ac:dyDescent="0.2">
      <c r="A339" t="s">
        <v>2535</v>
      </c>
      <c r="B339">
        <v>280000</v>
      </c>
      <c r="C339" t="e">
        <f>ABS((porsche_data[[#This Row],[Price]]-#REF!)/#REF!)</f>
        <v>#REF!</v>
      </c>
      <c r="D339" t="s">
        <v>229</v>
      </c>
      <c r="E339" t="s">
        <v>1138</v>
      </c>
      <c r="F339">
        <f>IF(OR(ISNUMBER(SEARCH(" 4S",porsche_data[[#This Row],[Model]])), ISNUMBER(SEARCH(" S",porsche_data[[#This Row],[Model]]))),1,0)</f>
        <v>0</v>
      </c>
      <c r="G339">
        <f>IF(ISNUMBER(SEARCH("Turbo",porsche_data[[#This Row],[Model]])),1,0)</f>
        <v>0</v>
      </c>
      <c r="H339">
        <f>IF(ISNUMBER(SEARCH("GT",porsche_data[[#This Row],[Model]])),1,0)</f>
        <v>0</v>
      </c>
      <c r="I339">
        <f>IF(ISNUMBER(SEARCH("RS",porsche_data[[#This Row],[Model]])),1,0)</f>
        <v>0</v>
      </c>
      <c r="J339">
        <f>IF(ISNUMBER(SEARCH("Targa",porsche_data[[#This Row],[Body]])),1,0)</f>
        <v>0</v>
      </c>
      <c r="K339">
        <f>IF(ISNUMBER(SEARCH("Cabriolet",porsche_data[[#This Row],[Body]])),1,0)</f>
        <v>0</v>
      </c>
      <c r="L339" t="s">
        <v>44</v>
      </c>
      <c r="N339" t="s">
        <v>4104</v>
      </c>
      <c r="O339" t="str">
        <f>IF(ISNUMBER(SEARCH("km",porsche_data[[#This Row],[Mileage0]])),porsche_data[[#This Row],[Mileage0]],"")</f>
        <v>23700 km</v>
      </c>
      <c r="P339" t="s">
        <v>854</v>
      </c>
      <c r="R339" t="s">
        <v>19</v>
      </c>
      <c r="T339" t="s">
        <v>20</v>
      </c>
      <c r="U339" t="s">
        <v>21</v>
      </c>
      <c r="V339">
        <f>IF(porsche_data[[#This Row],[Transmission]]="Automatic",1,0)</f>
        <v>0</v>
      </c>
      <c r="W339">
        <f>IF(porsche_data[[#This Row],[Transmission]]="PDK",1,0)</f>
        <v>0</v>
      </c>
      <c r="X339" t="s">
        <v>22</v>
      </c>
      <c r="Y339">
        <f>IF(porsche_data[[#This Row],[Drive]]="Rear drive",0,1)</f>
        <v>0</v>
      </c>
      <c r="Z339" t="s">
        <v>23</v>
      </c>
      <c r="AA339" t="s">
        <v>24</v>
      </c>
      <c r="AB339">
        <f>IF(OR(porsche_data[[#This Row],[Interior Color]]="Black",porsche_data[[#This Row],[Interior Color]]="Beige",porsche_data[[#This Row],[Interior Color]]="Brown",porsche_data[[#This Row],[Interior Color]]="Grey"),0,1)</f>
        <v>0</v>
      </c>
      <c r="AC339" t="s">
        <v>116</v>
      </c>
      <c r="AD3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0" spans="1:30" hidden="1" x14ac:dyDescent="0.2">
      <c r="A340" t="s">
        <v>851</v>
      </c>
      <c r="C340" t="e">
        <f>ABS((porsche_data[[#This Row],[Price]]-#REF!)/#REF!)</f>
        <v>#REF!</v>
      </c>
      <c r="D340" t="s">
        <v>267</v>
      </c>
      <c r="E340" t="s">
        <v>852</v>
      </c>
      <c r="F340">
        <f>IF(OR(ISNUMBER(SEARCH(" 4S",porsche_data[[#This Row],[Model]])), ISNUMBER(SEARCH(" S",porsche_data[[#This Row],[Model]]))),1,0)</f>
        <v>0</v>
      </c>
      <c r="G340">
        <f>IF(ISNUMBER(SEARCH("Turbo",porsche_data[[#This Row],[Model]])),1,0)</f>
        <v>0</v>
      </c>
      <c r="H340">
        <f>IF(ISNUMBER(SEARCH("GT",porsche_data[[#This Row],[Model]])),1,0)</f>
        <v>0</v>
      </c>
      <c r="I340">
        <f>IF(ISNUMBER(SEARCH("RS",porsche_data[[#This Row],[Model]])),1,0)</f>
        <v>0</v>
      </c>
      <c r="J340">
        <f>IF(ISNUMBER(SEARCH("Targa",porsche_data[[#This Row],[Body]])),1,0)</f>
        <v>0</v>
      </c>
      <c r="K340">
        <f>IF(ISNUMBER(SEARCH("Cabriolet",porsche_data[[#This Row],[Body]])),1,0)</f>
        <v>1</v>
      </c>
      <c r="L340" t="s">
        <v>16</v>
      </c>
      <c r="N340" t="s">
        <v>853</v>
      </c>
      <c r="O340" t="str">
        <f>IF(ISNUMBER(SEARCH("km",porsche_data[[#This Row],[Mileage0]])),porsche_data[[#This Row],[Mileage0]],"")</f>
        <v>16134 km</v>
      </c>
      <c r="P340" t="s">
        <v>854</v>
      </c>
      <c r="R340" t="s">
        <v>39</v>
      </c>
      <c r="T340" t="s">
        <v>20</v>
      </c>
      <c r="U340" t="s">
        <v>31</v>
      </c>
      <c r="V340">
        <f>IF(porsche_data[[#This Row],[Transmission]]="Automatic",1,0)</f>
        <v>0</v>
      </c>
      <c r="W340">
        <f>IF(porsche_data[[#This Row],[Transmission]]="PDK",1,0)</f>
        <v>1</v>
      </c>
      <c r="X340" t="s">
        <v>22</v>
      </c>
      <c r="Y340">
        <f>IF(porsche_data[[#This Row],[Drive]]="Rear drive",0,1)</f>
        <v>0</v>
      </c>
      <c r="Z340" t="s">
        <v>23</v>
      </c>
      <c r="AA340" t="s">
        <v>24</v>
      </c>
      <c r="AB340">
        <f>IF(OR(porsche_data[[#This Row],[Interior Color]]="Black",porsche_data[[#This Row],[Interior Color]]="Beige",porsche_data[[#This Row],[Interior Color]]="Brown",porsche_data[[#This Row],[Interior Color]]="Grey"),0,1)</f>
        <v>0</v>
      </c>
      <c r="AC340" t="s">
        <v>61</v>
      </c>
      <c r="AD3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1" spans="1:30" hidden="1" x14ac:dyDescent="0.2">
      <c r="A341" t="s">
        <v>855</v>
      </c>
      <c r="C341" t="e">
        <f>ABS((porsche_data[[#This Row],[Price]]-#REF!)/#REF!)</f>
        <v>#REF!</v>
      </c>
      <c r="D341" t="s">
        <v>772</v>
      </c>
      <c r="E341" t="s">
        <v>321</v>
      </c>
      <c r="F341">
        <f>IF(OR(ISNUMBER(SEARCH(" 4S",porsche_data[[#This Row],[Model]])), ISNUMBER(SEARCH(" S",porsche_data[[#This Row],[Model]]))),1,0)</f>
        <v>0</v>
      </c>
      <c r="G341">
        <f>IF(ISNUMBER(SEARCH("Turbo",porsche_data[[#This Row],[Model]])),1,0)</f>
        <v>1</v>
      </c>
      <c r="H341">
        <f>IF(ISNUMBER(SEARCH("GT",porsche_data[[#This Row],[Model]])),1,0)</f>
        <v>0</v>
      </c>
      <c r="I341">
        <f>IF(ISNUMBER(SEARCH("RS",porsche_data[[#This Row],[Model]])),1,0)</f>
        <v>0</v>
      </c>
      <c r="J341">
        <f>IF(ISNUMBER(SEARCH("Targa",porsche_data[[#This Row],[Body]])),1,0)</f>
        <v>0</v>
      </c>
      <c r="K341">
        <f>IF(ISNUMBER(SEARCH("Cabriolet",porsche_data[[#This Row],[Body]])),1,0)</f>
        <v>0</v>
      </c>
      <c r="L341" t="s">
        <v>44</v>
      </c>
      <c r="N341" t="s">
        <v>856</v>
      </c>
      <c r="O341" t="str">
        <f>IF(ISNUMBER(SEARCH("km",porsche_data[[#This Row],[Mileage0]])),porsche_data[[#This Row],[Mileage0]],"")</f>
        <v/>
      </c>
      <c r="P341" t="s">
        <v>73</v>
      </c>
      <c r="R341" t="s">
        <v>19</v>
      </c>
      <c r="T341" t="s">
        <v>20</v>
      </c>
      <c r="U341" t="s">
        <v>21</v>
      </c>
      <c r="V341">
        <f>IF(porsche_data[[#This Row],[Transmission]]="Automatic",1,0)</f>
        <v>0</v>
      </c>
      <c r="W341">
        <f>IF(porsche_data[[#This Row],[Transmission]]="PDK",1,0)</f>
        <v>0</v>
      </c>
      <c r="X341" t="s">
        <v>46</v>
      </c>
      <c r="Y341">
        <f>IF(porsche_data[[#This Row],[Drive]]="Rear drive",0,1)</f>
        <v>1</v>
      </c>
      <c r="Z341" t="s">
        <v>23</v>
      </c>
      <c r="AA341" t="s">
        <v>68</v>
      </c>
      <c r="AB341">
        <f>IF(OR(porsche_data[[#This Row],[Interior Color]]="Black",porsche_data[[#This Row],[Interior Color]]="Beige",porsche_data[[#This Row],[Interior Color]]="Brown",porsche_data[[#This Row],[Interior Color]]="Grey"),0,1)</f>
        <v>0</v>
      </c>
      <c r="AC341" t="s">
        <v>24</v>
      </c>
      <c r="AD3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2" spans="1:30" hidden="1" x14ac:dyDescent="0.2">
      <c r="A342" t="s">
        <v>840</v>
      </c>
      <c r="C342" t="e">
        <f>ABS((porsche_data[[#This Row],[Price]]-#REF!)/#REF!)</f>
        <v>#REF!</v>
      </c>
      <c r="D342" t="s">
        <v>204</v>
      </c>
      <c r="E342" t="s">
        <v>857</v>
      </c>
      <c r="F342">
        <f>IF(OR(ISNUMBER(SEARCH(" 4S",porsche_data[[#This Row],[Model]])), ISNUMBER(SEARCH(" S",porsche_data[[#This Row],[Model]]))),1,0)</f>
        <v>0</v>
      </c>
      <c r="G342">
        <f>IF(ISNUMBER(SEARCH("Turbo",porsche_data[[#This Row],[Model]])),1,0)</f>
        <v>0</v>
      </c>
      <c r="H342">
        <f>IF(ISNUMBER(SEARCH("GT",porsche_data[[#This Row],[Model]])),1,0)</f>
        <v>1</v>
      </c>
      <c r="I342">
        <f>IF(ISNUMBER(SEARCH("RS",porsche_data[[#This Row],[Model]])),1,0)</f>
        <v>1</v>
      </c>
      <c r="J342">
        <f>IF(ISNUMBER(SEARCH("Targa",porsche_data[[#This Row],[Body]])),1,0)</f>
        <v>0</v>
      </c>
      <c r="K342">
        <f>IF(ISNUMBER(SEARCH("Cabriolet",porsche_data[[#This Row],[Body]])),1,0)</f>
        <v>0</v>
      </c>
      <c r="L342" t="s">
        <v>44</v>
      </c>
      <c r="N342" t="s">
        <v>858</v>
      </c>
      <c r="O342" t="str">
        <f>IF(ISNUMBER(SEARCH("km",porsche_data[[#This Row],[Mileage0]])),porsche_data[[#This Row],[Mileage0]],"")</f>
        <v>10094 km</v>
      </c>
      <c r="P342" t="s">
        <v>141</v>
      </c>
      <c r="R342" t="s">
        <v>142</v>
      </c>
      <c r="T342" t="s">
        <v>20</v>
      </c>
      <c r="U342" t="s">
        <v>21</v>
      </c>
      <c r="V342">
        <f>IF(porsche_data[[#This Row],[Transmission]]="Automatic",1,0)</f>
        <v>0</v>
      </c>
      <c r="W342">
        <f>IF(porsche_data[[#This Row],[Transmission]]="PDK",1,0)</f>
        <v>0</v>
      </c>
      <c r="X342" t="s">
        <v>22</v>
      </c>
      <c r="Y342">
        <f>IF(porsche_data[[#This Row],[Drive]]="Rear drive",0,1)</f>
        <v>0</v>
      </c>
      <c r="Z342" t="s">
        <v>23</v>
      </c>
      <c r="AA342" t="s">
        <v>116</v>
      </c>
      <c r="AB342">
        <f>IF(OR(porsche_data[[#This Row],[Interior Color]]="Black",porsche_data[[#This Row],[Interior Color]]="Beige",porsche_data[[#This Row],[Interior Color]]="Brown",porsche_data[[#This Row],[Interior Color]]="Grey"),0,1)</f>
        <v>1</v>
      </c>
      <c r="AC342" t="s">
        <v>61</v>
      </c>
      <c r="AD3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3" spans="1:30" hidden="1" x14ac:dyDescent="0.2">
      <c r="A343" t="s">
        <v>25</v>
      </c>
      <c r="C343" t="e">
        <f>ABS((porsche_data[[#This Row],[Price]]-#REF!)/#REF!)</f>
        <v>#REF!</v>
      </c>
      <c r="D343" t="s">
        <v>25</v>
      </c>
      <c r="E343" t="s">
        <v>25</v>
      </c>
      <c r="F343">
        <f>IF(OR(ISNUMBER(SEARCH(" 4S",porsche_data[[#This Row],[Model]])), ISNUMBER(SEARCH(" S",porsche_data[[#This Row],[Model]]))),1,0)</f>
        <v>0</v>
      </c>
      <c r="G343">
        <f>IF(ISNUMBER(SEARCH("Turbo",porsche_data[[#This Row],[Model]])),1,0)</f>
        <v>0</v>
      </c>
      <c r="H343">
        <f>IF(ISNUMBER(SEARCH("GT",porsche_data[[#This Row],[Model]])),1,0)</f>
        <v>0</v>
      </c>
      <c r="I343">
        <f>IF(ISNUMBER(SEARCH("RS",porsche_data[[#This Row],[Model]])),1,0)</f>
        <v>0</v>
      </c>
      <c r="J343">
        <f>IF(ISNUMBER(SEARCH("Targa",porsche_data[[#This Row],[Body]])),1,0)</f>
        <v>0</v>
      </c>
      <c r="K343">
        <f>IF(ISNUMBER(SEARCH("Cabriolet",porsche_data[[#This Row],[Body]])),1,0)</f>
        <v>0</v>
      </c>
      <c r="L343" t="s">
        <v>25</v>
      </c>
      <c r="N343" t="s">
        <v>25</v>
      </c>
      <c r="O343" t="str">
        <f>IF(ISNUMBER(SEARCH("km",porsche_data[[#This Row],[Mileage0]])),porsche_data[[#This Row],[Mileage0]],"")</f>
        <v/>
      </c>
      <c r="P343" t="s">
        <v>25</v>
      </c>
      <c r="R343" t="s">
        <v>25</v>
      </c>
      <c r="T343" t="s">
        <v>25</v>
      </c>
      <c r="U343" t="s">
        <v>25</v>
      </c>
      <c r="V343">
        <f>IF(porsche_data[[#This Row],[Transmission]]="Automatic",1,0)</f>
        <v>0</v>
      </c>
      <c r="W343">
        <f>IF(porsche_data[[#This Row],[Transmission]]="PDK",1,0)</f>
        <v>0</v>
      </c>
      <c r="X343" t="s">
        <v>25</v>
      </c>
      <c r="Y343">
        <f>IF(porsche_data[[#This Row],[Drive]]="Rear drive",0,1)</f>
        <v>1</v>
      </c>
      <c r="Z343" t="s">
        <v>25</v>
      </c>
      <c r="AA343" t="s">
        <v>25</v>
      </c>
      <c r="AB343">
        <f>IF(OR(porsche_data[[#This Row],[Interior Color]]="Black",porsche_data[[#This Row],[Interior Color]]="Beige",porsche_data[[#This Row],[Interior Color]]="Brown",porsche_data[[#This Row],[Interior Color]]="Grey"),0,1)</f>
        <v>1</v>
      </c>
      <c r="AC343" t="s">
        <v>25</v>
      </c>
      <c r="AD3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4" spans="1:30" hidden="1" x14ac:dyDescent="0.2">
      <c r="A344" t="s">
        <v>840</v>
      </c>
      <c r="C344" t="e">
        <f>ABS((porsche_data[[#This Row],[Price]]-#REF!)/#REF!)</f>
        <v>#REF!</v>
      </c>
      <c r="D344" t="s">
        <v>27</v>
      </c>
      <c r="E344" t="s">
        <v>248</v>
      </c>
      <c r="F344">
        <f>IF(OR(ISNUMBER(SEARCH(" 4S",porsche_data[[#This Row],[Model]])), ISNUMBER(SEARCH(" S",porsche_data[[#This Row],[Model]]))),1,0)</f>
        <v>1</v>
      </c>
      <c r="G344">
        <f>IF(ISNUMBER(SEARCH("Turbo",porsche_data[[#This Row],[Model]])),1,0)</f>
        <v>0</v>
      </c>
      <c r="H344">
        <f>IF(ISNUMBER(SEARCH("GT",porsche_data[[#This Row],[Model]])),1,0)</f>
        <v>0</v>
      </c>
      <c r="I344">
        <f>IF(ISNUMBER(SEARCH("RS",porsche_data[[#This Row],[Model]])),1,0)</f>
        <v>0</v>
      </c>
      <c r="J344">
        <f>IF(ISNUMBER(SEARCH("Targa",porsche_data[[#This Row],[Body]])),1,0)</f>
        <v>0</v>
      </c>
      <c r="K344">
        <f>IF(ISNUMBER(SEARCH("Cabriolet",porsche_data[[#This Row],[Body]])),1,0)</f>
        <v>0</v>
      </c>
      <c r="L344" t="s">
        <v>44</v>
      </c>
      <c r="N344" t="s">
        <v>859</v>
      </c>
      <c r="O344" t="str">
        <f>IF(ISNUMBER(SEARCH("km",porsche_data[[#This Row],[Mileage0]])),porsche_data[[#This Row],[Mileage0]],"")</f>
        <v>4005 km</v>
      </c>
      <c r="P344" t="s">
        <v>137</v>
      </c>
      <c r="R344" t="s">
        <v>88</v>
      </c>
      <c r="T344" t="s">
        <v>20</v>
      </c>
      <c r="U344" t="s">
        <v>21</v>
      </c>
      <c r="V344">
        <f>IF(porsche_data[[#This Row],[Transmission]]="Automatic",1,0)</f>
        <v>0</v>
      </c>
      <c r="W344">
        <f>IF(porsche_data[[#This Row],[Transmission]]="PDK",1,0)</f>
        <v>0</v>
      </c>
      <c r="X344" t="s">
        <v>22</v>
      </c>
      <c r="Y344">
        <f>IF(porsche_data[[#This Row],[Drive]]="Rear drive",0,1)</f>
        <v>0</v>
      </c>
      <c r="Z344" t="s">
        <v>23</v>
      </c>
      <c r="AA344" t="s">
        <v>250</v>
      </c>
      <c r="AB344">
        <f>IF(OR(porsche_data[[#This Row],[Interior Color]]="Black",porsche_data[[#This Row],[Interior Color]]="Beige",porsche_data[[#This Row],[Interior Color]]="Brown",porsche_data[[#This Row],[Interior Color]]="Grey"),0,1)</f>
        <v>0</v>
      </c>
      <c r="AC344" t="s">
        <v>32</v>
      </c>
      <c r="AD3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5" spans="1:30" hidden="1" x14ac:dyDescent="0.2">
      <c r="A345" t="s">
        <v>840</v>
      </c>
      <c r="C345" t="e">
        <f>ABS((porsche_data[[#This Row],[Price]]-#REF!)/#REF!)</f>
        <v>#REF!</v>
      </c>
      <c r="D345" t="s">
        <v>27</v>
      </c>
      <c r="E345" t="s">
        <v>234</v>
      </c>
      <c r="F345">
        <f>IF(OR(ISNUMBER(SEARCH(" 4S",porsche_data[[#This Row],[Model]])), ISNUMBER(SEARCH(" S",porsche_data[[#This Row],[Model]]))),1,0)</f>
        <v>0</v>
      </c>
      <c r="G345">
        <f>IF(ISNUMBER(SEARCH("Turbo",porsche_data[[#This Row],[Model]])),1,0)</f>
        <v>0</v>
      </c>
      <c r="H345">
        <f>IF(ISNUMBER(SEARCH("GT",porsche_data[[#This Row],[Model]])),1,0)</f>
        <v>1</v>
      </c>
      <c r="I345">
        <f>IF(ISNUMBER(SEARCH("RS",porsche_data[[#This Row],[Model]])),1,0)</f>
        <v>1</v>
      </c>
      <c r="J345">
        <f>IF(ISNUMBER(SEARCH("Targa",porsche_data[[#This Row],[Body]])),1,0)</f>
        <v>0</v>
      </c>
      <c r="K345">
        <f>IF(ISNUMBER(SEARCH("Cabriolet",porsche_data[[#This Row],[Body]])),1,0)</f>
        <v>0</v>
      </c>
      <c r="L345" t="s">
        <v>44</v>
      </c>
      <c r="N345" t="s">
        <v>25</v>
      </c>
      <c r="O345" t="str">
        <f>IF(ISNUMBER(SEARCH("km",porsche_data[[#This Row],[Mileage0]])),porsche_data[[#This Row],[Mileage0]],"")</f>
        <v/>
      </c>
      <c r="P345" t="s">
        <v>66</v>
      </c>
      <c r="R345" t="s">
        <v>88</v>
      </c>
      <c r="T345" t="s">
        <v>20</v>
      </c>
      <c r="U345" t="s">
        <v>21</v>
      </c>
      <c r="V345">
        <f>IF(porsche_data[[#This Row],[Transmission]]="Automatic",1,0)</f>
        <v>0</v>
      </c>
      <c r="W345">
        <f>IF(porsche_data[[#This Row],[Transmission]]="PDK",1,0)</f>
        <v>0</v>
      </c>
      <c r="X345" t="s">
        <v>22</v>
      </c>
      <c r="Y345">
        <f>IF(porsche_data[[#This Row],[Drive]]="Rear drive",0,1)</f>
        <v>0</v>
      </c>
      <c r="Z345" t="s">
        <v>23</v>
      </c>
      <c r="AA345" t="s">
        <v>24</v>
      </c>
      <c r="AB345">
        <f>IF(OR(porsche_data[[#This Row],[Interior Color]]="Black",porsche_data[[#This Row],[Interior Color]]="Beige",porsche_data[[#This Row],[Interior Color]]="Brown",porsche_data[[#This Row],[Interior Color]]="Grey"),0,1)</f>
        <v>0</v>
      </c>
      <c r="AC345" t="s">
        <v>61</v>
      </c>
      <c r="AD3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6" spans="1:30" hidden="1" x14ac:dyDescent="0.2">
      <c r="A346" t="s">
        <v>840</v>
      </c>
      <c r="C346" t="e">
        <f>ABS((porsche_data[[#This Row],[Price]]-#REF!)/#REF!)</f>
        <v>#REF!</v>
      </c>
      <c r="D346" t="s">
        <v>27</v>
      </c>
      <c r="E346" t="s">
        <v>860</v>
      </c>
      <c r="F346">
        <f>IF(OR(ISNUMBER(SEARCH(" 4S",porsche_data[[#This Row],[Model]])), ISNUMBER(SEARCH(" S",porsche_data[[#This Row],[Model]]))),1,0)</f>
        <v>0</v>
      </c>
      <c r="G346">
        <f>IF(ISNUMBER(SEARCH("Turbo",porsche_data[[#This Row],[Model]])),1,0)</f>
        <v>0</v>
      </c>
      <c r="H346">
        <f>IF(ISNUMBER(SEARCH("GT",porsche_data[[#This Row],[Model]])),1,0)</f>
        <v>1</v>
      </c>
      <c r="I346">
        <f>IF(ISNUMBER(SEARCH("RS",porsche_data[[#This Row],[Model]])),1,0)</f>
        <v>1</v>
      </c>
      <c r="J346">
        <f>IF(ISNUMBER(SEARCH("Targa",porsche_data[[#This Row],[Body]])),1,0)</f>
        <v>0</v>
      </c>
      <c r="K346">
        <f>IF(ISNUMBER(SEARCH("Cabriolet",porsche_data[[#This Row],[Body]])),1,0)</f>
        <v>0</v>
      </c>
      <c r="L346" t="s">
        <v>44</v>
      </c>
      <c r="N346" t="s">
        <v>861</v>
      </c>
      <c r="O346" t="str">
        <f>IF(ISNUMBER(SEARCH("km",porsche_data[[#This Row],[Mileage0]])),porsche_data[[#This Row],[Mileage0]],"")</f>
        <v>25676 km</v>
      </c>
      <c r="P346" t="s">
        <v>862</v>
      </c>
      <c r="R346" t="s">
        <v>19</v>
      </c>
      <c r="T346" t="s">
        <v>20</v>
      </c>
      <c r="U346" t="s">
        <v>21</v>
      </c>
      <c r="V346">
        <f>IF(porsche_data[[#This Row],[Transmission]]="Automatic",1,0)</f>
        <v>0</v>
      </c>
      <c r="W346">
        <f>IF(porsche_data[[#This Row],[Transmission]]="PDK",1,0)</f>
        <v>0</v>
      </c>
      <c r="X346" t="s">
        <v>22</v>
      </c>
      <c r="Y346">
        <f>IF(porsche_data[[#This Row],[Drive]]="Rear drive",0,1)</f>
        <v>0</v>
      </c>
      <c r="Z346" t="s">
        <v>23</v>
      </c>
      <c r="AA346" t="s">
        <v>24</v>
      </c>
      <c r="AB346">
        <f>IF(OR(porsche_data[[#This Row],[Interior Color]]="Black",porsche_data[[#This Row],[Interior Color]]="Beige",porsche_data[[#This Row],[Interior Color]]="Brown",porsche_data[[#This Row],[Interior Color]]="Grey"),0,1)</f>
        <v>0</v>
      </c>
      <c r="AC346" t="s">
        <v>61</v>
      </c>
      <c r="AD3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7" spans="1:30" hidden="1" x14ac:dyDescent="0.2">
      <c r="A347" t="s">
        <v>863</v>
      </c>
      <c r="C347" t="e">
        <f>ABS((porsche_data[[#This Row],[Price]]-#REF!)/#REF!)</f>
        <v>#REF!</v>
      </c>
      <c r="D347" t="s">
        <v>106</v>
      </c>
      <c r="E347" t="s">
        <v>64</v>
      </c>
      <c r="F347">
        <f>IF(OR(ISNUMBER(SEARCH(" 4S",porsche_data[[#This Row],[Model]])), ISNUMBER(SEARCH(" S",porsche_data[[#This Row],[Model]]))),1,0)</f>
        <v>1</v>
      </c>
      <c r="G347">
        <f>IF(ISNUMBER(SEARCH("Turbo",porsche_data[[#This Row],[Model]])),1,0)</f>
        <v>0</v>
      </c>
      <c r="H347">
        <f>IF(ISNUMBER(SEARCH("GT",porsche_data[[#This Row],[Model]])),1,0)</f>
        <v>0</v>
      </c>
      <c r="I347">
        <f>IF(ISNUMBER(SEARCH("RS",porsche_data[[#This Row],[Model]])),1,0)</f>
        <v>0</v>
      </c>
      <c r="J347">
        <f>IF(ISNUMBER(SEARCH("Targa",porsche_data[[#This Row],[Body]])),1,0)</f>
        <v>0</v>
      </c>
      <c r="K347">
        <f>IF(ISNUMBER(SEARCH("Cabriolet",porsche_data[[#This Row],[Body]])),1,0)</f>
        <v>0</v>
      </c>
      <c r="L347" t="s">
        <v>44</v>
      </c>
      <c r="N347" t="s">
        <v>864</v>
      </c>
      <c r="O347" t="str">
        <f>IF(ISNUMBER(SEARCH("km",porsche_data[[#This Row],[Mileage0]])),porsche_data[[#This Row],[Mileage0]],"")</f>
        <v/>
      </c>
      <c r="P347" t="s">
        <v>66</v>
      </c>
      <c r="R347" t="s">
        <v>67</v>
      </c>
      <c r="T347" t="s">
        <v>20</v>
      </c>
      <c r="U347" t="s">
        <v>31</v>
      </c>
      <c r="V347">
        <f>IF(porsche_data[[#This Row],[Transmission]]="Automatic",1,0)</f>
        <v>0</v>
      </c>
      <c r="W347">
        <f>IF(porsche_data[[#This Row],[Transmission]]="PDK",1,0)</f>
        <v>1</v>
      </c>
      <c r="X347" t="s">
        <v>46</v>
      </c>
      <c r="Y347">
        <f>IF(porsche_data[[#This Row],[Drive]]="Rear drive",0,1)</f>
        <v>1</v>
      </c>
      <c r="Z347" t="s">
        <v>23</v>
      </c>
      <c r="AA347" t="s">
        <v>24</v>
      </c>
      <c r="AB347">
        <f>IF(OR(porsche_data[[#This Row],[Interior Color]]="Black",porsche_data[[#This Row],[Interior Color]]="Beige",porsche_data[[#This Row],[Interior Color]]="Brown",porsche_data[[#This Row],[Interior Color]]="Grey"),0,1)</f>
        <v>0</v>
      </c>
      <c r="AC347" t="s">
        <v>61</v>
      </c>
      <c r="AD3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8" spans="1:30" hidden="1" x14ac:dyDescent="0.2">
      <c r="A348" t="s">
        <v>840</v>
      </c>
      <c r="C348" t="e">
        <f>ABS((porsche_data[[#This Row],[Price]]-#REF!)/#REF!)</f>
        <v>#REF!</v>
      </c>
      <c r="D348" t="s">
        <v>482</v>
      </c>
      <c r="E348" t="s">
        <v>694</v>
      </c>
      <c r="F348">
        <f>IF(OR(ISNUMBER(SEARCH(" 4S",porsche_data[[#This Row],[Model]])), ISNUMBER(SEARCH(" S",porsche_data[[#This Row],[Model]]))),1,0)</f>
        <v>0</v>
      </c>
      <c r="G348">
        <f>IF(ISNUMBER(SEARCH("Turbo",porsche_data[[#This Row],[Model]])),1,0)</f>
        <v>0</v>
      </c>
      <c r="H348">
        <f>IF(ISNUMBER(SEARCH("GT",porsche_data[[#This Row],[Model]])),1,0)</f>
        <v>1</v>
      </c>
      <c r="I348">
        <f>IF(ISNUMBER(SEARCH("RS",porsche_data[[#This Row],[Model]])),1,0)</f>
        <v>1</v>
      </c>
      <c r="J348">
        <f>IF(ISNUMBER(SEARCH("Targa",porsche_data[[#This Row],[Body]])),1,0)</f>
        <v>0</v>
      </c>
      <c r="K348">
        <f>IF(ISNUMBER(SEARCH("Cabriolet",porsche_data[[#This Row],[Body]])),1,0)</f>
        <v>0</v>
      </c>
      <c r="L348" t="s">
        <v>44</v>
      </c>
      <c r="N348" t="s">
        <v>865</v>
      </c>
      <c r="O348" t="str">
        <f>IF(ISNUMBER(SEARCH("km",porsche_data[[#This Row],[Mileage0]])),porsche_data[[#This Row],[Mileage0]],"")</f>
        <v>61279 km</v>
      </c>
      <c r="P348" t="s">
        <v>529</v>
      </c>
      <c r="R348" t="s">
        <v>19</v>
      </c>
      <c r="T348" t="s">
        <v>20</v>
      </c>
      <c r="U348" t="s">
        <v>21</v>
      </c>
      <c r="V348">
        <f>IF(porsche_data[[#This Row],[Transmission]]="Automatic",1,0)</f>
        <v>0</v>
      </c>
      <c r="W348">
        <f>IF(porsche_data[[#This Row],[Transmission]]="PDK",1,0)</f>
        <v>0</v>
      </c>
      <c r="X348" t="s">
        <v>22</v>
      </c>
      <c r="Y348">
        <f>IF(porsche_data[[#This Row],[Drive]]="Rear drive",0,1)</f>
        <v>0</v>
      </c>
      <c r="Z348" t="s">
        <v>23</v>
      </c>
      <c r="AA348" t="s">
        <v>24</v>
      </c>
      <c r="AB348">
        <f>IF(OR(porsche_data[[#This Row],[Interior Color]]="Black",porsche_data[[#This Row],[Interior Color]]="Beige",porsche_data[[#This Row],[Interior Color]]="Brown",porsche_data[[#This Row],[Interior Color]]="Grey"),0,1)</f>
        <v>0</v>
      </c>
      <c r="AC348" t="s">
        <v>61</v>
      </c>
      <c r="AD3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9" spans="1:30" hidden="1" x14ac:dyDescent="0.2">
      <c r="A349" t="s">
        <v>25</v>
      </c>
      <c r="C349" t="e">
        <f>ABS((porsche_data[[#This Row],[Price]]-#REF!)/#REF!)</f>
        <v>#REF!</v>
      </c>
      <c r="D349" t="s">
        <v>25</v>
      </c>
      <c r="E349" t="s">
        <v>25</v>
      </c>
      <c r="F349">
        <f>IF(OR(ISNUMBER(SEARCH(" 4S",porsche_data[[#This Row],[Model]])), ISNUMBER(SEARCH(" S",porsche_data[[#This Row],[Model]]))),1,0)</f>
        <v>0</v>
      </c>
      <c r="G349">
        <f>IF(ISNUMBER(SEARCH("Turbo",porsche_data[[#This Row],[Model]])),1,0)</f>
        <v>0</v>
      </c>
      <c r="H349">
        <f>IF(ISNUMBER(SEARCH("GT",porsche_data[[#This Row],[Model]])),1,0)</f>
        <v>0</v>
      </c>
      <c r="I349">
        <f>IF(ISNUMBER(SEARCH("RS",porsche_data[[#This Row],[Model]])),1,0)</f>
        <v>0</v>
      </c>
      <c r="J349">
        <f>IF(ISNUMBER(SEARCH("Targa",porsche_data[[#This Row],[Body]])),1,0)</f>
        <v>0</v>
      </c>
      <c r="K349">
        <f>IF(ISNUMBER(SEARCH("Cabriolet",porsche_data[[#This Row],[Body]])),1,0)</f>
        <v>0</v>
      </c>
      <c r="L349" t="s">
        <v>25</v>
      </c>
      <c r="N349" t="s">
        <v>25</v>
      </c>
      <c r="O349" t="str">
        <f>IF(ISNUMBER(SEARCH("km",porsche_data[[#This Row],[Mileage0]])),porsche_data[[#This Row],[Mileage0]],"")</f>
        <v/>
      </c>
      <c r="P349" t="s">
        <v>25</v>
      </c>
      <c r="R349" t="s">
        <v>25</v>
      </c>
      <c r="T349" t="s">
        <v>25</v>
      </c>
      <c r="U349" t="s">
        <v>25</v>
      </c>
      <c r="V349">
        <f>IF(porsche_data[[#This Row],[Transmission]]="Automatic",1,0)</f>
        <v>0</v>
      </c>
      <c r="W349">
        <f>IF(porsche_data[[#This Row],[Transmission]]="PDK",1,0)</f>
        <v>0</v>
      </c>
      <c r="X349" t="s">
        <v>25</v>
      </c>
      <c r="Y349">
        <f>IF(porsche_data[[#This Row],[Drive]]="Rear drive",0,1)</f>
        <v>1</v>
      </c>
      <c r="Z349" t="s">
        <v>25</v>
      </c>
      <c r="AA349" t="s">
        <v>25</v>
      </c>
      <c r="AB349">
        <f>IF(OR(porsche_data[[#This Row],[Interior Color]]="Black",porsche_data[[#This Row],[Interior Color]]="Beige",porsche_data[[#This Row],[Interior Color]]="Brown",porsche_data[[#This Row],[Interior Color]]="Grey"),0,1)</f>
        <v>1</v>
      </c>
      <c r="AC349" t="s">
        <v>25</v>
      </c>
      <c r="AD3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0" spans="1:30" hidden="1" x14ac:dyDescent="0.2">
      <c r="A350" t="s">
        <v>840</v>
      </c>
      <c r="C350" t="e">
        <f>ABS((porsche_data[[#This Row],[Price]]-#REF!)/#REF!)</f>
        <v>#REF!</v>
      </c>
      <c r="D350" t="s">
        <v>446</v>
      </c>
      <c r="E350" t="s">
        <v>483</v>
      </c>
      <c r="F350">
        <f>IF(OR(ISNUMBER(SEARCH(" 4S",porsche_data[[#This Row],[Model]])), ISNUMBER(SEARCH(" S",porsche_data[[#This Row],[Model]]))),1,0)</f>
        <v>0</v>
      </c>
      <c r="G350">
        <f>IF(ISNUMBER(SEARCH("Turbo",porsche_data[[#This Row],[Model]])),1,0)</f>
        <v>0</v>
      </c>
      <c r="H350">
        <f>IF(ISNUMBER(SEARCH("GT",porsche_data[[#This Row],[Model]])),1,0)</f>
        <v>0</v>
      </c>
      <c r="I350">
        <f>IF(ISNUMBER(SEARCH("RS",porsche_data[[#This Row],[Model]])),1,0)</f>
        <v>0</v>
      </c>
      <c r="J350">
        <f>IF(ISNUMBER(SEARCH("Targa",porsche_data[[#This Row],[Body]])),1,0)</f>
        <v>0</v>
      </c>
      <c r="K350">
        <f>IF(ISNUMBER(SEARCH("Cabriolet",porsche_data[[#This Row],[Body]])),1,0)</f>
        <v>0</v>
      </c>
      <c r="L350" t="s">
        <v>44</v>
      </c>
      <c r="N350" t="s">
        <v>866</v>
      </c>
      <c r="O350" t="str">
        <f>IF(ISNUMBER(SEARCH("km",porsche_data[[#This Row],[Mileage0]])),porsche_data[[#This Row],[Mileage0]],"")</f>
        <v>31071 km</v>
      </c>
      <c r="P350" t="s">
        <v>289</v>
      </c>
      <c r="R350" t="s">
        <v>19</v>
      </c>
      <c r="T350" t="s">
        <v>20</v>
      </c>
      <c r="U350" t="s">
        <v>21</v>
      </c>
      <c r="V350">
        <f>IF(porsche_data[[#This Row],[Transmission]]="Automatic",1,0)</f>
        <v>0</v>
      </c>
      <c r="W350">
        <f>IF(porsche_data[[#This Row],[Transmission]]="PDK",1,0)</f>
        <v>0</v>
      </c>
      <c r="X350" t="s">
        <v>22</v>
      </c>
      <c r="Y350">
        <f>IF(porsche_data[[#This Row],[Drive]]="Rear drive",0,1)</f>
        <v>0</v>
      </c>
      <c r="Z350" t="s">
        <v>23</v>
      </c>
      <c r="AA350" t="s">
        <v>24</v>
      </c>
      <c r="AB350">
        <f>IF(OR(porsche_data[[#This Row],[Interior Color]]="Black",porsche_data[[#This Row],[Interior Color]]="Beige",porsche_data[[#This Row],[Interior Color]]="Brown",porsche_data[[#This Row],[Interior Color]]="Grey"),0,1)</f>
        <v>0</v>
      </c>
      <c r="AC350" t="s">
        <v>99</v>
      </c>
      <c r="AD3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1" spans="1:30" hidden="1" x14ac:dyDescent="0.2">
      <c r="A351" t="s">
        <v>840</v>
      </c>
      <c r="C351" t="e">
        <f>ABS((porsche_data[[#This Row],[Price]]-#REF!)/#REF!)</f>
        <v>#REF!</v>
      </c>
      <c r="D351" t="s">
        <v>286</v>
      </c>
      <c r="E351" t="s">
        <v>801</v>
      </c>
      <c r="F351">
        <f>IF(OR(ISNUMBER(SEARCH(" 4S",porsche_data[[#This Row],[Model]])), ISNUMBER(SEARCH(" S",porsche_data[[#This Row],[Model]]))),1,0)</f>
        <v>0</v>
      </c>
      <c r="G351">
        <f>IF(ISNUMBER(SEARCH("Turbo",porsche_data[[#This Row],[Model]])),1,0)</f>
        <v>0</v>
      </c>
      <c r="H351">
        <f>IF(ISNUMBER(SEARCH("GT",porsche_data[[#This Row],[Model]])),1,0)</f>
        <v>1</v>
      </c>
      <c r="I351">
        <f>IF(ISNUMBER(SEARCH("RS",porsche_data[[#This Row],[Model]])),1,0)</f>
        <v>0</v>
      </c>
      <c r="J351">
        <f>IF(ISNUMBER(SEARCH("Targa",porsche_data[[#This Row],[Body]])),1,0)</f>
        <v>0</v>
      </c>
      <c r="K351">
        <f>IF(ISNUMBER(SEARCH("Cabriolet",porsche_data[[#This Row],[Body]])),1,0)</f>
        <v>0</v>
      </c>
      <c r="L351" t="s">
        <v>44</v>
      </c>
      <c r="N351" t="s">
        <v>867</v>
      </c>
      <c r="O351" t="str">
        <f>IF(ISNUMBER(SEARCH("km",porsche_data[[#This Row],[Mileage0]])),porsche_data[[#This Row],[Mileage0]],"")</f>
        <v>47240 km</v>
      </c>
      <c r="P351" t="s">
        <v>573</v>
      </c>
      <c r="R351" t="s">
        <v>19</v>
      </c>
      <c r="T351" t="s">
        <v>20</v>
      </c>
      <c r="U351" t="s">
        <v>21</v>
      </c>
      <c r="V351">
        <f>IF(porsche_data[[#This Row],[Transmission]]="Automatic",1,0)</f>
        <v>0</v>
      </c>
      <c r="W351">
        <f>IF(porsche_data[[#This Row],[Transmission]]="PDK",1,0)</f>
        <v>0</v>
      </c>
      <c r="X351" t="s">
        <v>22</v>
      </c>
      <c r="Y351">
        <f>IF(porsche_data[[#This Row],[Drive]]="Rear drive",0,1)</f>
        <v>0</v>
      </c>
      <c r="Z351" t="s">
        <v>23</v>
      </c>
      <c r="AA351" t="s">
        <v>24</v>
      </c>
      <c r="AB351">
        <f>IF(OR(porsche_data[[#This Row],[Interior Color]]="Black",porsche_data[[#This Row],[Interior Color]]="Beige",porsche_data[[#This Row],[Interior Color]]="Brown",porsche_data[[#This Row],[Interior Color]]="Grey"),0,1)</f>
        <v>0</v>
      </c>
      <c r="AC351" t="s">
        <v>99</v>
      </c>
      <c r="AD3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2" spans="1:30" hidden="1" x14ac:dyDescent="0.2">
      <c r="A352" t="s">
        <v>840</v>
      </c>
      <c r="C352" t="e">
        <f>ABS((porsche_data[[#This Row],[Price]]-#REF!)/#REF!)</f>
        <v>#REF!</v>
      </c>
      <c r="D352" t="s">
        <v>320</v>
      </c>
      <c r="E352" t="s">
        <v>832</v>
      </c>
      <c r="F352">
        <f>IF(OR(ISNUMBER(SEARCH(" 4S",porsche_data[[#This Row],[Model]])), ISNUMBER(SEARCH(" S",porsche_data[[#This Row],[Model]]))),1,0)</f>
        <v>0</v>
      </c>
      <c r="G352">
        <f>IF(ISNUMBER(SEARCH("Turbo",porsche_data[[#This Row],[Model]])),1,0)</f>
        <v>0</v>
      </c>
      <c r="H352">
        <f>IF(ISNUMBER(SEARCH("GT",porsche_data[[#This Row],[Model]])),1,0)</f>
        <v>1</v>
      </c>
      <c r="I352">
        <f>IF(ISNUMBER(SEARCH("RS",porsche_data[[#This Row],[Model]])),1,0)</f>
        <v>0</v>
      </c>
      <c r="J352">
        <f>IF(ISNUMBER(SEARCH("Targa",porsche_data[[#This Row],[Body]])),1,0)</f>
        <v>0</v>
      </c>
      <c r="K352">
        <f>IF(ISNUMBER(SEARCH("Cabriolet",porsche_data[[#This Row],[Body]])),1,0)</f>
        <v>0</v>
      </c>
      <c r="L352" t="s">
        <v>44</v>
      </c>
      <c r="N352" t="s">
        <v>868</v>
      </c>
      <c r="O352" t="str">
        <f>IF(ISNUMBER(SEARCH("km",porsche_data[[#This Row],[Mileage0]])),porsche_data[[#This Row],[Mileage0]],"")</f>
        <v>24095 km</v>
      </c>
      <c r="P352" t="s">
        <v>834</v>
      </c>
      <c r="R352" t="s">
        <v>19</v>
      </c>
      <c r="T352" t="s">
        <v>20</v>
      </c>
      <c r="U352" t="s">
        <v>21</v>
      </c>
      <c r="V352">
        <f>IF(porsche_data[[#This Row],[Transmission]]="Automatic",1,0)</f>
        <v>0</v>
      </c>
      <c r="W352">
        <f>IF(porsche_data[[#This Row],[Transmission]]="PDK",1,0)</f>
        <v>0</v>
      </c>
      <c r="X352" t="s">
        <v>22</v>
      </c>
      <c r="Y352">
        <f>IF(porsche_data[[#This Row],[Drive]]="Rear drive",0,1)</f>
        <v>0</v>
      </c>
      <c r="Z352" t="s">
        <v>23</v>
      </c>
      <c r="AA352" t="s">
        <v>24</v>
      </c>
      <c r="AB352">
        <f>IF(OR(porsche_data[[#This Row],[Interior Color]]="Black",porsche_data[[#This Row],[Interior Color]]="Beige",porsche_data[[#This Row],[Interior Color]]="Brown",porsche_data[[#This Row],[Interior Color]]="Grey"),0,1)</f>
        <v>0</v>
      </c>
      <c r="AC352" t="s">
        <v>116</v>
      </c>
      <c r="AD3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3" spans="1:30" x14ac:dyDescent="0.2">
      <c r="A353" t="s">
        <v>2535</v>
      </c>
      <c r="B353">
        <v>280000</v>
      </c>
      <c r="C353">
        <f>ABS((porsche_data[[#This Row],[Price]]-AVERAGE(B285:B4740))/_xlfn.STDEV.P(B285:B4740))</f>
        <v>2.5427404268994107</v>
      </c>
      <c r="D353" t="s">
        <v>34</v>
      </c>
      <c r="E353" t="s">
        <v>517</v>
      </c>
      <c r="F353">
        <f>IF(OR(ISNUMBER(SEARCH(" 4S",porsche_data[[#This Row],[Model]])), ISNUMBER(SEARCH(" S",porsche_data[[#This Row],[Model]]))),1,0)</f>
        <v>0</v>
      </c>
      <c r="G353">
        <f>IF(ISNUMBER(SEARCH("Turbo",porsche_data[[#This Row],[Model]])),1,0)</f>
        <v>0</v>
      </c>
      <c r="H353">
        <f>IF(ISNUMBER(SEARCH("GT",porsche_data[[#This Row],[Model]])),1,0)</f>
        <v>0</v>
      </c>
      <c r="I353">
        <f>IF(ISNUMBER(SEARCH("RS",porsche_data[[#This Row],[Model]])),1,0)</f>
        <v>0</v>
      </c>
      <c r="J353">
        <f>IF(ISNUMBER(SEARCH("Targa",porsche_data[[#This Row],[Body]])),1,0)</f>
        <v>0</v>
      </c>
      <c r="K353">
        <f>IF(ISNUMBER(SEARCH("Cabriolet",porsche_data[[#This Row],[Body]])),1,0)</f>
        <v>0</v>
      </c>
      <c r="L353" t="s">
        <v>44</v>
      </c>
      <c r="M353">
        <v>911</v>
      </c>
      <c r="N353" t="s">
        <v>5166</v>
      </c>
      <c r="O353" s="3">
        <f>1*(LEFT(porsche_data[[#This Row],[Mileage0]],FIND(" ",porsche_data[[#This Row],[Mileage0]])-1))</f>
        <v>94147</v>
      </c>
      <c r="P353" t="s">
        <v>519</v>
      </c>
      <c r="Q353">
        <v>210</v>
      </c>
      <c r="R353" t="s">
        <v>39</v>
      </c>
      <c r="S353">
        <f>1*(LEFT(porsche_data[[#This Row],[Cylinder Capacity]],FIND(" ",porsche_data[[#This Row],[Cylinder Capacity]])-1))</f>
        <v>2.7</v>
      </c>
      <c r="T353" t="s">
        <v>20</v>
      </c>
      <c r="U353" t="s">
        <v>21</v>
      </c>
      <c r="V353">
        <f>IF(porsche_data[[#This Row],[Transmission]]="Automatic",1,0)</f>
        <v>0</v>
      </c>
      <c r="W353">
        <f>IF(porsche_data[[#This Row],[Transmission]]="PDK",1,0)</f>
        <v>0</v>
      </c>
      <c r="X353" t="s">
        <v>22</v>
      </c>
      <c r="Y353">
        <f>IF(porsche_data[[#This Row],[Drive]]="Rear drive",0,1)</f>
        <v>0</v>
      </c>
      <c r="Z353" t="s">
        <v>23</v>
      </c>
      <c r="AA353" t="s">
        <v>250</v>
      </c>
      <c r="AB353">
        <f>IF(OR(porsche_data[[#This Row],[Interior Color]]="Black",porsche_data[[#This Row],[Interior Color]]="Beige",porsche_data[[#This Row],[Interior Color]]="Brown",porsche_data[[#This Row],[Interior Color]]="Grey"),0,1)</f>
        <v>0</v>
      </c>
      <c r="AC353" t="s">
        <v>589</v>
      </c>
      <c r="AD3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4" spans="1:30" hidden="1" x14ac:dyDescent="0.2">
      <c r="A354" t="s">
        <v>840</v>
      </c>
      <c r="C354" t="e">
        <f>ABS((porsche_data[[#This Row],[Price]]-#REF!)/#REF!)</f>
        <v>#REF!</v>
      </c>
      <c r="D354" t="s">
        <v>473</v>
      </c>
      <c r="E354" t="s">
        <v>871</v>
      </c>
      <c r="F354">
        <f>IF(OR(ISNUMBER(SEARCH(" 4S",porsche_data[[#This Row],[Model]])), ISNUMBER(SEARCH(" S",porsche_data[[#This Row],[Model]]))),1,0)</f>
        <v>0</v>
      </c>
      <c r="G354">
        <f>IF(ISNUMBER(SEARCH("Turbo",porsche_data[[#This Row],[Model]])),1,0)</f>
        <v>0</v>
      </c>
      <c r="H354">
        <f>IF(ISNUMBER(SEARCH("GT",porsche_data[[#This Row],[Model]])),1,0)</f>
        <v>0</v>
      </c>
      <c r="I354">
        <f>IF(ISNUMBER(SEARCH("RS",porsche_data[[#This Row],[Model]])),1,0)</f>
        <v>1</v>
      </c>
      <c r="J354">
        <f>IF(ISNUMBER(SEARCH("Targa",porsche_data[[#This Row],[Body]])),1,0)</f>
        <v>0</v>
      </c>
      <c r="K354">
        <f>IF(ISNUMBER(SEARCH("Cabriolet",porsche_data[[#This Row],[Body]])),1,0)</f>
        <v>0</v>
      </c>
      <c r="L354" t="s">
        <v>44</v>
      </c>
      <c r="N354" t="s">
        <v>872</v>
      </c>
      <c r="O354" t="str">
        <f>IF(ISNUMBER(SEARCH("km",porsche_data[[#This Row],[Mileage0]])),porsche_data[[#This Row],[Mileage0]],"")</f>
        <v>70789 km</v>
      </c>
      <c r="P354" t="s">
        <v>202</v>
      </c>
      <c r="R354" t="s">
        <v>88</v>
      </c>
      <c r="T354" t="s">
        <v>20</v>
      </c>
      <c r="U354" t="s">
        <v>21</v>
      </c>
      <c r="V354">
        <f>IF(porsche_data[[#This Row],[Transmission]]="Automatic",1,0)</f>
        <v>0</v>
      </c>
      <c r="W354">
        <f>IF(porsche_data[[#This Row],[Transmission]]="PDK",1,0)</f>
        <v>0</v>
      </c>
      <c r="X354" t="s">
        <v>46</v>
      </c>
      <c r="Y354">
        <f>IF(porsche_data[[#This Row],[Drive]]="Rear drive",0,1)</f>
        <v>1</v>
      </c>
      <c r="Z354" t="s">
        <v>23</v>
      </c>
      <c r="AA354" t="s">
        <v>24</v>
      </c>
      <c r="AB354">
        <f>IF(OR(porsche_data[[#This Row],[Interior Color]]="Black",porsche_data[[#This Row],[Interior Color]]="Beige",porsche_data[[#This Row],[Interior Color]]="Brown",porsche_data[[#This Row],[Interior Color]]="Grey"),0,1)</f>
        <v>0</v>
      </c>
      <c r="AC354" t="s">
        <v>40</v>
      </c>
      <c r="AD3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5" spans="1:30" hidden="1" x14ac:dyDescent="0.2">
      <c r="A355" t="s">
        <v>25</v>
      </c>
      <c r="C355" t="e">
        <f>ABS((porsche_data[[#This Row],[Price]]-#REF!)/#REF!)</f>
        <v>#REF!</v>
      </c>
      <c r="D355" t="s">
        <v>25</v>
      </c>
      <c r="E355" t="s">
        <v>25</v>
      </c>
      <c r="F355">
        <f>IF(OR(ISNUMBER(SEARCH(" 4S",porsche_data[[#This Row],[Model]])), ISNUMBER(SEARCH(" S",porsche_data[[#This Row],[Model]]))),1,0)</f>
        <v>0</v>
      </c>
      <c r="G355">
        <f>IF(ISNUMBER(SEARCH("Turbo",porsche_data[[#This Row],[Model]])),1,0)</f>
        <v>0</v>
      </c>
      <c r="H355">
        <f>IF(ISNUMBER(SEARCH("GT",porsche_data[[#This Row],[Model]])),1,0)</f>
        <v>0</v>
      </c>
      <c r="I355">
        <f>IF(ISNUMBER(SEARCH("RS",porsche_data[[#This Row],[Model]])),1,0)</f>
        <v>0</v>
      </c>
      <c r="J355">
        <f>IF(ISNUMBER(SEARCH("Targa",porsche_data[[#This Row],[Body]])),1,0)</f>
        <v>0</v>
      </c>
      <c r="K355">
        <f>IF(ISNUMBER(SEARCH("Cabriolet",porsche_data[[#This Row],[Body]])),1,0)</f>
        <v>0</v>
      </c>
      <c r="L355" t="s">
        <v>25</v>
      </c>
      <c r="N355" t="s">
        <v>25</v>
      </c>
      <c r="O355" t="str">
        <f>IF(ISNUMBER(SEARCH("km",porsche_data[[#This Row],[Mileage0]])),porsche_data[[#This Row],[Mileage0]],"")</f>
        <v/>
      </c>
      <c r="P355" t="s">
        <v>25</v>
      </c>
      <c r="R355" t="s">
        <v>25</v>
      </c>
      <c r="T355" t="s">
        <v>25</v>
      </c>
      <c r="U355" t="s">
        <v>25</v>
      </c>
      <c r="V355">
        <f>IF(porsche_data[[#This Row],[Transmission]]="Automatic",1,0)</f>
        <v>0</v>
      </c>
      <c r="W355">
        <f>IF(porsche_data[[#This Row],[Transmission]]="PDK",1,0)</f>
        <v>0</v>
      </c>
      <c r="X355" t="s">
        <v>25</v>
      </c>
      <c r="Y355">
        <f>IF(porsche_data[[#This Row],[Drive]]="Rear drive",0,1)</f>
        <v>1</v>
      </c>
      <c r="Z355" t="s">
        <v>25</v>
      </c>
      <c r="AA355" t="s">
        <v>25</v>
      </c>
      <c r="AB355">
        <f>IF(OR(porsche_data[[#This Row],[Interior Color]]="Black",porsche_data[[#This Row],[Interior Color]]="Beige",porsche_data[[#This Row],[Interior Color]]="Brown",porsche_data[[#This Row],[Interior Color]]="Grey"),0,1)</f>
        <v>1</v>
      </c>
      <c r="AC355" t="s">
        <v>25</v>
      </c>
      <c r="AD3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6" spans="1:30" x14ac:dyDescent="0.2">
      <c r="A356" t="s">
        <v>1412</v>
      </c>
      <c r="B356">
        <v>279900</v>
      </c>
      <c r="C356">
        <f>ABS((porsche_data[[#This Row],[Price]]-AVERAGE(B288:B4743))/_xlfn.STDEV.P(B288:B4743))</f>
        <v>2.5410663312516921</v>
      </c>
      <c r="D356" t="s">
        <v>152</v>
      </c>
      <c r="E356" t="s">
        <v>254</v>
      </c>
      <c r="F356">
        <f>IF(OR(ISNUMBER(SEARCH(" 4S",porsche_data[[#This Row],[Model]])), ISNUMBER(SEARCH(" S",porsche_data[[#This Row],[Model]]))),1,0)</f>
        <v>1</v>
      </c>
      <c r="G356">
        <f>IF(ISNUMBER(SEARCH("Turbo",porsche_data[[#This Row],[Model]])),1,0)</f>
        <v>1</v>
      </c>
      <c r="H356">
        <f>IF(ISNUMBER(SEARCH("GT",porsche_data[[#This Row],[Model]])),1,0)</f>
        <v>0</v>
      </c>
      <c r="I356">
        <f>IF(ISNUMBER(SEARCH("RS",porsche_data[[#This Row],[Model]])),1,0)</f>
        <v>0</v>
      </c>
      <c r="J356">
        <f>IF(ISNUMBER(SEARCH("Targa",porsche_data[[#This Row],[Body]])),1,0)</f>
        <v>0</v>
      </c>
      <c r="K356">
        <f>IF(ISNUMBER(SEARCH("Cabriolet",porsche_data[[#This Row],[Body]])),1,0)</f>
        <v>0</v>
      </c>
      <c r="L356" t="s">
        <v>44</v>
      </c>
      <c r="M356">
        <v>992</v>
      </c>
      <c r="N356" t="s">
        <v>342</v>
      </c>
      <c r="O356" s="3">
        <f>1*(LEFT(porsche_data[[#This Row],[Mileage0]],FIND(" ",porsche_data[[#This Row],[Mileage0]])-1))</f>
        <v>9000</v>
      </c>
      <c r="P356" t="s">
        <v>256</v>
      </c>
      <c r="Q356">
        <v>650</v>
      </c>
      <c r="R356" t="s">
        <v>88</v>
      </c>
      <c r="S356">
        <f>1*(LEFT(porsche_data[[#This Row],[Cylinder Capacity]],FIND(" ",porsche_data[[#This Row],[Cylinder Capacity]])-1))</f>
        <v>3.8</v>
      </c>
      <c r="T356" t="s">
        <v>20</v>
      </c>
      <c r="U356" t="s">
        <v>31</v>
      </c>
      <c r="V356">
        <f>IF(porsche_data[[#This Row],[Transmission]]="Automatic",1,0)</f>
        <v>0</v>
      </c>
      <c r="W356">
        <f>IF(porsche_data[[#This Row],[Transmission]]="PDK",1,0)</f>
        <v>1</v>
      </c>
      <c r="X356" t="s">
        <v>46</v>
      </c>
      <c r="Y356">
        <f>IF(porsche_data[[#This Row],[Drive]]="Rear drive",0,1)</f>
        <v>1</v>
      </c>
      <c r="Z356" t="s">
        <v>23</v>
      </c>
      <c r="AA356" t="s">
        <v>68</v>
      </c>
      <c r="AB356">
        <f>IF(OR(porsche_data[[#This Row],[Interior Color]]="Black",porsche_data[[#This Row],[Interior Color]]="Beige",porsche_data[[#This Row],[Interior Color]]="Brown",porsche_data[[#This Row],[Interior Color]]="Grey"),0,1)</f>
        <v>0</v>
      </c>
      <c r="AC356" t="s">
        <v>24</v>
      </c>
      <c r="AD3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7" spans="1:30" hidden="1" x14ac:dyDescent="0.2">
      <c r="A357" t="s">
        <v>840</v>
      </c>
      <c r="C357" t="e">
        <f>ABS((porsche_data[[#This Row],[Price]]-#REF!)/#REF!)</f>
        <v>#REF!</v>
      </c>
      <c r="D357" t="s">
        <v>473</v>
      </c>
      <c r="E357" t="s">
        <v>871</v>
      </c>
      <c r="F357">
        <f>IF(OR(ISNUMBER(SEARCH(" 4S",porsche_data[[#This Row],[Model]])), ISNUMBER(SEARCH(" S",porsche_data[[#This Row],[Model]]))),1,0)</f>
        <v>0</v>
      </c>
      <c r="G357">
        <f>IF(ISNUMBER(SEARCH("Turbo",porsche_data[[#This Row],[Model]])),1,0)</f>
        <v>0</v>
      </c>
      <c r="H357">
        <f>IF(ISNUMBER(SEARCH("GT",porsche_data[[#This Row],[Model]])),1,0)</f>
        <v>0</v>
      </c>
      <c r="I357">
        <f>IF(ISNUMBER(SEARCH("RS",porsche_data[[#This Row],[Model]])),1,0)</f>
        <v>1</v>
      </c>
      <c r="J357">
        <f>IF(ISNUMBER(SEARCH("Targa",porsche_data[[#This Row],[Body]])),1,0)</f>
        <v>0</v>
      </c>
      <c r="K357">
        <f>IF(ISNUMBER(SEARCH("Cabriolet",porsche_data[[#This Row],[Body]])),1,0)</f>
        <v>0</v>
      </c>
      <c r="L357" t="s">
        <v>44</v>
      </c>
      <c r="N357" t="s">
        <v>876</v>
      </c>
      <c r="O357" t="str">
        <f>IF(ISNUMBER(SEARCH("km",porsche_data[[#This Row],[Mileage0]])),porsche_data[[#This Row],[Mileage0]],"")</f>
        <v>73138 km</v>
      </c>
      <c r="P357" t="s">
        <v>202</v>
      </c>
      <c r="R357" t="s">
        <v>88</v>
      </c>
      <c r="T357" t="s">
        <v>20</v>
      </c>
      <c r="U357" t="s">
        <v>21</v>
      </c>
      <c r="V357">
        <f>IF(porsche_data[[#This Row],[Transmission]]="Automatic",1,0)</f>
        <v>0</v>
      </c>
      <c r="W357">
        <f>IF(porsche_data[[#This Row],[Transmission]]="PDK",1,0)</f>
        <v>0</v>
      </c>
      <c r="X357" t="s">
        <v>22</v>
      </c>
      <c r="Y357">
        <f>IF(porsche_data[[#This Row],[Drive]]="Rear drive",0,1)</f>
        <v>0</v>
      </c>
      <c r="Z357" t="s">
        <v>23</v>
      </c>
      <c r="AA357" t="s">
        <v>24</v>
      </c>
      <c r="AB357">
        <f>IF(OR(porsche_data[[#This Row],[Interior Color]]="Black",porsche_data[[#This Row],[Interior Color]]="Beige",porsche_data[[#This Row],[Interior Color]]="Brown",porsche_data[[#This Row],[Interior Color]]="Grey"),0,1)</f>
        <v>0</v>
      </c>
      <c r="AC357" t="s">
        <v>99</v>
      </c>
      <c r="AD3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8" spans="1:30" hidden="1" x14ac:dyDescent="0.2">
      <c r="A358" t="s">
        <v>877</v>
      </c>
      <c r="C358" t="e">
        <f>ABS((porsche_data[[#This Row],[Price]]-#REF!)/#REF!)</f>
        <v>#REF!</v>
      </c>
      <c r="D358" t="s">
        <v>184</v>
      </c>
      <c r="E358" t="s">
        <v>167</v>
      </c>
      <c r="F358">
        <f>IF(OR(ISNUMBER(SEARCH(" 4S",porsche_data[[#This Row],[Model]])), ISNUMBER(SEARCH(" S",porsche_data[[#This Row],[Model]]))),1,0)</f>
        <v>0</v>
      </c>
      <c r="G358">
        <f>IF(ISNUMBER(SEARCH("Turbo",porsche_data[[#This Row],[Model]])),1,0)</f>
        <v>0</v>
      </c>
      <c r="H358">
        <f>IF(ISNUMBER(SEARCH("GT",porsche_data[[#This Row],[Model]])),1,0)</f>
        <v>1</v>
      </c>
      <c r="I358">
        <f>IF(ISNUMBER(SEARCH("RS",porsche_data[[#This Row],[Model]])),1,0)</f>
        <v>1</v>
      </c>
      <c r="J358">
        <f>IF(ISNUMBER(SEARCH("Targa",porsche_data[[#This Row],[Body]])),1,0)</f>
        <v>0</v>
      </c>
      <c r="K358">
        <f>IF(ISNUMBER(SEARCH("Cabriolet",porsche_data[[#This Row],[Body]])),1,0)</f>
        <v>0</v>
      </c>
      <c r="L358" t="s">
        <v>44</v>
      </c>
      <c r="N358" t="s">
        <v>174</v>
      </c>
      <c r="O358" t="str">
        <f>IF(ISNUMBER(SEARCH("km",porsche_data[[#This Row],[Mileage0]])),porsche_data[[#This Row],[Mileage0]],"")</f>
        <v>9900 km</v>
      </c>
      <c r="P358" t="s">
        <v>141</v>
      </c>
      <c r="R358" t="s">
        <v>111</v>
      </c>
      <c r="T358" t="s">
        <v>20</v>
      </c>
      <c r="U358" t="s">
        <v>31</v>
      </c>
      <c r="V358">
        <f>IF(porsche_data[[#This Row],[Transmission]]="Automatic",1,0)</f>
        <v>0</v>
      </c>
      <c r="W358">
        <f>IF(porsche_data[[#This Row],[Transmission]]="PDK",1,0)</f>
        <v>1</v>
      </c>
      <c r="X358" t="s">
        <v>22</v>
      </c>
      <c r="Y358">
        <f>IF(porsche_data[[#This Row],[Drive]]="Rear drive",0,1)</f>
        <v>0</v>
      </c>
      <c r="Z358" t="s">
        <v>23</v>
      </c>
      <c r="AA358" t="s">
        <v>32</v>
      </c>
      <c r="AB358">
        <f>IF(OR(porsche_data[[#This Row],[Interior Color]]="Black",porsche_data[[#This Row],[Interior Color]]="Beige",porsche_data[[#This Row],[Interior Color]]="Brown",porsche_data[[#This Row],[Interior Color]]="Grey"),0,1)</f>
        <v>0</v>
      </c>
      <c r="AC358" t="s">
        <v>116</v>
      </c>
      <c r="AD3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9" spans="1:30" hidden="1" x14ac:dyDescent="0.2">
      <c r="A359" t="s">
        <v>878</v>
      </c>
      <c r="C359" t="e">
        <f>ABS((porsche_data[[#This Row],[Price]]-#REF!)/#REF!)</f>
        <v>#REF!</v>
      </c>
      <c r="D359" t="s">
        <v>70</v>
      </c>
      <c r="E359" t="s">
        <v>468</v>
      </c>
      <c r="F359">
        <f>IF(OR(ISNUMBER(SEARCH(" 4S",porsche_data[[#This Row],[Model]])), ISNUMBER(SEARCH(" S",porsche_data[[#This Row],[Model]]))),1,0)</f>
        <v>0</v>
      </c>
      <c r="G359">
        <f>IF(ISNUMBER(SEARCH("Turbo",porsche_data[[#This Row],[Model]])),1,0)</f>
        <v>0</v>
      </c>
      <c r="H359">
        <f>IF(ISNUMBER(SEARCH("GT",porsche_data[[#This Row],[Model]])),1,0)</f>
        <v>1</v>
      </c>
      <c r="I359">
        <f>IF(ISNUMBER(SEARCH("RS",porsche_data[[#This Row],[Model]])),1,0)</f>
        <v>0</v>
      </c>
      <c r="J359">
        <f>IF(ISNUMBER(SEARCH("Targa",porsche_data[[#This Row],[Body]])),1,0)</f>
        <v>0</v>
      </c>
      <c r="K359">
        <f>IF(ISNUMBER(SEARCH("Cabriolet",porsche_data[[#This Row],[Body]])),1,0)</f>
        <v>0</v>
      </c>
      <c r="L359" t="s">
        <v>44</v>
      </c>
      <c r="N359" t="s">
        <v>879</v>
      </c>
      <c r="O359" t="str">
        <f>IF(ISNUMBER(SEARCH("km",porsche_data[[#This Row],[Mileage0]])),porsche_data[[#This Row],[Mileage0]],"")</f>
        <v>27900 km</v>
      </c>
      <c r="P359" t="s">
        <v>182</v>
      </c>
      <c r="R359" t="s">
        <v>88</v>
      </c>
      <c r="T359" t="s">
        <v>20</v>
      </c>
      <c r="U359" t="s">
        <v>21</v>
      </c>
      <c r="V359">
        <f>IF(porsche_data[[#This Row],[Transmission]]="Automatic",1,0)</f>
        <v>0</v>
      </c>
      <c r="W359">
        <f>IF(porsche_data[[#This Row],[Transmission]]="PDK",1,0)</f>
        <v>0</v>
      </c>
      <c r="X359" t="s">
        <v>22</v>
      </c>
      <c r="Y359">
        <f>IF(porsche_data[[#This Row],[Drive]]="Rear drive",0,1)</f>
        <v>0</v>
      </c>
      <c r="Z359" t="s">
        <v>23</v>
      </c>
      <c r="AA359" t="s">
        <v>24</v>
      </c>
      <c r="AB359">
        <f>IF(OR(porsche_data[[#This Row],[Interior Color]]="Black",porsche_data[[#This Row],[Interior Color]]="Beige",porsche_data[[#This Row],[Interior Color]]="Brown",porsche_data[[#This Row],[Interior Color]]="Grey"),0,1)</f>
        <v>0</v>
      </c>
      <c r="AC359" t="s">
        <v>116</v>
      </c>
      <c r="AD3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0" spans="1:30" x14ac:dyDescent="0.2">
      <c r="A360" t="s">
        <v>1412</v>
      </c>
      <c r="B360">
        <v>279900</v>
      </c>
      <c r="C360">
        <f>ABS((porsche_data[[#This Row],[Price]]-AVERAGE(B292:B4747))/_xlfn.STDEV.P(B292:B4747))</f>
        <v>2.5475682443875147</v>
      </c>
      <c r="D360" t="s">
        <v>152</v>
      </c>
      <c r="E360" t="s">
        <v>254</v>
      </c>
      <c r="F360">
        <f>IF(OR(ISNUMBER(SEARCH(" 4S",porsche_data[[#This Row],[Model]])), ISNUMBER(SEARCH(" S",porsche_data[[#This Row],[Model]]))),1,0)</f>
        <v>1</v>
      </c>
      <c r="G360">
        <f>IF(ISNUMBER(SEARCH("Turbo",porsche_data[[#This Row],[Model]])),1,0)</f>
        <v>1</v>
      </c>
      <c r="H360">
        <f>IF(ISNUMBER(SEARCH("GT",porsche_data[[#This Row],[Model]])),1,0)</f>
        <v>0</v>
      </c>
      <c r="I360">
        <f>IF(ISNUMBER(SEARCH("RS",porsche_data[[#This Row],[Model]])),1,0)</f>
        <v>0</v>
      </c>
      <c r="J360">
        <f>IF(ISNUMBER(SEARCH("Targa",porsche_data[[#This Row],[Body]])),1,0)</f>
        <v>0</v>
      </c>
      <c r="K360">
        <f>IF(ISNUMBER(SEARCH("Cabriolet",porsche_data[[#This Row],[Body]])),1,0)</f>
        <v>1</v>
      </c>
      <c r="L360" t="s">
        <v>16</v>
      </c>
      <c r="M360">
        <v>992</v>
      </c>
      <c r="N360" t="s">
        <v>2274</v>
      </c>
      <c r="O360" s="3">
        <f>1*(LEFT(porsche_data[[#This Row],[Mileage0]],FIND(" ",porsche_data[[#This Row],[Mileage0]])-1))</f>
        <v>13391</v>
      </c>
      <c r="P360" t="s">
        <v>256</v>
      </c>
      <c r="Q360">
        <v>650</v>
      </c>
      <c r="R360" t="s">
        <v>88</v>
      </c>
      <c r="S360">
        <f>1*(LEFT(porsche_data[[#This Row],[Cylinder Capacity]],FIND(" ",porsche_data[[#This Row],[Cylinder Capacity]])-1))</f>
        <v>3.8</v>
      </c>
      <c r="T360" t="s">
        <v>20</v>
      </c>
      <c r="U360" t="s">
        <v>31</v>
      </c>
      <c r="V360">
        <f>IF(porsche_data[[#This Row],[Transmission]]="Automatic",1,0)</f>
        <v>0</v>
      </c>
      <c r="W360">
        <f>IF(porsche_data[[#This Row],[Transmission]]="PDK",1,0)</f>
        <v>1</v>
      </c>
      <c r="X360" t="s">
        <v>46</v>
      </c>
      <c r="Y360">
        <f>IF(porsche_data[[#This Row],[Drive]]="Rear drive",0,1)</f>
        <v>1</v>
      </c>
      <c r="Z360" t="s">
        <v>23</v>
      </c>
      <c r="AA360" t="s">
        <v>24</v>
      </c>
      <c r="AB360">
        <f>IF(OR(porsche_data[[#This Row],[Interior Color]]="Black",porsche_data[[#This Row],[Interior Color]]="Beige",porsche_data[[#This Row],[Interior Color]]="Brown",porsche_data[[#This Row],[Interior Color]]="Grey"),0,1)</f>
        <v>0</v>
      </c>
      <c r="AC360" t="s">
        <v>32</v>
      </c>
      <c r="AD3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1" spans="1:30" hidden="1" x14ac:dyDescent="0.2">
      <c r="A361" t="s">
        <v>25</v>
      </c>
      <c r="C361" t="e">
        <f>ABS((porsche_data[[#This Row],[Price]]-#REF!)/#REF!)</f>
        <v>#REF!</v>
      </c>
      <c r="D361" t="s">
        <v>25</v>
      </c>
      <c r="E361" t="s">
        <v>25</v>
      </c>
      <c r="F361">
        <f>IF(OR(ISNUMBER(SEARCH(" 4S",porsche_data[[#This Row],[Model]])), ISNUMBER(SEARCH(" S",porsche_data[[#This Row],[Model]]))),1,0)</f>
        <v>0</v>
      </c>
      <c r="G361">
        <f>IF(ISNUMBER(SEARCH("Turbo",porsche_data[[#This Row],[Model]])),1,0)</f>
        <v>0</v>
      </c>
      <c r="H361">
        <f>IF(ISNUMBER(SEARCH("GT",porsche_data[[#This Row],[Model]])),1,0)</f>
        <v>0</v>
      </c>
      <c r="I361">
        <f>IF(ISNUMBER(SEARCH("RS",porsche_data[[#This Row],[Model]])),1,0)</f>
        <v>0</v>
      </c>
      <c r="J361">
        <f>IF(ISNUMBER(SEARCH("Targa",porsche_data[[#This Row],[Body]])),1,0)</f>
        <v>0</v>
      </c>
      <c r="K361">
        <f>IF(ISNUMBER(SEARCH("Cabriolet",porsche_data[[#This Row],[Body]])),1,0)</f>
        <v>0</v>
      </c>
      <c r="L361" t="s">
        <v>25</v>
      </c>
      <c r="N361" t="s">
        <v>25</v>
      </c>
      <c r="O361" t="str">
        <f>IF(ISNUMBER(SEARCH("km",porsche_data[[#This Row],[Mileage0]])),porsche_data[[#This Row],[Mileage0]],"")</f>
        <v/>
      </c>
      <c r="P361" t="s">
        <v>25</v>
      </c>
      <c r="R361" t="s">
        <v>25</v>
      </c>
      <c r="T361" t="s">
        <v>25</v>
      </c>
      <c r="U361" t="s">
        <v>25</v>
      </c>
      <c r="V361">
        <f>IF(porsche_data[[#This Row],[Transmission]]="Automatic",1,0)</f>
        <v>0</v>
      </c>
      <c r="W361">
        <f>IF(porsche_data[[#This Row],[Transmission]]="PDK",1,0)</f>
        <v>0</v>
      </c>
      <c r="X361" t="s">
        <v>25</v>
      </c>
      <c r="Y361">
        <f>IF(porsche_data[[#This Row],[Drive]]="Rear drive",0,1)</f>
        <v>1</v>
      </c>
      <c r="Z361" t="s">
        <v>25</v>
      </c>
      <c r="AA361" t="s">
        <v>25</v>
      </c>
      <c r="AB361">
        <f>IF(OR(porsche_data[[#This Row],[Interior Color]]="Black",porsche_data[[#This Row],[Interior Color]]="Beige",porsche_data[[#This Row],[Interior Color]]="Brown",porsche_data[[#This Row],[Interior Color]]="Grey"),0,1)</f>
        <v>1</v>
      </c>
      <c r="AC361" t="s">
        <v>25</v>
      </c>
      <c r="AD3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2" spans="1:30" x14ac:dyDescent="0.2">
      <c r="A362" t="s">
        <v>1412</v>
      </c>
      <c r="B362">
        <v>279900</v>
      </c>
      <c r="C362">
        <f>ABS((porsche_data[[#This Row],[Price]]-AVERAGE(B294:B4749))/_xlfn.STDEV.P(B294:B4749))</f>
        <v>2.5537458185244248</v>
      </c>
      <c r="D362" t="s">
        <v>184</v>
      </c>
      <c r="E362" t="s">
        <v>368</v>
      </c>
      <c r="F362">
        <f>IF(OR(ISNUMBER(SEARCH(" 4S",porsche_data[[#This Row],[Model]])), ISNUMBER(SEARCH(" S",porsche_data[[#This Row],[Model]]))),1,0)</f>
        <v>0</v>
      </c>
      <c r="G362">
        <f>IF(ISNUMBER(SEARCH("Turbo",porsche_data[[#This Row],[Model]])),1,0)</f>
        <v>0</v>
      </c>
      <c r="H362">
        <f>IF(ISNUMBER(SEARCH("GT",porsche_data[[#This Row],[Model]])),1,0)</f>
        <v>1</v>
      </c>
      <c r="I362">
        <f>IF(ISNUMBER(SEARCH("RS",porsche_data[[#This Row],[Model]])),1,0)</f>
        <v>0</v>
      </c>
      <c r="J362">
        <f>IF(ISNUMBER(SEARCH("Targa",porsche_data[[#This Row],[Body]])),1,0)</f>
        <v>0</v>
      </c>
      <c r="K362">
        <f>IF(ISNUMBER(SEARCH("Cabriolet",porsche_data[[#This Row],[Body]])),1,0)</f>
        <v>0</v>
      </c>
      <c r="L362" t="s">
        <v>44</v>
      </c>
      <c r="M362">
        <v>992</v>
      </c>
      <c r="N362" t="s">
        <v>2844</v>
      </c>
      <c r="O362" s="3">
        <f>1*(LEFT(porsche_data[[#This Row],[Mileage0]],FIND(" ",porsche_data[[#This Row],[Mileage0]])-1))</f>
        <v>580</v>
      </c>
      <c r="P362" t="s">
        <v>110</v>
      </c>
      <c r="Q362">
        <v>510</v>
      </c>
      <c r="R362" t="s">
        <v>111</v>
      </c>
      <c r="S362">
        <f>1*(LEFT(porsche_data[[#This Row],[Cylinder Capacity]],FIND(" ",porsche_data[[#This Row],[Cylinder Capacity]])-1))</f>
        <v>4</v>
      </c>
      <c r="T362" t="s">
        <v>20</v>
      </c>
      <c r="U362" t="s">
        <v>31</v>
      </c>
      <c r="V362">
        <f>IF(porsche_data[[#This Row],[Transmission]]="Automatic",1,0)</f>
        <v>0</v>
      </c>
      <c r="W362">
        <f>IF(porsche_data[[#This Row],[Transmission]]="PDK",1,0)</f>
        <v>1</v>
      </c>
      <c r="X362" t="s">
        <v>22</v>
      </c>
      <c r="Y362">
        <f>IF(porsche_data[[#This Row],[Drive]]="Rear drive",0,1)</f>
        <v>0</v>
      </c>
      <c r="Z362" t="s">
        <v>23</v>
      </c>
      <c r="AA362" t="s">
        <v>24</v>
      </c>
      <c r="AB362">
        <f>IF(OR(porsche_data[[#This Row],[Interior Color]]="Black",porsche_data[[#This Row],[Interior Color]]="Beige",porsche_data[[#This Row],[Interior Color]]="Brown",porsche_data[[#This Row],[Interior Color]]="Grey"),0,1)</f>
        <v>0</v>
      </c>
      <c r="AC362" t="s">
        <v>32</v>
      </c>
      <c r="AD3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3" spans="1:30" hidden="1" x14ac:dyDescent="0.2">
      <c r="A363" t="s">
        <v>25</v>
      </c>
      <c r="C363" t="e">
        <f>ABS((porsche_data[[#This Row],[Price]]-#REF!)/#REF!)</f>
        <v>#REF!</v>
      </c>
      <c r="D363" t="s">
        <v>349</v>
      </c>
      <c r="E363" t="s">
        <v>885</v>
      </c>
      <c r="F363">
        <f>IF(OR(ISNUMBER(SEARCH(" 4S",porsche_data[[#This Row],[Model]])), ISNUMBER(SEARCH(" S",porsche_data[[#This Row],[Model]]))),1,0)</f>
        <v>1</v>
      </c>
      <c r="G363">
        <f>IF(ISNUMBER(SEARCH("Turbo",porsche_data[[#This Row],[Model]])),1,0)</f>
        <v>0</v>
      </c>
      <c r="H363">
        <f>IF(ISNUMBER(SEARCH("GT",porsche_data[[#This Row],[Model]])),1,0)</f>
        <v>0</v>
      </c>
      <c r="I363">
        <f>IF(ISNUMBER(SEARCH("RS",porsche_data[[#This Row],[Model]])),1,0)</f>
        <v>0</v>
      </c>
      <c r="J363">
        <f>IF(ISNUMBER(SEARCH("Targa",porsche_data[[#This Row],[Body]])),1,0)</f>
        <v>0</v>
      </c>
      <c r="K363">
        <f>IF(ISNUMBER(SEARCH("Cabriolet",porsche_data[[#This Row],[Body]])),1,0)</f>
        <v>1</v>
      </c>
      <c r="L363" t="s">
        <v>16</v>
      </c>
      <c r="N363" t="s">
        <v>886</v>
      </c>
      <c r="O363" t="str">
        <f>IF(ISNUMBER(SEARCH("km",porsche_data[[#This Row],[Mileage0]])),porsche_data[[#This Row],[Mileage0]],"")</f>
        <v>34000 km</v>
      </c>
      <c r="P363" t="s">
        <v>627</v>
      </c>
      <c r="R363" t="s">
        <v>60</v>
      </c>
      <c r="T363" t="s">
        <v>20</v>
      </c>
      <c r="U363" t="s">
        <v>21</v>
      </c>
      <c r="V363">
        <f>IF(porsche_data[[#This Row],[Transmission]]="Automatic",1,0)</f>
        <v>0</v>
      </c>
      <c r="W363">
        <f>IF(porsche_data[[#This Row],[Transmission]]="PDK",1,0)</f>
        <v>0</v>
      </c>
      <c r="X363" t="s">
        <v>22</v>
      </c>
      <c r="Y363">
        <f>IF(porsche_data[[#This Row],[Drive]]="Rear drive",0,1)</f>
        <v>0</v>
      </c>
      <c r="Z363" t="s">
        <v>23</v>
      </c>
      <c r="AA363" t="s">
        <v>24</v>
      </c>
      <c r="AB363">
        <f>IF(OR(porsche_data[[#This Row],[Interior Color]]="Black",porsche_data[[#This Row],[Interior Color]]="Beige",porsche_data[[#This Row],[Interior Color]]="Brown",porsche_data[[#This Row],[Interior Color]]="Grey"),0,1)</f>
        <v>0</v>
      </c>
      <c r="AC363" t="s">
        <v>24</v>
      </c>
      <c r="AD3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4" spans="1:30" x14ac:dyDescent="0.2">
      <c r="A364" t="s">
        <v>3942</v>
      </c>
      <c r="B364">
        <v>279000</v>
      </c>
      <c r="C364">
        <f>ABS((porsche_data[[#This Row],[Price]]-AVERAGE(B296:B4751))/_xlfn.STDEV.P(B296:B4751))</f>
        <v>2.5386223699145818</v>
      </c>
      <c r="D364" t="s">
        <v>90</v>
      </c>
      <c r="E364" t="s">
        <v>355</v>
      </c>
      <c r="F364">
        <f>IF(OR(ISNUMBER(SEARCH(" 4S",porsche_data[[#This Row],[Model]])), ISNUMBER(SEARCH(" S",porsche_data[[#This Row],[Model]]))),1,0)</f>
        <v>0</v>
      </c>
      <c r="G364">
        <f>IF(ISNUMBER(SEARCH("Turbo",porsche_data[[#This Row],[Model]])),1,0)</f>
        <v>0</v>
      </c>
      <c r="H364">
        <f>IF(ISNUMBER(SEARCH("GT",porsche_data[[#This Row],[Model]])),1,0)</f>
        <v>1</v>
      </c>
      <c r="I364">
        <f>IF(ISNUMBER(SEARCH("RS",porsche_data[[#This Row],[Model]])),1,0)</f>
        <v>1</v>
      </c>
      <c r="J364">
        <f>IF(ISNUMBER(SEARCH("Targa",porsche_data[[#This Row],[Body]])),1,0)</f>
        <v>0</v>
      </c>
      <c r="K364">
        <f>IF(ISNUMBER(SEARCH("Cabriolet",porsche_data[[#This Row],[Body]])),1,0)</f>
        <v>0</v>
      </c>
      <c r="L364" t="s">
        <v>44</v>
      </c>
      <c r="M364">
        <v>991</v>
      </c>
      <c r="N364" t="s">
        <v>3943</v>
      </c>
      <c r="O364" s="3">
        <f>1*(LEFT(porsche_data[[#This Row],[Mileage0]],FIND(" ",porsche_data[[#This Row],[Mileage0]])-1))</f>
        <v>13456</v>
      </c>
      <c r="P364" t="s">
        <v>357</v>
      </c>
      <c r="Q364">
        <v>520</v>
      </c>
      <c r="R364" t="s">
        <v>111</v>
      </c>
      <c r="S364">
        <f>1*(LEFT(porsche_data[[#This Row],[Cylinder Capacity]],FIND(" ",porsche_data[[#This Row],[Cylinder Capacity]])-1))</f>
        <v>4</v>
      </c>
      <c r="T364" t="s">
        <v>20</v>
      </c>
      <c r="U364" t="s">
        <v>31</v>
      </c>
      <c r="V364">
        <f>IF(porsche_data[[#This Row],[Transmission]]="Automatic",1,0)</f>
        <v>0</v>
      </c>
      <c r="W364">
        <f>IF(porsche_data[[#This Row],[Transmission]]="PDK",1,0)</f>
        <v>1</v>
      </c>
      <c r="X364" t="s">
        <v>22</v>
      </c>
      <c r="Y364">
        <f>IF(porsche_data[[#This Row],[Drive]]="Rear drive",0,1)</f>
        <v>0</v>
      </c>
      <c r="Z364" t="s">
        <v>23</v>
      </c>
      <c r="AA364" t="s">
        <v>24</v>
      </c>
      <c r="AB364">
        <f>IF(OR(porsche_data[[#This Row],[Interior Color]]="Black",porsche_data[[#This Row],[Interior Color]]="Beige",porsche_data[[#This Row],[Interior Color]]="Brown",porsche_data[[#This Row],[Interior Color]]="Grey"),0,1)</f>
        <v>0</v>
      </c>
      <c r="AC364" t="s">
        <v>99</v>
      </c>
      <c r="AD3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5" spans="1:30" x14ac:dyDescent="0.2">
      <c r="A365" t="s">
        <v>3978</v>
      </c>
      <c r="B365">
        <v>275900</v>
      </c>
      <c r="C365">
        <f>ABS((porsche_data[[#This Row],[Price]]-AVERAGE(B297:B4752))/_xlfn.STDEV.P(B297:B4752))</f>
        <v>2.4865304913695661</v>
      </c>
      <c r="D365" t="s">
        <v>152</v>
      </c>
      <c r="E365" t="s">
        <v>254</v>
      </c>
      <c r="F365">
        <f>IF(OR(ISNUMBER(SEARCH(" 4S",porsche_data[[#This Row],[Model]])), ISNUMBER(SEARCH(" S",porsche_data[[#This Row],[Model]]))),1,0)</f>
        <v>1</v>
      </c>
      <c r="G365">
        <f>IF(ISNUMBER(SEARCH("Turbo",porsche_data[[#This Row],[Model]])),1,0)</f>
        <v>1</v>
      </c>
      <c r="H365">
        <f>IF(ISNUMBER(SEARCH("GT",porsche_data[[#This Row],[Model]])),1,0)</f>
        <v>0</v>
      </c>
      <c r="I365">
        <f>IF(ISNUMBER(SEARCH("RS",porsche_data[[#This Row],[Model]])),1,0)</f>
        <v>0</v>
      </c>
      <c r="J365">
        <f>IF(ISNUMBER(SEARCH("Targa",porsche_data[[#This Row],[Body]])),1,0)</f>
        <v>0</v>
      </c>
      <c r="K365">
        <f>IF(ISNUMBER(SEARCH("Cabriolet",porsche_data[[#This Row],[Body]])),1,0)</f>
        <v>0</v>
      </c>
      <c r="L365" t="s">
        <v>44</v>
      </c>
      <c r="M365">
        <v>992</v>
      </c>
      <c r="N365" t="s">
        <v>3979</v>
      </c>
      <c r="O365" s="3">
        <f>1*(LEFT(porsche_data[[#This Row],[Mileage0]],FIND(" ",porsche_data[[#This Row],[Mileage0]])-1))</f>
        <v>9470</v>
      </c>
      <c r="P365" t="s">
        <v>256</v>
      </c>
      <c r="Q365">
        <v>650</v>
      </c>
      <c r="R365" t="s">
        <v>88</v>
      </c>
      <c r="S365">
        <f>1*(LEFT(porsche_data[[#This Row],[Cylinder Capacity]],FIND(" ",porsche_data[[#This Row],[Cylinder Capacity]])-1))</f>
        <v>3.8</v>
      </c>
      <c r="T365" t="s">
        <v>20</v>
      </c>
      <c r="U365" t="s">
        <v>31</v>
      </c>
      <c r="V365">
        <f>IF(porsche_data[[#This Row],[Transmission]]="Automatic",1,0)</f>
        <v>0</v>
      </c>
      <c r="W365">
        <f>IF(porsche_data[[#This Row],[Transmission]]="PDK",1,0)</f>
        <v>1</v>
      </c>
      <c r="X365" t="s">
        <v>46</v>
      </c>
      <c r="Y365">
        <f>IF(porsche_data[[#This Row],[Drive]]="Rear drive",0,1)</f>
        <v>1</v>
      </c>
      <c r="Z365" t="s">
        <v>23</v>
      </c>
      <c r="AA365" t="s">
        <v>24</v>
      </c>
      <c r="AB365">
        <f>IF(OR(porsche_data[[#This Row],[Interior Color]]="Black",porsche_data[[#This Row],[Interior Color]]="Beige",porsche_data[[#This Row],[Interior Color]]="Brown",porsche_data[[#This Row],[Interior Color]]="Grey"),0,1)</f>
        <v>0</v>
      </c>
      <c r="AC365" t="s">
        <v>24</v>
      </c>
      <c r="AD3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6" spans="1:30" x14ac:dyDescent="0.2">
      <c r="A366" t="s">
        <v>4375</v>
      </c>
      <c r="B366">
        <v>275000</v>
      </c>
      <c r="C366">
        <f>ABS((porsche_data[[#This Row],[Price]]-AVERAGE(B298:B4753))/_xlfn.STDEV.P(B298:B4753))</f>
        <v>2.471407042759723</v>
      </c>
      <c r="D366" t="s">
        <v>63</v>
      </c>
      <c r="E366" t="s">
        <v>254</v>
      </c>
      <c r="F366">
        <f>IF(OR(ISNUMBER(SEARCH(" 4S",porsche_data[[#This Row],[Model]])), ISNUMBER(SEARCH(" S",porsche_data[[#This Row],[Model]]))),1,0)</f>
        <v>1</v>
      </c>
      <c r="G366">
        <f>IF(ISNUMBER(SEARCH("Turbo",porsche_data[[#This Row],[Model]])),1,0)</f>
        <v>1</v>
      </c>
      <c r="H366">
        <f>IF(ISNUMBER(SEARCH("GT",porsche_data[[#This Row],[Model]])),1,0)</f>
        <v>0</v>
      </c>
      <c r="I366">
        <f>IF(ISNUMBER(SEARCH("RS",porsche_data[[#This Row],[Model]])),1,0)</f>
        <v>0</v>
      </c>
      <c r="J366">
        <f>IF(ISNUMBER(SEARCH("Targa",porsche_data[[#This Row],[Body]])),1,0)</f>
        <v>0</v>
      </c>
      <c r="K366">
        <f>IF(ISNUMBER(SEARCH("Cabriolet",porsche_data[[#This Row],[Body]])),1,0)</f>
        <v>0</v>
      </c>
      <c r="L366" t="s">
        <v>44</v>
      </c>
      <c r="M366">
        <v>992</v>
      </c>
      <c r="N366" t="s">
        <v>4376</v>
      </c>
      <c r="O366" s="3">
        <f>1*(LEFT(porsche_data[[#This Row],[Mileage0]],FIND(" ",porsche_data[[#This Row],[Mileage0]])-1))</f>
        <v>346</v>
      </c>
      <c r="P366" t="s">
        <v>256</v>
      </c>
      <c r="Q366">
        <v>650</v>
      </c>
      <c r="R366" t="s">
        <v>88</v>
      </c>
      <c r="S366">
        <f>1*(LEFT(porsche_data[[#This Row],[Cylinder Capacity]],FIND(" ",porsche_data[[#This Row],[Cylinder Capacity]])-1))</f>
        <v>3.8</v>
      </c>
      <c r="T366" t="s">
        <v>20</v>
      </c>
      <c r="U366" t="s">
        <v>31</v>
      </c>
      <c r="V366">
        <f>IF(porsche_data[[#This Row],[Transmission]]="Automatic",1,0)</f>
        <v>0</v>
      </c>
      <c r="W366">
        <f>IF(porsche_data[[#This Row],[Transmission]]="PDK",1,0)</f>
        <v>1</v>
      </c>
      <c r="X366" t="s">
        <v>22</v>
      </c>
      <c r="Y366">
        <f>IF(porsche_data[[#This Row],[Drive]]="Rear drive",0,1)</f>
        <v>0</v>
      </c>
      <c r="Z366" t="s">
        <v>23</v>
      </c>
      <c r="AA366" t="s">
        <v>24</v>
      </c>
      <c r="AB366">
        <f>IF(OR(porsche_data[[#This Row],[Interior Color]]="Black",porsche_data[[#This Row],[Interior Color]]="Beige",porsche_data[[#This Row],[Interior Color]]="Brown",porsche_data[[#This Row],[Interior Color]]="Grey"),0,1)</f>
        <v>0</v>
      </c>
      <c r="AC366" t="s">
        <v>438</v>
      </c>
      <c r="AD3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7" spans="1:30" hidden="1" x14ac:dyDescent="0.2">
      <c r="A367" t="s">
        <v>25</v>
      </c>
      <c r="C367" t="e">
        <f>ABS((porsche_data[[#This Row],[Price]]-#REF!)/#REF!)</f>
        <v>#REF!</v>
      </c>
      <c r="D367" t="s">
        <v>25</v>
      </c>
      <c r="E367" t="s">
        <v>25</v>
      </c>
      <c r="F367">
        <f>IF(OR(ISNUMBER(SEARCH(" 4S",porsche_data[[#This Row],[Model]])), ISNUMBER(SEARCH(" S",porsche_data[[#This Row],[Model]]))),1,0)</f>
        <v>0</v>
      </c>
      <c r="G367">
        <f>IF(ISNUMBER(SEARCH("Turbo",porsche_data[[#This Row],[Model]])),1,0)</f>
        <v>0</v>
      </c>
      <c r="H367">
        <f>IF(ISNUMBER(SEARCH("GT",porsche_data[[#This Row],[Model]])),1,0)</f>
        <v>0</v>
      </c>
      <c r="I367">
        <f>IF(ISNUMBER(SEARCH("RS",porsche_data[[#This Row],[Model]])),1,0)</f>
        <v>0</v>
      </c>
      <c r="J367">
        <f>IF(ISNUMBER(SEARCH("Targa",porsche_data[[#This Row],[Body]])),1,0)</f>
        <v>0</v>
      </c>
      <c r="K367">
        <f>IF(ISNUMBER(SEARCH("Cabriolet",porsche_data[[#This Row],[Body]])),1,0)</f>
        <v>0</v>
      </c>
      <c r="L367" t="s">
        <v>25</v>
      </c>
      <c r="N367" t="s">
        <v>25</v>
      </c>
      <c r="O367" t="str">
        <f>IF(ISNUMBER(SEARCH("km",porsche_data[[#This Row],[Mileage0]])),porsche_data[[#This Row],[Mileage0]],"")</f>
        <v/>
      </c>
      <c r="P367" t="s">
        <v>25</v>
      </c>
      <c r="R367" t="s">
        <v>25</v>
      </c>
      <c r="T367" t="s">
        <v>25</v>
      </c>
      <c r="U367" t="s">
        <v>25</v>
      </c>
      <c r="V367">
        <f>IF(porsche_data[[#This Row],[Transmission]]="Automatic",1,0)</f>
        <v>0</v>
      </c>
      <c r="W367">
        <f>IF(porsche_data[[#This Row],[Transmission]]="PDK",1,0)</f>
        <v>0</v>
      </c>
      <c r="X367" t="s">
        <v>25</v>
      </c>
      <c r="Y367">
        <f>IF(porsche_data[[#This Row],[Drive]]="Rear drive",0,1)</f>
        <v>1</v>
      </c>
      <c r="Z367" t="s">
        <v>25</v>
      </c>
      <c r="AA367" t="s">
        <v>25</v>
      </c>
      <c r="AB367">
        <f>IF(OR(porsche_data[[#This Row],[Interior Color]]="Black",porsche_data[[#This Row],[Interior Color]]="Beige",porsche_data[[#This Row],[Interior Color]]="Brown",porsche_data[[#This Row],[Interior Color]]="Grey"),0,1)</f>
        <v>1</v>
      </c>
      <c r="AC367" t="s">
        <v>25</v>
      </c>
      <c r="AD3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8" spans="1:30" x14ac:dyDescent="0.2">
      <c r="A368" t="s">
        <v>4375</v>
      </c>
      <c r="B368">
        <v>275000</v>
      </c>
      <c r="C368">
        <f>ABS((porsche_data[[#This Row],[Price]]-AVERAGE(B300:B4755))/_xlfn.STDEV.P(B300:B4755))</f>
        <v>2.471407042759723</v>
      </c>
      <c r="D368" t="s">
        <v>294</v>
      </c>
      <c r="E368" t="s">
        <v>661</v>
      </c>
      <c r="F368">
        <f>IF(OR(ISNUMBER(SEARCH(" 4S",porsche_data[[#This Row],[Model]])), ISNUMBER(SEARCH(" S",porsche_data[[#This Row],[Model]]))),1,0)</f>
        <v>0</v>
      </c>
      <c r="G368">
        <f>IF(ISNUMBER(SEARCH("Turbo",porsche_data[[#This Row],[Model]])),1,0)</f>
        <v>0</v>
      </c>
      <c r="H368">
        <f>IF(ISNUMBER(SEARCH("GT",porsche_data[[#This Row],[Model]])),1,0)</f>
        <v>1</v>
      </c>
      <c r="I368">
        <f>IF(ISNUMBER(SEARCH("RS",porsche_data[[#This Row],[Model]])),1,0)</f>
        <v>0</v>
      </c>
      <c r="J368">
        <f>IF(ISNUMBER(SEARCH("Targa",porsche_data[[#This Row],[Body]])),1,0)</f>
        <v>0</v>
      </c>
      <c r="K368">
        <f>IF(ISNUMBER(SEARCH("Cabriolet",porsche_data[[#This Row],[Body]])),1,0)</f>
        <v>0</v>
      </c>
      <c r="L368" t="s">
        <v>44</v>
      </c>
      <c r="M368">
        <v>997</v>
      </c>
      <c r="N368" t="s">
        <v>3559</v>
      </c>
      <c r="O368" s="3">
        <f>1*(LEFT(porsche_data[[#This Row],[Mileage0]],FIND(" ",porsche_data[[#This Row],[Mileage0]])-1))</f>
        <v>13200</v>
      </c>
      <c r="P368" t="s">
        <v>456</v>
      </c>
      <c r="Q368">
        <v>530</v>
      </c>
      <c r="R368" t="s">
        <v>19</v>
      </c>
      <c r="S368">
        <f>1*(LEFT(porsche_data[[#This Row],[Cylinder Capacity]],FIND(" ",porsche_data[[#This Row],[Cylinder Capacity]])-1))</f>
        <v>3.6</v>
      </c>
      <c r="T368" t="s">
        <v>20</v>
      </c>
      <c r="U368" t="s">
        <v>21</v>
      </c>
      <c r="V368">
        <f>IF(porsche_data[[#This Row],[Transmission]]="Automatic",1,0)</f>
        <v>0</v>
      </c>
      <c r="W368">
        <f>IF(porsche_data[[#This Row],[Transmission]]="PDK",1,0)</f>
        <v>0</v>
      </c>
      <c r="X368" t="s">
        <v>22</v>
      </c>
      <c r="Y368">
        <f>IF(porsche_data[[#This Row],[Drive]]="Rear drive",0,1)</f>
        <v>0</v>
      </c>
      <c r="Z368" t="s">
        <v>23</v>
      </c>
      <c r="AA368" t="s">
        <v>24</v>
      </c>
      <c r="AB368">
        <f>IF(OR(porsche_data[[#This Row],[Interior Color]]="Black",porsche_data[[#This Row],[Interior Color]]="Beige",porsche_data[[#This Row],[Interior Color]]="Brown",porsche_data[[#This Row],[Interior Color]]="Grey"),0,1)</f>
        <v>0</v>
      </c>
      <c r="AC368" t="s">
        <v>40</v>
      </c>
      <c r="AD3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9" spans="1:30" hidden="1" x14ac:dyDescent="0.2">
      <c r="A369" t="s">
        <v>895</v>
      </c>
      <c r="C369" t="e">
        <f>ABS((porsche_data[[#This Row],[Price]]-#REF!)/#REF!)</f>
        <v>#REF!</v>
      </c>
      <c r="D369" t="s">
        <v>225</v>
      </c>
      <c r="E369" t="s">
        <v>226</v>
      </c>
      <c r="F369">
        <f>IF(OR(ISNUMBER(SEARCH(" 4S",porsche_data[[#This Row],[Model]])), ISNUMBER(SEARCH(" S",porsche_data[[#This Row],[Model]]))),1,0)</f>
        <v>0</v>
      </c>
      <c r="G369">
        <f>IF(ISNUMBER(SEARCH("Turbo",porsche_data[[#This Row],[Model]])),1,0)</f>
        <v>0</v>
      </c>
      <c r="H369">
        <f>IF(ISNUMBER(SEARCH("GT",porsche_data[[#This Row],[Model]])),1,0)</f>
        <v>0</v>
      </c>
      <c r="I369">
        <f>IF(ISNUMBER(SEARCH("RS",porsche_data[[#This Row],[Model]])),1,0)</f>
        <v>0</v>
      </c>
      <c r="J369">
        <f>IF(ISNUMBER(SEARCH("Targa",porsche_data[[#This Row],[Body]])),1,0)</f>
        <v>0</v>
      </c>
      <c r="K369">
        <f>IF(ISNUMBER(SEARCH("Cabriolet",porsche_data[[#This Row],[Body]])),1,0)</f>
        <v>0</v>
      </c>
      <c r="L369" t="s">
        <v>44</v>
      </c>
      <c r="N369" t="s">
        <v>25</v>
      </c>
      <c r="O369" t="str">
        <f>IF(ISNUMBER(SEARCH("km",porsche_data[[#This Row],[Mileage0]])),porsche_data[[#This Row],[Mileage0]],"")</f>
        <v/>
      </c>
      <c r="P369" t="s">
        <v>25</v>
      </c>
      <c r="R369" t="s">
        <v>39</v>
      </c>
      <c r="T369" t="s">
        <v>232</v>
      </c>
      <c r="U369" t="s">
        <v>21</v>
      </c>
      <c r="V369">
        <f>IF(porsche_data[[#This Row],[Transmission]]="Automatic",1,0)</f>
        <v>0</v>
      </c>
      <c r="W369">
        <f>IF(porsche_data[[#This Row],[Transmission]]="PDK",1,0)</f>
        <v>0</v>
      </c>
      <c r="X369" t="s">
        <v>22</v>
      </c>
      <c r="Y369">
        <f>IF(porsche_data[[#This Row],[Drive]]="Rear drive",0,1)</f>
        <v>0</v>
      </c>
      <c r="Z369" t="s">
        <v>23</v>
      </c>
      <c r="AA369" t="s">
        <v>24</v>
      </c>
      <c r="AB369">
        <f>IF(OR(porsche_data[[#This Row],[Interior Color]]="Black",porsche_data[[#This Row],[Interior Color]]="Beige",porsche_data[[#This Row],[Interior Color]]="Brown",porsche_data[[#This Row],[Interior Color]]="Grey"),0,1)</f>
        <v>0</v>
      </c>
      <c r="AC369" t="s">
        <v>24</v>
      </c>
      <c r="AD3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0" spans="1:30" hidden="1" x14ac:dyDescent="0.2">
      <c r="A370" t="s">
        <v>757</v>
      </c>
      <c r="C370" t="e">
        <f>ABS((porsche_data[[#This Row],[Price]]-#REF!)/#REF!)</f>
        <v>#REF!</v>
      </c>
      <c r="D370" t="s">
        <v>225</v>
      </c>
      <c r="E370" t="s">
        <v>226</v>
      </c>
      <c r="F370">
        <f>IF(OR(ISNUMBER(SEARCH(" 4S",porsche_data[[#This Row],[Model]])), ISNUMBER(SEARCH(" S",porsche_data[[#This Row],[Model]]))),1,0)</f>
        <v>0</v>
      </c>
      <c r="G370">
        <f>IF(ISNUMBER(SEARCH("Turbo",porsche_data[[#This Row],[Model]])),1,0)</f>
        <v>0</v>
      </c>
      <c r="H370">
        <f>IF(ISNUMBER(SEARCH("GT",porsche_data[[#This Row],[Model]])),1,0)</f>
        <v>0</v>
      </c>
      <c r="I370">
        <f>IF(ISNUMBER(SEARCH("RS",porsche_data[[#This Row],[Model]])),1,0)</f>
        <v>0</v>
      </c>
      <c r="J370">
        <f>IF(ISNUMBER(SEARCH("Targa",porsche_data[[#This Row],[Body]])),1,0)</f>
        <v>0</v>
      </c>
      <c r="K370">
        <f>IF(ISNUMBER(SEARCH("Cabriolet",porsche_data[[#This Row],[Body]])),1,0)</f>
        <v>0</v>
      </c>
      <c r="L370" t="s">
        <v>44</v>
      </c>
      <c r="N370" t="s">
        <v>896</v>
      </c>
      <c r="O370" t="str">
        <f>IF(ISNUMBER(SEARCH("km",porsche_data[[#This Row],[Mileage0]])),porsche_data[[#This Row],[Mileage0]],"")</f>
        <v/>
      </c>
      <c r="P370" t="s">
        <v>25</v>
      </c>
      <c r="R370" t="s">
        <v>39</v>
      </c>
      <c r="T370" t="s">
        <v>232</v>
      </c>
      <c r="U370" t="s">
        <v>21</v>
      </c>
      <c r="V370">
        <f>IF(porsche_data[[#This Row],[Transmission]]="Automatic",1,0)</f>
        <v>0</v>
      </c>
      <c r="W370">
        <f>IF(porsche_data[[#This Row],[Transmission]]="PDK",1,0)</f>
        <v>0</v>
      </c>
      <c r="X370" t="s">
        <v>22</v>
      </c>
      <c r="Y370">
        <f>IF(porsche_data[[#This Row],[Drive]]="Rear drive",0,1)</f>
        <v>0</v>
      </c>
      <c r="Z370" t="s">
        <v>23</v>
      </c>
      <c r="AA370" t="s">
        <v>24</v>
      </c>
      <c r="AB370">
        <f>IF(OR(porsche_data[[#This Row],[Interior Color]]="Black",porsche_data[[#This Row],[Interior Color]]="Beige",porsche_data[[#This Row],[Interior Color]]="Brown",porsche_data[[#This Row],[Interior Color]]="Grey"),0,1)</f>
        <v>0</v>
      </c>
      <c r="AC370" t="s">
        <v>24</v>
      </c>
      <c r="AD3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1" spans="1:30" hidden="1" x14ac:dyDescent="0.2">
      <c r="A371" t="s">
        <v>897</v>
      </c>
      <c r="C371" t="e">
        <f>ABS((porsche_data[[#This Row],[Price]]-#REF!)/#REF!)</f>
        <v>#REF!</v>
      </c>
      <c r="D371" t="s">
        <v>294</v>
      </c>
      <c r="E371" t="s">
        <v>306</v>
      </c>
      <c r="F371">
        <f>IF(OR(ISNUMBER(SEARCH(" 4S",porsche_data[[#This Row],[Model]])), ISNUMBER(SEARCH(" S",porsche_data[[#This Row],[Model]]))),1,0)</f>
        <v>0</v>
      </c>
      <c r="G371">
        <f>IF(ISNUMBER(SEARCH("Turbo",porsche_data[[#This Row],[Model]])),1,0)</f>
        <v>0</v>
      </c>
      <c r="H371">
        <f>IF(ISNUMBER(SEARCH("GT",porsche_data[[#This Row],[Model]])),1,0)</f>
        <v>1</v>
      </c>
      <c r="I371">
        <f>IF(ISNUMBER(SEARCH("RS",porsche_data[[#This Row],[Model]])),1,0)</f>
        <v>1</v>
      </c>
      <c r="J371">
        <f>IF(ISNUMBER(SEARCH("Targa",porsche_data[[#This Row],[Body]])),1,0)</f>
        <v>0</v>
      </c>
      <c r="K371">
        <f>IF(ISNUMBER(SEARCH("Cabriolet",porsche_data[[#This Row],[Body]])),1,0)</f>
        <v>0</v>
      </c>
      <c r="L371" t="s">
        <v>44</v>
      </c>
      <c r="N371" t="s">
        <v>898</v>
      </c>
      <c r="O371" t="str">
        <f>IF(ISNUMBER(SEARCH("km",porsche_data[[#This Row],[Mileage0]])),porsche_data[[#This Row],[Mileage0]],"")</f>
        <v>19850 km</v>
      </c>
      <c r="P371" t="s">
        <v>301</v>
      </c>
      <c r="R371" t="s">
        <v>19</v>
      </c>
      <c r="T371" t="s">
        <v>20</v>
      </c>
      <c r="U371" t="s">
        <v>21</v>
      </c>
      <c r="V371">
        <f>IF(porsche_data[[#This Row],[Transmission]]="Automatic",1,0)</f>
        <v>0</v>
      </c>
      <c r="W371">
        <f>IF(porsche_data[[#This Row],[Transmission]]="PDK",1,0)</f>
        <v>0</v>
      </c>
      <c r="X371" t="s">
        <v>22</v>
      </c>
      <c r="Y371">
        <f>IF(porsche_data[[#This Row],[Drive]]="Rear drive",0,1)</f>
        <v>0</v>
      </c>
      <c r="Z371" t="s">
        <v>23</v>
      </c>
      <c r="AA371" t="s">
        <v>24</v>
      </c>
      <c r="AB371">
        <f>IF(OR(porsche_data[[#This Row],[Interior Color]]="Black",porsche_data[[#This Row],[Interior Color]]="Beige",porsche_data[[#This Row],[Interior Color]]="Brown",porsche_data[[#This Row],[Interior Color]]="Grey"),0,1)</f>
        <v>0</v>
      </c>
      <c r="AC371" t="s">
        <v>61</v>
      </c>
      <c r="AD3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2" spans="1:30" hidden="1" x14ac:dyDescent="0.2">
      <c r="A372" t="s">
        <v>899</v>
      </c>
      <c r="C372" t="e">
        <f>ABS((porsche_data[[#This Row],[Price]]-#REF!)/#REF!)</f>
        <v>#REF!</v>
      </c>
      <c r="D372" t="s">
        <v>63</v>
      </c>
      <c r="E372" t="s">
        <v>193</v>
      </c>
      <c r="F372">
        <f>IF(OR(ISNUMBER(SEARCH(" 4S",porsche_data[[#This Row],[Model]])), ISNUMBER(SEARCH(" S",porsche_data[[#This Row],[Model]]))),1,0)</f>
        <v>1</v>
      </c>
      <c r="G372">
        <f>IF(ISNUMBER(SEARCH("Turbo",porsche_data[[#This Row],[Model]])),1,0)</f>
        <v>0</v>
      </c>
      <c r="H372">
        <f>IF(ISNUMBER(SEARCH("GT",porsche_data[[#This Row],[Model]])),1,0)</f>
        <v>0</v>
      </c>
      <c r="I372">
        <f>IF(ISNUMBER(SEARCH("RS",porsche_data[[#This Row],[Model]])),1,0)</f>
        <v>0</v>
      </c>
      <c r="J372">
        <f>IF(ISNUMBER(SEARCH("Targa",porsche_data[[#This Row],[Body]])),1,0)</f>
        <v>0</v>
      </c>
      <c r="K372">
        <f>IF(ISNUMBER(SEARCH("Cabriolet",porsche_data[[#This Row],[Body]])),1,0)</f>
        <v>1</v>
      </c>
      <c r="L372" t="s">
        <v>16</v>
      </c>
      <c r="N372" t="s">
        <v>347</v>
      </c>
      <c r="O372" t="str">
        <f>IF(ISNUMBER(SEARCH("km",porsche_data[[#This Row],[Mileage0]])),porsche_data[[#This Row],[Mileage0]],"")</f>
        <v>6000 km</v>
      </c>
      <c r="P372" t="s">
        <v>73</v>
      </c>
      <c r="R372" t="s">
        <v>111</v>
      </c>
      <c r="T372" t="s">
        <v>20</v>
      </c>
      <c r="U372" t="s">
        <v>31</v>
      </c>
      <c r="V372">
        <f>IF(porsche_data[[#This Row],[Transmission]]="Automatic",1,0)</f>
        <v>0</v>
      </c>
      <c r="W372">
        <f>IF(porsche_data[[#This Row],[Transmission]]="PDK",1,0)</f>
        <v>1</v>
      </c>
      <c r="X372" t="s">
        <v>22</v>
      </c>
      <c r="Y372">
        <f>IF(porsche_data[[#This Row],[Drive]]="Rear drive",0,1)</f>
        <v>0</v>
      </c>
      <c r="Z372" t="s">
        <v>23</v>
      </c>
      <c r="AA372" t="s">
        <v>24</v>
      </c>
      <c r="AB372">
        <f>IF(OR(porsche_data[[#This Row],[Interior Color]]="Black",porsche_data[[#This Row],[Interior Color]]="Beige",porsche_data[[#This Row],[Interior Color]]="Brown",porsche_data[[#This Row],[Interior Color]]="Grey"),0,1)</f>
        <v>0</v>
      </c>
      <c r="AC372" t="s">
        <v>116</v>
      </c>
      <c r="AD3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3" spans="1:30" hidden="1" x14ac:dyDescent="0.2">
      <c r="A373" t="s">
        <v>25</v>
      </c>
      <c r="C373" t="e">
        <f>ABS((porsche_data[[#This Row],[Price]]-#REF!)/#REF!)</f>
        <v>#REF!</v>
      </c>
      <c r="D373" t="s">
        <v>25</v>
      </c>
      <c r="E373" t="s">
        <v>25</v>
      </c>
      <c r="F373">
        <f>IF(OR(ISNUMBER(SEARCH(" 4S",porsche_data[[#This Row],[Model]])), ISNUMBER(SEARCH(" S",porsche_data[[#This Row],[Model]]))),1,0)</f>
        <v>0</v>
      </c>
      <c r="G373">
        <f>IF(ISNUMBER(SEARCH("Turbo",porsche_data[[#This Row],[Model]])),1,0)</f>
        <v>0</v>
      </c>
      <c r="H373">
        <f>IF(ISNUMBER(SEARCH("GT",porsche_data[[#This Row],[Model]])),1,0)</f>
        <v>0</v>
      </c>
      <c r="I373">
        <f>IF(ISNUMBER(SEARCH("RS",porsche_data[[#This Row],[Model]])),1,0)</f>
        <v>0</v>
      </c>
      <c r="J373">
        <f>IF(ISNUMBER(SEARCH("Targa",porsche_data[[#This Row],[Body]])),1,0)</f>
        <v>0</v>
      </c>
      <c r="K373">
        <f>IF(ISNUMBER(SEARCH("Cabriolet",porsche_data[[#This Row],[Body]])),1,0)</f>
        <v>0</v>
      </c>
      <c r="L373" t="s">
        <v>25</v>
      </c>
      <c r="N373" t="s">
        <v>25</v>
      </c>
      <c r="O373" t="str">
        <f>IF(ISNUMBER(SEARCH("km",porsche_data[[#This Row],[Mileage0]])),porsche_data[[#This Row],[Mileage0]],"")</f>
        <v/>
      </c>
      <c r="P373" t="s">
        <v>25</v>
      </c>
      <c r="R373" t="s">
        <v>25</v>
      </c>
      <c r="T373" t="s">
        <v>25</v>
      </c>
      <c r="U373" t="s">
        <v>25</v>
      </c>
      <c r="V373">
        <f>IF(porsche_data[[#This Row],[Transmission]]="Automatic",1,0)</f>
        <v>0</v>
      </c>
      <c r="W373">
        <f>IF(porsche_data[[#This Row],[Transmission]]="PDK",1,0)</f>
        <v>0</v>
      </c>
      <c r="X373" t="s">
        <v>25</v>
      </c>
      <c r="Y373">
        <f>IF(porsche_data[[#This Row],[Drive]]="Rear drive",0,1)</f>
        <v>1</v>
      </c>
      <c r="Z373" t="s">
        <v>25</v>
      </c>
      <c r="AA373" t="s">
        <v>25</v>
      </c>
      <c r="AB373">
        <f>IF(OR(porsche_data[[#This Row],[Interior Color]]="Black",porsche_data[[#This Row],[Interior Color]]="Beige",porsche_data[[#This Row],[Interior Color]]="Brown",porsche_data[[#This Row],[Interior Color]]="Grey"),0,1)</f>
        <v>1</v>
      </c>
      <c r="AC373" t="s">
        <v>25</v>
      </c>
      <c r="AD3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4" spans="1:30" hidden="1" x14ac:dyDescent="0.2">
      <c r="A374" t="s">
        <v>900</v>
      </c>
      <c r="C374" t="e">
        <f>ABS((porsche_data[[#This Row],[Price]]-#REF!)/#REF!)</f>
        <v>#REF!</v>
      </c>
      <c r="D374" t="s">
        <v>449</v>
      </c>
      <c r="E374" t="s">
        <v>226</v>
      </c>
      <c r="F374">
        <f>IF(OR(ISNUMBER(SEARCH(" 4S",porsche_data[[#This Row],[Model]])), ISNUMBER(SEARCH(" S",porsche_data[[#This Row],[Model]]))),1,0)</f>
        <v>0</v>
      </c>
      <c r="G374">
        <f>IF(ISNUMBER(SEARCH("Turbo",porsche_data[[#This Row],[Model]])),1,0)</f>
        <v>0</v>
      </c>
      <c r="H374">
        <f>IF(ISNUMBER(SEARCH("GT",porsche_data[[#This Row],[Model]])),1,0)</f>
        <v>0</v>
      </c>
      <c r="I374">
        <f>IF(ISNUMBER(SEARCH("RS",porsche_data[[#This Row],[Model]])),1,0)</f>
        <v>0</v>
      </c>
      <c r="J374">
        <f>IF(ISNUMBER(SEARCH("Targa",porsche_data[[#This Row],[Body]])),1,0)</f>
        <v>0</v>
      </c>
      <c r="K374">
        <f>IF(ISNUMBER(SEARCH("Cabriolet",porsche_data[[#This Row],[Body]])),1,0)</f>
        <v>0</v>
      </c>
      <c r="L374" t="s">
        <v>316</v>
      </c>
      <c r="N374" t="s">
        <v>25</v>
      </c>
      <c r="O374" t="str">
        <f>IF(ISNUMBER(SEARCH("km",porsche_data[[#This Row],[Mileage0]])),porsche_data[[#This Row],[Mileage0]],"")</f>
        <v/>
      </c>
      <c r="P374" t="s">
        <v>25</v>
      </c>
      <c r="R374" t="s">
        <v>67</v>
      </c>
      <c r="T374" t="s">
        <v>20</v>
      </c>
      <c r="U374" t="s">
        <v>21</v>
      </c>
      <c r="V374">
        <f>IF(porsche_data[[#This Row],[Transmission]]="Automatic",1,0)</f>
        <v>0</v>
      </c>
      <c r="W374">
        <f>IF(porsche_data[[#This Row],[Transmission]]="PDK",1,0)</f>
        <v>0</v>
      </c>
      <c r="X374" t="s">
        <v>22</v>
      </c>
      <c r="Y374">
        <f>IF(porsche_data[[#This Row],[Drive]]="Rear drive",0,1)</f>
        <v>0</v>
      </c>
      <c r="Z374" t="s">
        <v>23</v>
      </c>
      <c r="AA374" t="s">
        <v>24</v>
      </c>
      <c r="AB374">
        <f>IF(OR(porsche_data[[#This Row],[Interior Color]]="Black",porsche_data[[#This Row],[Interior Color]]="Beige",porsche_data[[#This Row],[Interior Color]]="Brown",porsche_data[[#This Row],[Interior Color]]="Grey"),0,1)</f>
        <v>0</v>
      </c>
      <c r="AC374" t="s">
        <v>40</v>
      </c>
      <c r="AD3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5" spans="1:30" hidden="1" x14ac:dyDescent="0.2">
      <c r="A375" t="s">
        <v>25</v>
      </c>
      <c r="C375" t="e">
        <f>ABS((porsche_data[[#This Row],[Price]]-#REF!)/#REF!)</f>
        <v>#REF!</v>
      </c>
      <c r="D375" t="s">
        <v>124</v>
      </c>
      <c r="E375" t="s">
        <v>827</v>
      </c>
      <c r="F375">
        <f>IF(OR(ISNUMBER(SEARCH(" 4S",porsche_data[[#This Row],[Model]])), ISNUMBER(SEARCH(" S",porsche_data[[#This Row],[Model]]))),1,0)</f>
        <v>0</v>
      </c>
      <c r="G375">
        <f>IF(ISNUMBER(SEARCH("Turbo",porsche_data[[#This Row],[Model]])),1,0)</f>
        <v>0</v>
      </c>
      <c r="H375">
        <f>IF(ISNUMBER(SEARCH("GT",porsche_data[[#This Row],[Model]])),1,0)</f>
        <v>0</v>
      </c>
      <c r="I375">
        <f>IF(ISNUMBER(SEARCH("RS",porsche_data[[#This Row],[Model]])),1,0)</f>
        <v>0</v>
      </c>
      <c r="J375">
        <f>IF(ISNUMBER(SEARCH("Targa",porsche_data[[#This Row],[Body]])),1,0)</f>
        <v>0</v>
      </c>
      <c r="K375">
        <f>IF(ISNUMBER(SEARCH("Cabriolet",porsche_data[[#This Row],[Body]])),1,0)</f>
        <v>0</v>
      </c>
      <c r="L375" t="s">
        <v>44</v>
      </c>
      <c r="N375" t="s">
        <v>901</v>
      </c>
      <c r="O375" t="str">
        <f>IF(ISNUMBER(SEARCH("km",porsche_data[[#This Row],[Mileage0]])),porsche_data[[#This Row],[Mileage0]],"")</f>
        <v/>
      </c>
      <c r="P375" t="s">
        <v>126</v>
      </c>
      <c r="R375" t="s">
        <v>19</v>
      </c>
      <c r="T375" t="s">
        <v>232</v>
      </c>
      <c r="U375" t="s">
        <v>21</v>
      </c>
      <c r="V375">
        <f>IF(porsche_data[[#This Row],[Transmission]]="Automatic",1,0)</f>
        <v>0</v>
      </c>
      <c r="W375">
        <f>IF(porsche_data[[#This Row],[Transmission]]="PDK",1,0)</f>
        <v>0</v>
      </c>
      <c r="X375" t="s">
        <v>22</v>
      </c>
      <c r="Y375">
        <f>IF(porsche_data[[#This Row],[Drive]]="Rear drive",0,1)</f>
        <v>0</v>
      </c>
      <c r="Z375" t="s">
        <v>23</v>
      </c>
      <c r="AA375" t="s">
        <v>24</v>
      </c>
      <c r="AB375">
        <f>IF(OR(porsche_data[[#This Row],[Interior Color]]="Black",porsche_data[[#This Row],[Interior Color]]="Beige",porsche_data[[#This Row],[Interior Color]]="Brown",porsche_data[[#This Row],[Interior Color]]="Grey"),0,1)</f>
        <v>0</v>
      </c>
      <c r="AC375" t="s">
        <v>99</v>
      </c>
      <c r="AD3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6" spans="1:30" hidden="1" x14ac:dyDescent="0.2">
      <c r="A376" t="s">
        <v>902</v>
      </c>
      <c r="C376" t="e">
        <f>ABS((porsche_data[[#This Row],[Price]]-#REF!)/#REF!)</f>
        <v>#REF!</v>
      </c>
      <c r="D376" t="s">
        <v>128</v>
      </c>
      <c r="E376" t="s">
        <v>591</v>
      </c>
      <c r="F376">
        <f>IF(OR(ISNUMBER(SEARCH(" 4S",porsche_data[[#This Row],[Model]])), ISNUMBER(SEARCH(" S",porsche_data[[#This Row],[Model]]))),1,0)</f>
        <v>0</v>
      </c>
      <c r="G376">
        <f>IF(ISNUMBER(SEARCH("Turbo",porsche_data[[#This Row],[Model]])),1,0)</f>
        <v>0</v>
      </c>
      <c r="H376">
        <f>IF(ISNUMBER(SEARCH("GT",porsche_data[[#This Row],[Model]])),1,0)</f>
        <v>1</v>
      </c>
      <c r="I376">
        <f>IF(ISNUMBER(SEARCH("RS",porsche_data[[#This Row],[Model]])),1,0)</f>
        <v>0</v>
      </c>
      <c r="J376">
        <f>IF(ISNUMBER(SEARCH("Targa",porsche_data[[#This Row],[Body]])),1,0)</f>
        <v>0</v>
      </c>
      <c r="K376">
        <f>IF(ISNUMBER(SEARCH("Cabriolet",porsche_data[[#This Row],[Body]])),1,0)</f>
        <v>0</v>
      </c>
      <c r="L376" t="s">
        <v>44</v>
      </c>
      <c r="N376" t="s">
        <v>903</v>
      </c>
      <c r="O376" t="str">
        <f>IF(ISNUMBER(SEARCH("km",porsche_data[[#This Row],[Mileage0]])),porsche_data[[#This Row],[Mileage0]],"")</f>
        <v>46680 km</v>
      </c>
      <c r="P376" t="s">
        <v>593</v>
      </c>
      <c r="R376" t="s">
        <v>88</v>
      </c>
      <c r="T376" t="s">
        <v>20</v>
      </c>
      <c r="U376" t="s">
        <v>31</v>
      </c>
      <c r="V376">
        <f>IF(porsche_data[[#This Row],[Transmission]]="Automatic",1,0)</f>
        <v>0</v>
      </c>
      <c r="W376">
        <f>IF(porsche_data[[#This Row],[Transmission]]="PDK",1,0)</f>
        <v>1</v>
      </c>
      <c r="X376" t="s">
        <v>22</v>
      </c>
      <c r="Y376">
        <f>IF(porsche_data[[#This Row],[Drive]]="Rear drive",0,1)</f>
        <v>0</v>
      </c>
      <c r="Z376" t="s">
        <v>23</v>
      </c>
      <c r="AA376" t="s">
        <v>24</v>
      </c>
      <c r="AB376">
        <f>IF(OR(porsche_data[[#This Row],[Interior Color]]="Black",porsche_data[[#This Row],[Interior Color]]="Beige",porsche_data[[#This Row],[Interior Color]]="Brown",porsche_data[[#This Row],[Interior Color]]="Grey"),0,1)</f>
        <v>0</v>
      </c>
      <c r="AC376" t="s">
        <v>61</v>
      </c>
      <c r="AD3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7" spans="1:30" hidden="1" x14ac:dyDescent="0.2">
      <c r="A377" t="s">
        <v>904</v>
      </c>
      <c r="C377" t="e">
        <f>ABS((porsche_data[[#This Row],[Price]]-#REF!)/#REF!)</f>
        <v>#REF!</v>
      </c>
      <c r="D377" t="s">
        <v>425</v>
      </c>
      <c r="E377" t="s">
        <v>426</v>
      </c>
      <c r="F377">
        <f>IF(OR(ISNUMBER(SEARCH(" 4S",porsche_data[[#This Row],[Model]])), ISNUMBER(SEARCH(" S",porsche_data[[#This Row],[Model]]))),1,0)</f>
        <v>0</v>
      </c>
      <c r="G377">
        <f>IF(ISNUMBER(SEARCH("Turbo",porsche_data[[#This Row],[Model]])),1,0)</f>
        <v>0</v>
      </c>
      <c r="H377">
        <f>IF(ISNUMBER(SEARCH("GT",porsche_data[[#This Row],[Model]])),1,0)</f>
        <v>0</v>
      </c>
      <c r="I377">
        <f>IF(ISNUMBER(SEARCH("RS",porsche_data[[#This Row],[Model]])),1,0)</f>
        <v>0</v>
      </c>
      <c r="J377">
        <f>IF(ISNUMBER(SEARCH("Targa",porsche_data[[#This Row],[Body]])),1,0)</f>
        <v>0</v>
      </c>
      <c r="K377">
        <f>IF(ISNUMBER(SEARCH("Cabriolet",porsche_data[[#This Row],[Body]])),1,0)</f>
        <v>0</v>
      </c>
      <c r="L377" t="s">
        <v>44</v>
      </c>
      <c r="N377" t="s">
        <v>905</v>
      </c>
      <c r="O377" t="str">
        <f>IF(ISNUMBER(SEARCH("km",porsche_data[[#This Row],[Mileage0]])),porsche_data[[#This Row],[Mileage0]],"")</f>
        <v>140830 km</v>
      </c>
      <c r="P377" t="s">
        <v>428</v>
      </c>
      <c r="R377" t="s">
        <v>429</v>
      </c>
      <c r="T377" t="s">
        <v>20</v>
      </c>
      <c r="U377" t="s">
        <v>21</v>
      </c>
      <c r="V377">
        <f>IF(porsche_data[[#This Row],[Transmission]]="Automatic",1,0)</f>
        <v>0</v>
      </c>
      <c r="W377">
        <f>IF(porsche_data[[#This Row],[Transmission]]="PDK",1,0)</f>
        <v>0</v>
      </c>
      <c r="X377" t="s">
        <v>22</v>
      </c>
      <c r="Y377">
        <f>IF(porsche_data[[#This Row],[Drive]]="Rear drive",0,1)</f>
        <v>0</v>
      </c>
      <c r="Z377" t="s">
        <v>23</v>
      </c>
      <c r="AA377" t="s">
        <v>68</v>
      </c>
      <c r="AB377">
        <f>IF(OR(porsche_data[[#This Row],[Interior Color]]="Black",porsche_data[[#This Row],[Interior Color]]="Beige",porsche_data[[#This Row],[Interior Color]]="Brown",porsche_data[[#This Row],[Interior Color]]="Grey"),0,1)</f>
        <v>0</v>
      </c>
      <c r="AC377" t="s">
        <v>116</v>
      </c>
      <c r="AD3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8" spans="1:30" hidden="1" x14ac:dyDescent="0.2">
      <c r="A378" t="s">
        <v>906</v>
      </c>
      <c r="C378" t="e">
        <f>ABS((porsche_data[[#This Row],[Price]]-#REF!)/#REF!)</f>
        <v>#REF!</v>
      </c>
      <c r="D378" t="s">
        <v>118</v>
      </c>
      <c r="E378" t="s">
        <v>655</v>
      </c>
      <c r="F378">
        <f>IF(OR(ISNUMBER(SEARCH(" 4S",porsche_data[[#This Row],[Model]])), ISNUMBER(SEARCH(" S",porsche_data[[#This Row],[Model]]))),1,0)</f>
        <v>1</v>
      </c>
      <c r="G378">
        <f>IF(ISNUMBER(SEARCH("Turbo",porsche_data[[#This Row],[Model]])),1,0)</f>
        <v>0</v>
      </c>
      <c r="H378">
        <f>IF(ISNUMBER(SEARCH("GT",porsche_data[[#This Row],[Model]])),1,0)</f>
        <v>0</v>
      </c>
      <c r="I378">
        <f>IF(ISNUMBER(SEARCH("RS",porsche_data[[#This Row],[Model]])),1,0)</f>
        <v>0</v>
      </c>
      <c r="J378">
        <f>IF(ISNUMBER(SEARCH("Targa",porsche_data[[#This Row],[Body]])),1,0)</f>
        <v>0</v>
      </c>
      <c r="K378">
        <f>IF(ISNUMBER(SEARCH("Cabriolet",porsche_data[[#This Row],[Body]])),1,0)</f>
        <v>0</v>
      </c>
      <c r="L378" t="s">
        <v>44</v>
      </c>
      <c r="N378" t="s">
        <v>907</v>
      </c>
      <c r="O378" t="str">
        <f>IF(ISNUMBER(SEARCH("km",porsche_data[[#This Row],[Mileage0]])),porsche_data[[#This Row],[Mileage0]],"")</f>
        <v>108500 km</v>
      </c>
      <c r="P378" t="s">
        <v>657</v>
      </c>
      <c r="R378" t="s">
        <v>122</v>
      </c>
      <c r="T378" t="s">
        <v>20</v>
      </c>
      <c r="U378" t="s">
        <v>21</v>
      </c>
      <c r="V378">
        <f>IF(porsche_data[[#This Row],[Transmission]]="Automatic",1,0)</f>
        <v>0</v>
      </c>
      <c r="W378">
        <f>IF(porsche_data[[#This Row],[Transmission]]="PDK",1,0)</f>
        <v>0</v>
      </c>
      <c r="X378" t="s">
        <v>22</v>
      </c>
      <c r="Y378">
        <f>IF(porsche_data[[#This Row],[Drive]]="Rear drive",0,1)</f>
        <v>0</v>
      </c>
      <c r="Z378" t="s">
        <v>23</v>
      </c>
      <c r="AA378" t="s">
        <v>24</v>
      </c>
      <c r="AB378">
        <f>IF(OR(porsche_data[[#This Row],[Interior Color]]="Black",porsche_data[[#This Row],[Interior Color]]="Beige",porsche_data[[#This Row],[Interior Color]]="Brown",porsche_data[[#This Row],[Interior Color]]="Grey"),0,1)</f>
        <v>0</v>
      </c>
      <c r="AC378" t="s">
        <v>24</v>
      </c>
      <c r="AD3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9" spans="1:30" hidden="1" x14ac:dyDescent="0.2">
      <c r="A379" t="s">
        <v>25</v>
      </c>
      <c r="C379" t="e">
        <f>ABS((porsche_data[[#This Row],[Price]]-#REF!)/#REF!)</f>
        <v>#REF!</v>
      </c>
      <c r="D379" t="s">
        <v>25</v>
      </c>
      <c r="E379" t="s">
        <v>25</v>
      </c>
      <c r="F379">
        <f>IF(OR(ISNUMBER(SEARCH(" 4S",porsche_data[[#This Row],[Model]])), ISNUMBER(SEARCH(" S",porsche_data[[#This Row],[Model]]))),1,0)</f>
        <v>0</v>
      </c>
      <c r="G379">
        <f>IF(ISNUMBER(SEARCH("Turbo",porsche_data[[#This Row],[Model]])),1,0)</f>
        <v>0</v>
      </c>
      <c r="H379">
        <f>IF(ISNUMBER(SEARCH("GT",porsche_data[[#This Row],[Model]])),1,0)</f>
        <v>0</v>
      </c>
      <c r="I379">
        <f>IF(ISNUMBER(SEARCH("RS",porsche_data[[#This Row],[Model]])),1,0)</f>
        <v>0</v>
      </c>
      <c r="J379">
        <f>IF(ISNUMBER(SEARCH("Targa",porsche_data[[#This Row],[Body]])),1,0)</f>
        <v>0</v>
      </c>
      <c r="K379">
        <f>IF(ISNUMBER(SEARCH("Cabriolet",porsche_data[[#This Row],[Body]])),1,0)</f>
        <v>0</v>
      </c>
      <c r="L379" t="s">
        <v>25</v>
      </c>
      <c r="N379" t="s">
        <v>25</v>
      </c>
      <c r="O379" t="str">
        <f>IF(ISNUMBER(SEARCH("km",porsche_data[[#This Row],[Mileage0]])),porsche_data[[#This Row],[Mileage0]],"")</f>
        <v/>
      </c>
      <c r="P379" t="s">
        <v>25</v>
      </c>
      <c r="R379" t="s">
        <v>25</v>
      </c>
      <c r="T379" t="s">
        <v>25</v>
      </c>
      <c r="U379" t="s">
        <v>25</v>
      </c>
      <c r="V379">
        <f>IF(porsche_data[[#This Row],[Transmission]]="Automatic",1,0)</f>
        <v>0</v>
      </c>
      <c r="W379">
        <f>IF(porsche_data[[#This Row],[Transmission]]="PDK",1,0)</f>
        <v>0</v>
      </c>
      <c r="X379" t="s">
        <v>25</v>
      </c>
      <c r="Y379">
        <f>IF(porsche_data[[#This Row],[Drive]]="Rear drive",0,1)</f>
        <v>1</v>
      </c>
      <c r="Z379" t="s">
        <v>25</v>
      </c>
      <c r="AA379" t="s">
        <v>25</v>
      </c>
      <c r="AB379">
        <f>IF(OR(porsche_data[[#This Row],[Interior Color]]="Black",porsche_data[[#This Row],[Interior Color]]="Beige",porsche_data[[#This Row],[Interior Color]]="Brown",porsche_data[[#This Row],[Interior Color]]="Grey"),0,1)</f>
        <v>1</v>
      </c>
      <c r="AC379" t="s">
        <v>25</v>
      </c>
      <c r="AD3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0" spans="1:30" hidden="1" x14ac:dyDescent="0.2">
      <c r="A380" t="s">
        <v>908</v>
      </c>
      <c r="C380" t="e">
        <f>ABS((porsche_data[[#This Row],[Price]]-#REF!)/#REF!)</f>
        <v>#REF!</v>
      </c>
      <c r="D380" t="s">
        <v>152</v>
      </c>
      <c r="E380" t="s">
        <v>272</v>
      </c>
      <c r="F380">
        <f>IF(OR(ISNUMBER(SEARCH(" 4S",porsche_data[[#This Row],[Model]])), ISNUMBER(SEARCH(" S",porsche_data[[#This Row],[Model]]))),1,0)</f>
        <v>1</v>
      </c>
      <c r="G380">
        <f>IF(ISNUMBER(SEARCH("Turbo",porsche_data[[#This Row],[Model]])),1,0)</f>
        <v>0</v>
      </c>
      <c r="H380">
        <f>IF(ISNUMBER(SEARCH("GT",porsche_data[[#This Row],[Model]])),1,0)</f>
        <v>0</v>
      </c>
      <c r="I380">
        <f>IF(ISNUMBER(SEARCH("RS",porsche_data[[#This Row],[Model]])),1,0)</f>
        <v>1</v>
      </c>
      <c r="J380">
        <f>IF(ISNUMBER(SEARCH("Targa",porsche_data[[#This Row],[Body]])),1,0)</f>
        <v>0</v>
      </c>
      <c r="K380">
        <f>IF(ISNUMBER(SEARCH("Cabriolet",porsche_data[[#This Row],[Body]])),1,0)</f>
        <v>1</v>
      </c>
      <c r="L380" t="s">
        <v>16</v>
      </c>
      <c r="N380" t="s">
        <v>909</v>
      </c>
      <c r="O380" t="str">
        <f>IF(ISNUMBER(SEARCH("km",porsche_data[[#This Row],[Mileage0]])),porsche_data[[#This Row],[Mileage0]],"")</f>
        <v>15 km</v>
      </c>
      <c r="P380" t="s">
        <v>141</v>
      </c>
      <c r="R380" t="s">
        <v>111</v>
      </c>
      <c r="T380" t="s">
        <v>20</v>
      </c>
      <c r="U380" t="s">
        <v>31</v>
      </c>
      <c r="V380">
        <f>IF(porsche_data[[#This Row],[Transmission]]="Automatic",1,0)</f>
        <v>0</v>
      </c>
      <c r="W380">
        <f>IF(porsche_data[[#This Row],[Transmission]]="PDK",1,0)</f>
        <v>1</v>
      </c>
      <c r="X380" t="s">
        <v>22</v>
      </c>
      <c r="Y380">
        <f>IF(porsche_data[[#This Row],[Drive]]="Rear drive",0,1)</f>
        <v>0</v>
      </c>
      <c r="Z380" t="s">
        <v>23</v>
      </c>
      <c r="AA380" t="s">
        <v>24</v>
      </c>
      <c r="AB380">
        <f>IF(OR(porsche_data[[#This Row],[Interior Color]]="Black",porsche_data[[#This Row],[Interior Color]]="Beige",porsche_data[[#This Row],[Interior Color]]="Brown",porsche_data[[#This Row],[Interior Color]]="Grey"),0,1)</f>
        <v>0</v>
      </c>
      <c r="AC380" t="s">
        <v>438</v>
      </c>
      <c r="AD3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1" spans="1:30" hidden="1" x14ac:dyDescent="0.2">
      <c r="A381" t="s">
        <v>910</v>
      </c>
      <c r="C381" t="e">
        <f>ABS((porsche_data[[#This Row],[Price]]-#REF!)/#REF!)</f>
        <v>#REF!</v>
      </c>
      <c r="D381" t="s">
        <v>42</v>
      </c>
      <c r="E381" t="s">
        <v>383</v>
      </c>
      <c r="F381">
        <f>IF(OR(ISNUMBER(SEARCH(" 4S",porsche_data[[#This Row],[Model]])), ISNUMBER(SEARCH(" S",porsche_data[[#This Row],[Model]]))),1,0)</f>
        <v>0</v>
      </c>
      <c r="G381">
        <f>IF(ISNUMBER(SEARCH("Turbo",porsche_data[[#This Row],[Model]])),1,0)</f>
        <v>0</v>
      </c>
      <c r="H381">
        <f>IF(ISNUMBER(SEARCH("GT",porsche_data[[#This Row],[Model]])),1,0)</f>
        <v>0</v>
      </c>
      <c r="I381">
        <f>IF(ISNUMBER(SEARCH("RS",porsche_data[[#This Row],[Model]])),1,0)</f>
        <v>0</v>
      </c>
      <c r="J381">
        <f>IF(ISNUMBER(SEARCH("Targa",porsche_data[[#This Row],[Body]])),1,0)</f>
        <v>0</v>
      </c>
      <c r="K381">
        <f>IF(ISNUMBER(SEARCH("Cabriolet",porsche_data[[#This Row],[Body]])),1,0)</f>
        <v>0</v>
      </c>
      <c r="L381" t="s">
        <v>44</v>
      </c>
      <c r="N381" t="s">
        <v>911</v>
      </c>
      <c r="O381" t="str">
        <f>IF(ISNUMBER(SEARCH("km",porsche_data[[#This Row],[Mileage0]])),porsche_data[[#This Row],[Mileage0]],"")</f>
        <v>127000 km</v>
      </c>
      <c r="P381" t="s">
        <v>385</v>
      </c>
      <c r="R381" t="s">
        <v>78</v>
      </c>
      <c r="T381" t="s">
        <v>20</v>
      </c>
      <c r="U381" t="s">
        <v>21</v>
      </c>
      <c r="V381">
        <f>IF(porsche_data[[#This Row],[Transmission]]="Automatic",1,0)</f>
        <v>0</v>
      </c>
      <c r="W381">
        <f>IF(porsche_data[[#This Row],[Transmission]]="PDK",1,0)</f>
        <v>0</v>
      </c>
      <c r="X381" t="s">
        <v>22</v>
      </c>
      <c r="Y381">
        <f>IF(porsche_data[[#This Row],[Drive]]="Rear drive",0,1)</f>
        <v>0</v>
      </c>
      <c r="Z381" t="s">
        <v>23</v>
      </c>
      <c r="AA381" t="s">
        <v>32</v>
      </c>
      <c r="AB381">
        <f>IF(OR(porsche_data[[#This Row],[Interior Color]]="Black",porsche_data[[#This Row],[Interior Color]]="Beige",porsche_data[[#This Row],[Interior Color]]="Brown",porsche_data[[#This Row],[Interior Color]]="Grey"),0,1)</f>
        <v>0</v>
      </c>
      <c r="AC381" t="s">
        <v>116</v>
      </c>
      <c r="AD3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2" spans="1:30" x14ac:dyDescent="0.2">
      <c r="A382" t="s">
        <v>3017</v>
      </c>
      <c r="B382">
        <v>272000</v>
      </c>
      <c r="C382">
        <f>ABS((porsche_data[[#This Row],[Price]]-AVERAGE(B314:B4769))/_xlfn.STDEV.P(B314:B4769))</f>
        <v>2.4510921312522522</v>
      </c>
      <c r="D382" t="s">
        <v>184</v>
      </c>
      <c r="E382" t="s">
        <v>368</v>
      </c>
      <c r="F382">
        <f>IF(OR(ISNUMBER(SEARCH(" 4S",porsche_data[[#This Row],[Model]])), ISNUMBER(SEARCH(" S",porsche_data[[#This Row],[Model]]))),1,0)</f>
        <v>0</v>
      </c>
      <c r="G382">
        <f>IF(ISNUMBER(SEARCH("Turbo",porsche_data[[#This Row],[Model]])),1,0)</f>
        <v>0</v>
      </c>
      <c r="H382">
        <f>IF(ISNUMBER(SEARCH("GT",porsche_data[[#This Row],[Model]])),1,0)</f>
        <v>1</v>
      </c>
      <c r="I382">
        <f>IF(ISNUMBER(SEARCH("RS",porsche_data[[#This Row],[Model]])),1,0)</f>
        <v>0</v>
      </c>
      <c r="J382">
        <f>IF(ISNUMBER(SEARCH("Targa",porsche_data[[#This Row],[Body]])),1,0)</f>
        <v>0</v>
      </c>
      <c r="K382">
        <f>IF(ISNUMBER(SEARCH("Cabriolet",porsche_data[[#This Row],[Body]])),1,0)</f>
        <v>0</v>
      </c>
      <c r="L382" t="s">
        <v>44</v>
      </c>
      <c r="M382">
        <v>992</v>
      </c>
      <c r="N382" t="s">
        <v>3018</v>
      </c>
      <c r="O382" s="3">
        <f>1*(LEFT(porsche_data[[#This Row],[Mileage0]],FIND(" ",porsche_data[[#This Row],[Mileage0]])-1))</f>
        <v>1800</v>
      </c>
      <c r="P382" t="s">
        <v>110</v>
      </c>
      <c r="Q382">
        <v>510</v>
      </c>
      <c r="R382" t="s">
        <v>111</v>
      </c>
      <c r="S382">
        <f>1*(LEFT(porsche_data[[#This Row],[Cylinder Capacity]],FIND(" ",porsche_data[[#This Row],[Cylinder Capacity]])-1))</f>
        <v>4</v>
      </c>
      <c r="T382" t="s">
        <v>20</v>
      </c>
      <c r="U382" t="s">
        <v>21</v>
      </c>
      <c r="V382">
        <f>IF(porsche_data[[#This Row],[Transmission]]="Automatic",1,0)</f>
        <v>0</v>
      </c>
      <c r="W382">
        <f>IF(porsche_data[[#This Row],[Transmission]]="PDK",1,0)</f>
        <v>0</v>
      </c>
      <c r="X382" t="s">
        <v>22</v>
      </c>
      <c r="Y382">
        <f>IF(porsche_data[[#This Row],[Drive]]="Rear drive",0,1)</f>
        <v>0</v>
      </c>
      <c r="Z382" t="s">
        <v>23</v>
      </c>
      <c r="AA382" t="s">
        <v>47</v>
      </c>
      <c r="AB382">
        <f>IF(OR(porsche_data[[#This Row],[Interior Color]]="Black",porsche_data[[#This Row],[Interior Color]]="Beige",porsche_data[[#This Row],[Interior Color]]="Brown",porsche_data[[#This Row],[Interior Color]]="Grey"),0,1)</f>
        <v>1</v>
      </c>
      <c r="AC382" t="s">
        <v>24</v>
      </c>
      <c r="AD3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3" spans="1:30" hidden="1" x14ac:dyDescent="0.2">
      <c r="A383" t="s">
        <v>913</v>
      </c>
      <c r="C383" t="e">
        <f>ABS((porsche_data[[#This Row],[Price]]-#REF!)/#REF!)</f>
        <v>#REF!</v>
      </c>
      <c r="D383" t="s">
        <v>70</v>
      </c>
      <c r="E383" t="s">
        <v>468</v>
      </c>
      <c r="F383">
        <f>IF(OR(ISNUMBER(SEARCH(" 4S",porsche_data[[#This Row],[Model]])), ISNUMBER(SEARCH(" S",porsche_data[[#This Row],[Model]]))),1,0)</f>
        <v>0</v>
      </c>
      <c r="G383">
        <f>IF(ISNUMBER(SEARCH("Turbo",porsche_data[[#This Row],[Model]])),1,0)</f>
        <v>0</v>
      </c>
      <c r="H383">
        <f>IF(ISNUMBER(SEARCH("GT",porsche_data[[#This Row],[Model]])),1,0)</f>
        <v>1</v>
      </c>
      <c r="I383">
        <f>IF(ISNUMBER(SEARCH("RS",porsche_data[[#This Row],[Model]])),1,0)</f>
        <v>0</v>
      </c>
      <c r="J383">
        <f>IF(ISNUMBER(SEARCH("Targa",porsche_data[[#This Row],[Body]])),1,0)</f>
        <v>0</v>
      </c>
      <c r="K383">
        <f>IF(ISNUMBER(SEARCH("Cabriolet",porsche_data[[#This Row],[Body]])),1,0)</f>
        <v>0</v>
      </c>
      <c r="L383" t="s">
        <v>44</v>
      </c>
      <c r="N383" t="s">
        <v>914</v>
      </c>
      <c r="O383" t="str">
        <f>IF(ISNUMBER(SEARCH("km",porsche_data[[#This Row],[Mileage0]])),porsche_data[[#This Row],[Mileage0]],"")</f>
        <v>41588 km</v>
      </c>
      <c r="P383" t="s">
        <v>182</v>
      </c>
      <c r="R383" t="s">
        <v>88</v>
      </c>
      <c r="T383" t="s">
        <v>20</v>
      </c>
      <c r="U383" t="s">
        <v>21</v>
      </c>
      <c r="V383">
        <f>IF(porsche_data[[#This Row],[Transmission]]="Automatic",1,0)</f>
        <v>0</v>
      </c>
      <c r="W383">
        <f>IF(porsche_data[[#This Row],[Transmission]]="PDK",1,0)</f>
        <v>0</v>
      </c>
      <c r="X383" t="s">
        <v>22</v>
      </c>
      <c r="Y383">
        <f>IF(porsche_data[[#This Row],[Drive]]="Rear drive",0,1)</f>
        <v>0</v>
      </c>
      <c r="Z383" t="s">
        <v>23</v>
      </c>
      <c r="AA383" t="s">
        <v>24</v>
      </c>
      <c r="AB383">
        <f>IF(OR(porsche_data[[#This Row],[Interior Color]]="Black",porsche_data[[#This Row],[Interior Color]]="Beige",porsche_data[[#This Row],[Interior Color]]="Brown",porsche_data[[#This Row],[Interior Color]]="Grey"),0,1)</f>
        <v>0</v>
      </c>
      <c r="AC383" t="s">
        <v>40</v>
      </c>
      <c r="AD3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4" spans="1:30" hidden="1" x14ac:dyDescent="0.2">
      <c r="A384" t="s">
        <v>3917</v>
      </c>
      <c r="B384">
        <v>270000</v>
      </c>
      <c r="C384" t="e">
        <f>ABS((porsche_data[[#This Row],[Price]]-#REF!)/#REF!)</f>
        <v>#REF!</v>
      </c>
      <c r="D384" t="s">
        <v>163</v>
      </c>
      <c r="E384" t="s">
        <v>1894</v>
      </c>
      <c r="F384">
        <f>IF(OR(ISNUMBER(SEARCH(" 4S",porsche_data[[#This Row],[Model]])), ISNUMBER(SEARCH(" S",porsche_data[[#This Row],[Model]]))),1,0)</f>
        <v>0</v>
      </c>
      <c r="G384">
        <f>IF(ISNUMBER(SEARCH("Turbo",porsche_data[[#This Row],[Model]])),1,0)</f>
        <v>0</v>
      </c>
      <c r="H384">
        <f>IF(ISNUMBER(SEARCH("GT",porsche_data[[#This Row],[Model]])),1,0)</f>
        <v>0</v>
      </c>
      <c r="I384">
        <f>IF(ISNUMBER(SEARCH("RS",porsche_data[[#This Row],[Model]])),1,0)</f>
        <v>0</v>
      </c>
      <c r="J384">
        <f>IF(ISNUMBER(SEARCH("Targa",porsche_data[[#This Row],[Body]])),1,0)</f>
        <v>1</v>
      </c>
      <c r="K384">
        <f>IF(ISNUMBER(SEARCH("Cabriolet",porsche_data[[#This Row],[Body]])),1,0)</f>
        <v>0</v>
      </c>
      <c r="L384" t="s">
        <v>36</v>
      </c>
      <c r="N384" t="s">
        <v>3163</v>
      </c>
      <c r="O384" t="str">
        <f>IF(ISNUMBER(SEARCH("km",porsche_data[[#This Row],[Mileage0]])),porsche_data[[#This Row],[Mileage0]],"")</f>
        <v>290 km</v>
      </c>
      <c r="P384" t="s">
        <v>66</v>
      </c>
      <c r="R384" t="s">
        <v>67</v>
      </c>
      <c r="T384" t="s">
        <v>20</v>
      </c>
      <c r="U384" t="s">
        <v>31</v>
      </c>
      <c r="V384">
        <f>IF(porsche_data[[#This Row],[Transmission]]="Automatic",1,0)</f>
        <v>0</v>
      </c>
      <c r="W384">
        <f>IF(porsche_data[[#This Row],[Transmission]]="PDK",1,0)</f>
        <v>1</v>
      </c>
      <c r="X384" t="s">
        <v>46</v>
      </c>
      <c r="Y384">
        <f>IF(porsche_data[[#This Row],[Drive]]="Rear drive",0,1)</f>
        <v>1</v>
      </c>
      <c r="Z384" t="s">
        <v>23</v>
      </c>
      <c r="AA384" t="s">
        <v>68</v>
      </c>
      <c r="AB384">
        <f>IF(OR(porsche_data[[#This Row],[Interior Color]]="Black",porsche_data[[#This Row],[Interior Color]]="Beige",porsche_data[[#This Row],[Interior Color]]="Brown",porsche_data[[#This Row],[Interior Color]]="Grey"),0,1)</f>
        <v>0</v>
      </c>
      <c r="AC384" t="s">
        <v>32</v>
      </c>
      <c r="AD3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5" spans="1:30" hidden="1" x14ac:dyDescent="0.2">
      <c r="A385" t="s">
        <v>917</v>
      </c>
      <c r="C385" t="e">
        <f>ABS((porsche_data[[#This Row],[Price]]-#REF!)/#REF!)</f>
        <v>#REF!</v>
      </c>
      <c r="D385" t="s">
        <v>204</v>
      </c>
      <c r="E385" t="s">
        <v>205</v>
      </c>
      <c r="F385">
        <f>IF(OR(ISNUMBER(SEARCH(" 4S",porsche_data[[#This Row],[Model]])), ISNUMBER(SEARCH(" S",porsche_data[[#This Row],[Model]]))),1,0)</f>
        <v>1</v>
      </c>
      <c r="G385">
        <f>IF(ISNUMBER(SEARCH("Turbo",porsche_data[[#This Row],[Model]])),1,0)</f>
        <v>0</v>
      </c>
      <c r="H385">
        <f>IF(ISNUMBER(SEARCH("GT",porsche_data[[#This Row],[Model]])),1,0)</f>
        <v>0</v>
      </c>
      <c r="I385">
        <f>IF(ISNUMBER(SEARCH("RS",porsche_data[[#This Row],[Model]])),1,0)</f>
        <v>0</v>
      </c>
      <c r="J385">
        <f>IF(ISNUMBER(SEARCH("Targa",porsche_data[[#This Row],[Body]])),1,0)</f>
        <v>0</v>
      </c>
      <c r="K385">
        <f>IF(ISNUMBER(SEARCH("Cabriolet",porsche_data[[#This Row],[Body]])),1,0)</f>
        <v>1</v>
      </c>
      <c r="L385" t="s">
        <v>16</v>
      </c>
      <c r="N385" t="s">
        <v>918</v>
      </c>
      <c r="O385" t="str">
        <f>IF(ISNUMBER(SEARCH("km",porsche_data[[#This Row],[Mileage0]])),porsche_data[[#This Row],[Mileage0]],"")</f>
        <v>87000 km</v>
      </c>
      <c r="P385" t="s">
        <v>207</v>
      </c>
      <c r="R385" t="s">
        <v>88</v>
      </c>
      <c r="T385" t="s">
        <v>20</v>
      </c>
      <c r="U385" t="s">
        <v>31</v>
      </c>
      <c r="V385">
        <f>IF(porsche_data[[#This Row],[Transmission]]="Automatic",1,0)</f>
        <v>0</v>
      </c>
      <c r="W385">
        <f>IF(porsche_data[[#This Row],[Transmission]]="PDK",1,0)</f>
        <v>1</v>
      </c>
      <c r="X385" t="s">
        <v>22</v>
      </c>
      <c r="Y385">
        <f>IF(porsche_data[[#This Row],[Drive]]="Rear drive",0,1)</f>
        <v>0</v>
      </c>
      <c r="Z385" t="s">
        <v>23</v>
      </c>
      <c r="AA385" t="s">
        <v>24</v>
      </c>
      <c r="AB385">
        <f>IF(OR(porsche_data[[#This Row],[Interior Color]]="Black",porsche_data[[#This Row],[Interior Color]]="Beige",porsche_data[[#This Row],[Interior Color]]="Brown",porsche_data[[#This Row],[Interior Color]]="Grey"),0,1)</f>
        <v>0</v>
      </c>
      <c r="AC385" t="s">
        <v>32</v>
      </c>
      <c r="AD3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6" spans="1:30" hidden="1" x14ac:dyDescent="0.2">
      <c r="A386" t="s">
        <v>919</v>
      </c>
      <c r="C386" t="e">
        <f>ABS((porsche_data[[#This Row],[Price]]-#REF!)/#REF!)</f>
        <v>#REF!</v>
      </c>
      <c r="D386" t="s">
        <v>34</v>
      </c>
      <c r="E386" t="s">
        <v>920</v>
      </c>
      <c r="F386">
        <f>IF(OR(ISNUMBER(SEARCH(" 4S",porsche_data[[#This Row],[Model]])), ISNUMBER(SEARCH(" S",porsche_data[[#This Row],[Model]]))),1,0)</f>
        <v>0</v>
      </c>
      <c r="G386">
        <f>IF(ISNUMBER(SEARCH("Turbo",porsche_data[[#This Row],[Model]])),1,0)</f>
        <v>0</v>
      </c>
      <c r="H386">
        <f>IF(ISNUMBER(SEARCH("GT",porsche_data[[#This Row],[Model]])),1,0)</f>
        <v>0</v>
      </c>
      <c r="I386">
        <f>IF(ISNUMBER(SEARCH("RS",porsche_data[[#This Row],[Model]])),1,0)</f>
        <v>0</v>
      </c>
      <c r="J386">
        <f>IF(ISNUMBER(SEARCH("Targa",porsche_data[[#This Row],[Body]])),1,0)</f>
        <v>0</v>
      </c>
      <c r="K386">
        <f>IF(ISNUMBER(SEARCH("Cabriolet",porsche_data[[#This Row],[Body]])),1,0)</f>
        <v>0</v>
      </c>
      <c r="L386" t="s">
        <v>44</v>
      </c>
      <c r="N386" t="s">
        <v>921</v>
      </c>
      <c r="O386" t="str">
        <f>IF(ISNUMBER(SEARCH("km",porsche_data[[#This Row],[Mileage0]])),porsche_data[[#This Row],[Mileage0]],"")</f>
        <v/>
      </c>
      <c r="P386" t="s">
        <v>922</v>
      </c>
      <c r="R386" t="s">
        <v>39</v>
      </c>
      <c r="T386" t="s">
        <v>20</v>
      </c>
      <c r="U386" t="s">
        <v>21</v>
      </c>
      <c r="V386">
        <f>IF(porsche_data[[#This Row],[Transmission]]="Automatic",1,0)</f>
        <v>0</v>
      </c>
      <c r="W386">
        <f>IF(porsche_data[[#This Row],[Transmission]]="PDK",1,0)</f>
        <v>0</v>
      </c>
      <c r="X386" t="s">
        <v>22</v>
      </c>
      <c r="Y386">
        <f>IF(porsche_data[[#This Row],[Drive]]="Rear drive",0,1)</f>
        <v>0</v>
      </c>
      <c r="Z386" t="s">
        <v>23</v>
      </c>
      <c r="AA386" t="s">
        <v>61</v>
      </c>
      <c r="AB386">
        <f>IF(OR(porsche_data[[#This Row],[Interior Color]]="Black",porsche_data[[#This Row],[Interior Color]]="Beige",porsche_data[[#This Row],[Interior Color]]="Brown",porsche_data[[#This Row],[Interior Color]]="Grey"),0,1)</f>
        <v>1</v>
      </c>
      <c r="AC386" t="s">
        <v>24</v>
      </c>
      <c r="AD3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7" spans="1:30" x14ac:dyDescent="0.2">
      <c r="A387" t="s">
        <v>3917</v>
      </c>
      <c r="B387">
        <v>270000</v>
      </c>
      <c r="C387">
        <f>ABS((porsche_data[[#This Row],[Price]]-AVERAGE(B319:B4774))/_xlfn.STDEV.P(B319:B4774))</f>
        <v>2.4230822758455015</v>
      </c>
      <c r="D387" t="s">
        <v>349</v>
      </c>
      <c r="E387" t="s">
        <v>710</v>
      </c>
      <c r="F387">
        <f>IF(OR(ISNUMBER(SEARCH(" 4S",porsche_data[[#This Row],[Model]])), ISNUMBER(SEARCH(" S",porsche_data[[#This Row],[Model]]))),1,0)</f>
        <v>0</v>
      </c>
      <c r="G387">
        <f>IF(ISNUMBER(SEARCH("Turbo",porsche_data[[#This Row],[Model]])),1,0)</f>
        <v>1</v>
      </c>
      <c r="H387">
        <f>IF(ISNUMBER(SEARCH("GT",porsche_data[[#This Row],[Model]])),1,0)</f>
        <v>0</v>
      </c>
      <c r="I387">
        <f>IF(ISNUMBER(SEARCH("RS",porsche_data[[#This Row],[Model]])),1,0)</f>
        <v>0</v>
      </c>
      <c r="J387">
        <f>IF(ISNUMBER(SEARCH("Targa",porsche_data[[#This Row],[Body]])),1,0)</f>
        <v>0</v>
      </c>
      <c r="K387">
        <f>IF(ISNUMBER(SEARCH("Cabriolet",porsche_data[[#This Row],[Body]])),1,0)</f>
        <v>0</v>
      </c>
      <c r="L387" t="s">
        <v>44</v>
      </c>
      <c r="M387">
        <v>911</v>
      </c>
      <c r="N387" t="s">
        <v>911</v>
      </c>
      <c r="O387" s="3">
        <f>1*(LEFT(porsche_data[[#This Row],[Mileage0]],FIND(" ",porsche_data[[#This Row],[Mileage0]])-1))</f>
        <v>127000</v>
      </c>
      <c r="P387" t="s">
        <v>202</v>
      </c>
      <c r="Q387">
        <v>300</v>
      </c>
      <c r="R387" t="s">
        <v>213</v>
      </c>
      <c r="S387">
        <f>1*(LEFT(porsche_data[[#This Row],[Cylinder Capacity]],FIND(" ",porsche_data[[#This Row],[Cylinder Capacity]])-1))</f>
        <v>3.3</v>
      </c>
      <c r="T387" t="s">
        <v>20</v>
      </c>
      <c r="U387" t="s">
        <v>21</v>
      </c>
      <c r="V387">
        <f>IF(porsche_data[[#This Row],[Transmission]]="Automatic",1,0)</f>
        <v>0</v>
      </c>
      <c r="W387">
        <f>IF(porsche_data[[#This Row],[Transmission]]="PDK",1,0)</f>
        <v>0</v>
      </c>
      <c r="X387" t="s">
        <v>22</v>
      </c>
      <c r="Y387">
        <f>IF(porsche_data[[#This Row],[Drive]]="Rear drive",0,1)</f>
        <v>0</v>
      </c>
      <c r="Z387" t="s">
        <v>23</v>
      </c>
      <c r="AA387" t="s">
        <v>32</v>
      </c>
      <c r="AB387">
        <f>IF(OR(porsche_data[[#This Row],[Interior Color]]="Black",porsche_data[[#This Row],[Interior Color]]="Beige",porsche_data[[#This Row],[Interior Color]]="Brown",porsche_data[[#This Row],[Interior Color]]="Grey"),0,1)</f>
        <v>0</v>
      </c>
      <c r="AC387" t="s">
        <v>54</v>
      </c>
      <c r="AD3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8" spans="1:30" x14ac:dyDescent="0.2">
      <c r="A388" t="s">
        <v>4737</v>
      </c>
      <c r="B388">
        <v>269991</v>
      </c>
      <c r="C388">
        <f>ABS((porsche_data[[#This Row],[Price]]-AVERAGE(B320:B4775))/_xlfn.STDEV.P(B320:B4775))</f>
        <v>2.4229293727799304</v>
      </c>
      <c r="D388" t="s">
        <v>90</v>
      </c>
      <c r="E388" t="s">
        <v>1069</v>
      </c>
      <c r="F388">
        <f>IF(OR(ISNUMBER(SEARCH(" 4S",porsche_data[[#This Row],[Model]])), ISNUMBER(SEARCH(" S",porsche_data[[#This Row],[Model]]))),1,0)</f>
        <v>1</v>
      </c>
      <c r="G388">
        <f>IF(ISNUMBER(SEARCH("Turbo",porsche_data[[#This Row],[Model]])),1,0)</f>
        <v>1</v>
      </c>
      <c r="H388">
        <f>IF(ISNUMBER(SEARCH("GT",porsche_data[[#This Row],[Model]])),1,0)</f>
        <v>0</v>
      </c>
      <c r="I388">
        <f>IF(ISNUMBER(SEARCH("RS",porsche_data[[#This Row],[Model]])),1,0)</f>
        <v>0</v>
      </c>
      <c r="J388">
        <f>IF(ISNUMBER(SEARCH("Targa",porsche_data[[#This Row],[Body]])),1,0)</f>
        <v>0</v>
      </c>
      <c r="K388">
        <f>IF(ISNUMBER(SEARCH("Cabriolet",porsche_data[[#This Row],[Body]])),1,0)</f>
        <v>0</v>
      </c>
      <c r="L388" t="s">
        <v>44</v>
      </c>
      <c r="M388">
        <v>991</v>
      </c>
      <c r="N388" t="s">
        <v>4738</v>
      </c>
      <c r="O388" s="3">
        <f>1*(LEFT(porsche_data[[#This Row],[Mileage0]],FIND(" ",porsche_data[[#This Row],[Mileage0]])-1))</f>
        <v>17790</v>
      </c>
      <c r="P388" t="s">
        <v>1071</v>
      </c>
      <c r="Q388">
        <v>607</v>
      </c>
      <c r="R388" t="s">
        <v>88</v>
      </c>
      <c r="S388">
        <f>1*(LEFT(porsche_data[[#This Row],[Cylinder Capacity]],FIND(" ",porsche_data[[#This Row],[Cylinder Capacity]])-1))</f>
        <v>3.8</v>
      </c>
      <c r="T388" t="s">
        <v>20</v>
      </c>
      <c r="U388" t="s">
        <v>31</v>
      </c>
      <c r="V388">
        <f>IF(porsche_data[[#This Row],[Transmission]]="Automatic",1,0)</f>
        <v>0</v>
      </c>
      <c r="W388">
        <f>IF(porsche_data[[#This Row],[Transmission]]="PDK",1,0)</f>
        <v>1</v>
      </c>
      <c r="X388" t="s">
        <v>46</v>
      </c>
      <c r="Y388">
        <f>IF(porsche_data[[#This Row],[Drive]]="Rear drive",0,1)</f>
        <v>1</v>
      </c>
      <c r="Z388" t="s">
        <v>23</v>
      </c>
      <c r="AA388" t="s">
        <v>24</v>
      </c>
      <c r="AB388">
        <f>IF(OR(porsche_data[[#This Row],[Interior Color]]="Black",porsche_data[[#This Row],[Interior Color]]="Beige",porsche_data[[#This Row],[Interior Color]]="Brown",porsche_data[[#This Row],[Interior Color]]="Grey"),0,1)</f>
        <v>0</v>
      </c>
      <c r="AC388" t="s">
        <v>40</v>
      </c>
      <c r="AD3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9" spans="1:30" x14ac:dyDescent="0.2">
      <c r="A389" t="s">
        <v>3401</v>
      </c>
      <c r="B389">
        <v>269000</v>
      </c>
      <c r="C389">
        <f>ABS((porsche_data[[#This Row],[Price]]-AVERAGE(B321:B4776))/_xlfn.STDEV.P(B321:B4776))</f>
        <v>2.4060930463375829</v>
      </c>
      <c r="D389" t="s">
        <v>106</v>
      </c>
      <c r="E389" t="s">
        <v>355</v>
      </c>
      <c r="F389">
        <f>IF(OR(ISNUMBER(SEARCH(" 4S",porsche_data[[#This Row],[Model]])), ISNUMBER(SEARCH(" S",porsche_data[[#This Row],[Model]]))),1,0)</f>
        <v>0</v>
      </c>
      <c r="G389">
        <f>IF(ISNUMBER(SEARCH("Turbo",porsche_data[[#This Row],[Model]])),1,0)</f>
        <v>0</v>
      </c>
      <c r="H389">
        <f>IF(ISNUMBER(SEARCH("GT",porsche_data[[#This Row],[Model]])),1,0)</f>
        <v>1</v>
      </c>
      <c r="I389">
        <f>IF(ISNUMBER(SEARCH("RS",porsche_data[[#This Row],[Model]])),1,0)</f>
        <v>1</v>
      </c>
      <c r="J389">
        <f>IF(ISNUMBER(SEARCH("Targa",porsche_data[[#This Row],[Body]])),1,0)</f>
        <v>0</v>
      </c>
      <c r="K389">
        <f>IF(ISNUMBER(SEARCH("Cabriolet",porsche_data[[#This Row],[Body]])),1,0)</f>
        <v>0</v>
      </c>
      <c r="L389" t="s">
        <v>44</v>
      </c>
      <c r="M389">
        <v>991</v>
      </c>
      <c r="N389" t="s">
        <v>3334</v>
      </c>
      <c r="O389" s="3">
        <f>1*(LEFT(porsche_data[[#This Row],[Mileage0]],FIND(" ",porsche_data[[#This Row],[Mileage0]])-1))</f>
        <v>8000</v>
      </c>
      <c r="P389" t="s">
        <v>357</v>
      </c>
      <c r="Q389">
        <v>520</v>
      </c>
      <c r="R389" t="s">
        <v>111</v>
      </c>
      <c r="S389">
        <f>1*(LEFT(porsche_data[[#This Row],[Cylinder Capacity]],FIND(" ",porsche_data[[#This Row],[Cylinder Capacity]])-1))</f>
        <v>4</v>
      </c>
      <c r="T389" t="s">
        <v>20</v>
      </c>
      <c r="U389" t="s">
        <v>31</v>
      </c>
      <c r="V389">
        <f>IF(porsche_data[[#This Row],[Transmission]]="Automatic",1,0)</f>
        <v>0</v>
      </c>
      <c r="W389">
        <f>IF(porsche_data[[#This Row],[Transmission]]="PDK",1,0)</f>
        <v>1</v>
      </c>
      <c r="X389" t="s">
        <v>22</v>
      </c>
      <c r="Y389">
        <f>IF(porsche_data[[#This Row],[Drive]]="Rear drive",0,1)</f>
        <v>0</v>
      </c>
      <c r="Z389" t="s">
        <v>23</v>
      </c>
      <c r="AA389" t="s">
        <v>24</v>
      </c>
      <c r="AB389">
        <f>IF(OR(porsche_data[[#This Row],[Interior Color]]="Black",porsche_data[[#This Row],[Interior Color]]="Beige",porsche_data[[#This Row],[Interior Color]]="Brown",porsche_data[[#This Row],[Interior Color]]="Grey"),0,1)</f>
        <v>0</v>
      </c>
      <c r="AC389" t="s">
        <v>47</v>
      </c>
      <c r="AD3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0" spans="1:30" hidden="1" x14ac:dyDescent="0.2">
      <c r="A390" t="s">
        <v>3401</v>
      </c>
      <c r="B390">
        <v>269000</v>
      </c>
      <c r="C390" t="e">
        <f>ABS((porsche_data[[#This Row],[Price]]-#REF!)/#REF!)</f>
        <v>#REF!</v>
      </c>
      <c r="D390" t="s">
        <v>215</v>
      </c>
      <c r="E390" t="s">
        <v>234</v>
      </c>
      <c r="F390">
        <f>IF(OR(ISNUMBER(SEARCH(" 4S",porsche_data[[#This Row],[Model]])), ISNUMBER(SEARCH(" S",porsche_data[[#This Row],[Model]]))),1,0)</f>
        <v>0</v>
      </c>
      <c r="G390">
        <f>IF(ISNUMBER(SEARCH("Turbo",porsche_data[[#This Row],[Model]])),1,0)</f>
        <v>0</v>
      </c>
      <c r="H390">
        <f>IF(ISNUMBER(SEARCH("GT",porsche_data[[#This Row],[Model]])),1,0)</f>
        <v>1</v>
      </c>
      <c r="I390">
        <f>IF(ISNUMBER(SEARCH("RS",porsche_data[[#This Row],[Model]])),1,0)</f>
        <v>1</v>
      </c>
      <c r="J390">
        <f>IF(ISNUMBER(SEARCH("Targa",porsche_data[[#This Row],[Body]])),1,0)</f>
        <v>0</v>
      </c>
      <c r="K390">
        <f>IF(ISNUMBER(SEARCH("Cabriolet",porsche_data[[#This Row],[Body]])),1,0)</f>
        <v>0</v>
      </c>
      <c r="L390" t="s">
        <v>44</v>
      </c>
      <c r="N390" t="s">
        <v>3442</v>
      </c>
      <c r="O390" t="str">
        <f>IF(ISNUMBER(SEARCH("km",porsche_data[[#This Row],[Mileage0]])),porsche_data[[#This Row],[Mileage0]],"")</f>
        <v>38940 km</v>
      </c>
      <c r="P390" t="s">
        <v>3443</v>
      </c>
      <c r="Q390">
        <v>554</v>
      </c>
      <c r="R390" t="s">
        <v>25</v>
      </c>
      <c r="T390" t="s">
        <v>20</v>
      </c>
      <c r="U390" t="s">
        <v>21</v>
      </c>
      <c r="V390">
        <f>IF(porsche_data[[#This Row],[Transmission]]="Automatic",1,0)</f>
        <v>0</v>
      </c>
      <c r="W390">
        <f>IF(porsche_data[[#This Row],[Transmission]]="PDK",1,0)</f>
        <v>0</v>
      </c>
      <c r="X390" t="s">
        <v>22</v>
      </c>
      <c r="Y390">
        <f>IF(porsche_data[[#This Row],[Drive]]="Rear drive",0,1)</f>
        <v>0</v>
      </c>
      <c r="Z390" t="s">
        <v>23</v>
      </c>
      <c r="AA390" t="s">
        <v>24</v>
      </c>
      <c r="AB390">
        <f>IF(OR(porsche_data[[#This Row],[Interior Color]]="Black",porsche_data[[#This Row],[Interior Color]]="Beige",porsche_data[[#This Row],[Interior Color]]="Brown",porsche_data[[#This Row],[Interior Color]]="Grey"),0,1)</f>
        <v>0</v>
      </c>
      <c r="AC390" t="s">
        <v>61</v>
      </c>
      <c r="AD3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1" spans="1:30" hidden="1" x14ac:dyDescent="0.2">
      <c r="A391" t="s">
        <v>25</v>
      </c>
      <c r="C391" t="e">
        <f>ABS((porsche_data[[#This Row],[Price]]-#REF!)/#REF!)</f>
        <v>#REF!</v>
      </c>
      <c r="D391" t="s">
        <v>25</v>
      </c>
      <c r="E391" t="s">
        <v>25</v>
      </c>
      <c r="F391">
        <f>IF(OR(ISNUMBER(SEARCH(" 4S",porsche_data[[#This Row],[Model]])), ISNUMBER(SEARCH(" S",porsche_data[[#This Row],[Model]]))),1,0)</f>
        <v>0</v>
      </c>
      <c r="G391">
        <f>IF(ISNUMBER(SEARCH("Turbo",porsche_data[[#This Row],[Model]])),1,0)</f>
        <v>0</v>
      </c>
      <c r="H391">
        <f>IF(ISNUMBER(SEARCH("GT",porsche_data[[#This Row],[Model]])),1,0)</f>
        <v>0</v>
      </c>
      <c r="I391">
        <f>IF(ISNUMBER(SEARCH("RS",porsche_data[[#This Row],[Model]])),1,0)</f>
        <v>0</v>
      </c>
      <c r="J391">
        <f>IF(ISNUMBER(SEARCH("Targa",porsche_data[[#This Row],[Body]])),1,0)</f>
        <v>0</v>
      </c>
      <c r="K391">
        <f>IF(ISNUMBER(SEARCH("Cabriolet",porsche_data[[#This Row],[Body]])),1,0)</f>
        <v>0</v>
      </c>
      <c r="L391" t="s">
        <v>25</v>
      </c>
      <c r="N391" t="s">
        <v>25</v>
      </c>
      <c r="O391" t="str">
        <f>IF(ISNUMBER(SEARCH("km",porsche_data[[#This Row],[Mileage0]])),porsche_data[[#This Row],[Mileage0]],"")</f>
        <v/>
      </c>
      <c r="P391" t="s">
        <v>25</v>
      </c>
      <c r="R391" t="s">
        <v>25</v>
      </c>
      <c r="T391" t="s">
        <v>25</v>
      </c>
      <c r="U391" t="s">
        <v>25</v>
      </c>
      <c r="V391">
        <f>IF(porsche_data[[#This Row],[Transmission]]="Automatic",1,0)</f>
        <v>0</v>
      </c>
      <c r="W391">
        <f>IF(porsche_data[[#This Row],[Transmission]]="PDK",1,0)</f>
        <v>0</v>
      </c>
      <c r="X391" t="s">
        <v>25</v>
      </c>
      <c r="Y391">
        <f>IF(porsche_data[[#This Row],[Drive]]="Rear drive",0,1)</f>
        <v>1</v>
      </c>
      <c r="Z391" t="s">
        <v>25</v>
      </c>
      <c r="AA391" t="s">
        <v>25</v>
      </c>
      <c r="AB391">
        <f>IF(OR(porsche_data[[#This Row],[Interior Color]]="Black",porsche_data[[#This Row],[Interior Color]]="Beige",porsche_data[[#This Row],[Interior Color]]="Brown",porsche_data[[#This Row],[Interior Color]]="Grey"),0,1)</f>
        <v>1</v>
      </c>
      <c r="AC391" t="s">
        <v>25</v>
      </c>
      <c r="AD3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2" spans="1:30" x14ac:dyDescent="0.2">
      <c r="A392" t="s">
        <v>3401</v>
      </c>
      <c r="B392">
        <v>269000</v>
      </c>
      <c r="C392">
        <f>ABS((porsche_data[[#This Row],[Price]]-AVERAGE(B324:B4779))/_xlfn.STDEV.P(B324:B4779))</f>
        <v>2.4060930463375829</v>
      </c>
      <c r="D392" t="s">
        <v>14</v>
      </c>
      <c r="E392" t="s">
        <v>15</v>
      </c>
      <c r="F392">
        <f>IF(OR(ISNUMBER(SEARCH(" 4S",porsche_data[[#This Row],[Model]])), ISNUMBER(SEARCH(" S",porsche_data[[#This Row],[Model]]))),1,0)</f>
        <v>1</v>
      </c>
      <c r="G392">
        <f>IF(ISNUMBER(SEARCH("Turbo",porsche_data[[#This Row],[Model]])),1,0)</f>
        <v>0</v>
      </c>
      <c r="H392">
        <f>IF(ISNUMBER(SEARCH("GT",porsche_data[[#This Row],[Model]])),1,0)</f>
        <v>0</v>
      </c>
      <c r="I392">
        <f>IF(ISNUMBER(SEARCH("RS",porsche_data[[#This Row],[Model]])),1,0)</f>
        <v>0</v>
      </c>
      <c r="J392">
        <f>IF(ISNUMBER(SEARCH("Targa",porsche_data[[#This Row],[Body]])),1,0)</f>
        <v>0</v>
      </c>
      <c r="K392">
        <f>IF(ISNUMBER(SEARCH("Cabriolet",porsche_data[[#This Row],[Body]])),1,0)</f>
        <v>1</v>
      </c>
      <c r="L392" t="s">
        <v>16</v>
      </c>
      <c r="M392">
        <v>964</v>
      </c>
      <c r="N392" t="s">
        <v>3447</v>
      </c>
      <c r="O392" s="3">
        <f>1*(LEFT(porsche_data[[#This Row],[Mileage0]],FIND(" ",porsche_data[[#This Row],[Mileage0]])-1))</f>
        <v>19200</v>
      </c>
      <c r="P392" t="s">
        <v>18</v>
      </c>
      <c r="Q392">
        <v>250</v>
      </c>
      <c r="R392" t="s">
        <v>19</v>
      </c>
      <c r="S392">
        <f>1*(LEFT(porsche_data[[#This Row],[Cylinder Capacity]],FIND(" ",porsche_data[[#This Row],[Cylinder Capacity]])-1))</f>
        <v>3.6</v>
      </c>
      <c r="T392" t="s">
        <v>20</v>
      </c>
      <c r="U392" t="s">
        <v>21</v>
      </c>
      <c r="V392">
        <f>IF(porsche_data[[#This Row],[Transmission]]="Automatic",1,0)</f>
        <v>0</v>
      </c>
      <c r="W392">
        <f>IF(porsche_data[[#This Row],[Transmission]]="PDK",1,0)</f>
        <v>0</v>
      </c>
      <c r="X392" t="s">
        <v>22</v>
      </c>
      <c r="Y392">
        <f>IF(porsche_data[[#This Row],[Drive]]="Rear drive",0,1)</f>
        <v>0</v>
      </c>
      <c r="Z392" t="s">
        <v>23</v>
      </c>
      <c r="AA392" t="s">
        <v>24</v>
      </c>
      <c r="AB392">
        <f>IF(OR(porsche_data[[#This Row],[Interior Color]]="Black",porsche_data[[#This Row],[Interior Color]]="Beige",porsche_data[[#This Row],[Interior Color]]="Brown",porsche_data[[#This Row],[Interior Color]]="Grey"),0,1)</f>
        <v>0</v>
      </c>
      <c r="AC392" t="s">
        <v>40</v>
      </c>
      <c r="AD3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3" spans="1:30" x14ac:dyDescent="0.2">
      <c r="A393" t="s">
        <v>3401</v>
      </c>
      <c r="B393">
        <v>269000</v>
      </c>
      <c r="C393">
        <f>ABS((porsche_data[[#This Row],[Price]]-AVERAGE(B325:B4780))/_xlfn.STDEV.P(B325:B4780))</f>
        <v>2.4060930463375829</v>
      </c>
      <c r="D393" t="s">
        <v>14</v>
      </c>
      <c r="E393" t="s">
        <v>113</v>
      </c>
      <c r="F393">
        <f>IF(OR(ISNUMBER(SEARCH(" 4S",porsche_data[[#This Row],[Model]])), ISNUMBER(SEARCH(" S",porsche_data[[#This Row],[Model]]))),1,0)</f>
        <v>0</v>
      </c>
      <c r="G393">
        <f>IF(ISNUMBER(SEARCH("Turbo",porsche_data[[#This Row],[Model]])),1,0)</f>
        <v>0</v>
      </c>
      <c r="H393">
        <f>IF(ISNUMBER(SEARCH("GT",porsche_data[[#This Row],[Model]])),1,0)</f>
        <v>0</v>
      </c>
      <c r="I393">
        <f>IF(ISNUMBER(SEARCH("RS",porsche_data[[#This Row],[Model]])),1,0)</f>
        <v>1</v>
      </c>
      <c r="J393">
        <f>IF(ISNUMBER(SEARCH("Targa",porsche_data[[#This Row],[Body]])),1,0)</f>
        <v>0</v>
      </c>
      <c r="K393">
        <f>IF(ISNUMBER(SEARCH("Cabriolet",porsche_data[[#This Row],[Body]])),1,0)</f>
        <v>0</v>
      </c>
      <c r="L393" t="s">
        <v>44</v>
      </c>
      <c r="M393">
        <v>964</v>
      </c>
      <c r="N393" t="s">
        <v>1716</v>
      </c>
      <c r="O393" s="3">
        <f>1*(LEFT(porsche_data[[#This Row],[Mileage0]],FIND(" ",porsche_data[[#This Row],[Mileage0]])-1))</f>
        <v>39000</v>
      </c>
      <c r="P393" t="s">
        <v>115</v>
      </c>
      <c r="Q393">
        <v>260</v>
      </c>
      <c r="R393" t="s">
        <v>19</v>
      </c>
      <c r="S393">
        <f>1*(LEFT(porsche_data[[#This Row],[Cylinder Capacity]],FIND(" ",porsche_data[[#This Row],[Cylinder Capacity]])-1))</f>
        <v>3.6</v>
      </c>
      <c r="T393" t="s">
        <v>20</v>
      </c>
      <c r="U393" t="s">
        <v>21</v>
      </c>
      <c r="V393">
        <f>IF(porsche_data[[#This Row],[Transmission]]="Automatic",1,0)</f>
        <v>0</v>
      </c>
      <c r="W393">
        <f>IF(porsche_data[[#This Row],[Transmission]]="PDK",1,0)</f>
        <v>0</v>
      </c>
      <c r="X393" t="s">
        <v>22</v>
      </c>
      <c r="Y393">
        <f>IF(porsche_data[[#This Row],[Drive]]="Rear drive",0,1)</f>
        <v>0</v>
      </c>
      <c r="Z393" t="s">
        <v>23</v>
      </c>
      <c r="AA393" t="s">
        <v>24</v>
      </c>
      <c r="AB393">
        <f>IF(OR(porsche_data[[#This Row],[Interior Color]]="Black",porsche_data[[#This Row],[Interior Color]]="Beige",porsche_data[[#This Row],[Interior Color]]="Brown",porsche_data[[#This Row],[Interior Color]]="Grey"),0,1)</f>
        <v>0</v>
      </c>
      <c r="AC393" t="s">
        <v>99</v>
      </c>
      <c r="AD3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4" spans="1:30" hidden="1" x14ac:dyDescent="0.2">
      <c r="A394" t="s">
        <v>3030</v>
      </c>
      <c r="B394">
        <v>268930</v>
      </c>
      <c r="C394" t="e">
        <f>ABS((porsche_data[[#This Row],[Price]]-#REF!)/#REF!)</f>
        <v>#REF!</v>
      </c>
      <c r="D394" t="s">
        <v>645</v>
      </c>
      <c r="E394" t="s">
        <v>768</v>
      </c>
      <c r="F394">
        <f>IF(OR(ISNUMBER(SEARCH(" 4S",porsche_data[[#This Row],[Model]])), ISNUMBER(SEARCH(" S",porsche_data[[#This Row],[Model]]))),1,0)</f>
        <v>0</v>
      </c>
      <c r="G394">
        <f>IF(ISNUMBER(SEARCH("Turbo",porsche_data[[#This Row],[Model]])),1,0)</f>
        <v>1</v>
      </c>
      <c r="H394">
        <f>IF(ISNUMBER(SEARCH("GT",porsche_data[[#This Row],[Model]])),1,0)</f>
        <v>0</v>
      </c>
      <c r="I394">
        <f>IF(ISNUMBER(SEARCH("RS",porsche_data[[#This Row],[Model]])),1,0)</f>
        <v>0</v>
      </c>
      <c r="J394">
        <f>IF(ISNUMBER(SEARCH("Targa",porsche_data[[#This Row],[Body]])),1,0)</f>
        <v>0</v>
      </c>
      <c r="K394">
        <f>IF(ISNUMBER(SEARCH("Cabriolet",porsche_data[[#This Row],[Body]])),1,0)</f>
        <v>0</v>
      </c>
      <c r="L394" t="s">
        <v>44</v>
      </c>
      <c r="M394">
        <v>911</v>
      </c>
      <c r="N394" t="s">
        <v>3031</v>
      </c>
      <c r="O394" s="3">
        <f>1*(LEFT(porsche_data[[#This Row],[Mileage0]],FIND(" ",porsche_data[[#This Row],[Mileage0]])-1))</f>
        <v>6320</v>
      </c>
      <c r="P394" t="s">
        <v>115</v>
      </c>
      <c r="Q394">
        <v>260</v>
      </c>
      <c r="R394" t="s">
        <v>525</v>
      </c>
      <c r="S394" t="e">
        <f>1*(LEFT(porsche_data[[#This Row],[Cylinder Capacity]],FIND(" ",porsche_data[[#This Row],[Cylinder Capacity]])-1))</f>
        <v>#VALUE!</v>
      </c>
      <c r="T394" t="s">
        <v>20</v>
      </c>
      <c r="U394" t="s">
        <v>21</v>
      </c>
      <c r="V394">
        <f>IF(porsche_data[[#This Row],[Transmission]]="Automatic",1,0)</f>
        <v>0</v>
      </c>
      <c r="W394">
        <f>IF(porsche_data[[#This Row],[Transmission]]="PDK",1,0)</f>
        <v>0</v>
      </c>
      <c r="X394" t="s">
        <v>22</v>
      </c>
      <c r="Y394">
        <f>IF(porsche_data[[#This Row],[Drive]]="Rear drive",0,1)</f>
        <v>0</v>
      </c>
      <c r="Z394" t="s">
        <v>23</v>
      </c>
      <c r="AA394" t="s">
        <v>24</v>
      </c>
      <c r="AB394">
        <f>IF(OR(porsche_data[[#This Row],[Interior Color]]="Black",porsche_data[[#This Row],[Interior Color]]="Beige",porsche_data[[#This Row],[Interior Color]]="Brown",porsche_data[[#This Row],[Interior Color]]="Grey"),0,1)</f>
        <v>0</v>
      </c>
      <c r="AC394" t="s">
        <v>116</v>
      </c>
      <c r="AD3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5" spans="1:30" hidden="1" x14ac:dyDescent="0.2">
      <c r="A395" t="s">
        <v>5108</v>
      </c>
      <c r="B395">
        <v>268000</v>
      </c>
      <c r="C395" t="e">
        <f>ABS((porsche_data[[#This Row],[Price]]-#REF!)/#REF!)</f>
        <v>#REF!</v>
      </c>
      <c r="D395" t="s">
        <v>42</v>
      </c>
      <c r="E395" t="s">
        <v>102</v>
      </c>
      <c r="F395">
        <f>IF(OR(ISNUMBER(SEARCH(" 4S",porsche_data[[#This Row],[Model]])), ISNUMBER(SEARCH(" S",porsche_data[[#This Row],[Model]]))),1,0)</f>
        <v>0</v>
      </c>
      <c r="G395">
        <f>IF(ISNUMBER(SEARCH("Turbo",porsche_data[[#This Row],[Model]])),1,0)</f>
        <v>0</v>
      </c>
      <c r="H395">
        <f>IF(ISNUMBER(SEARCH("GT",porsche_data[[#This Row],[Model]])),1,0)</f>
        <v>0</v>
      </c>
      <c r="I395">
        <f>IF(ISNUMBER(SEARCH("RS",porsche_data[[#This Row],[Model]])),1,0)</f>
        <v>0</v>
      </c>
      <c r="J395">
        <f>IF(ISNUMBER(SEARCH("Targa",porsche_data[[#This Row],[Body]])),1,0)</f>
        <v>1</v>
      </c>
      <c r="K395">
        <f>IF(ISNUMBER(SEARCH("Cabriolet",porsche_data[[#This Row],[Body]])),1,0)</f>
        <v>0</v>
      </c>
      <c r="L395" t="s">
        <v>36</v>
      </c>
      <c r="N395" t="s">
        <v>1147</v>
      </c>
      <c r="O395" t="str">
        <f>IF(ISNUMBER(SEARCH("km",porsche_data[[#This Row],[Mileage0]])),porsche_data[[#This Row],[Mileage0]],"")</f>
        <v>100 km</v>
      </c>
      <c r="P395" t="s">
        <v>18</v>
      </c>
      <c r="R395" t="s">
        <v>19</v>
      </c>
      <c r="T395" t="s">
        <v>20</v>
      </c>
      <c r="U395" t="s">
        <v>53</v>
      </c>
      <c r="V395">
        <f>IF(porsche_data[[#This Row],[Transmission]]="Automatic",1,0)</f>
        <v>1</v>
      </c>
      <c r="W395">
        <f>IF(porsche_data[[#This Row],[Transmission]]="PDK",1,0)</f>
        <v>0</v>
      </c>
      <c r="X395" t="s">
        <v>22</v>
      </c>
      <c r="Y395">
        <f>IF(porsche_data[[#This Row],[Drive]]="Rear drive",0,1)</f>
        <v>0</v>
      </c>
      <c r="Z395" t="s">
        <v>23</v>
      </c>
      <c r="AA395" t="s">
        <v>24</v>
      </c>
      <c r="AB395">
        <f>IF(OR(porsche_data[[#This Row],[Interior Color]]="Black",porsche_data[[#This Row],[Interior Color]]="Beige",porsche_data[[#This Row],[Interior Color]]="Brown",porsche_data[[#This Row],[Interior Color]]="Grey"),0,1)</f>
        <v>0</v>
      </c>
      <c r="AC395" t="s">
        <v>308</v>
      </c>
      <c r="AD3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6" spans="1:30" hidden="1" x14ac:dyDescent="0.2">
      <c r="A396" t="s">
        <v>5108</v>
      </c>
      <c r="B396">
        <v>268000</v>
      </c>
      <c r="C396" t="e">
        <f>ABS((porsche_data[[#This Row],[Price]]-#REF!)/#REF!)</f>
        <v>#REF!</v>
      </c>
      <c r="D396" t="s">
        <v>42</v>
      </c>
      <c r="E396" t="s">
        <v>102</v>
      </c>
      <c r="F396">
        <f>IF(OR(ISNUMBER(SEARCH(" 4S",porsche_data[[#This Row],[Model]])), ISNUMBER(SEARCH(" S",porsche_data[[#This Row],[Model]]))),1,0)</f>
        <v>0</v>
      </c>
      <c r="G396">
        <f>IF(ISNUMBER(SEARCH("Turbo",porsche_data[[#This Row],[Model]])),1,0)</f>
        <v>0</v>
      </c>
      <c r="H396">
        <f>IF(ISNUMBER(SEARCH("GT",porsche_data[[#This Row],[Model]])),1,0)</f>
        <v>0</v>
      </c>
      <c r="I396">
        <f>IF(ISNUMBER(SEARCH("RS",porsche_data[[#This Row],[Model]])),1,0)</f>
        <v>0</v>
      </c>
      <c r="J396">
        <f>IF(ISNUMBER(SEARCH("Targa",porsche_data[[#This Row],[Body]])),1,0)</f>
        <v>1</v>
      </c>
      <c r="K396">
        <f>IF(ISNUMBER(SEARCH("Cabriolet",porsche_data[[#This Row],[Body]])),1,0)</f>
        <v>0</v>
      </c>
      <c r="L396" t="s">
        <v>36</v>
      </c>
      <c r="N396" t="s">
        <v>1172</v>
      </c>
      <c r="O396" t="str">
        <f>IF(ISNUMBER(SEARCH("km",porsche_data[[#This Row],[Mileage0]])),porsche_data[[#This Row],[Mileage0]],"")</f>
        <v>1000 km</v>
      </c>
      <c r="P396" t="s">
        <v>18</v>
      </c>
      <c r="R396" t="s">
        <v>19</v>
      </c>
      <c r="T396" t="s">
        <v>20</v>
      </c>
      <c r="U396" t="s">
        <v>21</v>
      </c>
      <c r="V396">
        <f>IF(porsche_data[[#This Row],[Transmission]]="Automatic",1,0)</f>
        <v>0</v>
      </c>
      <c r="W396">
        <f>IF(porsche_data[[#This Row],[Transmission]]="PDK",1,0)</f>
        <v>0</v>
      </c>
      <c r="X396" t="s">
        <v>22</v>
      </c>
      <c r="Y396">
        <f>IF(porsche_data[[#This Row],[Drive]]="Rear drive",0,1)</f>
        <v>0</v>
      </c>
      <c r="Z396" t="s">
        <v>23</v>
      </c>
      <c r="AA396" t="s">
        <v>250</v>
      </c>
      <c r="AB396">
        <f>IF(OR(porsche_data[[#This Row],[Interior Color]]="Black",porsche_data[[#This Row],[Interior Color]]="Beige",porsche_data[[#This Row],[Interior Color]]="Brown",porsche_data[[#This Row],[Interior Color]]="Grey"),0,1)</f>
        <v>0</v>
      </c>
      <c r="AC396" t="s">
        <v>32</v>
      </c>
      <c r="AD3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7" spans="1:30" hidden="1" x14ac:dyDescent="0.2">
      <c r="A397" t="s">
        <v>25</v>
      </c>
      <c r="C397" t="e">
        <f>ABS((porsche_data[[#This Row],[Price]]-#REF!)/#REF!)</f>
        <v>#REF!</v>
      </c>
      <c r="D397" t="s">
        <v>25</v>
      </c>
      <c r="E397" t="s">
        <v>25</v>
      </c>
      <c r="F397">
        <f>IF(OR(ISNUMBER(SEARCH(" 4S",porsche_data[[#This Row],[Model]])), ISNUMBER(SEARCH(" S",porsche_data[[#This Row],[Model]]))),1,0)</f>
        <v>0</v>
      </c>
      <c r="G397">
        <f>IF(ISNUMBER(SEARCH("Turbo",porsche_data[[#This Row],[Model]])),1,0)</f>
        <v>0</v>
      </c>
      <c r="H397">
        <f>IF(ISNUMBER(SEARCH("GT",porsche_data[[#This Row],[Model]])),1,0)</f>
        <v>0</v>
      </c>
      <c r="I397">
        <f>IF(ISNUMBER(SEARCH("RS",porsche_data[[#This Row],[Model]])),1,0)</f>
        <v>0</v>
      </c>
      <c r="J397">
        <f>IF(ISNUMBER(SEARCH("Targa",porsche_data[[#This Row],[Body]])),1,0)</f>
        <v>0</v>
      </c>
      <c r="K397">
        <f>IF(ISNUMBER(SEARCH("Cabriolet",porsche_data[[#This Row],[Body]])),1,0)</f>
        <v>0</v>
      </c>
      <c r="L397" t="s">
        <v>25</v>
      </c>
      <c r="N397" t="s">
        <v>25</v>
      </c>
      <c r="O397" t="str">
        <f>IF(ISNUMBER(SEARCH("km",porsche_data[[#This Row],[Mileage0]])),porsche_data[[#This Row],[Mileage0]],"")</f>
        <v/>
      </c>
      <c r="P397" t="s">
        <v>25</v>
      </c>
      <c r="R397" t="s">
        <v>25</v>
      </c>
      <c r="T397" t="s">
        <v>25</v>
      </c>
      <c r="U397" t="s">
        <v>25</v>
      </c>
      <c r="V397">
        <f>IF(porsche_data[[#This Row],[Transmission]]="Automatic",1,0)</f>
        <v>0</v>
      </c>
      <c r="W397">
        <f>IF(porsche_data[[#This Row],[Transmission]]="PDK",1,0)</f>
        <v>0</v>
      </c>
      <c r="X397" t="s">
        <v>25</v>
      </c>
      <c r="Y397">
        <f>IF(porsche_data[[#This Row],[Drive]]="Rear drive",0,1)</f>
        <v>1</v>
      </c>
      <c r="Z397" t="s">
        <v>25</v>
      </c>
      <c r="AA397" t="s">
        <v>25</v>
      </c>
      <c r="AB397">
        <f>IF(OR(porsche_data[[#This Row],[Interior Color]]="Black",porsche_data[[#This Row],[Interior Color]]="Beige",porsche_data[[#This Row],[Interior Color]]="Brown",porsche_data[[#This Row],[Interior Color]]="Grey"),0,1)</f>
        <v>1</v>
      </c>
      <c r="AC397" t="s">
        <v>25</v>
      </c>
      <c r="AD3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8" spans="1:30" x14ac:dyDescent="0.2">
      <c r="A398" t="s">
        <v>5251</v>
      </c>
      <c r="B398">
        <v>265911</v>
      </c>
      <c r="C398">
        <f>ABS((porsche_data[[#This Row],[Price]]-AVERAGE(B330:B4785))/_xlfn.STDEV.P(B330:B4785))</f>
        <v>2.3707512716699308</v>
      </c>
      <c r="D398" t="s">
        <v>34</v>
      </c>
      <c r="E398" t="s">
        <v>517</v>
      </c>
      <c r="F398">
        <f>IF(OR(ISNUMBER(SEARCH(" 4S",porsche_data[[#This Row],[Model]])), ISNUMBER(SEARCH(" S",porsche_data[[#This Row],[Model]]))),1,0)</f>
        <v>0</v>
      </c>
      <c r="G398">
        <f>IF(ISNUMBER(SEARCH("Turbo",porsche_data[[#This Row],[Model]])),1,0)</f>
        <v>0</v>
      </c>
      <c r="H398">
        <f>IF(ISNUMBER(SEARCH("GT",porsche_data[[#This Row],[Model]])),1,0)</f>
        <v>0</v>
      </c>
      <c r="I398">
        <f>IF(ISNUMBER(SEARCH("RS",porsche_data[[#This Row],[Model]])),1,0)</f>
        <v>0</v>
      </c>
      <c r="J398">
        <f>IF(ISNUMBER(SEARCH("Targa",porsche_data[[#This Row],[Body]])),1,0)</f>
        <v>0</v>
      </c>
      <c r="K398">
        <f>IF(ISNUMBER(SEARCH("Cabriolet",porsche_data[[#This Row],[Body]])),1,0)</f>
        <v>0</v>
      </c>
      <c r="L398" t="s">
        <v>44</v>
      </c>
      <c r="M398">
        <v>911</v>
      </c>
      <c r="N398" t="s">
        <v>5252</v>
      </c>
      <c r="O398" s="3">
        <f>1*(LEFT(porsche_data[[#This Row],[Mileage0]],FIND(" ",porsche_data[[#This Row],[Mileage0]])-1))</f>
        <v>53566</v>
      </c>
      <c r="P398" t="s">
        <v>519</v>
      </c>
      <c r="Q398">
        <v>210</v>
      </c>
      <c r="R398" t="s">
        <v>39</v>
      </c>
      <c r="S398">
        <f>1*(LEFT(porsche_data[[#This Row],[Cylinder Capacity]],FIND(" ",porsche_data[[#This Row],[Cylinder Capacity]])-1))</f>
        <v>2.7</v>
      </c>
      <c r="T398" t="s">
        <v>20</v>
      </c>
      <c r="U398" t="s">
        <v>21</v>
      </c>
      <c r="V398">
        <f>IF(porsche_data[[#This Row],[Transmission]]="Automatic",1,0)</f>
        <v>0</v>
      </c>
      <c r="W398">
        <f>IF(porsche_data[[#This Row],[Transmission]]="PDK",1,0)</f>
        <v>0</v>
      </c>
      <c r="X398" t="s">
        <v>22</v>
      </c>
      <c r="Y398">
        <f>IF(porsche_data[[#This Row],[Drive]]="Rear drive",0,1)</f>
        <v>0</v>
      </c>
      <c r="Z398" t="s">
        <v>23</v>
      </c>
      <c r="AA398" t="s">
        <v>24</v>
      </c>
      <c r="AB398">
        <f>IF(OR(porsche_data[[#This Row],[Interior Color]]="Black",porsche_data[[#This Row],[Interior Color]]="Beige",porsche_data[[#This Row],[Interior Color]]="Brown",porsche_data[[#This Row],[Interior Color]]="Grey"),0,1)</f>
        <v>0</v>
      </c>
      <c r="AC398" t="s">
        <v>61</v>
      </c>
      <c r="AD3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9" spans="1:30" hidden="1" x14ac:dyDescent="0.2">
      <c r="A399" t="s">
        <v>942</v>
      </c>
      <c r="C399" t="e">
        <f>ABS((porsche_data[[#This Row],[Price]]-#REF!)/#REF!)</f>
        <v>#REF!</v>
      </c>
      <c r="D399" t="s">
        <v>831</v>
      </c>
      <c r="E399" t="s">
        <v>287</v>
      </c>
      <c r="F399">
        <f>IF(OR(ISNUMBER(SEARCH(" 4S",porsche_data[[#This Row],[Model]])), ISNUMBER(SEARCH(" S",porsche_data[[#This Row],[Model]]))),1,0)</f>
        <v>0</v>
      </c>
      <c r="G399">
        <f>IF(ISNUMBER(SEARCH("Turbo",porsche_data[[#This Row],[Model]])),1,0)</f>
        <v>0</v>
      </c>
      <c r="H399">
        <f>IF(ISNUMBER(SEARCH("GT",porsche_data[[#This Row],[Model]])),1,0)</f>
        <v>0</v>
      </c>
      <c r="I399">
        <f>IF(ISNUMBER(SEARCH("RS",porsche_data[[#This Row],[Model]])),1,0)</f>
        <v>0</v>
      </c>
      <c r="J399">
        <f>IF(ISNUMBER(SEARCH("Targa",porsche_data[[#This Row],[Body]])),1,0)</f>
        <v>0</v>
      </c>
      <c r="K399">
        <f>IF(ISNUMBER(SEARCH("Cabriolet",porsche_data[[#This Row],[Body]])),1,0)</f>
        <v>0</v>
      </c>
      <c r="L399" t="s">
        <v>44</v>
      </c>
      <c r="N399" t="s">
        <v>943</v>
      </c>
      <c r="O399" t="str">
        <f>IF(ISNUMBER(SEARCH("km",porsche_data[[#This Row],[Mileage0]])),porsche_data[[#This Row],[Mileage0]],"")</f>
        <v/>
      </c>
      <c r="P399" t="s">
        <v>202</v>
      </c>
      <c r="R399" t="s">
        <v>270</v>
      </c>
      <c r="T399" t="s">
        <v>20</v>
      </c>
      <c r="U399" t="s">
        <v>21</v>
      </c>
      <c r="V399">
        <f>IF(porsche_data[[#This Row],[Transmission]]="Automatic",1,0)</f>
        <v>0</v>
      </c>
      <c r="W399">
        <f>IF(porsche_data[[#This Row],[Transmission]]="PDK",1,0)</f>
        <v>0</v>
      </c>
      <c r="X399" t="s">
        <v>22</v>
      </c>
      <c r="Y399">
        <f>IF(porsche_data[[#This Row],[Drive]]="Rear drive",0,1)</f>
        <v>0</v>
      </c>
      <c r="Z399" t="s">
        <v>23</v>
      </c>
      <c r="AA399" t="s">
        <v>68</v>
      </c>
      <c r="AB399">
        <f>IF(OR(porsche_data[[#This Row],[Interior Color]]="Black",porsche_data[[#This Row],[Interior Color]]="Beige",porsche_data[[#This Row],[Interior Color]]="Brown",porsche_data[[#This Row],[Interior Color]]="Grey"),0,1)</f>
        <v>0</v>
      </c>
      <c r="AC399" t="s">
        <v>99</v>
      </c>
      <c r="AD3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0" spans="1:30" hidden="1" x14ac:dyDescent="0.2">
      <c r="A400" t="s">
        <v>944</v>
      </c>
      <c r="C400" t="e">
        <f>ABS((porsche_data[[#This Row],[Price]]-#REF!)/#REF!)</f>
        <v>#REF!</v>
      </c>
      <c r="D400" t="s">
        <v>163</v>
      </c>
      <c r="E400" t="s">
        <v>185</v>
      </c>
      <c r="F400">
        <f>IF(OR(ISNUMBER(SEARCH(" 4S",porsche_data[[#This Row],[Model]])), ISNUMBER(SEARCH(" S",porsche_data[[#This Row],[Model]]))),1,0)</f>
        <v>1</v>
      </c>
      <c r="G400">
        <f>IF(ISNUMBER(SEARCH("Turbo",porsche_data[[#This Row],[Model]])),1,0)</f>
        <v>0</v>
      </c>
      <c r="H400">
        <f>IF(ISNUMBER(SEARCH("GT",porsche_data[[#This Row],[Model]])),1,0)</f>
        <v>0</v>
      </c>
      <c r="I400">
        <f>IF(ISNUMBER(SEARCH("RS",porsche_data[[#This Row],[Model]])),1,0)</f>
        <v>0</v>
      </c>
      <c r="J400">
        <f>IF(ISNUMBER(SEARCH("Targa",porsche_data[[#This Row],[Body]])),1,0)</f>
        <v>0</v>
      </c>
      <c r="K400">
        <f>IF(ISNUMBER(SEARCH("Cabriolet",porsche_data[[#This Row],[Body]])),1,0)</f>
        <v>0</v>
      </c>
      <c r="L400" t="s">
        <v>44</v>
      </c>
      <c r="N400" t="s">
        <v>945</v>
      </c>
      <c r="O400" t="str">
        <f>IF(ISNUMBER(SEARCH("km",porsche_data[[#This Row],[Mileage0]])),porsche_data[[#This Row],[Mileage0]],"")</f>
        <v/>
      </c>
      <c r="P400" t="s">
        <v>66</v>
      </c>
      <c r="R400" t="s">
        <v>67</v>
      </c>
      <c r="T400" t="s">
        <v>232</v>
      </c>
      <c r="U400" t="s">
        <v>31</v>
      </c>
      <c r="V400">
        <f>IF(porsche_data[[#This Row],[Transmission]]="Automatic",1,0)</f>
        <v>0</v>
      </c>
      <c r="W400">
        <f>IF(porsche_data[[#This Row],[Transmission]]="PDK",1,0)</f>
        <v>1</v>
      </c>
      <c r="X400" t="s">
        <v>22</v>
      </c>
      <c r="Y400">
        <f>IF(porsche_data[[#This Row],[Drive]]="Rear drive",0,1)</f>
        <v>0</v>
      </c>
      <c r="Z400" t="s">
        <v>23</v>
      </c>
      <c r="AA400" t="s">
        <v>24</v>
      </c>
      <c r="AB400">
        <f>IF(OR(porsche_data[[#This Row],[Interior Color]]="Black",porsche_data[[#This Row],[Interior Color]]="Beige",porsche_data[[#This Row],[Interior Color]]="Brown",porsche_data[[#This Row],[Interior Color]]="Grey"),0,1)</f>
        <v>0</v>
      </c>
      <c r="AC400" t="s">
        <v>24</v>
      </c>
      <c r="AD4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1" spans="1:30" hidden="1" x14ac:dyDescent="0.2">
      <c r="A401" t="s">
        <v>25</v>
      </c>
      <c r="C401" t="e">
        <f>ABS((porsche_data[[#This Row],[Price]]-#REF!)/#REF!)</f>
        <v>#REF!</v>
      </c>
      <c r="D401" t="s">
        <v>229</v>
      </c>
      <c r="E401" t="s">
        <v>230</v>
      </c>
      <c r="F401">
        <f>IF(OR(ISNUMBER(SEARCH(" 4S",porsche_data[[#This Row],[Model]])), ISNUMBER(SEARCH(" S",porsche_data[[#This Row],[Model]]))),1,0)</f>
        <v>0</v>
      </c>
      <c r="G401">
        <f>IF(ISNUMBER(SEARCH("Turbo",porsche_data[[#This Row],[Model]])),1,0)</f>
        <v>0</v>
      </c>
      <c r="H401">
        <f>IF(ISNUMBER(SEARCH("GT",porsche_data[[#This Row],[Model]])),1,0)</f>
        <v>0</v>
      </c>
      <c r="I401">
        <f>IF(ISNUMBER(SEARCH("RS",porsche_data[[#This Row],[Model]])),1,0)</f>
        <v>0</v>
      </c>
      <c r="J401">
        <f>IF(ISNUMBER(SEARCH("Targa",porsche_data[[#This Row],[Body]])),1,0)</f>
        <v>0</v>
      </c>
      <c r="K401">
        <f>IF(ISNUMBER(SEARCH("Cabriolet",porsche_data[[#This Row],[Body]])),1,0)</f>
        <v>0</v>
      </c>
      <c r="L401" t="s">
        <v>44</v>
      </c>
      <c r="N401" t="s">
        <v>946</v>
      </c>
      <c r="O401" t="str">
        <f>IF(ISNUMBER(SEARCH("km",porsche_data[[#This Row],[Mileage0]])),porsche_data[[#This Row],[Mileage0]],"")</f>
        <v>92227 km</v>
      </c>
      <c r="P401" t="s">
        <v>18</v>
      </c>
      <c r="R401" t="s">
        <v>19</v>
      </c>
      <c r="T401" t="s">
        <v>20</v>
      </c>
      <c r="U401" t="s">
        <v>21</v>
      </c>
      <c r="V401">
        <f>IF(porsche_data[[#This Row],[Transmission]]="Automatic",1,0)</f>
        <v>0</v>
      </c>
      <c r="W401">
        <f>IF(porsche_data[[#This Row],[Transmission]]="PDK",1,0)</f>
        <v>0</v>
      </c>
      <c r="X401" t="s">
        <v>22</v>
      </c>
      <c r="Y401">
        <f>IF(porsche_data[[#This Row],[Drive]]="Rear drive",0,1)</f>
        <v>0</v>
      </c>
      <c r="Z401" t="s">
        <v>23</v>
      </c>
      <c r="AA401" t="s">
        <v>24</v>
      </c>
      <c r="AB401">
        <f>IF(OR(porsche_data[[#This Row],[Interior Color]]="Black",porsche_data[[#This Row],[Interior Color]]="Beige",porsche_data[[#This Row],[Interior Color]]="Brown",porsche_data[[#This Row],[Interior Color]]="Grey"),0,1)</f>
        <v>0</v>
      </c>
      <c r="AC401" t="s">
        <v>54</v>
      </c>
      <c r="AD4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2" spans="1:30" x14ac:dyDescent="0.2">
      <c r="A402" t="s">
        <v>3843</v>
      </c>
      <c r="B402">
        <v>264911</v>
      </c>
      <c r="C402">
        <f>ABS((porsche_data[[#This Row],[Price]]-AVERAGE(B334:B4789))/_xlfn.STDEV.P(B334:B4789))</f>
        <v>2.3648272983438234</v>
      </c>
      <c r="D402" t="s">
        <v>184</v>
      </c>
      <c r="E402" t="s">
        <v>368</v>
      </c>
      <c r="F402">
        <f>IF(OR(ISNUMBER(SEARCH(" 4S",porsche_data[[#This Row],[Model]])), ISNUMBER(SEARCH(" S",porsche_data[[#This Row],[Model]]))),1,0)</f>
        <v>0</v>
      </c>
      <c r="G402">
        <f>IF(ISNUMBER(SEARCH("Turbo",porsche_data[[#This Row],[Model]])),1,0)</f>
        <v>0</v>
      </c>
      <c r="H402">
        <f>IF(ISNUMBER(SEARCH("GT",porsche_data[[#This Row],[Model]])),1,0)</f>
        <v>1</v>
      </c>
      <c r="I402">
        <f>IF(ISNUMBER(SEARCH("RS",porsche_data[[#This Row],[Model]])),1,0)</f>
        <v>0</v>
      </c>
      <c r="J402">
        <f>IF(ISNUMBER(SEARCH("Targa",porsche_data[[#This Row],[Body]])),1,0)</f>
        <v>0</v>
      </c>
      <c r="K402">
        <f>IF(ISNUMBER(SEARCH("Cabriolet",porsche_data[[#This Row],[Body]])),1,0)</f>
        <v>0</v>
      </c>
      <c r="L402" t="s">
        <v>44</v>
      </c>
      <c r="M402">
        <v>992</v>
      </c>
      <c r="N402" t="s">
        <v>3844</v>
      </c>
      <c r="O402" s="3">
        <f>1*(LEFT(porsche_data[[#This Row],[Mileage0]],FIND(" ",porsche_data[[#This Row],[Mileage0]])-1))</f>
        <v>6535</v>
      </c>
      <c r="P402" t="s">
        <v>110</v>
      </c>
      <c r="Q402">
        <v>510</v>
      </c>
      <c r="R402" t="s">
        <v>111</v>
      </c>
      <c r="S402">
        <f>1*(LEFT(porsche_data[[#This Row],[Cylinder Capacity]],FIND(" ",porsche_data[[#This Row],[Cylinder Capacity]])-1))</f>
        <v>4</v>
      </c>
      <c r="T402" t="s">
        <v>20</v>
      </c>
      <c r="U402" t="s">
        <v>21</v>
      </c>
      <c r="V402">
        <f>IF(porsche_data[[#This Row],[Transmission]]="Automatic",1,0)</f>
        <v>0</v>
      </c>
      <c r="W402">
        <f>IF(porsche_data[[#This Row],[Transmission]]="PDK",1,0)</f>
        <v>0</v>
      </c>
      <c r="X402" t="s">
        <v>22</v>
      </c>
      <c r="Y402">
        <f>IF(porsche_data[[#This Row],[Drive]]="Rear drive",0,1)</f>
        <v>0</v>
      </c>
      <c r="Z402" t="s">
        <v>23</v>
      </c>
      <c r="AA402" t="s">
        <v>24</v>
      </c>
      <c r="AB402">
        <f>IF(OR(porsche_data[[#This Row],[Interior Color]]="Black",porsche_data[[#This Row],[Interior Color]]="Beige",porsche_data[[#This Row],[Interior Color]]="Brown",porsche_data[[#This Row],[Interior Color]]="Grey"),0,1)</f>
        <v>0</v>
      </c>
      <c r="AC402" t="s">
        <v>47</v>
      </c>
      <c r="AD4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3" spans="1:30" hidden="1" x14ac:dyDescent="0.2">
      <c r="A403" t="s">
        <v>25</v>
      </c>
      <c r="C403" t="e">
        <f>ABS((porsche_data[[#This Row],[Price]]-#REF!)/#REF!)</f>
        <v>#REF!</v>
      </c>
      <c r="D403" t="s">
        <v>25</v>
      </c>
      <c r="E403" t="s">
        <v>25</v>
      </c>
      <c r="F403">
        <f>IF(OR(ISNUMBER(SEARCH(" 4S",porsche_data[[#This Row],[Model]])), ISNUMBER(SEARCH(" S",porsche_data[[#This Row],[Model]]))),1,0)</f>
        <v>0</v>
      </c>
      <c r="G403">
        <f>IF(ISNUMBER(SEARCH("Turbo",porsche_data[[#This Row],[Model]])),1,0)</f>
        <v>0</v>
      </c>
      <c r="H403">
        <f>IF(ISNUMBER(SEARCH("GT",porsche_data[[#This Row],[Model]])),1,0)</f>
        <v>0</v>
      </c>
      <c r="I403">
        <f>IF(ISNUMBER(SEARCH("RS",porsche_data[[#This Row],[Model]])),1,0)</f>
        <v>0</v>
      </c>
      <c r="J403">
        <f>IF(ISNUMBER(SEARCH("Targa",porsche_data[[#This Row],[Body]])),1,0)</f>
        <v>0</v>
      </c>
      <c r="K403">
        <f>IF(ISNUMBER(SEARCH("Cabriolet",porsche_data[[#This Row],[Body]])),1,0)</f>
        <v>0</v>
      </c>
      <c r="L403" t="s">
        <v>25</v>
      </c>
      <c r="N403" t="s">
        <v>25</v>
      </c>
      <c r="O403" t="str">
        <f>IF(ISNUMBER(SEARCH("km",porsche_data[[#This Row],[Mileage0]])),porsche_data[[#This Row],[Mileage0]],"")</f>
        <v/>
      </c>
      <c r="P403" t="s">
        <v>25</v>
      </c>
      <c r="R403" t="s">
        <v>25</v>
      </c>
      <c r="T403" t="s">
        <v>25</v>
      </c>
      <c r="U403" t="s">
        <v>25</v>
      </c>
      <c r="V403">
        <f>IF(porsche_data[[#This Row],[Transmission]]="Automatic",1,0)</f>
        <v>0</v>
      </c>
      <c r="W403">
        <f>IF(porsche_data[[#This Row],[Transmission]]="PDK",1,0)</f>
        <v>0</v>
      </c>
      <c r="X403" t="s">
        <v>25</v>
      </c>
      <c r="Y403">
        <f>IF(porsche_data[[#This Row],[Drive]]="Rear drive",0,1)</f>
        <v>1</v>
      </c>
      <c r="Z403" t="s">
        <v>25</v>
      </c>
      <c r="AA403" t="s">
        <v>25</v>
      </c>
      <c r="AB403">
        <f>IF(OR(porsche_data[[#This Row],[Interior Color]]="Black",porsche_data[[#This Row],[Interior Color]]="Beige",porsche_data[[#This Row],[Interior Color]]="Brown",porsche_data[[#This Row],[Interior Color]]="Grey"),0,1)</f>
        <v>1</v>
      </c>
      <c r="AC403" t="s">
        <v>25</v>
      </c>
      <c r="AD4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4" spans="1:30" hidden="1" x14ac:dyDescent="0.2">
      <c r="A404" t="s">
        <v>949</v>
      </c>
      <c r="C404" t="e">
        <f>ABS((porsche_data[[#This Row],[Price]]-#REF!)/#REF!)</f>
        <v>#REF!</v>
      </c>
      <c r="D404" t="s">
        <v>93</v>
      </c>
      <c r="E404" t="s">
        <v>260</v>
      </c>
      <c r="F404">
        <f>IF(OR(ISNUMBER(SEARCH(" 4S",porsche_data[[#This Row],[Model]])), ISNUMBER(SEARCH(" S",porsche_data[[#This Row],[Model]]))),1,0)</f>
        <v>0</v>
      </c>
      <c r="G404">
        <f>IF(ISNUMBER(SEARCH("Turbo",porsche_data[[#This Row],[Model]])),1,0)</f>
        <v>0</v>
      </c>
      <c r="H404">
        <f>IF(ISNUMBER(SEARCH("GT",porsche_data[[#This Row],[Model]])),1,0)</f>
        <v>1</v>
      </c>
      <c r="I404">
        <f>IF(ISNUMBER(SEARCH("RS",porsche_data[[#This Row],[Model]])),1,0)</f>
        <v>0</v>
      </c>
      <c r="J404">
        <f>IF(ISNUMBER(SEARCH("Targa",porsche_data[[#This Row],[Body]])),1,0)</f>
        <v>0</v>
      </c>
      <c r="K404">
        <f>IF(ISNUMBER(SEARCH("Cabriolet",porsche_data[[#This Row],[Body]])),1,0)</f>
        <v>0</v>
      </c>
      <c r="L404" t="s">
        <v>44</v>
      </c>
      <c r="N404" t="s">
        <v>336</v>
      </c>
      <c r="O404" t="str">
        <f>IF(ISNUMBER(SEARCH("km",porsche_data[[#This Row],[Mileage0]])),porsche_data[[#This Row],[Mileage0]],"")</f>
        <v>47000 km</v>
      </c>
      <c r="P404" t="s">
        <v>66</v>
      </c>
      <c r="R404" t="s">
        <v>67</v>
      </c>
      <c r="T404" t="s">
        <v>20</v>
      </c>
      <c r="U404" t="s">
        <v>31</v>
      </c>
      <c r="V404">
        <f>IF(porsche_data[[#This Row],[Transmission]]="Automatic",1,0)</f>
        <v>0</v>
      </c>
      <c r="W404">
        <f>IF(porsche_data[[#This Row],[Transmission]]="PDK",1,0)</f>
        <v>1</v>
      </c>
      <c r="X404" t="s">
        <v>22</v>
      </c>
      <c r="Y404">
        <f>IF(porsche_data[[#This Row],[Drive]]="Rear drive",0,1)</f>
        <v>0</v>
      </c>
      <c r="Z404" t="s">
        <v>23</v>
      </c>
      <c r="AA404" t="s">
        <v>24</v>
      </c>
      <c r="AB404">
        <f>IF(OR(porsche_data[[#This Row],[Interior Color]]="Black",porsche_data[[#This Row],[Interior Color]]="Beige",porsche_data[[#This Row],[Interior Color]]="Brown",porsche_data[[#This Row],[Interior Color]]="Grey"),0,1)</f>
        <v>0</v>
      </c>
      <c r="AC404" t="s">
        <v>24</v>
      </c>
      <c r="AD4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5" spans="1:30" hidden="1" x14ac:dyDescent="0.2">
      <c r="A405" t="s">
        <v>950</v>
      </c>
      <c r="C405" t="e">
        <f>ABS((porsche_data[[#This Row],[Price]]-#REF!)/#REF!)</f>
        <v>#REF!</v>
      </c>
      <c r="D405" t="s">
        <v>298</v>
      </c>
      <c r="E405" t="s">
        <v>738</v>
      </c>
      <c r="F405">
        <f>IF(OR(ISNUMBER(SEARCH(" 4S",porsche_data[[#This Row],[Model]])), ISNUMBER(SEARCH(" S",porsche_data[[#This Row],[Model]]))),1,0)</f>
        <v>1</v>
      </c>
      <c r="G405">
        <f>IF(ISNUMBER(SEARCH("Turbo",porsche_data[[#This Row],[Model]])),1,0)</f>
        <v>0</v>
      </c>
      <c r="H405">
        <f>IF(ISNUMBER(SEARCH("GT",porsche_data[[#This Row],[Model]])),1,0)</f>
        <v>0</v>
      </c>
      <c r="I405">
        <f>IF(ISNUMBER(SEARCH("RS",porsche_data[[#This Row],[Model]])),1,0)</f>
        <v>0</v>
      </c>
      <c r="J405">
        <f>IF(ISNUMBER(SEARCH("Targa",porsche_data[[#This Row],[Body]])),1,0)</f>
        <v>0</v>
      </c>
      <c r="K405">
        <f>IF(ISNUMBER(SEARCH("Cabriolet",porsche_data[[#This Row],[Body]])),1,0)</f>
        <v>0</v>
      </c>
      <c r="L405" t="s">
        <v>44</v>
      </c>
      <c r="N405" t="s">
        <v>951</v>
      </c>
      <c r="O405" t="str">
        <f>IF(ISNUMBER(SEARCH("km",porsche_data[[#This Row],[Mileage0]])),porsche_data[[#This Row],[Mileage0]],"")</f>
        <v/>
      </c>
      <c r="P405" t="s">
        <v>739</v>
      </c>
      <c r="R405" t="s">
        <v>270</v>
      </c>
      <c r="T405" t="s">
        <v>20</v>
      </c>
      <c r="U405" t="s">
        <v>21</v>
      </c>
      <c r="V405">
        <f>IF(porsche_data[[#This Row],[Transmission]]="Automatic",1,0)</f>
        <v>0</v>
      </c>
      <c r="W405">
        <f>IF(porsche_data[[#This Row],[Transmission]]="PDK",1,0)</f>
        <v>0</v>
      </c>
      <c r="X405" t="s">
        <v>22</v>
      </c>
      <c r="Y405">
        <f>IF(porsche_data[[#This Row],[Drive]]="Rear drive",0,1)</f>
        <v>0</v>
      </c>
      <c r="Z405" t="s">
        <v>23</v>
      </c>
      <c r="AA405" t="s">
        <v>24</v>
      </c>
      <c r="AB405">
        <f>IF(OR(porsche_data[[#This Row],[Interior Color]]="Black",porsche_data[[#This Row],[Interior Color]]="Beige",porsche_data[[#This Row],[Interior Color]]="Brown",porsche_data[[#This Row],[Interior Color]]="Grey"),0,1)</f>
        <v>0</v>
      </c>
      <c r="AC405" t="s">
        <v>54</v>
      </c>
      <c r="AD4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6" spans="1:30" hidden="1" x14ac:dyDescent="0.2">
      <c r="A406" t="s">
        <v>952</v>
      </c>
      <c r="C406" t="e">
        <f>ABS((porsche_data[[#This Row],[Price]]-#REF!)/#REF!)</f>
        <v>#REF!</v>
      </c>
      <c r="D406" t="s">
        <v>294</v>
      </c>
      <c r="E406" t="s">
        <v>891</v>
      </c>
      <c r="F406">
        <f>IF(OR(ISNUMBER(SEARCH(" 4S",porsche_data[[#This Row],[Model]])), ISNUMBER(SEARCH(" S",porsche_data[[#This Row],[Model]]))),1,0)</f>
        <v>0</v>
      </c>
      <c r="G406">
        <f>IF(ISNUMBER(SEARCH("Turbo",porsche_data[[#This Row],[Model]])),1,0)</f>
        <v>1</v>
      </c>
      <c r="H406">
        <f>IF(ISNUMBER(SEARCH("GT",porsche_data[[#This Row],[Model]])),1,0)</f>
        <v>0</v>
      </c>
      <c r="I406">
        <f>IF(ISNUMBER(SEARCH("RS",porsche_data[[#This Row],[Model]])),1,0)</f>
        <v>0</v>
      </c>
      <c r="J406">
        <f>IF(ISNUMBER(SEARCH("Targa",porsche_data[[#This Row],[Body]])),1,0)</f>
        <v>0</v>
      </c>
      <c r="K406">
        <f>IF(ISNUMBER(SEARCH("Cabriolet",porsche_data[[#This Row],[Body]])),1,0)</f>
        <v>1</v>
      </c>
      <c r="L406" t="s">
        <v>16</v>
      </c>
      <c r="N406" t="s">
        <v>953</v>
      </c>
      <c r="O406" t="str">
        <f>IF(ISNUMBER(SEARCH("km",porsche_data[[#This Row],[Mileage0]])),porsche_data[[#This Row],[Mileage0]],"")</f>
        <v>23699 km</v>
      </c>
      <c r="P406" t="s">
        <v>178</v>
      </c>
      <c r="R406" t="s">
        <v>19</v>
      </c>
      <c r="T406" t="s">
        <v>20</v>
      </c>
      <c r="U406" t="s">
        <v>21</v>
      </c>
      <c r="V406">
        <f>IF(porsche_data[[#This Row],[Transmission]]="Automatic",1,0)</f>
        <v>0</v>
      </c>
      <c r="W406">
        <f>IF(porsche_data[[#This Row],[Transmission]]="PDK",1,0)</f>
        <v>0</v>
      </c>
      <c r="X406" t="s">
        <v>46</v>
      </c>
      <c r="Y406">
        <f>IF(porsche_data[[#This Row],[Drive]]="Rear drive",0,1)</f>
        <v>1</v>
      </c>
      <c r="Z406" t="s">
        <v>23</v>
      </c>
      <c r="AA406" t="s">
        <v>250</v>
      </c>
      <c r="AB406">
        <f>IF(OR(porsche_data[[#This Row],[Interior Color]]="Black",porsche_data[[#This Row],[Interior Color]]="Beige",porsche_data[[#This Row],[Interior Color]]="Brown",porsche_data[[#This Row],[Interior Color]]="Grey"),0,1)</f>
        <v>0</v>
      </c>
      <c r="AC406" t="s">
        <v>24</v>
      </c>
      <c r="AD4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7" spans="1:30" hidden="1" x14ac:dyDescent="0.2">
      <c r="A407" t="s">
        <v>952</v>
      </c>
      <c r="C407" t="e">
        <f>ABS((porsche_data[[#This Row],[Price]]-#REF!)/#REF!)</f>
        <v>#REF!</v>
      </c>
      <c r="D407" t="s">
        <v>303</v>
      </c>
      <c r="E407" t="s">
        <v>397</v>
      </c>
      <c r="F407">
        <f>IF(OR(ISNUMBER(SEARCH(" 4S",porsche_data[[#This Row],[Model]])), ISNUMBER(SEARCH(" S",porsche_data[[#This Row],[Model]]))),1,0)</f>
        <v>1</v>
      </c>
      <c r="G407">
        <f>IF(ISNUMBER(SEARCH("Turbo",porsche_data[[#This Row],[Model]])),1,0)</f>
        <v>0</v>
      </c>
      <c r="H407">
        <f>IF(ISNUMBER(SEARCH("GT",porsche_data[[#This Row],[Model]])),1,0)</f>
        <v>0</v>
      </c>
      <c r="I407">
        <f>IF(ISNUMBER(SEARCH("RS",porsche_data[[#This Row],[Model]])),1,0)</f>
        <v>0</v>
      </c>
      <c r="J407">
        <f>IF(ISNUMBER(SEARCH("Targa",porsche_data[[#This Row],[Body]])),1,0)</f>
        <v>0</v>
      </c>
      <c r="K407">
        <f>IF(ISNUMBER(SEARCH("Cabriolet",porsche_data[[#This Row],[Body]])),1,0)</f>
        <v>0</v>
      </c>
      <c r="L407" t="s">
        <v>44</v>
      </c>
      <c r="N407" t="s">
        <v>954</v>
      </c>
      <c r="O407" t="str">
        <f>IF(ISNUMBER(SEARCH("km",porsche_data[[#This Row],[Mileage0]])),porsche_data[[#This Row],[Mileage0]],"")</f>
        <v/>
      </c>
      <c r="P407" t="s">
        <v>182</v>
      </c>
      <c r="R407" t="s">
        <v>88</v>
      </c>
      <c r="T407" t="s">
        <v>20</v>
      </c>
      <c r="U407" t="s">
        <v>21</v>
      </c>
      <c r="V407">
        <f>IF(porsche_data[[#This Row],[Transmission]]="Automatic",1,0)</f>
        <v>0</v>
      </c>
      <c r="W407">
        <f>IF(porsche_data[[#This Row],[Transmission]]="PDK",1,0)</f>
        <v>0</v>
      </c>
      <c r="X407" t="s">
        <v>46</v>
      </c>
      <c r="Y407">
        <f>IF(porsche_data[[#This Row],[Drive]]="Rear drive",0,1)</f>
        <v>1</v>
      </c>
      <c r="Z407" t="s">
        <v>23</v>
      </c>
      <c r="AA407" t="s">
        <v>24</v>
      </c>
      <c r="AB407">
        <f>IF(OR(porsche_data[[#This Row],[Interior Color]]="Black",porsche_data[[#This Row],[Interior Color]]="Beige",porsche_data[[#This Row],[Interior Color]]="Brown",porsche_data[[#This Row],[Interior Color]]="Grey"),0,1)</f>
        <v>0</v>
      </c>
      <c r="AC407" t="s">
        <v>32</v>
      </c>
      <c r="AD4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8" spans="1:30" hidden="1" x14ac:dyDescent="0.2">
      <c r="A408" t="s">
        <v>955</v>
      </c>
      <c r="C408" t="e">
        <f>ABS((porsche_data[[#This Row],[Price]]-#REF!)/#REF!)</f>
        <v>#REF!</v>
      </c>
      <c r="D408" t="s">
        <v>90</v>
      </c>
      <c r="E408" t="s">
        <v>76</v>
      </c>
      <c r="F408">
        <f>IF(OR(ISNUMBER(SEARCH(" 4S",porsche_data[[#This Row],[Model]])), ISNUMBER(SEARCH(" S",porsche_data[[#This Row],[Model]]))),1,0)</f>
        <v>1</v>
      </c>
      <c r="G408">
        <f>IF(ISNUMBER(SEARCH("Turbo",porsche_data[[#This Row],[Model]])),1,0)</f>
        <v>0</v>
      </c>
      <c r="H408">
        <f>IF(ISNUMBER(SEARCH("GT",porsche_data[[#This Row],[Model]])),1,0)</f>
        <v>0</v>
      </c>
      <c r="I408">
        <f>IF(ISNUMBER(SEARCH("RS",porsche_data[[#This Row],[Model]])),1,0)</f>
        <v>0</v>
      </c>
      <c r="J408">
        <f>IF(ISNUMBER(SEARCH("Targa",porsche_data[[#This Row],[Body]])),1,0)</f>
        <v>1</v>
      </c>
      <c r="K408">
        <f>IF(ISNUMBER(SEARCH("Cabriolet",porsche_data[[#This Row],[Body]])),1,0)</f>
        <v>0</v>
      </c>
      <c r="L408" t="s">
        <v>36</v>
      </c>
      <c r="N408" t="s">
        <v>956</v>
      </c>
      <c r="O408" t="str">
        <f>IF(ISNUMBER(SEARCH("km",porsche_data[[#This Row],[Mileage0]])),porsche_data[[#This Row],[Mileage0]],"")</f>
        <v/>
      </c>
      <c r="P408" t="s">
        <v>73</v>
      </c>
      <c r="R408" t="s">
        <v>78</v>
      </c>
      <c r="T408" t="s">
        <v>20</v>
      </c>
      <c r="U408" t="s">
        <v>31</v>
      </c>
      <c r="V408">
        <f>IF(porsche_data[[#This Row],[Transmission]]="Automatic",1,0)</f>
        <v>0</v>
      </c>
      <c r="W408">
        <f>IF(porsche_data[[#This Row],[Transmission]]="PDK",1,0)</f>
        <v>1</v>
      </c>
      <c r="X408" t="s">
        <v>46</v>
      </c>
      <c r="Y408">
        <f>IF(porsche_data[[#This Row],[Drive]]="Rear drive",0,1)</f>
        <v>1</v>
      </c>
      <c r="Z408" t="s">
        <v>23</v>
      </c>
      <c r="AA408" t="s">
        <v>24</v>
      </c>
      <c r="AB408">
        <f>IF(OR(porsche_data[[#This Row],[Interior Color]]="Black",porsche_data[[#This Row],[Interior Color]]="Beige",porsche_data[[#This Row],[Interior Color]]="Brown",porsche_data[[#This Row],[Interior Color]]="Grey"),0,1)</f>
        <v>0</v>
      </c>
      <c r="AC408" t="s">
        <v>24</v>
      </c>
      <c r="AD4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9" spans="1:30" hidden="1" x14ac:dyDescent="0.2">
      <c r="A409" t="s">
        <v>25</v>
      </c>
      <c r="C409" t="e">
        <f>ABS((porsche_data[[#This Row],[Price]]-#REF!)/#REF!)</f>
        <v>#REF!</v>
      </c>
      <c r="D409" t="s">
        <v>25</v>
      </c>
      <c r="E409" t="s">
        <v>25</v>
      </c>
      <c r="F409">
        <f>IF(OR(ISNUMBER(SEARCH(" 4S",porsche_data[[#This Row],[Model]])), ISNUMBER(SEARCH(" S",porsche_data[[#This Row],[Model]]))),1,0)</f>
        <v>0</v>
      </c>
      <c r="G409">
        <f>IF(ISNUMBER(SEARCH("Turbo",porsche_data[[#This Row],[Model]])),1,0)</f>
        <v>0</v>
      </c>
      <c r="H409">
        <f>IF(ISNUMBER(SEARCH("GT",porsche_data[[#This Row],[Model]])),1,0)</f>
        <v>0</v>
      </c>
      <c r="I409">
        <f>IF(ISNUMBER(SEARCH("RS",porsche_data[[#This Row],[Model]])),1,0)</f>
        <v>0</v>
      </c>
      <c r="J409">
        <f>IF(ISNUMBER(SEARCH("Targa",porsche_data[[#This Row],[Body]])),1,0)</f>
        <v>0</v>
      </c>
      <c r="K409">
        <f>IF(ISNUMBER(SEARCH("Cabriolet",porsche_data[[#This Row],[Body]])),1,0)</f>
        <v>0</v>
      </c>
      <c r="L409" t="s">
        <v>25</v>
      </c>
      <c r="N409" t="s">
        <v>25</v>
      </c>
      <c r="O409" t="str">
        <f>IF(ISNUMBER(SEARCH("km",porsche_data[[#This Row],[Mileage0]])),porsche_data[[#This Row],[Mileage0]],"")</f>
        <v/>
      </c>
      <c r="P409" t="s">
        <v>25</v>
      </c>
      <c r="R409" t="s">
        <v>25</v>
      </c>
      <c r="T409" t="s">
        <v>25</v>
      </c>
      <c r="U409" t="s">
        <v>25</v>
      </c>
      <c r="V409">
        <f>IF(porsche_data[[#This Row],[Transmission]]="Automatic",1,0)</f>
        <v>0</v>
      </c>
      <c r="W409">
        <f>IF(porsche_data[[#This Row],[Transmission]]="PDK",1,0)</f>
        <v>0</v>
      </c>
      <c r="X409" t="s">
        <v>25</v>
      </c>
      <c r="Y409">
        <f>IF(porsche_data[[#This Row],[Drive]]="Rear drive",0,1)</f>
        <v>1</v>
      </c>
      <c r="Z409" t="s">
        <v>25</v>
      </c>
      <c r="AA409" t="s">
        <v>25</v>
      </c>
      <c r="AB409">
        <f>IF(OR(porsche_data[[#This Row],[Interior Color]]="Black",porsche_data[[#This Row],[Interior Color]]="Beige",porsche_data[[#This Row],[Interior Color]]="Brown",porsche_data[[#This Row],[Interior Color]]="Grey"),0,1)</f>
        <v>1</v>
      </c>
      <c r="AC409" t="s">
        <v>25</v>
      </c>
      <c r="AD4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0" spans="1:30" hidden="1" x14ac:dyDescent="0.2">
      <c r="A410" t="s">
        <v>957</v>
      </c>
      <c r="C410" t="e">
        <f>ABS((porsche_data[[#This Row],[Price]]-#REF!)/#REF!)</f>
        <v>#REF!</v>
      </c>
      <c r="D410" t="s">
        <v>473</v>
      </c>
      <c r="E410" t="s">
        <v>621</v>
      </c>
      <c r="F410">
        <f>IF(OR(ISNUMBER(SEARCH(" 4S",porsche_data[[#This Row],[Model]])), ISNUMBER(SEARCH(" S",porsche_data[[#This Row],[Model]]))),1,0)</f>
        <v>1</v>
      </c>
      <c r="G410">
        <f>IF(ISNUMBER(SEARCH("Turbo",porsche_data[[#This Row],[Model]])),1,0)</f>
        <v>0</v>
      </c>
      <c r="H410">
        <f>IF(ISNUMBER(SEARCH("GT",porsche_data[[#This Row],[Model]])),1,0)</f>
        <v>0</v>
      </c>
      <c r="I410">
        <f>IF(ISNUMBER(SEARCH("RS",porsche_data[[#This Row],[Model]])),1,0)</f>
        <v>0</v>
      </c>
      <c r="J410">
        <f>IF(ISNUMBER(SEARCH("Targa",porsche_data[[#This Row],[Body]])),1,0)</f>
        <v>0</v>
      </c>
      <c r="K410">
        <f>IF(ISNUMBER(SEARCH("Cabriolet",porsche_data[[#This Row],[Body]])),1,0)</f>
        <v>0</v>
      </c>
      <c r="L410" t="s">
        <v>44</v>
      </c>
      <c r="N410" t="s">
        <v>958</v>
      </c>
      <c r="O410" t="str">
        <f>IF(ISNUMBER(SEARCH("km",porsche_data[[#This Row],[Mileage0]])),porsche_data[[#This Row],[Mileage0]],"")</f>
        <v/>
      </c>
      <c r="P410" t="s">
        <v>126</v>
      </c>
      <c r="R410" t="s">
        <v>19</v>
      </c>
      <c r="T410" t="s">
        <v>20</v>
      </c>
      <c r="U410" t="s">
        <v>21</v>
      </c>
      <c r="V410">
        <f>IF(porsche_data[[#This Row],[Transmission]]="Automatic",1,0)</f>
        <v>0</v>
      </c>
      <c r="W410">
        <f>IF(porsche_data[[#This Row],[Transmission]]="PDK",1,0)</f>
        <v>0</v>
      </c>
      <c r="X410" t="s">
        <v>22</v>
      </c>
      <c r="Y410">
        <f>IF(porsche_data[[#This Row],[Drive]]="Rear drive",0,1)</f>
        <v>0</v>
      </c>
      <c r="Z410" t="s">
        <v>23</v>
      </c>
      <c r="AA410" t="s">
        <v>24</v>
      </c>
      <c r="AB410">
        <f>IF(OR(porsche_data[[#This Row],[Interior Color]]="Black",porsche_data[[#This Row],[Interior Color]]="Beige",porsche_data[[#This Row],[Interior Color]]="Brown",porsche_data[[#This Row],[Interior Color]]="Grey"),0,1)</f>
        <v>0</v>
      </c>
      <c r="AC410" t="s">
        <v>116</v>
      </c>
      <c r="AD4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1" spans="1:30" hidden="1" x14ac:dyDescent="0.2">
      <c r="A411" t="s">
        <v>959</v>
      </c>
      <c r="C411" t="e">
        <f>ABS((porsche_data[[#This Row],[Price]]-#REF!)/#REF!)</f>
        <v>#REF!</v>
      </c>
      <c r="D411" t="s">
        <v>215</v>
      </c>
      <c r="E411" t="s">
        <v>403</v>
      </c>
      <c r="F411">
        <f>IF(OR(ISNUMBER(SEARCH(" 4S",porsche_data[[#This Row],[Model]])), ISNUMBER(SEARCH(" S",porsche_data[[#This Row],[Model]]))),1,0)</f>
        <v>0</v>
      </c>
      <c r="G411">
        <f>IF(ISNUMBER(SEARCH("Turbo",porsche_data[[#This Row],[Model]])),1,0)</f>
        <v>0</v>
      </c>
      <c r="H411">
        <f>IF(ISNUMBER(SEARCH("GT",porsche_data[[#This Row],[Model]])),1,0)</f>
        <v>1</v>
      </c>
      <c r="I411">
        <f>IF(ISNUMBER(SEARCH("RS",porsche_data[[#This Row],[Model]])),1,0)</f>
        <v>0</v>
      </c>
      <c r="J411">
        <f>IF(ISNUMBER(SEARCH("Targa",porsche_data[[#This Row],[Body]])),1,0)</f>
        <v>0</v>
      </c>
      <c r="K411">
        <f>IF(ISNUMBER(SEARCH("Cabriolet",porsche_data[[#This Row],[Body]])),1,0)</f>
        <v>0</v>
      </c>
      <c r="L411" t="s">
        <v>44</v>
      </c>
      <c r="N411" t="s">
        <v>960</v>
      </c>
      <c r="O411" t="str">
        <f>IF(ISNUMBER(SEARCH("km",porsche_data[[#This Row],[Mileage0]])),porsche_data[[#This Row],[Mileage0]],"")</f>
        <v/>
      </c>
      <c r="P411" t="s">
        <v>405</v>
      </c>
      <c r="R411" t="s">
        <v>88</v>
      </c>
      <c r="T411" t="s">
        <v>20</v>
      </c>
      <c r="U411" t="s">
        <v>21</v>
      </c>
      <c r="V411">
        <f>IF(porsche_data[[#This Row],[Transmission]]="Automatic",1,0)</f>
        <v>0</v>
      </c>
      <c r="W411">
        <f>IF(porsche_data[[#This Row],[Transmission]]="PDK",1,0)</f>
        <v>0</v>
      </c>
      <c r="X411" t="s">
        <v>22</v>
      </c>
      <c r="Y411">
        <f>IF(porsche_data[[#This Row],[Drive]]="Rear drive",0,1)</f>
        <v>0</v>
      </c>
      <c r="Z411" t="s">
        <v>23</v>
      </c>
      <c r="AA411" t="s">
        <v>24</v>
      </c>
      <c r="AB411">
        <f>IF(OR(porsche_data[[#This Row],[Interior Color]]="Black",porsche_data[[#This Row],[Interior Color]]="Beige",porsche_data[[#This Row],[Interior Color]]="Brown",porsche_data[[#This Row],[Interior Color]]="Grey"),0,1)</f>
        <v>0</v>
      </c>
      <c r="AC411" t="s">
        <v>61</v>
      </c>
      <c r="AD4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2" spans="1:30" hidden="1" x14ac:dyDescent="0.2">
      <c r="A412" t="s">
        <v>961</v>
      </c>
      <c r="C412" t="e">
        <f>ABS((porsche_data[[#This Row],[Price]]-#REF!)/#REF!)</f>
        <v>#REF!</v>
      </c>
      <c r="D412" t="s">
        <v>128</v>
      </c>
      <c r="E412" t="s">
        <v>591</v>
      </c>
      <c r="F412">
        <f>IF(OR(ISNUMBER(SEARCH(" 4S",porsche_data[[#This Row],[Model]])), ISNUMBER(SEARCH(" S",porsche_data[[#This Row],[Model]]))),1,0)</f>
        <v>0</v>
      </c>
      <c r="G412">
        <f>IF(ISNUMBER(SEARCH("Turbo",porsche_data[[#This Row],[Model]])),1,0)</f>
        <v>0</v>
      </c>
      <c r="H412">
        <f>IF(ISNUMBER(SEARCH("GT",porsche_data[[#This Row],[Model]])),1,0)</f>
        <v>1</v>
      </c>
      <c r="I412">
        <f>IF(ISNUMBER(SEARCH("RS",porsche_data[[#This Row],[Model]])),1,0)</f>
        <v>0</v>
      </c>
      <c r="J412">
        <f>IF(ISNUMBER(SEARCH("Targa",porsche_data[[#This Row],[Body]])),1,0)</f>
        <v>0</v>
      </c>
      <c r="K412">
        <f>IF(ISNUMBER(SEARCH("Cabriolet",porsche_data[[#This Row],[Body]])),1,0)</f>
        <v>0</v>
      </c>
      <c r="L412" t="s">
        <v>44</v>
      </c>
      <c r="N412" t="s">
        <v>962</v>
      </c>
      <c r="O412" t="str">
        <f>IF(ISNUMBER(SEARCH("km",porsche_data[[#This Row],[Mileage0]])),porsche_data[[#This Row],[Mileage0]],"")</f>
        <v/>
      </c>
      <c r="P412" t="s">
        <v>593</v>
      </c>
      <c r="R412" t="s">
        <v>88</v>
      </c>
      <c r="T412" t="s">
        <v>20</v>
      </c>
      <c r="U412" t="s">
        <v>31</v>
      </c>
      <c r="V412">
        <f>IF(porsche_data[[#This Row],[Transmission]]="Automatic",1,0)</f>
        <v>0</v>
      </c>
      <c r="W412">
        <f>IF(porsche_data[[#This Row],[Transmission]]="PDK",1,0)</f>
        <v>1</v>
      </c>
      <c r="X412" t="s">
        <v>22</v>
      </c>
      <c r="Y412">
        <f>IF(porsche_data[[#This Row],[Drive]]="Rear drive",0,1)</f>
        <v>0</v>
      </c>
      <c r="Z412" t="s">
        <v>23</v>
      </c>
      <c r="AA412" t="s">
        <v>24</v>
      </c>
      <c r="AB412">
        <f>IF(OR(porsche_data[[#This Row],[Interior Color]]="Black",porsche_data[[#This Row],[Interior Color]]="Beige",porsche_data[[#This Row],[Interior Color]]="Brown",porsche_data[[#This Row],[Interior Color]]="Grey"),0,1)</f>
        <v>0</v>
      </c>
      <c r="AC412" t="s">
        <v>54</v>
      </c>
      <c r="AD4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3" spans="1:30" hidden="1" x14ac:dyDescent="0.2">
      <c r="A413" t="s">
        <v>963</v>
      </c>
      <c r="C413" t="e">
        <f>ABS((porsche_data[[#This Row],[Price]]-#REF!)/#REF!)</f>
        <v>#REF!</v>
      </c>
      <c r="D413" t="s">
        <v>70</v>
      </c>
      <c r="E413" t="s">
        <v>964</v>
      </c>
      <c r="F413">
        <f>IF(OR(ISNUMBER(SEARCH(" 4S",porsche_data[[#This Row],[Model]])), ISNUMBER(SEARCH(" S",porsche_data[[#This Row],[Model]]))),1,0)</f>
        <v>0</v>
      </c>
      <c r="G413">
        <f>IF(ISNUMBER(SEARCH("Turbo",porsche_data[[#This Row],[Model]])),1,0)</f>
        <v>0</v>
      </c>
      <c r="H413">
        <f>IF(ISNUMBER(SEARCH("GT",porsche_data[[#This Row],[Model]])),1,0)</f>
        <v>0</v>
      </c>
      <c r="I413">
        <f>IF(ISNUMBER(SEARCH("RS",porsche_data[[#This Row],[Model]])),1,0)</f>
        <v>0</v>
      </c>
      <c r="J413">
        <f>IF(ISNUMBER(SEARCH("Targa",porsche_data[[#This Row],[Body]])),1,0)</f>
        <v>0</v>
      </c>
      <c r="K413">
        <f>IF(ISNUMBER(SEARCH("Cabriolet",porsche_data[[#This Row],[Body]])),1,0)</f>
        <v>0</v>
      </c>
      <c r="L413" t="s">
        <v>44</v>
      </c>
      <c r="N413" t="s">
        <v>965</v>
      </c>
      <c r="O413" t="str">
        <f>IF(ISNUMBER(SEARCH("km",porsche_data[[#This Row],[Mileage0]])),porsche_data[[#This Row],[Mileage0]],"")</f>
        <v/>
      </c>
      <c r="P413" t="s">
        <v>141</v>
      </c>
      <c r="R413" t="s">
        <v>111</v>
      </c>
      <c r="T413" t="s">
        <v>20</v>
      </c>
      <c r="U413" t="s">
        <v>21</v>
      </c>
      <c r="V413">
        <f>IF(porsche_data[[#This Row],[Transmission]]="Automatic",1,0)</f>
        <v>0</v>
      </c>
      <c r="W413">
        <f>IF(porsche_data[[#This Row],[Transmission]]="PDK",1,0)</f>
        <v>0</v>
      </c>
      <c r="X413" t="s">
        <v>22</v>
      </c>
      <c r="Y413">
        <f>IF(porsche_data[[#This Row],[Drive]]="Rear drive",0,1)</f>
        <v>0</v>
      </c>
      <c r="Z413" t="s">
        <v>23</v>
      </c>
      <c r="AA413" t="s">
        <v>24</v>
      </c>
      <c r="AB413">
        <f>IF(OR(porsche_data[[#This Row],[Interior Color]]="Black",porsche_data[[#This Row],[Interior Color]]="Beige",porsche_data[[#This Row],[Interior Color]]="Brown",porsche_data[[#This Row],[Interior Color]]="Grey"),0,1)</f>
        <v>0</v>
      </c>
      <c r="AC413" t="s">
        <v>61</v>
      </c>
      <c r="AD4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4" spans="1:30" hidden="1" x14ac:dyDescent="0.2">
      <c r="A414" t="s">
        <v>25</v>
      </c>
      <c r="C414" t="e">
        <f>ABS((porsche_data[[#This Row],[Price]]-#REF!)/#REF!)</f>
        <v>#REF!</v>
      </c>
      <c r="D414" t="s">
        <v>184</v>
      </c>
      <c r="E414" t="s">
        <v>368</v>
      </c>
      <c r="F414">
        <f>IF(OR(ISNUMBER(SEARCH(" 4S",porsche_data[[#This Row],[Model]])), ISNUMBER(SEARCH(" S",porsche_data[[#This Row],[Model]]))),1,0)</f>
        <v>0</v>
      </c>
      <c r="G414">
        <f>IF(ISNUMBER(SEARCH("Turbo",porsche_data[[#This Row],[Model]])),1,0)</f>
        <v>0</v>
      </c>
      <c r="H414">
        <f>IF(ISNUMBER(SEARCH("GT",porsche_data[[#This Row],[Model]])),1,0)</f>
        <v>1</v>
      </c>
      <c r="I414">
        <f>IF(ISNUMBER(SEARCH("RS",porsche_data[[#This Row],[Model]])),1,0)</f>
        <v>0</v>
      </c>
      <c r="J414">
        <f>IF(ISNUMBER(SEARCH("Targa",porsche_data[[#This Row],[Body]])),1,0)</f>
        <v>0</v>
      </c>
      <c r="K414">
        <f>IF(ISNUMBER(SEARCH("Cabriolet",porsche_data[[#This Row],[Body]])),1,0)</f>
        <v>0</v>
      </c>
      <c r="L414" t="s">
        <v>44</v>
      </c>
      <c r="N414" t="s">
        <v>966</v>
      </c>
      <c r="O414" t="str">
        <f>IF(ISNUMBER(SEARCH("km",porsche_data[[#This Row],[Mileage0]])),porsche_data[[#This Row],[Mileage0]],"")</f>
        <v/>
      </c>
      <c r="P414" t="s">
        <v>110</v>
      </c>
      <c r="R414" t="s">
        <v>111</v>
      </c>
      <c r="T414" t="s">
        <v>20</v>
      </c>
      <c r="U414" t="s">
        <v>21</v>
      </c>
      <c r="V414">
        <f>IF(porsche_data[[#This Row],[Transmission]]="Automatic",1,0)</f>
        <v>0</v>
      </c>
      <c r="W414">
        <f>IF(porsche_data[[#This Row],[Transmission]]="PDK",1,0)</f>
        <v>0</v>
      </c>
      <c r="X414" t="s">
        <v>22</v>
      </c>
      <c r="Y414">
        <f>IF(porsche_data[[#This Row],[Drive]]="Rear drive",0,1)</f>
        <v>0</v>
      </c>
      <c r="Z414" t="s">
        <v>23</v>
      </c>
      <c r="AA414" t="s">
        <v>116</v>
      </c>
      <c r="AB414">
        <f>IF(OR(porsche_data[[#This Row],[Interior Color]]="Black",porsche_data[[#This Row],[Interior Color]]="Beige",porsche_data[[#This Row],[Interior Color]]="Brown",porsche_data[[#This Row],[Interior Color]]="Grey"),0,1)</f>
        <v>1</v>
      </c>
      <c r="AC414" t="s">
        <v>47</v>
      </c>
      <c r="AD4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5" spans="1:30" hidden="1" x14ac:dyDescent="0.2">
      <c r="A415" t="s">
        <v>25</v>
      </c>
      <c r="C415" t="e">
        <f>ABS((porsche_data[[#This Row],[Price]]-#REF!)/#REF!)</f>
        <v>#REF!</v>
      </c>
      <c r="D415" t="s">
        <v>25</v>
      </c>
      <c r="E415" t="s">
        <v>25</v>
      </c>
      <c r="F415">
        <f>IF(OR(ISNUMBER(SEARCH(" 4S",porsche_data[[#This Row],[Model]])), ISNUMBER(SEARCH(" S",porsche_data[[#This Row],[Model]]))),1,0)</f>
        <v>0</v>
      </c>
      <c r="G415">
        <f>IF(ISNUMBER(SEARCH("Turbo",porsche_data[[#This Row],[Model]])),1,0)</f>
        <v>0</v>
      </c>
      <c r="H415">
        <f>IF(ISNUMBER(SEARCH("GT",porsche_data[[#This Row],[Model]])),1,0)</f>
        <v>0</v>
      </c>
      <c r="I415">
        <f>IF(ISNUMBER(SEARCH("RS",porsche_data[[#This Row],[Model]])),1,0)</f>
        <v>0</v>
      </c>
      <c r="J415">
        <f>IF(ISNUMBER(SEARCH("Targa",porsche_data[[#This Row],[Body]])),1,0)</f>
        <v>0</v>
      </c>
      <c r="K415">
        <f>IF(ISNUMBER(SEARCH("Cabriolet",porsche_data[[#This Row],[Body]])),1,0)</f>
        <v>0</v>
      </c>
      <c r="L415" t="s">
        <v>25</v>
      </c>
      <c r="N415" t="s">
        <v>25</v>
      </c>
      <c r="O415" t="str">
        <f>IF(ISNUMBER(SEARCH("km",porsche_data[[#This Row],[Mileage0]])),porsche_data[[#This Row],[Mileage0]],"")</f>
        <v/>
      </c>
      <c r="P415" t="s">
        <v>25</v>
      </c>
      <c r="R415" t="s">
        <v>25</v>
      </c>
      <c r="T415" t="s">
        <v>25</v>
      </c>
      <c r="U415" t="s">
        <v>25</v>
      </c>
      <c r="V415">
        <f>IF(porsche_data[[#This Row],[Transmission]]="Automatic",1,0)</f>
        <v>0</v>
      </c>
      <c r="W415">
        <f>IF(porsche_data[[#This Row],[Transmission]]="PDK",1,0)</f>
        <v>0</v>
      </c>
      <c r="X415" t="s">
        <v>25</v>
      </c>
      <c r="Y415">
        <f>IF(porsche_data[[#This Row],[Drive]]="Rear drive",0,1)</f>
        <v>1</v>
      </c>
      <c r="Z415" t="s">
        <v>25</v>
      </c>
      <c r="AA415" t="s">
        <v>25</v>
      </c>
      <c r="AB415">
        <f>IF(OR(porsche_data[[#This Row],[Interior Color]]="Black",porsche_data[[#This Row],[Interior Color]]="Beige",porsche_data[[#This Row],[Interior Color]]="Brown",porsche_data[[#This Row],[Interior Color]]="Grey"),0,1)</f>
        <v>1</v>
      </c>
      <c r="AC415" t="s">
        <v>25</v>
      </c>
      <c r="AD4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6" spans="1:30" hidden="1" x14ac:dyDescent="0.2">
      <c r="A416" t="s">
        <v>134</v>
      </c>
      <c r="B416">
        <v>264900</v>
      </c>
      <c r="C416" t="e">
        <f>ABS((porsche_data[[#This Row],[Price]]-#REF!)/#REF!)</f>
        <v>#REF!</v>
      </c>
      <c r="D416" t="s">
        <v>27</v>
      </c>
      <c r="E416" t="s">
        <v>135</v>
      </c>
      <c r="F416">
        <f>IF(OR(ISNUMBER(SEARCH(" 4S",porsche_data[[#This Row],[Model]])), ISNUMBER(SEARCH(" S",porsche_data[[#This Row],[Model]]))),1,0)</f>
        <v>1</v>
      </c>
      <c r="G416">
        <f>IF(ISNUMBER(SEARCH("Turbo",porsche_data[[#This Row],[Model]])),1,0)</f>
        <v>0</v>
      </c>
      <c r="H416">
        <f>IF(ISNUMBER(SEARCH("GT",porsche_data[[#This Row],[Model]])),1,0)</f>
        <v>0</v>
      </c>
      <c r="I416">
        <f>IF(ISNUMBER(SEARCH("RS",porsche_data[[#This Row],[Model]])),1,0)</f>
        <v>0</v>
      </c>
      <c r="J416">
        <f>IF(ISNUMBER(SEARCH("Targa",porsche_data[[#This Row],[Body]])),1,0)</f>
        <v>0</v>
      </c>
      <c r="K416">
        <f>IF(ISNUMBER(SEARCH("Cabriolet",porsche_data[[#This Row],[Body]])),1,0)</f>
        <v>1</v>
      </c>
      <c r="L416" t="s">
        <v>16</v>
      </c>
      <c r="N416" t="s">
        <v>136</v>
      </c>
      <c r="O416" t="str">
        <f>IF(ISNUMBER(SEARCH("km",porsche_data[[#This Row],[Mileage0]])),porsche_data[[#This Row],[Mileage0]],"")</f>
        <v>26916 km</v>
      </c>
      <c r="P416" t="s">
        <v>137</v>
      </c>
      <c r="R416" t="s">
        <v>88</v>
      </c>
      <c r="T416" t="s">
        <v>20</v>
      </c>
      <c r="U416" t="s">
        <v>31</v>
      </c>
      <c r="V416">
        <f>IF(porsche_data[[#This Row],[Transmission]]="Automatic",1,0)</f>
        <v>0</v>
      </c>
      <c r="W416">
        <f>IF(porsche_data[[#This Row],[Transmission]]="PDK",1,0)</f>
        <v>1</v>
      </c>
      <c r="X416" t="s">
        <v>22</v>
      </c>
      <c r="Y416">
        <f>IF(porsche_data[[#This Row],[Drive]]="Rear drive",0,1)</f>
        <v>0</v>
      </c>
      <c r="Z416" t="s">
        <v>23</v>
      </c>
      <c r="AA416" t="s">
        <v>24</v>
      </c>
      <c r="AB416">
        <f>IF(OR(porsche_data[[#This Row],[Interior Color]]="Black",porsche_data[[#This Row],[Interior Color]]="Beige",porsche_data[[#This Row],[Interior Color]]="Brown",porsche_data[[#This Row],[Interior Color]]="Grey"),0,1)</f>
        <v>0</v>
      </c>
      <c r="AC416" t="s">
        <v>61</v>
      </c>
      <c r="AD4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7" spans="1:30" hidden="1" x14ac:dyDescent="0.2">
      <c r="A417" t="s">
        <v>968</v>
      </c>
      <c r="C417" t="e">
        <f>ABS((porsche_data[[#This Row],[Price]]-#REF!)/#REF!)</f>
        <v>#REF!</v>
      </c>
      <c r="D417" t="s">
        <v>969</v>
      </c>
      <c r="E417" t="s">
        <v>513</v>
      </c>
      <c r="F417">
        <f>IF(OR(ISNUMBER(SEARCH(" 4S",porsche_data[[#This Row],[Model]])), ISNUMBER(SEARCH(" S",porsche_data[[#This Row],[Model]]))),1,0)</f>
        <v>0</v>
      </c>
      <c r="G417">
        <f>IF(ISNUMBER(SEARCH("Turbo",porsche_data[[#This Row],[Model]])),1,0)</f>
        <v>0</v>
      </c>
      <c r="H417">
        <f>IF(ISNUMBER(SEARCH("GT",porsche_data[[#This Row],[Model]])),1,0)</f>
        <v>0</v>
      </c>
      <c r="I417">
        <f>IF(ISNUMBER(SEARCH("RS",porsche_data[[#This Row],[Model]])),1,0)</f>
        <v>0</v>
      </c>
      <c r="J417">
        <f>IF(ISNUMBER(SEARCH("Targa",porsche_data[[#This Row],[Body]])),1,0)</f>
        <v>0</v>
      </c>
      <c r="K417">
        <f>IF(ISNUMBER(SEARCH("Cabriolet",porsche_data[[#This Row],[Body]])),1,0)</f>
        <v>0</v>
      </c>
      <c r="L417" t="s">
        <v>44</v>
      </c>
      <c r="N417" t="s">
        <v>970</v>
      </c>
      <c r="O417" t="str">
        <f>IF(ISNUMBER(SEARCH("km",porsche_data[[#This Row],[Mileage0]])),porsche_data[[#This Row],[Mileage0]],"")</f>
        <v/>
      </c>
      <c r="P417" t="s">
        <v>515</v>
      </c>
      <c r="R417" t="s">
        <v>395</v>
      </c>
      <c r="T417" t="s">
        <v>20</v>
      </c>
      <c r="U417" t="s">
        <v>21</v>
      </c>
      <c r="V417">
        <f>IF(porsche_data[[#This Row],[Transmission]]="Automatic",1,0)</f>
        <v>0</v>
      </c>
      <c r="W417">
        <f>IF(porsche_data[[#This Row],[Transmission]]="PDK",1,0)</f>
        <v>0</v>
      </c>
      <c r="X417" t="s">
        <v>22</v>
      </c>
      <c r="Y417">
        <f>IF(porsche_data[[#This Row],[Drive]]="Rear drive",0,1)</f>
        <v>0</v>
      </c>
      <c r="Z417" t="s">
        <v>23</v>
      </c>
      <c r="AA417" t="s">
        <v>61</v>
      </c>
      <c r="AB417">
        <f>IF(OR(porsche_data[[#This Row],[Interior Color]]="Black",porsche_data[[#This Row],[Interior Color]]="Beige",porsche_data[[#This Row],[Interior Color]]="Brown",porsche_data[[#This Row],[Interior Color]]="Grey"),0,1)</f>
        <v>1</v>
      </c>
      <c r="AC417" t="s">
        <v>47</v>
      </c>
      <c r="AD4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8" spans="1:30" hidden="1" x14ac:dyDescent="0.2">
      <c r="A418" t="s">
        <v>134</v>
      </c>
      <c r="B418">
        <v>264900</v>
      </c>
      <c r="C418" t="e">
        <f>ABS((porsche_data[[#This Row],[Price]]-#REF!)/#REF!)</f>
        <v>#REF!</v>
      </c>
      <c r="D418" t="s">
        <v>27</v>
      </c>
      <c r="E418" t="s">
        <v>135</v>
      </c>
      <c r="F418">
        <f>IF(OR(ISNUMBER(SEARCH(" 4S",porsche_data[[#This Row],[Model]])), ISNUMBER(SEARCH(" S",porsche_data[[#This Row],[Model]]))),1,0)</f>
        <v>1</v>
      </c>
      <c r="G418">
        <f>IF(ISNUMBER(SEARCH("Turbo",porsche_data[[#This Row],[Model]])),1,0)</f>
        <v>0</v>
      </c>
      <c r="H418">
        <f>IF(ISNUMBER(SEARCH("GT",porsche_data[[#This Row],[Model]])),1,0)</f>
        <v>0</v>
      </c>
      <c r="I418">
        <f>IF(ISNUMBER(SEARCH("RS",porsche_data[[#This Row],[Model]])),1,0)</f>
        <v>0</v>
      </c>
      <c r="J418">
        <f>IF(ISNUMBER(SEARCH("Targa",porsche_data[[#This Row],[Body]])),1,0)</f>
        <v>0</v>
      </c>
      <c r="K418">
        <f>IF(ISNUMBER(SEARCH("Cabriolet",porsche_data[[#This Row],[Body]])),1,0)</f>
        <v>1</v>
      </c>
      <c r="L418" t="s">
        <v>16</v>
      </c>
      <c r="N418" t="s">
        <v>1695</v>
      </c>
      <c r="O418" t="str">
        <f>IF(ISNUMBER(SEARCH("km",porsche_data[[#This Row],[Mileage0]])),porsche_data[[#This Row],[Mileage0]],"")</f>
        <v>36850 km</v>
      </c>
      <c r="P418" t="s">
        <v>137</v>
      </c>
      <c r="R418" t="s">
        <v>88</v>
      </c>
      <c r="T418" t="s">
        <v>20</v>
      </c>
      <c r="U418" t="s">
        <v>31</v>
      </c>
      <c r="V418">
        <f>IF(porsche_data[[#This Row],[Transmission]]="Automatic",1,0)</f>
        <v>0</v>
      </c>
      <c r="W418">
        <f>IF(porsche_data[[#This Row],[Transmission]]="PDK",1,0)</f>
        <v>1</v>
      </c>
      <c r="X418" t="s">
        <v>22</v>
      </c>
      <c r="Y418">
        <f>IF(porsche_data[[#This Row],[Drive]]="Rear drive",0,1)</f>
        <v>0</v>
      </c>
      <c r="Z418" t="s">
        <v>23</v>
      </c>
      <c r="AA418" t="s">
        <v>24</v>
      </c>
      <c r="AB418">
        <f>IF(OR(porsche_data[[#This Row],[Interior Color]]="Black",porsche_data[[#This Row],[Interior Color]]="Beige",porsche_data[[#This Row],[Interior Color]]="Brown",porsche_data[[#This Row],[Interior Color]]="Grey"),0,1)</f>
        <v>0</v>
      </c>
      <c r="AC418" t="s">
        <v>54</v>
      </c>
      <c r="AD4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9" spans="1:30" x14ac:dyDescent="0.2">
      <c r="A419" t="s">
        <v>134</v>
      </c>
      <c r="B419">
        <v>264900</v>
      </c>
      <c r="C419">
        <f>ABS((porsche_data[[#This Row],[Price]]-AVERAGE(B351:B4806))/_xlfn.STDEV.P(B351:B4806))</f>
        <v>2.3701304815319664</v>
      </c>
      <c r="D419" t="s">
        <v>42</v>
      </c>
      <c r="E419" t="s">
        <v>113</v>
      </c>
      <c r="F419">
        <f>IF(OR(ISNUMBER(SEARCH(" 4S",porsche_data[[#This Row],[Model]])), ISNUMBER(SEARCH(" S",porsche_data[[#This Row],[Model]]))),1,0)</f>
        <v>0</v>
      </c>
      <c r="G419">
        <f>IF(ISNUMBER(SEARCH("Turbo",porsche_data[[#This Row],[Model]])),1,0)</f>
        <v>0</v>
      </c>
      <c r="H419">
        <f>IF(ISNUMBER(SEARCH("GT",porsche_data[[#This Row],[Model]])),1,0)</f>
        <v>0</v>
      </c>
      <c r="I419">
        <f>IF(ISNUMBER(SEARCH("RS",porsche_data[[#This Row],[Model]])),1,0)</f>
        <v>1</v>
      </c>
      <c r="J419">
        <f>IF(ISNUMBER(SEARCH("Targa",porsche_data[[#This Row],[Body]])),1,0)</f>
        <v>0</v>
      </c>
      <c r="K419">
        <f>IF(ISNUMBER(SEARCH("Cabriolet",porsche_data[[#This Row],[Body]])),1,0)</f>
        <v>0</v>
      </c>
      <c r="L419" t="s">
        <v>44</v>
      </c>
      <c r="M419">
        <v>964</v>
      </c>
      <c r="N419" t="s">
        <v>1785</v>
      </c>
      <c r="O419" s="3">
        <f>1*(LEFT(porsche_data[[#This Row],[Mileage0]],FIND(" ",porsche_data[[#This Row],[Mileage0]])-1))</f>
        <v>71692</v>
      </c>
      <c r="P419" t="s">
        <v>115</v>
      </c>
      <c r="Q419">
        <v>260</v>
      </c>
      <c r="R419" t="s">
        <v>19</v>
      </c>
      <c r="S419">
        <f>1*(LEFT(porsche_data[[#This Row],[Cylinder Capacity]],FIND(" ",porsche_data[[#This Row],[Cylinder Capacity]])-1))</f>
        <v>3.6</v>
      </c>
      <c r="T419" t="s">
        <v>20</v>
      </c>
      <c r="U419" t="s">
        <v>21</v>
      </c>
      <c r="V419">
        <f>IF(porsche_data[[#This Row],[Transmission]]="Automatic",1,0)</f>
        <v>0</v>
      </c>
      <c r="W419">
        <f>IF(porsche_data[[#This Row],[Transmission]]="PDK",1,0)</f>
        <v>0</v>
      </c>
      <c r="X419" t="s">
        <v>22</v>
      </c>
      <c r="Y419">
        <f>IF(porsche_data[[#This Row],[Drive]]="Rear drive",0,1)</f>
        <v>0</v>
      </c>
      <c r="Z419" t="s">
        <v>23</v>
      </c>
      <c r="AA419" t="s">
        <v>24</v>
      </c>
      <c r="AB419">
        <f>IF(OR(porsche_data[[#This Row],[Interior Color]]="Black",porsche_data[[#This Row],[Interior Color]]="Beige",porsche_data[[#This Row],[Interior Color]]="Brown",porsche_data[[#This Row],[Interior Color]]="Grey"),0,1)</f>
        <v>0</v>
      </c>
      <c r="AC419" t="s">
        <v>24</v>
      </c>
      <c r="AD4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0" spans="1:30" hidden="1" x14ac:dyDescent="0.2">
      <c r="A420" t="s">
        <v>975</v>
      </c>
      <c r="C420" t="e">
        <f>ABS((porsche_data[[#This Row],[Price]]-#REF!)/#REF!)</f>
        <v>#REF!</v>
      </c>
      <c r="D420" t="s">
        <v>391</v>
      </c>
      <c r="E420" t="s">
        <v>976</v>
      </c>
      <c r="F420">
        <f>IF(OR(ISNUMBER(SEARCH(" 4S",porsche_data[[#This Row],[Model]])), ISNUMBER(SEARCH(" S",porsche_data[[#This Row],[Model]]))),1,0)</f>
        <v>1</v>
      </c>
      <c r="G420">
        <f>IF(ISNUMBER(SEARCH("Turbo",porsche_data[[#This Row],[Model]])),1,0)</f>
        <v>0</v>
      </c>
      <c r="H420">
        <f>IF(ISNUMBER(SEARCH("GT",porsche_data[[#This Row],[Model]])),1,0)</f>
        <v>0</v>
      </c>
      <c r="I420">
        <f>IF(ISNUMBER(SEARCH("RS",porsche_data[[#This Row],[Model]])),1,0)</f>
        <v>0</v>
      </c>
      <c r="J420">
        <f>IF(ISNUMBER(SEARCH("Targa",porsche_data[[#This Row],[Body]])),1,0)</f>
        <v>0</v>
      </c>
      <c r="K420">
        <f>IF(ISNUMBER(SEARCH("Cabriolet",porsche_data[[#This Row],[Body]])),1,0)</f>
        <v>0</v>
      </c>
      <c r="L420" t="s">
        <v>108</v>
      </c>
      <c r="N420" t="s">
        <v>977</v>
      </c>
      <c r="O420" t="str">
        <f>IF(ISNUMBER(SEARCH("km",porsche_data[[#This Row],[Mileage0]])),porsche_data[[#This Row],[Mileage0]],"")</f>
        <v>10000 km</v>
      </c>
      <c r="P420" t="s">
        <v>412</v>
      </c>
      <c r="R420" t="s">
        <v>395</v>
      </c>
      <c r="T420" t="s">
        <v>20</v>
      </c>
      <c r="U420" t="s">
        <v>21</v>
      </c>
      <c r="V420">
        <f>IF(porsche_data[[#This Row],[Transmission]]="Automatic",1,0)</f>
        <v>0</v>
      </c>
      <c r="W420">
        <f>IF(porsche_data[[#This Row],[Transmission]]="PDK",1,0)</f>
        <v>0</v>
      </c>
      <c r="X420" t="s">
        <v>22</v>
      </c>
      <c r="Y420">
        <f>IF(porsche_data[[#This Row],[Drive]]="Rear drive",0,1)</f>
        <v>0</v>
      </c>
      <c r="Z420" t="s">
        <v>23</v>
      </c>
      <c r="AA420" t="s">
        <v>24</v>
      </c>
      <c r="AB420">
        <f>IF(OR(porsche_data[[#This Row],[Interior Color]]="Black",porsche_data[[#This Row],[Interior Color]]="Beige",porsche_data[[#This Row],[Interior Color]]="Brown",porsche_data[[#This Row],[Interior Color]]="Grey"),0,1)</f>
        <v>0</v>
      </c>
      <c r="AC420" t="s">
        <v>61</v>
      </c>
      <c r="AD4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1" spans="1:30" hidden="1" x14ac:dyDescent="0.2">
      <c r="A421" t="s">
        <v>25</v>
      </c>
      <c r="C421" t="e">
        <f>ABS((porsche_data[[#This Row],[Price]]-#REF!)/#REF!)</f>
        <v>#REF!</v>
      </c>
      <c r="D421" t="s">
        <v>25</v>
      </c>
      <c r="E421" t="s">
        <v>25</v>
      </c>
      <c r="F421">
        <f>IF(OR(ISNUMBER(SEARCH(" 4S",porsche_data[[#This Row],[Model]])), ISNUMBER(SEARCH(" S",porsche_data[[#This Row],[Model]]))),1,0)</f>
        <v>0</v>
      </c>
      <c r="G421">
        <f>IF(ISNUMBER(SEARCH("Turbo",porsche_data[[#This Row],[Model]])),1,0)</f>
        <v>0</v>
      </c>
      <c r="H421">
        <f>IF(ISNUMBER(SEARCH("GT",porsche_data[[#This Row],[Model]])),1,0)</f>
        <v>0</v>
      </c>
      <c r="I421">
        <f>IF(ISNUMBER(SEARCH("RS",porsche_data[[#This Row],[Model]])),1,0)</f>
        <v>0</v>
      </c>
      <c r="J421">
        <f>IF(ISNUMBER(SEARCH("Targa",porsche_data[[#This Row],[Body]])),1,0)</f>
        <v>0</v>
      </c>
      <c r="K421">
        <f>IF(ISNUMBER(SEARCH("Cabriolet",porsche_data[[#This Row],[Body]])),1,0)</f>
        <v>0</v>
      </c>
      <c r="L421" t="s">
        <v>25</v>
      </c>
      <c r="N421" t="s">
        <v>25</v>
      </c>
      <c r="O421" t="str">
        <f>IF(ISNUMBER(SEARCH("km",porsche_data[[#This Row],[Mileage0]])),porsche_data[[#This Row],[Mileage0]],"")</f>
        <v/>
      </c>
      <c r="P421" t="s">
        <v>25</v>
      </c>
      <c r="R421" t="s">
        <v>25</v>
      </c>
      <c r="T421" t="s">
        <v>25</v>
      </c>
      <c r="U421" t="s">
        <v>25</v>
      </c>
      <c r="V421">
        <f>IF(porsche_data[[#This Row],[Transmission]]="Automatic",1,0)</f>
        <v>0</v>
      </c>
      <c r="W421">
        <f>IF(porsche_data[[#This Row],[Transmission]]="PDK",1,0)</f>
        <v>0</v>
      </c>
      <c r="X421" t="s">
        <v>25</v>
      </c>
      <c r="Y421">
        <f>IF(porsche_data[[#This Row],[Drive]]="Rear drive",0,1)</f>
        <v>1</v>
      </c>
      <c r="Z421" t="s">
        <v>25</v>
      </c>
      <c r="AA421" t="s">
        <v>25</v>
      </c>
      <c r="AB421">
        <f>IF(OR(porsche_data[[#This Row],[Interior Color]]="Black",porsche_data[[#This Row],[Interior Color]]="Beige",porsche_data[[#This Row],[Interior Color]]="Brown",porsche_data[[#This Row],[Interior Color]]="Grey"),0,1)</f>
        <v>1</v>
      </c>
      <c r="AC421" t="s">
        <v>25</v>
      </c>
      <c r="AD4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2" spans="1:30" hidden="1" x14ac:dyDescent="0.2">
      <c r="A422" t="s">
        <v>978</v>
      </c>
      <c r="C422" t="e">
        <f>ABS((porsche_data[[#This Row],[Price]]-#REF!)/#REF!)</f>
        <v>#REF!</v>
      </c>
      <c r="D422" t="s">
        <v>286</v>
      </c>
      <c r="E422" t="s">
        <v>788</v>
      </c>
      <c r="F422">
        <f>IF(OR(ISNUMBER(SEARCH(" 4S",porsche_data[[#This Row],[Model]])), ISNUMBER(SEARCH(" S",porsche_data[[#This Row],[Model]]))),1,0)</f>
        <v>1</v>
      </c>
      <c r="G422">
        <f>IF(ISNUMBER(SEARCH("Turbo",porsche_data[[#This Row],[Model]])),1,0)</f>
        <v>0</v>
      </c>
      <c r="H422">
        <f>IF(ISNUMBER(SEARCH("GT",porsche_data[[#This Row],[Model]])),1,0)</f>
        <v>0</v>
      </c>
      <c r="I422">
        <f>IF(ISNUMBER(SEARCH("RS",porsche_data[[#This Row],[Model]])),1,0)</f>
        <v>0</v>
      </c>
      <c r="J422">
        <f>IF(ISNUMBER(SEARCH("Targa",porsche_data[[#This Row],[Body]])),1,0)</f>
        <v>0</v>
      </c>
      <c r="K422">
        <f>IF(ISNUMBER(SEARCH("Cabriolet",porsche_data[[#This Row],[Body]])),1,0)</f>
        <v>1</v>
      </c>
      <c r="L422" t="s">
        <v>16</v>
      </c>
      <c r="N422" t="s">
        <v>979</v>
      </c>
      <c r="O422" t="str">
        <f>IF(ISNUMBER(SEARCH("km",porsche_data[[#This Row],[Mileage0]])),porsche_data[[#This Row],[Mileage0]],"")</f>
        <v>206 km</v>
      </c>
      <c r="P422" t="s">
        <v>980</v>
      </c>
      <c r="R422" t="s">
        <v>60</v>
      </c>
      <c r="T422" t="s">
        <v>20</v>
      </c>
      <c r="U422" t="s">
        <v>21</v>
      </c>
      <c r="V422">
        <f>IF(porsche_data[[#This Row],[Transmission]]="Automatic",1,0)</f>
        <v>0</v>
      </c>
      <c r="W422">
        <f>IF(porsche_data[[#This Row],[Transmission]]="PDK",1,0)</f>
        <v>0</v>
      </c>
      <c r="X422" t="s">
        <v>22</v>
      </c>
      <c r="Y422">
        <f>IF(porsche_data[[#This Row],[Drive]]="Rear drive",0,1)</f>
        <v>0</v>
      </c>
      <c r="Z422" t="s">
        <v>23</v>
      </c>
      <c r="AA422" t="s">
        <v>116</v>
      </c>
      <c r="AB422">
        <f>IF(OR(porsche_data[[#This Row],[Interior Color]]="Black",porsche_data[[#This Row],[Interior Color]]="Beige",porsche_data[[#This Row],[Interior Color]]="Brown",porsche_data[[#This Row],[Interior Color]]="Grey"),0,1)</f>
        <v>1</v>
      </c>
      <c r="AC422" t="s">
        <v>32</v>
      </c>
      <c r="AD4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3" spans="1:30" x14ac:dyDescent="0.2">
      <c r="A423" t="s">
        <v>3123</v>
      </c>
      <c r="B423">
        <v>261789</v>
      </c>
      <c r="C423">
        <f>ABS((porsche_data[[#This Row],[Price]]-AVERAGE(B355:B4810))/_xlfn.STDEV.P(B355:B4810))</f>
        <v>2.3221603909195618</v>
      </c>
      <c r="D423" t="s">
        <v>90</v>
      </c>
      <c r="E423" t="s">
        <v>355</v>
      </c>
      <c r="F423">
        <f>IF(OR(ISNUMBER(SEARCH(" 4S",porsche_data[[#This Row],[Model]])), ISNUMBER(SEARCH(" S",porsche_data[[#This Row],[Model]]))),1,0)</f>
        <v>0</v>
      </c>
      <c r="G423">
        <f>IF(ISNUMBER(SEARCH("Turbo",porsche_data[[#This Row],[Model]])),1,0)</f>
        <v>0</v>
      </c>
      <c r="H423">
        <f>IF(ISNUMBER(SEARCH("GT",porsche_data[[#This Row],[Model]])),1,0)</f>
        <v>1</v>
      </c>
      <c r="I423">
        <f>IF(ISNUMBER(SEARCH("RS",porsche_data[[#This Row],[Model]])),1,0)</f>
        <v>1</v>
      </c>
      <c r="J423">
        <f>IF(ISNUMBER(SEARCH("Targa",porsche_data[[#This Row],[Body]])),1,0)</f>
        <v>0</v>
      </c>
      <c r="K423">
        <f>IF(ISNUMBER(SEARCH("Cabriolet",porsche_data[[#This Row],[Body]])),1,0)</f>
        <v>0</v>
      </c>
      <c r="L423" t="s">
        <v>44</v>
      </c>
      <c r="M423">
        <v>991</v>
      </c>
      <c r="N423" t="s">
        <v>3124</v>
      </c>
      <c r="O423" s="3">
        <f>1*(LEFT(porsche_data[[#This Row],[Mileage0]],FIND(" ",porsche_data[[#This Row],[Mileage0]])-1))</f>
        <v>7157</v>
      </c>
      <c r="P423" t="s">
        <v>357</v>
      </c>
      <c r="Q423">
        <v>520</v>
      </c>
      <c r="R423" t="s">
        <v>111</v>
      </c>
      <c r="S423">
        <f>1*(LEFT(porsche_data[[#This Row],[Cylinder Capacity]],FIND(" ",porsche_data[[#This Row],[Cylinder Capacity]])-1))</f>
        <v>4</v>
      </c>
      <c r="T423" t="s">
        <v>20</v>
      </c>
      <c r="U423" t="s">
        <v>31</v>
      </c>
      <c r="V423">
        <f>IF(porsche_data[[#This Row],[Transmission]]="Automatic",1,0)</f>
        <v>0</v>
      </c>
      <c r="W423">
        <f>IF(porsche_data[[#This Row],[Transmission]]="PDK",1,0)</f>
        <v>1</v>
      </c>
      <c r="X423" t="s">
        <v>22</v>
      </c>
      <c r="Y423">
        <f>IF(porsche_data[[#This Row],[Drive]]="Rear drive",0,1)</f>
        <v>0</v>
      </c>
      <c r="Z423" t="s">
        <v>23</v>
      </c>
      <c r="AA423" t="s">
        <v>24</v>
      </c>
      <c r="AB423">
        <f>IF(OR(porsche_data[[#This Row],[Interior Color]]="Black",porsche_data[[#This Row],[Interior Color]]="Beige",porsche_data[[#This Row],[Interior Color]]="Brown",porsche_data[[#This Row],[Interior Color]]="Grey"),0,1)</f>
        <v>0</v>
      </c>
      <c r="AC423" t="s">
        <v>47</v>
      </c>
      <c r="AD4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4" spans="1:30" hidden="1" x14ac:dyDescent="0.2">
      <c r="A424" t="s">
        <v>2608</v>
      </c>
      <c r="B424">
        <v>261500</v>
      </c>
      <c r="C424" t="e">
        <f>ABS((porsche_data[[#This Row],[Price]]-#REF!)/#REF!)</f>
        <v>#REF!</v>
      </c>
      <c r="D424" t="s">
        <v>152</v>
      </c>
      <c r="E424" t="s">
        <v>368</v>
      </c>
      <c r="F424">
        <f>IF(OR(ISNUMBER(SEARCH(" 4S",porsche_data[[#This Row],[Model]])), ISNUMBER(SEARCH(" S",porsche_data[[#This Row],[Model]]))),1,0)</f>
        <v>0</v>
      </c>
      <c r="G424">
        <f>IF(ISNUMBER(SEARCH("Turbo",porsche_data[[#This Row],[Model]])),1,0)</f>
        <v>0</v>
      </c>
      <c r="H424">
        <f>IF(ISNUMBER(SEARCH("GT",porsche_data[[#This Row],[Model]])),1,0)</f>
        <v>1</v>
      </c>
      <c r="I424">
        <f>IF(ISNUMBER(SEARCH("RS",porsche_data[[#This Row],[Model]])),1,0)</f>
        <v>0</v>
      </c>
      <c r="J424">
        <f>IF(ISNUMBER(SEARCH("Targa",porsche_data[[#This Row],[Body]])),1,0)</f>
        <v>0</v>
      </c>
      <c r="K424">
        <f>IF(ISNUMBER(SEARCH("Cabriolet",porsche_data[[#This Row],[Body]])),1,0)</f>
        <v>0</v>
      </c>
      <c r="L424" t="s">
        <v>44</v>
      </c>
      <c r="N424" t="s">
        <v>2609</v>
      </c>
      <c r="O424" t="str">
        <f>IF(ISNUMBER(SEARCH("km",porsche_data[[#This Row],[Mileage0]])),porsche_data[[#This Row],[Mileage0]],"")</f>
        <v>3875 km</v>
      </c>
      <c r="P424" t="s">
        <v>110</v>
      </c>
      <c r="Q424">
        <v>510</v>
      </c>
      <c r="R424" t="s">
        <v>2610</v>
      </c>
      <c r="T424" t="s">
        <v>20</v>
      </c>
      <c r="U424" t="s">
        <v>21</v>
      </c>
      <c r="V424">
        <f>IF(porsche_data[[#This Row],[Transmission]]="Automatic",1,0)</f>
        <v>0</v>
      </c>
      <c r="W424">
        <f>IF(porsche_data[[#This Row],[Transmission]]="PDK",1,0)</f>
        <v>0</v>
      </c>
      <c r="X424" t="s">
        <v>22</v>
      </c>
      <c r="Y424">
        <f>IF(porsche_data[[#This Row],[Drive]]="Rear drive",0,1)</f>
        <v>0</v>
      </c>
      <c r="Z424" t="s">
        <v>23</v>
      </c>
      <c r="AA424" t="s">
        <v>68</v>
      </c>
      <c r="AB424">
        <f>IF(OR(porsche_data[[#This Row],[Interior Color]]="Black",porsche_data[[#This Row],[Interior Color]]="Beige",porsche_data[[#This Row],[Interior Color]]="Brown",porsche_data[[#This Row],[Interior Color]]="Grey"),0,1)</f>
        <v>0</v>
      </c>
      <c r="AC424" t="s">
        <v>47</v>
      </c>
      <c r="AD4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5" spans="1:30" x14ac:dyDescent="0.2">
      <c r="A425" t="s">
        <v>2435</v>
      </c>
      <c r="B425">
        <v>260000</v>
      </c>
      <c r="C425">
        <f>ABS((porsche_data[[#This Row],[Price]]-AVERAGE(B357:B4812))/_xlfn.STDEV.P(B357:B4812))</f>
        <v>2.2968109888117736</v>
      </c>
      <c r="D425" t="s">
        <v>152</v>
      </c>
      <c r="E425" t="s">
        <v>164</v>
      </c>
      <c r="F425">
        <f>IF(OR(ISNUMBER(SEARCH(" 4S",porsche_data[[#This Row],[Model]])), ISNUMBER(SEARCH(" S",porsche_data[[#This Row],[Model]]))),1,0)</f>
        <v>0</v>
      </c>
      <c r="G425">
        <f>IF(ISNUMBER(SEARCH("Turbo",porsche_data[[#This Row],[Model]])),1,0)</f>
        <v>0</v>
      </c>
      <c r="H425">
        <f>IF(ISNUMBER(SEARCH("GT",porsche_data[[#This Row],[Model]])),1,0)</f>
        <v>1</v>
      </c>
      <c r="I425">
        <f>IF(ISNUMBER(SEARCH("RS",porsche_data[[#This Row],[Model]])),1,0)</f>
        <v>0</v>
      </c>
      <c r="J425">
        <f>IF(ISNUMBER(SEARCH("Targa",porsche_data[[#This Row],[Body]])),1,0)</f>
        <v>0</v>
      </c>
      <c r="K425">
        <f>IF(ISNUMBER(SEARCH("Cabriolet",porsche_data[[#This Row],[Body]])),1,0)</f>
        <v>0</v>
      </c>
      <c r="L425" t="s">
        <v>44</v>
      </c>
      <c r="M425">
        <v>992</v>
      </c>
      <c r="N425" t="s">
        <v>2436</v>
      </c>
      <c r="O425" s="3">
        <f>1*(LEFT(porsche_data[[#This Row],[Mileage0]],FIND(" ",porsche_data[[#This Row],[Mileage0]])-1))</f>
        <v>3700</v>
      </c>
      <c r="P425" t="s">
        <v>110</v>
      </c>
      <c r="Q425">
        <v>510</v>
      </c>
      <c r="R425" t="s">
        <v>111</v>
      </c>
      <c r="S425">
        <f>1*(LEFT(porsche_data[[#This Row],[Cylinder Capacity]],FIND(" ",porsche_data[[#This Row],[Cylinder Capacity]])-1))</f>
        <v>4</v>
      </c>
      <c r="T425" t="s">
        <v>20</v>
      </c>
      <c r="U425" t="s">
        <v>31</v>
      </c>
      <c r="V425">
        <f>IF(porsche_data[[#This Row],[Transmission]]="Automatic",1,0)</f>
        <v>0</v>
      </c>
      <c r="W425">
        <f>IF(porsche_data[[#This Row],[Transmission]]="PDK",1,0)</f>
        <v>1</v>
      </c>
      <c r="X425" t="s">
        <v>22</v>
      </c>
      <c r="Y425">
        <f>IF(porsche_data[[#This Row],[Drive]]="Rear drive",0,1)</f>
        <v>0</v>
      </c>
      <c r="Z425" t="s">
        <v>23</v>
      </c>
      <c r="AA425" t="s">
        <v>24</v>
      </c>
      <c r="AB425">
        <f>IF(OR(porsche_data[[#This Row],[Interior Color]]="Black",porsche_data[[#This Row],[Interior Color]]="Beige",porsche_data[[#This Row],[Interior Color]]="Brown",porsche_data[[#This Row],[Interior Color]]="Grey"),0,1)</f>
        <v>0</v>
      </c>
      <c r="AC425" t="s">
        <v>99</v>
      </c>
      <c r="AD4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6" spans="1:30" hidden="1" x14ac:dyDescent="0.2">
      <c r="A426" t="s">
        <v>987</v>
      </c>
      <c r="C426" t="e">
        <f>ABS((porsche_data[[#This Row],[Price]]-#REF!)/#REF!)</f>
        <v>#REF!</v>
      </c>
      <c r="D426" t="s">
        <v>56</v>
      </c>
      <c r="E426" t="s">
        <v>988</v>
      </c>
      <c r="F426">
        <f>IF(OR(ISNUMBER(SEARCH(" 4S",porsche_data[[#This Row],[Model]])), ISNUMBER(SEARCH(" S",porsche_data[[#This Row],[Model]]))),1,0)</f>
        <v>1</v>
      </c>
      <c r="G426">
        <f>IF(ISNUMBER(SEARCH("Turbo",porsche_data[[#This Row],[Model]])),1,0)</f>
        <v>0</v>
      </c>
      <c r="H426">
        <f>IF(ISNUMBER(SEARCH("GT",porsche_data[[#This Row],[Model]])),1,0)</f>
        <v>0</v>
      </c>
      <c r="I426">
        <f>IF(ISNUMBER(SEARCH("RS",porsche_data[[#This Row],[Model]])),1,0)</f>
        <v>0</v>
      </c>
      <c r="J426">
        <f>IF(ISNUMBER(SEARCH("Targa",porsche_data[[#This Row],[Body]])),1,0)</f>
        <v>0</v>
      </c>
      <c r="K426">
        <f>IF(ISNUMBER(SEARCH("Cabriolet",porsche_data[[#This Row],[Body]])),1,0)</f>
        <v>0</v>
      </c>
      <c r="L426" t="s">
        <v>44</v>
      </c>
      <c r="N426" t="s">
        <v>990</v>
      </c>
      <c r="O426" t="str">
        <f>IF(ISNUMBER(SEARCH("km",porsche_data[[#This Row],[Mileage0]])),porsche_data[[#This Row],[Mileage0]],"")</f>
        <v>160000 km</v>
      </c>
      <c r="P426" t="s">
        <v>38</v>
      </c>
      <c r="R426" t="s">
        <v>198</v>
      </c>
      <c r="T426" t="s">
        <v>20</v>
      </c>
      <c r="U426" t="s">
        <v>21</v>
      </c>
      <c r="V426">
        <f>IF(porsche_data[[#This Row],[Transmission]]="Automatic",1,0)</f>
        <v>0</v>
      </c>
      <c r="W426">
        <f>IF(porsche_data[[#This Row],[Transmission]]="PDK",1,0)</f>
        <v>0</v>
      </c>
      <c r="X426" t="s">
        <v>22</v>
      </c>
      <c r="Y426">
        <f>IF(porsche_data[[#This Row],[Drive]]="Rear drive",0,1)</f>
        <v>0</v>
      </c>
      <c r="Z426" t="s">
        <v>23</v>
      </c>
      <c r="AA426" t="s">
        <v>24</v>
      </c>
      <c r="AB426">
        <f>IF(OR(porsche_data[[#This Row],[Interior Color]]="Black",porsche_data[[#This Row],[Interior Color]]="Beige",porsche_data[[#This Row],[Interior Color]]="Brown",porsche_data[[#This Row],[Interior Color]]="Grey"),0,1)</f>
        <v>0</v>
      </c>
      <c r="AC426" t="s">
        <v>116</v>
      </c>
      <c r="AD4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7" spans="1:30" hidden="1" x14ac:dyDescent="0.2">
      <c r="A427" t="s">
        <v>25</v>
      </c>
      <c r="C427" t="e">
        <f>ABS((porsche_data[[#This Row],[Price]]-#REF!)/#REF!)</f>
        <v>#REF!</v>
      </c>
      <c r="D427" t="s">
        <v>25</v>
      </c>
      <c r="E427" t="s">
        <v>25</v>
      </c>
      <c r="F427">
        <f>IF(OR(ISNUMBER(SEARCH(" 4S",porsche_data[[#This Row],[Model]])), ISNUMBER(SEARCH(" S",porsche_data[[#This Row],[Model]]))),1,0)</f>
        <v>0</v>
      </c>
      <c r="G427">
        <f>IF(ISNUMBER(SEARCH("Turbo",porsche_data[[#This Row],[Model]])),1,0)</f>
        <v>0</v>
      </c>
      <c r="H427">
        <f>IF(ISNUMBER(SEARCH("GT",porsche_data[[#This Row],[Model]])),1,0)</f>
        <v>0</v>
      </c>
      <c r="I427">
        <f>IF(ISNUMBER(SEARCH("RS",porsche_data[[#This Row],[Model]])),1,0)</f>
        <v>0</v>
      </c>
      <c r="J427">
        <f>IF(ISNUMBER(SEARCH("Targa",porsche_data[[#This Row],[Body]])),1,0)</f>
        <v>0</v>
      </c>
      <c r="K427">
        <f>IF(ISNUMBER(SEARCH("Cabriolet",porsche_data[[#This Row],[Body]])),1,0)</f>
        <v>0</v>
      </c>
      <c r="L427" t="s">
        <v>25</v>
      </c>
      <c r="N427" t="s">
        <v>25</v>
      </c>
      <c r="O427" t="str">
        <f>IF(ISNUMBER(SEARCH("km",porsche_data[[#This Row],[Mileage0]])),porsche_data[[#This Row],[Mileage0]],"")</f>
        <v/>
      </c>
      <c r="P427" t="s">
        <v>25</v>
      </c>
      <c r="R427" t="s">
        <v>25</v>
      </c>
      <c r="T427" t="s">
        <v>25</v>
      </c>
      <c r="U427" t="s">
        <v>25</v>
      </c>
      <c r="V427">
        <f>IF(porsche_data[[#This Row],[Transmission]]="Automatic",1,0)</f>
        <v>0</v>
      </c>
      <c r="W427">
        <f>IF(porsche_data[[#This Row],[Transmission]]="PDK",1,0)</f>
        <v>0</v>
      </c>
      <c r="X427" t="s">
        <v>25</v>
      </c>
      <c r="Y427">
        <f>IF(porsche_data[[#This Row],[Drive]]="Rear drive",0,1)</f>
        <v>1</v>
      </c>
      <c r="Z427" t="s">
        <v>25</v>
      </c>
      <c r="AA427" t="s">
        <v>25</v>
      </c>
      <c r="AB427">
        <f>IF(OR(porsche_data[[#This Row],[Interior Color]]="Black",porsche_data[[#This Row],[Interior Color]]="Beige",porsche_data[[#This Row],[Interior Color]]="Brown",porsche_data[[#This Row],[Interior Color]]="Grey"),0,1)</f>
        <v>1</v>
      </c>
      <c r="AC427" t="s">
        <v>25</v>
      </c>
      <c r="AD4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8" spans="1:30" x14ac:dyDescent="0.2">
      <c r="A428" t="s">
        <v>5052</v>
      </c>
      <c r="B428">
        <v>259999</v>
      </c>
      <c r="C428">
        <f>ABS((porsche_data[[#This Row],[Price]]-AVERAGE(B360:B4815))/_xlfn.STDEV.P(B360:B4815))</f>
        <v>2.2967937628256929</v>
      </c>
      <c r="D428" t="s">
        <v>63</v>
      </c>
      <c r="E428" t="s">
        <v>254</v>
      </c>
      <c r="F428">
        <f>IF(OR(ISNUMBER(SEARCH(" 4S",porsche_data[[#This Row],[Model]])), ISNUMBER(SEARCH(" S",porsche_data[[#This Row],[Model]]))),1,0)</f>
        <v>1</v>
      </c>
      <c r="G428">
        <f>IF(ISNUMBER(SEARCH("Turbo",porsche_data[[#This Row],[Model]])),1,0)</f>
        <v>1</v>
      </c>
      <c r="H428">
        <f>IF(ISNUMBER(SEARCH("GT",porsche_data[[#This Row],[Model]])),1,0)</f>
        <v>0</v>
      </c>
      <c r="I428">
        <f>IF(ISNUMBER(SEARCH("RS",porsche_data[[#This Row],[Model]])),1,0)</f>
        <v>0</v>
      </c>
      <c r="J428">
        <f>IF(ISNUMBER(SEARCH("Targa",porsche_data[[#This Row],[Body]])),1,0)</f>
        <v>0</v>
      </c>
      <c r="K428">
        <f>IF(ISNUMBER(SEARCH("Cabriolet",porsche_data[[#This Row],[Body]])),1,0)</f>
        <v>1</v>
      </c>
      <c r="L428" t="s">
        <v>16</v>
      </c>
      <c r="M428">
        <v>992</v>
      </c>
      <c r="N428" t="s">
        <v>5053</v>
      </c>
      <c r="O428" s="3">
        <f>1*(LEFT(porsche_data[[#This Row],[Mileage0]],FIND(" ",porsche_data[[#This Row],[Mileage0]])-1))</f>
        <v>3450</v>
      </c>
      <c r="P428" t="s">
        <v>256</v>
      </c>
      <c r="Q428">
        <v>650</v>
      </c>
      <c r="R428" t="s">
        <v>88</v>
      </c>
      <c r="S428">
        <f>1*(LEFT(porsche_data[[#This Row],[Cylinder Capacity]],FIND(" ",porsche_data[[#This Row],[Cylinder Capacity]])-1))</f>
        <v>3.8</v>
      </c>
      <c r="T428" t="s">
        <v>20</v>
      </c>
      <c r="U428" t="s">
        <v>31</v>
      </c>
      <c r="V428">
        <f>IF(porsche_data[[#This Row],[Transmission]]="Automatic",1,0)</f>
        <v>0</v>
      </c>
      <c r="W428">
        <f>IF(porsche_data[[#This Row],[Transmission]]="PDK",1,0)</f>
        <v>1</v>
      </c>
      <c r="X428" t="s">
        <v>46</v>
      </c>
      <c r="Y428">
        <f>IF(porsche_data[[#This Row],[Drive]]="Rear drive",0,1)</f>
        <v>1</v>
      </c>
      <c r="Z428" t="s">
        <v>23</v>
      </c>
      <c r="AA428" t="s">
        <v>24</v>
      </c>
      <c r="AB428">
        <f>IF(OR(porsche_data[[#This Row],[Interior Color]]="Black",porsche_data[[#This Row],[Interior Color]]="Beige",porsche_data[[#This Row],[Interior Color]]="Brown",porsche_data[[#This Row],[Interior Color]]="Grey"),0,1)</f>
        <v>0</v>
      </c>
      <c r="AC428" t="s">
        <v>24</v>
      </c>
      <c r="AD4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9" spans="1:30" hidden="1" x14ac:dyDescent="0.2">
      <c r="A429" t="s">
        <v>815</v>
      </c>
      <c r="C429" t="e">
        <f>ABS((porsche_data[[#This Row],[Price]]-#REF!)/#REF!)</f>
        <v>#REF!</v>
      </c>
      <c r="D429" t="s">
        <v>124</v>
      </c>
      <c r="E429" t="s">
        <v>758</v>
      </c>
      <c r="F429">
        <f>IF(OR(ISNUMBER(SEARCH(" 4S",porsche_data[[#This Row],[Model]])), ISNUMBER(SEARCH(" S",porsche_data[[#This Row],[Model]]))),1,0)</f>
        <v>0</v>
      </c>
      <c r="G429">
        <f>IF(ISNUMBER(SEARCH("Turbo",porsche_data[[#This Row],[Model]])),1,0)</f>
        <v>1</v>
      </c>
      <c r="H429">
        <f>IF(ISNUMBER(SEARCH("GT",porsche_data[[#This Row],[Model]])),1,0)</f>
        <v>0</v>
      </c>
      <c r="I429">
        <f>IF(ISNUMBER(SEARCH("RS",porsche_data[[#This Row],[Model]])),1,0)</f>
        <v>0</v>
      </c>
      <c r="J429">
        <f>IF(ISNUMBER(SEARCH("Targa",porsche_data[[#This Row],[Body]])),1,0)</f>
        <v>0</v>
      </c>
      <c r="K429">
        <f>IF(ISNUMBER(SEARCH("Cabriolet",porsche_data[[#This Row],[Body]])),1,0)</f>
        <v>0</v>
      </c>
      <c r="L429" t="s">
        <v>44</v>
      </c>
      <c r="N429" t="s">
        <v>993</v>
      </c>
      <c r="O429" t="str">
        <f>IF(ISNUMBER(SEARCH("km",porsche_data[[#This Row],[Mileage0]])),porsche_data[[#This Row],[Mileage0]],"")</f>
        <v/>
      </c>
      <c r="P429" t="s">
        <v>137</v>
      </c>
      <c r="R429" t="s">
        <v>19</v>
      </c>
      <c r="T429" t="s">
        <v>20</v>
      </c>
      <c r="U429" t="s">
        <v>21</v>
      </c>
      <c r="V429">
        <f>IF(porsche_data[[#This Row],[Transmission]]="Automatic",1,0)</f>
        <v>0</v>
      </c>
      <c r="W429">
        <f>IF(porsche_data[[#This Row],[Transmission]]="PDK",1,0)</f>
        <v>0</v>
      </c>
      <c r="X429" t="s">
        <v>46</v>
      </c>
      <c r="Y429">
        <f>IF(porsche_data[[#This Row],[Drive]]="Rear drive",0,1)</f>
        <v>1</v>
      </c>
      <c r="Z429" t="s">
        <v>23</v>
      </c>
      <c r="AA429" t="s">
        <v>24</v>
      </c>
      <c r="AB429">
        <f>IF(OR(porsche_data[[#This Row],[Interior Color]]="Black",porsche_data[[#This Row],[Interior Color]]="Beige",porsche_data[[#This Row],[Interior Color]]="Brown",porsche_data[[#This Row],[Interior Color]]="Grey"),0,1)</f>
        <v>0</v>
      </c>
      <c r="AC429" t="s">
        <v>24</v>
      </c>
      <c r="AD4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0" spans="1:30" hidden="1" x14ac:dyDescent="0.2">
      <c r="A430" t="s">
        <v>1496</v>
      </c>
      <c r="B430">
        <v>259900</v>
      </c>
      <c r="C430" t="e">
        <f>ABS((porsche_data[[#This Row],[Price]]-#REF!)/#REF!)</f>
        <v>#REF!</v>
      </c>
      <c r="D430" t="s">
        <v>1123</v>
      </c>
      <c r="E430" t="s">
        <v>210</v>
      </c>
      <c r="F430">
        <f>IF(OR(ISNUMBER(SEARCH(" 4S",porsche_data[[#This Row],[Model]])), ISNUMBER(SEARCH(" S",porsche_data[[#This Row],[Model]]))),1,0)</f>
        <v>0</v>
      </c>
      <c r="G430">
        <f>IF(ISNUMBER(SEARCH("Turbo",porsche_data[[#This Row],[Model]])),1,0)</f>
        <v>1</v>
      </c>
      <c r="H430">
        <f>IF(ISNUMBER(SEARCH("GT",porsche_data[[#This Row],[Model]])),1,0)</f>
        <v>0</v>
      </c>
      <c r="I430">
        <f>IF(ISNUMBER(SEARCH("RS",porsche_data[[#This Row],[Model]])),1,0)</f>
        <v>0</v>
      </c>
      <c r="J430">
        <f>IF(ISNUMBER(SEARCH("Targa",porsche_data[[#This Row],[Body]])),1,0)</f>
        <v>0</v>
      </c>
      <c r="K430">
        <f>IF(ISNUMBER(SEARCH("Cabriolet",porsche_data[[#This Row],[Body]])),1,0)</f>
        <v>0</v>
      </c>
      <c r="L430" t="s">
        <v>44</v>
      </c>
      <c r="N430" t="s">
        <v>1497</v>
      </c>
      <c r="O430" t="str">
        <f>IF(ISNUMBER(SEARCH("km",porsche_data[[#This Row],[Mileage0]])),porsche_data[[#This Row],[Mileage0]],"")</f>
        <v>22500 km</v>
      </c>
      <c r="P430" t="s">
        <v>202</v>
      </c>
      <c r="Q430">
        <v>300</v>
      </c>
      <c r="R430" t="s">
        <v>1498</v>
      </c>
      <c r="T430" t="s">
        <v>20</v>
      </c>
      <c r="U430" t="s">
        <v>21</v>
      </c>
      <c r="V430">
        <f>IF(porsche_data[[#This Row],[Transmission]]="Automatic",1,0)</f>
        <v>0</v>
      </c>
      <c r="W430">
        <f>IF(porsche_data[[#This Row],[Transmission]]="PDK",1,0)</f>
        <v>0</v>
      </c>
      <c r="X430" t="s">
        <v>22</v>
      </c>
      <c r="Y430">
        <f>IF(porsche_data[[#This Row],[Drive]]="Rear drive",0,1)</f>
        <v>0</v>
      </c>
      <c r="Z430" t="s">
        <v>23</v>
      </c>
      <c r="AA430" t="s">
        <v>68</v>
      </c>
      <c r="AB430">
        <f>IF(OR(porsche_data[[#This Row],[Interior Color]]="Black",porsche_data[[#This Row],[Interior Color]]="Beige",porsche_data[[#This Row],[Interior Color]]="Brown",porsche_data[[#This Row],[Interior Color]]="Grey"),0,1)</f>
        <v>0</v>
      </c>
      <c r="AC430" t="s">
        <v>61</v>
      </c>
      <c r="AD4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1" spans="1:30" x14ac:dyDescent="0.2">
      <c r="A431" t="s">
        <v>1496</v>
      </c>
      <c r="B431">
        <v>259900</v>
      </c>
      <c r="C431">
        <f>ABS((porsche_data[[#This Row],[Price]]-AVERAGE(B363:B4818))/_xlfn.STDEV.P(B363:B4818))</f>
        <v>2.3060239634904081</v>
      </c>
      <c r="D431" t="s">
        <v>93</v>
      </c>
      <c r="E431" t="s">
        <v>355</v>
      </c>
      <c r="F431">
        <f>IF(OR(ISNUMBER(SEARCH(" 4S",porsche_data[[#This Row],[Model]])), ISNUMBER(SEARCH(" S",porsche_data[[#This Row],[Model]]))),1,0)</f>
        <v>0</v>
      </c>
      <c r="G431">
        <f>IF(ISNUMBER(SEARCH("Turbo",porsche_data[[#This Row],[Model]])),1,0)</f>
        <v>0</v>
      </c>
      <c r="H431">
        <f>IF(ISNUMBER(SEARCH("GT",porsche_data[[#This Row],[Model]])),1,0)</f>
        <v>1</v>
      </c>
      <c r="I431">
        <f>IF(ISNUMBER(SEARCH("RS",porsche_data[[#This Row],[Model]])),1,0)</f>
        <v>1</v>
      </c>
      <c r="J431">
        <f>IF(ISNUMBER(SEARCH("Targa",porsche_data[[#This Row],[Body]])),1,0)</f>
        <v>0</v>
      </c>
      <c r="K431">
        <f>IF(ISNUMBER(SEARCH("Cabriolet",porsche_data[[#This Row],[Body]])),1,0)</f>
        <v>0</v>
      </c>
      <c r="L431" t="s">
        <v>44</v>
      </c>
      <c r="M431">
        <v>991</v>
      </c>
      <c r="N431" t="s">
        <v>2035</v>
      </c>
      <c r="O431" s="3">
        <f>1*(LEFT(porsche_data[[#This Row],[Mileage0]],FIND(" ",porsche_data[[#This Row],[Mileage0]])-1))</f>
        <v>22025</v>
      </c>
      <c r="P431" t="s">
        <v>357</v>
      </c>
      <c r="Q431">
        <v>520</v>
      </c>
      <c r="R431" t="s">
        <v>111</v>
      </c>
      <c r="S431">
        <f>1*(LEFT(porsche_data[[#This Row],[Cylinder Capacity]],FIND(" ",porsche_data[[#This Row],[Cylinder Capacity]])-1))</f>
        <v>4</v>
      </c>
      <c r="T431" t="s">
        <v>20</v>
      </c>
      <c r="U431" t="s">
        <v>31</v>
      </c>
      <c r="V431">
        <f>IF(porsche_data[[#This Row],[Transmission]]="Automatic",1,0)</f>
        <v>0</v>
      </c>
      <c r="W431">
        <f>IF(porsche_data[[#This Row],[Transmission]]="PDK",1,0)</f>
        <v>1</v>
      </c>
      <c r="X431" t="s">
        <v>22</v>
      </c>
      <c r="Y431">
        <f>IF(porsche_data[[#This Row],[Drive]]="Rear drive",0,1)</f>
        <v>0</v>
      </c>
      <c r="Z431" t="s">
        <v>23</v>
      </c>
      <c r="AA431" t="s">
        <v>24</v>
      </c>
      <c r="AB431">
        <f>IF(OR(porsche_data[[#This Row],[Interior Color]]="Black",porsche_data[[#This Row],[Interior Color]]="Beige",porsche_data[[#This Row],[Interior Color]]="Brown",porsche_data[[#This Row],[Interior Color]]="Grey"),0,1)</f>
        <v>0</v>
      </c>
      <c r="AC431" t="s">
        <v>54</v>
      </c>
      <c r="AD4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2" spans="1:30" hidden="1" x14ac:dyDescent="0.2">
      <c r="A432" t="s">
        <v>997</v>
      </c>
      <c r="C432" t="e">
        <f>ABS((porsche_data[[#This Row],[Price]]-#REF!)/#REF!)</f>
        <v>#REF!</v>
      </c>
      <c r="D432" t="s">
        <v>143</v>
      </c>
      <c r="E432" t="s">
        <v>738</v>
      </c>
      <c r="F432">
        <f>IF(OR(ISNUMBER(SEARCH(" 4S",porsche_data[[#This Row],[Model]])), ISNUMBER(SEARCH(" S",porsche_data[[#This Row],[Model]]))),1,0)</f>
        <v>1</v>
      </c>
      <c r="G432">
        <f>IF(ISNUMBER(SEARCH("Turbo",porsche_data[[#This Row],[Model]])),1,0)</f>
        <v>0</v>
      </c>
      <c r="H432">
        <f>IF(ISNUMBER(SEARCH("GT",porsche_data[[#This Row],[Model]])),1,0)</f>
        <v>0</v>
      </c>
      <c r="I432">
        <f>IF(ISNUMBER(SEARCH("RS",porsche_data[[#This Row],[Model]])),1,0)</f>
        <v>0</v>
      </c>
      <c r="J432">
        <f>IF(ISNUMBER(SEARCH("Targa",porsche_data[[#This Row],[Body]])),1,0)</f>
        <v>0</v>
      </c>
      <c r="K432">
        <f>IF(ISNUMBER(SEARCH("Cabriolet",porsche_data[[#This Row],[Body]])),1,0)</f>
        <v>0</v>
      </c>
      <c r="L432" t="s">
        <v>44</v>
      </c>
      <c r="N432" t="s">
        <v>998</v>
      </c>
      <c r="O432" t="str">
        <f>IF(ISNUMBER(SEARCH("km",porsche_data[[#This Row],[Mileage0]])),porsche_data[[#This Row],[Mileage0]],"")</f>
        <v>91654 km</v>
      </c>
      <c r="P432" t="s">
        <v>25</v>
      </c>
      <c r="R432" t="s">
        <v>270</v>
      </c>
      <c r="T432" t="s">
        <v>20</v>
      </c>
      <c r="U432" t="s">
        <v>21</v>
      </c>
      <c r="V432">
        <f>IF(porsche_data[[#This Row],[Transmission]]="Automatic",1,0)</f>
        <v>0</v>
      </c>
      <c r="W432">
        <f>IF(porsche_data[[#This Row],[Transmission]]="PDK",1,0)</f>
        <v>0</v>
      </c>
      <c r="X432" t="s">
        <v>22</v>
      </c>
      <c r="Y432">
        <f>IF(porsche_data[[#This Row],[Drive]]="Rear drive",0,1)</f>
        <v>0</v>
      </c>
      <c r="Z432" t="s">
        <v>23</v>
      </c>
      <c r="AA432" t="s">
        <v>24</v>
      </c>
      <c r="AB432">
        <f>IF(OR(porsche_data[[#This Row],[Interior Color]]="Black",porsche_data[[#This Row],[Interior Color]]="Beige",porsche_data[[#This Row],[Interior Color]]="Brown",porsche_data[[#This Row],[Interior Color]]="Grey"),0,1)</f>
        <v>0</v>
      </c>
      <c r="AC432" t="s">
        <v>24</v>
      </c>
      <c r="AD4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3" spans="1:30" x14ac:dyDescent="0.2">
      <c r="A433" t="s">
        <v>1496</v>
      </c>
      <c r="B433">
        <v>259900</v>
      </c>
      <c r="C433">
        <f>ABS((porsche_data[[#This Row],[Price]]-AVERAGE(B365:B4820))/_xlfn.STDEV.P(B365:B4820))</f>
        <v>2.3114841929845786</v>
      </c>
      <c r="D433" t="s">
        <v>229</v>
      </c>
      <c r="E433" t="s">
        <v>113</v>
      </c>
      <c r="F433">
        <f>IF(OR(ISNUMBER(SEARCH(" 4S",porsche_data[[#This Row],[Model]])), ISNUMBER(SEARCH(" S",porsche_data[[#This Row],[Model]]))),1,0)</f>
        <v>0</v>
      </c>
      <c r="G433">
        <f>IF(ISNUMBER(SEARCH("Turbo",porsche_data[[#This Row],[Model]])),1,0)</f>
        <v>0</v>
      </c>
      <c r="H433">
        <f>IF(ISNUMBER(SEARCH("GT",porsche_data[[#This Row],[Model]])),1,0)</f>
        <v>0</v>
      </c>
      <c r="I433">
        <f>IF(ISNUMBER(SEARCH("RS",porsche_data[[#This Row],[Model]])),1,0)</f>
        <v>1</v>
      </c>
      <c r="J433">
        <f>IF(ISNUMBER(SEARCH("Targa",porsche_data[[#This Row],[Body]])),1,0)</f>
        <v>0</v>
      </c>
      <c r="K433">
        <f>IF(ISNUMBER(SEARCH("Cabriolet",porsche_data[[#This Row],[Body]])),1,0)</f>
        <v>0</v>
      </c>
      <c r="L433" t="s">
        <v>44</v>
      </c>
      <c r="M433">
        <v>964</v>
      </c>
      <c r="N433" t="s">
        <v>98</v>
      </c>
      <c r="O433" s="3">
        <f>1*(LEFT(porsche_data[[#This Row],[Mileage0]],FIND(" ",porsche_data[[#This Row],[Mileage0]])-1))</f>
        <v>64000</v>
      </c>
      <c r="P433" t="s">
        <v>115</v>
      </c>
      <c r="Q433">
        <v>260</v>
      </c>
      <c r="R433" t="s">
        <v>19</v>
      </c>
      <c r="S433">
        <f>1*(LEFT(porsche_data[[#This Row],[Cylinder Capacity]],FIND(" ",porsche_data[[#This Row],[Cylinder Capacity]])-1))</f>
        <v>3.6</v>
      </c>
      <c r="T433" t="s">
        <v>20</v>
      </c>
      <c r="U433" t="s">
        <v>21</v>
      </c>
      <c r="V433">
        <f>IF(porsche_data[[#This Row],[Transmission]]="Automatic",1,0)</f>
        <v>0</v>
      </c>
      <c r="W433">
        <f>IF(porsche_data[[#This Row],[Transmission]]="PDK",1,0)</f>
        <v>0</v>
      </c>
      <c r="X433" t="s">
        <v>22</v>
      </c>
      <c r="Y433">
        <f>IF(porsche_data[[#This Row],[Drive]]="Rear drive",0,1)</f>
        <v>0</v>
      </c>
      <c r="Z433" t="s">
        <v>23</v>
      </c>
      <c r="AA433" t="s">
        <v>54</v>
      </c>
      <c r="AB433">
        <f>IF(OR(porsche_data[[#This Row],[Interior Color]]="Black",porsche_data[[#This Row],[Interior Color]]="Beige",porsche_data[[#This Row],[Interior Color]]="Brown",porsche_data[[#This Row],[Interior Color]]="Grey"),0,1)</f>
        <v>1</v>
      </c>
      <c r="AC433" t="s">
        <v>54</v>
      </c>
      <c r="AD4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4" spans="1:30" x14ac:dyDescent="0.2">
      <c r="A434" t="s">
        <v>2820</v>
      </c>
      <c r="B434">
        <v>259800</v>
      </c>
      <c r="C434">
        <f>ABS((porsche_data[[#This Row],[Price]]-AVERAGE(B366:B4821))/_xlfn.STDEV.P(B366:B4821))</f>
        <v>2.3150290879053834</v>
      </c>
      <c r="D434" t="s">
        <v>152</v>
      </c>
      <c r="E434" t="s">
        <v>254</v>
      </c>
      <c r="F434">
        <f>IF(OR(ISNUMBER(SEARCH(" 4S",porsche_data[[#This Row],[Model]])), ISNUMBER(SEARCH(" S",porsche_data[[#This Row],[Model]]))),1,0)</f>
        <v>1</v>
      </c>
      <c r="G434">
        <f>IF(ISNUMBER(SEARCH("Turbo",porsche_data[[#This Row],[Model]])),1,0)</f>
        <v>1</v>
      </c>
      <c r="H434">
        <f>IF(ISNUMBER(SEARCH("GT",porsche_data[[#This Row],[Model]])),1,0)</f>
        <v>0</v>
      </c>
      <c r="I434">
        <f>IF(ISNUMBER(SEARCH("RS",porsche_data[[#This Row],[Model]])),1,0)</f>
        <v>0</v>
      </c>
      <c r="J434">
        <f>IF(ISNUMBER(SEARCH("Targa",porsche_data[[#This Row],[Body]])),1,0)</f>
        <v>0</v>
      </c>
      <c r="K434">
        <f>IF(ISNUMBER(SEARCH("Cabriolet",porsche_data[[#This Row],[Body]])),1,0)</f>
        <v>1</v>
      </c>
      <c r="L434" t="s">
        <v>16</v>
      </c>
      <c r="M434">
        <v>992</v>
      </c>
      <c r="N434" t="s">
        <v>2821</v>
      </c>
      <c r="O434" s="3">
        <f>1*(LEFT(porsche_data[[#This Row],[Mileage0]],FIND(" ",porsche_data[[#This Row],[Mileage0]])-1))</f>
        <v>4274</v>
      </c>
      <c r="P434" t="s">
        <v>256</v>
      </c>
      <c r="Q434">
        <v>650</v>
      </c>
      <c r="R434" t="s">
        <v>88</v>
      </c>
      <c r="S434">
        <f>1*(LEFT(porsche_data[[#This Row],[Cylinder Capacity]],FIND(" ",porsche_data[[#This Row],[Cylinder Capacity]])-1))</f>
        <v>3.8</v>
      </c>
      <c r="T434" t="s">
        <v>20</v>
      </c>
      <c r="U434" t="s">
        <v>31</v>
      </c>
      <c r="V434">
        <f>IF(porsche_data[[#This Row],[Transmission]]="Automatic",1,0)</f>
        <v>0</v>
      </c>
      <c r="W434">
        <f>IF(porsche_data[[#This Row],[Transmission]]="PDK",1,0)</f>
        <v>1</v>
      </c>
      <c r="X434" t="s">
        <v>46</v>
      </c>
      <c r="Y434">
        <f>IF(porsche_data[[#This Row],[Drive]]="Rear drive",0,1)</f>
        <v>1</v>
      </c>
      <c r="Z434" t="s">
        <v>23</v>
      </c>
      <c r="AA434" t="s">
        <v>24</v>
      </c>
      <c r="AB434">
        <f>IF(OR(porsche_data[[#This Row],[Interior Color]]="Black",porsche_data[[#This Row],[Interior Color]]="Beige",porsche_data[[#This Row],[Interior Color]]="Brown",porsche_data[[#This Row],[Interior Color]]="Grey"),0,1)</f>
        <v>0</v>
      </c>
      <c r="AC434" t="s">
        <v>24</v>
      </c>
      <c r="AD4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5" spans="1:30" x14ac:dyDescent="0.2">
      <c r="A435" t="s">
        <v>233</v>
      </c>
      <c r="B435">
        <v>259000</v>
      </c>
      <c r="C435">
        <f>ABS((porsche_data[[#This Row],[Price]]-AVERAGE(B367:B4822))/_xlfn.STDEV.P(B367:B4822))</f>
        <v>2.3063801971152844</v>
      </c>
      <c r="D435" t="s">
        <v>215</v>
      </c>
      <c r="E435" t="s">
        <v>234</v>
      </c>
      <c r="F435">
        <f>IF(OR(ISNUMBER(SEARCH(" 4S",porsche_data[[#This Row],[Model]])), ISNUMBER(SEARCH(" S",porsche_data[[#This Row],[Model]]))),1,0)</f>
        <v>0</v>
      </c>
      <c r="G435">
        <f>IF(ISNUMBER(SEARCH("Turbo",porsche_data[[#This Row],[Model]])),1,0)</f>
        <v>0</v>
      </c>
      <c r="H435">
        <f>IF(ISNUMBER(SEARCH("GT",porsche_data[[#This Row],[Model]])),1,0)</f>
        <v>1</v>
      </c>
      <c r="I435">
        <f>IF(ISNUMBER(SEARCH("RS",porsche_data[[#This Row],[Model]])),1,0)</f>
        <v>1</v>
      </c>
      <c r="J435">
        <f>IF(ISNUMBER(SEARCH("Targa",porsche_data[[#This Row],[Body]])),1,0)</f>
        <v>0</v>
      </c>
      <c r="K435">
        <f>IF(ISNUMBER(SEARCH("Cabriolet",porsche_data[[#This Row],[Body]])),1,0)</f>
        <v>0</v>
      </c>
      <c r="L435" t="s">
        <v>44</v>
      </c>
      <c r="M435">
        <v>997</v>
      </c>
      <c r="N435" t="s">
        <v>235</v>
      </c>
      <c r="O435" s="3">
        <f>1*(LEFT(porsche_data[[#This Row],[Mileage0]],FIND(" ",porsche_data[[#This Row],[Mileage0]])-1))</f>
        <v>7200</v>
      </c>
      <c r="P435" t="s">
        <v>66</v>
      </c>
      <c r="Q435">
        <v>450</v>
      </c>
      <c r="R435" t="s">
        <v>88</v>
      </c>
      <c r="S435">
        <f>1*(LEFT(porsche_data[[#This Row],[Cylinder Capacity]],FIND(" ",porsche_data[[#This Row],[Cylinder Capacity]])-1))</f>
        <v>3.8</v>
      </c>
      <c r="T435" t="s">
        <v>20</v>
      </c>
      <c r="U435" t="s">
        <v>21</v>
      </c>
      <c r="V435">
        <f>IF(porsche_data[[#This Row],[Transmission]]="Automatic",1,0)</f>
        <v>0</v>
      </c>
      <c r="W435">
        <f>IF(porsche_data[[#This Row],[Transmission]]="PDK",1,0)</f>
        <v>0</v>
      </c>
      <c r="X435" t="s">
        <v>22</v>
      </c>
      <c r="Y435">
        <f>IF(porsche_data[[#This Row],[Drive]]="Rear drive",0,1)</f>
        <v>0</v>
      </c>
      <c r="Z435" t="s">
        <v>23</v>
      </c>
      <c r="AA435" t="s">
        <v>24</v>
      </c>
      <c r="AB435">
        <f>IF(OR(porsche_data[[#This Row],[Interior Color]]="Black",porsche_data[[#This Row],[Interior Color]]="Beige",porsche_data[[#This Row],[Interior Color]]="Brown",porsche_data[[#This Row],[Interior Color]]="Grey"),0,1)</f>
        <v>0</v>
      </c>
      <c r="AC435" t="s">
        <v>54</v>
      </c>
      <c r="AD4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6" spans="1:30" x14ac:dyDescent="0.2">
      <c r="A436" t="s">
        <v>233</v>
      </c>
      <c r="B436">
        <v>259000</v>
      </c>
      <c r="C436">
        <f>ABS((porsche_data[[#This Row],[Price]]-AVERAGE(B368:B4823))/_xlfn.STDEV.P(B368:B4823))</f>
        <v>2.3063801971152844</v>
      </c>
      <c r="D436" t="s">
        <v>163</v>
      </c>
      <c r="E436" t="s">
        <v>368</v>
      </c>
      <c r="F436">
        <f>IF(OR(ISNUMBER(SEARCH(" 4S",porsche_data[[#This Row],[Model]])), ISNUMBER(SEARCH(" S",porsche_data[[#This Row],[Model]]))),1,0)</f>
        <v>0</v>
      </c>
      <c r="G436">
        <f>IF(ISNUMBER(SEARCH("Turbo",porsche_data[[#This Row],[Model]])),1,0)</f>
        <v>0</v>
      </c>
      <c r="H436">
        <f>IF(ISNUMBER(SEARCH("GT",porsche_data[[#This Row],[Model]])),1,0)</f>
        <v>1</v>
      </c>
      <c r="I436">
        <f>IF(ISNUMBER(SEARCH("RS",porsche_data[[#This Row],[Model]])),1,0)</f>
        <v>0</v>
      </c>
      <c r="J436">
        <f>IF(ISNUMBER(SEARCH("Targa",porsche_data[[#This Row],[Body]])),1,0)</f>
        <v>0</v>
      </c>
      <c r="K436">
        <f>IF(ISNUMBER(SEARCH("Cabriolet",porsche_data[[#This Row],[Body]])),1,0)</f>
        <v>0</v>
      </c>
      <c r="L436" t="s">
        <v>44</v>
      </c>
      <c r="M436">
        <v>992</v>
      </c>
      <c r="N436" t="s">
        <v>4046</v>
      </c>
      <c r="O436" s="3">
        <f>1*(LEFT(porsche_data[[#This Row],[Mileage0]],FIND(" ",porsche_data[[#This Row],[Mileage0]])-1))</f>
        <v>199</v>
      </c>
      <c r="P436" t="s">
        <v>110</v>
      </c>
      <c r="Q436">
        <v>510</v>
      </c>
      <c r="R436" t="s">
        <v>111</v>
      </c>
      <c r="S436">
        <f>1*(LEFT(porsche_data[[#This Row],[Cylinder Capacity]],FIND(" ",porsche_data[[#This Row],[Cylinder Capacity]])-1))</f>
        <v>4</v>
      </c>
      <c r="T436" t="s">
        <v>20</v>
      </c>
      <c r="U436" t="s">
        <v>21</v>
      </c>
      <c r="V436">
        <f>IF(porsche_data[[#This Row],[Transmission]]="Automatic",1,0)</f>
        <v>0</v>
      </c>
      <c r="W436">
        <f>IF(porsche_data[[#This Row],[Transmission]]="PDK",1,0)</f>
        <v>0</v>
      </c>
      <c r="X436" t="s">
        <v>22</v>
      </c>
      <c r="Y436">
        <f>IF(porsche_data[[#This Row],[Drive]]="Rear drive",0,1)</f>
        <v>0</v>
      </c>
      <c r="Z436" t="s">
        <v>23</v>
      </c>
      <c r="AA436" t="s">
        <v>24</v>
      </c>
      <c r="AB436">
        <f>IF(OR(porsche_data[[#This Row],[Interior Color]]="Black",porsche_data[[#This Row],[Interior Color]]="Beige",porsche_data[[#This Row],[Interior Color]]="Brown",porsche_data[[#This Row],[Interior Color]]="Grey"),0,1)</f>
        <v>0</v>
      </c>
      <c r="AC436" t="s">
        <v>47</v>
      </c>
      <c r="AD4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7" spans="1:30" hidden="1" x14ac:dyDescent="0.2">
      <c r="A437" t="s">
        <v>233</v>
      </c>
      <c r="B437">
        <v>259000</v>
      </c>
      <c r="C437" t="e">
        <f>ABS((porsche_data[[#This Row],[Price]]-#REF!)/#REF!)</f>
        <v>#REF!</v>
      </c>
      <c r="D437" t="s">
        <v>229</v>
      </c>
      <c r="E437" t="s">
        <v>102</v>
      </c>
      <c r="F437">
        <f>IF(OR(ISNUMBER(SEARCH(" 4S",porsche_data[[#This Row],[Model]])), ISNUMBER(SEARCH(" S",porsche_data[[#This Row],[Model]]))),1,0)</f>
        <v>0</v>
      </c>
      <c r="G437">
        <f>IF(ISNUMBER(SEARCH("Turbo",porsche_data[[#This Row],[Model]])),1,0)</f>
        <v>0</v>
      </c>
      <c r="H437">
        <f>IF(ISNUMBER(SEARCH("GT",porsche_data[[#This Row],[Model]])),1,0)</f>
        <v>0</v>
      </c>
      <c r="I437">
        <f>IF(ISNUMBER(SEARCH("RS",porsche_data[[#This Row],[Model]])),1,0)</f>
        <v>0</v>
      </c>
      <c r="J437">
        <f>IF(ISNUMBER(SEARCH("Targa",porsche_data[[#This Row],[Body]])),1,0)</f>
        <v>0</v>
      </c>
      <c r="K437">
        <f>IF(ISNUMBER(SEARCH("Cabriolet",porsche_data[[#This Row],[Body]])),1,0)</f>
        <v>0</v>
      </c>
      <c r="L437" t="s">
        <v>44</v>
      </c>
      <c r="N437" t="s">
        <v>4068</v>
      </c>
      <c r="O437" t="str">
        <f>IF(ISNUMBER(SEARCH("km",porsche_data[[#This Row],[Mileage0]])),porsche_data[[#This Row],[Mileage0]],"")</f>
        <v>4349 km</v>
      </c>
      <c r="P437" t="s">
        <v>25</v>
      </c>
      <c r="R437" t="s">
        <v>88</v>
      </c>
      <c r="T437" t="s">
        <v>20</v>
      </c>
      <c r="U437" t="s">
        <v>21</v>
      </c>
      <c r="V437">
        <f>IF(porsche_data[[#This Row],[Transmission]]="Automatic",1,0)</f>
        <v>0</v>
      </c>
      <c r="W437">
        <f>IF(porsche_data[[#This Row],[Transmission]]="PDK",1,0)</f>
        <v>0</v>
      </c>
      <c r="X437" t="s">
        <v>22</v>
      </c>
      <c r="Y437">
        <f>IF(porsche_data[[#This Row],[Drive]]="Rear drive",0,1)</f>
        <v>0</v>
      </c>
      <c r="Z437" t="s">
        <v>23</v>
      </c>
      <c r="AA437" t="s">
        <v>250</v>
      </c>
      <c r="AB437">
        <f>IF(OR(porsche_data[[#This Row],[Interior Color]]="Black",porsche_data[[#This Row],[Interior Color]]="Beige",porsche_data[[#This Row],[Interior Color]]="Brown",porsche_data[[#This Row],[Interior Color]]="Grey"),0,1)</f>
        <v>0</v>
      </c>
      <c r="AC437" t="s">
        <v>589</v>
      </c>
      <c r="AD4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8" spans="1:30" hidden="1" x14ac:dyDescent="0.2">
      <c r="A438" t="s">
        <v>233</v>
      </c>
      <c r="B438">
        <v>259000</v>
      </c>
      <c r="C438" t="e">
        <f>ABS((porsche_data[[#This Row],[Price]]-#REF!)/#REF!)</f>
        <v>#REF!</v>
      </c>
      <c r="D438" t="s">
        <v>42</v>
      </c>
      <c r="E438" t="s">
        <v>1138</v>
      </c>
      <c r="F438">
        <f>IF(OR(ISNUMBER(SEARCH(" 4S",porsche_data[[#This Row],[Model]])), ISNUMBER(SEARCH(" S",porsche_data[[#This Row],[Model]]))),1,0)</f>
        <v>0</v>
      </c>
      <c r="G438">
        <f>IF(ISNUMBER(SEARCH("Turbo",porsche_data[[#This Row],[Model]])),1,0)</f>
        <v>0</v>
      </c>
      <c r="H438">
        <f>IF(ISNUMBER(SEARCH("GT",porsche_data[[#This Row],[Model]])),1,0)</f>
        <v>0</v>
      </c>
      <c r="I438">
        <f>IF(ISNUMBER(SEARCH("RS",porsche_data[[#This Row],[Model]])),1,0)</f>
        <v>0</v>
      </c>
      <c r="J438">
        <f>IF(ISNUMBER(SEARCH("Targa",porsche_data[[#This Row],[Body]])),1,0)</f>
        <v>0</v>
      </c>
      <c r="K438">
        <f>IF(ISNUMBER(SEARCH("Cabriolet",porsche_data[[#This Row],[Body]])),1,0)</f>
        <v>0</v>
      </c>
      <c r="L438" t="s">
        <v>44</v>
      </c>
      <c r="N438" t="s">
        <v>4821</v>
      </c>
      <c r="O438" t="str">
        <f>IF(ISNUMBER(SEARCH("km",porsche_data[[#This Row],[Mileage0]])),porsche_data[[#This Row],[Mileage0]],"")</f>
        <v>42669 km</v>
      </c>
      <c r="P438" t="s">
        <v>115</v>
      </c>
      <c r="R438" t="s">
        <v>19</v>
      </c>
      <c r="T438" t="s">
        <v>20</v>
      </c>
      <c r="U438" t="s">
        <v>21</v>
      </c>
      <c r="V438">
        <f>IF(porsche_data[[#This Row],[Transmission]]="Automatic",1,0)</f>
        <v>0</v>
      </c>
      <c r="W438">
        <f>IF(porsche_data[[#This Row],[Transmission]]="PDK",1,0)</f>
        <v>0</v>
      </c>
      <c r="X438" t="s">
        <v>22</v>
      </c>
      <c r="Y438">
        <f>IF(porsche_data[[#This Row],[Drive]]="Rear drive",0,1)</f>
        <v>0</v>
      </c>
      <c r="Z438" t="s">
        <v>23</v>
      </c>
      <c r="AA438" t="s">
        <v>24</v>
      </c>
      <c r="AB438">
        <f>IF(OR(porsche_data[[#This Row],[Interior Color]]="Black",porsche_data[[#This Row],[Interior Color]]="Beige",porsche_data[[#This Row],[Interior Color]]="Brown",porsche_data[[#This Row],[Interior Color]]="Grey"),0,1)</f>
        <v>0</v>
      </c>
      <c r="AC438" t="s">
        <v>116</v>
      </c>
      <c r="AD4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9" spans="1:30" hidden="1" x14ac:dyDescent="0.2">
      <c r="A439" t="s">
        <v>25</v>
      </c>
      <c r="C439" t="e">
        <f>ABS((porsche_data[[#This Row],[Price]]-#REF!)/#REF!)</f>
        <v>#REF!</v>
      </c>
      <c r="D439" t="s">
        <v>25</v>
      </c>
      <c r="E439" t="s">
        <v>25</v>
      </c>
      <c r="F439">
        <f>IF(OR(ISNUMBER(SEARCH(" 4S",porsche_data[[#This Row],[Model]])), ISNUMBER(SEARCH(" S",porsche_data[[#This Row],[Model]]))),1,0)</f>
        <v>0</v>
      </c>
      <c r="G439">
        <f>IF(ISNUMBER(SEARCH("Turbo",porsche_data[[#This Row],[Model]])),1,0)</f>
        <v>0</v>
      </c>
      <c r="H439">
        <f>IF(ISNUMBER(SEARCH("GT",porsche_data[[#This Row],[Model]])),1,0)</f>
        <v>0</v>
      </c>
      <c r="I439">
        <f>IF(ISNUMBER(SEARCH("RS",porsche_data[[#This Row],[Model]])),1,0)</f>
        <v>0</v>
      </c>
      <c r="J439">
        <f>IF(ISNUMBER(SEARCH("Targa",porsche_data[[#This Row],[Body]])),1,0)</f>
        <v>0</v>
      </c>
      <c r="K439">
        <f>IF(ISNUMBER(SEARCH("Cabriolet",porsche_data[[#This Row],[Body]])),1,0)</f>
        <v>0</v>
      </c>
      <c r="L439" t="s">
        <v>25</v>
      </c>
      <c r="N439" t="s">
        <v>25</v>
      </c>
      <c r="O439" t="str">
        <f>IF(ISNUMBER(SEARCH("km",porsche_data[[#This Row],[Mileage0]])),porsche_data[[#This Row],[Mileage0]],"")</f>
        <v/>
      </c>
      <c r="P439" t="s">
        <v>25</v>
      </c>
      <c r="R439" t="s">
        <v>25</v>
      </c>
      <c r="T439" t="s">
        <v>25</v>
      </c>
      <c r="U439" t="s">
        <v>25</v>
      </c>
      <c r="V439">
        <f>IF(porsche_data[[#This Row],[Transmission]]="Automatic",1,0)</f>
        <v>0</v>
      </c>
      <c r="W439">
        <f>IF(porsche_data[[#This Row],[Transmission]]="PDK",1,0)</f>
        <v>0</v>
      </c>
      <c r="X439" t="s">
        <v>25</v>
      </c>
      <c r="Y439">
        <f>IF(porsche_data[[#This Row],[Drive]]="Rear drive",0,1)</f>
        <v>1</v>
      </c>
      <c r="Z439" t="s">
        <v>25</v>
      </c>
      <c r="AA439" t="s">
        <v>25</v>
      </c>
      <c r="AB439">
        <f>IF(OR(porsche_data[[#This Row],[Interior Color]]="Black",porsche_data[[#This Row],[Interior Color]]="Beige",porsche_data[[#This Row],[Interior Color]]="Brown",porsche_data[[#This Row],[Interior Color]]="Grey"),0,1)</f>
        <v>1</v>
      </c>
      <c r="AC439" t="s">
        <v>25</v>
      </c>
      <c r="AD4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0" spans="1:30" x14ac:dyDescent="0.2">
      <c r="A440" t="s">
        <v>1657</v>
      </c>
      <c r="B440">
        <v>258000</v>
      </c>
      <c r="C440">
        <f>ABS((porsche_data[[#This Row],[Price]]-AVERAGE(B372:B4827))/_xlfn.STDEV.P(B372:B4827))</f>
        <v>2.2942403386619912</v>
      </c>
      <c r="D440" t="s">
        <v>106</v>
      </c>
      <c r="E440" t="s">
        <v>254</v>
      </c>
      <c r="F440">
        <f>IF(OR(ISNUMBER(SEARCH(" 4S",porsche_data[[#This Row],[Model]])), ISNUMBER(SEARCH(" S",porsche_data[[#This Row],[Model]]))),1,0)</f>
        <v>1</v>
      </c>
      <c r="G440">
        <f>IF(ISNUMBER(SEARCH("Turbo",porsche_data[[#This Row],[Model]])),1,0)</f>
        <v>1</v>
      </c>
      <c r="H440">
        <f>IF(ISNUMBER(SEARCH("GT",porsche_data[[#This Row],[Model]])),1,0)</f>
        <v>0</v>
      </c>
      <c r="I440">
        <f>IF(ISNUMBER(SEARCH("RS",porsche_data[[#This Row],[Model]])),1,0)</f>
        <v>0</v>
      </c>
      <c r="J440">
        <f>IF(ISNUMBER(SEARCH("Targa",porsche_data[[#This Row],[Body]])),1,0)</f>
        <v>0</v>
      </c>
      <c r="K440">
        <f>IF(ISNUMBER(SEARCH("Cabriolet",porsche_data[[#This Row],[Body]])),1,0)</f>
        <v>1</v>
      </c>
      <c r="L440" t="s">
        <v>16</v>
      </c>
      <c r="M440">
        <v>992</v>
      </c>
      <c r="N440" t="s">
        <v>1658</v>
      </c>
      <c r="O440" s="3">
        <f>1*(LEFT(porsche_data[[#This Row],[Mileage0]],FIND(" ",porsche_data[[#This Row],[Mileage0]])-1))</f>
        <v>700</v>
      </c>
      <c r="P440" t="s">
        <v>256</v>
      </c>
      <c r="Q440">
        <v>650</v>
      </c>
      <c r="R440" t="s">
        <v>88</v>
      </c>
      <c r="S440">
        <f>1*(LEFT(porsche_data[[#This Row],[Cylinder Capacity]],FIND(" ",porsche_data[[#This Row],[Cylinder Capacity]])-1))</f>
        <v>3.8</v>
      </c>
      <c r="T440" t="s">
        <v>20</v>
      </c>
      <c r="U440" t="s">
        <v>31</v>
      </c>
      <c r="V440">
        <f>IF(porsche_data[[#This Row],[Transmission]]="Automatic",1,0)</f>
        <v>0</v>
      </c>
      <c r="W440">
        <f>IF(porsche_data[[#This Row],[Transmission]]="PDK",1,0)</f>
        <v>1</v>
      </c>
      <c r="X440" t="s">
        <v>46</v>
      </c>
      <c r="Y440">
        <f>IF(porsche_data[[#This Row],[Drive]]="Rear drive",0,1)</f>
        <v>1</v>
      </c>
      <c r="Z440" t="s">
        <v>23</v>
      </c>
      <c r="AA440" t="s">
        <v>116</v>
      </c>
      <c r="AB440">
        <f>IF(OR(porsche_data[[#This Row],[Interior Color]]="Black",porsche_data[[#This Row],[Interior Color]]="Beige",porsche_data[[#This Row],[Interior Color]]="Brown",porsche_data[[#This Row],[Interior Color]]="Grey"),0,1)</f>
        <v>1</v>
      </c>
      <c r="AC440" t="s">
        <v>61</v>
      </c>
      <c r="AD4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1" spans="1:30" x14ac:dyDescent="0.2">
      <c r="A441" t="s">
        <v>354</v>
      </c>
      <c r="B441">
        <v>257900</v>
      </c>
      <c r="C441">
        <f>ABS((porsche_data[[#This Row],[Price]]-AVERAGE(B373:B4828))/_xlfn.STDEV.P(B373:B4828))</f>
        <v>2.2925003496469545</v>
      </c>
      <c r="D441" t="s">
        <v>93</v>
      </c>
      <c r="E441" t="s">
        <v>355</v>
      </c>
      <c r="F441">
        <f>IF(OR(ISNUMBER(SEARCH(" 4S",porsche_data[[#This Row],[Model]])), ISNUMBER(SEARCH(" S",porsche_data[[#This Row],[Model]]))),1,0)</f>
        <v>0</v>
      </c>
      <c r="G441">
        <f>IF(ISNUMBER(SEARCH("Turbo",porsche_data[[#This Row],[Model]])),1,0)</f>
        <v>0</v>
      </c>
      <c r="H441">
        <f>IF(ISNUMBER(SEARCH("GT",porsche_data[[#This Row],[Model]])),1,0)</f>
        <v>1</v>
      </c>
      <c r="I441">
        <f>IF(ISNUMBER(SEARCH("RS",porsche_data[[#This Row],[Model]])),1,0)</f>
        <v>1</v>
      </c>
      <c r="J441">
        <f>IF(ISNUMBER(SEARCH("Targa",porsche_data[[#This Row],[Body]])),1,0)</f>
        <v>0</v>
      </c>
      <c r="K441">
        <f>IF(ISNUMBER(SEARCH("Cabriolet",porsche_data[[#This Row],[Body]])),1,0)</f>
        <v>0</v>
      </c>
      <c r="L441" t="s">
        <v>44</v>
      </c>
      <c r="M441">
        <v>991</v>
      </c>
      <c r="N441" t="s">
        <v>356</v>
      </c>
      <c r="O441" s="3">
        <f>1*(LEFT(porsche_data[[#This Row],[Mileage0]],FIND(" ",porsche_data[[#This Row],[Mileage0]])-1))</f>
        <v>7500</v>
      </c>
      <c r="P441" t="s">
        <v>357</v>
      </c>
      <c r="Q441">
        <v>520</v>
      </c>
      <c r="R441" t="s">
        <v>111</v>
      </c>
      <c r="S441">
        <f>1*(LEFT(porsche_data[[#This Row],[Cylinder Capacity]],FIND(" ",porsche_data[[#This Row],[Cylinder Capacity]])-1))</f>
        <v>4</v>
      </c>
      <c r="T441" t="s">
        <v>20</v>
      </c>
      <c r="U441" t="s">
        <v>31</v>
      </c>
      <c r="V441">
        <f>IF(porsche_data[[#This Row],[Transmission]]="Automatic",1,0)</f>
        <v>0</v>
      </c>
      <c r="W441">
        <f>IF(porsche_data[[#This Row],[Transmission]]="PDK",1,0)</f>
        <v>1</v>
      </c>
      <c r="X441" t="s">
        <v>22</v>
      </c>
      <c r="Y441">
        <f>IF(porsche_data[[#This Row],[Drive]]="Rear drive",0,1)</f>
        <v>0</v>
      </c>
      <c r="Z441" t="s">
        <v>23</v>
      </c>
      <c r="AA441" t="s">
        <v>24</v>
      </c>
      <c r="AB441">
        <f>IF(OR(porsche_data[[#This Row],[Interior Color]]="Black",porsche_data[[#This Row],[Interior Color]]="Beige",porsche_data[[#This Row],[Interior Color]]="Brown",porsche_data[[#This Row],[Interior Color]]="Grey"),0,1)</f>
        <v>0</v>
      </c>
      <c r="AC441" t="s">
        <v>24</v>
      </c>
      <c r="AD4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2" spans="1:30" hidden="1" x14ac:dyDescent="0.2">
      <c r="A442" t="s">
        <v>328</v>
      </c>
      <c r="C442" t="e">
        <f>ABS((porsche_data[[#This Row],[Price]]-#REF!)/#REF!)</f>
        <v>#REF!</v>
      </c>
      <c r="D442" t="s">
        <v>70</v>
      </c>
      <c r="E442" t="s">
        <v>468</v>
      </c>
      <c r="F442">
        <f>IF(OR(ISNUMBER(SEARCH(" 4S",porsche_data[[#This Row],[Model]])), ISNUMBER(SEARCH(" S",porsche_data[[#This Row],[Model]]))),1,0)</f>
        <v>0</v>
      </c>
      <c r="G442">
        <f>IF(ISNUMBER(SEARCH("Turbo",porsche_data[[#This Row],[Model]])),1,0)</f>
        <v>0</v>
      </c>
      <c r="H442">
        <f>IF(ISNUMBER(SEARCH("GT",porsche_data[[#This Row],[Model]])),1,0)</f>
        <v>1</v>
      </c>
      <c r="I442">
        <f>IF(ISNUMBER(SEARCH("RS",porsche_data[[#This Row],[Model]])),1,0)</f>
        <v>0</v>
      </c>
      <c r="J442">
        <f>IF(ISNUMBER(SEARCH("Targa",porsche_data[[#This Row],[Body]])),1,0)</f>
        <v>0</v>
      </c>
      <c r="K442">
        <f>IF(ISNUMBER(SEARCH("Cabriolet",porsche_data[[#This Row],[Body]])),1,0)</f>
        <v>0</v>
      </c>
      <c r="L442" t="s">
        <v>44</v>
      </c>
      <c r="N442" t="s">
        <v>1014</v>
      </c>
      <c r="O442" t="str">
        <f>IF(ISNUMBER(SEARCH("km",porsche_data[[#This Row],[Mileage0]])),porsche_data[[#This Row],[Mileage0]],"")</f>
        <v>35400 km</v>
      </c>
      <c r="P442" t="s">
        <v>182</v>
      </c>
      <c r="R442" t="s">
        <v>88</v>
      </c>
      <c r="T442" t="s">
        <v>20</v>
      </c>
      <c r="U442" t="s">
        <v>21</v>
      </c>
      <c r="V442">
        <f>IF(porsche_data[[#This Row],[Transmission]]="Automatic",1,0)</f>
        <v>0</v>
      </c>
      <c r="W442">
        <f>IF(porsche_data[[#This Row],[Transmission]]="PDK",1,0)</f>
        <v>0</v>
      </c>
      <c r="X442" t="s">
        <v>22</v>
      </c>
      <c r="Y442">
        <f>IF(porsche_data[[#This Row],[Drive]]="Rear drive",0,1)</f>
        <v>0</v>
      </c>
      <c r="Z442" t="s">
        <v>23</v>
      </c>
      <c r="AA442" t="s">
        <v>24</v>
      </c>
      <c r="AB442">
        <f>IF(OR(porsche_data[[#This Row],[Interior Color]]="Black",porsche_data[[#This Row],[Interior Color]]="Beige",porsche_data[[#This Row],[Interior Color]]="Brown",porsche_data[[#This Row],[Interior Color]]="Grey"),0,1)</f>
        <v>0</v>
      </c>
      <c r="AC442" t="s">
        <v>99</v>
      </c>
      <c r="AD4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3" spans="1:30" x14ac:dyDescent="0.2">
      <c r="A443" t="s">
        <v>354</v>
      </c>
      <c r="B443">
        <v>257900</v>
      </c>
      <c r="C443">
        <f>ABS((porsche_data[[#This Row],[Price]]-AVERAGE(B375:B4830))/_xlfn.STDEV.P(B375:B4830))</f>
        <v>2.2925003496469545</v>
      </c>
      <c r="D443" t="s">
        <v>93</v>
      </c>
      <c r="E443" t="s">
        <v>355</v>
      </c>
      <c r="F443">
        <f>IF(OR(ISNUMBER(SEARCH(" 4S",porsche_data[[#This Row],[Model]])), ISNUMBER(SEARCH(" S",porsche_data[[#This Row],[Model]]))),1,0)</f>
        <v>0</v>
      </c>
      <c r="G443">
        <f>IF(ISNUMBER(SEARCH("Turbo",porsche_data[[#This Row],[Model]])),1,0)</f>
        <v>0</v>
      </c>
      <c r="H443">
        <f>IF(ISNUMBER(SEARCH("GT",porsche_data[[#This Row],[Model]])),1,0)</f>
        <v>1</v>
      </c>
      <c r="I443">
        <f>IF(ISNUMBER(SEARCH("RS",porsche_data[[#This Row],[Model]])),1,0)</f>
        <v>1</v>
      </c>
      <c r="J443">
        <f>IF(ISNUMBER(SEARCH("Targa",porsche_data[[#This Row],[Body]])),1,0)</f>
        <v>0</v>
      </c>
      <c r="K443">
        <f>IF(ISNUMBER(SEARCH("Cabriolet",porsche_data[[#This Row],[Body]])),1,0)</f>
        <v>0</v>
      </c>
      <c r="L443" t="s">
        <v>44</v>
      </c>
      <c r="M443">
        <v>991</v>
      </c>
      <c r="N443" t="s">
        <v>1347</v>
      </c>
      <c r="O443" s="3">
        <f>1*(LEFT(porsche_data[[#This Row],[Mileage0]],FIND(" ",porsche_data[[#This Row],[Mileage0]])-1))</f>
        <v>6300</v>
      </c>
      <c r="P443" t="s">
        <v>357</v>
      </c>
      <c r="Q443">
        <v>520</v>
      </c>
      <c r="R443" t="s">
        <v>111</v>
      </c>
      <c r="S443">
        <f>1*(LEFT(porsche_data[[#This Row],[Cylinder Capacity]],FIND(" ",porsche_data[[#This Row],[Cylinder Capacity]])-1))</f>
        <v>4</v>
      </c>
      <c r="T443" t="s">
        <v>20</v>
      </c>
      <c r="U443" t="s">
        <v>31</v>
      </c>
      <c r="V443">
        <f>IF(porsche_data[[#This Row],[Transmission]]="Automatic",1,0)</f>
        <v>0</v>
      </c>
      <c r="W443">
        <f>IF(porsche_data[[#This Row],[Transmission]]="PDK",1,0)</f>
        <v>1</v>
      </c>
      <c r="X443" t="s">
        <v>22</v>
      </c>
      <c r="Y443">
        <f>IF(porsche_data[[#This Row],[Drive]]="Rear drive",0,1)</f>
        <v>0</v>
      </c>
      <c r="Z443" t="s">
        <v>23</v>
      </c>
      <c r="AA443" t="s">
        <v>24</v>
      </c>
      <c r="AB443">
        <f>IF(OR(porsche_data[[#This Row],[Interior Color]]="Black",porsche_data[[#This Row],[Interior Color]]="Beige",porsche_data[[#This Row],[Interior Color]]="Brown",porsche_data[[#This Row],[Interior Color]]="Grey"),0,1)</f>
        <v>0</v>
      </c>
      <c r="AC443" t="s">
        <v>99</v>
      </c>
      <c r="AD4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4" spans="1:30" hidden="1" x14ac:dyDescent="0.2">
      <c r="A444" t="s">
        <v>25</v>
      </c>
      <c r="C444" t="e">
        <f>ABS((porsche_data[[#This Row],[Price]]-#REF!)/#REF!)</f>
        <v>#REF!</v>
      </c>
      <c r="D444" t="s">
        <v>1018</v>
      </c>
      <c r="E444" t="s">
        <v>1019</v>
      </c>
      <c r="F444">
        <f>IF(OR(ISNUMBER(SEARCH(" 4S",porsche_data[[#This Row],[Model]])), ISNUMBER(SEARCH(" S",porsche_data[[#This Row],[Model]]))),1,0)</f>
        <v>0</v>
      </c>
      <c r="G444">
        <f>IF(ISNUMBER(SEARCH("Turbo",porsche_data[[#This Row],[Model]])),1,0)</f>
        <v>0</v>
      </c>
      <c r="H444">
        <f>IF(ISNUMBER(SEARCH("GT",porsche_data[[#This Row],[Model]])),1,0)</f>
        <v>0</v>
      </c>
      <c r="I444">
        <f>IF(ISNUMBER(SEARCH("RS",porsche_data[[#This Row],[Model]])),1,0)</f>
        <v>0</v>
      </c>
      <c r="J444">
        <f>IF(ISNUMBER(SEARCH("Targa",porsche_data[[#This Row],[Body]])),1,0)</f>
        <v>0</v>
      </c>
      <c r="K444">
        <f>IF(ISNUMBER(SEARCH("Cabriolet",porsche_data[[#This Row],[Body]])),1,0)</f>
        <v>0</v>
      </c>
      <c r="L444" t="s">
        <v>44</v>
      </c>
      <c r="N444" t="s">
        <v>25</v>
      </c>
      <c r="O444" t="str">
        <f>IF(ISNUMBER(SEARCH("km",porsche_data[[#This Row],[Mileage0]])),porsche_data[[#This Row],[Mileage0]],"")</f>
        <v/>
      </c>
      <c r="P444" t="s">
        <v>121</v>
      </c>
      <c r="R444" t="s">
        <v>748</v>
      </c>
      <c r="T444" t="s">
        <v>20</v>
      </c>
      <c r="U444" t="s">
        <v>21</v>
      </c>
      <c r="V444">
        <f>IF(porsche_data[[#This Row],[Transmission]]="Automatic",1,0)</f>
        <v>0</v>
      </c>
      <c r="W444">
        <f>IF(porsche_data[[#This Row],[Transmission]]="PDK",1,0)</f>
        <v>0</v>
      </c>
      <c r="X444" t="s">
        <v>22</v>
      </c>
      <c r="Y444">
        <f>IF(porsche_data[[#This Row],[Drive]]="Rear drive",0,1)</f>
        <v>0</v>
      </c>
      <c r="Z444" t="s">
        <v>23</v>
      </c>
      <c r="AA444" t="s">
        <v>24</v>
      </c>
      <c r="AB444">
        <f>IF(OR(porsche_data[[#This Row],[Interior Color]]="Black",porsche_data[[#This Row],[Interior Color]]="Beige",porsche_data[[#This Row],[Interior Color]]="Brown",porsche_data[[#This Row],[Interior Color]]="Grey"),0,1)</f>
        <v>0</v>
      </c>
      <c r="AC444" t="s">
        <v>116</v>
      </c>
      <c r="AD4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5" spans="1:30" hidden="1" x14ac:dyDescent="0.2">
      <c r="A445" t="s">
        <v>25</v>
      </c>
      <c r="C445" t="e">
        <f>ABS((porsche_data[[#This Row],[Price]]-#REF!)/#REF!)</f>
        <v>#REF!</v>
      </c>
      <c r="D445" t="s">
        <v>25</v>
      </c>
      <c r="E445" t="s">
        <v>25</v>
      </c>
      <c r="F445">
        <f>IF(OR(ISNUMBER(SEARCH(" 4S",porsche_data[[#This Row],[Model]])), ISNUMBER(SEARCH(" S",porsche_data[[#This Row],[Model]]))),1,0)</f>
        <v>0</v>
      </c>
      <c r="G445">
        <f>IF(ISNUMBER(SEARCH("Turbo",porsche_data[[#This Row],[Model]])),1,0)</f>
        <v>0</v>
      </c>
      <c r="H445">
        <f>IF(ISNUMBER(SEARCH("GT",porsche_data[[#This Row],[Model]])),1,0)</f>
        <v>0</v>
      </c>
      <c r="I445">
        <f>IF(ISNUMBER(SEARCH("RS",porsche_data[[#This Row],[Model]])),1,0)</f>
        <v>0</v>
      </c>
      <c r="J445">
        <f>IF(ISNUMBER(SEARCH("Targa",porsche_data[[#This Row],[Body]])),1,0)</f>
        <v>0</v>
      </c>
      <c r="K445">
        <f>IF(ISNUMBER(SEARCH("Cabriolet",porsche_data[[#This Row],[Body]])),1,0)</f>
        <v>0</v>
      </c>
      <c r="L445" t="s">
        <v>25</v>
      </c>
      <c r="N445" t="s">
        <v>25</v>
      </c>
      <c r="O445" t="str">
        <f>IF(ISNUMBER(SEARCH("km",porsche_data[[#This Row],[Mileage0]])),porsche_data[[#This Row],[Mileage0]],"")</f>
        <v/>
      </c>
      <c r="P445" t="s">
        <v>25</v>
      </c>
      <c r="R445" t="s">
        <v>25</v>
      </c>
      <c r="T445" t="s">
        <v>25</v>
      </c>
      <c r="U445" t="s">
        <v>25</v>
      </c>
      <c r="V445">
        <f>IF(porsche_data[[#This Row],[Transmission]]="Automatic",1,0)</f>
        <v>0</v>
      </c>
      <c r="W445">
        <f>IF(porsche_data[[#This Row],[Transmission]]="PDK",1,0)</f>
        <v>0</v>
      </c>
      <c r="X445" t="s">
        <v>25</v>
      </c>
      <c r="Y445">
        <f>IF(porsche_data[[#This Row],[Drive]]="Rear drive",0,1)</f>
        <v>1</v>
      </c>
      <c r="Z445" t="s">
        <v>25</v>
      </c>
      <c r="AA445" t="s">
        <v>25</v>
      </c>
      <c r="AB445">
        <f>IF(OR(porsche_data[[#This Row],[Interior Color]]="Black",porsche_data[[#This Row],[Interior Color]]="Beige",porsche_data[[#This Row],[Interior Color]]="Brown",porsche_data[[#This Row],[Interior Color]]="Grey"),0,1)</f>
        <v>1</v>
      </c>
      <c r="AC445" t="s">
        <v>25</v>
      </c>
      <c r="AD4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6" spans="1:30" hidden="1" x14ac:dyDescent="0.2">
      <c r="A446" t="s">
        <v>1020</v>
      </c>
      <c r="C446" t="e">
        <f>ABS((porsche_data[[#This Row],[Price]]-#REF!)/#REF!)</f>
        <v>#REF!</v>
      </c>
      <c r="D446" t="s">
        <v>49</v>
      </c>
      <c r="E446" t="s">
        <v>50</v>
      </c>
      <c r="F446">
        <f>IF(OR(ISNUMBER(SEARCH(" 4S",porsche_data[[#This Row],[Model]])), ISNUMBER(SEARCH(" S",porsche_data[[#This Row],[Model]]))),1,0)</f>
        <v>0</v>
      </c>
      <c r="G446">
        <f>IF(ISNUMBER(SEARCH("Turbo",porsche_data[[#This Row],[Model]])),1,0)</f>
        <v>0</v>
      </c>
      <c r="H446">
        <f>IF(ISNUMBER(SEARCH("GT",porsche_data[[#This Row],[Model]])),1,0)</f>
        <v>0</v>
      </c>
      <c r="I446">
        <f>IF(ISNUMBER(SEARCH("RS",porsche_data[[#This Row],[Model]])),1,0)</f>
        <v>0</v>
      </c>
      <c r="J446">
        <f>IF(ISNUMBER(SEARCH("Targa",porsche_data[[#This Row],[Body]])),1,0)</f>
        <v>0</v>
      </c>
      <c r="K446">
        <f>IF(ISNUMBER(SEARCH("Cabriolet",porsche_data[[#This Row],[Body]])),1,0)</f>
        <v>1</v>
      </c>
      <c r="L446" t="s">
        <v>16</v>
      </c>
      <c r="N446" t="s">
        <v>1021</v>
      </c>
      <c r="O446" t="str">
        <f>IF(ISNUMBER(SEARCH("km",porsche_data[[#This Row],[Mileage0]])),porsche_data[[#This Row],[Mileage0]],"")</f>
        <v/>
      </c>
      <c r="P446" t="s">
        <v>52</v>
      </c>
      <c r="R446" t="s">
        <v>19</v>
      </c>
      <c r="T446" t="s">
        <v>20</v>
      </c>
      <c r="U446" t="s">
        <v>53</v>
      </c>
      <c r="V446">
        <f>IF(porsche_data[[#This Row],[Transmission]]="Automatic",1,0)</f>
        <v>1</v>
      </c>
      <c r="W446">
        <f>IF(porsche_data[[#This Row],[Transmission]]="PDK",1,0)</f>
        <v>0</v>
      </c>
      <c r="X446" t="s">
        <v>22</v>
      </c>
      <c r="Y446">
        <f>IF(porsche_data[[#This Row],[Drive]]="Rear drive",0,1)</f>
        <v>0</v>
      </c>
      <c r="Z446" t="s">
        <v>23</v>
      </c>
      <c r="AA446" t="s">
        <v>68</v>
      </c>
      <c r="AB446">
        <f>IF(OR(porsche_data[[#This Row],[Interior Color]]="Black",porsche_data[[#This Row],[Interior Color]]="Beige",porsche_data[[#This Row],[Interior Color]]="Brown",porsche_data[[#This Row],[Interior Color]]="Grey"),0,1)</f>
        <v>0</v>
      </c>
      <c r="AC446" t="s">
        <v>24</v>
      </c>
      <c r="AD4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7" spans="1:30" hidden="1" x14ac:dyDescent="0.2">
      <c r="A447" t="s">
        <v>840</v>
      </c>
      <c r="C447" t="e">
        <f>ABS((porsche_data[[#This Row],[Price]]-#REF!)/#REF!)</f>
        <v>#REF!</v>
      </c>
      <c r="D447" t="s">
        <v>14</v>
      </c>
      <c r="E447" t="s">
        <v>15</v>
      </c>
      <c r="F447">
        <f>IF(OR(ISNUMBER(SEARCH(" 4S",porsche_data[[#This Row],[Model]])), ISNUMBER(SEARCH(" S",porsche_data[[#This Row],[Model]]))),1,0)</f>
        <v>1</v>
      </c>
      <c r="G447">
        <f>IF(ISNUMBER(SEARCH("Turbo",porsche_data[[#This Row],[Model]])),1,0)</f>
        <v>0</v>
      </c>
      <c r="H447">
        <f>IF(ISNUMBER(SEARCH("GT",porsche_data[[#This Row],[Model]])),1,0)</f>
        <v>0</v>
      </c>
      <c r="I447">
        <f>IF(ISNUMBER(SEARCH("RS",porsche_data[[#This Row],[Model]])),1,0)</f>
        <v>0</v>
      </c>
      <c r="J447">
        <f>IF(ISNUMBER(SEARCH("Targa",porsche_data[[#This Row],[Body]])),1,0)</f>
        <v>0</v>
      </c>
      <c r="K447">
        <f>IF(ISNUMBER(SEARCH("Cabriolet",porsche_data[[#This Row],[Body]])),1,0)</f>
        <v>1</v>
      </c>
      <c r="L447" t="s">
        <v>16</v>
      </c>
      <c r="N447" t="s">
        <v>1022</v>
      </c>
      <c r="O447" t="str">
        <f>IF(ISNUMBER(SEARCH("km",porsche_data[[#This Row],[Mileage0]])),porsche_data[[#This Row],[Mileage0]],"")</f>
        <v>62679 km</v>
      </c>
      <c r="P447" t="s">
        <v>18</v>
      </c>
      <c r="R447" t="s">
        <v>19</v>
      </c>
      <c r="T447" t="s">
        <v>20</v>
      </c>
      <c r="U447" t="s">
        <v>21</v>
      </c>
      <c r="V447">
        <f>IF(porsche_data[[#This Row],[Transmission]]="Automatic",1,0)</f>
        <v>0</v>
      </c>
      <c r="W447">
        <f>IF(porsche_data[[#This Row],[Transmission]]="PDK",1,0)</f>
        <v>0</v>
      </c>
      <c r="X447" t="s">
        <v>22</v>
      </c>
      <c r="Y447">
        <f>IF(porsche_data[[#This Row],[Drive]]="Rear drive",0,1)</f>
        <v>0</v>
      </c>
      <c r="Z447" t="s">
        <v>23</v>
      </c>
      <c r="AA447" t="s">
        <v>24</v>
      </c>
      <c r="AB447">
        <f>IF(OR(porsche_data[[#This Row],[Interior Color]]="Black",porsche_data[[#This Row],[Interior Color]]="Beige",porsche_data[[#This Row],[Interior Color]]="Brown",porsche_data[[#This Row],[Interior Color]]="Grey"),0,1)</f>
        <v>0</v>
      </c>
      <c r="AC447" t="s">
        <v>61</v>
      </c>
      <c r="AD4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8" spans="1:30" hidden="1" x14ac:dyDescent="0.2">
      <c r="A448" t="s">
        <v>840</v>
      </c>
      <c r="C448" t="e">
        <f>ABS((porsche_data[[#This Row],[Price]]-#REF!)/#REF!)</f>
        <v>#REF!</v>
      </c>
      <c r="D448" t="s">
        <v>14</v>
      </c>
      <c r="E448" t="s">
        <v>1023</v>
      </c>
      <c r="F448">
        <f>IF(OR(ISNUMBER(SEARCH(" 4S",porsche_data[[#This Row],[Model]])), ISNUMBER(SEARCH(" S",porsche_data[[#This Row],[Model]]))),1,0)</f>
        <v>0</v>
      </c>
      <c r="G448">
        <f>IF(ISNUMBER(SEARCH("Turbo",porsche_data[[#This Row],[Model]])),1,0)</f>
        <v>0</v>
      </c>
      <c r="H448">
        <f>IF(ISNUMBER(SEARCH("GT",porsche_data[[#This Row],[Model]])),1,0)</f>
        <v>1</v>
      </c>
      <c r="I448">
        <f>IF(ISNUMBER(SEARCH("RS",porsche_data[[#This Row],[Model]])),1,0)</f>
        <v>0</v>
      </c>
      <c r="J448">
        <f>IF(ISNUMBER(SEARCH("Targa",porsche_data[[#This Row],[Body]])),1,0)</f>
        <v>0</v>
      </c>
      <c r="K448">
        <f>IF(ISNUMBER(SEARCH("Cabriolet",porsche_data[[#This Row],[Body]])),1,0)</f>
        <v>0</v>
      </c>
      <c r="L448" t="s">
        <v>44</v>
      </c>
      <c r="N448" t="s">
        <v>25</v>
      </c>
      <c r="O448" t="str">
        <f>IF(ISNUMBER(SEARCH("km",porsche_data[[#This Row],[Mileage0]])),porsche_data[[#This Row],[Mileage0]],"")</f>
        <v/>
      </c>
      <c r="P448" t="s">
        <v>197</v>
      </c>
      <c r="R448" t="s">
        <v>1024</v>
      </c>
      <c r="T448" t="s">
        <v>20</v>
      </c>
      <c r="U448" t="s">
        <v>21</v>
      </c>
      <c r="V448">
        <f>IF(porsche_data[[#This Row],[Transmission]]="Automatic",1,0)</f>
        <v>0</v>
      </c>
      <c r="W448">
        <f>IF(porsche_data[[#This Row],[Transmission]]="PDK",1,0)</f>
        <v>0</v>
      </c>
      <c r="X448" t="s">
        <v>22</v>
      </c>
      <c r="Y448">
        <f>IF(porsche_data[[#This Row],[Drive]]="Rear drive",0,1)</f>
        <v>0</v>
      </c>
      <c r="Z448" t="s">
        <v>23</v>
      </c>
      <c r="AA448" t="s">
        <v>24</v>
      </c>
      <c r="AB448">
        <f>IF(OR(porsche_data[[#This Row],[Interior Color]]="Black",porsche_data[[#This Row],[Interior Color]]="Beige",porsche_data[[#This Row],[Interior Color]]="Brown",porsche_data[[#This Row],[Interior Color]]="Grey"),0,1)</f>
        <v>0</v>
      </c>
      <c r="AC448" t="s">
        <v>47</v>
      </c>
      <c r="AD4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9" spans="1:30" hidden="1" x14ac:dyDescent="0.2">
      <c r="A449" t="s">
        <v>840</v>
      </c>
      <c r="C449" t="e">
        <f>ABS((porsche_data[[#This Row],[Price]]-#REF!)/#REF!)</f>
        <v>#REF!</v>
      </c>
      <c r="D449" t="s">
        <v>42</v>
      </c>
      <c r="E449" t="s">
        <v>1025</v>
      </c>
      <c r="F449">
        <f>IF(OR(ISNUMBER(SEARCH(" 4S",porsche_data[[#This Row],[Model]])), ISNUMBER(SEARCH(" S",porsche_data[[#This Row],[Model]]))),1,0)</f>
        <v>0</v>
      </c>
      <c r="G449">
        <f>IF(ISNUMBER(SEARCH("Turbo",porsche_data[[#This Row],[Model]])),1,0)</f>
        <v>0</v>
      </c>
      <c r="H449">
        <f>IF(ISNUMBER(SEARCH("GT",porsche_data[[#This Row],[Model]])),1,0)</f>
        <v>1</v>
      </c>
      <c r="I449">
        <f>IF(ISNUMBER(SEARCH("RS",porsche_data[[#This Row],[Model]])),1,0)</f>
        <v>1</v>
      </c>
      <c r="J449">
        <f>IF(ISNUMBER(SEARCH("Targa",porsche_data[[#This Row],[Body]])),1,0)</f>
        <v>0</v>
      </c>
      <c r="K449">
        <f>IF(ISNUMBER(SEARCH("Cabriolet",porsche_data[[#This Row],[Body]])),1,0)</f>
        <v>0</v>
      </c>
      <c r="L449" t="s">
        <v>44</v>
      </c>
      <c r="N449" t="s">
        <v>1026</v>
      </c>
      <c r="O449" t="str">
        <f>IF(ISNUMBER(SEARCH("km",porsche_data[[#This Row],[Mileage0]])),porsche_data[[#This Row],[Mileage0]],"")</f>
        <v>35609 km</v>
      </c>
      <c r="P449" t="s">
        <v>115</v>
      </c>
      <c r="R449" t="s">
        <v>19</v>
      </c>
      <c r="T449" t="s">
        <v>20</v>
      </c>
      <c r="U449" t="s">
        <v>21</v>
      </c>
      <c r="V449">
        <f>IF(porsche_data[[#This Row],[Transmission]]="Automatic",1,0)</f>
        <v>0</v>
      </c>
      <c r="W449">
        <f>IF(porsche_data[[#This Row],[Transmission]]="PDK",1,0)</f>
        <v>0</v>
      </c>
      <c r="X449" t="s">
        <v>22</v>
      </c>
      <c r="Y449">
        <f>IF(porsche_data[[#This Row],[Drive]]="Rear drive",0,1)</f>
        <v>0</v>
      </c>
      <c r="Z449" t="s">
        <v>23</v>
      </c>
      <c r="AA449" t="s">
        <v>24</v>
      </c>
      <c r="AB449">
        <f>IF(OR(porsche_data[[#This Row],[Interior Color]]="Black",porsche_data[[#This Row],[Interior Color]]="Beige",porsche_data[[#This Row],[Interior Color]]="Brown",porsche_data[[#This Row],[Interior Color]]="Grey"),0,1)</f>
        <v>0</v>
      </c>
      <c r="AC449" t="s">
        <v>61</v>
      </c>
      <c r="AD4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50" spans="1:30" hidden="1" x14ac:dyDescent="0.2">
      <c r="A450" t="s">
        <v>1027</v>
      </c>
      <c r="C450" t="e">
        <f>ABS((porsche_data[[#This Row],[Price]]-#REF!)/#REF!)</f>
        <v>#REF!</v>
      </c>
      <c r="D450" t="s">
        <v>42</v>
      </c>
      <c r="E450" t="s">
        <v>1028</v>
      </c>
      <c r="F450">
        <f>IF(OR(ISNUMBER(SEARCH(" 4S",porsche_data[[#This Row],[Model]])), ISNUMBER(SEARCH(" S",porsche_data[[#This Row],[Model]]))),1,0)</f>
        <v>0</v>
      </c>
      <c r="G450">
        <f>IF(ISNUMBER(SEARCH("Turbo",porsche_data[[#This Row],[Model]])),1,0)</f>
        <v>0</v>
      </c>
      <c r="H450">
        <f>IF(ISNUMBER(SEARCH("GT",porsche_data[[#This Row],[Model]])),1,0)</f>
        <v>1</v>
      </c>
      <c r="I450">
        <f>IF(ISNUMBER(SEARCH("RS",porsche_data[[#This Row],[Model]])),1,0)</f>
        <v>0</v>
      </c>
      <c r="J450">
        <f>IF(ISNUMBER(SEARCH("Targa",porsche_data[[#This Row],[Body]])),1,0)</f>
        <v>0</v>
      </c>
      <c r="K450">
        <f>IF(ISNUMBER(SEARCH("Cabriolet",porsche_data[[#This Row],[Body]])),1,0)</f>
        <v>0</v>
      </c>
      <c r="L450" t="s">
        <v>44</v>
      </c>
      <c r="N450" t="s">
        <v>1029</v>
      </c>
      <c r="O450" t="str">
        <f>IF(ISNUMBER(SEARCH("km",porsche_data[[#This Row],[Mileage0]])),porsche_data[[#This Row],[Mileage0]],"")</f>
        <v>135623 km</v>
      </c>
      <c r="P450" t="s">
        <v>212</v>
      </c>
      <c r="R450" t="s">
        <v>584</v>
      </c>
      <c r="T450" t="s">
        <v>20</v>
      </c>
      <c r="U450" t="s">
        <v>21</v>
      </c>
      <c r="V450">
        <f>IF(porsche_data[[#This Row],[Transmission]]="Automatic",1,0)</f>
        <v>0</v>
      </c>
      <c r="W450">
        <f>IF(porsche_data[[#This Row],[Transmission]]="PDK",1,0)</f>
        <v>0</v>
      </c>
      <c r="X450" t="s">
        <v>22</v>
      </c>
      <c r="Y450">
        <f>IF(porsche_data[[#This Row],[Drive]]="Rear drive",0,1)</f>
        <v>0</v>
      </c>
      <c r="Z450" t="s">
        <v>23</v>
      </c>
      <c r="AA450" t="s">
        <v>250</v>
      </c>
      <c r="AB450">
        <f>IF(OR(porsche_data[[#This Row],[Interior Color]]="Black",porsche_data[[#This Row],[Interior Color]]="Beige",porsche_data[[#This Row],[Interior Color]]="Brown",porsche_data[[#This Row],[Interior Color]]="Grey"),0,1)</f>
        <v>0</v>
      </c>
      <c r="AC450" t="s">
        <v>32</v>
      </c>
      <c r="AD4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51" spans="1:30" hidden="1" x14ac:dyDescent="0.2">
      <c r="A451" t="s">
        <v>25</v>
      </c>
      <c r="C451" t="e">
        <f>ABS((porsche_data[[#This Row],[Price]]-#REF!)/#REF!)</f>
        <v>#REF!</v>
      </c>
      <c r="D451" t="s">
        <v>25</v>
      </c>
      <c r="E451" t="s">
        <v>25</v>
      </c>
      <c r="F451">
        <f>IF(OR(ISNUMBER(SEARCH(" 4S",porsche_data[[#This Row],[Model]])), ISNUMBER(SEARCH(" S",porsche_data[[#This Row],[Model]]))),1,0)</f>
        <v>0</v>
      </c>
      <c r="G451">
        <f>IF(ISNUMBER(SEARCH("Turbo",porsche_data[[#This Row],[Model]])),1,0)</f>
        <v>0</v>
      </c>
      <c r="H451">
        <f>IF(ISNUMBER(SEARCH("GT",porsche_data[[#This Row],[Model]])),1,0)</f>
        <v>0</v>
      </c>
      <c r="I451">
        <f>IF(ISNUMBER(SEARCH("RS",porsche_data[[#This Row],[Model]])),1,0)</f>
        <v>0</v>
      </c>
      <c r="J451">
        <f>IF(ISNUMBER(SEARCH("Targa",porsche_data[[#This Row],[Body]])),1,0)</f>
        <v>0</v>
      </c>
      <c r="K451">
        <f>IF(ISNUMBER(SEARCH("Cabriolet",porsche_data[[#This Row],[Body]])),1,0)</f>
        <v>0</v>
      </c>
      <c r="L451" t="s">
        <v>25</v>
      </c>
      <c r="N451" t="s">
        <v>25</v>
      </c>
      <c r="O451" t="str">
        <f>IF(ISNUMBER(SEARCH("km",porsche_data[[#This Row],[Mileage0]])),porsche_data[[#This Row],[Mileage0]],"")</f>
        <v/>
      </c>
      <c r="P451" t="s">
        <v>25</v>
      </c>
      <c r="R451" t="s">
        <v>25</v>
      </c>
      <c r="T451" t="s">
        <v>25</v>
      </c>
      <c r="U451" t="s">
        <v>25</v>
      </c>
      <c r="V451">
        <f>IF(porsche_data[[#This Row],[Transmission]]="Automatic",1,0)</f>
        <v>0</v>
      </c>
      <c r="W451">
        <f>IF(porsche_data[[#This Row],[Transmission]]="PDK",1,0)</f>
        <v>0</v>
      </c>
      <c r="X451" t="s">
        <v>25</v>
      </c>
      <c r="Y451">
        <f>IF(porsche_data[[#This Row],[Drive]]="Rear drive",0,1)</f>
        <v>1</v>
      </c>
      <c r="Z451" t="s">
        <v>25</v>
      </c>
      <c r="AA451" t="s">
        <v>25</v>
      </c>
      <c r="AB451">
        <f>IF(OR(porsche_data[[#This Row],[Interior Color]]="Black",porsche_data[[#This Row],[Interior Color]]="Beige",porsche_data[[#This Row],[Interior Color]]="Brown",porsche_data[[#This Row],[Interior Color]]="Grey"),0,1)</f>
        <v>1</v>
      </c>
      <c r="AC451" t="s">
        <v>25</v>
      </c>
      <c r="AD4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52" spans="1:30" x14ac:dyDescent="0.2">
      <c r="A452" t="s">
        <v>354</v>
      </c>
      <c r="B452">
        <v>257900</v>
      </c>
      <c r="C452">
        <f>ABS((porsche_data[[#This Row],[Price]]-AVERAGE(B384:B4839))/_xlfn.STDEV.P(B384:B4839))</f>
        <v>2.2975561327328307</v>
      </c>
      <c r="D452" t="s">
        <v>184</v>
      </c>
      <c r="E452" t="s">
        <v>164</v>
      </c>
      <c r="F452">
        <f>IF(OR(ISNUMBER(SEARCH(" 4S",porsche_data[[#This Row],[Model]])), ISNUMBER(SEARCH(" S",porsche_data[[#This Row],[Model]]))),1,0)</f>
        <v>0</v>
      </c>
      <c r="G452">
        <f>IF(ISNUMBER(SEARCH("Turbo",porsche_data[[#This Row],[Model]])),1,0)</f>
        <v>0</v>
      </c>
      <c r="H452">
        <f>IF(ISNUMBER(SEARCH("GT",porsche_data[[#This Row],[Model]])),1,0)</f>
        <v>1</v>
      </c>
      <c r="I452">
        <f>IF(ISNUMBER(SEARCH("RS",porsche_data[[#This Row],[Model]])),1,0)</f>
        <v>0</v>
      </c>
      <c r="J452">
        <f>IF(ISNUMBER(SEARCH("Targa",porsche_data[[#This Row],[Body]])),1,0)</f>
        <v>0</v>
      </c>
      <c r="K452">
        <f>IF(ISNUMBER(SEARCH("Cabriolet",porsche_data[[#This Row],[Body]])),1,0)</f>
        <v>0</v>
      </c>
      <c r="L452" t="s">
        <v>44</v>
      </c>
      <c r="M452">
        <v>992</v>
      </c>
      <c r="N452" t="s">
        <v>1350</v>
      </c>
      <c r="O452" s="3">
        <f>1*(LEFT(porsche_data[[#This Row],[Mileage0]],FIND(" ",porsche_data[[#This Row],[Mileage0]])-1))</f>
        <v>4800</v>
      </c>
      <c r="P452" t="s">
        <v>110</v>
      </c>
      <c r="Q452">
        <v>510</v>
      </c>
      <c r="R452" t="s">
        <v>111</v>
      </c>
      <c r="S452">
        <f>1*(LEFT(porsche_data[[#This Row],[Cylinder Capacity]],FIND(" ",porsche_data[[#This Row],[Cylinder Capacity]])-1))</f>
        <v>4</v>
      </c>
      <c r="T452" t="s">
        <v>20</v>
      </c>
      <c r="U452" t="s">
        <v>31</v>
      </c>
      <c r="V452">
        <f>IF(porsche_data[[#This Row],[Transmission]]="Automatic",1,0)</f>
        <v>0</v>
      </c>
      <c r="W452">
        <f>IF(porsche_data[[#This Row],[Transmission]]="PDK",1,0)</f>
        <v>1</v>
      </c>
      <c r="X452" t="s">
        <v>22</v>
      </c>
      <c r="Y452">
        <f>IF(porsche_data[[#This Row],[Drive]]="Rear drive",0,1)</f>
        <v>0</v>
      </c>
      <c r="Z452" t="s">
        <v>23</v>
      </c>
      <c r="AA452" t="s">
        <v>24</v>
      </c>
      <c r="AB452">
        <f>IF(OR(porsche_data[[#This Row],[Interior Color]]="Black",porsche_data[[#This Row],[Interior Color]]="Beige",porsche_data[[#This Row],[Interior Color]]="Brown",porsche_data[[#This Row],[Interior Color]]="Grey"),0,1)</f>
        <v>0</v>
      </c>
      <c r="AC452" t="s">
        <v>54</v>
      </c>
      <c r="AD4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53" spans="1:30" x14ac:dyDescent="0.2">
      <c r="A453" t="s">
        <v>1083</v>
      </c>
      <c r="B453">
        <v>257500</v>
      </c>
      <c r="C453">
        <f>ABS((porsche_data[[#This Row],[Price]]-AVERAGE(B385:B4840))/_xlfn.STDEV.P(B385:B4840))</f>
        <v>2.2955256869878649</v>
      </c>
      <c r="D453" t="s">
        <v>184</v>
      </c>
      <c r="E453" t="s">
        <v>368</v>
      </c>
      <c r="F453">
        <f>IF(OR(ISNUMBER(SEARCH(" 4S",porsche_data[[#This Row],[Model]])), ISNUMBER(SEARCH(" S",porsche_data[[#This Row],[Model]]))),1,0)</f>
        <v>0</v>
      </c>
      <c r="G453">
        <f>IF(ISNUMBER(SEARCH("Turbo",porsche_data[[#This Row],[Model]])),1,0)</f>
        <v>0</v>
      </c>
      <c r="H453">
        <f>IF(ISNUMBER(SEARCH("GT",porsche_data[[#This Row],[Model]])),1,0)</f>
        <v>1</v>
      </c>
      <c r="I453">
        <f>IF(ISNUMBER(SEARCH("RS",porsche_data[[#This Row],[Model]])),1,0)</f>
        <v>0</v>
      </c>
      <c r="J453">
        <f>IF(ISNUMBER(SEARCH("Targa",porsche_data[[#This Row],[Body]])),1,0)</f>
        <v>0</v>
      </c>
      <c r="K453">
        <f>IF(ISNUMBER(SEARCH("Cabriolet",porsche_data[[#This Row],[Body]])),1,0)</f>
        <v>0</v>
      </c>
      <c r="L453" t="s">
        <v>44</v>
      </c>
      <c r="M453">
        <v>992</v>
      </c>
      <c r="N453" t="s">
        <v>1084</v>
      </c>
      <c r="O453" s="3">
        <f>1*(LEFT(porsche_data[[#This Row],[Mileage0]],FIND(" ",porsche_data[[#This Row],[Mileage0]])-1))</f>
        <v>3300</v>
      </c>
      <c r="P453" t="s">
        <v>110</v>
      </c>
      <c r="Q453">
        <v>510</v>
      </c>
      <c r="R453" t="s">
        <v>111</v>
      </c>
      <c r="S453">
        <f>1*(LEFT(porsche_data[[#This Row],[Cylinder Capacity]],FIND(" ",porsche_data[[#This Row],[Cylinder Capacity]])-1))</f>
        <v>4</v>
      </c>
      <c r="T453" t="s">
        <v>20</v>
      </c>
      <c r="U453" t="s">
        <v>31</v>
      </c>
      <c r="V453">
        <f>IF(porsche_data[[#This Row],[Transmission]]="Automatic",1,0)</f>
        <v>0</v>
      </c>
      <c r="W453">
        <f>IF(porsche_data[[#This Row],[Transmission]]="PDK",1,0)</f>
        <v>1</v>
      </c>
      <c r="X453" t="s">
        <v>22</v>
      </c>
      <c r="Y453">
        <f>IF(porsche_data[[#This Row],[Drive]]="Rear drive",0,1)</f>
        <v>0</v>
      </c>
      <c r="Z453" t="s">
        <v>23</v>
      </c>
      <c r="AA453" t="s">
        <v>68</v>
      </c>
      <c r="AB453">
        <f>IF(OR(porsche_data[[#This Row],[Interior Color]]="Black",porsche_data[[#This Row],[Interior Color]]="Beige",porsche_data[[#This Row],[Interior Color]]="Brown",porsche_data[[#This Row],[Interior Color]]="Grey"),0,1)</f>
        <v>0</v>
      </c>
      <c r="AC453" t="s">
        <v>32</v>
      </c>
      <c r="AD4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54" spans="1:30" hidden="1" x14ac:dyDescent="0.2">
      <c r="A454" t="s">
        <v>840</v>
      </c>
      <c r="C454" t="e">
        <f>ABS((porsche_data[[#This Row],[Price]]-#REF!)/#REF!)</f>
        <v>#REF!</v>
      </c>
      <c r="D454" t="s">
        <v>349</v>
      </c>
      <c r="E454" t="s">
        <v>1033</v>
      </c>
      <c r="F454">
        <f>IF(OR(ISNUMBER(SEARCH(" 4S",porsche_data[[#This Row],[Model]])), ISNUMBER(SEARCH(" S",porsche_data[[#This Row],[Model]]))),1,0)</f>
        <v>0</v>
      </c>
      <c r="G454">
        <f>IF(ISNUMBER(SEARCH("Turbo",porsche_data[[#This Row],[Model]])),1,0)</f>
        <v>1</v>
      </c>
      <c r="H454">
        <f>IF(ISNUMBER(SEARCH("GT",porsche_data[[#This Row],[Model]])),1,0)</f>
        <v>0</v>
      </c>
      <c r="I454">
        <f>IF(ISNUMBER(SEARCH("RS",porsche_data[[#This Row],[Model]])),1,0)</f>
        <v>0</v>
      </c>
      <c r="J454">
        <f>IF(ISNUMBER(SEARCH("Targa",porsche_data[[#This Row],[Body]])),1,0)</f>
        <v>0</v>
      </c>
      <c r="K454">
        <f>IF(ISNUMBER(SEARCH("Cabriolet",porsche_data[[#This Row],[Body]])),1,0)</f>
        <v>0</v>
      </c>
      <c r="L454" t="s">
        <v>44</v>
      </c>
      <c r="N454" t="s">
        <v>25</v>
      </c>
      <c r="O454" t="str">
        <f>IF(ISNUMBER(SEARCH("km",porsche_data[[#This Row],[Mileage0]])),porsche_data[[#This Row],[Mileage0]],"")</f>
        <v/>
      </c>
      <c r="P454" t="s">
        <v>202</v>
      </c>
      <c r="R454" t="s">
        <v>213</v>
      </c>
      <c r="T454" t="s">
        <v>20</v>
      </c>
      <c r="U454" t="s">
        <v>21</v>
      </c>
      <c r="V454">
        <f>IF(porsche_data[[#This Row],[Transmission]]="Automatic",1,0)</f>
        <v>0</v>
      </c>
      <c r="W454">
        <f>IF(porsche_data[[#This Row],[Transmission]]="PDK",1,0)</f>
        <v>0</v>
      </c>
      <c r="X454" t="s">
        <v>22</v>
      </c>
      <c r="Y454">
        <f>IF(porsche_data[[#This Row],[Drive]]="Rear drive",0,1)</f>
        <v>0</v>
      </c>
      <c r="Z454" t="s">
        <v>23</v>
      </c>
      <c r="AA454" t="s">
        <v>24</v>
      </c>
      <c r="AB454">
        <f>IF(OR(porsche_data[[#This Row],[Interior Color]]="Black",porsche_data[[#This Row],[Interior Color]]="Beige",porsche_data[[#This Row],[Interior Color]]="Brown",porsche_data[[#This Row],[Interior Color]]="Grey"),0,1)</f>
        <v>0</v>
      </c>
      <c r="AC454" t="s">
        <v>32</v>
      </c>
      <c r="AD4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55" spans="1:30" hidden="1" x14ac:dyDescent="0.2">
      <c r="A455" t="s">
        <v>1034</v>
      </c>
      <c r="C455" t="e">
        <f>ABS((porsche_data[[#This Row],[Price]]-#REF!)/#REF!)</f>
        <v>#REF!</v>
      </c>
      <c r="D455" t="s">
        <v>1035</v>
      </c>
      <c r="E455" t="s">
        <v>1036</v>
      </c>
      <c r="F455">
        <f>IF(OR(ISNUMBER(SEARCH(" 4S",porsche_data[[#This Row],[Model]])), ISNUMBER(SEARCH(" S",porsche_data[[#This Row],[Model]]))),1,0)</f>
        <v>1</v>
      </c>
      <c r="G455">
        <f>IF(ISNUMBER(SEARCH("Turbo",porsche_data[[#This Row],[Model]])),1,0)</f>
        <v>0</v>
      </c>
      <c r="H455">
        <f>IF(ISNUMBER(SEARCH("GT",porsche_data[[#This Row],[Model]])),1,0)</f>
        <v>0</v>
      </c>
      <c r="I455">
        <f>IF(ISNUMBER(SEARCH("RS",porsche_data[[#This Row],[Model]])),1,0)</f>
        <v>0</v>
      </c>
      <c r="J455">
        <f>IF(ISNUMBER(SEARCH("Targa",porsche_data[[#This Row],[Body]])),1,0)</f>
        <v>0</v>
      </c>
      <c r="K455">
        <f>IF(ISNUMBER(SEARCH("Cabriolet",porsche_data[[#This Row],[Body]])),1,0)</f>
        <v>0</v>
      </c>
      <c r="L455" t="s">
        <v>108</v>
      </c>
      <c r="N455" t="s">
        <v>1037</v>
      </c>
      <c r="O455" t="str">
        <f>IF(ISNUMBER(SEARCH("km",porsche_data[[#This Row],[Mileage0]])),porsche_data[[#This Row],[Mileage0]],"")</f>
        <v/>
      </c>
      <c r="P455" t="s">
        <v>515</v>
      </c>
      <c r="R455" t="s">
        <v>395</v>
      </c>
      <c r="T455" t="s">
        <v>20</v>
      </c>
      <c r="U455" t="s">
        <v>21</v>
      </c>
      <c r="V455">
        <f>IF(porsche_data[[#This Row],[Transmission]]="Automatic",1,0)</f>
        <v>0</v>
      </c>
      <c r="W455">
        <f>IF(porsche_data[[#This Row],[Transmission]]="PDK",1,0)</f>
        <v>0</v>
      </c>
      <c r="X455" t="s">
        <v>22</v>
      </c>
      <c r="Y455">
        <f>IF(porsche_data[[#This Row],[Drive]]="Rear drive",0,1)</f>
        <v>0</v>
      </c>
      <c r="Z455" t="s">
        <v>23</v>
      </c>
      <c r="AA455" t="s">
        <v>116</v>
      </c>
      <c r="AB455">
        <f>IF(OR(porsche_data[[#This Row],[Interior Color]]="Black",porsche_data[[#This Row],[Interior Color]]="Beige",porsche_data[[#This Row],[Interior Color]]="Brown",porsche_data[[#This Row],[Interior Color]]="Grey"),0,1)</f>
        <v>1</v>
      </c>
      <c r="AC455" t="s">
        <v>32</v>
      </c>
      <c r="AD4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56" spans="1:30" hidden="1" x14ac:dyDescent="0.2">
      <c r="A456" t="s">
        <v>1038</v>
      </c>
      <c r="C456" t="e">
        <f>ABS((porsche_data[[#This Row],[Price]]-#REF!)/#REF!)</f>
        <v>#REF!</v>
      </c>
      <c r="D456" t="s">
        <v>106</v>
      </c>
      <c r="E456" t="s">
        <v>193</v>
      </c>
      <c r="F456">
        <f>IF(OR(ISNUMBER(SEARCH(" 4S",porsche_data[[#This Row],[Model]])), ISNUMBER(SEARCH(" S",porsche_data[[#This Row],[Model]]))),1,0)</f>
        <v>1</v>
      </c>
      <c r="G456">
        <f>IF(ISNUMBER(SEARCH("Turbo",porsche_data[[#This Row],[Model]])),1,0)</f>
        <v>0</v>
      </c>
      <c r="H456">
        <f>IF(ISNUMBER(SEARCH("GT",porsche_data[[#This Row],[Model]])),1,0)</f>
        <v>0</v>
      </c>
      <c r="I456">
        <f>IF(ISNUMBER(SEARCH("RS",porsche_data[[#This Row],[Model]])),1,0)</f>
        <v>0</v>
      </c>
      <c r="J456">
        <f>IF(ISNUMBER(SEARCH("Targa",porsche_data[[#This Row],[Body]])),1,0)</f>
        <v>0</v>
      </c>
      <c r="K456">
        <f>IF(ISNUMBER(SEARCH("Cabriolet",porsche_data[[#This Row],[Body]])),1,0)</f>
        <v>1</v>
      </c>
      <c r="L456" t="s">
        <v>16</v>
      </c>
      <c r="N456" t="s">
        <v>1039</v>
      </c>
      <c r="O456" t="str">
        <f>IF(ISNUMBER(SEARCH("km",porsche_data[[#This Row],[Mileage0]])),porsche_data[[#This Row],[Mileage0]],"")</f>
        <v>6502 km</v>
      </c>
      <c r="P456" t="s">
        <v>73</v>
      </c>
      <c r="R456" t="s">
        <v>111</v>
      </c>
      <c r="T456" t="s">
        <v>20</v>
      </c>
      <c r="U456" t="s">
        <v>21</v>
      </c>
      <c r="V456">
        <f>IF(porsche_data[[#This Row],[Transmission]]="Automatic",1,0)</f>
        <v>0</v>
      </c>
      <c r="W456">
        <f>IF(porsche_data[[#This Row],[Transmission]]="PDK",1,0)</f>
        <v>0</v>
      </c>
      <c r="X456" t="s">
        <v>22</v>
      </c>
      <c r="Y456">
        <f>IF(porsche_data[[#This Row],[Drive]]="Rear drive",0,1)</f>
        <v>0</v>
      </c>
      <c r="Z456" t="s">
        <v>23</v>
      </c>
      <c r="AA456" t="s">
        <v>24</v>
      </c>
      <c r="AB456">
        <f>IF(OR(porsche_data[[#This Row],[Interior Color]]="Black",porsche_data[[#This Row],[Interior Color]]="Beige",porsche_data[[#This Row],[Interior Color]]="Brown",porsche_data[[#This Row],[Interior Color]]="Grey"),0,1)</f>
        <v>0</v>
      </c>
      <c r="AC456" t="s">
        <v>99</v>
      </c>
      <c r="AD4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57" spans="1:30" hidden="1" x14ac:dyDescent="0.2">
      <c r="A457" t="s">
        <v>25</v>
      </c>
      <c r="C457" t="e">
        <f>ABS((porsche_data[[#This Row],[Price]]-#REF!)/#REF!)</f>
        <v>#REF!</v>
      </c>
      <c r="D457" t="s">
        <v>25</v>
      </c>
      <c r="E457" t="s">
        <v>25</v>
      </c>
      <c r="F457">
        <f>IF(OR(ISNUMBER(SEARCH(" 4S",porsche_data[[#This Row],[Model]])), ISNUMBER(SEARCH(" S",porsche_data[[#This Row],[Model]]))),1,0)</f>
        <v>0</v>
      </c>
      <c r="G457">
        <f>IF(ISNUMBER(SEARCH("Turbo",porsche_data[[#This Row],[Model]])),1,0)</f>
        <v>0</v>
      </c>
      <c r="H457">
        <f>IF(ISNUMBER(SEARCH("GT",porsche_data[[#This Row],[Model]])),1,0)</f>
        <v>0</v>
      </c>
      <c r="I457">
        <f>IF(ISNUMBER(SEARCH("RS",porsche_data[[#This Row],[Model]])),1,0)</f>
        <v>0</v>
      </c>
      <c r="J457">
        <f>IF(ISNUMBER(SEARCH("Targa",porsche_data[[#This Row],[Body]])),1,0)</f>
        <v>0</v>
      </c>
      <c r="K457">
        <f>IF(ISNUMBER(SEARCH("Cabriolet",porsche_data[[#This Row],[Body]])),1,0)</f>
        <v>0</v>
      </c>
      <c r="L457" t="s">
        <v>25</v>
      </c>
      <c r="N457" t="s">
        <v>25</v>
      </c>
      <c r="O457" t="str">
        <f>IF(ISNUMBER(SEARCH("km",porsche_data[[#This Row],[Mileage0]])),porsche_data[[#This Row],[Mileage0]],"")</f>
        <v/>
      </c>
      <c r="P457" t="s">
        <v>25</v>
      </c>
      <c r="R457" t="s">
        <v>25</v>
      </c>
      <c r="T457" t="s">
        <v>25</v>
      </c>
      <c r="U457" t="s">
        <v>25</v>
      </c>
      <c r="V457">
        <f>IF(porsche_data[[#This Row],[Transmission]]="Automatic",1,0)</f>
        <v>0</v>
      </c>
      <c r="W457">
        <f>IF(porsche_data[[#This Row],[Transmission]]="PDK",1,0)</f>
        <v>0</v>
      </c>
      <c r="X457" t="s">
        <v>25</v>
      </c>
      <c r="Y457">
        <f>IF(porsche_data[[#This Row],[Drive]]="Rear drive",0,1)</f>
        <v>1</v>
      </c>
      <c r="Z457" t="s">
        <v>25</v>
      </c>
      <c r="AA457" t="s">
        <v>25</v>
      </c>
      <c r="AB457">
        <f>IF(OR(porsche_data[[#This Row],[Interior Color]]="Black",porsche_data[[#This Row],[Interior Color]]="Beige",porsche_data[[#This Row],[Interior Color]]="Brown",porsche_data[[#This Row],[Interior Color]]="Grey"),0,1)</f>
        <v>1</v>
      </c>
      <c r="AC457" t="s">
        <v>25</v>
      </c>
      <c r="AD4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58" spans="1:30" x14ac:dyDescent="0.2">
      <c r="A458" t="s">
        <v>4536</v>
      </c>
      <c r="B458">
        <v>256800</v>
      </c>
      <c r="C458">
        <f>ABS((porsche_data[[#This Row],[Price]]-AVERAGE(B390:B4845))/_xlfn.STDEV.P(B390:B4845))</f>
        <v>2.298190877108468</v>
      </c>
      <c r="D458" t="s">
        <v>184</v>
      </c>
      <c r="E458" t="s">
        <v>254</v>
      </c>
      <c r="F458">
        <f>IF(OR(ISNUMBER(SEARCH(" 4S",porsche_data[[#This Row],[Model]])), ISNUMBER(SEARCH(" S",porsche_data[[#This Row],[Model]]))),1,0)</f>
        <v>1</v>
      </c>
      <c r="G458">
        <f>IF(ISNUMBER(SEARCH("Turbo",porsche_data[[#This Row],[Model]])),1,0)</f>
        <v>1</v>
      </c>
      <c r="H458">
        <f>IF(ISNUMBER(SEARCH("GT",porsche_data[[#This Row],[Model]])),1,0)</f>
        <v>0</v>
      </c>
      <c r="I458">
        <f>IF(ISNUMBER(SEARCH("RS",porsche_data[[#This Row],[Model]])),1,0)</f>
        <v>0</v>
      </c>
      <c r="J458">
        <f>IF(ISNUMBER(SEARCH("Targa",porsche_data[[#This Row],[Body]])),1,0)</f>
        <v>0</v>
      </c>
      <c r="K458">
        <f>IF(ISNUMBER(SEARCH("Cabriolet",porsche_data[[#This Row],[Body]])),1,0)</f>
        <v>1</v>
      </c>
      <c r="L458" t="s">
        <v>16</v>
      </c>
      <c r="M458">
        <v>992</v>
      </c>
      <c r="N458" t="s">
        <v>1457</v>
      </c>
      <c r="O458" s="3">
        <f>1*(LEFT(porsche_data[[#This Row],[Mileage0]],FIND(" ",porsche_data[[#This Row],[Mileage0]])-1))</f>
        <v>12900</v>
      </c>
      <c r="P458" t="s">
        <v>256</v>
      </c>
      <c r="Q458">
        <v>650</v>
      </c>
      <c r="R458" t="s">
        <v>88</v>
      </c>
      <c r="S458">
        <f>1*(LEFT(porsche_data[[#This Row],[Cylinder Capacity]],FIND(" ",porsche_data[[#This Row],[Cylinder Capacity]])-1))</f>
        <v>3.8</v>
      </c>
      <c r="T458" t="s">
        <v>20</v>
      </c>
      <c r="U458" t="s">
        <v>31</v>
      </c>
      <c r="V458">
        <f>IF(porsche_data[[#This Row],[Transmission]]="Automatic",1,0)</f>
        <v>0</v>
      </c>
      <c r="W458">
        <f>IF(porsche_data[[#This Row],[Transmission]]="PDK",1,0)</f>
        <v>1</v>
      </c>
      <c r="X458" t="s">
        <v>46</v>
      </c>
      <c r="Y458">
        <f>IF(porsche_data[[#This Row],[Drive]]="Rear drive",0,1)</f>
        <v>1</v>
      </c>
      <c r="Z458" t="s">
        <v>23</v>
      </c>
      <c r="AA458" t="s">
        <v>68</v>
      </c>
      <c r="AB458">
        <f>IF(OR(porsche_data[[#This Row],[Interior Color]]="Black",porsche_data[[#This Row],[Interior Color]]="Beige",porsche_data[[#This Row],[Interior Color]]="Brown",porsche_data[[#This Row],[Interior Color]]="Grey"),0,1)</f>
        <v>0</v>
      </c>
      <c r="AC458" t="s">
        <v>99</v>
      </c>
      <c r="AD4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59" spans="1:30" x14ac:dyDescent="0.2">
      <c r="A459" t="s">
        <v>3707</v>
      </c>
      <c r="B459">
        <v>256499</v>
      </c>
      <c r="C459">
        <f>ABS((porsche_data[[#This Row],[Price]]-AVERAGE(B391:B4846))/_xlfn.STDEV.P(B391:B4846))</f>
        <v>2.2978828889667016</v>
      </c>
      <c r="D459" t="s">
        <v>184</v>
      </c>
      <c r="E459" t="s">
        <v>254</v>
      </c>
      <c r="F459">
        <f>IF(OR(ISNUMBER(SEARCH(" 4S",porsche_data[[#This Row],[Model]])), ISNUMBER(SEARCH(" S",porsche_data[[#This Row],[Model]]))),1,0)</f>
        <v>1</v>
      </c>
      <c r="G459">
        <f>IF(ISNUMBER(SEARCH("Turbo",porsche_data[[#This Row],[Model]])),1,0)</f>
        <v>1</v>
      </c>
      <c r="H459">
        <f>IF(ISNUMBER(SEARCH("GT",porsche_data[[#This Row],[Model]])),1,0)</f>
        <v>0</v>
      </c>
      <c r="I459">
        <f>IF(ISNUMBER(SEARCH("RS",porsche_data[[#This Row],[Model]])),1,0)</f>
        <v>0</v>
      </c>
      <c r="J459">
        <f>IF(ISNUMBER(SEARCH("Targa",porsche_data[[#This Row],[Body]])),1,0)</f>
        <v>0</v>
      </c>
      <c r="K459">
        <f>IF(ISNUMBER(SEARCH("Cabriolet",porsche_data[[#This Row],[Body]])),1,0)</f>
        <v>1</v>
      </c>
      <c r="L459" t="s">
        <v>16</v>
      </c>
      <c r="M459">
        <v>992</v>
      </c>
      <c r="N459" t="s">
        <v>3708</v>
      </c>
      <c r="O459" s="3">
        <f>1*(LEFT(porsche_data[[#This Row],[Mileage0]],FIND(" ",porsche_data[[#This Row],[Mileage0]])-1))</f>
        <v>16587</v>
      </c>
      <c r="P459" t="s">
        <v>256</v>
      </c>
      <c r="Q459">
        <v>650</v>
      </c>
      <c r="R459" t="s">
        <v>88</v>
      </c>
      <c r="S459">
        <f>1*(LEFT(porsche_data[[#This Row],[Cylinder Capacity]],FIND(" ",porsche_data[[#This Row],[Cylinder Capacity]])-1))</f>
        <v>3.8</v>
      </c>
      <c r="T459" t="s">
        <v>20</v>
      </c>
      <c r="U459" t="s">
        <v>31</v>
      </c>
      <c r="V459">
        <f>IF(porsche_data[[#This Row],[Transmission]]="Automatic",1,0)</f>
        <v>0</v>
      </c>
      <c r="W459">
        <f>IF(porsche_data[[#This Row],[Transmission]]="PDK",1,0)</f>
        <v>1</v>
      </c>
      <c r="X459" t="s">
        <v>46</v>
      </c>
      <c r="Y459">
        <f>IF(porsche_data[[#This Row],[Drive]]="Rear drive",0,1)</f>
        <v>1</v>
      </c>
      <c r="Z459" t="s">
        <v>23</v>
      </c>
      <c r="AA459" t="s">
        <v>250</v>
      </c>
      <c r="AB459">
        <f>IF(OR(porsche_data[[#This Row],[Interior Color]]="Black",porsche_data[[#This Row],[Interior Color]]="Beige",porsche_data[[#This Row],[Interior Color]]="Brown",porsche_data[[#This Row],[Interior Color]]="Grey"),0,1)</f>
        <v>0</v>
      </c>
      <c r="AC459" t="s">
        <v>32</v>
      </c>
      <c r="AD4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60" spans="1:30" hidden="1" x14ac:dyDescent="0.2">
      <c r="A460" t="s">
        <v>840</v>
      </c>
      <c r="C460" t="e">
        <f>ABS((porsche_data[[#This Row],[Price]]-#REF!)/#REF!)</f>
        <v>#REF!</v>
      </c>
      <c r="D460" t="s">
        <v>349</v>
      </c>
      <c r="E460" t="s">
        <v>733</v>
      </c>
      <c r="F460">
        <f>IF(OR(ISNUMBER(SEARCH(" 4S",porsche_data[[#This Row],[Model]])), ISNUMBER(SEARCH(" S",porsche_data[[#This Row],[Model]]))),1,0)</f>
        <v>1</v>
      </c>
      <c r="G460">
        <f>IF(ISNUMBER(SEARCH("Turbo",porsche_data[[#This Row],[Model]])),1,0)</f>
        <v>0</v>
      </c>
      <c r="H460">
        <f>IF(ISNUMBER(SEARCH("GT",porsche_data[[#This Row],[Model]])),1,0)</f>
        <v>0</v>
      </c>
      <c r="I460">
        <f>IF(ISNUMBER(SEARCH("RS",porsche_data[[#This Row],[Model]])),1,0)</f>
        <v>0</v>
      </c>
      <c r="J460">
        <f>IF(ISNUMBER(SEARCH("Targa",porsche_data[[#This Row],[Body]])),1,0)</f>
        <v>0</v>
      </c>
      <c r="K460">
        <f>IF(ISNUMBER(SEARCH("Cabriolet",porsche_data[[#This Row],[Body]])),1,0)</f>
        <v>1</v>
      </c>
      <c r="L460" t="s">
        <v>16</v>
      </c>
      <c r="N460" t="s">
        <v>1044</v>
      </c>
      <c r="O460" t="str">
        <f>IF(ISNUMBER(SEARCH("km",porsche_data[[#This Row],[Mileage0]])),porsche_data[[#This Row],[Mileage0]],"")</f>
        <v>70809 km</v>
      </c>
      <c r="P460" t="s">
        <v>59</v>
      </c>
      <c r="R460" t="s">
        <v>60</v>
      </c>
      <c r="T460" t="s">
        <v>20</v>
      </c>
      <c r="U460" t="s">
        <v>21</v>
      </c>
      <c r="V460">
        <f>IF(porsche_data[[#This Row],[Transmission]]="Automatic",1,0)</f>
        <v>0</v>
      </c>
      <c r="W460">
        <f>IF(porsche_data[[#This Row],[Transmission]]="PDK",1,0)</f>
        <v>0</v>
      </c>
      <c r="X460" t="s">
        <v>22</v>
      </c>
      <c r="Y460">
        <f>IF(porsche_data[[#This Row],[Drive]]="Rear drive",0,1)</f>
        <v>0</v>
      </c>
      <c r="Z460" t="s">
        <v>23</v>
      </c>
      <c r="AA460" t="s">
        <v>24</v>
      </c>
      <c r="AB460">
        <f>IF(OR(porsche_data[[#This Row],[Interior Color]]="Black",porsche_data[[#This Row],[Interior Color]]="Beige",porsche_data[[#This Row],[Interior Color]]="Brown",porsche_data[[#This Row],[Interior Color]]="Grey"),0,1)</f>
        <v>0</v>
      </c>
      <c r="AC460" t="s">
        <v>24</v>
      </c>
      <c r="AD4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61" spans="1:30" hidden="1" x14ac:dyDescent="0.2">
      <c r="A461" t="s">
        <v>840</v>
      </c>
      <c r="C461" t="e">
        <f>ABS((porsche_data[[#This Row],[Price]]-#REF!)/#REF!)</f>
        <v>#REF!</v>
      </c>
      <c r="D461" t="s">
        <v>209</v>
      </c>
      <c r="E461" t="s">
        <v>1045</v>
      </c>
      <c r="F461">
        <f>IF(OR(ISNUMBER(SEARCH(" 4S",porsche_data[[#This Row],[Model]])), ISNUMBER(SEARCH(" S",porsche_data[[#This Row],[Model]]))),1,0)</f>
        <v>1</v>
      </c>
      <c r="G461">
        <f>IF(ISNUMBER(SEARCH("Turbo",porsche_data[[#This Row],[Model]])),1,0)</f>
        <v>0</v>
      </c>
      <c r="H461">
        <f>IF(ISNUMBER(SEARCH("GT",porsche_data[[#This Row],[Model]])),1,0)</f>
        <v>0</v>
      </c>
      <c r="I461">
        <f>IF(ISNUMBER(SEARCH("RS",porsche_data[[#This Row],[Model]])),1,0)</f>
        <v>0</v>
      </c>
      <c r="J461">
        <f>IF(ISNUMBER(SEARCH("Targa",porsche_data[[#This Row],[Body]])),1,0)</f>
        <v>0</v>
      </c>
      <c r="K461">
        <f>IF(ISNUMBER(SEARCH("Cabriolet",porsche_data[[#This Row],[Body]])),1,0)</f>
        <v>0</v>
      </c>
      <c r="L461" t="s">
        <v>44</v>
      </c>
      <c r="N461" t="s">
        <v>1046</v>
      </c>
      <c r="O461" t="str">
        <f>IF(ISNUMBER(SEARCH("km",porsche_data[[#This Row],[Mileage0]])),porsche_data[[#This Row],[Mileage0]],"")</f>
        <v>63691 km</v>
      </c>
      <c r="P461" t="s">
        <v>289</v>
      </c>
      <c r="R461" t="s">
        <v>584</v>
      </c>
      <c r="T461" t="s">
        <v>20</v>
      </c>
      <c r="U461" t="s">
        <v>21</v>
      </c>
      <c r="V461">
        <f>IF(porsche_data[[#This Row],[Transmission]]="Automatic",1,0)</f>
        <v>0</v>
      </c>
      <c r="W461">
        <f>IF(porsche_data[[#This Row],[Transmission]]="PDK",1,0)</f>
        <v>0</v>
      </c>
      <c r="X461" t="s">
        <v>46</v>
      </c>
      <c r="Y461">
        <f>IF(porsche_data[[#This Row],[Drive]]="Rear drive",0,1)</f>
        <v>1</v>
      </c>
      <c r="Z461" t="s">
        <v>23</v>
      </c>
      <c r="AA461" t="s">
        <v>24</v>
      </c>
      <c r="AB461">
        <f>IF(OR(porsche_data[[#This Row],[Interior Color]]="Black",porsche_data[[#This Row],[Interior Color]]="Beige",porsche_data[[#This Row],[Interior Color]]="Brown",porsche_data[[#This Row],[Interior Color]]="Grey"),0,1)</f>
        <v>0</v>
      </c>
      <c r="AC461" t="s">
        <v>116</v>
      </c>
      <c r="AD4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62" spans="1:30" hidden="1" x14ac:dyDescent="0.2">
      <c r="A462" t="s">
        <v>840</v>
      </c>
      <c r="C462" t="e">
        <f>ABS((porsche_data[[#This Row],[Price]]-#REF!)/#REF!)</f>
        <v>#REF!</v>
      </c>
      <c r="D462" t="s">
        <v>209</v>
      </c>
      <c r="E462" t="s">
        <v>581</v>
      </c>
      <c r="F462">
        <f>IF(OR(ISNUMBER(SEARCH(" 4S",porsche_data[[#This Row],[Model]])), ISNUMBER(SEARCH(" S",porsche_data[[#This Row],[Model]]))),1,0)</f>
        <v>1</v>
      </c>
      <c r="G462">
        <f>IF(ISNUMBER(SEARCH("Turbo",porsche_data[[#This Row],[Model]])),1,0)</f>
        <v>0</v>
      </c>
      <c r="H462">
        <f>IF(ISNUMBER(SEARCH("GT",porsche_data[[#This Row],[Model]])),1,0)</f>
        <v>0</v>
      </c>
      <c r="I462">
        <f>IF(ISNUMBER(SEARCH("RS",porsche_data[[#This Row],[Model]])),1,0)</f>
        <v>0</v>
      </c>
      <c r="J462">
        <f>IF(ISNUMBER(SEARCH("Targa",porsche_data[[#This Row],[Body]])),1,0)</f>
        <v>0</v>
      </c>
      <c r="K462">
        <f>IF(ISNUMBER(SEARCH("Cabriolet",porsche_data[[#This Row],[Body]])),1,0)</f>
        <v>0</v>
      </c>
      <c r="L462" t="s">
        <v>44</v>
      </c>
      <c r="N462" t="s">
        <v>1047</v>
      </c>
      <c r="O462" t="str">
        <f>IF(ISNUMBER(SEARCH("km",porsche_data[[#This Row],[Mileage0]])),porsche_data[[#This Row],[Mileage0]],"")</f>
        <v>153698 km</v>
      </c>
      <c r="P462" t="s">
        <v>289</v>
      </c>
      <c r="R462" t="s">
        <v>584</v>
      </c>
      <c r="T462" t="s">
        <v>20</v>
      </c>
      <c r="U462" t="s">
        <v>21</v>
      </c>
      <c r="V462">
        <f>IF(porsche_data[[#This Row],[Transmission]]="Automatic",1,0)</f>
        <v>0</v>
      </c>
      <c r="W462">
        <f>IF(porsche_data[[#This Row],[Transmission]]="PDK",1,0)</f>
        <v>0</v>
      </c>
      <c r="X462" t="s">
        <v>46</v>
      </c>
      <c r="Y462">
        <f>IF(porsche_data[[#This Row],[Drive]]="Rear drive",0,1)</f>
        <v>1</v>
      </c>
      <c r="Z462" t="s">
        <v>23</v>
      </c>
      <c r="AA462" t="s">
        <v>24</v>
      </c>
      <c r="AB462">
        <f>IF(OR(porsche_data[[#This Row],[Interior Color]]="Black",porsche_data[[#This Row],[Interior Color]]="Beige",porsche_data[[#This Row],[Interior Color]]="Brown",porsche_data[[#This Row],[Interior Color]]="Grey"),0,1)</f>
        <v>0</v>
      </c>
      <c r="AC462" t="s">
        <v>24</v>
      </c>
      <c r="AD4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63" spans="1:30" hidden="1" x14ac:dyDescent="0.2">
      <c r="A463" t="s">
        <v>25</v>
      </c>
      <c r="C463" t="e">
        <f>ABS((porsche_data[[#This Row],[Price]]-#REF!)/#REF!)</f>
        <v>#REF!</v>
      </c>
      <c r="D463" t="s">
        <v>25</v>
      </c>
      <c r="E463" t="s">
        <v>25</v>
      </c>
      <c r="F463">
        <f>IF(OR(ISNUMBER(SEARCH(" 4S",porsche_data[[#This Row],[Model]])), ISNUMBER(SEARCH(" S",porsche_data[[#This Row],[Model]]))),1,0)</f>
        <v>0</v>
      </c>
      <c r="G463">
        <f>IF(ISNUMBER(SEARCH("Turbo",porsche_data[[#This Row],[Model]])),1,0)</f>
        <v>0</v>
      </c>
      <c r="H463">
        <f>IF(ISNUMBER(SEARCH("GT",porsche_data[[#This Row],[Model]])),1,0)</f>
        <v>0</v>
      </c>
      <c r="I463">
        <f>IF(ISNUMBER(SEARCH("RS",porsche_data[[#This Row],[Model]])),1,0)</f>
        <v>0</v>
      </c>
      <c r="J463">
        <f>IF(ISNUMBER(SEARCH("Targa",porsche_data[[#This Row],[Body]])),1,0)</f>
        <v>0</v>
      </c>
      <c r="K463">
        <f>IF(ISNUMBER(SEARCH("Cabriolet",porsche_data[[#This Row],[Body]])),1,0)</f>
        <v>0</v>
      </c>
      <c r="L463" t="s">
        <v>25</v>
      </c>
      <c r="N463" t="s">
        <v>25</v>
      </c>
      <c r="O463" t="str">
        <f>IF(ISNUMBER(SEARCH("km",porsche_data[[#This Row],[Mileage0]])),porsche_data[[#This Row],[Mileage0]],"")</f>
        <v/>
      </c>
      <c r="P463" t="s">
        <v>25</v>
      </c>
      <c r="R463" t="s">
        <v>25</v>
      </c>
      <c r="T463" t="s">
        <v>25</v>
      </c>
      <c r="U463" t="s">
        <v>25</v>
      </c>
      <c r="V463">
        <f>IF(porsche_data[[#This Row],[Transmission]]="Automatic",1,0)</f>
        <v>0</v>
      </c>
      <c r="W463">
        <f>IF(porsche_data[[#This Row],[Transmission]]="PDK",1,0)</f>
        <v>0</v>
      </c>
      <c r="X463" t="s">
        <v>25</v>
      </c>
      <c r="Y463">
        <f>IF(porsche_data[[#This Row],[Drive]]="Rear drive",0,1)</f>
        <v>1</v>
      </c>
      <c r="Z463" t="s">
        <v>25</v>
      </c>
      <c r="AA463" t="s">
        <v>25</v>
      </c>
      <c r="AB463">
        <f>IF(OR(porsche_data[[#This Row],[Interior Color]]="Black",porsche_data[[#This Row],[Interior Color]]="Beige",porsche_data[[#This Row],[Interior Color]]="Brown",porsche_data[[#This Row],[Interior Color]]="Grey"),0,1)</f>
        <v>1</v>
      </c>
      <c r="AC463" t="s">
        <v>25</v>
      </c>
      <c r="AD4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64" spans="1:30" hidden="1" x14ac:dyDescent="0.2">
      <c r="A464" t="s">
        <v>840</v>
      </c>
      <c r="C464" t="e">
        <f>ABS((porsche_data[[#This Row],[Price]]-#REF!)/#REF!)</f>
        <v>#REF!</v>
      </c>
      <c r="D464" t="s">
        <v>209</v>
      </c>
      <c r="E464" t="s">
        <v>1045</v>
      </c>
      <c r="F464">
        <f>IF(OR(ISNUMBER(SEARCH(" 4S",porsche_data[[#This Row],[Model]])), ISNUMBER(SEARCH(" S",porsche_data[[#This Row],[Model]]))),1,0)</f>
        <v>1</v>
      </c>
      <c r="G464">
        <f>IF(ISNUMBER(SEARCH("Turbo",porsche_data[[#This Row],[Model]])),1,0)</f>
        <v>0</v>
      </c>
      <c r="H464">
        <f>IF(ISNUMBER(SEARCH("GT",porsche_data[[#This Row],[Model]])),1,0)</f>
        <v>0</v>
      </c>
      <c r="I464">
        <f>IF(ISNUMBER(SEARCH("RS",porsche_data[[#This Row],[Model]])),1,0)</f>
        <v>0</v>
      </c>
      <c r="J464">
        <f>IF(ISNUMBER(SEARCH("Targa",porsche_data[[#This Row],[Body]])),1,0)</f>
        <v>0</v>
      </c>
      <c r="K464">
        <f>IF(ISNUMBER(SEARCH("Cabriolet",porsche_data[[#This Row],[Body]])),1,0)</f>
        <v>0</v>
      </c>
      <c r="L464" t="s">
        <v>44</v>
      </c>
      <c r="N464" t="s">
        <v>1048</v>
      </c>
      <c r="O464" t="str">
        <f>IF(ISNUMBER(SEARCH("km",porsche_data[[#This Row],[Mileage0]])),porsche_data[[#This Row],[Mileage0]],"")</f>
        <v/>
      </c>
      <c r="P464" t="s">
        <v>289</v>
      </c>
      <c r="R464" t="s">
        <v>584</v>
      </c>
      <c r="T464" t="s">
        <v>20</v>
      </c>
      <c r="U464" t="s">
        <v>21</v>
      </c>
      <c r="V464">
        <f>IF(porsche_data[[#This Row],[Transmission]]="Automatic",1,0)</f>
        <v>0</v>
      </c>
      <c r="W464">
        <f>IF(porsche_data[[#This Row],[Transmission]]="PDK",1,0)</f>
        <v>0</v>
      </c>
      <c r="X464" t="s">
        <v>46</v>
      </c>
      <c r="Y464">
        <f>IF(porsche_data[[#This Row],[Drive]]="Rear drive",0,1)</f>
        <v>1</v>
      </c>
      <c r="Z464" t="s">
        <v>23</v>
      </c>
      <c r="AA464" t="s">
        <v>24</v>
      </c>
      <c r="AB464">
        <f>IF(OR(porsche_data[[#This Row],[Interior Color]]="Black",porsche_data[[#This Row],[Interior Color]]="Beige",porsche_data[[#This Row],[Interior Color]]="Brown",porsche_data[[#This Row],[Interior Color]]="Grey"),0,1)</f>
        <v>0</v>
      </c>
      <c r="AC464" t="s">
        <v>61</v>
      </c>
      <c r="AD4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65" spans="1:30" hidden="1" x14ac:dyDescent="0.2">
      <c r="A465" t="s">
        <v>840</v>
      </c>
      <c r="C465" t="e">
        <f>ABS((porsche_data[[#This Row],[Price]]-#REF!)/#REF!)</f>
        <v>#REF!</v>
      </c>
      <c r="D465" t="s">
        <v>504</v>
      </c>
      <c r="E465" t="s">
        <v>505</v>
      </c>
      <c r="F465">
        <f>IF(OR(ISNUMBER(SEARCH(" 4S",porsche_data[[#This Row],[Model]])), ISNUMBER(SEARCH(" S",porsche_data[[#This Row],[Model]]))),1,0)</f>
        <v>0</v>
      </c>
      <c r="G465">
        <f>IF(ISNUMBER(SEARCH("Turbo",porsche_data[[#This Row],[Model]])),1,0)</f>
        <v>0</v>
      </c>
      <c r="H465">
        <f>IF(ISNUMBER(SEARCH("GT",porsche_data[[#This Row],[Model]])),1,0)</f>
        <v>0</v>
      </c>
      <c r="I465">
        <f>IF(ISNUMBER(SEARCH("RS",porsche_data[[#This Row],[Model]])),1,0)</f>
        <v>0</v>
      </c>
      <c r="J465">
        <f>IF(ISNUMBER(SEARCH("Targa",porsche_data[[#This Row],[Body]])),1,0)</f>
        <v>0</v>
      </c>
      <c r="K465">
        <f>IF(ISNUMBER(SEARCH("Cabriolet",porsche_data[[#This Row],[Body]])),1,0)</f>
        <v>1</v>
      </c>
      <c r="L465" t="s">
        <v>16</v>
      </c>
      <c r="N465" t="s">
        <v>1049</v>
      </c>
      <c r="O465" t="str">
        <f>IF(ISNUMBER(SEARCH("km",porsche_data[[#This Row],[Mileage0]])),porsche_data[[#This Row],[Mileage0]],"")</f>
        <v>125669 km</v>
      </c>
      <c r="P465" t="s">
        <v>59</v>
      </c>
      <c r="R465" t="s">
        <v>60</v>
      </c>
      <c r="T465" t="s">
        <v>20</v>
      </c>
      <c r="U465" t="s">
        <v>21</v>
      </c>
      <c r="V465">
        <f>IF(porsche_data[[#This Row],[Transmission]]="Automatic",1,0)</f>
        <v>0</v>
      </c>
      <c r="W465">
        <f>IF(porsche_data[[#This Row],[Transmission]]="PDK",1,0)</f>
        <v>0</v>
      </c>
      <c r="X465" t="s">
        <v>22</v>
      </c>
      <c r="Y465">
        <f>IF(porsche_data[[#This Row],[Drive]]="Rear drive",0,1)</f>
        <v>0</v>
      </c>
      <c r="Z465" t="s">
        <v>23</v>
      </c>
      <c r="AA465" t="s">
        <v>24</v>
      </c>
      <c r="AB465">
        <f>IF(OR(porsche_data[[#This Row],[Interior Color]]="Black",porsche_data[[#This Row],[Interior Color]]="Beige",porsche_data[[#This Row],[Interior Color]]="Brown",porsche_data[[#This Row],[Interior Color]]="Grey"),0,1)</f>
        <v>0</v>
      </c>
      <c r="AC465" t="s">
        <v>54</v>
      </c>
      <c r="AD4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66" spans="1:30" hidden="1" x14ac:dyDescent="0.2">
      <c r="A466" t="s">
        <v>840</v>
      </c>
      <c r="C466" t="e">
        <f>ABS((porsche_data[[#This Row],[Price]]-#REF!)/#REF!)</f>
        <v>#REF!</v>
      </c>
      <c r="D466" t="s">
        <v>433</v>
      </c>
      <c r="E466" t="s">
        <v>505</v>
      </c>
      <c r="F466">
        <f>IF(OR(ISNUMBER(SEARCH(" 4S",porsche_data[[#This Row],[Model]])), ISNUMBER(SEARCH(" S",porsche_data[[#This Row],[Model]]))),1,0)</f>
        <v>0</v>
      </c>
      <c r="G466">
        <f>IF(ISNUMBER(SEARCH("Turbo",porsche_data[[#This Row],[Model]])),1,0)</f>
        <v>0</v>
      </c>
      <c r="H466">
        <f>IF(ISNUMBER(SEARCH("GT",porsche_data[[#This Row],[Model]])),1,0)</f>
        <v>0</v>
      </c>
      <c r="I466">
        <f>IF(ISNUMBER(SEARCH("RS",porsche_data[[#This Row],[Model]])),1,0)</f>
        <v>0</v>
      </c>
      <c r="J466">
        <f>IF(ISNUMBER(SEARCH("Targa",porsche_data[[#This Row],[Body]])),1,0)</f>
        <v>0</v>
      </c>
      <c r="K466">
        <f>IF(ISNUMBER(SEARCH("Cabriolet",porsche_data[[#This Row],[Body]])),1,0)</f>
        <v>1</v>
      </c>
      <c r="L466" t="s">
        <v>16</v>
      </c>
      <c r="N466" t="s">
        <v>1050</v>
      </c>
      <c r="O466" t="str">
        <f>IF(ISNUMBER(SEARCH("km",porsche_data[[#This Row],[Mileage0]])),porsche_data[[#This Row],[Mileage0]],"")</f>
        <v>112262 km</v>
      </c>
      <c r="P466" t="s">
        <v>59</v>
      </c>
      <c r="R466" t="s">
        <v>60</v>
      </c>
      <c r="T466" t="s">
        <v>20</v>
      </c>
      <c r="U466" t="s">
        <v>21</v>
      </c>
      <c r="V466">
        <f>IF(porsche_data[[#This Row],[Transmission]]="Automatic",1,0)</f>
        <v>0</v>
      </c>
      <c r="W466">
        <f>IF(porsche_data[[#This Row],[Transmission]]="PDK",1,0)</f>
        <v>0</v>
      </c>
      <c r="X466" t="s">
        <v>22</v>
      </c>
      <c r="Y466">
        <f>IF(porsche_data[[#This Row],[Drive]]="Rear drive",0,1)</f>
        <v>0</v>
      </c>
      <c r="Z466" t="s">
        <v>23</v>
      </c>
      <c r="AA466" t="s">
        <v>24</v>
      </c>
      <c r="AB466">
        <f>IF(OR(porsche_data[[#This Row],[Interior Color]]="Black",porsche_data[[#This Row],[Interior Color]]="Beige",porsche_data[[#This Row],[Interior Color]]="Brown",porsche_data[[#This Row],[Interior Color]]="Grey"),0,1)</f>
        <v>0</v>
      </c>
      <c r="AC466" t="s">
        <v>47</v>
      </c>
      <c r="AD4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67" spans="1:30" hidden="1" x14ac:dyDescent="0.2">
      <c r="A467" t="s">
        <v>1051</v>
      </c>
      <c r="C467" t="e">
        <f>ABS((porsche_data[[#This Row],[Price]]-#REF!)/#REF!)</f>
        <v>#REF!</v>
      </c>
      <c r="D467" t="s">
        <v>728</v>
      </c>
      <c r="E467" t="s">
        <v>566</v>
      </c>
      <c r="F467">
        <f>IF(OR(ISNUMBER(SEARCH(" 4S",porsche_data[[#This Row],[Model]])), ISNUMBER(SEARCH(" S",porsche_data[[#This Row],[Model]]))),1,0)</f>
        <v>0</v>
      </c>
      <c r="G467">
        <f>IF(ISNUMBER(SEARCH("Turbo",porsche_data[[#This Row],[Model]])),1,0)</f>
        <v>0</v>
      </c>
      <c r="H467">
        <f>IF(ISNUMBER(SEARCH("GT",porsche_data[[#This Row],[Model]])),1,0)</f>
        <v>1</v>
      </c>
      <c r="I467">
        <f>IF(ISNUMBER(SEARCH("RS",porsche_data[[#This Row],[Model]])),1,0)</f>
        <v>0</v>
      </c>
      <c r="J467">
        <f>IF(ISNUMBER(SEARCH("Targa",porsche_data[[#This Row],[Body]])),1,0)</f>
        <v>1</v>
      </c>
      <c r="K467">
        <f>IF(ISNUMBER(SEARCH("Cabriolet",porsche_data[[#This Row],[Body]])),1,0)</f>
        <v>0</v>
      </c>
      <c r="L467" t="s">
        <v>36</v>
      </c>
      <c r="N467" t="s">
        <v>1052</v>
      </c>
      <c r="O467" t="str">
        <f>IF(ISNUMBER(SEARCH("km",porsche_data[[#This Row],[Mileage0]])),porsche_data[[#This Row],[Mileage0]],"")</f>
        <v>5000 km</v>
      </c>
      <c r="P467" t="s">
        <v>579</v>
      </c>
      <c r="R467" t="s">
        <v>60</v>
      </c>
      <c r="T467" t="s">
        <v>20</v>
      </c>
      <c r="U467" t="s">
        <v>21</v>
      </c>
      <c r="V467">
        <f>IF(porsche_data[[#This Row],[Transmission]]="Automatic",1,0)</f>
        <v>0</v>
      </c>
      <c r="W467">
        <f>IF(porsche_data[[#This Row],[Transmission]]="PDK",1,0)</f>
        <v>0</v>
      </c>
      <c r="X467" t="s">
        <v>22</v>
      </c>
      <c r="Y467">
        <f>IF(porsche_data[[#This Row],[Drive]]="Rear drive",0,1)</f>
        <v>0</v>
      </c>
      <c r="Z467" t="s">
        <v>23</v>
      </c>
      <c r="AA467" t="s">
        <v>24</v>
      </c>
      <c r="AB467">
        <f>IF(OR(porsche_data[[#This Row],[Interior Color]]="Black",porsche_data[[#This Row],[Interior Color]]="Beige",porsche_data[[#This Row],[Interior Color]]="Brown",porsche_data[[#This Row],[Interior Color]]="Grey"),0,1)</f>
        <v>0</v>
      </c>
      <c r="AC467" t="s">
        <v>99</v>
      </c>
      <c r="AD4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68" spans="1:30" x14ac:dyDescent="0.2">
      <c r="A468" t="s">
        <v>2376</v>
      </c>
      <c r="B468">
        <v>255000</v>
      </c>
      <c r="C468">
        <f>ABS((porsche_data[[#This Row],[Price]]-AVERAGE(B400:B4855))/_xlfn.STDEV.P(B400:B4855))</f>
        <v>2.3014388781269268</v>
      </c>
      <c r="D468" t="s">
        <v>63</v>
      </c>
      <c r="E468" t="s">
        <v>164</v>
      </c>
      <c r="F468">
        <f>IF(OR(ISNUMBER(SEARCH(" 4S",porsche_data[[#This Row],[Model]])), ISNUMBER(SEARCH(" S",porsche_data[[#This Row],[Model]]))),1,0)</f>
        <v>0</v>
      </c>
      <c r="G468">
        <f>IF(ISNUMBER(SEARCH("Turbo",porsche_data[[#This Row],[Model]])),1,0)</f>
        <v>0</v>
      </c>
      <c r="H468">
        <f>IF(ISNUMBER(SEARCH("GT",porsche_data[[#This Row],[Model]])),1,0)</f>
        <v>1</v>
      </c>
      <c r="I468">
        <f>IF(ISNUMBER(SEARCH("RS",porsche_data[[#This Row],[Model]])),1,0)</f>
        <v>0</v>
      </c>
      <c r="J468">
        <f>IF(ISNUMBER(SEARCH("Targa",porsche_data[[#This Row],[Body]])),1,0)</f>
        <v>0</v>
      </c>
      <c r="K468">
        <f>IF(ISNUMBER(SEARCH("Cabriolet",porsche_data[[#This Row],[Body]])),1,0)</f>
        <v>0</v>
      </c>
      <c r="L468" t="s">
        <v>44</v>
      </c>
      <c r="M468">
        <v>992</v>
      </c>
      <c r="N468" t="s">
        <v>2377</v>
      </c>
      <c r="O468" s="3">
        <f>1*(LEFT(porsche_data[[#This Row],[Mileage0]],FIND(" ",porsche_data[[#This Row],[Mileage0]])-1))</f>
        <v>3990</v>
      </c>
      <c r="P468" t="s">
        <v>110</v>
      </c>
      <c r="Q468">
        <v>510</v>
      </c>
      <c r="R468" t="s">
        <v>111</v>
      </c>
      <c r="S468">
        <f>1*(LEFT(porsche_data[[#This Row],[Cylinder Capacity]],FIND(" ",porsche_data[[#This Row],[Cylinder Capacity]])-1))</f>
        <v>4</v>
      </c>
      <c r="T468" t="s">
        <v>20</v>
      </c>
      <c r="U468" t="s">
        <v>31</v>
      </c>
      <c r="V468">
        <f>IF(porsche_data[[#This Row],[Transmission]]="Automatic",1,0)</f>
        <v>0</v>
      </c>
      <c r="W468">
        <f>IF(porsche_data[[#This Row],[Transmission]]="PDK",1,0)</f>
        <v>1</v>
      </c>
      <c r="X468" t="s">
        <v>22</v>
      </c>
      <c r="Y468">
        <f>IF(porsche_data[[#This Row],[Drive]]="Rear drive",0,1)</f>
        <v>0</v>
      </c>
      <c r="Z468" t="s">
        <v>23</v>
      </c>
      <c r="AA468" t="s">
        <v>24</v>
      </c>
      <c r="AB468">
        <f>IF(OR(porsche_data[[#This Row],[Interior Color]]="Black",porsche_data[[#This Row],[Interior Color]]="Beige",porsche_data[[#This Row],[Interior Color]]="Brown",porsche_data[[#This Row],[Interior Color]]="Grey"),0,1)</f>
        <v>0</v>
      </c>
      <c r="AC468" t="s">
        <v>54</v>
      </c>
      <c r="AD4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69" spans="1:30" hidden="1" x14ac:dyDescent="0.2">
      <c r="A469" t="s">
        <v>25</v>
      </c>
      <c r="C469" t="e">
        <f>ABS((porsche_data[[#This Row],[Price]]-#REF!)/#REF!)</f>
        <v>#REF!</v>
      </c>
      <c r="D469" t="s">
        <v>25</v>
      </c>
      <c r="E469" t="s">
        <v>25</v>
      </c>
      <c r="F469">
        <f>IF(OR(ISNUMBER(SEARCH(" 4S",porsche_data[[#This Row],[Model]])), ISNUMBER(SEARCH(" S",porsche_data[[#This Row],[Model]]))),1,0)</f>
        <v>0</v>
      </c>
      <c r="G469">
        <f>IF(ISNUMBER(SEARCH("Turbo",porsche_data[[#This Row],[Model]])),1,0)</f>
        <v>0</v>
      </c>
      <c r="H469">
        <f>IF(ISNUMBER(SEARCH("GT",porsche_data[[#This Row],[Model]])),1,0)</f>
        <v>0</v>
      </c>
      <c r="I469">
        <f>IF(ISNUMBER(SEARCH("RS",porsche_data[[#This Row],[Model]])),1,0)</f>
        <v>0</v>
      </c>
      <c r="J469">
        <f>IF(ISNUMBER(SEARCH("Targa",porsche_data[[#This Row],[Body]])),1,0)</f>
        <v>0</v>
      </c>
      <c r="K469">
        <f>IF(ISNUMBER(SEARCH("Cabriolet",porsche_data[[#This Row],[Body]])),1,0)</f>
        <v>0</v>
      </c>
      <c r="L469" t="s">
        <v>25</v>
      </c>
      <c r="N469" t="s">
        <v>25</v>
      </c>
      <c r="O469" t="str">
        <f>IF(ISNUMBER(SEARCH("km",porsche_data[[#This Row],[Mileage0]])),porsche_data[[#This Row],[Mileage0]],"")</f>
        <v/>
      </c>
      <c r="P469" t="s">
        <v>25</v>
      </c>
      <c r="R469" t="s">
        <v>25</v>
      </c>
      <c r="T469" t="s">
        <v>25</v>
      </c>
      <c r="U469" t="s">
        <v>25</v>
      </c>
      <c r="V469">
        <f>IF(porsche_data[[#This Row],[Transmission]]="Automatic",1,0)</f>
        <v>0</v>
      </c>
      <c r="W469">
        <f>IF(porsche_data[[#This Row],[Transmission]]="PDK",1,0)</f>
        <v>0</v>
      </c>
      <c r="X469" t="s">
        <v>25</v>
      </c>
      <c r="Y469">
        <f>IF(porsche_data[[#This Row],[Drive]]="Rear drive",0,1)</f>
        <v>1</v>
      </c>
      <c r="Z469" t="s">
        <v>25</v>
      </c>
      <c r="AA469" t="s">
        <v>25</v>
      </c>
      <c r="AB469">
        <f>IF(OR(porsche_data[[#This Row],[Interior Color]]="Black",porsche_data[[#This Row],[Interior Color]]="Beige",porsche_data[[#This Row],[Interior Color]]="Brown",porsche_data[[#This Row],[Interior Color]]="Grey"),0,1)</f>
        <v>1</v>
      </c>
      <c r="AC469" t="s">
        <v>25</v>
      </c>
      <c r="AD4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70" spans="1:30" hidden="1" x14ac:dyDescent="0.2">
      <c r="A470" t="s">
        <v>840</v>
      </c>
      <c r="C470" t="e">
        <f>ABS((porsche_data[[#This Row],[Price]]-#REF!)/#REF!)</f>
        <v>#REF!</v>
      </c>
      <c r="D470" t="s">
        <v>1055</v>
      </c>
      <c r="E470" t="s">
        <v>586</v>
      </c>
      <c r="F470">
        <f>IF(OR(ISNUMBER(SEARCH(" 4S",porsche_data[[#This Row],[Model]])), ISNUMBER(SEARCH(" S",porsche_data[[#This Row],[Model]]))),1,0)</f>
        <v>1</v>
      </c>
      <c r="G470">
        <f>IF(ISNUMBER(SEARCH("Turbo",porsche_data[[#This Row],[Model]])),1,0)</f>
        <v>0</v>
      </c>
      <c r="H470">
        <f>IF(ISNUMBER(SEARCH("GT",porsche_data[[#This Row],[Model]])),1,0)</f>
        <v>0</v>
      </c>
      <c r="I470">
        <f>IF(ISNUMBER(SEARCH("RS",porsche_data[[#This Row],[Model]])),1,0)</f>
        <v>0</v>
      </c>
      <c r="J470">
        <f>IF(ISNUMBER(SEARCH("Targa",porsche_data[[#This Row],[Body]])),1,0)</f>
        <v>0</v>
      </c>
      <c r="K470">
        <f>IF(ISNUMBER(SEARCH("Cabriolet",porsche_data[[#This Row],[Body]])),1,0)</f>
        <v>0</v>
      </c>
      <c r="L470" t="s">
        <v>44</v>
      </c>
      <c r="N470" t="s">
        <v>1056</v>
      </c>
      <c r="O470" t="str">
        <f>IF(ISNUMBER(SEARCH("km",porsche_data[[#This Row],[Mileage0]])),porsche_data[[#This Row],[Mileage0]],"")</f>
        <v>46646 km</v>
      </c>
      <c r="P470" t="s">
        <v>202</v>
      </c>
      <c r="R470" t="s">
        <v>821</v>
      </c>
      <c r="T470" t="s">
        <v>20</v>
      </c>
      <c r="U470" t="s">
        <v>21</v>
      </c>
      <c r="V470">
        <f>IF(porsche_data[[#This Row],[Transmission]]="Automatic",1,0)</f>
        <v>0</v>
      </c>
      <c r="W470">
        <f>IF(porsche_data[[#This Row],[Transmission]]="PDK",1,0)</f>
        <v>0</v>
      </c>
      <c r="X470" t="s">
        <v>22</v>
      </c>
      <c r="Y470">
        <f>IF(porsche_data[[#This Row],[Drive]]="Rear drive",0,1)</f>
        <v>0</v>
      </c>
      <c r="Z470" t="s">
        <v>23</v>
      </c>
      <c r="AA470" t="s">
        <v>68</v>
      </c>
      <c r="AB470">
        <f>IF(OR(porsche_data[[#This Row],[Interior Color]]="Black",porsche_data[[#This Row],[Interior Color]]="Beige",porsche_data[[#This Row],[Interior Color]]="Brown",porsche_data[[#This Row],[Interior Color]]="Grey"),0,1)</f>
        <v>0</v>
      </c>
      <c r="AC470" t="s">
        <v>589</v>
      </c>
      <c r="AD4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71" spans="1:30" hidden="1" x14ac:dyDescent="0.2">
      <c r="A471" t="s">
        <v>25</v>
      </c>
      <c r="C471" t="e">
        <f>ABS((porsche_data[[#This Row],[Price]]-#REF!)/#REF!)</f>
        <v>#REF!</v>
      </c>
      <c r="D471" t="s">
        <v>772</v>
      </c>
      <c r="E471" t="s">
        <v>321</v>
      </c>
      <c r="F471">
        <f>IF(OR(ISNUMBER(SEARCH(" 4S",porsche_data[[#This Row],[Model]])), ISNUMBER(SEARCH(" S",porsche_data[[#This Row],[Model]]))),1,0)</f>
        <v>0</v>
      </c>
      <c r="G471">
        <f>IF(ISNUMBER(SEARCH("Turbo",porsche_data[[#This Row],[Model]])),1,0)</f>
        <v>1</v>
      </c>
      <c r="H471">
        <f>IF(ISNUMBER(SEARCH("GT",porsche_data[[#This Row],[Model]])),1,0)</f>
        <v>0</v>
      </c>
      <c r="I471">
        <f>IF(ISNUMBER(SEARCH("RS",porsche_data[[#This Row],[Model]])),1,0)</f>
        <v>0</v>
      </c>
      <c r="J471">
        <f>IF(ISNUMBER(SEARCH("Targa",porsche_data[[#This Row],[Body]])),1,0)</f>
        <v>0</v>
      </c>
      <c r="K471">
        <f>IF(ISNUMBER(SEARCH("Cabriolet",porsche_data[[#This Row],[Body]])),1,0)</f>
        <v>0</v>
      </c>
      <c r="L471" t="s">
        <v>44</v>
      </c>
      <c r="N471" t="s">
        <v>1057</v>
      </c>
      <c r="O471" t="str">
        <f>IF(ISNUMBER(SEARCH("km",porsche_data[[#This Row],[Mileage0]])),porsche_data[[#This Row],[Mileage0]],"")</f>
        <v>148000 km</v>
      </c>
      <c r="P471" t="s">
        <v>73</v>
      </c>
      <c r="R471" t="s">
        <v>19</v>
      </c>
      <c r="T471" t="s">
        <v>20</v>
      </c>
      <c r="U471" t="s">
        <v>21</v>
      </c>
      <c r="V471">
        <f>IF(porsche_data[[#This Row],[Transmission]]="Automatic",1,0)</f>
        <v>0</v>
      </c>
      <c r="W471">
        <f>IF(porsche_data[[#This Row],[Transmission]]="PDK",1,0)</f>
        <v>0</v>
      </c>
      <c r="X471" t="s">
        <v>46</v>
      </c>
      <c r="Y471">
        <f>IF(porsche_data[[#This Row],[Drive]]="Rear drive",0,1)</f>
        <v>1</v>
      </c>
      <c r="Z471" t="s">
        <v>23</v>
      </c>
      <c r="AA471" t="s">
        <v>24</v>
      </c>
      <c r="AB471">
        <f>IF(OR(porsche_data[[#This Row],[Interior Color]]="Black",porsche_data[[#This Row],[Interior Color]]="Beige",porsche_data[[#This Row],[Interior Color]]="Brown",porsche_data[[#This Row],[Interior Color]]="Grey"),0,1)</f>
        <v>0</v>
      </c>
      <c r="AC471" t="s">
        <v>99</v>
      </c>
      <c r="AD4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72" spans="1:30" x14ac:dyDescent="0.2">
      <c r="A472" t="s">
        <v>2376</v>
      </c>
      <c r="B472">
        <v>255000</v>
      </c>
      <c r="C472">
        <f>ABS((porsche_data[[#This Row],[Price]]-AVERAGE(B404:B4859))/_xlfn.STDEV.P(B404:B4859))</f>
        <v>2.3063047719888798</v>
      </c>
      <c r="D472" t="s">
        <v>294</v>
      </c>
      <c r="E472" t="s">
        <v>306</v>
      </c>
      <c r="F472">
        <f>IF(OR(ISNUMBER(SEARCH(" 4S",porsche_data[[#This Row],[Model]])), ISNUMBER(SEARCH(" S",porsche_data[[#This Row],[Model]]))),1,0)</f>
        <v>0</v>
      </c>
      <c r="G472">
        <f>IF(ISNUMBER(SEARCH("Turbo",porsche_data[[#This Row],[Model]])),1,0)</f>
        <v>0</v>
      </c>
      <c r="H472">
        <f>IF(ISNUMBER(SEARCH("GT",porsche_data[[#This Row],[Model]])),1,0)</f>
        <v>1</v>
      </c>
      <c r="I472">
        <f>IF(ISNUMBER(SEARCH("RS",porsche_data[[#This Row],[Model]])),1,0)</f>
        <v>1</v>
      </c>
      <c r="J472">
        <f>IF(ISNUMBER(SEARCH("Targa",porsche_data[[#This Row],[Body]])),1,0)</f>
        <v>0</v>
      </c>
      <c r="K472">
        <f>IF(ISNUMBER(SEARCH("Cabriolet",porsche_data[[#This Row],[Body]])),1,0)</f>
        <v>0</v>
      </c>
      <c r="L472" t="s">
        <v>44</v>
      </c>
      <c r="M472">
        <v>997</v>
      </c>
      <c r="N472" t="s">
        <v>639</v>
      </c>
      <c r="O472" s="3">
        <f>1*(LEFT(porsche_data[[#This Row],[Mileage0]],FIND(" ",porsche_data[[#This Row],[Mileage0]])-1))</f>
        <v>13300</v>
      </c>
      <c r="P472" t="s">
        <v>301</v>
      </c>
      <c r="Q472">
        <v>415</v>
      </c>
      <c r="R472" t="s">
        <v>19</v>
      </c>
      <c r="S472">
        <f>1*(LEFT(porsche_data[[#This Row],[Cylinder Capacity]],FIND(" ",porsche_data[[#This Row],[Cylinder Capacity]])-1))</f>
        <v>3.6</v>
      </c>
      <c r="T472" t="s">
        <v>20</v>
      </c>
      <c r="U472" t="s">
        <v>21</v>
      </c>
      <c r="V472">
        <f>IF(porsche_data[[#This Row],[Transmission]]="Automatic",1,0)</f>
        <v>0</v>
      </c>
      <c r="W472">
        <f>IF(porsche_data[[#This Row],[Transmission]]="PDK",1,0)</f>
        <v>0</v>
      </c>
      <c r="X472" t="s">
        <v>22</v>
      </c>
      <c r="Y472">
        <f>IF(porsche_data[[#This Row],[Drive]]="Rear drive",0,1)</f>
        <v>0</v>
      </c>
      <c r="Z472" t="s">
        <v>23</v>
      </c>
      <c r="AA472" t="s">
        <v>24</v>
      </c>
      <c r="AB472">
        <f>IF(OR(porsche_data[[#This Row],[Interior Color]]="Black",porsche_data[[#This Row],[Interior Color]]="Beige",porsche_data[[#This Row],[Interior Color]]="Brown",porsche_data[[#This Row],[Interior Color]]="Grey"),0,1)</f>
        <v>0</v>
      </c>
      <c r="AC472" t="s">
        <v>47</v>
      </c>
      <c r="AD4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73" spans="1:30" hidden="1" x14ac:dyDescent="0.2">
      <c r="A473" t="s">
        <v>840</v>
      </c>
      <c r="C473" t="e">
        <f>ABS((porsche_data[[#This Row],[Price]]-#REF!)/#REF!)</f>
        <v>#REF!</v>
      </c>
      <c r="D473" t="s">
        <v>315</v>
      </c>
      <c r="E473" t="s">
        <v>582</v>
      </c>
      <c r="F473">
        <f>IF(OR(ISNUMBER(SEARCH(" 4S",porsche_data[[#This Row],[Model]])), ISNUMBER(SEARCH(" S",porsche_data[[#This Row],[Model]]))),1,0)</f>
        <v>0</v>
      </c>
      <c r="G473">
        <f>IF(ISNUMBER(SEARCH("Turbo",porsche_data[[#This Row],[Model]])),1,0)</f>
        <v>0</v>
      </c>
      <c r="H473">
        <f>IF(ISNUMBER(SEARCH("GT",porsche_data[[#This Row],[Model]])),1,0)</f>
        <v>0</v>
      </c>
      <c r="I473">
        <f>IF(ISNUMBER(SEARCH("RS",porsche_data[[#This Row],[Model]])),1,0)</f>
        <v>0</v>
      </c>
      <c r="J473">
        <f>IF(ISNUMBER(SEARCH("Targa",porsche_data[[#This Row],[Body]])),1,0)</f>
        <v>0</v>
      </c>
      <c r="K473">
        <f>IF(ISNUMBER(SEARCH("Cabriolet",porsche_data[[#This Row],[Body]])),1,0)</f>
        <v>0</v>
      </c>
      <c r="L473" t="s">
        <v>44</v>
      </c>
      <c r="N473" t="s">
        <v>1059</v>
      </c>
      <c r="O473" t="str">
        <f>IF(ISNUMBER(SEARCH("km",porsche_data[[#This Row],[Mileage0]])),porsche_data[[#This Row],[Mileage0]],"")</f>
        <v>168652 km</v>
      </c>
      <c r="P473" t="s">
        <v>385</v>
      </c>
      <c r="R473" t="s">
        <v>1060</v>
      </c>
      <c r="T473" t="s">
        <v>20</v>
      </c>
      <c r="U473" t="s">
        <v>21</v>
      </c>
      <c r="V473">
        <f>IF(porsche_data[[#This Row],[Transmission]]="Automatic",1,0)</f>
        <v>0</v>
      </c>
      <c r="W473">
        <f>IF(porsche_data[[#This Row],[Transmission]]="PDK",1,0)</f>
        <v>0</v>
      </c>
      <c r="X473" t="s">
        <v>22</v>
      </c>
      <c r="Y473">
        <f>IF(porsche_data[[#This Row],[Drive]]="Rear drive",0,1)</f>
        <v>0</v>
      </c>
      <c r="Z473" t="s">
        <v>23</v>
      </c>
      <c r="AA473" t="s">
        <v>68</v>
      </c>
      <c r="AB473">
        <f>IF(OR(porsche_data[[#This Row],[Interior Color]]="Black",porsche_data[[#This Row],[Interior Color]]="Beige",porsche_data[[#This Row],[Interior Color]]="Brown",porsche_data[[#This Row],[Interior Color]]="Grey"),0,1)</f>
        <v>0</v>
      </c>
      <c r="AC473" t="s">
        <v>99</v>
      </c>
      <c r="AD4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74" spans="1:30" hidden="1" x14ac:dyDescent="0.2">
      <c r="A474" t="s">
        <v>1061</v>
      </c>
      <c r="C474" t="e">
        <f>ABS((porsche_data[[#This Row],[Price]]-#REF!)/#REF!)</f>
        <v>#REF!</v>
      </c>
      <c r="D474" t="s">
        <v>279</v>
      </c>
      <c r="E474" t="s">
        <v>280</v>
      </c>
      <c r="F474">
        <f>IF(OR(ISNUMBER(SEARCH(" 4S",porsche_data[[#This Row],[Model]])), ISNUMBER(SEARCH(" S",porsche_data[[#This Row],[Model]]))),1,0)</f>
        <v>1</v>
      </c>
      <c r="G474">
        <f>IF(ISNUMBER(SEARCH("Turbo",porsche_data[[#This Row],[Model]])),1,0)</f>
        <v>0</v>
      </c>
      <c r="H474">
        <f>IF(ISNUMBER(SEARCH("GT",porsche_data[[#This Row],[Model]])),1,0)</f>
        <v>0</v>
      </c>
      <c r="I474">
        <f>IF(ISNUMBER(SEARCH("RS",porsche_data[[#This Row],[Model]])),1,0)</f>
        <v>0</v>
      </c>
      <c r="J474">
        <f>IF(ISNUMBER(SEARCH("Targa",porsche_data[[#This Row],[Body]])),1,0)</f>
        <v>0</v>
      </c>
      <c r="K474">
        <f>IF(ISNUMBER(SEARCH("Cabriolet",porsche_data[[#This Row],[Body]])),1,0)</f>
        <v>1</v>
      </c>
      <c r="L474" t="s">
        <v>16</v>
      </c>
      <c r="N474" t="s">
        <v>1062</v>
      </c>
      <c r="O474" t="str">
        <f>IF(ISNUMBER(SEARCH("km",porsche_data[[#This Row],[Mileage0]])),porsche_data[[#This Row],[Mileage0]],"")</f>
        <v>162820 km</v>
      </c>
      <c r="P474" t="s">
        <v>282</v>
      </c>
      <c r="R474" t="s">
        <v>78</v>
      </c>
      <c r="T474" t="s">
        <v>20</v>
      </c>
      <c r="U474" t="s">
        <v>21</v>
      </c>
      <c r="V474">
        <f>IF(porsche_data[[#This Row],[Transmission]]="Automatic",1,0)</f>
        <v>0</v>
      </c>
      <c r="W474">
        <f>IF(porsche_data[[#This Row],[Transmission]]="PDK",1,0)</f>
        <v>0</v>
      </c>
      <c r="X474" t="s">
        <v>22</v>
      </c>
      <c r="Y474">
        <f>IF(porsche_data[[#This Row],[Drive]]="Rear drive",0,1)</f>
        <v>0</v>
      </c>
      <c r="Z474" t="s">
        <v>23</v>
      </c>
      <c r="AA474" t="s">
        <v>24</v>
      </c>
      <c r="AB474">
        <f>IF(OR(porsche_data[[#This Row],[Interior Color]]="Black",porsche_data[[#This Row],[Interior Color]]="Beige",porsche_data[[#This Row],[Interior Color]]="Brown",porsche_data[[#This Row],[Interior Color]]="Grey"),0,1)</f>
        <v>0</v>
      </c>
      <c r="AC474" t="s">
        <v>116</v>
      </c>
      <c r="AD4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75" spans="1:30" hidden="1" x14ac:dyDescent="0.2">
      <c r="A475" t="s">
        <v>25</v>
      </c>
      <c r="C475" t="e">
        <f>ABS((porsche_data[[#This Row],[Price]]-#REF!)/#REF!)</f>
        <v>#REF!</v>
      </c>
      <c r="D475" t="s">
        <v>25</v>
      </c>
      <c r="E475" t="s">
        <v>25</v>
      </c>
      <c r="F475">
        <f>IF(OR(ISNUMBER(SEARCH(" 4S",porsche_data[[#This Row],[Model]])), ISNUMBER(SEARCH(" S",porsche_data[[#This Row],[Model]]))),1,0)</f>
        <v>0</v>
      </c>
      <c r="G475">
        <f>IF(ISNUMBER(SEARCH("Turbo",porsche_data[[#This Row],[Model]])),1,0)</f>
        <v>0</v>
      </c>
      <c r="H475">
        <f>IF(ISNUMBER(SEARCH("GT",porsche_data[[#This Row],[Model]])),1,0)</f>
        <v>0</v>
      </c>
      <c r="I475">
        <f>IF(ISNUMBER(SEARCH("RS",porsche_data[[#This Row],[Model]])),1,0)</f>
        <v>0</v>
      </c>
      <c r="J475">
        <f>IF(ISNUMBER(SEARCH("Targa",porsche_data[[#This Row],[Body]])),1,0)</f>
        <v>0</v>
      </c>
      <c r="K475">
        <f>IF(ISNUMBER(SEARCH("Cabriolet",porsche_data[[#This Row],[Body]])),1,0)</f>
        <v>0</v>
      </c>
      <c r="L475" t="s">
        <v>25</v>
      </c>
      <c r="N475" t="s">
        <v>25</v>
      </c>
      <c r="O475" t="str">
        <f>IF(ISNUMBER(SEARCH("km",porsche_data[[#This Row],[Mileage0]])),porsche_data[[#This Row],[Mileage0]],"")</f>
        <v/>
      </c>
      <c r="P475" t="s">
        <v>25</v>
      </c>
      <c r="R475" t="s">
        <v>25</v>
      </c>
      <c r="T475" t="s">
        <v>25</v>
      </c>
      <c r="U475" t="s">
        <v>25</v>
      </c>
      <c r="V475">
        <f>IF(porsche_data[[#This Row],[Transmission]]="Automatic",1,0)</f>
        <v>0</v>
      </c>
      <c r="W475">
        <f>IF(porsche_data[[#This Row],[Transmission]]="PDK",1,0)</f>
        <v>0</v>
      </c>
      <c r="X475" t="s">
        <v>25</v>
      </c>
      <c r="Y475">
        <f>IF(porsche_data[[#This Row],[Drive]]="Rear drive",0,1)</f>
        <v>1</v>
      </c>
      <c r="Z475" t="s">
        <v>25</v>
      </c>
      <c r="AA475" t="s">
        <v>25</v>
      </c>
      <c r="AB475">
        <f>IF(OR(porsche_data[[#This Row],[Interior Color]]="Black",porsche_data[[#This Row],[Interior Color]]="Beige",porsche_data[[#This Row],[Interior Color]]="Brown",porsche_data[[#This Row],[Interior Color]]="Grey"),0,1)</f>
        <v>1</v>
      </c>
      <c r="AC475" t="s">
        <v>25</v>
      </c>
      <c r="AD4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76" spans="1:30" hidden="1" x14ac:dyDescent="0.2">
      <c r="A476" t="s">
        <v>840</v>
      </c>
      <c r="C476" t="e">
        <f>ABS((porsche_data[[#This Row],[Price]]-#REF!)/#REF!)</f>
        <v>#REF!</v>
      </c>
      <c r="D476" t="s">
        <v>645</v>
      </c>
      <c r="E476" t="s">
        <v>768</v>
      </c>
      <c r="F476">
        <f>IF(OR(ISNUMBER(SEARCH(" 4S",porsche_data[[#This Row],[Model]])), ISNUMBER(SEARCH(" S",porsche_data[[#This Row],[Model]]))),1,0)</f>
        <v>0</v>
      </c>
      <c r="G476">
        <f>IF(ISNUMBER(SEARCH("Turbo",porsche_data[[#This Row],[Model]])),1,0)</f>
        <v>1</v>
      </c>
      <c r="H476">
        <f>IF(ISNUMBER(SEARCH("GT",porsche_data[[#This Row],[Model]])),1,0)</f>
        <v>0</v>
      </c>
      <c r="I476">
        <f>IF(ISNUMBER(SEARCH("RS",porsche_data[[#This Row],[Model]])),1,0)</f>
        <v>0</v>
      </c>
      <c r="J476">
        <f>IF(ISNUMBER(SEARCH("Targa",porsche_data[[#This Row],[Body]])),1,0)</f>
        <v>0</v>
      </c>
      <c r="K476">
        <f>IF(ISNUMBER(SEARCH("Cabriolet",porsche_data[[#This Row],[Body]])),1,0)</f>
        <v>0</v>
      </c>
      <c r="L476" t="s">
        <v>44</v>
      </c>
      <c r="N476" t="s">
        <v>1063</v>
      </c>
      <c r="O476" t="str">
        <f>IF(ISNUMBER(SEARCH("km",porsche_data[[#This Row],[Mileage0]])),porsche_data[[#This Row],[Mileage0]],"")</f>
        <v>103709 km</v>
      </c>
      <c r="P476" t="s">
        <v>115</v>
      </c>
      <c r="R476" t="s">
        <v>67</v>
      </c>
      <c r="T476" t="s">
        <v>20</v>
      </c>
      <c r="U476" t="s">
        <v>21</v>
      </c>
      <c r="V476">
        <f>IF(porsche_data[[#This Row],[Transmission]]="Automatic",1,0)</f>
        <v>0</v>
      </c>
      <c r="W476">
        <f>IF(porsche_data[[#This Row],[Transmission]]="PDK",1,0)</f>
        <v>0</v>
      </c>
      <c r="X476" t="s">
        <v>22</v>
      </c>
      <c r="Y476">
        <f>IF(porsche_data[[#This Row],[Drive]]="Rear drive",0,1)</f>
        <v>0</v>
      </c>
      <c r="Z476" t="s">
        <v>23</v>
      </c>
      <c r="AA476" t="s">
        <v>24</v>
      </c>
      <c r="AB476">
        <f>IF(OR(porsche_data[[#This Row],[Interior Color]]="Black",porsche_data[[#This Row],[Interior Color]]="Beige",porsche_data[[#This Row],[Interior Color]]="Brown",porsche_data[[#This Row],[Interior Color]]="Grey"),0,1)</f>
        <v>0</v>
      </c>
      <c r="AC476" t="s">
        <v>61</v>
      </c>
      <c r="AD4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77" spans="1:30" x14ac:dyDescent="0.2">
      <c r="A477" t="s">
        <v>2376</v>
      </c>
      <c r="B477">
        <v>255000</v>
      </c>
      <c r="C477">
        <f>ABS((porsche_data[[#This Row],[Price]]-AVERAGE(B409:B4864))/_xlfn.STDEV.P(B409:B4864))</f>
        <v>2.3063047719888798</v>
      </c>
      <c r="D477" t="s">
        <v>63</v>
      </c>
      <c r="E477" t="s">
        <v>254</v>
      </c>
      <c r="F477">
        <f>IF(OR(ISNUMBER(SEARCH(" 4S",porsche_data[[#This Row],[Model]])), ISNUMBER(SEARCH(" S",porsche_data[[#This Row],[Model]]))),1,0)</f>
        <v>1</v>
      </c>
      <c r="G477">
        <f>IF(ISNUMBER(SEARCH("Turbo",porsche_data[[#This Row],[Model]])),1,0)</f>
        <v>1</v>
      </c>
      <c r="H477">
        <f>IF(ISNUMBER(SEARCH("GT",porsche_data[[#This Row],[Model]])),1,0)</f>
        <v>0</v>
      </c>
      <c r="I477">
        <f>IF(ISNUMBER(SEARCH("RS",porsche_data[[#This Row],[Model]])),1,0)</f>
        <v>0</v>
      </c>
      <c r="J477">
        <f>IF(ISNUMBER(SEARCH("Targa",porsche_data[[#This Row],[Body]])),1,0)</f>
        <v>0</v>
      </c>
      <c r="K477">
        <f>IF(ISNUMBER(SEARCH("Cabriolet",porsche_data[[#This Row],[Body]])),1,0)</f>
        <v>0</v>
      </c>
      <c r="L477" t="s">
        <v>44</v>
      </c>
      <c r="M477">
        <v>992</v>
      </c>
      <c r="N477" t="s">
        <v>2819</v>
      </c>
      <c r="O477" s="3">
        <f>1*(LEFT(porsche_data[[#This Row],[Mileage0]],FIND(" ",porsche_data[[#This Row],[Mileage0]])-1))</f>
        <v>3758</v>
      </c>
      <c r="P477" t="s">
        <v>256</v>
      </c>
      <c r="Q477">
        <v>650</v>
      </c>
      <c r="R477" t="s">
        <v>88</v>
      </c>
      <c r="S477">
        <f>1*(LEFT(porsche_data[[#This Row],[Cylinder Capacity]],FIND(" ",porsche_data[[#This Row],[Cylinder Capacity]])-1))</f>
        <v>3.8</v>
      </c>
      <c r="T477" t="s">
        <v>20</v>
      </c>
      <c r="U477" t="s">
        <v>31</v>
      </c>
      <c r="V477">
        <f>IF(porsche_data[[#This Row],[Transmission]]="Automatic",1,0)</f>
        <v>0</v>
      </c>
      <c r="W477">
        <f>IF(porsche_data[[#This Row],[Transmission]]="PDK",1,0)</f>
        <v>1</v>
      </c>
      <c r="X477" t="s">
        <v>46</v>
      </c>
      <c r="Y477">
        <f>IF(porsche_data[[#This Row],[Drive]]="Rear drive",0,1)</f>
        <v>1</v>
      </c>
      <c r="Z477" t="s">
        <v>23</v>
      </c>
      <c r="AA477" t="s">
        <v>24</v>
      </c>
      <c r="AB477">
        <f>IF(OR(porsche_data[[#This Row],[Interior Color]]="Black",porsche_data[[#This Row],[Interior Color]]="Beige",porsche_data[[#This Row],[Interior Color]]="Brown",porsche_data[[#This Row],[Interior Color]]="Grey"),0,1)</f>
        <v>0</v>
      </c>
      <c r="AC477" t="s">
        <v>32</v>
      </c>
      <c r="AD4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78" spans="1:30" hidden="1" x14ac:dyDescent="0.2">
      <c r="A478" t="s">
        <v>840</v>
      </c>
      <c r="C478" t="e">
        <f>ABS((porsche_data[[#This Row],[Price]]-#REF!)/#REF!)</f>
        <v>#REF!</v>
      </c>
      <c r="D478" t="s">
        <v>225</v>
      </c>
      <c r="E478" t="s">
        <v>1066</v>
      </c>
      <c r="F478">
        <f>IF(OR(ISNUMBER(SEARCH(" 4S",porsche_data[[#This Row],[Model]])), ISNUMBER(SEARCH(" S",porsche_data[[#This Row],[Model]]))),1,0)</f>
        <v>0</v>
      </c>
      <c r="G478">
        <f>IF(ISNUMBER(SEARCH("Turbo",porsche_data[[#This Row],[Model]])),1,0)</f>
        <v>0</v>
      </c>
      <c r="H478">
        <f>IF(ISNUMBER(SEARCH("GT",porsche_data[[#This Row],[Model]])),1,0)</f>
        <v>0</v>
      </c>
      <c r="I478">
        <f>IF(ISNUMBER(SEARCH("RS",porsche_data[[#This Row],[Model]])),1,0)</f>
        <v>1</v>
      </c>
      <c r="J478">
        <f>IF(ISNUMBER(SEARCH("Targa",porsche_data[[#This Row],[Body]])),1,0)</f>
        <v>0</v>
      </c>
      <c r="K478">
        <f>IF(ISNUMBER(SEARCH("Cabriolet",porsche_data[[#This Row],[Body]])),1,0)</f>
        <v>0</v>
      </c>
      <c r="L478" t="s">
        <v>44</v>
      </c>
      <c r="N478" t="s">
        <v>1067</v>
      </c>
      <c r="O478" t="str">
        <f>IF(ISNUMBER(SEARCH("km",porsche_data[[#This Row],[Mileage0]])),porsche_data[[#This Row],[Mileage0]],"")</f>
        <v>34397 km</v>
      </c>
      <c r="P478" t="s">
        <v>519</v>
      </c>
      <c r="R478" t="s">
        <v>39</v>
      </c>
      <c r="T478" t="s">
        <v>20</v>
      </c>
      <c r="U478" t="s">
        <v>21</v>
      </c>
      <c r="V478">
        <f>IF(porsche_data[[#This Row],[Transmission]]="Automatic",1,0)</f>
        <v>0</v>
      </c>
      <c r="W478">
        <f>IF(porsche_data[[#This Row],[Transmission]]="PDK",1,0)</f>
        <v>0</v>
      </c>
      <c r="X478" t="s">
        <v>22</v>
      </c>
      <c r="Y478">
        <f>IF(porsche_data[[#This Row],[Drive]]="Rear drive",0,1)</f>
        <v>0</v>
      </c>
      <c r="Z478" t="s">
        <v>23</v>
      </c>
      <c r="AA478" t="s">
        <v>24</v>
      </c>
      <c r="AB478">
        <f>IF(OR(porsche_data[[#This Row],[Interior Color]]="Black",porsche_data[[#This Row],[Interior Color]]="Beige",porsche_data[[#This Row],[Interior Color]]="Brown",porsche_data[[#This Row],[Interior Color]]="Grey"),0,1)</f>
        <v>0</v>
      </c>
      <c r="AC478" t="s">
        <v>61</v>
      </c>
      <c r="AD4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79" spans="1:30" x14ac:dyDescent="0.2">
      <c r="A479" t="s">
        <v>2376</v>
      </c>
      <c r="B479">
        <v>255000</v>
      </c>
      <c r="C479">
        <f>ABS((porsche_data[[#This Row],[Price]]-AVERAGE(B411:B4866))/_xlfn.STDEV.P(B411:B4866))</f>
        <v>2.3063047719888798</v>
      </c>
      <c r="D479" t="s">
        <v>63</v>
      </c>
      <c r="E479" t="s">
        <v>254</v>
      </c>
      <c r="F479">
        <f>IF(OR(ISNUMBER(SEARCH(" 4S",porsche_data[[#This Row],[Model]])), ISNUMBER(SEARCH(" S",porsche_data[[#This Row],[Model]]))),1,0)</f>
        <v>1</v>
      </c>
      <c r="G479">
        <f>IF(ISNUMBER(SEARCH("Turbo",porsche_data[[#This Row],[Model]])),1,0)</f>
        <v>1</v>
      </c>
      <c r="H479">
        <f>IF(ISNUMBER(SEARCH("GT",porsche_data[[#This Row],[Model]])),1,0)</f>
        <v>0</v>
      </c>
      <c r="I479">
        <f>IF(ISNUMBER(SEARCH("RS",porsche_data[[#This Row],[Model]])),1,0)</f>
        <v>0</v>
      </c>
      <c r="J479">
        <f>IF(ISNUMBER(SEARCH("Targa",porsche_data[[#This Row],[Body]])),1,0)</f>
        <v>0</v>
      </c>
      <c r="K479">
        <f>IF(ISNUMBER(SEARCH("Cabriolet",porsche_data[[#This Row],[Body]])),1,0)</f>
        <v>0</v>
      </c>
      <c r="L479" t="s">
        <v>44</v>
      </c>
      <c r="M479">
        <v>992</v>
      </c>
      <c r="N479" t="s">
        <v>928</v>
      </c>
      <c r="O479" s="3">
        <f>1*(LEFT(porsche_data[[#This Row],[Mileage0]],FIND(" ",porsche_data[[#This Row],[Mileage0]])-1))</f>
        <v>250</v>
      </c>
      <c r="P479" t="s">
        <v>256</v>
      </c>
      <c r="Q479">
        <v>650</v>
      </c>
      <c r="R479" t="s">
        <v>88</v>
      </c>
      <c r="S479">
        <f>1*(LEFT(porsche_data[[#This Row],[Cylinder Capacity]],FIND(" ",porsche_data[[#This Row],[Cylinder Capacity]])-1))</f>
        <v>3.8</v>
      </c>
      <c r="T479" t="s">
        <v>20</v>
      </c>
      <c r="U479" t="s">
        <v>31</v>
      </c>
      <c r="V479">
        <f>IF(porsche_data[[#This Row],[Transmission]]="Automatic",1,0)</f>
        <v>0</v>
      </c>
      <c r="W479">
        <f>IF(porsche_data[[#This Row],[Transmission]]="PDK",1,0)</f>
        <v>1</v>
      </c>
      <c r="X479" t="s">
        <v>46</v>
      </c>
      <c r="Y479">
        <f>IF(porsche_data[[#This Row],[Drive]]="Rear drive",0,1)</f>
        <v>1</v>
      </c>
      <c r="Z479" t="s">
        <v>23</v>
      </c>
      <c r="AA479" t="s">
        <v>24</v>
      </c>
      <c r="AB479">
        <f>IF(OR(porsche_data[[#This Row],[Interior Color]]="Black",porsche_data[[#This Row],[Interior Color]]="Beige",porsche_data[[#This Row],[Interior Color]]="Brown",porsche_data[[#This Row],[Interior Color]]="Grey"),0,1)</f>
        <v>0</v>
      </c>
      <c r="AC479" t="s">
        <v>32</v>
      </c>
      <c r="AD4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80" spans="1:30" hidden="1" x14ac:dyDescent="0.2">
      <c r="A480" t="s">
        <v>516</v>
      </c>
      <c r="C480" t="e">
        <f>ABS((porsche_data[[#This Row],[Price]]-#REF!)/#REF!)</f>
        <v>#REF!</v>
      </c>
      <c r="D480" t="s">
        <v>42</v>
      </c>
      <c r="E480" t="s">
        <v>226</v>
      </c>
      <c r="F480">
        <f>IF(OR(ISNUMBER(SEARCH(" 4S",porsche_data[[#This Row],[Model]])), ISNUMBER(SEARCH(" S",porsche_data[[#This Row],[Model]]))),1,0)</f>
        <v>0</v>
      </c>
      <c r="G480">
        <f>IF(ISNUMBER(SEARCH("Turbo",porsche_data[[#This Row],[Model]])),1,0)</f>
        <v>0</v>
      </c>
      <c r="H480">
        <f>IF(ISNUMBER(SEARCH("GT",porsche_data[[#This Row],[Model]])),1,0)</f>
        <v>0</v>
      </c>
      <c r="I480">
        <f>IF(ISNUMBER(SEARCH("RS",porsche_data[[#This Row],[Model]])),1,0)</f>
        <v>0</v>
      </c>
      <c r="J480">
        <f>IF(ISNUMBER(SEARCH("Targa",porsche_data[[#This Row],[Body]])),1,0)</f>
        <v>0</v>
      </c>
      <c r="K480">
        <f>IF(ISNUMBER(SEARCH("Cabriolet",porsche_data[[#This Row],[Body]])),1,0)</f>
        <v>0</v>
      </c>
      <c r="L480" t="s">
        <v>44</v>
      </c>
      <c r="N480" t="s">
        <v>634</v>
      </c>
      <c r="O480" t="str">
        <f>IF(ISNUMBER(SEARCH("km",porsche_data[[#This Row],[Mileage0]])),porsche_data[[#This Row],[Mileage0]],"")</f>
        <v>1500 km</v>
      </c>
      <c r="P480" t="s">
        <v>25</v>
      </c>
      <c r="R480" t="s">
        <v>670</v>
      </c>
      <c r="T480" t="s">
        <v>20</v>
      </c>
      <c r="U480" t="s">
        <v>21</v>
      </c>
      <c r="V480">
        <f>IF(porsche_data[[#This Row],[Transmission]]="Automatic",1,0)</f>
        <v>0</v>
      </c>
      <c r="W480">
        <f>IF(porsche_data[[#This Row],[Transmission]]="PDK",1,0)</f>
        <v>0</v>
      </c>
      <c r="X480" t="s">
        <v>22</v>
      </c>
      <c r="Y480">
        <f>IF(porsche_data[[#This Row],[Drive]]="Rear drive",0,1)</f>
        <v>0</v>
      </c>
      <c r="Z480" t="s">
        <v>23</v>
      </c>
      <c r="AA480" t="s">
        <v>61</v>
      </c>
      <c r="AB480">
        <f>IF(OR(porsche_data[[#This Row],[Interior Color]]="Black",porsche_data[[#This Row],[Interior Color]]="Beige",porsche_data[[#This Row],[Interior Color]]="Brown",porsche_data[[#This Row],[Interior Color]]="Grey"),0,1)</f>
        <v>1</v>
      </c>
      <c r="AC480" t="s">
        <v>47</v>
      </c>
      <c r="AD4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81" spans="1:30" hidden="1" x14ac:dyDescent="0.2">
      <c r="A481" t="s">
        <v>1072</v>
      </c>
      <c r="C481" t="e">
        <f>ABS((porsche_data[[#This Row],[Price]]-#REF!)/#REF!)</f>
        <v>#REF!</v>
      </c>
      <c r="D481" t="s">
        <v>286</v>
      </c>
      <c r="E481" t="s">
        <v>321</v>
      </c>
      <c r="F481">
        <f>IF(OR(ISNUMBER(SEARCH(" 4S",porsche_data[[#This Row],[Model]])), ISNUMBER(SEARCH(" S",porsche_data[[#This Row],[Model]]))),1,0)</f>
        <v>0</v>
      </c>
      <c r="G481">
        <f>IF(ISNUMBER(SEARCH("Turbo",porsche_data[[#This Row],[Model]])),1,0)</f>
        <v>1</v>
      </c>
      <c r="H481">
        <f>IF(ISNUMBER(SEARCH("GT",porsche_data[[#This Row],[Model]])),1,0)</f>
        <v>0</v>
      </c>
      <c r="I481">
        <f>IF(ISNUMBER(SEARCH("RS",porsche_data[[#This Row],[Model]])),1,0)</f>
        <v>0</v>
      </c>
      <c r="J481">
        <f>IF(ISNUMBER(SEARCH("Targa",porsche_data[[#This Row],[Body]])),1,0)</f>
        <v>0</v>
      </c>
      <c r="K481">
        <f>IF(ISNUMBER(SEARCH("Cabriolet",porsche_data[[#This Row],[Body]])),1,0)</f>
        <v>0</v>
      </c>
      <c r="L481" t="s">
        <v>44</v>
      </c>
      <c r="N481" t="s">
        <v>1073</v>
      </c>
      <c r="O481" t="str">
        <f>IF(ISNUMBER(SEARCH("km",porsche_data[[#This Row],[Mileage0]])),porsche_data[[#This Row],[Mileage0]],"")</f>
        <v>49350 km</v>
      </c>
      <c r="P481" t="s">
        <v>66</v>
      </c>
      <c r="R481" t="s">
        <v>19</v>
      </c>
      <c r="T481" t="s">
        <v>20</v>
      </c>
      <c r="U481" t="s">
        <v>21</v>
      </c>
      <c r="V481">
        <f>IF(porsche_data[[#This Row],[Transmission]]="Automatic",1,0)</f>
        <v>0</v>
      </c>
      <c r="W481">
        <f>IF(porsche_data[[#This Row],[Transmission]]="PDK",1,0)</f>
        <v>0</v>
      </c>
      <c r="X481" t="s">
        <v>46</v>
      </c>
      <c r="Y481">
        <f>IF(porsche_data[[#This Row],[Drive]]="Rear drive",0,1)</f>
        <v>1</v>
      </c>
      <c r="Z481" t="s">
        <v>23</v>
      </c>
      <c r="AA481" t="s">
        <v>24</v>
      </c>
      <c r="AB481">
        <f>IF(OR(porsche_data[[#This Row],[Interior Color]]="Black",porsche_data[[#This Row],[Interior Color]]="Beige",porsche_data[[#This Row],[Interior Color]]="Brown",porsche_data[[#This Row],[Interior Color]]="Grey"),0,1)</f>
        <v>0</v>
      </c>
      <c r="AC481" t="s">
        <v>24</v>
      </c>
      <c r="AD4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82" spans="1:30" hidden="1" x14ac:dyDescent="0.2">
      <c r="A482" t="s">
        <v>952</v>
      </c>
      <c r="C482" t="e">
        <f>ABS((porsche_data[[#This Row],[Price]]-#REF!)/#REF!)</f>
        <v>#REF!</v>
      </c>
      <c r="D482" t="s">
        <v>410</v>
      </c>
      <c r="E482" t="s">
        <v>411</v>
      </c>
      <c r="F482">
        <f>IF(OR(ISNUMBER(SEARCH(" 4S",porsche_data[[#This Row],[Model]])), ISNUMBER(SEARCH(" S",porsche_data[[#This Row],[Model]]))),1,0)</f>
        <v>0</v>
      </c>
      <c r="G482">
        <f>IF(ISNUMBER(SEARCH("Turbo",porsche_data[[#This Row],[Model]])),1,0)</f>
        <v>0</v>
      </c>
      <c r="H482">
        <f>IF(ISNUMBER(SEARCH("GT",porsche_data[[#This Row],[Model]])),1,0)</f>
        <v>0</v>
      </c>
      <c r="I482">
        <f>IF(ISNUMBER(SEARCH("RS",porsche_data[[#This Row],[Model]])),1,0)</f>
        <v>0</v>
      </c>
      <c r="J482">
        <f>IF(ISNUMBER(SEARCH("Targa",porsche_data[[#This Row],[Body]])),1,0)</f>
        <v>0</v>
      </c>
      <c r="K482">
        <f>IF(ISNUMBER(SEARCH("Cabriolet",porsche_data[[#This Row],[Body]])),1,0)</f>
        <v>0</v>
      </c>
      <c r="L482" t="s">
        <v>44</v>
      </c>
      <c r="N482" t="s">
        <v>25</v>
      </c>
      <c r="O482" t="str">
        <f>IF(ISNUMBER(SEARCH("km",porsche_data[[#This Row],[Mileage0]])),porsche_data[[#This Row],[Mileage0]],"")</f>
        <v/>
      </c>
      <c r="P482" t="s">
        <v>412</v>
      </c>
      <c r="R482" t="s">
        <v>395</v>
      </c>
      <c r="T482" t="s">
        <v>20</v>
      </c>
      <c r="U482" t="s">
        <v>21</v>
      </c>
      <c r="V482">
        <f>IF(porsche_data[[#This Row],[Transmission]]="Automatic",1,0)</f>
        <v>0</v>
      </c>
      <c r="W482">
        <f>IF(porsche_data[[#This Row],[Transmission]]="PDK",1,0)</f>
        <v>0</v>
      </c>
      <c r="X482" t="s">
        <v>22</v>
      </c>
      <c r="Y482">
        <f>IF(porsche_data[[#This Row],[Drive]]="Rear drive",0,1)</f>
        <v>0</v>
      </c>
      <c r="Z482" t="s">
        <v>23</v>
      </c>
      <c r="AA482" t="s">
        <v>24</v>
      </c>
      <c r="AB482">
        <f>IF(OR(porsche_data[[#This Row],[Interior Color]]="Black",porsche_data[[#This Row],[Interior Color]]="Beige",porsche_data[[#This Row],[Interior Color]]="Brown",porsche_data[[#This Row],[Interior Color]]="Grey"),0,1)</f>
        <v>0</v>
      </c>
      <c r="AC482" t="s">
        <v>32</v>
      </c>
      <c r="AD4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83" spans="1:30" hidden="1" x14ac:dyDescent="0.2">
      <c r="A483" t="s">
        <v>674</v>
      </c>
      <c r="C483" t="e">
        <f>ABS((porsche_data[[#This Row],[Price]]-#REF!)/#REF!)</f>
        <v>#REF!</v>
      </c>
      <c r="D483" t="s">
        <v>1074</v>
      </c>
      <c r="E483" t="s">
        <v>1075</v>
      </c>
      <c r="F483">
        <f>IF(OR(ISNUMBER(SEARCH(" 4S",porsche_data[[#This Row],[Model]])), ISNUMBER(SEARCH(" S",porsche_data[[#This Row],[Model]]))),1,0)</f>
        <v>1</v>
      </c>
      <c r="G483">
        <f>IF(ISNUMBER(SEARCH("Turbo",porsche_data[[#This Row],[Model]])),1,0)</f>
        <v>0</v>
      </c>
      <c r="H483">
        <f>IF(ISNUMBER(SEARCH("GT",porsche_data[[#This Row],[Model]])),1,0)</f>
        <v>0</v>
      </c>
      <c r="I483">
        <f>IF(ISNUMBER(SEARCH("RS",porsche_data[[#This Row],[Model]])),1,0)</f>
        <v>0</v>
      </c>
      <c r="J483">
        <f>IF(ISNUMBER(SEARCH("Targa",porsche_data[[#This Row],[Body]])),1,0)</f>
        <v>0</v>
      </c>
      <c r="K483">
        <f>IF(ISNUMBER(SEARCH("Cabriolet",porsche_data[[#This Row],[Body]])),1,0)</f>
        <v>0</v>
      </c>
      <c r="L483" t="s">
        <v>44</v>
      </c>
      <c r="N483" t="s">
        <v>1076</v>
      </c>
      <c r="O483" t="str">
        <f>IF(ISNUMBER(SEARCH("km",porsche_data[[#This Row],[Mileage0]])),porsche_data[[#This Row],[Mileage0]],"")</f>
        <v/>
      </c>
      <c r="P483" t="s">
        <v>515</v>
      </c>
      <c r="R483" t="s">
        <v>395</v>
      </c>
      <c r="T483" t="s">
        <v>20</v>
      </c>
      <c r="U483" t="s">
        <v>21</v>
      </c>
      <c r="V483">
        <f>IF(porsche_data[[#This Row],[Transmission]]="Automatic",1,0)</f>
        <v>0</v>
      </c>
      <c r="W483">
        <f>IF(porsche_data[[#This Row],[Transmission]]="PDK",1,0)</f>
        <v>0</v>
      </c>
      <c r="X483" t="s">
        <v>22</v>
      </c>
      <c r="Y483">
        <f>IF(porsche_data[[#This Row],[Drive]]="Rear drive",0,1)</f>
        <v>0</v>
      </c>
      <c r="Z483" t="s">
        <v>23</v>
      </c>
      <c r="AA483" t="s">
        <v>250</v>
      </c>
      <c r="AB483">
        <f>IF(OR(porsche_data[[#This Row],[Interior Color]]="Black",porsche_data[[#This Row],[Interior Color]]="Beige",porsche_data[[#This Row],[Interior Color]]="Brown",porsche_data[[#This Row],[Interior Color]]="Grey"),0,1)</f>
        <v>0</v>
      </c>
      <c r="AC483" t="s">
        <v>24</v>
      </c>
      <c r="AD4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84" spans="1:30" hidden="1" x14ac:dyDescent="0.2">
      <c r="A484" t="s">
        <v>1077</v>
      </c>
      <c r="C484" t="e">
        <f>ABS((porsche_data[[#This Row],[Price]]-#REF!)/#REF!)</f>
        <v>#REF!</v>
      </c>
      <c r="D484" t="s">
        <v>49</v>
      </c>
      <c r="E484" t="s">
        <v>1023</v>
      </c>
      <c r="F484">
        <f>IF(OR(ISNUMBER(SEARCH(" 4S",porsche_data[[#This Row],[Model]])), ISNUMBER(SEARCH(" S",porsche_data[[#This Row],[Model]]))),1,0)</f>
        <v>0</v>
      </c>
      <c r="G484">
        <f>IF(ISNUMBER(SEARCH("Turbo",porsche_data[[#This Row],[Model]])),1,0)</f>
        <v>0</v>
      </c>
      <c r="H484">
        <f>IF(ISNUMBER(SEARCH("GT",porsche_data[[#This Row],[Model]])),1,0)</f>
        <v>1</v>
      </c>
      <c r="I484">
        <f>IF(ISNUMBER(SEARCH("RS",porsche_data[[#This Row],[Model]])),1,0)</f>
        <v>0</v>
      </c>
      <c r="J484">
        <f>IF(ISNUMBER(SEARCH("Targa",porsche_data[[#This Row],[Body]])),1,0)</f>
        <v>0</v>
      </c>
      <c r="K484">
        <f>IF(ISNUMBER(SEARCH("Cabriolet",porsche_data[[#This Row],[Body]])),1,0)</f>
        <v>0</v>
      </c>
      <c r="L484" t="s">
        <v>44</v>
      </c>
      <c r="N484" t="s">
        <v>91</v>
      </c>
      <c r="O484" t="str">
        <f>IF(ISNUMBER(SEARCH("km",porsche_data[[#This Row],[Mileage0]])),porsche_data[[#This Row],[Mileage0]],"")</f>
        <v>35000 km</v>
      </c>
      <c r="P484" t="s">
        <v>197</v>
      </c>
      <c r="R484" t="s">
        <v>1024</v>
      </c>
      <c r="T484" t="s">
        <v>20</v>
      </c>
      <c r="U484" t="s">
        <v>53</v>
      </c>
      <c r="V484">
        <f>IF(porsche_data[[#This Row],[Transmission]]="Automatic",1,0)</f>
        <v>1</v>
      </c>
      <c r="W484">
        <f>IF(porsche_data[[#This Row],[Transmission]]="PDK",1,0)</f>
        <v>0</v>
      </c>
      <c r="X484" t="s">
        <v>22</v>
      </c>
      <c r="Y484">
        <f>IF(porsche_data[[#This Row],[Drive]]="Rear drive",0,1)</f>
        <v>0</v>
      </c>
      <c r="Z484" t="s">
        <v>23</v>
      </c>
      <c r="AA484" t="s">
        <v>24</v>
      </c>
      <c r="AB484">
        <f>IF(OR(porsche_data[[#This Row],[Interior Color]]="Black",porsche_data[[#This Row],[Interior Color]]="Beige",porsche_data[[#This Row],[Interior Color]]="Brown",porsche_data[[#This Row],[Interior Color]]="Grey"),0,1)</f>
        <v>0</v>
      </c>
      <c r="AC484" t="s">
        <v>61</v>
      </c>
      <c r="AD4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85" spans="1:30" hidden="1" x14ac:dyDescent="0.2">
      <c r="A485" t="s">
        <v>1078</v>
      </c>
      <c r="C485" t="e">
        <f>ABS((porsche_data[[#This Row],[Price]]-#REF!)/#REF!)</f>
        <v>#REF!</v>
      </c>
      <c r="D485" t="s">
        <v>504</v>
      </c>
      <c r="E485" t="s">
        <v>1079</v>
      </c>
      <c r="F485">
        <f>IF(OR(ISNUMBER(SEARCH(" 4S",porsche_data[[#This Row],[Model]])), ISNUMBER(SEARCH(" S",porsche_data[[#This Row],[Model]]))),1,0)</f>
        <v>1</v>
      </c>
      <c r="G485">
        <f>IF(ISNUMBER(SEARCH("Turbo",porsche_data[[#This Row],[Model]])),1,0)</f>
        <v>0</v>
      </c>
      <c r="H485">
        <f>IF(ISNUMBER(SEARCH("GT",porsche_data[[#This Row],[Model]])),1,0)</f>
        <v>0</v>
      </c>
      <c r="I485">
        <f>IF(ISNUMBER(SEARCH("RS",porsche_data[[#This Row],[Model]])),1,0)</f>
        <v>1</v>
      </c>
      <c r="J485">
        <f>IF(ISNUMBER(SEARCH("Targa",porsche_data[[#This Row],[Body]])),1,0)</f>
        <v>1</v>
      </c>
      <c r="K485">
        <f>IF(ISNUMBER(SEARCH("Cabriolet",porsche_data[[#This Row],[Body]])),1,0)</f>
        <v>0</v>
      </c>
      <c r="L485" t="s">
        <v>36</v>
      </c>
      <c r="N485" t="s">
        <v>1080</v>
      </c>
      <c r="O485" t="str">
        <f>IF(ISNUMBER(SEARCH("km",porsche_data[[#This Row],[Mileage0]])),porsche_data[[#This Row],[Mileage0]],"")</f>
        <v/>
      </c>
      <c r="P485" t="s">
        <v>59</v>
      </c>
      <c r="R485" t="s">
        <v>60</v>
      </c>
      <c r="T485" t="s">
        <v>232</v>
      </c>
      <c r="U485" t="s">
        <v>21</v>
      </c>
      <c r="V485">
        <f>IF(porsche_data[[#This Row],[Transmission]]="Automatic",1,0)</f>
        <v>0</v>
      </c>
      <c r="W485">
        <f>IF(porsche_data[[#This Row],[Transmission]]="PDK",1,0)</f>
        <v>0</v>
      </c>
      <c r="X485" t="s">
        <v>22</v>
      </c>
      <c r="Y485">
        <f>IF(porsche_data[[#This Row],[Drive]]="Rear drive",0,1)</f>
        <v>0</v>
      </c>
      <c r="Z485" t="s">
        <v>23</v>
      </c>
      <c r="AA485" t="s">
        <v>116</v>
      </c>
      <c r="AB485">
        <f>IF(OR(porsche_data[[#This Row],[Interior Color]]="Black",porsche_data[[#This Row],[Interior Color]]="Beige",porsche_data[[#This Row],[Interior Color]]="Brown",porsche_data[[#This Row],[Interior Color]]="Grey"),0,1)</f>
        <v>1</v>
      </c>
      <c r="AC485" t="s">
        <v>54</v>
      </c>
      <c r="AD4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86" spans="1:30" x14ac:dyDescent="0.2">
      <c r="A486" t="s">
        <v>2376</v>
      </c>
      <c r="B486">
        <v>255000</v>
      </c>
      <c r="C486">
        <f>ABS((porsche_data[[#This Row],[Price]]-AVERAGE(B418:B4873))/_xlfn.STDEV.P(B418:B4873))</f>
        <v>2.3112000335725589</v>
      </c>
      <c r="D486" t="s">
        <v>63</v>
      </c>
      <c r="E486" t="s">
        <v>368</v>
      </c>
      <c r="F486">
        <f>IF(OR(ISNUMBER(SEARCH(" 4S",porsche_data[[#This Row],[Model]])), ISNUMBER(SEARCH(" S",porsche_data[[#This Row],[Model]]))),1,0)</f>
        <v>0</v>
      </c>
      <c r="G486">
        <f>IF(ISNUMBER(SEARCH("Turbo",porsche_data[[#This Row],[Model]])),1,0)</f>
        <v>0</v>
      </c>
      <c r="H486">
        <f>IF(ISNUMBER(SEARCH("GT",porsche_data[[#This Row],[Model]])),1,0)</f>
        <v>1</v>
      </c>
      <c r="I486">
        <f>IF(ISNUMBER(SEARCH("RS",porsche_data[[#This Row],[Model]])),1,0)</f>
        <v>0</v>
      </c>
      <c r="J486">
        <f>IF(ISNUMBER(SEARCH("Targa",porsche_data[[#This Row],[Body]])),1,0)</f>
        <v>0</v>
      </c>
      <c r="K486">
        <f>IF(ISNUMBER(SEARCH("Cabriolet",porsche_data[[#This Row],[Body]])),1,0)</f>
        <v>0</v>
      </c>
      <c r="L486" t="s">
        <v>44</v>
      </c>
      <c r="M486">
        <v>992</v>
      </c>
      <c r="N486" t="s">
        <v>4503</v>
      </c>
      <c r="O486" s="3">
        <f>1*(LEFT(porsche_data[[#This Row],[Mileage0]],FIND(" ",porsche_data[[#This Row],[Mileage0]])-1))</f>
        <v>4405</v>
      </c>
      <c r="P486" t="s">
        <v>110</v>
      </c>
      <c r="Q486">
        <v>510</v>
      </c>
      <c r="R486" t="s">
        <v>111</v>
      </c>
      <c r="S486">
        <f>1*(LEFT(porsche_data[[#This Row],[Cylinder Capacity]],FIND(" ",porsche_data[[#This Row],[Cylinder Capacity]])-1))</f>
        <v>4</v>
      </c>
      <c r="T486" t="s">
        <v>20</v>
      </c>
      <c r="U486" t="s">
        <v>31</v>
      </c>
      <c r="V486">
        <f>IF(porsche_data[[#This Row],[Transmission]]="Automatic",1,0)</f>
        <v>0</v>
      </c>
      <c r="W486">
        <f>IF(porsche_data[[#This Row],[Transmission]]="PDK",1,0)</f>
        <v>1</v>
      </c>
      <c r="X486" t="s">
        <v>22</v>
      </c>
      <c r="Y486">
        <f>IF(porsche_data[[#This Row],[Drive]]="Rear drive",0,1)</f>
        <v>0</v>
      </c>
      <c r="Z486" t="s">
        <v>23</v>
      </c>
      <c r="AA486" t="s">
        <v>24</v>
      </c>
      <c r="AB486">
        <f>IF(OR(porsche_data[[#This Row],[Interior Color]]="Black",porsche_data[[#This Row],[Interior Color]]="Beige",porsche_data[[#This Row],[Interior Color]]="Brown",porsche_data[[#This Row],[Interior Color]]="Grey"),0,1)</f>
        <v>0</v>
      </c>
      <c r="AC486" t="s">
        <v>47</v>
      </c>
      <c r="AD4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87" spans="1:30" hidden="1" x14ac:dyDescent="0.2">
      <c r="A487" t="s">
        <v>25</v>
      </c>
      <c r="C487" t="e">
        <f>ABS((porsche_data[[#This Row],[Price]]-#REF!)/#REF!)</f>
        <v>#REF!</v>
      </c>
      <c r="D487" t="s">
        <v>25</v>
      </c>
      <c r="E487" t="s">
        <v>25</v>
      </c>
      <c r="F487">
        <f>IF(OR(ISNUMBER(SEARCH(" 4S",porsche_data[[#This Row],[Model]])), ISNUMBER(SEARCH(" S",porsche_data[[#This Row],[Model]]))),1,0)</f>
        <v>0</v>
      </c>
      <c r="G487">
        <f>IF(ISNUMBER(SEARCH("Turbo",porsche_data[[#This Row],[Model]])),1,0)</f>
        <v>0</v>
      </c>
      <c r="H487">
        <f>IF(ISNUMBER(SEARCH("GT",porsche_data[[#This Row],[Model]])),1,0)</f>
        <v>0</v>
      </c>
      <c r="I487">
        <f>IF(ISNUMBER(SEARCH("RS",porsche_data[[#This Row],[Model]])),1,0)</f>
        <v>0</v>
      </c>
      <c r="J487">
        <f>IF(ISNUMBER(SEARCH("Targa",porsche_data[[#This Row],[Body]])),1,0)</f>
        <v>0</v>
      </c>
      <c r="K487">
        <f>IF(ISNUMBER(SEARCH("Cabriolet",porsche_data[[#This Row],[Body]])),1,0)</f>
        <v>0</v>
      </c>
      <c r="L487" t="s">
        <v>25</v>
      </c>
      <c r="N487" t="s">
        <v>25</v>
      </c>
      <c r="O487" t="str">
        <f>IF(ISNUMBER(SEARCH("km",porsche_data[[#This Row],[Mileage0]])),porsche_data[[#This Row],[Mileage0]],"")</f>
        <v/>
      </c>
      <c r="P487" t="s">
        <v>25</v>
      </c>
      <c r="R487" t="s">
        <v>25</v>
      </c>
      <c r="T487" t="s">
        <v>25</v>
      </c>
      <c r="U487" t="s">
        <v>25</v>
      </c>
      <c r="V487">
        <f>IF(porsche_data[[#This Row],[Transmission]]="Automatic",1,0)</f>
        <v>0</v>
      </c>
      <c r="W487">
        <f>IF(porsche_data[[#This Row],[Transmission]]="PDK",1,0)</f>
        <v>0</v>
      </c>
      <c r="X487" t="s">
        <v>25</v>
      </c>
      <c r="Y487">
        <f>IF(porsche_data[[#This Row],[Drive]]="Rear drive",0,1)</f>
        <v>1</v>
      </c>
      <c r="Z487" t="s">
        <v>25</v>
      </c>
      <c r="AA487" t="s">
        <v>25</v>
      </c>
      <c r="AB487">
        <f>IF(OR(porsche_data[[#This Row],[Interior Color]]="Black",porsche_data[[#This Row],[Interior Color]]="Beige",porsche_data[[#This Row],[Interior Color]]="Brown",porsche_data[[#This Row],[Interior Color]]="Grey"),0,1)</f>
        <v>1</v>
      </c>
      <c r="AC487" t="s">
        <v>25</v>
      </c>
      <c r="AD4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88" spans="1:30" x14ac:dyDescent="0.2">
      <c r="A488" t="s">
        <v>2376</v>
      </c>
      <c r="B488">
        <v>255000</v>
      </c>
      <c r="C488">
        <f>ABS((porsche_data[[#This Row],[Price]]-AVERAGE(B420:B4875))/_xlfn.STDEV.P(B420:B4875))</f>
        <v>2.3210821869028093</v>
      </c>
      <c r="D488" t="s">
        <v>106</v>
      </c>
      <c r="E488" t="s">
        <v>355</v>
      </c>
      <c r="F488">
        <f>IF(OR(ISNUMBER(SEARCH(" 4S",porsche_data[[#This Row],[Model]])), ISNUMBER(SEARCH(" S",porsche_data[[#This Row],[Model]]))),1,0)</f>
        <v>0</v>
      </c>
      <c r="G488">
        <f>IF(ISNUMBER(SEARCH("Turbo",porsche_data[[#This Row],[Model]])),1,0)</f>
        <v>0</v>
      </c>
      <c r="H488">
        <f>IF(ISNUMBER(SEARCH("GT",porsche_data[[#This Row],[Model]])),1,0)</f>
        <v>1</v>
      </c>
      <c r="I488">
        <f>IF(ISNUMBER(SEARCH("RS",porsche_data[[#This Row],[Model]])),1,0)</f>
        <v>1</v>
      </c>
      <c r="J488">
        <f>IF(ISNUMBER(SEARCH("Targa",porsche_data[[#This Row],[Body]])),1,0)</f>
        <v>0</v>
      </c>
      <c r="K488">
        <f>IF(ISNUMBER(SEARCH("Cabriolet",porsche_data[[#This Row],[Body]])),1,0)</f>
        <v>0</v>
      </c>
      <c r="L488" t="s">
        <v>44</v>
      </c>
      <c r="M488">
        <v>991</v>
      </c>
      <c r="N488" t="s">
        <v>996</v>
      </c>
      <c r="O488" s="3">
        <f>1*(LEFT(porsche_data[[#This Row],[Mileage0]],FIND(" ",porsche_data[[#This Row],[Mileage0]])-1))</f>
        <v>23000</v>
      </c>
      <c r="P488" t="s">
        <v>357</v>
      </c>
      <c r="Q488">
        <v>520</v>
      </c>
      <c r="R488" t="s">
        <v>111</v>
      </c>
      <c r="S488">
        <f>1*(LEFT(porsche_data[[#This Row],[Cylinder Capacity]],FIND(" ",porsche_data[[#This Row],[Cylinder Capacity]])-1))</f>
        <v>4</v>
      </c>
      <c r="T488" t="s">
        <v>20</v>
      </c>
      <c r="U488" t="s">
        <v>21</v>
      </c>
      <c r="V488">
        <f>IF(porsche_data[[#This Row],[Transmission]]="Automatic",1,0)</f>
        <v>0</v>
      </c>
      <c r="W488">
        <f>IF(porsche_data[[#This Row],[Transmission]]="PDK",1,0)</f>
        <v>0</v>
      </c>
      <c r="X488" t="s">
        <v>22</v>
      </c>
      <c r="Y488">
        <f>IF(porsche_data[[#This Row],[Drive]]="Rear drive",0,1)</f>
        <v>0</v>
      </c>
      <c r="Z488" t="s">
        <v>23</v>
      </c>
      <c r="AA488" t="s">
        <v>24</v>
      </c>
      <c r="AB488">
        <f>IF(OR(porsche_data[[#This Row],[Interior Color]]="Black",porsche_data[[#This Row],[Interior Color]]="Beige",porsche_data[[#This Row],[Interior Color]]="Brown",porsche_data[[#This Row],[Interior Color]]="Grey"),0,1)</f>
        <v>0</v>
      </c>
      <c r="AC488" t="s">
        <v>54</v>
      </c>
      <c r="AD4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89" spans="1:30" x14ac:dyDescent="0.2">
      <c r="A489" t="s">
        <v>2376</v>
      </c>
      <c r="B489">
        <v>255000</v>
      </c>
      <c r="C489">
        <f>ABS((porsche_data[[#This Row],[Price]]-AVERAGE(B421:B4876))/_xlfn.STDEV.P(B421:B4876))</f>
        <v>2.3210821869028093</v>
      </c>
      <c r="D489" t="s">
        <v>482</v>
      </c>
      <c r="E489" t="s">
        <v>694</v>
      </c>
      <c r="F489">
        <f>IF(OR(ISNUMBER(SEARCH(" 4S",porsche_data[[#This Row],[Model]])), ISNUMBER(SEARCH(" S",porsche_data[[#This Row],[Model]]))),1,0)</f>
        <v>0</v>
      </c>
      <c r="G489">
        <f>IF(ISNUMBER(SEARCH("Turbo",porsche_data[[#This Row],[Model]])),1,0)</f>
        <v>0</v>
      </c>
      <c r="H489">
        <f>IF(ISNUMBER(SEARCH("GT",porsche_data[[#This Row],[Model]])),1,0)</f>
        <v>1</v>
      </c>
      <c r="I489">
        <f>IF(ISNUMBER(SEARCH("RS",porsche_data[[#This Row],[Model]])),1,0)</f>
        <v>1</v>
      </c>
      <c r="J489">
        <f>IF(ISNUMBER(SEARCH("Targa",porsche_data[[#This Row],[Body]])),1,0)</f>
        <v>0</v>
      </c>
      <c r="K489">
        <f>IF(ISNUMBER(SEARCH("Cabriolet",porsche_data[[#This Row],[Body]])),1,0)</f>
        <v>0</v>
      </c>
      <c r="L489" t="s">
        <v>44</v>
      </c>
      <c r="M489">
        <v>996</v>
      </c>
      <c r="N489" t="s">
        <v>2584</v>
      </c>
      <c r="O489" s="3">
        <f>1*(LEFT(porsche_data[[#This Row],[Mileage0]],FIND(" ",porsche_data[[#This Row],[Mileage0]])-1))</f>
        <v>43000</v>
      </c>
      <c r="P489" t="s">
        <v>529</v>
      </c>
      <c r="Q489">
        <v>381</v>
      </c>
      <c r="R489" t="s">
        <v>19</v>
      </c>
      <c r="S489">
        <f>1*(LEFT(porsche_data[[#This Row],[Cylinder Capacity]],FIND(" ",porsche_data[[#This Row],[Cylinder Capacity]])-1))</f>
        <v>3.6</v>
      </c>
      <c r="T489" t="s">
        <v>20</v>
      </c>
      <c r="U489" t="s">
        <v>21</v>
      </c>
      <c r="V489">
        <f>IF(porsche_data[[#This Row],[Transmission]]="Automatic",1,0)</f>
        <v>0</v>
      </c>
      <c r="W489">
        <f>IF(porsche_data[[#This Row],[Transmission]]="PDK",1,0)</f>
        <v>0</v>
      </c>
      <c r="X489" t="s">
        <v>22</v>
      </c>
      <c r="Y489">
        <f>IF(porsche_data[[#This Row],[Drive]]="Rear drive",0,1)</f>
        <v>0</v>
      </c>
      <c r="Z489" t="s">
        <v>23</v>
      </c>
      <c r="AA489" t="s">
        <v>24</v>
      </c>
      <c r="AB489">
        <f>IF(OR(porsche_data[[#This Row],[Interior Color]]="Black",porsche_data[[#This Row],[Interior Color]]="Beige",porsche_data[[#This Row],[Interior Color]]="Brown",porsche_data[[#This Row],[Interior Color]]="Grey"),0,1)</f>
        <v>0</v>
      </c>
      <c r="AC489" t="s">
        <v>61</v>
      </c>
      <c r="AD4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90" spans="1:30" x14ac:dyDescent="0.2">
      <c r="A490" t="s">
        <v>3055</v>
      </c>
      <c r="B490">
        <v>254992</v>
      </c>
      <c r="C490">
        <f>ABS((porsche_data[[#This Row],[Price]]-AVERAGE(B422:B4877))/_xlfn.STDEV.P(B422:B4877))</f>
        <v>2.3209395373180755</v>
      </c>
      <c r="D490" t="s">
        <v>63</v>
      </c>
      <c r="E490" t="s">
        <v>254</v>
      </c>
      <c r="F490">
        <f>IF(OR(ISNUMBER(SEARCH(" 4S",porsche_data[[#This Row],[Model]])), ISNUMBER(SEARCH(" S",porsche_data[[#This Row],[Model]]))),1,0)</f>
        <v>1</v>
      </c>
      <c r="G490">
        <f>IF(ISNUMBER(SEARCH("Turbo",porsche_data[[#This Row],[Model]])),1,0)</f>
        <v>1</v>
      </c>
      <c r="H490">
        <f>IF(ISNUMBER(SEARCH("GT",porsche_data[[#This Row],[Model]])),1,0)</f>
        <v>0</v>
      </c>
      <c r="I490">
        <f>IF(ISNUMBER(SEARCH("RS",porsche_data[[#This Row],[Model]])),1,0)</f>
        <v>0</v>
      </c>
      <c r="J490">
        <f>IF(ISNUMBER(SEARCH("Targa",porsche_data[[#This Row],[Body]])),1,0)</f>
        <v>0</v>
      </c>
      <c r="K490">
        <f>IF(ISNUMBER(SEARCH("Cabriolet",porsche_data[[#This Row],[Body]])),1,0)</f>
        <v>0</v>
      </c>
      <c r="L490" t="s">
        <v>44</v>
      </c>
      <c r="M490">
        <v>992</v>
      </c>
      <c r="N490" t="s">
        <v>3056</v>
      </c>
      <c r="O490" s="3">
        <f>1*(LEFT(porsche_data[[#This Row],[Mileage0]],FIND(" ",porsche_data[[#This Row],[Mileage0]])-1))</f>
        <v>5465</v>
      </c>
      <c r="P490" t="s">
        <v>256</v>
      </c>
      <c r="Q490">
        <v>650</v>
      </c>
      <c r="R490" t="s">
        <v>88</v>
      </c>
      <c r="S490">
        <f>1*(LEFT(porsche_data[[#This Row],[Cylinder Capacity]],FIND(" ",porsche_data[[#This Row],[Cylinder Capacity]])-1))</f>
        <v>3.8</v>
      </c>
      <c r="T490" t="s">
        <v>20</v>
      </c>
      <c r="U490" t="s">
        <v>31</v>
      </c>
      <c r="V490">
        <f>IF(porsche_data[[#This Row],[Transmission]]="Automatic",1,0)</f>
        <v>0</v>
      </c>
      <c r="W490">
        <f>IF(porsche_data[[#This Row],[Transmission]]="PDK",1,0)</f>
        <v>1</v>
      </c>
      <c r="X490" t="s">
        <v>46</v>
      </c>
      <c r="Y490">
        <f>IF(porsche_data[[#This Row],[Drive]]="Rear drive",0,1)</f>
        <v>1</v>
      </c>
      <c r="Z490" t="s">
        <v>23</v>
      </c>
      <c r="AA490" t="s">
        <v>250</v>
      </c>
      <c r="AB490">
        <f>IF(OR(porsche_data[[#This Row],[Interior Color]]="Black",porsche_data[[#This Row],[Interior Color]]="Beige",porsche_data[[#This Row],[Interior Color]]="Brown",porsche_data[[#This Row],[Interior Color]]="Grey"),0,1)</f>
        <v>0</v>
      </c>
      <c r="AC490" t="s">
        <v>32</v>
      </c>
      <c r="AD4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91" spans="1:30" x14ac:dyDescent="0.2">
      <c r="A491" t="s">
        <v>5088</v>
      </c>
      <c r="B491">
        <v>254900</v>
      </c>
      <c r="C491">
        <f>ABS((porsche_data[[#This Row],[Price]]-AVERAGE(B423:B4878))/_xlfn.STDEV.P(B423:B4878))</f>
        <v>2.3192990670936404</v>
      </c>
      <c r="D491" t="s">
        <v>14</v>
      </c>
      <c r="E491" t="s">
        <v>15</v>
      </c>
      <c r="F491">
        <f>IF(OR(ISNUMBER(SEARCH(" 4S",porsche_data[[#This Row],[Model]])), ISNUMBER(SEARCH(" S",porsche_data[[#This Row],[Model]]))),1,0)</f>
        <v>1</v>
      </c>
      <c r="G491">
        <f>IF(ISNUMBER(SEARCH("Turbo",porsche_data[[#This Row],[Model]])),1,0)</f>
        <v>0</v>
      </c>
      <c r="H491">
        <f>IF(ISNUMBER(SEARCH("GT",porsche_data[[#This Row],[Model]])),1,0)</f>
        <v>0</v>
      </c>
      <c r="I491">
        <f>IF(ISNUMBER(SEARCH("RS",porsche_data[[#This Row],[Model]])),1,0)</f>
        <v>0</v>
      </c>
      <c r="J491">
        <f>IF(ISNUMBER(SEARCH("Targa",porsche_data[[#This Row],[Body]])),1,0)</f>
        <v>0</v>
      </c>
      <c r="K491">
        <f>IF(ISNUMBER(SEARCH("Cabriolet",porsche_data[[#This Row],[Body]])),1,0)</f>
        <v>1</v>
      </c>
      <c r="L491" t="s">
        <v>16</v>
      </c>
      <c r="M491">
        <v>964</v>
      </c>
      <c r="N491" t="s">
        <v>5089</v>
      </c>
      <c r="O491" s="3">
        <f>1*(LEFT(porsche_data[[#This Row],[Mileage0]],FIND(" ",porsche_data[[#This Row],[Mileage0]])-1))</f>
        <v>8590</v>
      </c>
      <c r="P491" t="s">
        <v>18</v>
      </c>
      <c r="Q491">
        <v>250</v>
      </c>
      <c r="R491" t="s">
        <v>19</v>
      </c>
      <c r="S491">
        <f>1*(LEFT(porsche_data[[#This Row],[Cylinder Capacity]],FIND(" ",porsche_data[[#This Row],[Cylinder Capacity]])-1))</f>
        <v>3.6</v>
      </c>
      <c r="T491" t="s">
        <v>20</v>
      </c>
      <c r="U491" t="s">
        <v>21</v>
      </c>
      <c r="V491">
        <f>IF(porsche_data[[#This Row],[Transmission]]="Automatic",1,0)</f>
        <v>0</v>
      </c>
      <c r="W491">
        <f>IF(porsche_data[[#This Row],[Transmission]]="PDK",1,0)</f>
        <v>0</v>
      </c>
      <c r="X491" t="s">
        <v>22</v>
      </c>
      <c r="Y491">
        <f>IF(porsche_data[[#This Row],[Drive]]="Rear drive",0,1)</f>
        <v>0</v>
      </c>
      <c r="Z491" t="s">
        <v>23</v>
      </c>
      <c r="AA491" t="s">
        <v>24</v>
      </c>
      <c r="AB491">
        <f>IF(OR(porsche_data[[#This Row],[Interior Color]]="Black",porsche_data[[#This Row],[Interior Color]]="Beige",porsche_data[[#This Row],[Interior Color]]="Brown",porsche_data[[#This Row],[Interior Color]]="Grey"),0,1)</f>
        <v>0</v>
      </c>
      <c r="AC491" t="s">
        <v>40</v>
      </c>
      <c r="AD4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92" spans="1:30" x14ac:dyDescent="0.2">
      <c r="A492" t="s">
        <v>2569</v>
      </c>
      <c r="B492">
        <v>254000</v>
      </c>
      <c r="C492">
        <f>ABS((porsche_data[[#This Row],[Price]]-AVERAGE(B424:B4879))/_xlfn.STDEV.P(B424:B4879))</f>
        <v>2.3079950458405762</v>
      </c>
      <c r="D492" t="s">
        <v>184</v>
      </c>
      <c r="E492" t="s">
        <v>368</v>
      </c>
      <c r="F492">
        <f>IF(OR(ISNUMBER(SEARCH(" 4S",porsche_data[[#This Row],[Model]])), ISNUMBER(SEARCH(" S",porsche_data[[#This Row],[Model]]))),1,0)</f>
        <v>0</v>
      </c>
      <c r="G492">
        <f>IF(ISNUMBER(SEARCH("Turbo",porsche_data[[#This Row],[Model]])),1,0)</f>
        <v>0</v>
      </c>
      <c r="H492">
        <f>IF(ISNUMBER(SEARCH("GT",porsche_data[[#This Row],[Model]])),1,0)</f>
        <v>1</v>
      </c>
      <c r="I492">
        <f>IF(ISNUMBER(SEARCH("RS",porsche_data[[#This Row],[Model]])),1,0)</f>
        <v>0</v>
      </c>
      <c r="J492">
        <f>IF(ISNUMBER(SEARCH("Targa",porsche_data[[#This Row],[Body]])),1,0)</f>
        <v>0</v>
      </c>
      <c r="K492">
        <f>IF(ISNUMBER(SEARCH("Cabriolet",porsche_data[[#This Row],[Body]])),1,0)</f>
        <v>0</v>
      </c>
      <c r="L492" t="s">
        <v>44</v>
      </c>
      <c r="M492">
        <v>992</v>
      </c>
      <c r="N492" t="s">
        <v>2570</v>
      </c>
      <c r="O492" s="3">
        <f>1*(LEFT(porsche_data[[#This Row],[Mileage0]],FIND(" ",porsche_data[[#This Row],[Mileage0]])-1))</f>
        <v>8050</v>
      </c>
      <c r="P492" t="s">
        <v>110</v>
      </c>
      <c r="Q492">
        <v>510</v>
      </c>
      <c r="R492" t="s">
        <v>111</v>
      </c>
      <c r="S492">
        <f>1*(LEFT(porsche_data[[#This Row],[Cylinder Capacity]],FIND(" ",porsche_data[[#This Row],[Cylinder Capacity]])-1))</f>
        <v>4</v>
      </c>
      <c r="T492" t="s">
        <v>20</v>
      </c>
      <c r="U492" t="s">
        <v>31</v>
      </c>
      <c r="V492">
        <f>IF(porsche_data[[#This Row],[Transmission]]="Automatic",1,0)</f>
        <v>0</v>
      </c>
      <c r="W492">
        <f>IF(porsche_data[[#This Row],[Transmission]]="PDK",1,0)</f>
        <v>1</v>
      </c>
      <c r="X492" t="s">
        <v>22</v>
      </c>
      <c r="Y492">
        <f>IF(porsche_data[[#This Row],[Drive]]="Rear drive",0,1)</f>
        <v>0</v>
      </c>
      <c r="Z492" t="s">
        <v>23</v>
      </c>
      <c r="AA492" t="s">
        <v>54</v>
      </c>
      <c r="AB492">
        <f>IF(OR(porsche_data[[#This Row],[Interior Color]]="Black",porsche_data[[#This Row],[Interior Color]]="Beige",porsche_data[[#This Row],[Interior Color]]="Brown",porsche_data[[#This Row],[Interior Color]]="Grey"),0,1)</f>
        <v>1</v>
      </c>
      <c r="AC492" t="s">
        <v>589</v>
      </c>
      <c r="AD4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93" spans="1:30" hidden="1" x14ac:dyDescent="0.2">
      <c r="A493" t="s">
        <v>25</v>
      </c>
      <c r="C493" t="e">
        <f>ABS((porsche_data[[#This Row],[Price]]-#REF!)/#REF!)</f>
        <v>#REF!</v>
      </c>
      <c r="D493" t="s">
        <v>25</v>
      </c>
      <c r="E493" t="s">
        <v>25</v>
      </c>
      <c r="F493">
        <f>IF(OR(ISNUMBER(SEARCH(" 4S",porsche_data[[#This Row],[Model]])), ISNUMBER(SEARCH(" S",porsche_data[[#This Row],[Model]]))),1,0)</f>
        <v>0</v>
      </c>
      <c r="G493">
        <f>IF(ISNUMBER(SEARCH("Turbo",porsche_data[[#This Row],[Model]])),1,0)</f>
        <v>0</v>
      </c>
      <c r="H493">
        <f>IF(ISNUMBER(SEARCH("GT",porsche_data[[#This Row],[Model]])),1,0)</f>
        <v>0</v>
      </c>
      <c r="I493">
        <f>IF(ISNUMBER(SEARCH("RS",porsche_data[[#This Row],[Model]])),1,0)</f>
        <v>0</v>
      </c>
      <c r="J493">
        <f>IF(ISNUMBER(SEARCH("Targa",porsche_data[[#This Row],[Body]])),1,0)</f>
        <v>0</v>
      </c>
      <c r="K493">
        <f>IF(ISNUMBER(SEARCH("Cabriolet",porsche_data[[#This Row],[Body]])),1,0)</f>
        <v>0</v>
      </c>
      <c r="L493" t="s">
        <v>25</v>
      </c>
      <c r="N493" t="s">
        <v>25</v>
      </c>
      <c r="O493" t="str">
        <f>IF(ISNUMBER(SEARCH("km",porsche_data[[#This Row],[Mileage0]])),porsche_data[[#This Row],[Mileage0]],"")</f>
        <v/>
      </c>
      <c r="P493" t="s">
        <v>25</v>
      </c>
      <c r="R493" t="s">
        <v>25</v>
      </c>
      <c r="T493" t="s">
        <v>25</v>
      </c>
      <c r="U493" t="s">
        <v>25</v>
      </c>
      <c r="V493">
        <f>IF(porsche_data[[#This Row],[Transmission]]="Automatic",1,0)</f>
        <v>0</v>
      </c>
      <c r="W493">
        <f>IF(porsche_data[[#This Row],[Transmission]]="PDK",1,0)</f>
        <v>0</v>
      </c>
      <c r="X493" t="s">
        <v>25</v>
      </c>
      <c r="Y493">
        <f>IF(porsche_data[[#This Row],[Drive]]="Rear drive",0,1)</f>
        <v>1</v>
      </c>
      <c r="Z493" t="s">
        <v>25</v>
      </c>
      <c r="AA493" t="s">
        <v>25</v>
      </c>
      <c r="AB493">
        <f>IF(OR(porsche_data[[#This Row],[Interior Color]]="Black",porsche_data[[#This Row],[Interior Color]]="Beige",porsche_data[[#This Row],[Interior Color]]="Brown",porsche_data[[#This Row],[Interior Color]]="Grey"),0,1)</f>
        <v>1</v>
      </c>
      <c r="AC493" t="s">
        <v>25</v>
      </c>
      <c r="AD4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94" spans="1:30" x14ac:dyDescent="0.2">
      <c r="A494" t="s">
        <v>3987</v>
      </c>
      <c r="B494">
        <v>251014</v>
      </c>
      <c r="C494">
        <f>ABS((porsche_data[[#This Row],[Price]]-AVERAGE(B426:B4881))/_xlfn.STDEV.P(B426:B4881))</f>
        <v>2.2639524468094763</v>
      </c>
      <c r="D494" t="s">
        <v>63</v>
      </c>
      <c r="E494" t="s">
        <v>368</v>
      </c>
      <c r="F494">
        <f>IF(OR(ISNUMBER(SEARCH(" 4S",porsche_data[[#This Row],[Model]])), ISNUMBER(SEARCH(" S",porsche_data[[#This Row],[Model]]))),1,0)</f>
        <v>0</v>
      </c>
      <c r="G494">
        <f>IF(ISNUMBER(SEARCH("Turbo",porsche_data[[#This Row],[Model]])),1,0)</f>
        <v>0</v>
      </c>
      <c r="H494">
        <f>IF(ISNUMBER(SEARCH("GT",porsche_data[[#This Row],[Model]])),1,0)</f>
        <v>1</v>
      </c>
      <c r="I494">
        <f>IF(ISNUMBER(SEARCH("RS",porsche_data[[#This Row],[Model]])),1,0)</f>
        <v>0</v>
      </c>
      <c r="J494">
        <f>IF(ISNUMBER(SEARCH("Targa",porsche_data[[#This Row],[Body]])),1,0)</f>
        <v>0</v>
      </c>
      <c r="K494">
        <f>IF(ISNUMBER(SEARCH("Cabriolet",porsche_data[[#This Row],[Body]])),1,0)</f>
        <v>0</v>
      </c>
      <c r="L494" t="s">
        <v>44</v>
      </c>
      <c r="M494">
        <v>992</v>
      </c>
      <c r="N494" t="s">
        <v>3988</v>
      </c>
      <c r="O494" s="3">
        <f>1*(LEFT(porsche_data[[#This Row],[Mileage0]],FIND(" ",porsche_data[[#This Row],[Mileage0]])-1))</f>
        <v>2624</v>
      </c>
      <c r="P494" t="s">
        <v>110</v>
      </c>
      <c r="Q494">
        <v>510</v>
      </c>
      <c r="R494" t="s">
        <v>111</v>
      </c>
      <c r="S494">
        <f>1*(LEFT(porsche_data[[#This Row],[Cylinder Capacity]],FIND(" ",porsche_data[[#This Row],[Cylinder Capacity]])-1))</f>
        <v>4</v>
      </c>
      <c r="T494" t="s">
        <v>20</v>
      </c>
      <c r="U494" t="s">
        <v>31</v>
      </c>
      <c r="V494">
        <f>IF(porsche_data[[#This Row],[Transmission]]="Automatic",1,0)</f>
        <v>0</v>
      </c>
      <c r="W494">
        <f>IF(porsche_data[[#This Row],[Transmission]]="PDK",1,0)</f>
        <v>1</v>
      </c>
      <c r="X494" t="s">
        <v>22</v>
      </c>
      <c r="Y494">
        <f>IF(porsche_data[[#This Row],[Drive]]="Rear drive",0,1)</f>
        <v>0</v>
      </c>
      <c r="Z494" t="s">
        <v>23</v>
      </c>
      <c r="AA494" t="s">
        <v>32</v>
      </c>
      <c r="AB494">
        <f>IF(OR(porsche_data[[#This Row],[Interior Color]]="Black",porsche_data[[#This Row],[Interior Color]]="Beige",porsche_data[[#This Row],[Interior Color]]="Brown",porsche_data[[#This Row],[Interior Color]]="Grey"),0,1)</f>
        <v>0</v>
      </c>
      <c r="AC494" t="s">
        <v>32</v>
      </c>
      <c r="AD4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95" spans="1:30" hidden="1" x14ac:dyDescent="0.2">
      <c r="A495" t="s">
        <v>684</v>
      </c>
      <c r="B495">
        <v>250000</v>
      </c>
      <c r="C495" t="e">
        <f>ABS((porsche_data[[#This Row],[Price]]-#REF!)/#REF!)</f>
        <v>#REF!</v>
      </c>
      <c r="D495" t="s">
        <v>930</v>
      </c>
      <c r="E495" t="s">
        <v>655</v>
      </c>
      <c r="F495">
        <f>IF(OR(ISNUMBER(SEARCH(" 4S",porsche_data[[#This Row],[Model]])), ISNUMBER(SEARCH(" S",porsche_data[[#This Row],[Model]]))),1,0)</f>
        <v>1</v>
      </c>
      <c r="G495">
        <f>IF(ISNUMBER(SEARCH("Turbo",porsche_data[[#This Row],[Model]])),1,0)</f>
        <v>0</v>
      </c>
      <c r="H495">
        <f>IF(ISNUMBER(SEARCH("GT",porsche_data[[#This Row],[Model]])),1,0)</f>
        <v>0</v>
      </c>
      <c r="I495">
        <f>IF(ISNUMBER(SEARCH("RS",porsche_data[[#This Row],[Model]])),1,0)</f>
        <v>0</v>
      </c>
      <c r="J495">
        <f>IF(ISNUMBER(SEARCH("Targa",porsche_data[[#This Row],[Body]])),1,0)</f>
        <v>0</v>
      </c>
      <c r="K495">
        <f>IF(ISNUMBER(SEARCH("Cabriolet",porsche_data[[#This Row],[Body]])),1,0)</f>
        <v>0</v>
      </c>
      <c r="L495" t="s">
        <v>44</v>
      </c>
      <c r="N495" t="s">
        <v>4092</v>
      </c>
      <c r="O495" t="str">
        <f>IF(ISNUMBER(SEARCH("km",porsche_data[[#This Row],[Mileage0]])),porsche_data[[#This Row],[Mileage0]],"")</f>
        <v>28825 km</v>
      </c>
      <c r="P495" t="s">
        <v>1017</v>
      </c>
      <c r="R495" t="s">
        <v>4093</v>
      </c>
      <c r="T495" t="s">
        <v>20</v>
      </c>
      <c r="U495" t="s">
        <v>21</v>
      </c>
      <c r="V495">
        <f>IF(porsche_data[[#This Row],[Transmission]]="Automatic",1,0)</f>
        <v>0</v>
      </c>
      <c r="W495">
        <f>IF(porsche_data[[#This Row],[Transmission]]="PDK",1,0)</f>
        <v>0</v>
      </c>
      <c r="X495" t="s">
        <v>22</v>
      </c>
      <c r="Y495">
        <f>IF(porsche_data[[#This Row],[Drive]]="Rear drive",0,1)</f>
        <v>0</v>
      </c>
      <c r="Z495" t="s">
        <v>23</v>
      </c>
      <c r="AA495" t="s">
        <v>24</v>
      </c>
      <c r="AB495">
        <f>IF(OR(porsche_data[[#This Row],[Interior Color]]="Black",porsche_data[[#This Row],[Interior Color]]="Beige",porsche_data[[#This Row],[Interior Color]]="Brown",porsche_data[[#This Row],[Interior Color]]="Grey"),0,1)</f>
        <v>0</v>
      </c>
      <c r="AC495" t="s">
        <v>47</v>
      </c>
      <c r="AD4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96" spans="1:30" hidden="1" x14ac:dyDescent="0.2">
      <c r="A496" t="s">
        <v>684</v>
      </c>
      <c r="B496">
        <v>250000</v>
      </c>
      <c r="C496" t="e">
        <f>ABS((porsche_data[[#This Row],[Price]]-#REF!)/#REF!)</f>
        <v>#REF!</v>
      </c>
      <c r="D496" t="s">
        <v>279</v>
      </c>
      <c r="E496" t="s">
        <v>102</v>
      </c>
      <c r="F496">
        <f>IF(OR(ISNUMBER(SEARCH(" 4S",porsche_data[[#This Row],[Model]])), ISNUMBER(SEARCH(" S",porsche_data[[#This Row],[Model]]))),1,0)</f>
        <v>0</v>
      </c>
      <c r="G496">
        <f>IF(ISNUMBER(SEARCH("Turbo",porsche_data[[#This Row],[Model]])),1,0)</f>
        <v>0</v>
      </c>
      <c r="H496">
        <f>IF(ISNUMBER(SEARCH("GT",porsche_data[[#This Row],[Model]])),1,0)</f>
        <v>0</v>
      </c>
      <c r="I496">
        <f>IF(ISNUMBER(SEARCH("RS",porsche_data[[#This Row],[Model]])),1,0)</f>
        <v>0</v>
      </c>
      <c r="J496">
        <f>IF(ISNUMBER(SEARCH("Targa",porsche_data[[#This Row],[Body]])),1,0)</f>
        <v>0</v>
      </c>
      <c r="K496">
        <f>IF(ISNUMBER(SEARCH("Cabriolet",porsche_data[[#This Row],[Body]])),1,0)</f>
        <v>0</v>
      </c>
      <c r="L496" t="s">
        <v>44</v>
      </c>
      <c r="N496" t="s">
        <v>372</v>
      </c>
      <c r="O496" t="str">
        <f>IF(ISNUMBER(SEARCH("km",porsche_data[[#This Row],[Mileage0]])),porsche_data[[#This Row],[Mileage0]],"")</f>
        <v>600 km</v>
      </c>
      <c r="P496" t="s">
        <v>289</v>
      </c>
      <c r="R496" t="s">
        <v>88</v>
      </c>
      <c r="T496" t="s">
        <v>20</v>
      </c>
      <c r="U496" t="s">
        <v>21</v>
      </c>
      <c r="V496">
        <f>IF(porsche_data[[#This Row],[Transmission]]="Automatic",1,0)</f>
        <v>0</v>
      </c>
      <c r="W496">
        <f>IF(porsche_data[[#This Row],[Transmission]]="PDK",1,0)</f>
        <v>0</v>
      </c>
      <c r="X496" t="s">
        <v>22</v>
      </c>
      <c r="Y496">
        <f>IF(porsche_data[[#This Row],[Drive]]="Rear drive",0,1)</f>
        <v>0</v>
      </c>
      <c r="Z496" t="s">
        <v>23</v>
      </c>
      <c r="AA496" t="s">
        <v>24</v>
      </c>
      <c r="AB496">
        <f>IF(OR(porsche_data[[#This Row],[Interior Color]]="Black",porsche_data[[#This Row],[Interior Color]]="Beige",porsche_data[[#This Row],[Interior Color]]="Brown",porsche_data[[#This Row],[Interior Color]]="Grey"),0,1)</f>
        <v>0</v>
      </c>
      <c r="AC496" t="s">
        <v>116</v>
      </c>
      <c r="AD4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97" spans="1:30" hidden="1" x14ac:dyDescent="0.2">
      <c r="A497" t="s">
        <v>684</v>
      </c>
      <c r="B497">
        <v>250000</v>
      </c>
      <c r="C497" t="e">
        <f>ABS((porsche_data[[#This Row],[Price]]-#REF!)/#REF!)</f>
        <v>#REF!</v>
      </c>
      <c r="D497" t="s">
        <v>767</v>
      </c>
      <c r="E497" t="s">
        <v>226</v>
      </c>
      <c r="F497">
        <f>IF(OR(ISNUMBER(SEARCH(" 4S",porsche_data[[#This Row],[Model]])), ISNUMBER(SEARCH(" S",porsche_data[[#This Row],[Model]]))),1,0)</f>
        <v>0</v>
      </c>
      <c r="G497">
        <f>IF(ISNUMBER(SEARCH("Turbo",porsche_data[[#This Row],[Model]])),1,0)</f>
        <v>0</v>
      </c>
      <c r="H497">
        <f>IF(ISNUMBER(SEARCH("GT",porsche_data[[#This Row],[Model]])),1,0)</f>
        <v>0</v>
      </c>
      <c r="I497">
        <f>IF(ISNUMBER(SEARCH("RS",porsche_data[[#This Row],[Model]])),1,0)</f>
        <v>0</v>
      </c>
      <c r="J497">
        <f>IF(ISNUMBER(SEARCH("Targa",porsche_data[[#This Row],[Body]])),1,0)</f>
        <v>0</v>
      </c>
      <c r="K497">
        <f>IF(ISNUMBER(SEARCH("Cabriolet",porsche_data[[#This Row],[Body]])),1,0)</f>
        <v>0</v>
      </c>
      <c r="L497" t="s">
        <v>44</v>
      </c>
      <c r="N497" t="s">
        <v>5254</v>
      </c>
      <c r="O497" t="str">
        <f>IF(ISNUMBER(SEARCH("km",porsche_data[[#This Row],[Mileage0]])),porsche_data[[#This Row],[Mileage0]],"")</f>
        <v>522 km</v>
      </c>
      <c r="P497" t="s">
        <v>2903</v>
      </c>
      <c r="R497" t="s">
        <v>791</v>
      </c>
      <c r="T497" t="s">
        <v>20</v>
      </c>
      <c r="U497" t="s">
        <v>21</v>
      </c>
      <c r="V497">
        <f>IF(porsche_data[[#This Row],[Transmission]]="Automatic",1,0)</f>
        <v>0</v>
      </c>
      <c r="W497">
        <f>IF(porsche_data[[#This Row],[Transmission]]="PDK",1,0)</f>
        <v>0</v>
      </c>
      <c r="X497" t="s">
        <v>22</v>
      </c>
      <c r="Y497">
        <f>IF(porsche_data[[#This Row],[Drive]]="Rear drive",0,1)</f>
        <v>0</v>
      </c>
      <c r="Z497" t="s">
        <v>23</v>
      </c>
      <c r="AA497" t="s">
        <v>24</v>
      </c>
      <c r="AB497">
        <f>IF(OR(porsche_data[[#This Row],[Interior Color]]="Black",porsche_data[[#This Row],[Interior Color]]="Beige",porsche_data[[#This Row],[Interior Color]]="Brown",porsche_data[[#This Row],[Interior Color]]="Grey"),0,1)</f>
        <v>0</v>
      </c>
      <c r="AC497" t="s">
        <v>116</v>
      </c>
      <c r="AD4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98" spans="1:30" x14ac:dyDescent="0.2">
      <c r="A498" t="s">
        <v>4797</v>
      </c>
      <c r="B498">
        <v>249991</v>
      </c>
      <c r="C498">
        <f>ABS((porsche_data[[#This Row],[Price]]-AVERAGE(B430:B4885))/_xlfn.STDEV.P(B430:B4885))</f>
        <v>2.2502363142891508</v>
      </c>
      <c r="D498" t="s">
        <v>128</v>
      </c>
      <c r="E498" t="s">
        <v>1289</v>
      </c>
      <c r="F498">
        <f>IF(OR(ISNUMBER(SEARCH(" 4S",porsche_data[[#This Row],[Model]])), ISNUMBER(SEARCH(" S",porsche_data[[#This Row],[Model]]))),1,0)</f>
        <v>1</v>
      </c>
      <c r="G498">
        <f>IF(ISNUMBER(SEARCH("Turbo",porsche_data[[#This Row],[Model]])),1,0)</f>
        <v>0</v>
      </c>
      <c r="H498">
        <f>IF(ISNUMBER(SEARCH("GT",porsche_data[[#This Row],[Model]])),1,0)</f>
        <v>0</v>
      </c>
      <c r="I498">
        <f>IF(ISNUMBER(SEARCH("RS",porsche_data[[#This Row],[Model]])),1,0)</f>
        <v>0</v>
      </c>
      <c r="J498">
        <f>IF(ISNUMBER(SEARCH("Targa",porsche_data[[#This Row],[Body]])),1,0)</f>
        <v>0</v>
      </c>
      <c r="K498">
        <f>IF(ISNUMBER(SEARCH("Cabriolet",porsche_data[[#This Row],[Body]])),1,0)</f>
        <v>0</v>
      </c>
      <c r="L498" t="s">
        <v>44</v>
      </c>
      <c r="M498">
        <v>991</v>
      </c>
      <c r="N498" t="s">
        <v>4798</v>
      </c>
      <c r="O498" s="3">
        <f>1*(LEFT(porsche_data[[#This Row],[Mileage0]],FIND(" ",porsche_data[[#This Row],[Mileage0]])-1))</f>
        <v>1320</v>
      </c>
      <c r="P498" t="s">
        <v>207</v>
      </c>
      <c r="Q498">
        <v>400</v>
      </c>
      <c r="R498" t="s">
        <v>88</v>
      </c>
      <c r="S498">
        <f>1*(LEFT(porsche_data[[#This Row],[Cylinder Capacity]],FIND(" ",porsche_data[[#This Row],[Cylinder Capacity]])-1))</f>
        <v>3.8</v>
      </c>
      <c r="T498" t="s">
        <v>20</v>
      </c>
      <c r="U498" t="s">
        <v>31</v>
      </c>
      <c r="V498">
        <f>IF(porsche_data[[#This Row],[Transmission]]="Automatic",1,0)</f>
        <v>0</v>
      </c>
      <c r="W498">
        <f>IF(porsche_data[[#This Row],[Transmission]]="PDK",1,0)</f>
        <v>1</v>
      </c>
      <c r="X498" t="s">
        <v>22</v>
      </c>
      <c r="Y498">
        <f>IF(porsche_data[[#This Row],[Drive]]="Rear drive",0,1)</f>
        <v>0</v>
      </c>
      <c r="Z498" t="s">
        <v>23</v>
      </c>
      <c r="AA498" t="s">
        <v>32</v>
      </c>
      <c r="AB498">
        <f>IF(OR(porsche_data[[#This Row],[Interior Color]]="Black",porsche_data[[#This Row],[Interior Color]]="Beige",porsche_data[[#This Row],[Interior Color]]="Brown",porsche_data[[#This Row],[Interior Color]]="Grey"),0,1)</f>
        <v>0</v>
      </c>
      <c r="AC498" t="s">
        <v>32</v>
      </c>
      <c r="AD4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99" spans="1:30" hidden="1" x14ac:dyDescent="0.2">
      <c r="A499" t="s">
        <v>25</v>
      </c>
      <c r="C499" t="e">
        <f>ABS((porsche_data[[#This Row],[Price]]-#REF!)/#REF!)</f>
        <v>#REF!</v>
      </c>
      <c r="D499" t="s">
        <v>25</v>
      </c>
      <c r="E499" t="s">
        <v>25</v>
      </c>
      <c r="F499">
        <f>IF(OR(ISNUMBER(SEARCH(" 4S",porsche_data[[#This Row],[Model]])), ISNUMBER(SEARCH(" S",porsche_data[[#This Row],[Model]]))),1,0)</f>
        <v>0</v>
      </c>
      <c r="G499">
        <f>IF(ISNUMBER(SEARCH("Turbo",porsche_data[[#This Row],[Model]])),1,0)</f>
        <v>0</v>
      </c>
      <c r="H499">
        <f>IF(ISNUMBER(SEARCH("GT",porsche_data[[#This Row],[Model]])),1,0)</f>
        <v>0</v>
      </c>
      <c r="I499">
        <f>IF(ISNUMBER(SEARCH("RS",porsche_data[[#This Row],[Model]])),1,0)</f>
        <v>0</v>
      </c>
      <c r="J499">
        <f>IF(ISNUMBER(SEARCH("Targa",porsche_data[[#This Row],[Body]])),1,0)</f>
        <v>0</v>
      </c>
      <c r="K499">
        <f>IF(ISNUMBER(SEARCH("Cabriolet",porsche_data[[#This Row],[Body]])),1,0)</f>
        <v>0</v>
      </c>
      <c r="L499" t="s">
        <v>25</v>
      </c>
      <c r="N499" t="s">
        <v>25</v>
      </c>
      <c r="O499" t="str">
        <f>IF(ISNUMBER(SEARCH("km",porsche_data[[#This Row],[Mileage0]])),porsche_data[[#This Row],[Mileage0]],"")</f>
        <v/>
      </c>
      <c r="P499" t="s">
        <v>25</v>
      </c>
      <c r="R499" t="s">
        <v>25</v>
      </c>
      <c r="T499" t="s">
        <v>25</v>
      </c>
      <c r="U499" t="s">
        <v>25</v>
      </c>
      <c r="V499">
        <f>IF(porsche_data[[#This Row],[Transmission]]="Automatic",1,0)</f>
        <v>0</v>
      </c>
      <c r="W499">
        <f>IF(porsche_data[[#This Row],[Transmission]]="PDK",1,0)</f>
        <v>0</v>
      </c>
      <c r="X499" t="s">
        <v>25</v>
      </c>
      <c r="Y499">
        <f>IF(porsche_data[[#This Row],[Drive]]="Rear drive",0,1)</f>
        <v>1</v>
      </c>
      <c r="Z499" t="s">
        <v>25</v>
      </c>
      <c r="AA499" t="s">
        <v>25</v>
      </c>
      <c r="AB499">
        <f>IF(OR(porsche_data[[#This Row],[Interior Color]]="Black",porsche_data[[#This Row],[Interior Color]]="Beige",porsche_data[[#This Row],[Interior Color]]="Brown",porsche_data[[#This Row],[Interior Color]]="Grey"),0,1)</f>
        <v>1</v>
      </c>
      <c r="AC499" t="s">
        <v>25</v>
      </c>
      <c r="AD4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00" spans="1:30" x14ac:dyDescent="0.2">
      <c r="A500" t="s">
        <v>4808</v>
      </c>
      <c r="B500">
        <v>249964</v>
      </c>
      <c r="C500">
        <f>ABS((porsche_data[[#This Row],[Price]]-AVERAGE(B432:B4887))/_xlfn.STDEV.P(B432:B4887))</f>
        <v>2.2590277906612806</v>
      </c>
      <c r="D500" t="s">
        <v>14</v>
      </c>
      <c r="E500" t="s">
        <v>15</v>
      </c>
      <c r="F500">
        <f>IF(OR(ISNUMBER(SEARCH(" 4S",porsche_data[[#This Row],[Model]])), ISNUMBER(SEARCH(" S",porsche_data[[#This Row],[Model]]))),1,0)</f>
        <v>1</v>
      </c>
      <c r="G500">
        <f>IF(ISNUMBER(SEARCH("Turbo",porsche_data[[#This Row],[Model]])),1,0)</f>
        <v>0</v>
      </c>
      <c r="H500">
        <f>IF(ISNUMBER(SEARCH("GT",porsche_data[[#This Row],[Model]])),1,0)</f>
        <v>0</v>
      </c>
      <c r="I500">
        <f>IF(ISNUMBER(SEARCH("RS",porsche_data[[#This Row],[Model]])),1,0)</f>
        <v>0</v>
      </c>
      <c r="J500">
        <f>IF(ISNUMBER(SEARCH("Targa",porsche_data[[#This Row],[Body]])),1,0)</f>
        <v>0</v>
      </c>
      <c r="K500">
        <f>IF(ISNUMBER(SEARCH("Cabriolet",porsche_data[[#This Row],[Body]])),1,0)</f>
        <v>1</v>
      </c>
      <c r="L500" t="s">
        <v>16</v>
      </c>
      <c r="M500">
        <v>964</v>
      </c>
      <c r="N500" t="s">
        <v>4809</v>
      </c>
      <c r="O500" s="3">
        <f>1*(LEFT(porsche_data[[#This Row],[Mileage0]],FIND(" ",porsche_data[[#This Row],[Mileage0]])-1))</f>
        <v>35343</v>
      </c>
      <c r="P500" t="s">
        <v>18</v>
      </c>
      <c r="Q500">
        <v>250</v>
      </c>
      <c r="R500" t="s">
        <v>19</v>
      </c>
      <c r="S500">
        <f>1*(LEFT(porsche_data[[#This Row],[Cylinder Capacity]],FIND(" ",porsche_data[[#This Row],[Cylinder Capacity]])-1))</f>
        <v>3.6</v>
      </c>
      <c r="T500" t="s">
        <v>20</v>
      </c>
      <c r="U500" t="s">
        <v>21</v>
      </c>
      <c r="V500">
        <f>IF(porsche_data[[#This Row],[Transmission]]="Automatic",1,0)</f>
        <v>0</v>
      </c>
      <c r="W500">
        <f>IF(porsche_data[[#This Row],[Transmission]]="PDK",1,0)</f>
        <v>0</v>
      </c>
      <c r="X500" t="s">
        <v>22</v>
      </c>
      <c r="Y500">
        <f>IF(porsche_data[[#This Row],[Drive]]="Rear drive",0,1)</f>
        <v>0</v>
      </c>
      <c r="Z500" t="s">
        <v>23</v>
      </c>
      <c r="AA500" t="s">
        <v>24</v>
      </c>
      <c r="AB500">
        <f>IF(OR(porsche_data[[#This Row],[Interior Color]]="Black",porsche_data[[#This Row],[Interior Color]]="Beige",porsche_data[[#This Row],[Interior Color]]="Brown",porsche_data[[#This Row],[Interior Color]]="Grey"),0,1)</f>
        <v>0</v>
      </c>
      <c r="AC500" t="s">
        <v>116</v>
      </c>
      <c r="AD5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01" spans="1:30" x14ac:dyDescent="0.2">
      <c r="A501" t="s">
        <v>4954</v>
      </c>
      <c r="B501">
        <v>249950</v>
      </c>
      <c r="C501">
        <f>ABS((porsche_data[[#This Row],[Price]]-AVERAGE(B433:B4888))/_xlfn.STDEV.P(B433:B4888))</f>
        <v>2.258776002874701</v>
      </c>
      <c r="D501" t="s">
        <v>93</v>
      </c>
      <c r="E501" t="s">
        <v>355</v>
      </c>
      <c r="F501">
        <f>IF(OR(ISNUMBER(SEARCH(" 4S",porsche_data[[#This Row],[Model]])), ISNUMBER(SEARCH(" S",porsche_data[[#This Row],[Model]]))),1,0)</f>
        <v>0</v>
      </c>
      <c r="G501">
        <f>IF(ISNUMBER(SEARCH("Turbo",porsche_data[[#This Row],[Model]])),1,0)</f>
        <v>0</v>
      </c>
      <c r="H501">
        <f>IF(ISNUMBER(SEARCH("GT",porsche_data[[#This Row],[Model]])),1,0)</f>
        <v>1</v>
      </c>
      <c r="I501">
        <f>IF(ISNUMBER(SEARCH("RS",porsche_data[[#This Row],[Model]])),1,0)</f>
        <v>1</v>
      </c>
      <c r="J501">
        <f>IF(ISNUMBER(SEARCH("Targa",porsche_data[[#This Row],[Body]])),1,0)</f>
        <v>0</v>
      </c>
      <c r="K501">
        <f>IF(ISNUMBER(SEARCH("Cabriolet",porsche_data[[#This Row],[Body]])),1,0)</f>
        <v>0</v>
      </c>
      <c r="L501" t="s">
        <v>44</v>
      </c>
      <c r="M501">
        <v>991</v>
      </c>
      <c r="N501" t="s">
        <v>4955</v>
      </c>
      <c r="O501" s="3">
        <f>1*(LEFT(porsche_data[[#This Row],[Mileage0]],FIND(" ",porsche_data[[#This Row],[Mileage0]])-1))</f>
        <v>13044</v>
      </c>
      <c r="P501" t="s">
        <v>357</v>
      </c>
      <c r="Q501">
        <v>520</v>
      </c>
      <c r="R501" t="s">
        <v>111</v>
      </c>
      <c r="S501">
        <f>1*(LEFT(porsche_data[[#This Row],[Cylinder Capacity]],FIND(" ",porsche_data[[#This Row],[Cylinder Capacity]])-1))</f>
        <v>4</v>
      </c>
      <c r="T501" t="s">
        <v>20</v>
      </c>
      <c r="U501" t="s">
        <v>31</v>
      </c>
      <c r="V501">
        <f>IF(porsche_data[[#This Row],[Transmission]]="Automatic",1,0)</f>
        <v>0</v>
      </c>
      <c r="W501">
        <f>IF(porsche_data[[#This Row],[Transmission]]="PDK",1,0)</f>
        <v>1</v>
      </c>
      <c r="X501" t="s">
        <v>22</v>
      </c>
      <c r="Y501">
        <f>IF(porsche_data[[#This Row],[Drive]]="Rear drive",0,1)</f>
        <v>0</v>
      </c>
      <c r="Z501" t="s">
        <v>23</v>
      </c>
      <c r="AA501" t="s">
        <v>24</v>
      </c>
      <c r="AB501">
        <f>IF(OR(porsche_data[[#This Row],[Interior Color]]="Black",porsche_data[[#This Row],[Interior Color]]="Beige",porsche_data[[#This Row],[Interior Color]]="Brown",porsche_data[[#This Row],[Interior Color]]="Grey"),0,1)</f>
        <v>0</v>
      </c>
      <c r="AC501" t="s">
        <v>54</v>
      </c>
      <c r="AD5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02" spans="1:30" hidden="1" x14ac:dyDescent="0.2">
      <c r="A502" t="s">
        <v>1800</v>
      </c>
      <c r="B502">
        <v>249911</v>
      </c>
      <c r="C502" t="e">
        <f>ABS((porsche_data[[#This Row],[Price]]-#REF!)/#REF!)</f>
        <v>#REF!</v>
      </c>
      <c r="D502" t="s">
        <v>106</v>
      </c>
      <c r="E502" t="s">
        <v>1801</v>
      </c>
      <c r="F502">
        <f>IF(OR(ISNUMBER(SEARCH(" 4S",porsche_data[[#This Row],[Model]])), ISNUMBER(SEARCH(" S",porsche_data[[#This Row],[Model]]))),1,0)</f>
        <v>0</v>
      </c>
      <c r="G502">
        <f>IF(ISNUMBER(SEARCH("Turbo",porsche_data[[#This Row],[Model]])),1,0)</f>
        <v>0</v>
      </c>
      <c r="H502">
        <f>IF(ISNUMBER(SEARCH("GT",porsche_data[[#This Row],[Model]])),1,0)</f>
        <v>0</v>
      </c>
      <c r="I502">
        <f>IF(ISNUMBER(SEARCH("RS",porsche_data[[#This Row],[Model]])),1,0)</f>
        <v>0</v>
      </c>
      <c r="J502">
        <f>IF(ISNUMBER(SEARCH("Targa",porsche_data[[#This Row],[Body]])),1,0)</f>
        <v>0</v>
      </c>
      <c r="K502">
        <f>IF(ISNUMBER(SEARCH("Cabriolet",porsche_data[[#This Row],[Body]])),1,0)</f>
        <v>0</v>
      </c>
      <c r="L502" t="s">
        <v>44</v>
      </c>
      <c r="N502" t="s">
        <v>1802</v>
      </c>
      <c r="O502" t="str">
        <f>IF(ISNUMBER(SEARCH("km",porsche_data[[#This Row],[Mileage0]])),porsche_data[[#This Row],[Mileage0]],"")</f>
        <v>8610 km</v>
      </c>
      <c r="P502" t="s">
        <v>66</v>
      </c>
      <c r="R502" t="s">
        <v>67</v>
      </c>
      <c r="T502" t="s">
        <v>20</v>
      </c>
      <c r="U502" t="s">
        <v>31</v>
      </c>
      <c r="V502">
        <f>IF(porsche_data[[#This Row],[Transmission]]="Automatic",1,0)</f>
        <v>0</v>
      </c>
      <c r="W502">
        <f>IF(porsche_data[[#This Row],[Transmission]]="PDK",1,0)</f>
        <v>1</v>
      </c>
      <c r="X502" t="s">
        <v>46</v>
      </c>
      <c r="Y502">
        <f>IF(porsche_data[[#This Row],[Drive]]="Rear drive",0,1)</f>
        <v>1</v>
      </c>
      <c r="Z502" t="s">
        <v>23</v>
      </c>
      <c r="AA502" t="s">
        <v>24</v>
      </c>
      <c r="AB502">
        <f>IF(OR(porsche_data[[#This Row],[Interior Color]]="Black",porsche_data[[#This Row],[Interior Color]]="Beige",porsche_data[[#This Row],[Interior Color]]="Brown",porsche_data[[#This Row],[Interior Color]]="Grey"),0,1)</f>
        <v>0</v>
      </c>
      <c r="AC502" t="s">
        <v>54</v>
      </c>
      <c r="AD5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03" spans="1:30" hidden="1" x14ac:dyDescent="0.2">
      <c r="A503" t="s">
        <v>488</v>
      </c>
      <c r="C503" t="e">
        <f>ABS((porsche_data[[#This Row],[Price]]-#REF!)/#REF!)</f>
        <v>#REF!</v>
      </c>
      <c r="D503" t="s">
        <v>767</v>
      </c>
      <c r="E503" t="s">
        <v>1109</v>
      </c>
      <c r="F503">
        <f>IF(OR(ISNUMBER(SEARCH(" 4S",porsche_data[[#This Row],[Model]])), ISNUMBER(SEARCH(" S",porsche_data[[#This Row],[Model]]))),1,0)</f>
        <v>0</v>
      </c>
      <c r="G503">
        <f>IF(ISNUMBER(SEARCH("Turbo",porsche_data[[#This Row],[Model]])),1,0)</f>
        <v>0</v>
      </c>
      <c r="H503">
        <f>IF(ISNUMBER(SEARCH("GT",porsche_data[[#This Row],[Model]])),1,0)</f>
        <v>0</v>
      </c>
      <c r="I503">
        <f>IF(ISNUMBER(SEARCH("RS",porsche_data[[#This Row],[Model]])),1,0)</f>
        <v>0</v>
      </c>
      <c r="J503">
        <f>IF(ISNUMBER(SEARCH("Targa",porsche_data[[#This Row],[Body]])),1,0)</f>
        <v>1</v>
      </c>
      <c r="K503">
        <f>IF(ISNUMBER(SEARCH("Cabriolet",porsche_data[[#This Row],[Body]])),1,0)</f>
        <v>0</v>
      </c>
      <c r="L503" t="s">
        <v>36</v>
      </c>
      <c r="N503" t="s">
        <v>1110</v>
      </c>
      <c r="O503" t="str">
        <f>IF(ISNUMBER(SEARCH("km",porsche_data[[#This Row],[Mileage0]])),porsche_data[[#This Row],[Mileage0]],"")</f>
        <v>226000 km</v>
      </c>
      <c r="P503" t="s">
        <v>1111</v>
      </c>
      <c r="R503" t="s">
        <v>67</v>
      </c>
      <c r="T503" t="s">
        <v>20</v>
      </c>
      <c r="U503" t="s">
        <v>21</v>
      </c>
      <c r="V503">
        <f>IF(porsche_data[[#This Row],[Transmission]]="Automatic",1,0)</f>
        <v>0</v>
      </c>
      <c r="W503">
        <f>IF(porsche_data[[#This Row],[Transmission]]="PDK",1,0)</f>
        <v>0</v>
      </c>
      <c r="X503" t="s">
        <v>22</v>
      </c>
      <c r="Y503">
        <f>IF(porsche_data[[#This Row],[Drive]]="Rear drive",0,1)</f>
        <v>0</v>
      </c>
      <c r="Z503" t="s">
        <v>23</v>
      </c>
      <c r="AA503" t="s">
        <v>24</v>
      </c>
      <c r="AB503">
        <f>IF(OR(porsche_data[[#This Row],[Interior Color]]="Black",porsche_data[[#This Row],[Interior Color]]="Beige",porsche_data[[#This Row],[Interior Color]]="Brown",porsche_data[[#This Row],[Interior Color]]="Grey"),0,1)</f>
        <v>0</v>
      </c>
      <c r="AC503" t="s">
        <v>24</v>
      </c>
      <c r="AD5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04" spans="1:30" hidden="1" x14ac:dyDescent="0.2">
      <c r="A504" t="s">
        <v>1112</v>
      </c>
      <c r="C504" t="e">
        <f>ABS((porsche_data[[#This Row],[Price]]-#REF!)/#REF!)</f>
        <v>#REF!</v>
      </c>
      <c r="D504" t="s">
        <v>504</v>
      </c>
      <c r="E504" t="s">
        <v>741</v>
      </c>
      <c r="F504">
        <f>IF(OR(ISNUMBER(SEARCH(" 4S",porsche_data[[#This Row],[Model]])), ISNUMBER(SEARCH(" S",porsche_data[[#This Row],[Model]]))),1,0)</f>
        <v>0</v>
      </c>
      <c r="G504">
        <f>IF(ISNUMBER(SEARCH("Turbo",porsche_data[[#This Row],[Model]])),1,0)</f>
        <v>1</v>
      </c>
      <c r="H504">
        <f>IF(ISNUMBER(SEARCH("GT",porsche_data[[#This Row],[Model]])),1,0)</f>
        <v>0</v>
      </c>
      <c r="I504">
        <f>IF(ISNUMBER(SEARCH("RS",porsche_data[[#This Row],[Model]])),1,0)</f>
        <v>0</v>
      </c>
      <c r="J504">
        <f>IF(ISNUMBER(SEARCH("Targa",porsche_data[[#This Row],[Body]])),1,0)</f>
        <v>0</v>
      </c>
      <c r="K504">
        <f>IF(ISNUMBER(SEARCH("Cabriolet",porsche_data[[#This Row],[Body]])),1,0)</f>
        <v>0</v>
      </c>
      <c r="L504" t="s">
        <v>44</v>
      </c>
      <c r="N504" t="s">
        <v>1113</v>
      </c>
      <c r="O504" t="str">
        <f>IF(ISNUMBER(SEARCH("km",porsche_data[[#This Row],[Mileage0]])),porsche_data[[#This Row],[Mileage0]],"")</f>
        <v>205000 km</v>
      </c>
      <c r="P504" t="s">
        <v>743</v>
      </c>
      <c r="R504" t="s">
        <v>198</v>
      </c>
      <c r="T504" t="s">
        <v>20</v>
      </c>
      <c r="U504" t="s">
        <v>21</v>
      </c>
      <c r="V504">
        <f>IF(porsche_data[[#This Row],[Transmission]]="Automatic",1,0)</f>
        <v>0</v>
      </c>
      <c r="W504">
        <f>IF(porsche_data[[#This Row],[Transmission]]="PDK",1,0)</f>
        <v>0</v>
      </c>
      <c r="X504" t="s">
        <v>22</v>
      </c>
      <c r="Y504">
        <f>IF(porsche_data[[#This Row],[Drive]]="Rear drive",0,1)</f>
        <v>0</v>
      </c>
      <c r="Z504" t="s">
        <v>23</v>
      </c>
      <c r="AA504" t="s">
        <v>68</v>
      </c>
      <c r="AB504">
        <f>IF(OR(porsche_data[[#This Row],[Interior Color]]="Black",porsche_data[[#This Row],[Interior Color]]="Beige",porsche_data[[#This Row],[Interior Color]]="Brown",porsche_data[[#This Row],[Interior Color]]="Grey"),0,1)</f>
        <v>0</v>
      </c>
      <c r="AC504" t="s">
        <v>32</v>
      </c>
      <c r="AD5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05" spans="1:30" hidden="1" x14ac:dyDescent="0.2">
      <c r="A505" t="s">
        <v>25</v>
      </c>
      <c r="C505" t="e">
        <f>ABS((porsche_data[[#This Row],[Price]]-#REF!)/#REF!)</f>
        <v>#REF!</v>
      </c>
      <c r="D505" t="s">
        <v>25</v>
      </c>
      <c r="E505" t="s">
        <v>25</v>
      </c>
      <c r="F505">
        <f>IF(OR(ISNUMBER(SEARCH(" 4S",porsche_data[[#This Row],[Model]])), ISNUMBER(SEARCH(" S",porsche_data[[#This Row],[Model]]))),1,0)</f>
        <v>0</v>
      </c>
      <c r="G505">
        <f>IF(ISNUMBER(SEARCH("Turbo",porsche_data[[#This Row],[Model]])),1,0)</f>
        <v>0</v>
      </c>
      <c r="H505">
        <f>IF(ISNUMBER(SEARCH("GT",porsche_data[[#This Row],[Model]])),1,0)</f>
        <v>0</v>
      </c>
      <c r="I505">
        <f>IF(ISNUMBER(SEARCH("RS",porsche_data[[#This Row],[Model]])),1,0)</f>
        <v>0</v>
      </c>
      <c r="J505">
        <f>IF(ISNUMBER(SEARCH("Targa",porsche_data[[#This Row],[Body]])),1,0)</f>
        <v>0</v>
      </c>
      <c r="K505">
        <f>IF(ISNUMBER(SEARCH("Cabriolet",porsche_data[[#This Row],[Body]])),1,0)</f>
        <v>0</v>
      </c>
      <c r="L505" t="s">
        <v>25</v>
      </c>
      <c r="N505" t="s">
        <v>25</v>
      </c>
      <c r="O505" t="str">
        <f>IF(ISNUMBER(SEARCH("km",porsche_data[[#This Row],[Mileage0]])),porsche_data[[#This Row],[Mileage0]],"")</f>
        <v/>
      </c>
      <c r="P505" t="s">
        <v>25</v>
      </c>
      <c r="R505" t="s">
        <v>25</v>
      </c>
      <c r="T505" t="s">
        <v>25</v>
      </c>
      <c r="U505" t="s">
        <v>25</v>
      </c>
      <c r="V505">
        <f>IF(porsche_data[[#This Row],[Transmission]]="Automatic",1,0)</f>
        <v>0</v>
      </c>
      <c r="W505">
        <f>IF(porsche_data[[#This Row],[Transmission]]="PDK",1,0)</f>
        <v>0</v>
      </c>
      <c r="X505" t="s">
        <v>25</v>
      </c>
      <c r="Y505">
        <f>IF(porsche_data[[#This Row],[Drive]]="Rear drive",0,1)</f>
        <v>1</v>
      </c>
      <c r="Z505" t="s">
        <v>25</v>
      </c>
      <c r="AA505" t="s">
        <v>25</v>
      </c>
      <c r="AB505">
        <f>IF(OR(porsche_data[[#This Row],[Interior Color]]="Black",porsche_data[[#This Row],[Interior Color]]="Beige",porsche_data[[#This Row],[Interior Color]]="Brown",porsche_data[[#This Row],[Interior Color]]="Grey"),0,1)</f>
        <v>1</v>
      </c>
      <c r="AC505" t="s">
        <v>25</v>
      </c>
      <c r="AD5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06" spans="1:30" hidden="1" x14ac:dyDescent="0.2">
      <c r="A506" t="s">
        <v>1114</v>
      </c>
      <c r="C506" t="e">
        <f>ABS((porsche_data[[#This Row],[Price]]-#REF!)/#REF!)</f>
        <v>#REF!</v>
      </c>
      <c r="D506" t="s">
        <v>143</v>
      </c>
      <c r="E506" t="s">
        <v>852</v>
      </c>
      <c r="F506">
        <f>IF(OR(ISNUMBER(SEARCH(" 4S",porsche_data[[#This Row],[Model]])), ISNUMBER(SEARCH(" S",porsche_data[[#This Row],[Model]]))),1,0)</f>
        <v>0</v>
      </c>
      <c r="G506">
        <f>IF(ISNUMBER(SEARCH("Turbo",porsche_data[[#This Row],[Model]])),1,0)</f>
        <v>0</v>
      </c>
      <c r="H506">
        <f>IF(ISNUMBER(SEARCH("GT",porsche_data[[#This Row],[Model]])),1,0)</f>
        <v>0</v>
      </c>
      <c r="I506">
        <f>IF(ISNUMBER(SEARCH("RS",porsche_data[[#This Row],[Model]])),1,0)</f>
        <v>0</v>
      </c>
      <c r="J506">
        <f>IF(ISNUMBER(SEARCH("Targa",porsche_data[[#This Row],[Body]])),1,0)</f>
        <v>0</v>
      </c>
      <c r="K506">
        <f>IF(ISNUMBER(SEARCH("Cabriolet",porsche_data[[#This Row],[Body]])),1,0)</f>
        <v>1</v>
      </c>
      <c r="L506" t="s">
        <v>16</v>
      </c>
      <c r="N506" t="s">
        <v>1115</v>
      </c>
      <c r="O506" t="str">
        <f>IF(ISNUMBER(SEARCH("km",porsche_data[[#This Row],[Mileage0]])),porsche_data[[#This Row],[Mileage0]],"")</f>
        <v>61700 km</v>
      </c>
      <c r="P506" t="s">
        <v>385</v>
      </c>
      <c r="R506" t="s">
        <v>39</v>
      </c>
      <c r="T506" t="s">
        <v>20</v>
      </c>
      <c r="U506" t="s">
        <v>53</v>
      </c>
      <c r="V506">
        <f>IF(porsche_data[[#This Row],[Transmission]]="Automatic",1,0)</f>
        <v>1</v>
      </c>
      <c r="W506">
        <f>IF(porsche_data[[#This Row],[Transmission]]="PDK",1,0)</f>
        <v>0</v>
      </c>
      <c r="X506" t="s">
        <v>22</v>
      </c>
      <c r="Y506">
        <f>IF(porsche_data[[#This Row],[Drive]]="Rear drive",0,1)</f>
        <v>0</v>
      </c>
      <c r="Z506" t="s">
        <v>23</v>
      </c>
      <c r="AA506" t="s">
        <v>24</v>
      </c>
      <c r="AB506">
        <f>IF(OR(porsche_data[[#This Row],[Interior Color]]="Black",porsche_data[[#This Row],[Interior Color]]="Beige",porsche_data[[#This Row],[Interior Color]]="Brown",porsche_data[[#This Row],[Interior Color]]="Grey"),0,1)</f>
        <v>0</v>
      </c>
      <c r="AC506" t="s">
        <v>61</v>
      </c>
      <c r="AD5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07" spans="1:30" hidden="1" x14ac:dyDescent="0.2">
      <c r="A507" t="s">
        <v>1800</v>
      </c>
      <c r="B507">
        <v>249911</v>
      </c>
      <c r="C507" t="e">
        <f>ABS((porsche_data[[#This Row],[Price]]-#REF!)/#REF!)</f>
        <v>#REF!</v>
      </c>
      <c r="D507" t="s">
        <v>80</v>
      </c>
      <c r="E507" t="s">
        <v>2498</v>
      </c>
      <c r="F507">
        <f>IF(OR(ISNUMBER(SEARCH(" 4S",porsche_data[[#This Row],[Model]])), ISNUMBER(SEARCH(" S",porsche_data[[#This Row],[Model]]))),1,0)</f>
        <v>1</v>
      </c>
      <c r="G507">
        <f>IF(ISNUMBER(SEARCH("Turbo",porsche_data[[#This Row],[Model]])),1,0)</f>
        <v>0</v>
      </c>
      <c r="H507">
        <f>IF(ISNUMBER(SEARCH("GT",porsche_data[[#This Row],[Model]])),1,0)</f>
        <v>0</v>
      </c>
      <c r="I507">
        <f>IF(ISNUMBER(SEARCH("RS",porsche_data[[#This Row],[Model]])),1,0)</f>
        <v>0</v>
      </c>
      <c r="J507">
        <f>IF(ISNUMBER(SEARCH("Targa",porsche_data[[#This Row],[Body]])),1,0)</f>
        <v>1</v>
      </c>
      <c r="K507">
        <f>IF(ISNUMBER(SEARCH("Cabriolet",porsche_data[[#This Row],[Body]])),1,0)</f>
        <v>0</v>
      </c>
      <c r="L507" t="s">
        <v>36</v>
      </c>
      <c r="N507" t="s">
        <v>2789</v>
      </c>
      <c r="O507" t="str">
        <f>IF(ISNUMBER(SEARCH("km",porsche_data[[#This Row],[Mileage0]])),porsche_data[[#This Row],[Mileage0]],"")</f>
        <v>4123 km</v>
      </c>
      <c r="P507" t="s">
        <v>73</v>
      </c>
      <c r="R507" t="s">
        <v>67</v>
      </c>
      <c r="T507" t="s">
        <v>20</v>
      </c>
      <c r="U507" t="s">
        <v>31</v>
      </c>
      <c r="V507">
        <f>IF(porsche_data[[#This Row],[Transmission]]="Automatic",1,0)</f>
        <v>0</v>
      </c>
      <c r="W507">
        <f>IF(porsche_data[[#This Row],[Transmission]]="PDK",1,0)</f>
        <v>1</v>
      </c>
      <c r="X507" t="s">
        <v>46</v>
      </c>
      <c r="Y507">
        <f>IF(porsche_data[[#This Row],[Drive]]="Rear drive",0,1)</f>
        <v>1</v>
      </c>
      <c r="Z507" t="s">
        <v>23</v>
      </c>
      <c r="AA507" t="s">
        <v>54</v>
      </c>
      <c r="AB507">
        <f>IF(OR(porsche_data[[#This Row],[Interior Color]]="Black",porsche_data[[#This Row],[Interior Color]]="Beige",porsche_data[[#This Row],[Interior Color]]="Brown",porsche_data[[#This Row],[Interior Color]]="Grey"),0,1)</f>
        <v>1</v>
      </c>
      <c r="AC507" t="s">
        <v>54</v>
      </c>
      <c r="AD5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08" spans="1:30" hidden="1" x14ac:dyDescent="0.2">
      <c r="A508" t="s">
        <v>1119</v>
      </c>
      <c r="C508" t="e">
        <f>ABS((porsche_data[[#This Row],[Price]]-#REF!)/#REF!)</f>
        <v>#REF!</v>
      </c>
      <c r="D508" t="s">
        <v>279</v>
      </c>
      <c r="E508" t="s">
        <v>280</v>
      </c>
      <c r="F508">
        <f>IF(OR(ISNUMBER(SEARCH(" 4S",porsche_data[[#This Row],[Model]])), ISNUMBER(SEARCH(" S",porsche_data[[#This Row],[Model]]))),1,0)</f>
        <v>1</v>
      </c>
      <c r="G508">
        <f>IF(ISNUMBER(SEARCH("Turbo",porsche_data[[#This Row],[Model]])),1,0)</f>
        <v>0</v>
      </c>
      <c r="H508">
        <f>IF(ISNUMBER(SEARCH("GT",porsche_data[[#This Row],[Model]])),1,0)</f>
        <v>0</v>
      </c>
      <c r="I508">
        <f>IF(ISNUMBER(SEARCH("RS",porsche_data[[#This Row],[Model]])),1,0)</f>
        <v>0</v>
      </c>
      <c r="J508">
        <f>IF(ISNUMBER(SEARCH("Targa",porsche_data[[#This Row],[Body]])),1,0)</f>
        <v>0</v>
      </c>
      <c r="K508">
        <f>IF(ISNUMBER(SEARCH("Cabriolet",porsche_data[[#This Row],[Body]])),1,0)</f>
        <v>1</v>
      </c>
      <c r="L508" t="s">
        <v>16</v>
      </c>
      <c r="N508" t="s">
        <v>363</v>
      </c>
      <c r="O508" t="str">
        <f>IF(ISNUMBER(SEARCH("km",porsche_data[[#This Row],[Mileage0]])),porsche_data[[#This Row],[Mileage0]],"")</f>
        <v>70000 km</v>
      </c>
      <c r="P508" t="s">
        <v>282</v>
      </c>
      <c r="R508" t="s">
        <v>78</v>
      </c>
      <c r="T508" t="s">
        <v>20</v>
      </c>
      <c r="U508" t="s">
        <v>21</v>
      </c>
      <c r="V508">
        <f>IF(porsche_data[[#This Row],[Transmission]]="Automatic",1,0)</f>
        <v>0</v>
      </c>
      <c r="W508">
        <f>IF(porsche_data[[#This Row],[Transmission]]="PDK",1,0)</f>
        <v>0</v>
      </c>
      <c r="X508" t="s">
        <v>22</v>
      </c>
      <c r="Y508">
        <f>IF(porsche_data[[#This Row],[Drive]]="Rear drive",0,1)</f>
        <v>0</v>
      </c>
      <c r="Z508" t="s">
        <v>23</v>
      </c>
      <c r="AA508" t="s">
        <v>24</v>
      </c>
      <c r="AB508">
        <f>IF(OR(porsche_data[[#This Row],[Interior Color]]="Black",porsche_data[[#This Row],[Interior Color]]="Beige",porsche_data[[#This Row],[Interior Color]]="Brown",porsche_data[[#This Row],[Interior Color]]="Grey"),0,1)</f>
        <v>0</v>
      </c>
      <c r="AC508" t="s">
        <v>99</v>
      </c>
      <c r="AD5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09" spans="1:30" x14ac:dyDescent="0.2">
      <c r="A509" t="s">
        <v>1633</v>
      </c>
      <c r="B509">
        <v>249900</v>
      </c>
      <c r="C509">
        <f>ABS((porsche_data[[#This Row],[Price]]-AVERAGE(B441:B4896))/_xlfn.STDEV.P(B441:B4896))</f>
        <v>2.2908341789341291</v>
      </c>
      <c r="D509" t="s">
        <v>90</v>
      </c>
      <c r="E509" t="s">
        <v>355</v>
      </c>
      <c r="F509">
        <f>IF(OR(ISNUMBER(SEARCH(" 4S",porsche_data[[#This Row],[Model]])), ISNUMBER(SEARCH(" S",porsche_data[[#This Row],[Model]]))),1,0)</f>
        <v>0</v>
      </c>
      <c r="G509">
        <f>IF(ISNUMBER(SEARCH("Turbo",porsche_data[[#This Row],[Model]])),1,0)</f>
        <v>0</v>
      </c>
      <c r="H509">
        <f>IF(ISNUMBER(SEARCH("GT",porsche_data[[#This Row],[Model]])),1,0)</f>
        <v>1</v>
      </c>
      <c r="I509">
        <f>IF(ISNUMBER(SEARCH("RS",porsche_data[[#This Row],[Model]])),1,0)</f>
        <v>1</v>
      </c>
      <c r="J509">
        <f>IF(ISNUMBER(SEARCH("Targa",porsche_data[[#This Row],[Body]])),1,0)</f>
        <v>0</v>
      </c>
      <c r="K509">
        <f>IF(ISNUMBER(SEARCH("Cabriolet",porsche_data[[#This Row],[Body]])),1,0)</f>
        <v>0</v>
      </c>
      <c r="L509" t="s">
        <v>44</v>
      </c>
      <c r="M509">
        <v>991</v>
      </c>
      <c r="N509" t="s">
        <v>1634</v>
      </c>
      <c r="O509" s="3">
        <f>1*(LEFT(porsche_data[[#This Row],[Mileage0]],FIND(" ",porsche_data[[#This Row],[Mileage0]])-1))</f>
        <v>13000</v>
      </c>
      <c r="P509" t="s">
        <v>357</v>
      </c>
      <c r="Q509">
        <v>520</v>
      </c>
      <c r="R509" t="s">
        <v>111</v>
      </c>
      <c r="S509">
        <f>1*(LEFT(porsche_data[[#This Row],[Cylinder Capacity]],FIND(" ",porsche_data[[#This Row],[Cylinder Capacity]])-1))</f>
        <v>4</v>
      </c>
      <c r="T509" t="s">
        <v>20</v>
      </c>
      <c r="U509" t="s">
        <v>21</v>
      </c>
      <c r="V509">
        <f>IF(porsche_data[[#This Row],[Transmission]]="Automatic",1,0)</f>
        <v>0</v>
      </c>
      <c r="W509">
        <f>IF(porsche_data[[#This Row],[Transmission]]="PDK",1,0)</f>
        <v>0</v>
      </c>
      <c r="X509" t="s">
        <v>22</v>
      </c>
      <c r="Y509">
        <f>IF(porsche_data[[#This Row],[Drive]]="Rear drive",0,1)</f>
        <v>0</v>
      </c>
      <c r="Z509" t="s">
        <v>23</v>
      </c>
      <c r="AA509" t="s">
        <v>24</v>
      </c>
      <c r="AB509">
        <f>IF(OR(porsche_data[[#This Row],[Interior Color]]="Black",porsche_data[[#This Row],[Interior Color]]="Beige",porsche_data[[#This Row],[Interior Color]]="Brown",porsche_data[[#This Row],[Interior Color]]="Grey"),0,1)</f>
        <v>0</v>
      </c>
      <c r="AC509" t="s">
        <v>61</v>
      </c>
      <c r="AD5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10" spans="1:30" x14ac:dyDescent="0.2">
      <c r="A510" t="s">
        <v>1633</v>
      </c>
      <c r="B510">
        <v>249900</v>
      </c>
      <c r="C510">
        <f>ABS((porsche_data[[#This Row],[Price]]-AVERAGE(B442:B4897))/_xlfn.STDEV.P(B442:B4897))</f>
        <v>2.2955732332140615</v>
      </c>
      <c r="D510" t="s">
        <v>163</v>
      </c>
      <c r="E510" t="s">
        <v>164</v>
      </c>
      <c r="F510">
        <f>IF(OR(ISNUMBER(SEARCH(" 4S",porsche_data[[#This Row],[Model]])), ISNUMBER(SEARCH(" S",porsche_data[[#This Row],[Model]]))),1,0)</f>
        <v>0</v>
      </c>
      <c r="G510">
        <f>IF(ISNUMBER(SEARCH("Turbo",porsche_data[[#This Row],[Model]])),1,0)</f>
        <v>0</v>
      </c>
      <c r="H510">
        <f>IF(ISNUMBER(SEARCH("GT",porsche_data[[#This Row],[Model]])),1,0)</f>
        <v>1</v>
      </c>
      <c r="I510">
        <f>IF(ISNUMBER(SEARCH("RS",porsche_data[[#This Row],[Model]])),1,0)</f>
        <v>0</v>
      </c>
      <c r="J510">
        <f>IF(ISNUMBER(SEARCH("Targa",porsche_data[[#This Row],[Body]])),1,0)</f>
        <v>0</v>
      </c>
      <c r="K510">
        <f>IF(ISNUMBER(SEARCH("Cabriolet",porsche_data[[#This Row],[Body]])),1,0)</f>
        <v>0</v>
      </c>
      <c r="L510" t="s">
        <v>44</v>
      </c>
      <c r="M510">
        <v>992</v>
      </c>
      <c r="N510" t="s">
        <v>2591</v>
      </c>
      <c r="O510" s="3">
        <f>1*(LEFT(porsche_data[[#This Row],[Mileage0]],FIND(" ",porsche_data[[#This Row],[Mileage0]])-1))</f>
        <v>17343</v>
      </c>
      <c r="P510" t="s">
        <v>110</v>
      </c>
      <c r="Q510">
        <v>510</v>
      </c>
      <c r="R510" t="s">
        <v>111</v>
      </c>
      <c r="S510">
        <f>1*(LEFT(porsche_data[[#This Row],[Cylinder Capacity]],FIND(" ",porsche_data[[#This Row],[Cylinder Capacity]])-1))</f>
        <v>4</v>
      </c>
      <c r="T510" t="s">
        <v>20</v>
      </c>
      <c r="U510" t="s">
        <v>31</v>
      </c>
      <c r="V510">
        <f>IF(porsche_data[[#This Row],[Transmission]]="Automatic",1,0)</f>
        <v>0</v>
      </c>
      <c r="W510">
        <f>IF(porsche_data[[#This Row],[Transmission]]="PDK",1,0)</f>
        <v>1</v>
      </c>
      <c r="X510" t="s">
        <v>22</v>
      </c>
      <c r="Y510">
        <f>IF(porsche_data[[#This Row],[Drive]]="Rear drive",0,1)</f>
        <v>0</v>
      </c>
      <c r="Z510" t="s">
        <v>23</v>
      </c>
      <c r="AA510" t="s">
        <v>24</v>
      </c>
      <c r="AB510">
        <f>IF(OR(porsche_data[[#This Row],[Interior Color]]="Black",porsche_data[[#This Row],[Interior Color]]="Beige",porsche_data[[#This Row],[Interior Color]]="Brown",porsche_data[[#This Row],[Interior Color]]="Grey"),0,1)</f>
        <v>0</v>
      </c>
      <c r="AC510" t="s">
        <v>61</v>
      </c>
      <c r="AD5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11" spans="1:30" hidden="1" x14ac:dyDescent="0.2">
      <c r="A511" t="s">
        <v>25</v>
      </c>
      <c r="C511" t="e">
        <f>ABS((porsche_data[[#This Row],[Price]]-#REF!)/#REF!)</f>
        <v>#REF!</v>
      </c>
      <c r="D511" t="s">
        <v>25</v>
      </c>
      <c r="E511" t="s">
        <v>25</v>
      </c>
      <c r="F511">
        <f>IF(OR(ISNUMBER(SEARCH(" 4S",porsche_data[[#This Row],[Model]])), ISNUMBER(SEARCH(" S",porsche_data[[#This Row],[Model]]))),1,0)</f>
        <v>0</v>
      </c>
      <c r="G511">
        <f>IF(ISNUMBER(SEARCH("Turbo",porsche_data[[#This Row],[Model]])),1,0)</f>
        <v>0</v>
      </c>
      <c r="H511">
        <f>IF(ISNUMBER(SEARCH("GT",porsche_data[[#This Row],[Model]])),1,0)</f>
        <v>0</v>
      </c>
      <c r="I511">
        <f>IF(ISNUMBER(SEARCH("RS",porsche_data[[#This Row],[Model]])),1,0)</f>
        <v>0</v>
      </c>
      <c r="J511">
        <f>IF(ISNUMBER(SEARCH("Targa",porsche_data[[#This Row],[Body]])),1,0)</f>
        <v>0</v>
      </c>
      <c r="K511">
        <f>IF(ISNUMBER(SEARCH("Cabriolet",porsche_data[[#This Row],[Body]])),1,0)</f>
        <v>0</v>
      </c>
      <c r="L511" t="s">
        <v>25</v>
      </c>
      <c r="N511" t="s">
        <v>25</v>
      </c>
      <c r="O511" t="str">
        <f>IF(ISNUMBER(SEARCH("km",porsche_data[[#This Row],[Mileage0]])),porsche_data[[#This Row],[Mileage0]],"")</f>
        <v/>
      </c>
      <c r="P511" t="s">
        <v>25</v>
      </c>
      <c r="R511" t="s">
        <v>25</v>
      </c>
      <c r="T511" t="s">
        <v>25</v>
      </c>
      <c r="U511" t="s">
        <v>25</v>
      </c>
      <c r="V511">
        <f>IF(porsche_data[[#This Row],[Transmission]]="Automatic",1,0)</f>
        <v>0</v>
      </c>
      <c r="W511">
        <f>IF(porsche_data[[#This Row],[Transmission]]="PDK",1,0)</f>
        <v>0</v>
      </c>
      <c r="X511" t="s">
        <v>25</v>
      </c>
      <c r="Y511">
        <f>IF(porsche_data[[#This Row],[Drive]]="Rear drive",0,1)</f>
        <v>1</v>
      </c>
      <c r="Z511" t="s">
        <v>25</v>
      </c>
      <c r="AA511" t="s">
        <v>25</v>
      </c>
      <c r="AB511">
        <f>IF(OR(porsche_data[[#This Row],[Interior Color]]="Black",porsche_data[[#This Row],[Interior Color]]="Beige",porsche_data[[#This Row],[Interior Color]]="Brown",porsche_data[[#This Row],[Interior Color]]="Grey"),0,1)</f>
        <v>1</v>
      </c>
      <c r="AC511" t="s">
        <v>25</v>
      </c>
      <c r="AD5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12" spans="1:30" hidden="1" x14ac:dyDescent="0.2">
      <c r="A512" t="s">
        <v>1125</v>
      </c>
      <c r="C512" t="e">
        <f>ABS((porsche_data[[#This Row],[Price]]-#REF!)/#REF!)</f>
        <v>#REF!</v>
      </c>
      <c r="D512" t="s">
        <v>349</v>
      </c>
      <c r="E512" t="s">
        <v>376</v>
      </c>
      <c r="F512">
        <f>IF(OR(ISNUMBER(SEARCH(" 4S",porsche_data[[#This Row],[Model]])), ISNUMBER(SEARCH(" S",porsche_data[[#This Row],[Model]]))),1,0)</f>
        <v>0</v>
      </c>
      <c r="G512">
        <f>IF(ISNUMBER(SEARCH("Turbo",porsche_data[[#This Row],[Model]])),1,0)</f>
        <v>0</v>
      </c>
      <c r="H512">
        <f>IF(ISNUMBER(SEARCH("GT",porsche_data[[#This Row],[Model]])),1,0)</f>
        <v>0</v>
      </c>
      <c r="I512">
        <f>IF(ISNUMBER(SEARCH("RS",porsche_data[[#This Row],[Model]])),1,0)</f>
        <v>0</v>
      </c>
      <c r="J512">
        <f>IF(ISNUMBER(SEARCH("Targa",porsche_data[[#This Row],[Body]])),1,0)</f>
        <v>0</v>
      </c>
      <c r="K512">
        <f>IF(ISNUMBER(SEARCH("Cabriolet",porsche_data[[#This Row],[Body]])),1,0)</f>
        <v>0</v>
      </c>
      <c r="L512" t="s">
        <v>44</v>
      </c>
      <c r="N512" t="s">
        <v>1126</v>
      </c>
      <c r="O512" t="str">
        <f>IF(ISNUMBER(SEARCH("km",porsche_data[[#This Row],[Mileage0]])),porsche_data[[#This Row],[Mileage0]],"")</f>
        <v/>
      </c>
      <c r="P512" t="s">
        <v>627</v>
      </c>
      <c r="R512" t="s">
        <v>60</v>
      </c>
      <c r="T512" t="s">
        <v>20</v>
      </c>
      <c r="U512" t="s">
        <v>21</v>
      </c>
      <c r="V512">
        <f>IF(porsche_data[[#This Row],[Transmission]]="Automatic",1,0)</f>
        <v>0</v>
      </c>
      <c r="W512">
        <f>IF(porsche_data[[#This Row],[Transmission]]="PDK",1,0)</f>
        <v>0</v>
      </c>
      <c r="X512" t="s">
        <v>22</v>
      </c>
      <c r="Y512">
        <f>IF(porsche_data[[#This Row],[Drive]]="Rear drive",0,1)</f>
        <v>0</v>
      </c>
      <c r="Z512" t="s">
        <v>23</v>
      </c>
      <c r="AA512" t="s">
        <v>68</v>
      </c>
      <c r="AB512">
        <f>IF(OR(porsche_data[[#This Row],[Interior Color]]="Black",porsche_data[[#This Row],[Interior Color]]="Beige",porsche_data[[#This Row],[Interior Color]]="Brown",porsche_data[[#This Row],[Interior Color]]="Grey"),0,1)</f>
        <v>0</v>
      </c>
      <c r="AC512" t="s">
        <v>116</v>
      </c>
      <c r="AD5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13" spans="1:30" hidden="1" x14ac:dyDescent="0.2">
      <c r="A513" t="s">
        <v>840</v>
      </c>
      <c r="C513" t="e">
        <f>ABS((porsche_data[[#This Row],[Price]]-#REF!)/#REF!)</f>
        <v>#REF!</v>
      </c>
      <c r="D513" t="s">
        <v>728</v>
      </c>
      <c r="E513" t="s">
        <v>655</v>
      </c>
      <c r="F513">
        <f>IF(OR(ISNUMBER(SEARCH(" 4S",porsche_data[[#This Row],[Model]])), ISNUMBER(SEARCH(" S",porsche_data[[#This Row],[Model]]))),1,0)</f>
        <v>1</v>
      </c>
      <c r="G513">
        <f>IF(ISNUMBER(SEARCH("Turbo",porsche_data[[#This Row],[Model]])),1,0)</f>
        <v>0</v>
      </c>
      <c r="H513">
        <f>IF(ISNUMBER(SEARCH("GT",porsche_data[[#This Row],[Model]])),1,0)</f>
        <v>0</v>
      </c>
      <c r="I513">
        <f>IF(ISNUMBER(SEARCH("RS",porsche_data[[#This Row],[Model]])),1,0)</f>
        <v>0</v>
      </c>
      <c r="J513">
        <f>IF(ISNUMBER(SEARCH("Targa",porsche_data[[#This Row],[Body]])),1,0)</f>
        <v>1</v>
      </c>
      <c r="K513">
        <f>IF(ISNUMBER(SEARCH("Cabriolet",porsche_data[[#This Row],[Body]])),1,0)</f>
        <v>0</v>
      </c>
      <c r="L513" t="s">
        <v>36</v>
      </c>
      <c r="N513" t="s">
        <v>1127</v>
      </c>
      <c r="O513" t="str">
        <f>IF(ISNUMBER(SEARCH("km",porsche_data[[#This Row],[Mileage0]])),porsche_data[[#This Row],[Mileage0]],"")</f>
        <v>39026 km</v>
      </c>
      <c r="P513" t="s">
        <v>494</v>
      </c>
      <c r="R513" t="s">
        <v>429</v>
      </c>
      <c r="T513" t="s">
        <v>20</v>
      </c>
      <c r="U513" t="s">
        <v>21</v>
      </c>
      <c r="V513">
        <f>IF(porsche_data[[#This Row],[Transmission]]="Automatic",1,0)</f>
        <v>0</v>
      </c>
      <c r="W513">
        <f>IF(porsche_data[[#This Row],[Transmission]]="PDK",1,0)</f>
        <v>0</v>
      </c>
      <c r="X513" t="s">
        <v>22</v>
      </c>
      <c r="Y513">
        <f>IF(porsche_data[[#This Row],[Drive]]="Rear drive",0,1)</f>
        <v>0</v>
      </c>
      <c r="Z513" t="s">
        <v>23</v>
      </c>
      <c r="AA513" t="s">
        <v>24</v>
      </c>
      <c r="AB513">
        <f>IF(OR(porsche_data[[#This Row],[Interior Color]]="Black",porsche_data[[#This Row],[Interior Color]]="Beige",porsche_data[[#This Row],[Interior Color]]="Brown",porsche_data[[#This Row],[Interior Color]]="Grey"),0,1)</f>
        <v>0</v>
      </c>
      <c r="AC513" t="s">
        <v>54</v>
      </c>
      <c r="AD5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14" spans="1:30" hidden="1" x14ac:dyDescent="0.2">
      <c r="A514" t="s">
        <v>840</v>
      </c>
      <c r="C514" t="e">
        <f>ABS((porsche_data[[#This Row],[Price]]-#REF!)/#REF!)</f>
        <v>#REF!</v>
      </c>
      <c r="D514" t="s">
        <v>425</v>
      </c>
      <c r="E514" t="s">
        <v>655</v>
      </c>
      <c r="F514">
        <f>IF(OR(ISNUMBER(SEARCH(" 4S",porsche_data[[#This Row],[Model]])), ISNUMBER(SEARCH(" S",porsche_data[[#This Row],[Model]]))),1,0)</f>
        <v>1</v>
      </c>
      <c r="G514">
        <f>IF(ISNUMBER(SEARCH("Turbo",porsche_data[[#This Row],[Model]])),1,0)</f>
        <v>0</v>
      </c>
      <c r="H514">
        <f>IF(ISNUMBER(SEARCH("GT",porsche_data[[#This Row],[Model]])),1,0)</f>
        <v>0</v>
      </c>
      <c r="I514">
        <f>IF(ISNUMBER(SEARCH("RS",porsche_data[[#This Row],[Model]])),1,0)</f>
        <v>0</v>
      </c>
      <c r="J514">
        <f>IF(ISNUMBER(SEARCH("Targa",porsche_data[[#This Row],[Body]])),1,0)</f>
        <v>1</v>
      </c>
      <c r="K514">
        <f>IF(ISNUMBER(SEARCH("Cabriolet",porsche_data[[#This Row],[Body]])),1,0)</f>
        <v>0</v>
      </c>
      <c r="L514" t="s">
        <v>36</v>
      </c>
      <c r="N514" t="s">
        <v>1128</v>
      </c>
      <c r="O514" t="str">
        <f>IF(ISNUMBER(SEARCH("km",porsche_data[[#This Row],[Mileage0]])),porsche_data[[#This Row],[Mileage0]],"")</f>
        <v>55680 km</v>
      </c>
      <c r="P514" t="s">
        <v>494</v>
      </c>
      <c r="R514" t="s">
        <v>429</v>
      </c>
      <c r="T514" t="s">
        <v>20</v>
      </c>
      <c r="U514" t="s">
        <v>21</v>
      </c>
      <c r="V514">
        <f>IF(porsche_data[[#This Row],[Transmission]]="Automatic",1,0)</f>
        <v>0</v>
      </c>
      <c r="W514">
        <f>IF(porsche_data[[#This Row],[Transmission]]="PDK",1,0)</f>
        <v>0</v>
      </c>
      <c r="X514" t="s">
        <v>22</v>
      </c>
      <c r="Y514">
        <f>IF(porsche_data[[#This Row],[Drive]]="Rear drive",0,1)</f>
        <v>0</v>
      </c>
      <c r="Z514" t="s">
        <v>23</v>
      </c>
      <c r="AA514" t="s">
        <v>24</v>
      </c>
      <c r="AB514">
        <f>IF(OR(porsche_data[[#This Row],[Interior Color]]="Black",porsche_data[[#This Row],[Interior Color]]="Beige",porsche_data[[#This Row],[Interior Color]]="Brown",porsche_data[[#This Row],[Interior Color]]="Grey"),0,1)</f>
        <v>0</v>
      </c>
      <c r="AC514" t="s">
        <v>61</v>
      </c>
      <c r="AD5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15" spans="1:30" hidden="1" x14ac:dyDescent="0.2">
      <c r="A515" t="s">
        <v>840</v>
      </c>
      <c r="C515" t="e">
        <f>ABS((porsche_data[[#This Row],[Price]]-#REF!)/#REF!)</f>
        <v>#REF!</v>
      </c>
      <c r="D515" t="s">
        <v>425</v>
      </c>
      <c r="E515" t="s">
        <v>655</v>
      </c>
      <c r="F515">
        <f>IF(OR(ISNUMBER(SEARCH(" 4S",porsche_data[[#This Row],[Model]])), ISNUMBER(SEARCH(" S",porsche_data[[#This Row],[Model]]))),1,0)</f>
        <v>1</v>
      </c>
      <c r="G515">
        <f>IF(ISNUMBER(SEARCH("Turbo",porsche_data[[#This Row],[Model]])),1,0)</f>
        <v>0</v>
      </c>
      <c r="H515">
        <f>IF(ISNUMBER(SEARCH("GT",porsche_data[[#This Row],[Model]])),1,0)</f>
        <v>0</v>
      </c>
      <c r="I515">
        <f>IF(ISNUMBER(SEARCH("RS",porsche_data[[#This Row],[Model]])),1,0)</f>
        <v>0</v>
      </c>
      <c r="J515">
        <f>IF(ISNUMBER(SEARCH("Targa",porsche_data[[#This Row],[Body]])),1,0)</f>
        <v>0</v>
      </c>
      <c r="K515">
        <f>IF(ISNUMBER(SEARCH("Cabriolet",porsche_data[[#This Row],[Body]])),1,0)</f>
        <v>0</v>
      </c>
      <c r="L515" t="s">
        <v>44</v>
      </c>
      <c r="N515" t="s">
        <v>25</v>
      </c>
      <c r="O515" t="str">
        <f>IF(ISNUMBER(SEARCH("km",porsche_data[[#This Row],[Mileage0]])),porsche_data[[#This Row],[Mileage0]],"")</f>
        <v/>
      </c>
      <c r="P515" t="s">
        <v>494</v>
      </c>
      <c r="R515" t="s">
        <v>429</v>
      </c>
      <c r="T515" t="s">
        <v>20</v>
      </c>
      <c r="U515" t="s">
        <v>21</v>
      </c>
      <c r="V515">
        <f>IF(porsche_data[[#This Row],[Transmission]]="Automatic",1,0)</f>
        <v>0</v>
      </c>
      <c r="W515">
        <f>IF(porsche_data[[#This Row],[Transmission]]="PDK",1,0)</f>
        <v>0</v>
      </c>
      <c r="X515" t="s">
        <v>22</v>
      </c>
      <c r="Y515">
        <f>IF(porsche_data[[#This Row],[Drive]]="Rear drive",0,1)</f>
        <v>0</v>
      </c>
      <c r="Z515" t="s">
        <v>23</v>
      </c>
      <c r="AA515" t="s">
        <v>24</v>
      </c>
      <c r="AB515">
        <f>IF(OR(porsche_data[[#This Row],[Interior Color]]="Black",porsche_data[[#This Row],[Interior Color]]="Beige",porsche_data[[#This Row],[Interior Color]]="Brown",porsche_data[[#This Row],[Interior Color]]="Grey"),0,1)</f>
        <v>0</v>
      </c>
      <c r="AC515" t="s">
        <v>116</v>
      </c>
      <c r="AD5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16" spans="1:30" hidden="1" x14ac:dyDescent="0.2">
      <c r="A516" t="s">
        <v>840</v>
      </c>
      <c r="C516" t="e">
        <f>ABS((porsche_data[[#This Row],[Price]]-#REF!)/#REF!)</f>
        <v>#REF!</v>
      </c>
      <c r="D516" t="s">
        <v>969</v>
      </c>
      <c r="E516" t="s">
        <v>35</v>
      </c>
      <c r="F516">
        <f>IF(OR(ISNUMBER(SEARCH(" 4S",porsche_data[[#This Row],[Model]])), ISNUMBER(SEARCH(" S",porsche_data[[#This Row],[Model]]))),1,0)</f>
        <v>0</v>
      </c>
      <c r="G516">
        <f>IF(ISNUMBER(SEARCH("Turbo",porsche_data[[#This Row],[Model]])),1,0)</f>
        <v>0</v>
      </c>
      <c r="H516">
        <f>IF(ISNUMBER(SEARCH("GT",porsche_data[[#This Row],[Model]])),1,0)</f>
        <v>0</v>
      </c>
      <c r="I516">
        <f>IF(ISNUMBER(SEARCH("RS",porsche_data[[#This Row],[Model]])),1,0)</f>
        <v>0</v>
      </c>
      <c r="J516">
        <f>IF(ISNUMBER(SEARCH("Targa",porsche_data[[#This Row],[Body]])),1,0)</f>
        <v>0</v>
      </c>
      <c r="K516">
        <f>IF(ISNUMBER(SEARCH("Cabriolet",porsche_data[[#This Row],[Body]])),1,0)</f>
        <v>0</v>
      </c>
      <c r="L516" t="s">
        <v>44</v>
      </c>
      <c r="N516" t="s">
        <v>1129</v>
      </c>
      <c r="O516" t="str">
        <f>IF(ISNUMBER(SEARCH("km",porsche_data[[#This Row],[Mileage0]])),porsche_data[[#This Row],[Mileage0]],"")</f>
        <v>5480 km</v>
      </c>
      <c r="P516" t="s">
        <v>121</v>
      </c>
      <c r="R516" t="s">
        <v>122</v>
      </c>
      <c r="T516" t="s">
        <v>20</v>
      </c>
      <c r="U516" t="s">
        <v>21</v>
      </c>
      <c r="V516">
        <f>IF(porsche_data[[#This Row],[Transmission]]="Automatic",1,0)</f>
        <v>0</v>
      </c>
      <c r="W516">
        <f>IF(porsche_data[[#This Row],[Transmission]]="PDK",1,0)</f>
        <v>0</v>
      </c>
      <c r="X516" t="s">
        <v>22</v>
      </c>
      <c r="Y516">
        <f>IF(porsche_data[[#This Row],[Drive]]="Rear drive",0,1)</f>
        <v>0</v>
      </c>
      <c r="Z516" t="s">
        <v>23</v>
      </c>
      <c r="AA516" t="s">
        <v>24</v>
      </c>
      <c r="AB516">
        <f>IF(OR(porsche_data[[#This Row],[Interior Color]]="Black",porsche_data[[#This Row],[Interior Color]]="Beige",porsche_data[[#This Row],[Interior Color]]="Brown",porsche_data[[#This Row],[Interior Color]]="Grey"),0,1)</f>
        <v>0</v>
      </c>
      <c r="AC516" t="s">
        <v>116</v>
      </c>
      <c r="AD5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17" spans="1:30" hidden="1" x14ac:dyDescent="0.2">
      <c r="A517" t="s">
        <v>25</v>
      </c>
      <c r="C517" t="e">
        <f>ABS((porsche_data[[#This Row],[Price]]-#REF!)/#REF!)</f>
        <v>#REF!</v>
      </c>
      <c r="D517" t="s">
        <v>25</v>
      </c>
      <c r="E517" t="s">
        <v>25</v>
      </c>
      <c r="F517">
        <f>IF(OR(ISNUMBER(SEARCH(" 4S",porsche_data[[#This Row],[Model]])), ISNUMBER(SEARCH(" S",porsche_data[[#This Row],[Model]]))),1,0)</f>
        <v>0</v>
      </c>
      <c r="G517">
        <f>IF(ISNUMBER(SEARCH("Turbo",porsche_data[[#This Row],[Model]])),1,0)</f>
        <v>0</v>
      </c>
      <c r="H517">
        <f>IF(ISNUMBER(SEARCH("GT",porsche_data[[#This Row],[Model]])),1,0)</f>
        <v>0</v>
      </c>
      <c r="I517">
        <f>IF(ISNUMBER(SEARCH("RS",porsche_data[[#This Row],[Model]])),1,0)</f>
        <v>0</v>
      </c>
      <c r="J517">
        <f>IF(ISNUMBER(SEARCH("Targa",porsche_data[[#This Row],[Body]])),1,0)</f>
        <v>0</v>
      </c>
      <c r="K517">
        <f>IF(ISNUMBER(SEARCH("Cabriolet",porsche_data[[#This Row],[Body]])),1,0)</f>
        <v>0</v>
      </c>
      <c r="L517" t="s">
        <v>25</v>
      </c>
      <c r="N517" t="s">
        <v>25</v>
      </c>
      <c r="O517" t="str">
        <f>IF(ISNUMBER(SEARCH("km",porsche_data[[#This Row],[Mileage0]])),porsche_data[[#This Row],[Mileage0]],"")</f>
        <v/>
      </c>
      <c r="P517" t="s">
        <v>25</v>
      </c>
      <c r="R517" t="s">
        <v>25</v>
      </c>
      <c r="T517" t="s">
        <v>25</v>
      </c>
      <c r="U517" t="s">
        <v>25</v>
      </c>
      <c r="V517">
        <f>IF(porsche_data[[#This Row],[Transmission]]="Automatic",1,0)</f>
        <v>0</v>
      </c>
      <c r="W517">
        <f>IF(porsche_data[[#This Row],[Transmission]]="PDK",1,0)</f>
        <v>0</v>
      </c>
      <c r="X517" t="s">
        <v>25</v>
      </c>
      <c r="Y517">
        <f>IF(porsche_data[[#This Row],[Drive]]="Rear drive",0,1)</f>
        <v>1</v>
      </c>
      <c r="Z517" t="s">
        <v>25</v>
      </c>
      <c r="AA517" t="s">
        <v>25</v>
      </c>
      <c r="AB517">
        <f>IF(OR(porsche_data[[#This Row],[Interior Color]]="Black",porsche_data[[#This Row],[Interior Color]]="Beige",porsche_data[[#This Row],[Interior Color]]="Brown",porsche_data[[#This Row],[Interior Color]]="Grey"),0,1)</f>
        <v>1</v>
      </c>
      <c r="AC517" t="s">
        <v>25</v>
      </c>
      <c r="AD5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18" spans="1:30" x14ac:dyDescent="0.2">
      <c r="A518" t="s">
        <v>1633</v>
      </c>
      <c r="B518">
        <v>249900</v>
      </c>
      <c r="C518">
        <f>ABS((porsche_data[[#This Row],[Price]]-AVERAGE(B450:B4905))/_xlfn.STDEV.P(B450:B4905))</f>
        <v>2.3003411149610069</v>
      </c>
      <c r="D518" t="s">
        <v>70</v>
      </c>
      <c r="E518" t="s">
        <v>139</v>
      </c>
      <c r="F518">
        <f>IF(OR(ISNUMBER(SEARCH(" 4S",porsche_data[[#This Row],[Model]])), ISNUMBER(SEARCH(" S",porsche_data[[#This Row],[Model]]))),1,0)</f>
        <v>0</v>
      </c>
      <c r="G518">
        <f>IF(ISNUMBER(SEARCH("Turbo",porsche_data[[#This Row],[Model]])),1,0)</f>
        <v>0</v>
      </c>
      <c r="H518">
        <f>IF(ISNUMBER(SEARCH("GT",porsche_data[[#This Row],[Model]])),1,0)</f>
        <v>1</v>
      </c>
      <c r="I518">
        <f>IF(ISNUMBER(SEARCH("RS",porsche_data[[#This Row],[Model]])),1,0)</f>
        <v>1</v>
      </c>
      <c r="J518">
        <f>IF(ISNUMBER(SEARCH("Targa",porsche_data[[#This Row],[Body]])),1,0)</f>
        <v>0</v>
      </c>
      <c r="K518">
        <f>IF(ISNUMBER(SEARCH("Cabriolet",porsche_data[[#This Row],[Body]])),1,0)</f>
        <v>0</v>
      </c>
      <c r="L518" t="s">
        <v>44</v>
      </c>
      <c r="M518">
        <v>991</v>
      </c>
      <c r="N518" t="s">
        <v>424</v>
      </c>
      <c r="O518" s="3">
        <f>1*(LEFT(porsche_data[[#This Row],[Mileage0]],FIND(" ",porsche_data[[#This Row],[Mileage0]])-1))</f>
        <v>26</v>
      </c>
      <c r="P518" t="s">
        <v>141</v>
      </c>
      <c r="Q518">
        <v>500</v>
      </c>
      <c r="R518" t="s">
        <v>142</v>
      </c>
      <c r="S518">
        <f>1*(LEFT(porsche_data[[#This Row],[Cylinder Capacity]],FIND(" ",porsche_data[[#This Row],[Cylinder Capacity]])-1))</f>
        <v>4</v>
      </c>
      <c r="T518" t="s">
        <v>20</v>
      </c>
      <c r="U518" t="s">
        <v>31</v>
      </c>
      <c r="V518">
        <f>IF(porsche_data[[#This Row],[Transmission]]="Automatic",1,0)</f>
        <v>0</v>
      </c>
      <c r="W518">
        <f>IF(porsche_data[[#This Row],[Transmission]]="PDK",1,0)</f>
        <v>1</v>
      </c>
      <c r="X518" t="s">
        <v>22</v>
      </c>
      <c r="Y518">
        <f>IF(porsche_data[[#This Row],[Drive]]="Rear drive",0,1)</f>
        <v>0</v>
      </c>
      <c r="Z518" t="s">
        <v>23</v>
      </c>
      <c r="AA518" t="s">
        <v>24</v>
      </c>
      <c r="AB518">
        <f>IF(OR(porsche_data[[#This Row],[Interior Color]]="Black",porsche_data[[#This Row],[Interior Color]]="Beige",porsche_data[[#This Row],[Interior Color]]="Brown",porsche_data[[#This Row],[Interior Color]]="Grey"),0,1)</f>
        <v>0</v>
      </c>
      <c r="AC518" t="s">
        <v>438</v>
      </c>
      <c r="AD5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19" spans="1:30" hidden="1" x14ac:dyDescent="0.2">
      <c r="A519" t="s">
        <v>1633</v>
      </c>
      <c r="B519">
        <v>249900</v>
      </c>
      <c r="C519" t="e">
        <f>ABS((porsche_data[[#This Row],[Price]]-#REF!)/#REF!)</f>
        <v>#REF!</v>
      </c>
      <c r="D519" t="s">
        <v>229</v>
      </c>
      <c r="E519" t="s">
        <v>102</v>
      </c>
      <c r="F519">
        <f>IF(OR(ISNUMBER(SEARCH(" 4S",porsche_data[[#This Row],[Model]])), ISNUMBER(SEARCH(" S",porsche_data[[#This Row],[Model]]))),1,0)</f>
        <v>0</v>
      </c>
      <c r="G519">
        <f>IF(ISNUMBER(SEARCH("Turbo",porsche_data[[#This Row],[Model]])),1,0)</f>
        <v>0</v>
      </c>
      <c r="H519">
        <f>IF(ISNUMBER(SEARCH("GT",porsche_data[[#This Row],[Model]])),1,0)</f>
        <v>0</v>
      </c>
      <c r="I519">
        <f>IF(ISNUMBER(SEARCH("RS",porsche_data[[#This Row],[Model]])),1,0)</f>
        <v>0</v>
      </c>
      <c r="J519">
        <f>IF(ISNUMBER(SEARCH("Targa",porsche_data[[#This Row],[Body]])),1,0)</f>
        <v>1</v>
      </c>
      <c r="K519">
        <f>IF(ISNUMBER(SEARCH("Cabriolet",porsche_data[[#This Row],[Body]])),1,0)</f>
        <v>0</v>
      </c>
      <c r="L519" t="s">
        <v>36</v>
      </c>
      <c r="N519" t="s">
        <v>4473</v>
      </c>
      <c r="O519" t="str">
        <f>IF(ISNUMBER(SEARCH("km",porsche_data[[#This Row],[Mileage0]])),porsche_data[[#This Row],[Mileage0]],"")</f>
        <v>476 km</v>
      </c>
      <c r="P519" t="s">
        <v>126</v>
      </c>
      <c r="R519" t="s">
        <v>19</v>
      </c>
      <c r="T519" t="s">
        <v>20</v>
      </c>
      <c r="U519" t="s">
        <v>53</v>
      </c>
      <c r="V519">
        <f>IF(porsche_data[[#This Row],[Transmission]]="Automatic",1,0)</f>
        <v>1</v>
      </c>
      <c r="W519">
        <f>IF(porsche_data[[#This Row],[Transmission]]="PDK",1,0)</f>
        <v>0</v>
      </c>
      <c r="X519" t="s">
        <v>22</v>
      </c>
      <c r="Y519">
        <f>IF(porsche_data[[#This Row],[Drive]]="Rear drive",0,1)</f>
        <v>0</v>
      </c>
      <c r="Z519" t="s">
        <v>23</v>
      </c>
      <c r="AA519" t="s">
        <v>250</v>
      </c>
      <c r="AB519">
        <f>IF(OR(porsche_data[[#This Row],[Interior Color]]="Black",porsche_data[[#This Row],[Interior Color]]="Beige",porsche_data[[#This Row],[Interior Color]]="Brown",porsche_data[[#This Row],[Interior Color]]="Grey"),0,1)</f>
        <v>0</v>
      </c>
      <c r="AC519" t="s">
        <v>308</v>
      </c>
      <c r="AD5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20" spans="1:30" hidden="1" x14ac:dyDescent="0.2">
      <c r="A520" t="s">
        <v>840</v>
      </c>
      <c r="C520" t="e">
        <f>ABS((porsche_data[[#This Row],[Price]]-#REF!)/#REF!)</f>
        <v>#REF!</v>
      </c>
      <c r="D520" t="s">
        <v>410</v>
      </c>
      <c r="E520" t="s">
        <v>1134</v>
      </c>
      <c r="F520">
        <f>IF(OR(ISNUMBER(SEARCH(" 4S",porsche_data[[#This Row],[Model]])), ISNUMBER(SEARCH(" S",porsche_data[[#This Row],[Model]]))),1,0)</f>
        <v>1</v>
      </c>
      <c r="G520">
        <f>IF(ISNUMBER(SEARCH("Turbo",porsche_data[[#This Row],[Model]])),1,0)</f>
        <v>0</v>
      </c>
      <c r="H520">
        <f>IF(ISNUMBER(SEARCH("GT",porsche_data[[#This Row],[Model]])),1,0)</f>
        <v>0</v>
      </c>
      <c r="I520">
        <f>IF(ISNUMBER(SEARCH("RS",porsche_data[[#This Row],[Model]])),1,0)</f>
        <v>0</v>
      </c>
      <c r="J520">
        <f>IF(ISNUMBER(SEARCH("Targa",porsche_data[[#This Row],[Body]])),1,0)</f>
        <v>0</v>
      </c>
      <c r="K520">
        <f>IF(ISNUMBER(SEARCH("Cabriolet",porsche_data[[#This Row],[Body]])),1,0)</f>
        <v>1</v>
      </c>
      <c r="L520" t="s">
        <v>16</v>
      </c>
      <c r="N520" t="s">
        <v>1135</v>
      </c>
      <c r="O520" t="str">
        <f>IF(ISNUMBER(SEARCH("km",porsche_data[[#This Row],[Mileage0]])),porsche_data[[#This Row],[Mileage0]],"")</f>
        <v>3945 km</v>
      </c>
      <c r="P520" t="s">
        <v>1136</v>
      </c>
      <c r="R520" t="s">
        <v>395</v>
      </c>
      <c r="T520" t="s">
        <v>20</v>
      </c>
      <c r="U520" t="s">
        <v>21</v>
      </c>
      <c r="V520">
        <f>IF(porsche_data[[#This Row],[Transmission]]="Automatic",1,0)</f>
        <v>0</v>
      </c>
      <c r="W520">
        <f>IF(porsche_data[[#This Row],[Transmission]]="PDK",1,0)</f>
        <v>0</v>
      </c>
      <c r="X520" t="s">
        <v>22</v>
      </c>
      <c r="Y520">
        <f>IF(porsche_data[[#This Row],[Drive]]="Rear drive",0,1)</f>
        <v>0</v>
      </c>
      <c r="Z520" t="s">
        <v>23</v>
      </c>
      <c r="AA520" t="s">
        <v>116</v>
      </c>
      <c r="AB520">
        <f>IF(OR(porsche_data[[#This Row],[Interior Color]]="Black",porsche_data[[#This Row],[Interior Color]]="Beige",porsche_data[[#This Row],[Interior Color]]="Brown",porsche_data[[#This Row],[Interior Color]]="Grey"),0,1)</f>
        <v>1</v>
      </c>
      <c r="AC520" t="s">
        <v>61</v>
      </c>
      <c r="AD5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21" spans="1:30" hidden="1" x14ac:dyDescent="0.2">
      <c r="A521" t="s">
        <v>840</v>
      </c>
      <c r="C521" t="e">
        <f>ABS((porsche_data[[#This Row],[Price]]-#REF!)/#REF!)</f>
        <v>#REF!</v>
      </c>
      <c r="D521" t="s">
        <v>391</v>
      </c>
      <c r="E521" t="s">
        <v>1137</v>
      </c>
      <c r="F521">
        <f>IF(OR(ISNUMBER(SEARCH(" 4S",porsche_data[[#This Row],[Model]])), ISNUMBER(SEARCH(" S",porsche_data[[#This Row],[Model]]))),1,0)</f>
        <v>1</v>
      </c>
      <c r="G521">
        <f>IF(ISNUMBER(SEARCH("Turbo",porsche_data[[#This Row],[Model]])),1,0)</f>
        <v>0</v>
      </c>
      <c r="H521">
        <f>IF(ISNUMBER(SEARCH("GT",porsche_data[[#This Row],[Model]])),1,0)</f>
        <v>0</v>
      </c>
      <c r="I521">
        <f>IF(ISNUMBER(SEARCH("RS",porsche_data[[#This Row],[Model]])),1,0)</f>
        <v>0</v>
      </c>
      <c r="J521">
        <f>IF(ISNUMBER(SEARCH("Targa",porsche_data[[#This Row],[Body]])),1,0)</f>
        <v>0</v>
      </c>
      <c r="K521">
        <f>IF(ISNUMBER(SEARCH("Cabriolet",porsche_data[[#This Row],[Body]])),1,0)</f>
        <v>1</v>
      </c>
      <c r="L521" t="s">
        <v>16</v>
      </c>
      <c r="N521" t="s">
        <v>25</v>
      </c>
      <c r="O521" t="str">
        <f>IF(ISNUMBER(SEARCH("km",porsche_data[[#This Row],[Mileage0]])),porsche_data[[#This Row],[Mileage0]],"")</f>
        <v/>
      </c>
      <c r="P521" t="s">
        <v>412</v>
      </c>
      <c r="R521" t="s">
        <v>395</v>
      </c>
      <c r="T521" t="s">
        <v>20</v>
      </c>
      <c r="U521" t="s">
        <v>21</v>
      </c>
      <c r="V521">
        <f>IF(porsche_data[[#This Row],[Transmission]]="Automatic",1,0)</f>
        <v>0</v>
      </c>
      <c r="W521">
        <f>IF(porsche_data[[#This Row],[Transmission]]="PDK",1,0)</f>
        <v>0</v>
      </c>
      <c r="X521" t="s">
        <v>22</v>
      </c>
      <c r="Y521">
        <f>IF(porsche_data[[#This Row],[Drive]]="Rear drive",0,1)</f>
        <v>0</v>
      </c>
      <c r="Z521" t="s">
        <v>23</v>
      </c>
      <c r="AA521" t="s">
        <v>116</v>
      </c>
      <c r="AB521">
        <f>IF(OR(porsche_data[[#This Row],[Interior Color]]="Black",porsche_data[[#This Row],[Interior Color]]="Beige",porsche_data[[#This Row],[Interior Color]]="Brown",porsche_data[[#This Row],[Interior Color]]="Grey"),0,1)</f>
        <v>1</v>
      </c>
      <c r="AC521" t="s">
        <v>99</v>
      </c>
      <c r="AD5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22" spans="1:30" hidden="1" x14ac:dyDescent="0.2">
      <c r="A522" t="s">
        <v>25</v>
      </c>
      <c r="C522" t="e">
        <f>ABS((porsche_data[[#This Row],[Price]]-#REF!)/#REF!)</f>
        <v>#REF!</v>
      </c>
      <c r="D522" t="s">
        <v>42</v>
      </c>
      <c r="E522" t="s">
        <v>1138</v>
      </c>
      <c r="F522">
        <f>IF(OR(ISNUMBER(SEARCH(" 4S",porsche_data[[#This Row],[Model]])), ISNUMBER(SEARCH(" S",porsche_data[[#This Row],[Model]]))),1,0)</f>
        <v>0</v>
      </c>
      <c r="G522">
        <f>IF(ISNUMBER(SEARCH("Turbo",porsche_data[[#This Row],[Model]])),1,0)</f>
        <v>0</v>
      </c>
      <c r="H522">
        <f>IF(ISNUMBER(SEARCH("GT",porsche_data[[#This Row],[Model]])),1,0)</f>
        <v>0</v>
      </c>
      <c r="I522">
        <f>IF(ISNUMBER(SEARCH("RS",porsche_data[[#This Row],[Model]])),1,0)</f>
        <v>0</v>
      </c>
      <c r="J522">
        <f>IF(ISNUMBER(SEARCH("Targa",porsche_data[[#This Row],[Body]])),1,0)</f>
        <v>0</v>
      </c>
      <c r="K522">
        <f>IF(ISNUMBER(SEARCH("Cabriolet",porsche_data[[#This Row],[Body]])),1,0)</f>
        <v>0</v>
      </c>
      <c r="L522" t="s">
        <v>44</v>
      </c>
      <c r="N522" t="s">
        <v>1139</v>
      </c>
      <c r="O522" t="str">
        <f>IF(ISNUMBER(SEARCH("km",porsche_data[[#This Row],[Mileage0]])),porsche_data[[#This Row],[Mileage0]],"")</f>
        <v/>
      </c>
      <c r="P522" t="s">
        <v>1140</v>
      </c>
      <c r="R522" t="s">
        <v>19</v>
      </c>
      <c r="T522" t="s">
        <v>20</v>
      </c>
      <c r="U522" t="s">
        <v>21</v>
      </c>
      <c r="V522">
        <f>IF(porsche_data[[#This Row],[Transmission]]="Automatic",1,0)</f>
        <v>0</v>
      </c>
      <c r="W522">
        <f>IF(porsche_data[[#This Row],[Transmission]]="PDK",1,0)</f>
        <v>0</v>
      </c>
      <c r="X522" t="s">
        <v>22</v>
      </c>
      <c r="Y522">
        <f>IF(porsche_data[[#This Row],[Drive]]="Rear drive",0,1)</f>
        <v>0</v>
      </c>
      <c r="Z522" t="s">
        <v>23</v>
      </c>
      <c r="AA522" t="s">
        <v>24</v>
      </c>
      <c r="AB522">
        <f>IF(OR(porsche_data[[#This Row],[Interior Color]]="Black",porsche_data[[#This Row],[Interior Color]]="Beige",porsche_data[[#This Row],[Interior Color]]="Brown",porsche_data[[#This Row],[Interior Color]]="Grey"),0,1)</f>
        <v>0</v>
      </c>
      <c r="AC522" t="s">
        <v>61</v>
      </c>
      <c r="AD5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23" spans="1:30" hidden="1" x14ac:dyDescent="0.2">
      <c r="A523" t="s">
        <v>25</v>
      </c>
      <c r="C523" t="e">
        <f>ABS((porsche_data[[#This Row],[Price]]-#REF!)/#REF!)</f>
        <v>#REF!</v>
      </c>
      <c r="D523" t="s">
        <v>25</v>
      </c>
      <c r="E523" t="s">
        <v>25</v>
      </c>
      <c r="F523">
        <f>IF(OR(ISNUMBER(SEARCH(" 4S",porsche_data[[#This Row],[Model]])), ISNUMBER(SEARCH(" S",porsche_data[[#This Row],[Model]]))),1,0)</f>
        <v>0</v>
      </c>
      <c r="G523">
        <f>IF(ISNUMBER(SEARCH("Turbo",porsche_data[[#This Row],[Model]])),1,0)</f>
        <v>0</v>
      </c>
      <c r="H523">
        <f>IF(ISNUMBER(SEARCH("GT",porsche_data[[#This Row],[Model]])),1,0)</f>
        <v>0</v>
      </c>
      <c r="I523">
        <f>IF(ISNUMBER(SEARCH("RS",porsche_data[[#This Row],[Model]])),1,0)</f>
        <v>0</v>
      </c>
      <c r="J523">
        <f>IF(ISNUMBER(SEARCH("Targa",porsche_data[[#This Row],[Body]])),1,0)</f>
        <v>0</v>
      </c>
      <c r="K523">
        <f>IF(ISNUMBER(SEARCH("Cabriolet",porsche_data[[#This Row],[Body]])),1,0)</f>
        <v>0</v>
      </c>
      <c r="L523" t="s">
        <v>25</v>
      </c>
      <c r="N523" t="s">
        <v>25</v>
      </c>
      <c r="O523" t="str">
        <f>IF(ISNUMBER(SEARCH("km",porsche_data[[#This Row],[Mileage0]])),porsche_data[[#This Row],[Mileage0]],"")</f>
        <v/>
      </c>
      <c r="P523" t="s">
        <v>25</v>
      </c>
      <c r="R523" t="s">
        <v>25</v>
      </c>
      <c r="T523" t="s">
        <v>25</v>
      </c>
      <c r="U523" t="s">
        <v>25</v>
      </c>
      <c r="V523">
        <f>IF(porsche_data[[#This Row],[Transmission]]="Automatic",1,0)</f>
        <v>0</v>
      </c>
      <c r="W523">
        <f>IF(porsche_data[[#This Row],[Transmission]]="PDK",1,0)</f>
        <v>0</v>
      </c>
      <c r="X523" t="s">
        <v>25</v>
      </c>
      <c r="Y523">
        <f>IF(porsche_data[[#This Row],[Drive]]="Rear drive",0,1)</f>
        <v>1</v>
      </c>
      <c r="Z523" t="s">
        <v>25</v>
      </c>
      <c r="AA523" t="s">
        <v>25</v>
      </c>
      <c r="AB523">
        <f>IF(OR(porsche_data[[#This Row],[Interior Color]]="Black",porsche_data[[#This Row],[Interior Color]]="Beige",porsche_data[[#This Row],[Interior Color]]="Brown",porsche_data[[#This Row],[Interior Color]]="Grey"),0,1)</f>
        <v>1</v>
      </c>
      <c r="AC523" t="s">
        <v>25</v>
      </c>
      <c r="AD5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24" spans="1:30" hidden="1" x14ac:dyDescent="0.2">
      <c r="A524" t="s">
        <v>840</v>
      </c>
      <c r="C524" t="e">
        <f>ABS((porsche_data[[#This Row],[Price]]-#REF!)/#REF!)</f>
        <v>#REF!</v>
      </c>
      <c r="D524" t="s">
        <v>1141</v>
      </c>
      <c r="E524" t="s">
        <v>1142</v>
      </c>
      <c r="F524">
        <f>IF(OR(ISNUMBER(SEARCH(" 4S",porsche_data[[#This Row],[Model]])), ISNUMBER(SEARCH(" S",porsche_data[[#This Row],[Model]]))),1,0)</f>
        <v>0</v>
      </c>
      <c r="G524">
        <f>IF(ISNUMBER(SEARCH("Turbo",porsche_data[[#This Row],[Model]])),1,0)</f>
        <v>0</v>
      </c>
      <c r="H524">
        <f>IF(ISNUMBER(SEARCH("GT",porsche_data[[#This Row],[Model]])),1,0)</f>
        <v>0</v>
      </c>
      <c r="I524">
        <f>IF(ISNUMBER(SEARCH("RS",porsche_data[[#This Row],[Model]])),1,0)</f>
        <v>0</v>
      </c>
      <c r="J524">
        <f>IF(ISNUMBER(SEARCH("Targa",porsche_data[[#This Row],[Body]])),1,0)</f>
        <v>0</v>
      </c>
      <c r="K524">
        <f>IF(ISNUMBER(SEARCH("Cabriolet",porsche_data[[#This Row],[Body]])),1,0)</f>
        <v>1</v>
      </c>
      <c r="L524" t="s">
        <v>16</v>
      </c>
      <c r="N524" t="s">
        <v>25</v>
      </c>
      <c r="O524" t="str">
        <f>IF(ISNUMBER(SEARCH("km",porsche_data[[#This Row],[Mileage0]])),porsche_data[[#This Row],[Mileage0]],"")</f>
        <v/>
      </c>
      <c r="P524" t="s">
        <v>1143</v>
      </c>
      <c r="R524" t="s">
        <v>1144</v>
      </c>
      <c r="T524" t="s">
        <v>20</v>
      </c>
      <c r="U524" t="s">
        <v>21</v>
      </c>
      <c r="V524">
        <f>IF(porsche_data[[#This Row],[Transmission]]="Automatic",1,0)</f>
        <v>0</v>
      </c>
      <c r="W524">
        <f>IF(porsche_data[[#This Row],[Transmission]]="PDK",1,0)</f>
        <v>0</v>
      </c>
      <c r="X524" t="s">
        <v>22</v>
      </c>
      <c r="Y524">
        <f>IF(porsche_data[[#This Row],[Drive]]="Rear drive",0,1)</f>
        <v>0</v>
      </c>
      <c r="Z524" t="s">
        <v>23</v>
      </c>
      <c r="AA524" t="s">
        <v>68</v>
      </c>
      <c r="AB524">
        <f>IF(OR(porsche_data[[#This Row],[Interior Color]]="Black",porsche_data[[#This Row],[Interior Color]]="Beige",porsche_data[[#This Row],[Interior Color]]="Brown",porsche_data[[#This Row],[Interior Color]]="Grey"),0,1)</f>
        <v>0</v>
      </c>
      <c r="AC524" t="s">
        <v>116</v>
      </c>
      <c r="AD5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25" spans="1:30" hidden="1" x14ac:dyDescent="0.2">
      <c r="A525" t="s">
        <v>1633</v>
      </c>
      <c r="B525">
        <v>249900</v>
      </c>
      <c r="C525" t="e">
        <f>ABS((porsche_data[[#This Row],[Price]]-#REF!)/#REF!)</f>
        <v>#REF!</v>
      </c>
      <c r="D525" t="s">
        <v>654</v>
      </c>
      <c r="E525" t="s">
        <v>655</v>
      </c>
      <c r="F525">
        <f>IF(OR(ISNUMBER(SEARCH(" 4S",porsche_data[[#This Row],[Model]])), ISNUMBER(SEARCH(" S",porsche_data[[#This Row],[Model]]))),1,0)</f>
        <v>1</v>
      </c>
      <c r="G525">
        <f>IF(ISNUMBER(SEARCH("Turbo",porsche_data[[#This Row],[Model]])),1,0)</f>
        <v>0</v>
      </c>
      <c r="H525">
        <f>IF(ISNUMBER(SEARCH("GT",porsche_data[[#This Row],[Model]])),1,0)</f>
        <v>0</v>
      </c>
      <c r="I525">
        <f>IF(ISNUMBER(SEARCH("RS",porsche_data[[#This Row],[Model]])),1,0)</f>
        <v>0</v>
      </c>
      <c r="J525">
        <f>IF(ISNUMBER(SEARCH("Targa",porsche_data[[#This Row],[Body]])),1,0)</f>
        <v>0</v>
      </c>
      <c r="K525">
        <f>IF(ISNUMBER(SEARCH("Cabriolet",porsche_data[[#This Row],[Body]])),1,0)</f>
        <v>0</v>
      </c>
      <c r="L525" t="s">
        <v>44</v>
      </c>
      <c r="N525" t="s">
        <v>5242</v>
      </c>
      <c r="O525" t="str">
        <f>IF(ISNUMBER(SEARCH("km",porsche_data[[#This Row],[Mileage0]])),porsche_data[[#This Row],[Mileage0]],"")</f>
        <v>690 km</v>
      </c>
      <c r="P525" t="s">
        <v>657</v>
      </c>
      <c r="R525" t="s">
        <v>122</v>
      </c>
      <c r="T525" t="s">
        <v>20</v>
      </c>
      <c r="U525" t="s">
        <v>21</v>
      </c>
      <c r="V525">
        <f>IF(porsche_data[[#This Row],[Transmission]]="Automatic",1,0)</f>
        <v>0</v>
      </c>
      <c r="W525">
        <f>IF(porsche_data[[#This Row],[Transmission]]="PDK",1,0)</f>
        <v>0</v>
      </c>
      <c r="X525" t="s">
        <v>22</v>
      </c>
      <c r="Y525">
        <f>IF(porsche_data[[#This Row],[Drive]]="Rear drive",0,1)</f>
        <v>0</v>
      </c>
      <c r="Z525" t="s">
        <v>23</v>
      </c>
      <c r="AA525" t="s">
        <v>24</v>
      </c>
      <c r="AB525">
        <f>IF(OR(porsche_data[[#This Row],[Interior Color]]="Black",porsche_data[[#This Row],[Interior Color]]="Beige",porsche_data[[#This Row],[Interior Color]]="Brown",porsche_data[[#This Row],[Interior Color]]="Grey"),0,1)</f>
        <v>0</v>
      </c>
      <c r="AC525" t="s">
        <v>32</v>
      </c>
      <c r="AD5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26" spans="1:30" hidden="1" x14ac:dyDescent="0.2">
      <c r="A526" t="s">
        <v>25</v>
      </c>
      <c r="C526" t="e">
        <f>ABS((porsche_data[[#This Row],[Price]]-#REF!)/#REF!)</f>
        <v>#REF!</v>
      </c>
      <c r="D526" t="s">
        <v>163</v>
      </c>
      <c r="E526" t="s">
        <v>254</v>
      </c>
      <c r="F526">
        <f>IF(OR(ISNUMBER(SEARCH(" 4S",porsche_data[[#This Row],[Model]])), ISNUMBER(SEARCH(" S",porsche_data[[#This Row],[Model]]))),1,0)</f>
        <v>1</v>
      </c>
      <c r="G526">
        <f>IF(ISNUMBER(SEARCH("Turbo",porsche_data[[#This Row],[Model]])),1,0)</f>
        <v>1</v>
      </c>
      <c r="H526">
        <f>IF(ISNUMBER(SEARCH("GT",porsche_data[[#This Row],[Model]])),1,0)</f>
        <v>0</v>
      </c>
      <c r="I526">
        <f>IF(ISNUMBER(SEARCH("RS",porsche_data[[#This Row],[Model]])),1,0)</f>
        <v>0</v>
      </c>
      <c r="J526">
        <f>IF(ISNUMBER(SEARCH("Targa",porsche_data[[#This Row],[Body]])),1,0)</f>
        <v>0</v>
      </c>
      <c r="K526">
        <f>IF(ISNUMBER(SEARCH("Cabriolet",porsche_data[[#This Row],[Body]])),1,0)</f>
        <v>1</v>
      </c>
      <c r="L526" t="s">
        <v>16</v>
      </c>
      <c r="N526" t="s">
        <v>1150</v>
      </c>
      <c r="O526" t="str">
        <f>IF(ISNUMBER(SEARCH("km",porsche_data[[#This Row],[Mileage0]])),porsche_data[[#This Row],[Mileage0]],"")</f>
        <v>9930 km</v>
      </c>
      <c r="P526" t="s">
        <v>256</v>
      </c>
      <c r="R526" t="s">
        <v>88</v>
      </c>
      <c r="T526" t="s">
        <v>20</v>
      </c>
      <c r="U526" t="s">
        <v>31</v>
      </c>
      <c r="V526">
        <f>IF(porsche_data[[#This Row],[Transmission]]="Automatic",1,0)</f>
        <v>0</v>
      </c>
      <c r="W526">
        <f>IF(porsche_data[[#This Row],[Transmission]]="PDK",1,0)</f>
        <v>1</v>
      </c>
      <c r="X526" t="s">
        <v>46</v>
      </c>
      <c r="Y526">
        <f>IF(porsche_data[[#This Row],[Drive]]="Rear drive",0,1)</f>
        <v>1</v>
      </c>
      <c r="Z526" t="s">
        <v>23</v>
      </c>
      <c r="AA526" t="s">
        <v>24</v>
      </c>
      <c r="AB526">
        <f>IF(OR(porsche_data[[#This Row],[Interior Color]]="Black",porsche_data[[#This Row],[Interior Color]]="Beige",porsche_data[[#This Row],[Interior Color]]="Brown",porsche_data[[#This Row],[Interior Color]]="Grey"),0,1)</f>
        <v>0</v>
      </c>
      <c r="AC526" t="s">
        <v>47</v>
      </c>
      <c r="AD5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27" spans="1:30" x14ac:dyDescent="0.2">
      <c r="A527" t="s">
        <v>3359</v>
      </c>
      <c r="B527">
        <v>249500</v>
      </c>
      <c r="C527">
        <f>ABS((porsche_data[[#This Row],[Price]]-AVERAGE(B459:B4914))/_xlfn.STDEV.P(B459:B4914))</f>
        <v>2.3073932564589463</v>
      </c>
      <c r="D527" t="s">
        <v>42</v>
      </c>
      <c r="E527" t="s">
        <v>113</v>
      </c>
      <c r="F527">
        <f>IF(OR(ISNUMBER(SEARCH(" 4S",porsche_data[[#This Row],[Model]])), ISNUMBER(SEARCH(" S",porsche_data[[#This Row],[Model]]))),1,0)</f>
        <v>0</v>
      </c>
      <c r="G527">
        <f>IF(ISNUMBER(SEARCH("Turbo",porsche_data[[#This Row],[Model]])),1,0)</f>
        <v>0</v>
      </c>
      <c r="H527">
        <f>IF(ISNUMBER(SEARCH("GT",porsche_data[[#This Row],[Model]])),1,0)</f>
        <v>0</v>
      </c>
      <c r="I527">
        <f>IF(ISNUMBER(SEARCH("RS",porsche_data[[#This Row],[Model]])),1,0)</f>
        <v>1</v>
      </c>
      <c r="J527">
        <f>IF(ISNUMBER(SEARCH("Targa",porsche_data[[#This Row],[Body]])),1,0)</f>
        <v>0</v>
      </c>
      <c r="K527">
        <f>IF(ISNUMBER(SEARCH("Cabriolet",porsche_data[[#This Row],[Body]])),1,0)</f>
        <v>0</v>
      </c>
      <c r="L527" t="s">
        <v>44</v>
      </c>
      <c r="M527">
        <v>964</v>
      </c>
      <c r="N527" t="s">
        <v>3360</v>
      </c>
      <c r="O527" s="3">
        <f>1*(LEFT(porsche_data[[#This Row],[Mileage0]],FIND(" ",porsche_data[[#This Row],[Mileage0]])-1))</f>
        <v>65999</v>
      </c>
      <c r="P527" t="s">
        <v>115</v>
      </c>
      <c r="Q527">
        <v>260</v>
      </c>
      <c r="R527" t="s">
        <v>19</v>
      </c>
      <c r="S527">
        <f>1*(LEFT(porsche_data[[#This Row],[Cylinder Capacity]],FIND(" ",porsche_data[[#This Row],[Cylinder Capacity]])-1))</f>
        <v>3.6</v>
      </c>
      <c r="T527" t="s">
        <v>20</v>
      </c>
      <c r="U527" t="s">
        <v>21</v>
      </c>
      <c r="V527">
        <f>IF(porsche_data[[#This Row],[Transmission]]="Automatic",1,0)</f>
        <v>0</v>
      </c>
      <c r="W527">
        <f>IF(porsche_data[[#This Row],[Transmission]]="PDK",1,0)</f>
        <v>0</v>
      </c>
      <c r="X527" t="s">
        <v>22</v>
      </c>
      <c r="Y527">
        <f>IF(porsche_data[[#This Row],[Drive]]="Rear drive",0,1)</f>
        <v>0</v>
      </c>
      <c r="Z527" t="s">
        <v>23</v>
      </c>
      <c r="AA527" t="s">
        <v>24</v>
      </c>
      <c r="AB527">
        <f>IF(OR(porsche_data[[#This Row],[Interior Color]]="Black",porsche_data[[#This Row],[Interior Color]]="Beige",porsche_data[[#This Row],[Interior Color]]="Brown",porsche_data[[#This Row],[Interior Color]]="Grey"),0,1)</f>
        <v>0</v>
      </c>
      <c r="AC527" t="s">
        <v>99</v>
      </c>
      <c r="AD5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28" spans="1:30" hidden="1" x14ac:dyDescent="0.2">
      <c r="A528" t="s">
        <v>929</v>
      </c>
      <c r="B528">
        <v>249000</v>
      </c>
      <c r="C528" t="e">
        <f>ABS((porsche_data[[#This Row],[Price]]-#REF!)/#REF!)</f>
        <v>#REF!</v>
      </c>
      <c r="D528" t="s">
        <v>930</v>
      </c>
      <c r="E528" t="s">
        <v>426</v>
      </c>
      <c r="F528">
        <f>IF(OR(ISNUMBER(SEARCH(" 4S",porsche_data[[#This Row],[Model]])), ISNUMBER(SEARCH(" S",porsche_data[[#This Row],[Model]]))),1,0)</f>
        <v>0</v>
      </c>
      <c r="G528">
        <f>IF(ISNUMBER(SEARCH("Turbo",porsche_data[[#This Row],[Model]])),1,0)</f>
        <v>0</v>
      </c>
      <c r="H528">
        <f>IF(ISNUMBER(SEARCH("GT",porsche_data[[#This Row],[Model]])),1,0)</f>
        <v>0</v>
      </c>
      <c r="I528">
        <f>IF(ISNUMBER(SEARCH("RS",porsche_data[[#This Row],[Model]])),1,0)</f>
        <v>0</v>
      </c>
      <c r="J528">
        <f>IF(ISNUMBER(SEARCH("Targa",porsche_data[[#This Row],[Body]])),1,0)</f>
        <v>0</v>
      </c>
      <c r="K528">
        <f>IF(ISNUMBER(SEARCH("Cabriolet",porsche_data[[#This Row],[Body]])),1,0)</f>
        <v>0</v>
      </c>
      <c r="L528" t="s">
        <v>44</v>
      </c>
      <c r="N528" t="s">
        <v>931</v>
      </c>
      <c r="O528" t="str">
        <f>IF(ISNUMBER(SEARCH("km",porsche_data[[#This Row],[Mileage0]])),porsche_data[[#This Row],[Mileage0]],"")</f>
        <v>37500 km</v>
      </c>
      <c r="P528" t="s">
        <v>519</v>
      </c>
      <c r="R528" t="s">
        <v>39</v>
      </c>
      <c r="T528" t="s">
        <v>20</v>
      </c>
      <c r="U528" t="s">
        <v>21</v>
      </c>
      <c r="V528">
        <f>IF(porsche_data[[#This Row],[Transmission]]="Automatic",1,0)</f>
        <v>0</v>
      </c>
      <c r="W528">
        <f>IF(porsche_data[[#This Row],[Transmission]]="PDK",1,0)</f>
        <v>0</v>
      </c>
      <c r="X528" t="s">
        <v>22</v>
      </c>
      <c r="Y528">
        <f>IF(porsche_data[[#This Row],[Drive]]="Rear drive",0,1)</f>
        <v>0</v>
      </c>
      <c r="Z528" t="s">
        <v>23</v>
      </c>
      <c r="AA528" t="s">
        <v>24</v>
      </c>
      <c r="AB528">
        <f>IF(OR(porsche_data[[#This Row],[Interior Color]]="Black",porsche_data[[#This Row],[Interior Color]]="Beige",porsche_data[[#This Row],[Interior Color]]="Brown",porsche_data[[#This Row],[Interior Color]]="Grey"),0,1)</f>
        <v>0</v>
      </c>
      <c r="AC528" t="s">
        <v>99</v>
      </c>
      <c r="AD5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29" spans="1:30" hidden="1" x14ac:dyDescent="0.2">
      <c r="A529" t="s">
        <v>25</v>
      </c>
      <c r="C529" t="e">
        <f>ABS((porsche_data[[#This Row],[Price]]-#REF!)/#REF!)</f>
        <v>#REF!</v>
      </c>
      <c r="D529" t="s">
        <v>124</v>
      </c>
      <c r="E529" t="s">
        <v>125</v>
      </c>
      <c r="F529">
        <f>IF(OR(ISNUMBER(SEARCH(" 4S",porsche_data[[#This Row],[Model]])), ISNUMBER(SEARCH(" S",porsche_data[[#This Row],[Model]]))),1,0)</f>
        <v>1</v>
      </c>
      <c r="G529">
        <f>IF(ISNUMBER(SEARCH("Turbo",porsche_data[[#This Row],[Model]])),1,0)</f>
        <v>0</v>
      </c>
      <c r="H529">
        <f>IF(ISNUMBER(SEARCH("GT",porsche_data[[#This Row],[Model]])),1,0)</f>
        <v>0</v>
      </c>
      <c r="I529">
        <f>IF(ISNUMBER(SEARCH("RS",porsche_data[[#This Row],[Model]])),1,0)</f>
        <v>0</v>
      </c>
      <c r="J529">
        <f>IF(ISNUMBER(SEARCH("Targa",porsche_data[[#This Row],[Body]])),1,0)</f>
        <v>0</v>
      </c>
      <c r="K529">
        <f>IF(ISNUMBER(SEARCH("Cabriolet",porsche_data[[#This Row],[Body]])),1,0)</f>
        <v>0</v>
      </c>
      <c r="L529" t="s">
        <v>44</v>
      </c>
      <c r="N529" t="s">
        <v>1153</v>
      </c>
      <c r="O529" t="str">
        <f>IF(ISNUMBER(SEARCH("km",porsche_data[[#This Row],[Mileage0]])),porsche_data[[#This Row],[Mileage0]],"")</f>
        <v/>
      </c>
      <c r="P529" t="s">
        <v>126</v>
      </c>
      <c r="R529" t="s">
        <v>19</v>
      </c>
      <c r="T529" t="s">
        <v>232</v>
      </c>
      <c r="U529" t="s">
        <v>21</v>
      </c>
      <c r="V529">
        <f>IF(porsche_data[[#This Row],[Transmission]]="Automatic",1,0)</f>
        <v>0</v>
      </c>
      <c r="W529">
        <f>IF(porsche_data[[#This Row],[Transmission]]="PDK",1,0)</f>
        <v>0</v>
      </c>
      <c r="X529" t="s">
        <v>22</v>
      </c>
      <c r="Y529">
        <f>IF(porsche_data[[#This Row],[Drive]]="Rear drive",0,1)</f>
        <v>0</v>
      </c>
      <c r="Z529" t="s">
        <v>23</v>
      </c>
      <c r="AA529" t="s">
        <v>24</v>
      </c>
      <c r="AB529">
        <f>IF(OR(porsche_data[[#This Row],[Interior Color]]="Black",porsche_data[[#This Row],[Interior Color]]="Beige",porsche_data[[#This Row],[Interior Color]]="Brown",porsche_data[[#This Row],[Interior Color]]="Grey"),0,1)</f>
        <v>0</v>
      </c>
      <c r="AC529" t="s">
        <v>54</v>
      </c>
      <c r="AD5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30" spans="1:30" hidden="1" x14ac:dyDescent="0.2">
      <c r="A530" t="s">
        <v>1154</v>
      </c>
      <c r="C530" t="e">
        <f>ABS((porsche_data[[#This Row],[Price]]-#REF!)/#REF!)</f>
        <v>#REF!</v>
      </c>
      <c r="D530" t="s">
        <v>1018</v>
      </c>
      <c r="E530" t="s">
        <v>1137</v>
      </c>
      <c r="F530">
        <f>IF(OR(ISNUMBER(SEARCH(" 4S",porsche_data[[#This Row],[Model]])), ISNUMBER(SEARCH(" S",porsche_data[[#This Row],[Model]]))),1,0)</f>
        <v>1</v>
      </c>
      <c r="G530">
        <f>IF(ISNUMBER(SEARCH("Turbo",porsche_data[[#This Row],[Model]])),1,0)</f>
        <v>0</v>
      </c>
      <c r="H530">
        <f>IF(ISNUMBER(SEARCH("GT",porsche_data[[#This Row],[Model]])),1,0)</f>
        <v>0</v>
      </c>
      <c r="I530">
        <f>IF(ISNUMBER(SEARCH("RS",porsche_data[[#This Row],[Model]])),1,0)</f>
        <v>0</v>
      </c>
      <c r="J530">
        <f>IF(ISNUMBER(SEARCH("Targa",porsche_data[[#This Row],[Body]])),1,0)</f>
        <v>0</v>
      </c>
      <c r="K530">
        <f>IF(ISNUMBER(SEARCH("Cabriolet",porsche_data[[#This Row],[Body]])),1,0)</f>
        <v>0</v>
      </c>
      <c r="L530" t="s">
        <v>44</v>
      </c>
      <c r="N530" t="s">
        <v>1155</v>
      </c>
      <c r="O530" t="str">
        <f>IF(ISNUMBER(SEARCH("km",porsche_data[[#This Row],[Mileage0]])),porsche_data[[#This Row],[Mileage0]],"")</f>
        <v/>
      </c>
      <c r="P530" t="s">
        <v>412</v>
      </c>
      <c r="R530" t="s">
        <v>395</v>
      </c>
      <c r="T530" t="s">
        <v>20</v>
      </c>
      <c r="U530" t="s">
        <v>21</v>
      </c>
      <c r="V530">
        <f>IF(porsche_data[[#This Row],[Transmission]]="Automatic",1,0)</f>
        <v>0</v>
      </c>
      <c r="W530">
        <f>IF(porsche_data[[#This Row],[Transmission]]="PDK",1,0)</f>
        <v>0</v>
      </c>
      <c r="X530" t="s">
        <v>22</v>
      </c>
      <c r="Y530">
        <f>IF(porsche_data[[#This Row],[Drive]]="Rear drive",0,1)</f>
        <v>0</v>
      </c>
      <c r="Z530" t="s">
        <v>23</v>
      </c>
      <c r="AA530" t="s">
        <v>24</v>
      </c>
      <c r="AB530">
        <f>IF(OR(porsche_data[[#This Row],[Interior Color]]="Black",porsche_data[[#This Row],[Interior Color]]="Beige",porsche_data[[#This Row],[Interior Color]]="Brown",porsche_data[[#This Row],[Interior Color]]="Grey"),0,1)</f>
        <v>0</v>
      </c>
      <c r="AC530" t="s">
        <v>47</v>
      </c>
      <c r="AD5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31" spans="1:30" hidden="1" x14ac:dyDescent="0.2">
      <c r="A531" t="s">
        <v>1156</v>
      </c>
      <c r="C531" t="e">
        <f>ABS((porsche_data[[#This Row],[Price]]-#REF!)/#REF!)</f>
        <v>#REF!</v>
      </c>
      <c r="D531" t="s">
        <v>1018</v>
      </c>
      <c r="E531" t="s">
        <v>1157</v>
      </c>
      <c r="F531">
        <f>IF(OR(ISNUMBER(SEARCH(" 4S",porsche_data[[#This Row],[Model]])), ISNUMBER(SEARCH(" S",porsche_data[[#This Row],[Model]]))),1,0)</f>
        <v>0</v>
      </c>
      <c r="G531">
        <f>IF(ISNUMBER(SEARCH("Turbo",porsche_data[[#This Row],[Model]])),1,0)</f>
        <v>0</v>
      </c>
      <c r="H531">
        <f>IF(ISNUMBER(SEARCH("GT",porsche_data[[#This Row],[Model]])),1,0)</f>
        <v>0</v>
      </c>
      <c r="I531">
        <f>IF(ISNUMBER(SEARCH("RS",porsche_data[[#This Row],[Model]])),1,0)</f>
        <v>0</v>
      </c>
      <c r="J531">
        <f>IF(ISNUMBER(SEARCH("Targa",porsche_data[[#This Row],[Body]])),1,0)</f>
        <v>0</v>
      </c>
      <c r="K531">
        <f>IF(ISNUMBER(SEARCH("Cabriolet",porsche_data[[#This Row],[Body]])),1,0)</f>
        <v>1</v>
      </c>
      <c r="L531" t="s">
        <v>16</v>
      </c>
      <c r="N531" t="s">
        <v>1158</v>
      </c>
      <c r="O531" t="str">
        <f>IF(ISNUMBER(SEARCH("km",porsche_data[[#This Row],[Mileage0]])),porsche_data[[#This Row],[Mileage0]],"")</f>
        <v/>
      </c>
      <c r="P531" t="s">
        <v>394</v>
      </c>
      <c r="R531" t="s">
        <v>395</v>
      </c>
      <c r="T531" t="s">
        <v>20</v>
      </c>
      <c r="U531" t="s">
        <v>21</v>
      </c>
      <c r="V531">
        <f>IF(porsche_data[[#This Row],[Transmission]]="Automatic",1,0)</f>
        <v>0</v>
      </c>
      <c r="W531">
        <f>IF(porsche_data[[#This Row],[Transmission]]="PDK",1,0)</f>
        <v>0</v>
      </c>
      <c r="X531" t="s">
        <v>22</v>
      </c>
      <c r="Y531">
        <f>IF(porsche_data[[#This Row],[Drive]]="Rear drive",0,1)</f>
        <v>0</v>
      </c>
      <c r="Z531" t="s">
        <v>23</v>
      </c>
      <c r="AA531" t="s">
        <v>116</v>
      </c>
      <c r="AB531">
        <f>IF(OR(porsche_data[[#This Row],[Interior Color]]="Black",porsche_data[[#This Row],[Interior Color]]="Beige",porsche_data[[#This Row],[Interior Color]]="Brown",porsche_data[[#This Row],[Interior Color]]="Grey"),0,1)</f>
        <v>1</v>
      </c>
      <c r="AC531" t="s">
        <v>32</v>
      </c>
      <c r="AD5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32" spans="1:30" hidden="1" x14ac:dyDescent="0.2">
      <c r="A532" t="s">
        <v>1159</v>
      </c>
      <c r="C532" t="e">
        <f>ABS((porsche_data[[#This Row],[Price]]-#REF!)/#REF!)</f>
        <v>#REF!</v>
      </c>
      <c r="D532" t="s">
        <v>152</v>
      </c>
      <c r="E532" t="s">
        <v>237</v>
      </c>
      <c r="F532">
        <f>IF(OR(ISNUMBER(SEARCH(" 4S",porsche_data[[#This Row],[Model]])), ISNUMBER(SEARCH(" S",porsche_data[[#This Row],[Model]]))),1,0)</f>
        <v>0</v>
      </c>
      <c r="G532">
        <f>IF(ISNUMBER(SEARCH("Turbo",porsche_data[[#This Row],[Model]])),1,0)</f>
        <v>0</v>
      </c>
      <c r="H532">
        <f>IF(ISNUMBER(SEARCH("GT",porsche_data[[#This Row],[Model]])),1,0)</f>
        <v>1</v>
      </c>
      <c r="I532">
        <f>IF(ISNUMBER(SEARCH("RS",porsche_data[[#This Row],[Model]])),1,0)</f>
        <v>0</v>
      </c>
      <c r="J532">
        <f>IF(ISNUMBER(SEARCH("Targa",porsche_data[[#This Row],[Body]])),1,0)</f>
        <v>0</v>
      </c>
      <c r="K532">
        <f>IF(ISNUMBER(SEARCH("Cabriolet",porsche_data[[#This Row],[Body]])),1,0)</f>
        <v>1</v>
      </c>
      <c r="L532" t="s">
        <v>16</v>
      </c>
      <c r="N532" t="s">
        <v>1160</v>
      </c>
      <c r="O532" t="str">
        <f>IF(ISNUMBER(SEARCH("km",porsche_data[[#This Row],[Mileage0]])),porsche_data[[#This Row],[Mileage0]],"")</f>
        <v/>
      </c>
      <c r="P532" t="s">
        <v>178</v>
      </c>
      <c r="R532" t="s">
        <v>67</v>
      </c>
      <c r="T532" t="s">
        <v>20</v>
      </c>
      <c r="U532" t="s">
        <v>21</v>
      </c>
      <c r="V532">
        <f>IF(porsche_data[[#This Row],[Transmission]]="Automatic",1,0)</f>
        <v>0</v>
      </c>
      <c r="W532">
        <f>IF(porsche_data[[#This Row],[Transmission]]="PDK",1,0)</f>
        <v>0</v>
      </c>
      <c r="X532" t="s">
        <v>22</v>
      </c>
      <c r="Y532">
        <f>IF(porsche_data[[#This Row],[Drive]]="Rear drive",0,1)</f>
        <v>0</v>
      </c>
      <c r="Z532" t="s">
        <v>23</v>
      </c>
      <c r="AA532" t="s">
        <v>116</v>
      </c>
      <c r="AB532">
        <f>IF(OR(porsche_data[[#This Row],[Interior Color]]="Black",porsche_data[[#This Row],[Interior Color]]="Beige",porsche_data[[#This Row],[Interior Color]]="Brown",porsche_data[[#This Row],[Interior Color]]="Grey"),0,1)</f>
        <v>1</v>
      </c>
      <c r="AC532" t="s">
        <v>61</v>
      </c>
      <c r="AD5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33" spans="1:30" hidden="1" x14ac:dyDescent="0.2">
      <c r="A533" t="s">
        <v>1161</v>
      </c>
      <c r="C533" t="e">
        <f>ABS((porsche_data[[#This Row],[Price]]-#REF!)/#REF!)</f>
        <v>#REF!</v>
      </c>
      <c r="D533" t="s">
        <v>152</v>
      </c>
      <c r="E533" t="s">
        <v>64</v>
      </c>
      <c r="F533">
        <f>IF(OR(ISNUMBER(SEARCH(" 4S",porsche_data[[#This Row],[Model]])), ISNUMBER(SEARCH(" S",porsche_data[[#This Row],[Model]]))),1,0)</f>
        <v>1</v>
      </c>
      <c r="G533">
        <f>IF(ISNUMBER(SEARCH("Turbo",porsche_data[[#This Row],[Model]])),1,0)</f>
        <v>0</v>
      </c>
      <c r="H533">
        <f>IF(ISNUMBER(SEARCH("GT",porsche_data[[#This Row],[Model]])),1,0)</f>
        <v>0</v>
      </c>
      <c r="I533">
        <f>IF(ISNUMBER(SEARCH("RS",porsche_data[[#This Row],[Model]])),1,0)</f>
        <v>0</v>
      </c>
      <c r="J533">
        <f>IF(ISNUMBER(SEARCH("Targa",porsche_data[[#This Row],[Body]])),1,0)</f>
        <v>1</v>
      </c>
      <c r="K533">
        <f>IF(ISNUMBER(SEARCH("Cabriolet",porsche_data[[#This Row],[Body]])),1,0)</f>
        <v>0</v>
      </c>
      <c r="L533" t="s">
        <v>36</v>
      </c>
      <c r="N533" t="s">
        <v>1162</v>
      </c>
      <c r="O533" t="str">
        <f>IF(ISNUMBER(SEARCH("km",porsche_data[[#This Row],[Mileage0]])),porsche_data[[#This Row],[Mileage0]],"")</f>
        <v/>
      </c>
      <c r="P533" t="s">
        <v>66</v>
      </c>
      <c r="R533" t="s">
        <v>67</v>
      </c>
      <c r="T533" t="s">
        <v>20</v>
      </c>
      <c r="U533" t="s">
        <v>31</v>
      </c>
      <c r="V533">
        <f>IF(porsche_data[[#This Row],[Transmission]]="Automatic",1,0)</f>
        <v>0</v>
      </c>
      <c r="W533">
        <f>IF(porsche_data[[#This Row],[Transmission]]="PDK",1,0)</f>
        <v>1</v>
      </c>
      <c r="X533" t="s">
        <v>46</v>
      </c>
      <c r="Y533">
        <f>IF(porsche_data[[#This Row],[Drive]]="Rear drive",0,1)</f>
        <v>1</v>
      </c>
      <c r="Z533" t="s">
        <v>23</v>
      </c>
      <c r="AA533" t="s">
        <v>68</v>
      </c>
      <c r="AB533">
        <f>IF(OR(porsche_data[[#This Row],[Interior Color]]="Black",porsche_data[[#This Row],[Interior Color]]="Beige",porsche_data[[#This Row],[Interior Color]]="Brown",porsche_data[[#This Row],[Interior Color]]="Grey"),0,1)</f>
        <v>0</v>
      </c>
      <c r="AC533" t="s">
        <v>54</v>
      </c>
      <c r="AD5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34" spans="1:30" x14ac:dyDescent="0.2">
      <c r="A534" t="s">
        <v>929</v>
      </c>
      <c r="B534">
        <v>249000</v>
      </c>
      <c r="C534">
        <f>ABS((porsche_data[[#This Row],[Price]]-AVERAGE(B466:B4921))/_xlfn.STDEV.P(B466:B4921))</f>
        <v>2.3030041969751109</v>
      </c>
      <c r="D534" t="s">
        <v>143</v>
      </c>
      <c r="E534" t="s">
        <v>306</v>
      </c>
      <c r="F534">
        <f>IF(OR(ISNUMBER(SEARCH(" 4S",porsche_data[[#This Row],[Model]])), ISNUMBER(SEARCH(" S",porsche_data[[#This Row],[Model]]))),1,0)</f>
        <v>0</v>
      </c>
      <c r="G534">
        <f>IF(ISNUMBER(SEARCH("Turbo",porsche_data[[#This Row],[Model]])),1,0)</f>
        <v>0</v>
      </c>
      <c r="H534">
        <f>IF(ISNUMBER(SEARCH("GT",porsche_data[[#This Row],[Model]])),1,0)</f>
        <v>1</v>
      </c>
      <c r="I534">
        <f>IF(ISNUMBER(SEARCH("RS",porsche_data[[#This Row],[Model]])),1,0)</f>
        <v>1</v>
      </c>
      <c r="J534">
        <f>IF(ISNUMBER(SEARCH("Targa",porsche_data[[#This Row],[Body]])),1,0)</f>
        <v>0</v>
      </c>
      <c r="K534">
        <f>IF(ISNUMBER(SEARCH("Cabriolet",porsche_data[[#This Row],[Body]])),1,0)</f>
        <v>0</v>
      </c>
      <c r="L534" t="s">
        <v>44</v>
      </c>
      <c r="M534">
        <v>997</v>
      </c>
      <c r="N534" t="s">
        <v>2378</v>
      </c>
      <c r="O534" s="3">
        <f>1*(LEFT(porsche_data[[#This Row],[Mileage0]],FIND(" ",porsche_data[[#This Row],[Mileage0]])-1))</f>
        <v>3775</v>
      </c>
      <c r="P534" t="s">
        <v>301</v>
      </c>
      <c r="Q534">
        <v>415</v>
      </c>
      <c r="R534" t="s">
        <v>19</v>
      </c>
      <c r="S534">
        <f>1*(LEFT(porsche_data[[#This Row],[Cylinder Capacity]],FIND(" ",porsche_data[[#This Row],[Cylinder Capacity]])-1))</f>
        <v>3.6</v>
      </c>
      <c r="T534" t="s">
        <v>20</v>
      </c>
      <c r="U534" t="s">
        <v>21</v>
      </c>
      <c r="V534">
        <f>IF(porsche_data[[#This Row],[Transmission]]="Automatic",1,0)</f>
        <v>0</v>
      </c>
      <c r="W534">
        <f>IF(porsche_data[[#This Row],[Transmission]]="PDK",1,0)</f>
        <v>0</v>
      </c>
      <c r="X534" t="s">
        <v>22</v>
      </c>
      <c r="Y534">
        <f>IF(porsche_data[[#This Row],[Drive]]="Rear drive",0,1)</f>
        <v>0</v>
      </c>
      <c r="Z534" t="s">
        <v>23</v>
      </c>
      <c r="AA534" t="s">
        <v>24</v>
      </c>
      <c r="AB534">
        <f>IF(OR(porsche_data[[#This Row],[Interior Color]]="Black",porsche_data[[#This Row],[Interior Color]]="Beige",porsche_data[[#This Row],[Interior Color]]="Brown",porsche_data[[#This Row],[Interior Color]]="Grey"),0,1)</f>
        <v>0</v>
      </c>
      <c r="AC534" t="s">
        <v>308</v>
      </c>
      <c r="AD5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35" spans="1:30" hidden="1" x14ac:dyDescent="0.2">
      <c r="A535" t="s">
        <v>25</v>
      </c>
      <c r="C535" t="e">
        <f>ABS((porsche_data[[#This Row],[Price]]-#REF!)/#REF!)</f>
        <v>#REF!</v>
      </c>
      <c r="D535" t="s">
        <v>25</v>
      </c>
      <c r="E535" t="s">
        <v>25</v>
      </c>
      <c r="F535">
        <f>IF(OR(ISNUMBER(SEARCH(" 4S",porsche_data[[#This Row],[Model]])), ISNUMBER(SEARCH(" S",porsche_data[[#This Row],[Model]]))),1,0)</f>
        <v>0</v>
      </c>
      <c r="G535">
        <f>IF(ISNUMBER(SEARCH("Turbo",porsche_data[[#This Row],[Model]])),1,0)</f>
        <v>0</v>
      </c>
      <c r="H535">
        <f>IF(ISNUMBER(SEARCH("GT",porsche_data[[#This Row],[Model]])),1,0)</f>
        <v>0</v>
      </c>
      <c r="I535">
        <f>IF(ISNUMBER(SEARCH("RS",porsche_data[[#This Row],[Model]])),1,0)</f>
        <v>0</v>
      </c>
      <c r="J535">
        <f>IF(ISNUMBER(SEARCH("Targa",porsche_data[[#This Row],[Body]])),1,0)</f>
        <v>0</v>
      </c>
      <c r="K535">
        <f>IF(ISNUMBER(SEARCH("Cabriolet",porsche_data[[#This Row],[Body]])),1,0)</f>
        <v>0</v>
      </c>
      <c r="L535" t="s">
        <v>25</v>
      </c>
      <c r="N535" t="s">
        <v>25</v>
      </c>
      <c r="O535" t="str">
        <f>IF(ISNUMBER(SEARCH("km",porsche_data[[#This Row],[Mileage0]])),porsche_data[[#This Row],[Mileage0]],"")</f>
        <v/>
      </c>
      <c r="P535" t="s">
        <v>25</v>
      </c>
      <c r="R535" t="s">
        <v>25</v>
      </c>
      <c r="T535" t="s">
        <v>25</v>
      </c>
      <c r="U535" t="s">
        <v>25</v>
      </c>
      <c r="V535">
        <f>IF(porsche_data[[#This Row],[Transmission]]="Automatic",1,0)</f>
        <v>0</v>
      </c>
      <c r="W535">
        <f>IF(porsche_data[[#This Row],[Transmission]]="PDK",1,0)</f>
        <v>0</v>
      </c>
      <c r="X535" t="s">
        <v>25</v>
      </c>
      <c r="Y535">
        <f>IF(porsche_data[[#This Row],[Drive]]="Rear drive",0,1)</f>
        <v>1</v>
      </c>
      <c r="Z535" t="s">
        <v>25</v>
      </c>
      <c r="AA535" t="s">
        <v>25</v>
      </c>
      <c r="AB535">
        <f>IF(OR(porsche_data[[#This Row],[Interior Color]]="Black",porsche_data[[#This Row],[Interior Color]]="Beige",porsche_data[[#This Row],[Interior Color]]="Brown",porsche_data[[#This Row],[Interior Color]]="Grey"),0,1)</f>
        <v>1</v>
      </c>
      <c r="AC535" t="s">
        <v>25</v>
      </c>
      <c r="AD5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36" spans="1:30" x14ac:dyDescent="0.2">
      <c r="A536" t="s">
        <v>929</v>
      </c>
      <c r="B536">
        <v>249000</v>
      </c>
      <c r="C536">
        <f>ABS((porsche_data[[#This Row],[Price]]-AVERAGE(B468:B4923))/_xlfn.STDEV.P(B468:B4923))</f>
        <v>2.3030041969751109</v>
      </c>
      <c r="D536" t="s">
        <v>63</v>
      </c>
      <c r="E536" t="s">
        <v>254</v>
      </c>
      <c r="F536">
        <f>IF(OR(ISNUMBER(SEARCH(" 4S",porsche_data[[#This Row],[Model]])), ISNUMBER(SEARCH(" S",porsche_data[[#This Row],[Model]]))),1,0)</f>
        <v>1</v>
      </c>
      <c r="G536">
        <f>IF(ISNUMBER(SEARCH("Turbo",porsche_data[[#This Row],[Model]])),1,0)</f>
        <v>1</v>
      </c>
      <c r="H536">
        <f>IF(ISNUMBER(SEARCH("GT",porsche_data[[#This Row],[Model]])),1,0)</f>
        <v>0</v>
      </c>
      <c r="I536">
        <f>IF(ISNUMBER(SEARCH("RS",porsche_data[[#This Row],[Model]])),1,0)</f>
        <v>0</v>
      </c>
      <c r="J536">
        <f>IF(ISNUMBER(SEARCH("Targa",porsche_data[[#This Row],[Body]])),1,0)</f>
        <v>0</v>
      </c>
      <c r="K536">
        <f>IF(ISNUMBER(SEARCH("Cabriolet",porsche_data[[#This Row],[Body]])),1,0)</f>
        <v>0</v>
      </c>
      <c r="L536" t="s">
        <v>44</v>
      </c>
      <c r="M536">
        <v>992</v>
      </c>
      <c r="N536" t="s">
        <v>1632</v>
      </c>
      <c r="O536" s="3">
        <f>1*(LEFT(porsche_data[[#This Row],[Mileage0]],FIND(" ",porsche_data[[#This Row],[Mileage0]])-1))</f>
        <v>1190</v>
      </c>
      <c r="P536" t="s">
        <v>256</v>
      </c>
      <c r="Q536">
        <v>650</v>
      </c>
      <c r="R536" t="s">
        <v>88</v>
      </c>
      <c r="S536">
        <f>1*(LEFT(porsche_data[[#This Row],[Cylinder Capacity]],FIND(" ",porsche_data[[#This Row],[Cylinder Capacity]])-1))</f>
        <v>3.8</v>
      </c>
      <c r="T536" t="s">
        <v>20</v>
      </c>
      <c r="U536" t="s">
        <v>21</v>
      </c>
      <c r="V536">
        <f>IF(porsche_data[[#This Row],[Transmission]]="Automatic",1,0)</f>
        <v>0</v>
      </c>
      <c r="W536">
        <f>IF(porsche_data[[#This Row],[Transmission]]="PDK",1,0)</f>
        <v>0</v>
      </c>
      <c r="X536" t="s">
        <v>22</v>
      </c>
      <c r="Y536">
        <f>IF(porsche_data[[#This Row],[Drive]]="Rear drive",0,1)</f>
        <v>0</v>
      </c>
      <c r="Z536" t="s">
        <v>23</v>
      </c>
      <c r="AA536" t="s">
        <v>24</v>
      </c>
      <c r="AB536">
        <f>IF(OR(porsche_data[[#This Row],[Interior Color]]="Black",porsche_data[[#This Row],[Interior Color]]="Beige",porsche_data[[#This Row],[Interior Color]]="Brown",porsche_data[[#This Row],[Interior Color]]="Grey"),0,1)</f>
        <v>0</v>
      </c>
      <c r="AC536" t="s">
        <v>32</v>
      </c>
      <c r="AD5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37" spans="1:30" hidden="1" x14ac:dyDescent="0.2">
      <c r="A537" t="s">
        <v>25</v>
      </c>
      <c r="C537" t="e">
        <f>ABS((porsche_data[[#This Row],[Price]]-#REF!)/#REF!)</f>
        <v>#REF!</v>
      </c>
      <c r="D537" t="s">
        <v>124</v>
      </c>
      <c r="E537" t="s">
        <v>621</v>
      </c>
      <c r="F537">
        <f>IF(OR(ISNUMBER(SEARCH(" 4S",porsche_data[[#This Row],[Model]])), ISNUMBER(SEARCH(" S",porsche_data[[#This Row],[Model]]))),1,0)</f>
        <v>1</v>
      </c>
      <c r="G537">
        <f>IF(ISNUMBER(SEARCH("Turbo",porsche_data[[#This Row],[Model]])),1,0)</f>
        <v>0</v>
      </c>
      <c r="H537">
        <f>IF(ISNUMBER(SEARCH("GT",porsche_data[[#This Row],[Model]])),1,0)</f>
        <v>0</v>
      </c>
      <c r="I537">
        <f>IF(ISNUMBER(SEARCH("RS",porsche_data[[#This Row],[Model]])),1,0)</f>
        <v>0</v>
      </c>
      <c r="J537">
        <f>IF(ISNUMBER(SEARCH("Targa",porsche_data[[#This Row],[Body]])),1,0)</f>
        <v>0</v>
      </c>
      <c r="K537">
        <f>IF(ISNUMBER(SEARCH("Cabriolet",porsche_data[[#This Row],[Body]])),1,0)</f>
        <v>0</v>
      </c>
      <c r="L537" t="s">
        <v>44</v>
      </c>
      <c r="N537" t="s">
        <v>1167</v>
      </c>
      <c r="O537" t="str">
        <f>IF(ISNUMBER(SEARCH("km",porsche_data[[#This Row],[Mileage0]])),porsche_data[[#This Row],[Mileage0]],"")</f>
        <v>121251 km</v>
      </c>
      <c r="P537" t="s">
        <v>126</v>
      </c>
      <c r="R537" t="s">
        <v>19</v>
      </c>
      <c r="T537" t="s">
        <v>20</v>
      </c>
      <c r="U537" t="s">
        <v>21</v>
      </c>
      <c r="V537">
        <f>IF(porsche_data[[#This Row],[Transmission]]="Automatic",1,0)</f>
        <v>0</v>
      </c>
      <c r="W537">
        <f>IF(porsche_data[[#This Row],[Transmission]]="PDK",1,0)</f>
        <v>0</v>
      </c>
      <c r="X537" t="s">
        <v>46</v>
      </c>
      <c r="Y537">
        <f>IF(porsche_data[[#This Row],[Drive]]="Rear drive",0,1)</f>
        <v>1</v>
      </c>
      <c r="Z537" t="s">
        <v>23</v>
      </c>
      <c r="AA537" t="s">
        <v>54</v>
      </c>
      <c r="AB537">
        <f>IF(OR(porsche_data[[#This Row],[Interior Color]]="Black",porsche_data[[#This Row],[Interior Color]]="Beige",porsche_data[[#This Row],[Interior Color]]="Brown",porsche_data[[#This Row],[Interior Color]]="Grey"),0,1)</f>
        <v>1</v>
      </c>
      <c r="AC537" t="s">
        <v>32</v>
      </c>
      <c r="AD5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38" spans="1:30" hidden="1" x14ac:dyDescent="0.2">
      <c r="A538" t="s">
        <v>25</v>
      </c>
      <c r="C538" t="e">
        <f>ABS((porsche_data[[#This Row],[Price]]-#REF!)/#REF!)</f>
        <v>#REF!</v>
      </c>
      <c r="D538" t="s">
        <v>728</v>
      </c>
      <c r="E538" t="s">
        <v>655</v>
      </c>
      <c r="F538">
        <f>IF(OR(ISNUMBER(SEARCH(" 4S",porsche_data[[#This Row],[Model]])), ISNUMBER(SEARCH(" S",porsche_data[[#This Row],[Model]]))),1,0)</f>
        <v>1</v>
      </c>
      <c r="G538">
        <f>IF(ISNUMBER(SEARCH("Turbo",porsche_data[[#This Row],[Model]])),1,0)</f>
        <v>0</v>
      </c>
      <c r="H538">
        <f>IF(ISNUMBER(SEARCH("GT",porsche_data[[#This Row],[Model]])),1,0)</f>
        <v>0</v>
      </c>
      <c r="I538">
        <f>IF(ISNUMBER(SEARCH("RS",porsche_data[[#This Row],[Model]])),1,0)</f>
        <v>0</v>
      </c>
      <c r="J538">
        <f>IF(ISNUMBER(SEARCH("Targa",porsche_data[[#This Row],[Body]])),1,0)</f>
        <v>0</v>
      </c>
      <c r="K538">
        <f>IF(ISNUMBER(SEARCH("Cabriolet",porsche_data[[#This Row],[Body]])),1,0)</f>
        <v>0</v>
      </c>
      <c r="L538" t="s">
        <v>44</v>
      </c>
      <c r="N538" t="s">
        <v>1168</v>
      </c>
      <c r="O538" t="str">
        <f>IF(ISNUMBER(SEARCH("km",porsche_data[[#This Row],[Mileage0]])),porsche_data[[#This Row],[Mileage0]],"")</f>
        <v>3126 km</v>
      </c>
      <c r="P538" t="s">
        <v>1017</v>
      </c>
      <c r="R538" t="s">
        <v>569</v>
      </c>
      <c r="T538" t="s">
        <v>20</v>
      </c>
      <c r="U538" t="s">
        <v>21</v>
      </c>
      <c r="V538">
        <f>IF(porsche_data[[#This Row],[Transmission]]="Automatic",1,0)</f>
        <v>0</v>
      </c>
      <c r="W538">
        <f>IF(porsche_data[[#This Row],[Transmission]]="PDK",1,0)</f>
        <v>0</v>
      </c>
      <c r="X538" t="s">
        <v>22</v>
      </c>
      <c r="Y538">
        <f>IF(porsche_data[[#This Row],[Drive]]="Rear drive",0,1)</f>
        <v>0</v>
      </c>
      <c r="Z538" t="s">
        <v>23</v>
      </c>
      <c r="AA538" t="s">
        <v>24</v>
      </c>
      <c r="AB538">
        <f>IF(OR(porsche_data[[#This Row],[Interior Color]]="Black",porsche_data[[#This Row],[Interior Color]]="Beige",porsche_data[[#This Row],[Interior Color]]="Brown",porsche_data[[#This Row],[Interior Color]]="Grey"),0,1)</f>
        <v>0</v>
      </c>
      <c r="AC538" t="s">
        <v>40</v>
      </c>
      <c r="AD5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39" spans="1:30" x14ac:dyDescent="0.2">
      <c r="A539" t="s">
        <v>882</v>
      </c>
      <c r="B539">
        <v>248000</v>
      </c>
      <c r="C539">
        <f>ABS((porsche_data[[#This Row],[Price]]-AVERAGE(B471:B4926))/_xlfn.STDEV.P(B471:B4926))</f>
        <v>2.2893349154223688</v>
      </c>
      <c r="D539" t="s">
        <v>42</v>
      </c>
      <c r="E539" t="s">
        <v>230</v>
      </c>
      <c r="F539">
        <f>IF(OR(ISNUMBER(SEARCH(" 4S",porsche_data[[#This Row],[Model]])), ISNUMBER(SEARCH(" S",porsche_data[[#This Row],[Model]]))),1,0)</f>
        <v>0</v>
      </c>
      <c r="G539">
        <f>IF(ISNUMBER(SEARCH("Turbo",porsche_data[[#This Row],[Model]])),1,0)</f>
        <v>0</v>
      </c>
      <c r="H539">
        <f>IF(ISNUMBER(SEARCH("GT",porsche_data[[#This Row],[Model]])),1,0)</f>
        <v>0</v>
      </c>
      <c r="I539">
        <f>IF(ISNUMBER(SEARCH("RS",porsche_data[[#This Row],[Model]])),1,0)</f>
        <v>0</v>
      </c>
      <c r="J539">
        <f>IF(ISNUMBER(SEARCH("Targa",porsche_data[[#This Row],[Body]])),1,0)</f>
        <v>0</v>
      </c>
      <c r="K539">
        <f>IF(ISNUMBER(SEARCH("Cabriolet",porsche_data[[#This Row],[Body]])),1,0)</f>
        <v>0</v>
      </c>
      <c r="L539" t="s">
        <v>44</v>
      </c>
      <c r="M539">
        <v>964</v>
      </c>
      <c r="N539" t="s">
        <v>883</v>
      </c>
      <c r="O539" s="3">
        <f>1*(LEFT(porsche_data[[#This Row],[Mileage0]],FIND(" ",porsche_data[[#This Row],[Mileage0]])-1))</f>
        <v>1390</v>
      </c>
      <c r="P539" t="s">
        <v>884</v>
      </c>
      <c r="Q539">
        <v>399</v>
      </c>
      <c r="R539" t="s">
        <v>111</v>
      </c>
      <c r="S539">
        <f>1*(LEFT(porsche_data[[#This Row],[Cylinder Capacity]],FIND(" ",porsche_data[[#This Row],[Cylinder Capacity]])-1))</f>
        <v>4</v>
      </c>
      <c r="T539" t="s">
        <v>20</v>
      </c>
      <c r="U539" t="s">
        <v>21</v>
      </c>
      <c r="V539">
        <f>IF(porsche_data[[#This Row],[Transmission]]="Automatic",1,0)</f>
        <v>0</v>
      </c>
      <c r="W539">
        <f>IF(porsche_data[[#This Row],[Transmission]]="PDK",1,0)</f>
        <v>0</v>
      </c>
      <c r="X539" t="s">
        <v>22</v>
      </c>
      <c r="Y539">
        <f>IF(porsche_data[[#This Row],[Drive]]="Rear drive",0,1)</f>
        <v>0</v>
      </c>
      <c r="Z539" t="s">
        <v>23</v>
      </c>
      <c r="AA539" t="s">
        <v>24</v>
      </c>
      <c r="AB539">
        <f>IF(OR(porsche_data[[#This Row],[Interior Color]]="Black",porsche_data[[#This Row],[Interior Color]]="Beige",porsche_data[[#This Row],[Interior Color]]="Brown",porsche_data[[#This Row],[Interior Color]]="Grey"),0,1)</f>
        <v>0</v>
      </c>
      <c r="AC539" t="s">
        <v>32</v>
      </c>
      <c r="AD5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40" spans="1:30" hidden="1" x14ac:dyDescent="0.2">
      <c r="A540" t="s">
        <v>1170</v>
      </c>
      <c r="C540" t="e">
        <f>ABS((porsche_data[[#This Row],[Price]]-#REF!)/#REF!)</f>
        <v>#REF!</v>
      </c>
      <c r="D540" t="s">
        <v>1171</v>
      </c>
      <c r="E540" t="s">
        <v>637</v>
      </c>
      <c r="F540">
        <f>IF(OR(ISNUMBER(SEARCH(" 4S",porsche_data[[#This Row],[Model]])), ISNUMBER(SEARCH(" S",porsche_data[[#This Row],[Model]]))),1,0)</f>
        <v>1</v>
      </c>
      <c r="G540">
        <f>IF(ISNUMBER(SEARCH("Turbo",porsche_data[[#This Row],[Model]])),1,0)</f>
        <v>0</v>
      </c>
      <c r="H540">
        <f>IF(ISNUMBER(SEARCH("GT",porsche_data[[#This Row],[Model]])),1,0)</f>
        <v>0</v>
      </c>
      <c r="I540">
        <f>IF(ISNUMBER(SEARCH("RS",porsche_data[[#This Row],[Model]])),1,0)</f>
        <v>0</v>
      </c>
      <c r="J540">
        <f>IF(ISNUMBER(SEARCH("Targa",porsche_data[[#This Row],[Body]])),1,0)</f>
        <v>0</v>
      </c>
      <c r="K540">
        <f>IF(ISNUMBER(SEARCH("Cabriolet",porsche_data[[#This Row],[Body]])),1,0)</f>
        <v>0</v>
      </c>
      <c r="L540" t="s">
        <v>108</v>
      </c>
      <c r="N540" t="s">
        <v>1172</v>
      </c>
      <c r="O540" t="str">
        <f>IF(ISNUMBER(SEARCH("km",porsche_data[[#This Row],[Mileage0]])),porsche_data[[#This Row],[Mileage0]],"")</f>
        <v>1000 km</v>
      </c>
      <c r="P540" t="s">
        <v>394</v>
      </c>
      <c r="R540" t="s">
        <v>395</v>
      </c>
      <c r="T540" t="s">
        <v>20</v>
      </c>
      <c r="U540" t="s">
        <v>21</v>
      </c>
      <c r="V540">
        <f>IF(porsche_data[[#This Row],[Transmission]]="Automatic",1,0)</f>
        <v>0</v>
      </c>
      <c r="W540">
        <f>IF(porsche_data[[#This Row],[Transmission]]="PDK",1,0)</f>
        <v>0</v>
      </c>
      <c r="X540" t="s">
        <v>22</v>
      </c>
      <c r="Y540">
        <f>IF(porsche_data[[#This Row],[Drive]]="Rear drive",0,1)</f>
        <v>0</v>
      </c>
      <c r="Z540" t="s">
        <v>23</v>
      </c>
      <c r="AA540" t="s">
        <v>68</v>
      </c>
      <c r="AB540">
        <f>IF(OR(porsche_data[[#This Row],[Interior Color]]="Black",porsche_data[[#This Row],[Interior Color]]="Beige",porsche_data[[#This Row],[Interior Color]]="Brown",porsche_data[[#This Row],[Interior Color]]="Grey"),0,1)</f>
        <v>0</v>
      </c>
      <c r="AC540" t="s">
        <v>116</v>
      </c>
      <c r="AD5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41" spans="1:30" hidden="1" x14ac:dyDescent="0.2">
      <c r="A541" t="s">
        <v>25</v>
      </c>
      <c r="C541" t="e">
        <f>ABS((porsche_data[[#This Row],[Price]]-#REF!)/#REF!)</f>
        <v>#REF!</v>
      </c>
      <c r="D541" t="s">
        <v>25</v>
      </c>
      <c r="E541" t="s">
        <v>25</v>
      </c>
      <c r="F541">
        <f>IF(OR(ISNUMBER(SEARCH(" 4S",porsche_data[[#This Row],[Model]])), ISNUMBER(SEARCH(" S",porsche_data[[#This Row],[Model]]))),1,0)</f>
        <v>0</v>
      </c>
      <c r="G541">
        <f>IF(ISNUMBER(SEARCH("Turbo",porsche_data[[#This Row],[Model]])),1,0)</f>
        <v>0</v>
      </c>
      <c r="H541">
        <f>IF(ISNUMBER(SEARCH("GT",porsche_data[[#This Row],[Model]])),1,0)</f>
        <v>0</v>
      </c>
      <c r="I541">
        <f>IF(ISNUMBER(SEARCH("RS",porsche_data[[#This Row],[Model]])),1,0)</f>
        <v>0</v>
      </c>
      <c r="J541">
        <f>IF(ISNUMBER(SEARCH("Targa",porsche_data[[#This Row],[Body]])),1,0)</f>
        <v>0</v>
      </c>
      <c r="K541">
        <f>IF(ISNUMBER(SEARCH("Cabriolet",porsche_data[[#This Row],[Body]])),1,0)</f>
        <v>0</v>
      </c>
      <c r="L541" t="s">
        <v>25</v>
      </c>
      <c r="N541" t="s">
        <v>25</v>
      </c>
      <c r="O541" t="str">
        <f>IF(ISNUMBER(SEARCH("km",porsche_data[[#This Row],[Mileage0]])),porsche_data[[#This Row],[Mileage0]],"")</f>
        <v/>
      </c>
      <c r="P541" t="s">
        <v>25</v>
      </c>
      <c r="R541" t="s">
        <v>25</v>
      </c>
      <c r="T541" t="s">
        <v>25</v>
      </c>
      <c r="U541" t="s">
        <v>25</v>
      </c>
      <c r="V541">
        <f>IF(porsche_data[[#This Row],[Transmission]]="Automatic",1,0)</f>
        <v>0</v>
      </c>
      <c r="W541">
        <f>IF(porsche_data[[#This Row],[Transmission]]="PDK",1,0)</f>
        <v>0</v>
      </c>
      <c r="X541" t="s">
        <v>25</v>
      </c>
      <c r="Y541">
        <f>IF(porsche_data[[#This Row],[Drive]]="Rear drive",0,1)</f>
        <v>1</v>
      </c>
      <c r="Z541" t="s">
        <v>25</v>
      </c>
      <c r="AA541" t="s">
        <v>25</v>
      </c>
      <c r="AB541">
        <f>IF(OR(porsche_data[[#This Row],[Interior Color]]="Black",porsche_data[[#This Row],[Interior Color]]="Beige",porsche_data[[#This Row],[Interior Color]]="Brown",porsche_data[[#This Row],[Interior Color]]="Grey"),0,1)</f>
        <v>1</v>
      </c>
      <c r="AC541" t="s">
        <v>25</v>
      </c>
      <c r="AD5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42" spans="1:30" x14ac:dyDescent="0.2">
      <c r="A542" t="s">
        <v>882</v>
      </c>
      <c r="B542">
        <v>248000</v>
      </c>
      <c r="C542">
        <f>ABS((porsche_data[[#This Row],[Price]]-AVERAGE(B474:B4929))/_xlfn.STDEV.P(B474:B4929))</f>
        <v>2.2940202749135046</v>
      </c>
      <c r="D542" t="s">
        <v>106</v>
      </c>
      <c r="E542" t="s">
        <v>355</v>
      </c>
      <c r="F542">
        <f>IF(OR(ISNUMBER(SEARCH(" 4S",porsche_data[[#This Row],[Model]])), ISNUMBER(SEARCH(" S",porsche_data[[#This Row],[Model]]))),1,0)</f>
        <v>0</v>
      </c>
      <c r="G542">
        <f>IF(ISNUMBER(SEARCH("Turbo",porsche_data[[#This Row],[Model]])),1,0)</f>
        <v>0</v>
      </c>
      <c r="H542">
        <f>IF(ISNUMBER(SEARCH("GT",porsche_data[[#This Row],[Model]])),1,0)</f>
        <v>1</v>
      </c>
      <c r="I542">
        <f>IF(ISNUMBER(SEARCH("RS",porsche_data[[#This Row],[Model]])),1,0)</f>
        <v>1</v>
      </c>
      <c r="J542">
        <f>IF(ISNUMBER(SEARCH("Targa",porsche_data[[#This Row],[Body]])),1,0)</f>
        <v>0</v>
      </c>
      <c r="K542">
        <f>IF(ISNUMBER(SEARCH("Cabriolet",porsche_data[[#This Row],[Body]])),1,0)</f>
        <v>0</v>
      </c>
      <c r="L542" t="s">
        <v>44</v>
      </c>
      <c r="M542">
        <v>991</v>
      </c>
      <c r="N542" t="s">
        <v>1437</v>
      </c>
      <c r="O542" s="3">
        <f>1*(LEFT(porsche_data[[#This Row],[Mileage0]],FIND(" ",porsche_data[[#This Row],[Mileage0]])-1))</f>
        <v>12150</v>
      </c>
      <c r="P542" t="s">
        <v>357</v>
      </c>
      <c r="Q542">
        <v>520</v>
      </c>
      <c r="R542" t="s">
        <v>111</v>
      </c>
      <c r="S542">
        <f>1*(LEFT(porsche_data[[#This Row],[Cylinder Capacity]],FIND(" ",porsche_data[[#This Row],[Cylinder Capacity]])-1))</f>
        <v>4</v>
      </c>
      <c r="T542" t="s">
        <v>20</v>
      </c>
      <c r="U542" t="s">
        <v>31</v>
      </c>
      <c r="V542">
        <f>IF(porsche_data[[#This Row],[Transmission]]="Automatic",1,0)</f>
        <v>0</v>
      </c>
      <c r="W542">
        <f>IF(porsche_data[[#This Row],[Transmission]]="PDK",1,0)</f>
        <v>1</v>
      </c>
      <c r="X542" t="s">
        <v>22</v>
      </c>
      <c r="Y542">
        <f>IF(porsche_data[[#This Row],[Drive]]="Rear drive",0,1)</f>
        <v>0</v>
      </c>
      <c r="Z542" t="s">
        <v>23</v>
      </c>
      <c r="AA542" t="s">
        <v>24</v>
      </c>
      <c r="AB542">
        <f>IF(OR(porsche_data[[#This Row],[Interior Color]]="Black",porsche_data[[#This Row],[Interior Color]]="Beige",porsche_data[[#This Row],[Interior Color]]="Brown",porsche_data[[#This Row],[Interior Color]]="Grey"),0,1)</f>
        <v>0</v>
      </c>
      <c r="AC542" t="s">
        <v>308</v>
      </c>
      <c r="AD5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43" spans="1:30" x14ac:dyDescent="0.2">
      <c r="A543" t="s">
        <v>882</v>
      </c>
      <c r="B543">
        <v>248000</v>
      </c>
      <c r="C543">
        <f>ABS((porsche_data[[#This Row],[Price]]-AVERAGE(B475:B4930))/_xlfn.STDEV.P(B475:B4930))</f>
        <v>2.2940202749135046</v>
      </c>
      <c r="D543" t="s">
        <v>482</v>
      </c>
      <c r="E543" t="s">
        <v>694</v>
      </c>
      <c r="F543">
        <f>IF(OR(ISNUMBER(SEARCH(" 4S",porsche_data[[#This Row],[Model]])), ISNUMBER(SEARCH(" S",porsche_data[[#This Row],[Model]]))),1,0)</f>
        <v>0</v>
      </c>
      <c r="G543">
        <f>IF(ISNUMBER(SEARCH("Turbo",porsche_data[[#This Row],[Model]])),1,0)</f>
        <v>0</v>
      </c>
      <c r="H543">
        <f>IF(ISNUMBER(SEARCH("GT",porsche_data[[#This Row],[Model]])),1,0)</f>
        <v>1</v>
      </c>
      <c r="I543">
        <f>IF(ISNUMBER(SEARCH("RS",porsche_data[[#This Row],[Model]])),1,0)</f>
        <v>1</v>
      </c>
      <c r="J543">
        <f>IF(ISNUMBER(SEARCH("Targa",porsche_data[[#This Row],[Body]])),1,0)</f>
        <v>0</v>
      </c>
      <c r="K543">
        <f>IF(ISNUMBER(SEARCH("Cabriolet",porsche_data[[#This Row],[Body]])),1,0)</f>
        <v>0</v>
      </c>
      <c r="L543" t="s">
        <v>44</v>
      </c>
      <c r="M543">
        <v>996</v>
      </c>
      <c r="N543" t="s">
        <v>3463</v>
      </c>
      <c r="O543" s="3">
        <f>1*(LEFT(porsche_data[[#This Row],[Mileage0]],FIND(" ",porsche_data[[#This Row],[Mileage0]])-1))</f>
        <v>14020</v>
      </c>
      <c r="P543" t="s">
        <v>529</v>
      </c>
      <c r="Q543">
        <v>381</v>
      </c>
      <c r="R543" t="s">
        <v>19</v>
      </c>
      <c r="S543">
        <f>1*(LEFT(porsche_data[[#This Row],[Cylinder Capacity]],FIND(" ",porsche_data[[#This Row],[Cylinder Capacity]])-1))</f>
        <v>3.6</v>
      </c>
      <c r="T543" t="s">
        <v>20</v>
      </c>
      <c r="U543" t="s">
        <v>21</v>
      </c>
      <c r="V543">
        <f>IF(porsche_data[[#This Row],[Transmission]]="Automatic",1,0)</f>
        <v>0</v>
      </c>
      <c r="W543">
        <f>IF(porsche_data[[#This Row],[Transmission]]="PDK",1,0)</f>
        <v>0</v>
      </c>
      <c r="X543" t="s">
        <v>22</v>
      </c>
      <c r="Y543">
        <f>IF(porsche_data[[#This Row],[Drive]]="Rear drive",0,1)</f>
        <v>0</v>
      </c>
      <c r="Z543" t="s">
        <v>23</v>
      </c>
      <c r="AA543" t="s">
        <v>24</v>
      </c>
      <c r="AB543">
        <f>IF(OR(porsche_data[[#This Row],[Interior Color]]="Black",porsche_data[[#This Row],[Interior Color]]="Beige",porsche_data[[#This Row],[Interior Color]]="Brown",porsche_data[[#This Row],[Interior Color]]="Grey"),0,1)</f>
        <v>0</v>
      </c>
      <c r="AC543" t="s">
        <v>61</v>
      </c>
      <c r="AD5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44" spans="1:30" x14ac:dyDescent="0.2">
      <c r="A544" t="s">
        <v>2792</v>
      </c>
      <c r="B544">
        <v>247044</v>
      </c>
      <c r="C544">
        <f>ABS((porsche_data[[#This Row],[Price]]-AVERAGE(B476:B4931))/_xlfn.STDEV.P(B476:B4931))</f>
        <v>2.2764501242033628</v>
      </c>
      <c r="D544" t="s">
        <v>63</v>
      </c>
      <c r="E544" t="s">
        <v>368</v>
      </c>
      <c r="F544">
        <f>IF(OR(ISNUMBER(SEARCH(" 4S",porsche_data[[#This Row],[Model]])), ISNUMBER(SEARCH(" S",porsche_data[[#This Row],[Model]]))),1,0)</f>
        <v>0</v>
      </c>
      <c r="G544">
        <f>IF(ISNUMBER(SEARCH("Turbo",porsche_data[[#This Row],[Model]])),1,0)</f>
        <v>0</v>
      </c>
      <c r="H544">
        <f>IF(ISNUMBER(SEARCH("GT",porsche_data[[#This Row],[Model]])),1,0)</f>
        <v>1</v>
      </c>
      <c r="I544">
        <f>IF(ISNUMBER(SEARCH("RS",porsche_data[[#This Row],[Model]])),1,0)</f>
        <v>0</v>
      </c>
      <c r="J544">
        <f>IF(ISNUMBER(SEARCH("Targa",porsche_data[[#This Row],[Body]])),1,0)</f>
        <v>0</v>
      </c>
      <c r="K544">
        <f>IF(ISNUMBER(SEARCH("Cabriolet",porsche_data[[#This Row],[Body]])),1,0)</f>
        <v>0</v>
      </c>
      <c r="L544" t="s">
        <v>44</v>
      </c>
      <c r="M544">
        <v>992</v>
      </c>
      <c r="N544" t="s">
        <v>1872</v>
      </c>
      <c r="O544" s="3">
        <f>1*(LEFT(porsche_data[[#This Row],[Mileage0]],FIND(" ",porsche_data[[#This Row],[Mileage0]])-1))</f>
        <v>11600</v>
      </c>
      <c r="P544" t="s">
        <v>110</v>
      </c>
      <c r="Q544">
        <v>510</v>
      </c>
      <c r="R544" t="s">
        <v>111</v>
      </c>
      <c r="S544">
        <f>1*(LEFT(porsche_data[[#This Row],[Cylinder Capacity]],FIND(" ",porsche_data[[#This Row],[Cylinder Capacity]])-1))</f>
        <v>4</v>
      </c>
      <c r="T544" t="s">
        <v>20</v>
      </c>
      <c r="U544" t="s">
        <v>31</v>
      </c>
      <c r="V544">
        <f>IF(porsche_data[[#This Row],[Transmission]]="Automatic",1,0)</f>
        <v>0</v>
      </c>
      <c r="W544">
        <f>IF(porsche_data[[#This Row],[Transmission]]="PDK",1,0)</f>
        <v>1</v>
      </c>
      <c r="X544" t="s">
        <v>22</v>
      </c>
      <c r="Y544">
        <f>IF(porsche_data[[#This Row],[Drive]]="Rear drive",0,1)</f>
        <v>0</v>
      </c>
      <c r="Z544" t="s">
        <v>23</v>
      </c>
      <c r="AA544" t="s">
        <v>250</v>
      </c>
      <c r="AB544">
        <f>IF(OR(porsche_data[[#This Row],[Interior Color]]="Black",porsche_data[[#This Row],[Interior Color]]="Beige",porsche_data[[#This Row],[Interior Color]]="Brown",porsche_data[[#This Row],[Interior Color]]="Grey"),0,1)</f>
        <v>0</v>
      </c>
      <c r="AC544" t="s">
        <v>47</v>
      </c>
      <c r="AD5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45" spans="1:30" hidden="1" x14ac:dyDescent="0.2">
      <c r="A545" t="s">
        <v>3042</v>
      </c>
      <c r="B545">
        <v>245000</v>
      </c>
      <c r="C545" t="e">
        <f>ABS((porsche_data[[#This Row],[Price]]-#REF!)/#REF!)</f>
        <v>#REF!</v>
      </c>
      <c r="D545" t="s">
        <v>14</v>
      </c>
      <c r="E545" t="s">
        <v>15</v>
      </c>
      <c r="F545">
        <f>IF(OR(ISNUMBER(SEARCH(" 4S",porsche_data[[#This Row],[Model]])), ISNUMBER(SEARCH(" S",porsche_data[[#This Row],[Model]]))),1,0)</f>
        <v>1</v>
      </c>
      <c r="G545">
        <f>IF(ISNUMBER(SEARCH("Turbo",porsche_data[[#This Row],[Model]])),1,0)</f>
        <v>0</v>
      </c>
      <c r="H545">
        <f>IF(ISNUMBER(SEARCH("GT",porsche_data[[#This Row],[Model]])),1,0)</f>
        <v>0</v>
      </c>
      <c r="I545">
        <f>IF(ISNUMBER(SEARCH("RS",porsche_data[[#This Row],[Model]])),1,0)</f>
        <v>0</v>
      </c>
      <c r="J545">
        <f>IF(ISNUMBER(SEARCH("Targa",porsche_data[[#This Row],[Body]])),1,0)</f>
        <v>0</v>
      </c>
      <c r="K545">
        <f>IF(ISNUMBER(SEARCH("Cabriolet",porsche_data[[#This Row],[Body]])),1,0)</f>
        <v>1</v>
      </c>
      <c r="L545" t="s">
        <v>16</v>
      </c>
      <c r="N545" t="s">
        <v>3043</v>
      </c>
      <c r="O545" t="str">
        <f>IF(ISNUMBER(SEARCH("km",porsche_data[[#This Row],[Mileage0]])),porsche_data[[#This Row],[Mileage0]],"")</f>
        <v/>
      </c>
      <c r="P545" t="s">
        <v>25</v>
      </c>
      <c r="Q545" t="s">
        <v>5286</v>
      </c>
      <c r="R545" t="s">
        <v>25</v>
      </c>
      <c r="T545" t="s">
        <v>20</v>
      </c>
      <c r="U545" t="s">
        <v>21</v>
      </c>
      <c r="V545">
        <f>IF(porsche_data[[#This Row],[Transmission]]="Automatic",1,0)</f>
        <v>0</v>
      </c>
      <c r="W545">
        <f>IF(porsche_data[[#This Row],[Transmission]]="PDK",1,0)</f>
        <v>0</v>
      </c>
      <c r="X545" t="s">
        <v>22</v>
      </c>
      <c r="Y545">
        <f>IF(porsche_data[[#This Row],[Drive]]="Rear drive",0,1)</f>
        <v>0</v>
      </c>
      <c r="Z545" t="s">
        <v>23</v>
      </c>
      <c r="AA545" t="s">
        <v>24</v>
      </c>
      <c r="AB545">
        <f>IF(OR(porsche_data[[#This Row],[Interior Color]]="Black",porsche_data[[#This Row],[Interior Color]]="Beige",porsche_data[[#This Row],[Interior Color]]="Brown",porsche_data[[#This Row],[Interior Color]]="Grey"),0,1)</f>
        <v>0</v>
      </c>
      <c r="AC545" t="s">
        <v>24</v>
      </c>
      <c r="AD5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46" spans="1:30" x14ac:dyDescent="0.2">
      <c r="A546" t="s">
        <v>3042</v>
      </c>
      <c r="B546">
        <v>245000</v>
      </c>
      <c r="C546">
        <f>ABS((porsche_data[[#This Row],[Price]]-AVERAGE(B478:B4933))/_xlfn.STDEV.P(B478:B4933))</f>
        <v>2.2435183931546971</v>
      </c>
      <c r="D546" t="s">
        <v>209</v>
      </c>
      <c r="E546" t="s">
        <v>1033</v>
      </c>
      <c r="F546">
        <f>IF(OR(ISNUMBER(SEARCH(" 4S",porsche_data[[#This Row],[Model]])), ISNUMBER(SEARCH(" S",porsche_data[[#This Row],[Model]]))),1,0)</f>
        <v>0</v>
      </c>
      <c r="G546">
        <f>IF(ISNUMBER(SEARCH("Turbo",porsche_data[[#This Row],[Model]])),1,0)</f>
        <v>1</v>
      </c>
      <c r="H546">
        <f>IF(ISNUMBER(SEARCH("GT",porsche_data[[#This Row],[Model]])),1,0)</f>
        <v>0</v>
      </c>
      <c r="I546">
        <f>IF(ISNUMBER(SEARCH("RS",porsche_data[[#This Row],[Model]])),1,0)</f>
        <v>0</v>
      </c>
      <c r="J546">
        <f>IF(ISNUMBER(SEARCH("Targa",porsche_data[[#This Row],[Body]])),1,0)</f>
        <v>0</v>
      </c>
      <c r="K546">
        <f>IF(ISNUMBER(SEARCH("Cabriolet",porsche_data[[#This Row],[Body]])),1,0)</f>
        <v>0</v>
      </c>
      <c r="L546" t="s">
        <v>44</v>
      </c>
      <c r="M546">
        <v>911</v>
      </c>
      <c r="N546" t="s">
        <v>1690</v>
      </c>
      <c r="O546" s="3">
        <f>1*(LEFT(porsche_data[[#This Row],[Mileage0]],FIND(" ",porsche_data[[#This Row],[Mileage0]])-1))</f>
        <v>60500</v>
      </c>
      <c r="P546" t="s">
        <v>202</v>
      </c>
      <c r="Q546">
        <v>300</v>
      </c>
      <c r="R546" t="s">
        <v>213</v>
      </c>
      <c r="S546">
        <f>1*(LEFT(porsche_data[[#This Row],[Cylinder Capacity]],FIND(" ",porsche_data[[#This Row],[Cylinder Capacity]])-1))</f>
        <v>3.3</v>
      </c>
      <c r="T546" t="s">
        <v>20</v>
      </c>
      <c r="U546" t="s">
        <v>21</v>
      </c>
      <c r="V546">
        <f>IF(porsche_data[[#This Row],[Transmission]]="Automatic",1,0)</f>
        <v>0</v>
      </c>
      <c r="W546">
        <f>IF(porsche_data[[#This Row],[Transmission]]="PDK",1,0)</f>
        <v>0</v>
      </c>
      <c r="X546" t="s">
        <v>22</v>
      </c>
      <c r="Y546">
        <f>IF(porsche_data[[#This Row],[Drive]]="Rear drive",0,1)</f>
        <v>0</v>
      </c>
      <c r="Z546" t="s">
        <v>23</v>
      </c>
      <c r="AA546" t="s">
        <v>116</v>
      </c>
      <c r="AB546">
        <f>IF(OR(porsche_data[[#This Row],[Interior Color]]="Black",porsche_data[[#This Row],[Interior Color]]="Beige",porsche_data[[#This Row],[Interior Color]]="Brown",porsche_data[[#This Row],[Interior Color]]="Grey"),0,1)</f>
        <v>1</v>
      </c>
      <c r="AC546" t="s">
        <v>61</v>
      </c>
      <c r="AD5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47" spans="1:30" hidden="1" x14ac:dyDescent="0.2">
      <c r="A547" t="s">
        <v>25</v>
      </c>
      <c r="C547" t="e">
        <f>ABS((porsche_data[[#This Row],[Price]]-#REF!)/#REF!)</f>
        <v>#REF!</v>
      </c>
      <c r="D547" t="s">
        <v>25</v>
      </c>
      <c r="E547" t="s">
        <v>25</v>
      </c>
      <c r="F547">
        <f>IF(OR(ISNUMBER(SEARCH(" 4S",porsche_data[[#This Row],[Model]])), ISNUMBER(SEARCH(" S",porsche_data[[#This Row],[Model]]))),1,0)</f>
        <v>0</v>
      </c>
      <c r="G547">
        <f>IF(ISNUMBER(SEARCH("Turbo",porsche_data[[#This Row],[Model]])),1,0)</f>
        <v>0</v>
      </c>
      <c r="H547">
        <f>IF(ISNUMBER(SEARCH("GT",porsche_data[[#This Row],[Model]])),1,0)</f>
        <v>0</v>
      </c>
      <c r="I547">
        <f>IF(ISNUMBER(SEARCH("RS",porsche_data[[#This Row],[Model]])),1,0)</f>
        <v>0</v>
      </c>
      <c r="J547">
        <f>IF(ISNUMBER(SEARCH("Targa",porsche_data[[#This Row],[Body]])),1,0)</f>
        <v>0</v>
      </c>
      <c r="K547">
        <f>IF(ISNUMBER(SEARCH("Cabriolet",porsche_data[[#This Row],[Body]])),1,0)</f>
        <v>0</v>
      </c>
      <c r="L547" t="s">
        <v>25</v>
      </c>
      <c r="N547" t="s">
        <v>25</v>
      </c>
      <c r="O547" t="str">
        <f>IF(ISNUMBER(SEARCH("km",porsche_data[[#This Row],[Mileage0]])),porsche_data[[#This Row],[Mileage0]],"")</f>
        <v/>
      </c>
      <c r="P547" t="s">
        <v>25</v>
      </c>
      <c r="R547" t="s">
        <v>25</v>
      </c>
      <c r="T547" t="s">
        <v>25</v>
      </c>
      <c r="U547" t="s">
        <v>25</v>
      </c>
      <c r="V547">
        <f>IF(porsche_data[[#This Row],[Transmission]]="Automatic",1,0)</f>
        <v>0</v>
      </c>
      <c r="W547">
        <f>IF(porsche_data[[#This Row],[Transmission]]="PDK",1,0)</f>
        <v>0</v>
      </c>
      <c r="X547" t="s">
        <v>25</v>
      </c>
      <c r="Y547">
        <f>IF(porsche_data[[#This Row],[Drive]]="Rear drive",0,1)</f>
        <v>1</v>
      </c>
      <c r="Z547" t="s">
        <v>25</v>
      </c>
      <c r="AA547" t="s">
        <v>25</v>
      </c>
      <c r="AB547">
        <f>IF(OR(porsche_data[[#This Row],[Interior Color]]="Black",porsche_data[[#This Row],[Interior Color]]="Beige",porsche_data[[#This Row],[Interior Color]]="Brown",porsche_data[[#This Row],[Interior Color]]="Grey"),0,1)</f>
        <v>1</v>
      </c>
      <c r="AC547" t="s">
        <v>25</v>
      </c>
      <c r="AD5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48" spans="1:30" x14ac:dyDescent="0.2">
      <c r="A548" t="s">
        <v>3042</v>
      </c>
      <c r="B548">
        <v>245000</v>
      </c>
      <c r="C548">
        <f>ABS((porsche_data[[#This Row],[Price]]-AVERAGE(B480:B4935))/_xlfn.STDEV.P(B480:B4935))</f>
        <v>2.248180972431097</v>
      </c>
      <c r="D548" t="s">
        <v>14</v>
      </c>
      <c r="E548" t="s">
        <v>15</v>
      </c>
      <c r="F548">
        <f>IF(OR(ISNUMBER(SEARCH(" 4S",porsche_data[[#This Row],[Model]])), ISNUMBER(SEARCH(" S",porsche_data[[#This Row],[Model]]))),1,0)</f>
        <v>1</v>
      </c>
      <c r="G548">
        <f>IF(ISNUMBER(SEARCH("Turbo",porsche_data[[#This Row],[Model]])),1,0)</f>
        <v>0</v>
      </c>
      <c r="H548">
        <f>IF(ISNUMBER(SEARCH("GT",porsche_data[[#This Row],[Model]])),1,0)</f>
        <v>0</v>
      </c>
      <c r="I548">
        <f>IF(ISNUMBER(SEARCH("RS",porsche_data[[#This Row],[Model]])),1,0)</f>
        <v>0</v>
      </c>
      <c r="J548">
        <f>IF(ISNUMBER(SEARCH("Targa",porsche_data[[#This Row],[Body]])),1,0)</f>
        <v>0</v>
      </c>
      <c r="K548">
        <f>IF(ISNUMBER(SEARCH("Cabriolet",porsche_data[[#This Row],[Body]])),1,0)</f>
        <v>1</v>
      </c>
      <c r="L548" t="s">
        <v>16</v>
      </c>
      <c r="M548">
        <v>964</v>
      </c>
      <c r="N548" t="s">
        <v>2566</v>
      </c>
      <c r="O548" s="3">
        <f>1*(LEFT(porsche_data[[#This Row],[Mileage0]],FIND(" ",porsche_data[[#This Row],[Mileage0]])-1))</f>
        <v>57000</v>
      </c>
      <c r="P548" t="s">
        <v>18</v>
      </c>
      <c r="Q548">
        <v>250</v>
      </c>
      <c r="R548" t="s">
        <v>19</v>
      </c>
      <c r="S548">
        <f>1*(LEFT(porsche_data[[#This Row],[Cylinder Capacity]],FIND(" ",porsche_data[[#This Row],[Cylinder Capacity]])-1))</f>
        <v>3.6</v>
      </c>
      <c r="T548" t="s">
        <v>20</v>
      </c>
      <c r="U548" t="s">
        <v>21</v>
      </c>
      <c r="V548">
        <f>IF(porsche_data[[#This Row],[Transmission]]="Automatic",1,0)</f>
        <v>0</v>
      </c>
      <c r="W548">
        <f>IF(porsche_data[[#This Row],[Transmission]]="PDK",1,0)</f>
        <v>0</v>
      </c>
      <c r="X548" t="s">
        <v>22</v>
      </c>
      <c r="Y548">
        <f>IF(porsche_data[[#This Row],[Drive]]="Rear drive",0,1)</f>
        <v>0</v>
      </c>
      <c r="Z548" t="s">
        <v>23</v>
      </c>
      <c r="AA548" t="s">
        <v>24</v>
      </c>
      <c r="AB548">
        <f>IF(OR(porsche_data[[#This Row],[Interior Color]]="Black",porsche_data[[#This Row],[Interior Color]]="Beige",porsche_data[[#This Row],[Interior Color]]="Brown",porsche_data[[#This Row],[Interior Color]]="Grey"),0,1)</f>
        <v>0</v>
      </c>
      <c r="AC548" t="s">
        <v>99</v>
      </c>
      <c r="AD5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49" spans="1:30" hidden="1" x14ac:dyDescent="0.2">
      <c r="A549" t="s">
        <v>3042</v>
      </c>
      <c r="B549">
        <v>245000</v>
      </c>
      <c r="C549" t="e">
        <f>ABS((porsche_data[[#This Row],[Price]]-#REF!)/#REF!)</f>
        <v>#REF!</v>
      </c>
      <c r="D549" t="s">
        <v>728</v>
      </c>
      <c r="E549" t="s">
        <v>655</v>
      </c>
      <c r="F549">
        <f>IF(OR(ISNUMBER(SEARCH(" 4S",porsche_data[[#This Row],[Model]])), ISNUMBER(SEARCH(" S",porsche_data[[#This Row],[Model]]))),1,0)</f>
        <v>1</v>
      </c>
      <c r="G549">
        <f>IF(ISNUMBER(SEARCH("Turbo",porsche_data[[#This Row],[Model]])),1,0)</f>
        <v>0</v>
      </c>
      <c r="H549">
        <f>IF(ISNUMBER(SEARCH("GT",porsche_data[[#This Row],[Model]])),1,0)</f>
        <v>0</v>
      </c>
      <c r="I549">
        <f>IF(ISNUMBER(SEARCH("RS",porsche_data[[#This Row],[Model]])),1,0)</f>
        <v>0</v>
      </c>
      <c r="J549">
        <f>IF(ISNUMBER(SEARCH("Targa",porsche_data[[#This Row],[Body]])),1,0)</f>
        <v>0</v>
      </c>
      <c r="K549">
        <f>IF(ISNUMBER(SEARCH("Cabriolet",porsche_data[[#This Row],[Body]])),1,0)</f>
        <v>0</v>
      </c>
      <c r="L549" t="s">
        <v>44</v>
      </c>
      <c r="N549" t="s">
        <v>5210</v>
      </c>
      <c r="O549" t="str">
        <f>IF(ISNUMBER(SEARCH("km",porsche_data[[#This Row],[Mileage0]])),porsche_data[[#This Row],[Mileage0]],"")</f>
        <v>6551 km</v>
      </c>
      <c r="P549" t="s">
        <v>494</v>
      </c>
      <c r="R549" t="s">
        <v>429</v>
      </c>
      <c r="T549" t="s">
        <v>20</v>
      </c>
      <c r="U549" t="s">
        <v>21</v>
      </c>
      <c r="V549">
        <f>IF(porsche_data[[#This Row],[Transmission]]="Automatic",1,0)</f>
        <v>0</v>
      </c>
      <c r="W549">
        <f>IF(porsche_data[[#This Row],[Transmission]]="PDK",1,0)</f>
        <v>0</v>
      </c>
      <c r="X549" t="s">
        <v>22</v>
      </c>
      <c r="Y549">
        <f>IF(porsche_data[[#This Row],[Drive]]="Rear drive",0,1)</f>
        <v>0</v>
      </c>
      <c r="Z549" t="s">
        <v>23</v>
      </c>
      <c r="AA549" t="s">
        <v>24</v>
      </c>
      <c r="AB549">
        <f>IF(OR(porsche_data[[#This Row],[Interior Color]]="Black",porsche_data[[#This Row],[Interior Color]]="Beige",porsche_data[[#This Row],[Interior Color]]="Brown",porsche_data[[#This Row],[Interior Color]]="Grey"),0,1)</f>
        <v>0</v>
      </c>
      <c r="AC549" t="s">
        <v>589</v>
      </c>
      <c r="AD5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50" spans="1:30" hidden="1" x14ac:dyDescent="0.2">
      <c r="A550" t="s">
        <v>25</v>
      </c>
      <c r="C550" t="e">
        <f>ABS((porsche_data[[#This Row],[Price]]-#REF!)/#REF!)</f>
        <v>#REF!</v>
      </c>
      <c r="D550" t="s">
        <v>315</v>
      </c>
      <c r="E550" t="s">
        <v>1188</v>
      </c>
      <c r="F550">
        <f>IF(OR(ISNUMBER(SEARCH(" 4S",porsche_data[[#This Row],[Model]])), ISNUMBER(SEARCH(" S",porsche_data[[#This Row],[Model]]))),1,0)</f>
        <v>0</v>
      </c>
      <c r="G550">
        <f>IF(ISNUMBER(SEARCH("Turbo",porsche_data[[#This Row],[Model]])),1,0)</f>
        <v>0</v>
      </c>
      <c r="H550">
        <f>IF(ISNUMBER(SEARCH("GT",porsche_data[[#This Row],[Model]])),1,0)</f>
        <v>0</v>
      </c>
      <c r="I550">
        <f>IF(ISNUMBER(SEARCH("RS",porsche_data[[#This Row],[Model]])),1,0)</f>
        <v>0</v>
      </c>
      <c r="J550">
        <f>IF(ISNUMBER(SEARCH("Targa",porsche_data[[#This Row],[Body]])),1,0)</f>
        <v>0</v>
      </c>
      <c r="K550">
        <f>IF(ISNUMBER(SEARCH("Cabriolet",porsche_data[[#This Row],[Body]])),1,0)</f>
        <v>0</v>
      </c>
      <c r="L550" t="s">
        <v>316</v>
      </c>
      <c r="N550" t="s">
        <v>25</v>
      </c>
      <c r="O550" t="str">
        <f>IF(ISNUMBER(SEARCH("km",porsche_data[[#This Row],[Mileage0]])),porsche_data[[#This Row],[Mileage0]],"")</f>
        <v/>
      </c>
      <c r="P550" t="s">
        <v>1189</v>
      </c>
      <c r="R550" t="s">
        <v>1190</v>
      </c>
      <c r="T550" t="s">
        <v>20</v>
      </c>
      <c r="U550" t="s">
        <v>21</v>
      </c>
      <c r="V550">
        <f>IF(porsche_data[[#This Row],[Transmission]]="Automatic",1,0)</f>
        <v>0</v>
      </c>
      <c r="W550">
        <f>IF(porsche_data[[#This Row],[Transmission]]="PDK",1,0)</f>
        <v>0</v>
      </c>
      <c r="X550" t="s">
        <v>22</v>
      </c>
      <c r="Y550">
        <f>IF(porsche_data[[#This Row],[Drive]]="Rear drive",0,1)</f>
        <v>0</v>
      </c>
      <c r="Z550" t="s">
        <v>23</v>
      </c>
      <c r="AA550" t="s">
        <v>24</v>
      </c>
      <c r="AB550">
        <f>IF(OR(porsche_data[[#This Row],[Interior Color]]="Black",porsche_data[[#This Row],[Interior Color]]="Beige",porsche_data[[#This Row],[Interior Color]]="Brown",porsche_data[[#This Row],[Interior Color]]="Grey"),0,1)</f>
        <v>0</v>
      </c>
      <c r="AC550" t="s">
        <v>116</v>
      </c>
      <c r="AD5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51" spans="1:30" x14ac:dyDescent="0.2">
      <c r="A551" t="s">
        <v>4884</v>
      </c>
      <c r="B551">
        <v>244950</v>
      </c>
      <c r="C551">
        <f>ABS((porsche_data[[#This Row],[Price]]-AVERAGE(B483:B4938))/_xlfn.STDEV.P(B483:B4938))</f>
        <v>2.2472593873563653</v>
      </c>
      <c r="D551" t="s">
        <v>482</v>
      </c>
      <c r="E551" t="s">
        <v>694</v>
      </c>
      <c r="F551">
        <f>IF(OR(ISNUMBER(SEARCH(" 4S",porsche_data[[#This Row],[Model]])), ISNUMBER(SEARCH(" S",porsche_data[[#This Row],[Model]]))),1,0)</f>
        <v>0</v>
      </c>
      <c r="G551">
        <f>IF(ISNUMBER(SEARCH("Turbo",porsche_data[[#This Row],[Model]])),1,0)</f>
        <v>0</v>
      </c>
      <c r="H551">
        <f>IF(ISNUMBER(SEARCH("GT",porsche_data[[#This Row],[Model]])),1,0)</f>
        <v>1</v>
      </c>
      <c r="I551">
        <f>IF(ISNUMBER(SEARCH("RS",porsche_data[[#This Row],[Model]])),1,0)</f>
        <v>1</v>
      </c>
      <c r="J551">
        <f>IF(ISNUMBER(SEARCH("Targa",porsche_data[[#This Row],[Body]])),1,0)</f>
        <v>0</v>
      </c>
      <c r="K551">
        <f>IF(ISNUMBER(SEARCH("Cabriolet",porsche_data[[#This Row],[Body]])),1,0)</f>
        <v>0</v>
      </c>
      <c r="L551" t="s">
        <v>44</v>
      </c>
      <c r="M551">
        <v>996</v>
      </c>
      <c r="N551" t="s">
        <v>4885</v>
      </c>
      <c r="O551" s="3">
        <f>1*(LEFT(porsche_data[[#This Row],[Mileage0]],FIND(" ",porsche_data[[#This Row],[Mileage0]])-1))</f>
        <v>40920</v>
      </c>
      <c r="P551" t="s">
        <v>529</v>
      </c>
      <c r="Q551">
        <v>381</v>
      </c>
      <c r="R551" t="s">
        <v>19</v>
      </c>
      <c r="S551">
        <f>1*(LEFT(porsche_data[[#This Row],[Cylinder Capacity]],FIND(" ",porsche_data[[#This Row],[Cylinder Capacity]])-1))</f>
        <v>3.6</v>
      </c>
      <c r="T551" t="s">
        <v>20</v>
      </c>
      <c r="U551" t="s">
        <v>21</v>
      </c>
      <c r="V551">
        <f>IF(porsche_data[[#This Row],[Transmission]]="Automatic",1,0)</f>
        <v>0</v>
      </c>
      <c r="W551">
        <f>IF(porsche_data[[#This Row],[Transmission]]="PDK",1,0)</f>
        <v>0</v>
      </c>
      <c r="X551" t="s">
        <v>22</v>
      </c>
      <c r="Y551">
        <f>IF(porsche_data[[#This Row],[Drive]]="Rear drive",0,1)</f>
        <v>0</v>
      </c>
      <c r="Z551" t="s">
        <v>23</v>
      </c>
      <c r="AA551" t="s">
        <v>24</v>
      </c>
      <c r="AB551">
        <f>IF(OR(porsche_data[[#This Row],[Interior Color]]="Black",porsche_data[[#This Row],[Interior Color]]="Beige",porsche_data[[#This Row],[Interior Color]]="Brown",porsche_data[[#This Row],[Interior Color]]="Grey"),0,1)</f>
        <v>0</v>
      </c>
      <c r="AC551" t="s">
        <v>61</v>
      </c>
      <c r="AD5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52" spans="1:30" hidden="1" x14ac:dyDescent="0.2">
      <c r="A552" t="s">
        <v>401</v>
      </c>
      <c r="C552" t="e">
        <f>ABS((porsche_data[[#This Row],[Price]]-#REF!)/#REF!)</f>
        <v>#REF!</v>
      </c>
      <c r="D552" t="s">
        <v>93</v>
      </c>
      <c r="E552" t="s">
        <v>1193</v>
      </c>
      <c r="F552">
        <f>IF(OR(ISNUMBER(SEARCH(" 4S",porsche_data[[#This Row],[Model]])), ISNUMBER(SEARCH(" S",porsche_data[[#This Row],[Model]]))),1,0)</f>
        <v>0</v>
      </c>
      <c r="G552">
        <f>IF(ISNUMBER(SEARCH("Turbo",porsche_data[[#This Row],[Model]])),1,0)</f>
        <v>0</v>
      </c>
      <c r="H552">
        <f>IF(ISNUMBER(SEARCH("GT",porsche_data[[#This Row],[Model]])),1,0)</f>
        <v>1</v>
      </c>
      <c r="I552">
        <f>IF(ISNUMBER(SEARCH("RS",porsche_data[[#This Row],[Model]])),1,0)</f>
        <v>0</v>
      </c>
      <c r="J552">
        <f>IF(ISNUMBER(SEARCH("Targa",porsche_data[[#This Row],[Body]])),1,0)</f>
        <v>0</v>
      </c>
      <c r="K552">
        <f>IF(ISNUMBER(SEARCH("Cabriolet",porsche_data[[#This Row],[Body]])),1,0)</f>
        <v>0</v>
      </c>
      <c r="L552" t="s">
        <v>44</v>
      </c>
      <c r="N552" t="s">
        <v>1194</v>
      </c>
      <c r="O552" t="str">
        <f>IF(ISNUMBER(SEARCH("km",porsche_data[[#This Row],[Mileage0]])),porsche_data[[#This Row],[Mileage0]],"")</f>
        <v>25718 km</v>
      </c>
      <c r="P552" t="s">
        <v>1195</v>
      </c>
      <c r="R552" t="s">
        <v>198</v>
      </c>
      <c r="T552" t="s">
        <v>20</v>
      </c>
      <c r="U552" t="s">
        <v>31</v>
      </c>
      <c r="V552">
        <f>IF(porsche_data[[#This Row],[Transmission]]="Automatic",1,0)</f>
        <v>0</v>
      </c>
      <c r="W552">
        <f>IF(porsche_data[[#This Row],[Transmission]]="PDK",1,0)</f>
        <v>1</v>
      </c>
      <c r="X552" t="s">
        <v>22</v>
      </c>
      <c r="Y552">
        <f>IF(porsche_data[[#This Row],[Drive]]="Rear drive",0,1)</f>
        <v>0</v>
      </c>
      <c r="Z552" t="s">
        <v>23</v>
      </c>
      <c r="AA552" t="s">
        <v>24</v>
      </c>
      <c r="AB552">
        <f>IF(OR(porsche_data[[#This Row],[Interior Color]]="Black",porsche_data[[#This Row],[Interior Color]]="Beige",porsche_data[[#This Row],[Interior Color]]="Brown",porsche_data[[#This Row],[Interior Color]]="Grey"),0,1)</f>
        <v>0</v>
      </c>
      <c r="AC552" t="s">
        <v>99</v>
      </c>
      <c r="AD5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53" spans="1:30" hidden="1" x14ac:dyDescent="0.2">
      <c r="A553" t="s">
        <v>25</v>
      </c>
      <c r="C553" t="e">
        <f>ABS((porsche_data[[#This Row],[Price]]-#REF!)/#REF!)</f>
        <v>#REF!</v>
      </c>
      <c r="D553" t="s">
        <v>25</v>
      </c>
      <c r="E553" t="s">
        <v>25</v>
      </c>
      <c r="F553">
        <f>IF(OR(ISNUMBER(SEARCH(" 4S",porsche_data[[#This Row],[Model]])), ISNUMBER(SEARCH(" S",porsche_data[[#This Row],[Model]]))),1,0)</f>
        <v>0</v>
      </c>
      <c r="G553">
        <f>IF(ISNUMBER(SEARCH("Turbo",porsche_data[[#This Row],[Model]])),1,0)</f>
        <v>0</v>
      </c>
      <c r="H553">
        <f>IF(ISNUMBER(SEARCH("GT",porsche_data[[#This Row],[Model]])),1,0)</f>
        <v>0</v>
      </c>
      <c r="I553">
        <f>IF(ISNUMBER(SEARCH("RS",porsche_data[[#This Row],[Model]])),1,0)</f>
        <v>0</v>
      </c>
      <c r="J553">
        <f>IF(ISNUMBER(SEARCH("Targa",porsche_data[[#This Row],[Body]])),1,0)</f>
        <v>0</v>
      </c>
      <c r="K553">
        <f>IF(ISNUMBER(SEARCH("Cabriolet",porsche_data[[#This Row],[Body]])),1,0)</f>
        <v>0</v>
      </c>
      <c r="L553" t="s">
        <v>25</v>
      </c>
      <c r="N553" t="s">
        <v>25</v>
      </c>
      <c r="O553" t="str">
        <f>IF(ISNUMBER(SEARCH("km",porsche_data[[#This Row],[Mileage0]])),porsche_data[[#This Row],[Mileage0]],"")</f>
        <v/>
      </c>
      <c r="P553" t="s">
        <v>25</v>
      </c>
      <c r="R553" t="s">
        <v>25</v>
      </c>
      <c r="T553" t="s">
        <v>25</v>
      </c>
      <c r="U553" t="s">
        <v>25</v>
      </c>
      <c r="V553">
        <f>IF(porsche_data[[#This Row],[Transmission]]="Automatic",1,0)</f>
        <v>0</v>
      </c>
      <c r="W553">
        <f>IF(porsche_data[[#This Row],[Transmission]]="PDK",1,0)</f>
        <v>0</v>
      </c>
      <c r="X553" t="s">
        <v>25</v>
      </c>
      <c r="Y553">
        <f>IF(porsche_data[[#This Row],[Drive]]="Rear drive",0,1)</f>
        <v>1</v>
      </c>
      <c r="Z553" t="s">
        <v>25</v>
      </c>
      <c r="AA553" t="s">
        <v>25</v>
      </c>
      <c r="AB553">
        <f>IF(OR(porsche_data[[#This Row],[Interior Color]]="Black",porsche_data[[#This Row],[Interior Color]]="Beige",porsche_data[[#This Row],[Interior Color]]="Brown",porsche_data[[#This Row],[Interior Color]]="Grey"),0,1)</f>
        <v>1</v>
      </c>
      <c r="AC553" t="s">
        <v>25</v>
      </c>
      <c r="AD5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54" spans="1:30" hidden="1" x14ac:dyDescent="0.2">
      <c r="A554" t="s">
        <v>1196</v>
      </c>
      <c r="C554" t="e">
        <f>ABS((porsche_data[[#This Row],[Price]]-#REF!)/#REF!)</f>
        <v>#REF!</v>
      </c>
      <c r="D554" t="s">
        <v>303</v>
      </c>
      <c r="E554" t="s">
        <v>788</v>
      </c>
      <c r="F554">
        <f>IF(OR(ISNUMBER(SEARCH(" 4S",porsche_data[[#This Row],[Model]])), ISNUMBER(SEARCH(" S",porsche_data[[#This Row],[Model]]))),1,0)</f>
        <v>1</v>
      </c>
      <c r="G554">
        <f>IF(ISNUMBER(SEARCH("Turbo",porsche_data[[#This Row],[Model]])),1,0)</f>
        <v>0</v>
      </c>
      <c r="H554">
        <f>IF(ISNUMBER(SEARCH("GT",porsche_data[[#This Row],[Model]])),1,0)</f>
        <v>0</v>
      </c>
      <c r="I554">
        <f>IF(ISNUMBER(SEARCH("RS",porsche_data[[#This Row],[Model]])),1,0)</f>
        <v>0</v>
      </c>
      <c r="J554">
        <f>IF(ISNUMBER(SEARCH("Targa",porsche_data[[#This Row],[Body]])),1,0)</f>
        <v>0</v>
      </c>
      <c r="K554">
        <f>IF(ISNUMBER(SEARCH("Cabriolet",porsche_data[[#This Row],[Body]])),1,0)</f>
        <v>1</v>
      </c>
      <c r="L554" t="s">
        <v>16</v>
      </c>
      <c r="N554" t="s">
        <v>1197</v>
      </c>
      <c r="O554" t="str">
        <f>IF(ISNUMBER(SEARCH("km",porsche_data[[#This Row],[Mileage0]])),porsche_data[[#This Row],[Mileage0]],"")</f>
        <v>77515 km</v>
      </c>
      <c r="P554" t="s">
        <v>588</v>
      </c>
      <c r="R554" t="s">
        <v>270</v>
      </c>
      <c r="T554" t="s">
        <v>20</v>
      </c>
      <c r="U554" t="s">
        <v>31</v>
      </c>
      <c r="V554">
        <f>IF(porsche_data[[#This Row],[Transmission]]="Automatic",1,0)</f>
        <v>0</v>
      </c>
      <c r="W554">
        <f>IF(porsche_data[[#This Row],[Transmission]]="PDK",1,0)</f>
        <v>1</v>
      </c>
      <c r="X554" t="s">
        <v>22</v>
      </c>
      <c r="Y554">
        <f>IF(porsche_data[[#This Row],[Drive]]="Rear drive",0,1)</f>
        <v>0</v>
      </c>
      <c r="Z554" t="s">
        <v>23</v>
      </c>
      <c r="AA554" t="s">
        <v>24</v>
      </c>
      <c r="AB554">
        <f>IF(OR(porsche_data[[#This Row],[Interior Color]]="Black",porsche_data[[#This Row],[Interior Color]]="Beige",porsche_data[[#This Row],[Interior Color]]="Brown",porsche_data[[#This Row],[Interior Color]]="Grey"),0,1)</f>
        <v>0</v>
      </c>
      <c r="AC554" t="s">
        <v>116</v>
      </c>
      <c r="AD5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55" spans="1:30" x14ac:dyDescent="0.2">
      <c r="A555" t="s">
        <v>2431</v>
      </c>
      <c r="B555">
        <v>244900</v>
      </c>
      <c r="C555">
        <f>ABS((porsche_data[[#This Row],[Price]]-AVERAGE(B487:B4942))/_xlfn.STDEV.P(B487:B4942))</f>
        <v>2.2510259996574451</v>
      </c>
      <c r="D555" t="s">
        <v>14</v>
      </c>
      <c r="E555" t="s">
        <v>15</v>
      </c>
      <c r="F555">
        <f>IF(OR(ISNUMBER(SEARCH(" 4S",porsche_data[[#This Row],[Model]])), ISNUMBER(SEARCH(" S",porsche_data[[#This Row],[Model]]))),1,0)</f>
        <v>1</v>
      </c>
      <c r="G555">
        <f>IF(ISNUMBER(SEARCH("Turbo",porsche_data[[#This Row],[Model]])),1,0)</f>
        <v>0</v>
      </c>
      <c r="H555">
        <f>IF(ISNUMBER(SEARCH("GT",porsche_data[[#This Row],[Model]])),1,0)</f>
        <v>0</v>
      </c>
      <c r="I555">
        <f>IF(ISNUMBER(SEARCH("RS",porsche_data[[#This Row],[Model]])),1,0)</f>
        <v>0</v>
      </c>
      <c r="J555">
        <f>IF(ISNUMBER(SEARCH("Targa",porsche_data[[#This Row],[Body]])),1,0)</f>
        <v>0</v>
      </c>
      <c r="K555">
        <f>IF(ISNUMBER(SEARCH("Cabriolet",porsche_data[[#This Row],[Body]])),1,0)</f>
        <v>1</v>
      </c>
      <c r="L555" t="s">
        <v>16</v>
      </c>
      <c r="M555">
        <v>964</v>
      </c>
      <c r="N555" t="s">
        <v>1825</v>
      </c>
      <c r="O555" s="3">
        <f>1*(LEFT(porsche_data[[#This Row],[Mileage0]],FIND(" ",porsche_data[[#This Row],[Mileage0]])-1))</f>
        <v>99500</v>
      </c>
      <c r="P555" t="s">
        <v>18</v>
      </c>
      <c r="Q555">
        <v>250</v>
      </c>
      <c r="R555" t="s">
        <v>19</v>
      </c>
      <c r="S555">
        <f>1*(LEFT(porsche_data[[#This Row],[Cylinder Capacity]],FIND(" ",porsche_data[[#This Row],[Cylinder Capacity]])-1))</f>
        <v>3.6</v>
      </c>
      <c r="T555" t="s">
        <v>20</v>
      </c>
      <c r="U555" t="s">
        <v>21</v>
      </c>
      <c r="V555">
        <f>IF(porsche_data[[#This Row],[Transmission]]="Automatic",1,0)</f>
        <v>0</v>
      </c>
      <c r="W555">
        <f>IF(porsche_data[[#This Row],[Transmission]]="PDK",1,0)</f>
        <v>0</v>
      </c>
      <c r="X555" t="s">
        <v>22</v>
      </c>
      <c r="Y555">
        <f>IF(porsche_data[[#This Row],[Drive]]="Rear drive",0,1)</f>
        <v>0</v>
      </c>
      <c r="Z555" t="s">
        <v>23</v>
      </c>
      <c r="AA555" t="s">
        <v>54</v>
      </c>
      <c r="AB555">
        <f>IF(OR(porsche_data[[#This Row],[Interior Color]]="Black",porsche_data[[#This Row],[Interior Color]]="Beige",porsche_data[[#This Row],[Interior Color]]="Brown",porsche_data[[#This Row],[Interior Color]]="Grey"),0,1)</f>
        <v>1</v>
      </c>
      <c r="AC555" t="s">
        <v>54</v>
      </c>
      <c r="AD5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56" spans="1:30" x14ac:dyDescent="0.2">
      <c r="A556" t="s">
        <v>4785</v>
      </c>
      <c r="B556">
        <v>244000</v>
      </c>
      <c r="C556">
        <f>ABS((porsche_data[[#This Row],[Price]]-AVERAGE(B488:B4943))/_xlfn.STDEV.P(B488:B4943))</f>
        <v>2.2344134231038404</v>
      </c>
      <c r="D556" t="s">
        <v>124</v>
      </c>
      <c r="E556" t="s">
        <v>758</v>
      </c>
      <c r="F556">
        <f>IF(OR(ISNUMBER(SEARCH(" 4S",porsche_data[[#This Row],[Model]])), ISNUMBER(SEARCH(" S",porsche_data[[#This Row],[Model]]))),1,0)</f>
        <v>0</v>
      </c>
      <c r="G556">
        <f>IF(ISNUMBER(SEARCH("Turbo",porsche_data[[#This Row],[Model]])),1,0)</f>
        <v>1</v>
      </c>
      <c r="H556">
        <f>IF(ISNUMBER(SEARCH("GT",porsche_data[[#This Row],[Model]])),1,0)</f>
        <v>0</v>
      </c>
      <c r="I556">
        <f>IF(ISNUMBER(SEARCH("RS",porsche_data[[#This Row],[Model]])),1,0)</f>
        <v>0</v>
      </c>
      <c r="J556">
        <f>IF(ISNUMBER(SEARCH("Targa",porsche_data[[#This Row],[Body]])),1,0)</f>
        <v>0</v>
      </c>
      <c r="K556">
        <f>IF(ISNUMBER(SEARCH("Cabriolet",porsche_data[[#This Row],[Body]])),1,0)</f>
        <v>0</v>
      </c>
      <c r="L556" t="s">
        <v>44</v>
      </c>
      <c r="M556">
        <v>993</v>
      </c>
      <c r="N556" t="s">
        <v>4786</v>
      </c>
      <c r="O556" s="3">
        <f>1*(LEFT(porsche_data[[#This Row],[Mileage0]],FIND(" ",porsche_data[[#This Row],[Mileage0]])-1))</f>
        <v>98740</v>
      </c>
      <c r="P556" t="s">
        <v>66</v>
      </c>
      <c r="Q556">
        <v>450</v>
      </c>
      <c r="R556" t="s">
        <v>19</v>
      </c>
      <c r="S556">
        <f>1*(LEFT(porsche_data[[#This Row],[Cylinder Capacity]],FIND(" ",porsche_data[[#This Row],[Cylinder Capacity]])-1))</f>
        <v>3.6</v>
      </c>
      <c r="T556" t="s">
        <v>20</v>
      </c>
      <c r="U556" t="s">
        <v>21</v>
      </c>
      <c r="V556">
        <f>IF(porsche_data[[#This Row],[Transmission]]="Automatic",1,0)</f>
        <v>0</v>
      </c>
      <c r="W556">
        <f>IF(porsche_data[[#This Row],[Transmission]]="PDK",1,0)</f>
        <v>0</v>
      </c>
      <c r="X556" t="s">
        <v>46</v>
      </c>
      <c r="Y556">
        <f>IF(porsche_data[[#This Row],[Drive]]="Rear drive",0,1)</f>
        <v>1</v>
      </c>
      <c r="Z556" t="s">
        <v>23</v>
      </c>
      <c r="AA556" t="s">
        <v>32</v>
      </c>
      <c r="AB556">
        <f>IF(OR(porsche_data[[#This Row],[Interior Color]]="Black",porsche_data[[#This Row],[Interior Color]]="Beige",porsche_data[[#This Row],[Interior Color]]="Brown",porsche_data[[#This Row],[Interior Color]]="Grey"),0,1)</f>
        <v>0</v>
      </c>
      <c r="AC556" t="s">
        <v>24</v>
      </c>
      <c r="AD5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57" spans="1:30" hidden="1" x14ac:dyDescent="0.2">
      <c r="A557" t="s">
        <v>1202</v>
      </c>
      <c r="C557" t="e">
        <f>ABS((porsche_data[[#This Row],[Price]]-#REF!)/#REF!)</f>
        <v>#REF!</v>
      </c>
      <c r="D557" t="s">
        <v>70</v>
      </c>
      <c r="E557" t="s">
        <v>76</v>
      </c>
      <c r="F557">
        <f>IF(OR(ISNUMBER(SEARCH(" 4S",porsche_data[[#This Row],[Model]])), ISNUMBER(SEARCH(" S",porsche_data[[#This Row],[Model]]))),1,0)</f>
        <v>1</v>
      </c>
      <c r="G557">
        <f>IF(ISNUMBER(SEARCH("Turbo",porsche_data[[#This Row],[Model]])),1,0)</f>
        <v>0</v>
      </c>
      <c r="H557">
        <f>IF(ISNUMBER(SEARCH("GT",porsche_data[[#This Row],[Model]])),1,0)</f>
        <v>0</v>
      </c>
      <c r="I557">
        <f>IF(ISNUMBER(SEARCH("RS",porsche_data[[#This Row],[Model]])),1,0)</f>
        <v>0</v>
      </c>
      <c r="J557">
        <f>IF(ISNUMBER(SEARCH("Targa",porsche_data[[#This Row],[Body]])),1,0)</f>
        <v>0</v>
      </c>
      <c r="K557">
        <f>IF(ISNUMBER(SEARCH("Cabriolet",porsche_data[[#This Row],[Body]])),1,0)</f>
        <v>0</v>
      </c>
      <c r="L557" t="s">
        <v>44</v>
      </c>
      <c r="N557" t="s">
        <v>1203</v>
      </c>
      <c r="O557" t="str">
        <f>IF(ISNUMBER(SEARCH("km",porsche_data[[#This Row],[Mileage0]])),porsche_data[[#This Row],[Mileage0]],"")</f>
        <v/>
      </c>
      <c r="P557" t="s">
        <v>73</v>
      </c>
      <c r="R557" t="s">
        <v>78</v>
      </c>
      <c r="T557" t="s">
        <v>232</v>
      </c>
      <c r="U557" t="s">
        <v>31</v>
      </c>
      <c r="V557">
        <f>IF(porsche_data[[#This Row],[Transmission]]="Automatic",1,0)</f>
        <v>0</v>
      </c>
      <c r="W557">
        <f>IF(porsche_data[[#This Row],[Transmission]]="PDK",1,0)</f>
        <v>1</v>
      </c>
      <c r="X557" t="s">
        <v>46</v>
      </c>
      <c r="Y557">
        <f>IF(porsche_data[[#This Row],[Drive]]="Rear drive",0,1)</f>
        <v>1</v>
      </c>
      <c r="Z557" t="s">
        <v>23</v>
      </c>
      <c r="AA557" t="s">
        <v>24</v>
      </c>
      <c r="AB557">
        <f>IF(OR(porsche_data[[#This Row],[Interior Color]]="Black",porsche_data[[#This Row],[Interior Color]]="Beige",porsche_data[[#This Row],[Interior Color]]="Brown",porsche_data[[#This Row],[Interior Color]]="Grey"),0,1)</f>
        <v>0</v>
      </c>
      <c r="AC557" t="s">
        <v>24</v>
      </c>
      <c r="AD5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58" spans="1:30" x14ac:dyDescent="0.2">
      <c r="A558" t="s">
        <v>1200</v>
      </c>
      <c r="B558">
        <v>241879</v>
      </c>
      <c r="C558">
        <f>ABS((porsche_data[[#This Row],[Price]]-AVERAGE(B490:B4945))/_xlfn.STDEV.P(B490:B4945))</f>
        <v>2.2045623686925286</v>
      </c>
      <c r="D558" t="s">
        <v>93</v>
      </c>
      <c r="E558" t="s">
        <v>355</v>
      </c>
      <c r="F558">
        <f>IF(OR(ISNUMBER(SEARCH(" 4S",porsche_data[[#This Row],[Model]])), ISNUMBER(SEARCH(" S",porsche_data[[#This Row],[Model]]))),1,0)</f>
        <v>0</v>
      </c>
      <c r="G558">
        <f>IF(ISNUMBER(SEARCH("Turbo",porsche_data[[#This Row],[Model]])),1,0)</f>
        <v>0</v>
      </c>
      <c r="H558">
        <f>IF(ISNUMBER(SEARCH("GT",porsche_data[[#This Row],[Model]])),1,0)</f>
        <v>1</v>
      </c>
      <c r="I558">
        <f>IF(ISNUMBER(SEARCH("RS",porsche_data[[#This Row],[Model]])),1,0)</f>
        <v>1</v>
      </c>
      <c r="J558">
        <f>IF(ISNUMBER(SEARCH("Targa",porsche_data[[#This Row],[Body]])),1,0)</f>
        <v>0</v>
      </c>
      <c r="K558">
        <f>IF(ISNUMBER(SEARCH("Cabriolet",porsche_data[[#This Row],[Body]])),1,0)</f>
        <v>0</v>
      </c>
      <c r="L558" t="s">
        <v>44</v>
      </c>
      <c r="M558">
        <v>991</v>
      </c>
      <c r="N558" t="s">
        <v>1201</v>
      </c>
      <c r="O558" s="3">
        <f>1*(LEFT(porsche_data[[#This Row],[Mileage0]],FIND(" ",porsche_data[[#This Row],[Mileage0]])-1))</f>
        <v>23206</v>
      </c>
      <c r="P558" t="s">
        <v>357</v>
      </c>
      <c r="Q558">
        <v>520</v>
      </c>
      <c r="R558" t="s">
        <v>111</v>
      </c>
      <c r="S558">
        <f>1*(LEFT(porsche_data[[#This Row],[Cylinder Capacity]],FIND(" ",porsche_data[[#This Row],[Cylinder Capacity]])-1))</f>
        <v>4</v>
      </c>
      <c r="T558" t="s">
        <v>20</v>
      </c>
      <c r="U558" t="s">
        <v>31</v>
      </c>
      <c r="V558">
        <f>IF(porsche_data[[#This Row],[Transmission]]="Automatic",1,0)</f>
        <v>0</v>
      </c>
      <c r="W558">
        <f>IF(porsche_data[[#This Row],[Transmission]]="PDK",1,0)</f>
        <v>1</v>
      </c>
      <c r="X558" t="s">
        <v>22</v>
      </c>
      <c r="Y558">
        <f>IF(porsche_data[[#This Row],[Drive]]="Rear drive",0,1)</f>
        <v>0</v>
      </c>
      <c r="Z558" t="s">
        <v>23</v>
      </c>
      <c r="AA558" t="s">
        <v>24</v>
      </c>
      <c r="AB558">
        <f>IF(OR(porsche_data[[#This Row],[Interior Color]]="Black",porsche_data[[#This Row],[Interior Color]]="Beige",porsche_data[[#This Row],[Interior Color]]="Brown",porsche_data[[#This Row],[Interior Color]]="Grey"),0,1)</f>
        <v>0</v>
      </c>
      <c r="AC558" t="s">
        <v>61</v>
      </c>
      <c r="AD5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59" spans="1:30" hidden="1" x14ac:dyDescent="0.2">
      <c r="A559" t="s">
        <v>25</v>
      </c>
      <c r="C559" t="e">
        <f>ABS((porsche_data[[#This Row],[Price]]-#REF!)/#REF!)</f>
        <v>#REF!</v>
      </c>
      <c r="D559" t="s">
        <v>25</v>
      </c>
      <c r="E559" t="s">
        <v>25</v>
      </c>
      <c r="F559">
        <f>IF(OR(ISNUMBER(SEARCH(" 4S",porsche_data[[#This Row],[Model]])), ISNUMBER(SEARCH(" S",porsche_data[[#This Row],[Model]]))),1,0)</f>
        <v>0</v>
      </c>
      <c r="G559">
        <f>IF(ISNUMBER(SEARCH("Turbo",porsche_data[[#This Row],[Model]])),1,0)</f>
        <v>0</v>
      </c>
      <c r="H559">
        <f>IF(ISNUMBER(SEARCH("GT",porsche_data[[#This Row],[Model]])),1,0)</f>
        <v>0</v>
      </c>
      <c r="I559">
        <f>IF(ISNUMBER(SEARCH("RS",porsche_data[[#This Row],[Model]])),1,0)</f>
        <v>0</v>
      </c>
      <c r="J559">
        <f>IF(ISNUMBER(SEARCH("Targa",porsche_data[[#This Row],[Body]])),1,0)</f>
        <v>0</v>
      </c>
      <c r="K559">
        <f>IF(ISNUMBER(SEARCH("Cabriolet",porsche_data[[#This Row],[Body]])),1,0)</f>
        <v>0</v>
      </c>
      <c r="L559" t="s">
        <v>25</v>
      </c>
      <c r="N559" t="s">
        <v>25</v>
      </c>
      <c r="O559" t="str">
        <f>IF(ISNUMBER(SEARCH("km",porsche_data[[#This Row],[Mileage0]])),porsche_data[[#This Row],[Mileage0]],"")</f>
        <v/>
      </c>
      <c r="P559" t="s">
        <v>25</v>
      </c>
      <c r="R559" t="s">
        <v>25</v>
      </c>
      <c r="T559" t="s">
        <v>25</v>
      </c>
      <c r="U559" t="s">
        <v>25</v>
      </c>
      <c r="V559">
        <f>IF(porsche_data[[#This Row],[Transmission]]="Automatic",1,0)</f>
        <v>0</v>
      </c>
      <c r="W559">
        <f>IF(porsche_data[[#This Row],[Transmission]]="PDK",1,0)</f>
        <v>0</v>
      </c>
      <c r="X559" t="s">
        <v>25</v>
      </c>
      <c r="Y559">
        <f>IF(porsche_data[[#This Row],[Drive]]="Rear drive",0,1)</f>
        <v>1</v>
      </c>
      <c r="Z559" t="s">
        <v>25</v>
      </c>
      <c r="AA559" t="s">
        <v>25</v>
      </c>
      <c r="AB559">
        <f>IF(OR(porsche_data[[#This Row],[Interior Color]]="Black",porsche_data[[#This Row],[Interior Color]]="Beige",porsche_data[[#This Row],[Interior Color]]="Brown",porsche_data[[#This Row],[Interior Color]]="Grey"),0,1)</f>
        <v>1</v>
      </c>
      <c r="AC559" t="s">
        <v>25</v>
      </c>
      <c r="AD5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60" spans="1:30" hidden="1" x14ac:dyDescent="0.2">
      <c r="A560" t="s">
        <v>1205</v>
      </c>
      <c r="C560" t="e">
        <f>ABS((porsche_data[[#This Row],[Price]]-#REF!)/#REF!)</f>
        <v>#REF!</v>
      </c>
      <c r="D560" t="s">
        <v>152</v>
      </c>
      <c r="E560" t="s">
        <v>64</v>
      </c>
      <c r="F560">
        <f>IF(OR(ISNUMBER(SEARCH(" 4S",porsche_data[[#This Row],[Model]])), ISNUMBER(SEARCH(" S",porsche_data[[#This Row],[Model]]))),1,0)</f>
        <v>1</v>
      </c>
      <c r="G560">
        <f>IF(ISNUMBER(SEARCH("Turbo",porsche_data[[#This Row],[Model]])),1,0)</f>
        <v>0</v>
      </c>
      <c r="H560">
        <f>IF(ISNUMBER(SEARCH("GT",porsche_data[[#This Row],[Model]])),1,0)</f>
        <v>0</v>
      </c>
      <c r="I560">
        <f>IF(ISNUMBER(SEARCH("RS",porsche_data[[#This Row],[Model]])),1,0)</f>
        <v>0</v>
      </c>
      <c r="J560">
        <f>IF(ISNUMBER(SEARCH("Targa",porsche_data[[#This Row],[Body]])),1,0)</f>
        <v>1</v>
      </c>
      <c r="K560">
        <f>IF(ISNUMBER(SEARCH("Cabriolet",porsche_data[[#This Row],[Body]])),1,0)</f>
        <v>0</v>
      </c>
      <c r="L560" t="s">
        <v>36</v>
      </c>
      <c r="N560" t="s">
        <v>1206</v>
      </c>
      <c r="O560" t="str">
        <f>IF(ISNUMBER(SEARCH("km",porsche_data[[#This Row],[Mileage0]])),porsche_data[[#This Row],[Mileage0]],"")</f>
        <v/>
      </c>
      <c r="P560" t="s">
        <v>66</v>
      </c>
      <c r="R560" t="s">
        <v>67</v>
      </c>
      <c r="T560" t="s">
        <v>20</v>
      </c>
      <c r="U560" t="s">
        <v>21</v>
      </c>
      <c r="V560">
        <f>IF(porsche_data[[#This Row],[Transmission]]="Automatic",1,0)</f>
        <v>0</v>
      </c>
      <c r="W560">
        <f>IF(porsche_data[[#This Row],[Transmission]]="PDK",1,0)</f>
        <v>0</v>
      </c>
      <c r="X560" t="s">
        <v>46</v>
      </c>
      <c r="Y560">
        <f>IF(porsche_data[[#This Row],[Drive]]="Rear drive",0,1)</f>
        <v>1</v>
      </c>
      <c r="Z560" t="s">
        <v>23</v>
      </c>
      <c r="AA560" t="s">
        <v>24</v>
      </c>
      <c r="AB560">
        <f>IF(OR(porsche_data[[#This Row],[Interior Color]]="Black",porsche_data[[#This Row],[Interior Color]]="Beige",porsche_data[[#This Row],[Interior Color]]="Brown",porsche_data[[#This Row],[Interior Color]]="Grey"),0,1)</f>
        <v>0</v>
      </c>
      <c r="AC560" t="s">
        <v>99</v>
      </c>
      <c r="AD5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61" spans="1:30" x14ac:dyDescent="0.2">
      <c r="A561" t="s">
        <v>753</v>
      </c>
      <c r="B561">
        <v>241875</v>
      </c>
      <c r="C561">
        <f>ABS((porsche_data[[#This Row],[Price]]-AVERAGE(B493:B4948))/_xlfn.STDEV.P(B493:B4948))</f>
        <v>2.2185736422448739</v>
      </c>
      <c r="D561" t="s">
        <v>63</v>
      </c>
      <c r="E561" t="s">
        <v>368</v>
      </c>
      <c r="F561">
        <f>IF(OR(ISNUMBER(SEARCH(" 4S",porsche_data[[#This Row],[Model]])), ISNUMBER(SEARCH(" S",porsche_data[[#This Row],[Model]]))),1,0)</f>
        <v>0</v>
      </c>
      <c r="G561">
        <f>IF(ISNUMBER(SEARCH("Turbo",porsche_data[[#This Row],[Model]])),1,0)</f>
        <v>0</v>
      </c>
      <c r="H561">
        <f>IF(ISNUMBER(SEARCH("GT",porsche_data[[#This Row],[Model]])),1,0)</f>
        <v>1</v>
      </c>
      <c r="I561">
        <f>IF(ISNUMBER(SEARCH("RS",porsche_data[[#This Row],[Model]])),1,0)</f>
        <v>0</v>
      </c>
      <c r="J561">
        <f>IF(ISNUMBER(SEARCH("Targa",porsche_data[[#This Row],[Body]])),1,0)</f>
        <v>0</v>
      </c>
      <c r="K561">
        <f>IF(ISNUMBER(SEARCH("Cabriolet",porsche_data[[#This Row],[Body]])),1,0)</f>
        <v>0</v>
      </c>
      <c r="L561" t="s">
        <v>44</v>
      </c>
      <c r="M561">
        <v>992</v>
      </c>
      <c r="N561" t="s">
        <v>754</v>
      </c>
      <c r="O561" s="3">
        <f>1*(LEFT(porsche_data[[#This Row],[Mileage0]],FIND(" ",porsche_data[[#This Row],[Mileage0]])-1))</f>
        <v>15918</v>
      </c>
      <c r="P561" t="s">
        <v>110</v>
      </c>
      <c r="Q561">
        <v>510</v>
      </c>
      <c r="R561" t="s">
        <v>111</v>
      </c>
      <c r="S561">
        <f>1*(LEFT(porsche_data[[#This Row],[Cylinder Capacity]],FIND(" ",porsche_data[[#This Row],[Cylinder Capacity]])-1))</f>
        <v>4</v>
      </c>
      <c r="T561" t="s">
        <v>20</v>
      </c>
      <c r="U561" t="s">
        <v>31</v>
      </c>
      <c r="V561">
        <f>IF(porsche_data[[#This Row],[Transmission]]="Automatic",1,0)</f>
        <v>0</v>
      </c>
      <c r="W561">
        <f>IF(porsche_data[[#This Row],[Transmission]]="PDK",1,0)</f>
        <v>1</v>
      </c>
      <c r="X561" t="s">
        <v>22</v>
      </c>
      <c r="Y561">
        <f>IF(porsche_data[[#This Row],[Drive]]="Rear drive",0,1)</f>
        <v>0</v>
      </c>
      <c r="Z561" t="s">
        <v>23</v>
      </c>
      <c r="AA561" t="s">
        <v>250</v>
      </c>
      <c r="AB561">
        <f>IF(OR(porsche_data[[#This Row],[Interior Color]]="Black",porsche_data[[#This Row],[Interior Color]]="Beige",porsche_data[[#This Row],[Interior Color]]="Brown",porsche_data[[#This Row],[Interior Color]]="Grey"),0,1)</f>
        <v>0</v>
      </c>
      <c r="AC561" t="s">
        <v>32</v>
      </c>
      <c r="AD5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62" spans="1:30" hidden="1" x14ac:dyDescent="0.2">
      <c r="A562" t="s">
        <v>3171</v>
      </c>
      <c r="B562">
        <v>240000</v>
      </c>
      <c r="C562" t="e">
        <f>ABS((porsche_data[[#This Row],[Price]]-#REF!)/#REF!)</f>
        <v>#REF!</v>
      </c>
      <c r="D562" t="s">
        <v>279</v>
      </c>
      <c r="E562" t="s">
        <v>102</v>
      </c>
      <c r="F562">
        <f>IF(OR(ISNUMBER(SEARCH(" 4S",porsche_data[[#This Row],[Model]])), ISNUMBER(SEARCH(" S",porsche_data[[#This Row],[Model]]))),1,0)</f>
        <v>0</v>
      </c>
      <c r="G562">
        <f>IF(ISNUMBER(SEARCH("Turbo",porsche_data[[#This Row],[Model]])),1,0)</f>
        <v>0</v>
      </c>
      <c r="H562">
        <f>IF(ISNUMBER(SEARCH("GT",porsche_data[[#This Row],[Model]])),1,0)</f>
        <v>0</v>
      </c>
      <c r="I562">
        <f>IF(ISNUMBER(SEARCH("RS",porsche_data[[#This Row],[Model]])),1,0)</f>
        <v>0</v>
      </c>
      <c r="J562">
        <f>IF(ISNUMBER(SEARCH("Targa",porsche_data[[#This Row],[Body]])),1,0)</f>
        <v>0</v>
      </c>
      <c r="K562">
        <f>IF(ISNUMBER(SEARCH("Cabriolet",porsche_data[[#This Row],[Body]])),1,0)</f>
        <v>0</v>
      </c>
      <c r="L562" t="s">
        <v>44</v>
      </c>
      <c r="N562" t="s">
        <v>95</v>
      </c>
      <c r="O562" t="str">
        <f>IF(ISNUMBER(SEARCH("km",porsche_data[[#This Row],[Mileage0]])),porsche_data[[#This Row],[Mileage0]],"")</f>
        <v>38000 km</v>
      </c>
      <c r="P562" t="s">
        <v>212</v>
      </c>
      <c r="R562" t="s">
        <v>88</v>
      </c>
      <c r="T562" t="s">
        <v>20</v>
      </c>
      <c r="U562" t="s">
        <v>21</v>
      </c>
      <c r="V562">
        <f>IF(porsche_data[[#This Row],[Transmission]]="Automatic",1,0)</f>
        <v>0</v>
      </c>
      <c r="W562">
        <f>IF(porsche_data[[#This Row],[Transmission]]="PDK",1,0)</f>
        <v>0</v>
      </c>
      <c r="X562" t="s">
        <v>22</v>
      </c>
      <c r="Y562">
        <f>IF(porsche_data[[#This Row],[Drive]]="Rear drive",0,1)</f>
        <v>0</v>
      </c>
      <c r="Z562" t="s">
        <v>23</v>
      </c>
      <c r="AA562" t="s">
        <v>116</v>
      </c>
      <c r="AB562">
        <f>IF(OR(porsche_data[[#This Row],[Interior Color]]="Black",porsche_data[[#This Row],[Interior Color]]="Beige",porsche_data[[#This Row],[Interior Color]]="Brown",porsche_data[[#This Row],[Interior Color]]="Grey"),0,1)</f>
        <v>1</v>
      </c>
      <c r="AC562" t="s">
        <v>99</v>
      </c>
      <c r="AD5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63" spans="1:30" x14ac:dyDescent="0.2">
      <c r="A563" t="s">
        <v>3749</v>
      </c>
      <c r="B563">
        <v>239997</v>
      </c>
      <c r="C563">
        <f>ABS((porsche_data[[#This Row],[Price]]-AVERAGE(B495:B4950))/_xlfn.STDEV.P(B495:B4950))</f>
        <v>2.1881038742027648</v>
      </c>
      <c r="D563" t="s">
        <v>27</v>
      </c>
      <c r="E563" t="s">
        <v>234</v>
      </c>
      <c r="F563">
        <f>IF(OR(ISNUMBER(SEARCH(" 4S",porsche_data[[#This Row],[Model]])), ISNUMBER(SEARCH(" S",porsche_data[[#This Row],[Model]]))),1,0)</f>
        <v>0</v>
      </c>
      <c r="G563">
        <f>IF(ISNUMBER(SEARCH("Turbo",porsche_data[[#This Row],[Model]])),1,0)</f>
        <v>0</v>
      </c>
      <c r="H563">
        <f>IF(ISNUMBER(SEARCH("GT",porsche_data[[#This Row],[Model]])),1,0)</f>
        <v>1</v>
      </c>
      <c r="I563">
        <f>IF(ISNUMBER(SEARCH("RS",porsche_data[[#This Row],[Model]])),1,0)</f>
        <v>1</v>
      </c>
      <c r="J563">
        <f>IF(ISNUMBER(SEARCH("Targa",porsche_data[[#This Row],[Body]])),1,0)</f>
        <v>0</v>
      </c>
      <c r="K563">
        <f>IF(ISNUMBER(SEARCH("Cabriolet",porsche_data[[#This Row],[Body]])),1,0)</f>
        <v>0</v>
      </c>
      <c r="L563" t="s">
        <v>44</v>
      </c>
      <c r="M563">
        <v>997</v>
      </c>
      <c r="N563" t="s">
        <v>2968</v>
      </c>
      <c r="O563" s="3">
        <f>1*(LEFT(porsche_data[[#This Row],[Mileage0]],FIND(" ",porsche_data[[#This Row],[Mileage0]])-1))</f>
        <v>16500</v>
      </c>
      <c r="P563" t="s">
        <v>66</v>
      </c>
      <c r="Q563">
        <v>450</v>
      </c>
      <c r="R563" t="s">
        <v>88</v>
      </c>
      <c r="S563">
        <f>1*(LEFT(porsche_data[[#This Row],[Cylinder Capacity]],FIND(" ",porsche_data[[#This Row],[Cylinder Capacity]])-1))</f>
        <v>3.8</v>
      </c>
      <c r="T563" t="s">
        <v>20</v>
      </c>
      <c r="U563" t="s">
        <v>21</v>
      </c>
      <c r="V563">
        <f>IF(porsche_data[[#This Row],[Transmission]]="Automatic",1,0)</f>
        <v>0</v>
      </c>
      <c r="W563">
        <f>IF(porsche_data[[#This Row],[Transmission]]="PDK",1,0)</f>
        <v>0</v>
      </c>
      <c r="X563" t="s">
        <v>22</v>
      </c>
      <c r="Y563">
        <f>IF(porsche_data[[#This Row],[Drive]]="Rear drive",0,1)</f>
        <v>0</v>
      </c>
      <c r="Z563" t="s">
        <v>23</v>
      </c>
      <c r="AA563" t="s">
        <v>24</v>
      </c>
      <c r="AB563">
        <f>IF(OR(porsche_data[[#This Row],[Interior Color]]="Black",porsche_data[[#This Row],[Interior Color]]="Beige",porsche_data[[#This Row],[Interior Color]]="Brown",porsche_data[[#This Row],[Interior Color]]="Grey"),0,1)</f>
        <v>0</v>
      </c>
      <c r="AC563" t="s">
        <v>61</v>
      </c>
      <c r="AD5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64" spans="1:30" x14ac:dyDescent="0.2">
      <c r="A564" t="s">
        <v>652</v>
      </c>
      <c r="B564">
        <v>239950</v>
      </c>
      <c r="C564">
        <f>ABS((porsche_data[[#This Row],[Price]]-AVERAGE(B496:B4951))/_xlfn.STDEV.P(B496:B4951))</f>
        <v>2.1916345408706581</v>
      </c>
      <c r="D564" t="s">
        <v>90</v>
      </c>
      <c r="E564" t="s">
        <v>355</v>
      </c>
      <c r="F564">
        <f>IF(OR(ISNUMBER(SEARCH(" 4S",porsche_data[[#This Row],[Model]])), ISNUMBER(SEARCH(" S",porsche_data[[#This Row],[Model]]))),1,0)</f>
        <v>0</v>
      </c>
      <c r="G564">
        <f>IF(ISNUMBER(SEARCH("Turbo",porsche_data[[#This Row],[Model]])),1,0)</f>
        <v>0</v>
      </c>
      <c r="H564">
        <f>IF(ISNUMBER(SEARCH("GT",porsche_data[[#This Row],[Model]])),1,0)</f>
        <v>1</v>
      </c>
      <c r="I564">
        <f>IF(ISNUMBER(SEARCH("RS",porsche_data[[#This Row],[Model]])),1,0)</f>
        <v>1</v>
      </c>
      <c r="J564">
        <f>IF(ISNUMBER(SEARCH("Targa",porsche_data[[#This Row],[Body]])),1,0)</f>
        <v>0</v>
      </c>
      <c r="K564">
        <f>IF(ISNUMBER(SEARCH("Cabriolet",porsche_data[[#This Row],[Body]])),1,0)</f>
        <v>0</v>
      </c>
      <c r="L564" t="s">
        <v>44</v>
      </c>
      <c r="M564">
        <v>991</v>
      </c>
      <c r="N564" t="s">
        <v>653</v>
      </c>
      <c r="O564" s="3">
        <f>1*(LEFT(porsche_data[[#This Row],[Mileage0]],FIND(" ",porsche_data[[#This Row],[Mileage0]])-1))</f>
        <v>9882</v>
      </c>
      <c r="P564" t="s">
        <v>357</v>
      </c>
      <c r="Q564">
        <v>520</v>
      </c>
      <c r="R564" t="s">
        <v>111</v>
      </c>
      <c r="S564">
        <f>1*(LEFT(porsche_data[[#This Row],[Cylinder Capacity]],FIND(" ",porsche_data[[#This Row],[Cylinder Capacity]])-1))</f>
        <v>4</v>
      </c>
      <c r="T564" t="s">
        <v>20</v>
      </c>
      <c r="U564" t="s">
        <v>31</v>
      </c>
      <c r="V564">
        <f>IF(porsche_data[[#This Row],[Transmission]]="Automatic",1,0)</f>
        <v>0</v>
      </c>
      <c r="W564">
        <f>IF(porsche_data[[#This Row],[Transmission]]="PDK",1,0)</f>
        <v>1</v>
      </c>
      <c r="X564" t="s">
        <v>22</v>
      </c>
      <c r="Y564">
        <f>IF(porsche_data[[#This Row],[Drive]]="Rear drive",0,1)</f>
        <v>0</v>
      </c>
      <c r="Z564" t="s">
        <v>23</v>
      </c>
      <c r="AA564" t="s">
        <v>24</v>
      </c>
      <c r="AB564">
        <f>IF(OR(porsche_data[[#This Row],[Interior Color]]="Black",porsche_data[[#This Row],[Interior Color]]="Beige",porsche_data[[#This Row],[Interior Color]]="Brown",porsche_data[[#This Row],[Interior Color]]="Grey"),0,1)</f>
        <v>0</v>
      </c>
      <c r="AC564" t="s">
        <v>47</v>
      </c>
      <c r="AD5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65" spans="1:30" hidden="1" x14ac:dyDescent="0.2">
      <c r="A565" t="s">
        <v>25</v>
      </c>
      <c r="C565" t="e">
        <f>ABS((porsche_data[[#This Row],[Price]]-#REF!)/#REF!)</f>
        <v>#REF!</v>
      </c>
      <c r="D565" t="s">
        <v>25</v>
      </c>
      <c r="E565" t="s">
        <v>25</v>
      </c>
      <c r="F565">
        <f>IF(OR(ISNUMBER(SEARCH(" 4S",porsche_data[[#This Row],[Model]])), ISNUMBER(SEARCH(" S",porsche_data[[#This Row],[Model]]))),1,0)</f>
        <v>0</v>
      </c>
      <c r="G565">
        <f>IF(ISNUMBER(SEARCH("Turbo",porsche_data[[#This Row],[Model]])),1,0)</f>
        <v>0</v>
      </c>
      <c r="H565">
        <f>IF(ISNUMBER(SEARCH("GT",porsche_data[[#This Row],[Model]])),1,0)</f>
        <v>0</v>
      </c>
      <c r="I565">
        <f>IF(ISNUMBER(SEARCH("RS",porsche_data[[#This Row],[Model]])),1,0)</f>
        <v>0</v>
      </c>
      <c r="J565">
        <f>IF(ISNUMBER(SEARCH("Targa",porsche_data[[#This Row],[Body]])),1,0)</f>
        <v>0</v>
      </c>
      <c r="K565">
        <f>IF(ISNUMBER(SEARCH("Cabriolet",porsche_data[[#This Row],[Body]])),1,0)</f>
        <v>0</v>
      </c>
      <c r="L565" t="s">
        <v>25</v>
      </c>
      <c r="N565" t="s">
        <v>25</v>
      </c>
      <c r="O565" t="str">
        <f>IF(ISNUMBER(SEARCH("km",porsche_data[[#This Row],[Mileage0]])),porsche_data[[#This Row],[Mileage0]],"")</f>
        <v/>
      </c>
      <c r="P565" t="s">
        <v>25</v>
      </c>
      <c r="R565" t="s">
        <v>25</v>
      </c>
      <c r="T565" t="s">
        <v>25</v>
      </c>
      <c r="U565" t="s">
        <v>25</v>
      </c>
      <c r="V565">
        <f>IF(porsche_data[[#This Row],[Transmission]]="Automatic",1,0)</f>
        <v>0</v>
      </c>
      <c r="W565">
        <f>IF(porsche_data[[#This Row],[Transmission]]="PDK",1,0)</f>
        <v>0</v>
      </c>
      <c r="X565" t="s">
        <v>25</v>
      </c>
      <c r="Y565">
        <f>IF(porsche_data[[#This Row],[Drive]]="Rear drive",0,1)</f>
        <v>1</v>
      </c>
      <c r="Z565" t="s">
        <v>25</v>
      </c>
      <c r="AA565" t="s">
        <v>25</v>
      </c>
      <c r="AB565">
        <f>IF(OR(porsche_data[[#This Row],[Interior Color]]="Black",porsche_data[[#This Row],[Interior Color]]="Beige",porsche_data[[#This Row],[Interior Color]]="Brown",porsche_data[[#This Row],[Interior Color]]="Grey"),0,1)</f>
        <v>1</v>
      </c>
      <c r="AC565" t="s">
        <v>25</v>
      </c>
      <c r="AD5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66" spans="1:30" hidden="1" x14ac:dyDescent="0.2">
      <c r="A566" t="s">
        <v>25</v>
      </c>
      <c r="C566" t="e">
        <f>ABS((porsche_data[[#This Row],[Price]]-#REF!)/#REF!)</f>
        <v>#REF!</v>
      </c>
      <c r="D566" t="s">
        <v>969</v>
      </c>
      <c r="E566" t="s">
        <v>35</v>
      </c>
      <c r="F566">
        <f>IF(OR(ISNUMBER(SEARCH(" 4S",porsche_data[[#This Row],[Model]])), ISNUMBER(SEARCH(" S",porsche_data[[#This Row],[Model]]))),1,0)</f>
        <v>0</v>
      </c>
      <c r="G566">
        <f>IF(ISNUMBER(SEARCH("Turbo",porsche_data[[#This Row],[Model]])),1,0)</f>
        <v>0</v>
      </c>
      <c r="H566">
        <f>IF(ISNUMBER(SEARCH("GT",porsche_data[[#This Row],[Model]])),1,0)</f>
        <v>0</v>
      </c>
      <c r="I566">
        <f>IF(ISNUMBER(SEARCH("RS",porsche_data[[#This Row],[Model]])),1,0)</f>
        <v>0</v>
      </c>
      <c r="J566">
        <f>IF(ISNUMBER(SEARCH("Targa",porsche_data[[#This Row],[Body]])),1,0)</f>
        <v>0</v>
      </c>
      <c r="K566">
        <f>IF(ISNUMBER(SEARCH("Cabriolet",porsche_data[[#This Row],[Body]])),1,0)</f>
        <v>0</v>
      </c>
      <c r="L566" t="s">
        <v>44</v>
      </c>
      <c r="N566" t="s">
        <v>1214</v>
      </c>
      <c r="O566" t="str">
        <f>IF(ISNUMBER(SEARCH("km",porsche_data[[#This Row],[Mileage0]])),porsche_data[[#This Row],[Mileage0]],"")</f>
        <v>160 km</v>
      </c>
      <c r="P566" t="s">
        <v>121</v>
      </c>
      <c r="R566" t="s">
        <v>122</v>
      </c>
      <c r="T566" t="s">
        <v>20</v>
      </c>
      <c r="U566" t="s">
        <v>21</v>
      </c>
      <c r="V566">
        <f>IF(porsche_data[[#This Row],[Transmission]]="Automatic",1,0)</f>
        <v>0</v>
      </c>
      <c r="W566">
        <f>IF(porsche_data[[#This Row],[Transmission]]="PDK",1,0)</f>
        <v>0</v>
      </c>
      <c r="X566" t="s">
        <v>22</v>
      </c>
      <c r="Y566">
        <f>IF(porsche_data[[#This Row],[Drive]]="Rear drive",0,1)</f>
        <v>0</v>
      </c>
      <c r="Z566" t="s">
        <v>23</v>
      </c>
      <c r="AA566" t="s">
        <v>47</v>
      </c>
      <c r="AB566">
        <f>IF(OR(porsche_data[[#This Row],[Interior Color]]="Black",porsche_data[[#This Row],[Interior Color]]="Beige",porsche_data[[#This Row],[Interior Color]]="Brown",porsche_data[[#This Row],[Interior Color]]="Grey"),0,1)</f>
        <v>1</v>
      </c>
      <c r="AC566" t="s">
        <v>32</v>
      </c>
      <c r="AD5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67" spans="1:30" x14ac:dyDescent="0.2">
      <c r="A567" t="s">
        <v>652</v>
      </c>
      <c r="B567">
        <v>239950</v>
      </c>
      <c r="C567">
        <f>ABS((porsche_data[[#This Row],[Price]]-AVERAGE(B499:B4954))/_xlfn.STDEV.P(B499:B4954))</f>
        <v>2.2050074238788593</v>
      </c>
      <c r="D567" t="s">
        <v>184</v>
      </c>
      <c r="E567" t="s">
        <v>254</v>
      </c>
      <c r="F567">
        <f>IF(OR(ISNUMBER(SEARCH(" 4S",porsche_data[[#This Row],[Model]])), ISNUMBER(SEARCH(" S",porsche_data[[#This Row],[Model]]))),1,0)</f>
        <v>1</v>
      </c>
      <c r="G567">
        <f>IF(ISNUMBER(SEARCH("Turbo",porsche_data[[#This Row],[Model]])),1,0)</f>
        <v>1</v>
      </c>
      <c r="H567">
        <f>IF(ISNUMBER(SEARCH("GT",porsche_data[[#This Row],[Model]])),1,0)</f>
        <v>0</v>
      </c>
      <c r="I567">
        <f>IF(ISNUMBER(SEARCH("RS",porsche_data[[#This Row],[Model]])),1,0)</f>
        <v>0</v>
      </c>
      <c r="J567">
        <f>IF(ISNUMBER(SEARCH("Targa",porsche_data[[#This Row],[Body]])),1,0)</f>
        <v>0</v>
      </c>
      <c r="K567">
        <f>IF(ISNUMBER(SEARCH("Cabriolet",porsche_data[[#This Row],[Body]])),1,0)</f>
        <v>1</v>
      </c>
      <c r="L567" t="s">
        <v>16</v>
      </c>
      <c r="M567">
        <v>992</v>
      </c>
      <c r="N567" t="s">
        <v>4820</v>
      </c>
      <c r="O567" s="3">
        <f>1*(LEFT(porsche_data[[#This Row],[Mileage0]],FIND(" ",porsche_data[[#This Row],[Mileage0]])-1))</f>
        <v>8071</v>
      </c>
      <c r="P567" t="s">
        <v>256</v>
      </c>
      <c r="Q567">
        <v>650</v>
      </c>
      <c r="R567" t="s">
        <v>88</v>
      </c>
      <c r="S567">
        <f>1*(LEFT(porsche_data[[#This Row],[Cylinder Capacity]],FIND(" ",porsche_data[[#This Row],[Cylinder Capacity]])-1))</f>
        <v>3.8</v>
      </c>
      <c r="T567" t="s">
        <v>20</v>
      </c>
      <c r="U567" t="s">
        <v>31</v>
      </c>
      <c r="V567">
        <f>IF(porsche_data[[#This Row],[Transmission]]="Automatic",1,0)</f>
        <v>0</v>
      </c>
      <c r="W567">
        <f>IF(porsche_data[[#This Row],[Transmission]]="PDK",1,0)</f>
        <v>1</v>
      </c>
      <c r="X567" t="s">
        <v>46</v>
      </c>
      <c r="Y567">
        <f>IF(porsche_data[[#This Row],[Drive]]="Rear drive",0,1)</f>
        <v>1</v>
      </c>
      <c r="Z567" t="s">
        <v>23</v>
      </c>
      <c r="AA567" t="s">
        <v>250</v>
      </c>
      <c r="AB567">
        <f>IF(OR(porsche_data[[#This Row],[Interior Color]]="Black",porsche_data[[#This Row],[Interior Color]]="Beige",porsche_data[[#This Row],[Interior Color]]="Brown",porsche_data[[#This Row],[Interior Color]]="Grey"),0,1)</f>
        <v>0</v>
      </c>
      <c r="AC567" t="s">
        <v>24</v>
      </c>
      <c r="AD5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68" spans="1:30" x14ac:dyDescent="0.2">
      <c r="A568" t="s">
        <v>366</v>
      </c>
      <c r="B568">
        <v>239900</v>
      </c>
      <c r="C568">
        <f>ABS((porsche_data[[#This Row],[Price]]-AVERAGE(B500:B4955))/_xlfn.STDEV.P(B500:B4955))</f>
        <v>2.2040712521084318</v>
      </c>
      <c r="D568" t="s">
        <v>163</v>
      </c>
      <c r="E568" t="s">
        <v>254</v>
      </c>
      <c r="F568">
        <f>IF(OR(ISNUMBER(SEARCH(" 4S",porsche_data[[#This Row],[Model]])), ISNUMBER(SEARCH(" S",porsche_data[[#This Row],[Model]]))),1,0)</f>
        <v>1</v>
      </c>
      <c r="G568">
        <f>IF(ISNUMBER(SEARCH("Turbo",porsche_data[[#This Row],[Model]])),1,0)</f>
        <v>1</v>
      </c>
      <c r="H568">
        <f>IF(ISNUMBER(SEARCH("GT",porsche_data[[#This Row],[Model]])),1,0)</f>
        <v>0</v>
      </c>
      <c r="I568">
        <f>IF(ISNUMBER(SEARCH("RS",porsche_data[[#This Row],[Model]])),1,0)</f>
        <v>0</v>
      </c>
      <c r="J568">
        <f>IF(ISNUMBER(SEARCH("Targa",porsche_data[[#This Row],[Body]])),1,0)</f>
        <v>0</v>
      </c>
      <c r="K568">
        <f>IF(ISNUMBER(SEARCH("Cabriolet",porsche_data[[#This Row],[Body]])),1,0)</f>
        <v>0</v>
      </c>
      <c r="L568" t="s">
        <v>44</v>
      </c>
      <c r="M568">
        <v>992</v>
      </c>
      <c r="N568" t="s">
        <v>365</v>
      </c>
      <c r="O568" s="3">
        <f>1*(LEFT(porsche_data[[#This Row],[Mileage0]],FIND(" ",porsche_data[[#This Row],[Mileage0]])-1))</f>
        <v>11000</v>
      </c>
      <c r="P568" t="s">
        <v>256</v>
      </c>
      <c r="Q568">
        <v>650</v>
      </c>
      <c r="R568" t="s">
        <v>88</v>
      </c>
      <c r="S568">
        <f>1*(LEFT(porsche_data[[#This Row],[Cylinder Capacity]],FIND(" ",porsche_data[[#This Row],[Cylinder Capacity]])-1))</f>
        <v>3.8</v>
      </c>
      <c r="T568" t="s">
        <v>20</v>
      </c>
      <c r="U568" t="s">
        <v>31</v>
      </c>
      <c r="V568">
        <f>IF(porsche_data[[#This Row],[Transmission]]="Automatic",1,0)</f>
        <v>0</v>
      </c>
      <c r="W568">
        <f>IF(porsche_data[[#This Row],[Transmission]]="PDK",1,0)</f>
        <v>1</v>
      </c>
      <c r="X568" t="s">
        <v>46</v>
      </c>
      <c r="Y568">
        <f>IF(porsche_data[[#This Row],[Drive]]="Rear drive",0,1)</f>
        <v>1</v>
      </c>
      <c r="Z568" t="s">
        <v>23</v>
      </c>
      <c r="AA568" t="s">
        <v>24</v>
      </c>
      <c r="AB568">
        <f>IF(OR(porsche_data[[#This Row],[Interior Color]]="Black",porsche_data[[#This Row],[Interior Color]]="Beige",porsche_data[[#This Row],[Interior Color]]="Brown",porsche_data[[#This Row],[Interior Color]]="Grey"),0,1)</f>
        <v>0</v>
      </c>
      <c r="AC568" t="s">
        <v>116</v>
      </c>
      <c r="AD5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69" spans="1:30" x14ac:dyDescent="0.2">
      <c r="A569" t="s">
        <v>366</v>
      </c>
      <c r="B569">
        <v>239900</v>
      </c>
      <c r="C569">
        <f>ABS((porsche_data[[#This Row],[Price]]-AVERAGE(B501:B4956))/_xlfn.STDEV.P(B501:B4956))</f>
        <v>2.2085781423099164</v>
      </c>
      <c r="D569" t="s">
        <v>152</v>
      </c>
      <c r="E569" t="s">
        <v>368</v>
      </c>
      <c r="F569">
        <f>IF(OR(ISNUMBER(SEARCH(" 4S",porsche_data[[#This Row],[Model]])), ISNUMBER(SEARCH(" S",porsche_data[[#This Row],[Model]]))),1,0)</f>
        <v>0</v>
      </c>
      <c r="G569">
        <f>IF(ISNUMBER(SEARCH("Turbo",porsche_data[[#This Row],[Model]])),1,0)</f>
        <v>0</v>
      </c>
      <c r="H569">
        <f>IF(ISNUMBER(SEARCH("GT",porsche_data[[#This Row],[Model]])),1,0)</f>
        <v>1</v>
      </c>
      <c r="I569">
        <f>IF(ISNUMBER(SEARCH("RS",porsche_data[[#This Row],[Model]])),1,0)</f>
        <v>0</v>
      </c>
      <c r="J569">
        <f>IF(ISNUMBER(SEARCH("Targa",porsche_data[[#This Row],[Body]])),1,0)</f>
        <v>0</v>
      </c>
      <c r="K569">
        <f>IF(ISNUMBER(SEARCH("Cabriolet",porsche_data[[#This Row],[Body]])),1,0)</f>
        <v>0</v>
      </c>
      <c r="L569" t="s">
        <v>44</v>
      </c>
      <c r="M569">
        <v>992</v>
      </c>
      <c r="N569" t="s">
        <v>497</v>
      </c>
      <c r="O569" s="3">
        <f>1*(LEFT(porsche_data[[#This Row],[Mileage0]],FIND(" ",porsche_data[[#This Row],[Mileage0]])-1))</f>
        <v>1218</v>
      </c>
      <c r="P569" t="s">
        <v>110</v>
      </c>
      <c r="Q569">
        <v>510</v>
      </c>
      <c r="R569" t="s">
        <v>111</v>
      </c>
      <c r="S569">
        <f>1*(LEFT(porsche_data[[#This Row],[Cylinder Capacity]],FIND(" ",porsche_data[[#This Row],[Cylinder Capacity]])-1))</f>
        <v>4</v>
      </c>
      <c r="T569" t="s">
        <v>20</v>
      </c>
      <c r="U569" t="s">
        <v>21</v>
      </c>
      <c r="V569">
        <f>IF(porsche_data[[#This Row],[Transmission]]="Automatic",1,0)</f>
        <v>0</v>
      </c>
      <c r="W569">
        <f>IF(porsche_data[[#This Row],[Transmission]]="PDK",1,0)</f>
        <v>0</v>
      </c>
      <c r="X569" t="s">
        <v>22</v>
      </c>
      <c r="Y569">
        <f>IF(porsche_data[[#This Row],[Drive]]="Rear drive",0,1)</f>
        <v>0</v>
      </c>
      <c r="Z569" t="s">
        <v>23</v>
      </c>
      <c r="AA569" t="s">
        <v>250</v>
      </c>
      <c r="AB569">
        <f>IF(OR(porsche_data[[#This Row],[Interior Color]]="Black",porsche_data[[#This Row],[Interior Color]]="Beige",porsche_data[[#This Row],[Interior Color]]="Brown",porsche_data[[#This Row],[Interior Color]]="Grey"),0,1)</f>
        <v>0</v>
      </c>
      <c r="AC569" t="s">
        <v>99</v>
      </c>
      <c r="AD5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70" spans="1:30" hidden="1" x14ac:dyDescent="0.2">
      <c r="A570" t="s">
        <v>25</v>
      </c>
      <c r="C570" t="e">
        <f>ABS((porsche_data[[#This Row],[Price]]-#REF!)/#REF!)</f>
        <v>#REF!</v>
      </c>
      <c r="D570" t="s">
        <v>636</v>
      </c>
      <c r="E570" t="s">
        <v>637</v>
      </c>
      <c r="F570">
        <f>IF(OR(ISNUMBER(SEARCH(" 4S",porsche_data[[#This Row],[Model]])), ISNUMBER(SEARCH(" S",porsche_data[[#This Row],[Model]]))),1,0)</f>
        <v>1</v>
      </c>
      <c r="G570">
        <f>IF(ISNUMBER(SEARCH("Turbo",porsche_data[[#This Row],[Model]])),1,0)</f>
        <v>0</v>
      </c>
      <c r="H570">
        <f>IF(ISNUMBER(SEARCH("GT",porsche_data[[#This Row],[Model]])),1,0)</f>
        <v>0</v>
      </c>
      <c r="I570">
        <f>IF(ISNUMBER(SEARCH("RS",porsche_data[[#This Row],[Model]])),1,0)</f>
        <v>0</v>
      </c>
      <c r="J570">
        <f>IF(ISNUMBER(SEARCH("Targa",porsche_data[[#This Row],[Body]])),1,0)</f>
        <v>0</v>
      </c>
      <c r="K570">
        <f>IF(ISNUMBER(SEARCH("Cabriolet",porsche_data[[#This Row],[Body]])),1,0)</f>
        <v>0</v>
      </c>
      <c r="L570" t="s">
        <v>108</v>
      </c>
      <c r="N570" t="s">
        <v>1219</v>
      </c>
      <c r="O570" t="str">
        <f>IF(ISNUMBER(SEARCH("km",porsche_data[[#This Row],[Mileage0]])),porsche_data[[#This Row],[Mileage0]],"")</f>
        <v/>
      </c>
      <c r="P570" t="s">
        <v>394</v>
      </c>
      <c r="R570" t="s">
        <v>395</v>
      </c>
      <c r="T570" t="s">
        <v>20</v>
      </c>
      <c r="U570" t="s">
        <v>21</v>
      </c>
      <c r="V570">
        <f>IF(porsche_data[[#This Row],[Transmission]]="Automatic",1,0)</f>
        <v>0</v>
      </c>
      <c r="W570">
        <f>IF(porsche_data[[#This Row],[Transmission]]="PDK",1,0)</f>
        <v>0</v>
      </c>
      <c r="X570" t="s">
        <v>22</v>
      </c>
      <c r="Y570">
        <f>IF(porsche_data[[#This Row],[Drive]]="Rear drive",0,1)</f>
        <v>0</v>
      </c>
      <c r="Z570" t="s">
        <v>23</v>
      </c>
      <c r="AA570" t="s">
        <v>24</v>
      </c>
      <c r="AB570">
        <f>IF(OR(porsche_data[[#This Row],[Interior Color]]="Black",porsche_data[[#This Row],[Interior Color]]="Beige",porsche_data[[#This Row],[Interior Color]]="Brown",porsche_data[[#This Row],[Interior Color]]="Grey"),0,1)</f>
        <v>0</v>
      </c>
      <c r="AC570" t="s">
        <v>116</v>
      </c>
      <c r="AD5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71" spans="1:30" hidden="1" x14ac:dyDescent="0.2">
      <c r="A571" t="s">
        <v>25</v>
      </c>
      <c r="C571" t="e">
        <f>ABS((porsche_data[[#This Row],[Price]]-#REF!)/#REF!)</f>
        <v>#REF!</v>
      </c>
      <c r="D571" t="s">
        <v>25</v>
      </c>
      <c r="E571" t="s">
        <v>25</v>
      </c>
      <c r="F571">
        <f>IF(OR(ISNUMBER(SEARCH(" 4S",porsche_data[[#This Row],[Model]])), ISNUMBER(SEARCH(" S",porsche_data[[#This Row],[Model]]))),1,0)</f>
        <v>0</v>
      </c>
      <c r="G571">
        <f>IF(ISNUMBER(SEARCH("Turbo",porsche_data[[#This Row],[Model]])),1,0)</f>
        <v>0</v>
      </c>
      <c r="H571">
        <f>IF(ISNUMBER(SEARCH("GT",porsche_data[[#This Row],[Model]])),1,0)</f>
        <v>0</v>
      </c>
      <c r="I571">
        <f>IF(ISNUMBER(SEARCH("RS",porsche_data[[#This Row],[Model]])),1,0)</f>
        <v>0</v>
      </c>
      <c r="J571">
        <f>IF(ISNUMBER(SEARCH("Targa",porsche_data[[#This Row],[Body]])),1,0)</f>
        <v>0</v>
      </c>
      <c r="K571">
        <f>IF(ISNUMBER(SEARCH("Cabriolet",porsche_data[[#This Row],[Body]])),1,0)</f>
        <v>0</v>
      </c>
      <c r="L571" t="s">
        <v>25</v>
      </c>
      <c r="N571" t="s">
        <v>25</v>
      </c>
      <c r="O571" t="str">
        <f>IF(ISNUMBER(SEARCH("km",porsche_data[[#This Row],[Mileage0]])),porsche_data[[#This Row],[Mileage0]],"")</f>
        <v/>
      </c>
      <c r="P571" t="s">
        <v>25</v>
      </c>
      <c r="R571" t="s">
        <v>25</v>
      </c>
      <c r="T571" t="s">
        <v>25</v>
      </c>
      <c r="U571" t="s">
        <v>25</v>
      </c>
      <c r="V571">
        <f>IF(porsche_data[[#This Row],[Transmission]]="Automatic",1,0)</f>
        <v>0</v>
      </c>
      <c r="W571">
        <f>IF(porsche_data[[#This Row],[Transmission]]="PDK",1,0)</f>
        <v>0</v>
      </c>
      <c r="X571" t="s">
        <v>25</v>
      </c>
      <c r="Y571">
        <f>IF(porsche_data[[#This Row],[Drive]]="Rear drive",0,1)</f>
        <v>1</v>
      </c>
      <c r="Z571" t="s">
        <v>25</v>
      </c>
      <c r="AA571" t="s">
        <v>25</v>
      </c>
      <c r="AB571">
        <f>IF(OR(porsche_data[[#This Row],[Interior Color]]="Black",porsche_data[[#This Row],[Interior Color]]="Beige",porsche_data[[#This Row],[Interior Color]]="Brown",porsche_data[[#This Row],[Interior Color]]="Grey"),0,1)</f>
        <v>1</v>
      </c>
      <c r="AC571" t="s">
        <v>25</v>
      </c>
      <c r="AD5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72" spans="1:30" hidden="1" x14ac:dyDescent="0.2">
      <c r="A572" t="s">
        <v>25</v>
      </c>
      <c r="C572" t="e">
        <f>ABS((porsche_data[[#This Row],[Price]]-#REF!)/#REF!)</f>
        <v>#REF!</v>
      </c>
      <c r="D572" t="s">
        <v>504</v>
      </c>
      <c r="E572" t="s">
        <v>376</v>
      </c>
      <c r="F572">
        <f>IF(OR(ISNUMBER(SEARCH(" 4S",porsche_data[[#This Row],[Model]])), ISNUMBER(SEARCH(" S",porsche_data[[#This Row],[Model]]))),1,0)</f>
        <v>0</v>
      </c>
      <c r="G572">
        <f>IF(ISNUMBER(SEARCH("Turbo",porsche_data[[#This Row],[Model]])),1,0)</f>
        <v>0</v>
      </c>
      <c r="H572">
        <f>IF(ISNUMBER(SEARCH("GT",porsche_data[[#This Row],[Model]])),1,0)</f>
        <v>0</v>
      </c>
      <c r="I572">
        <f>IF(ISNUMBER(SEARCH("RS",porsche_data[[#This Row],[Model]])),1,0)</f>
        <v>0</v>
      </c>
      <c r="J572">
        <f>IF(ISNUMBER(SEARCH("Targa",porsche_data[[#This Row],[Body]])),1,0)</f>
        <v>1</v>
      </c>
      <c r="K572">
        <f>IF(ISNUMBER(SEARCH("Cabriolet",porsche_data[[#This Row],[Body]])),1,0)</f>
        <v>0</v>
      </c>
      <c r="L572" t="s">
        <v>36</v>
      </c>
      <c r="N572" t="s">
        <v>1220</v>
      </c>
      <c r="O572" t="str">
        <f>IF(ISNUMBER(SEARCH("km",porsche_data[[#This Row],[Mileage0]])),porsche_data[[#This Row],[Mileage0]],"")</f>
        <v/>
      </c>
      <c r="P572" t="s">
        <v>627</v>
      </c>
      <c r="R572" t="s">
        <v>60</v>
      </c>
      <c r="T572" t="s">
        <v>20</v>
      </c>
      <c r="U572" t="s">
        <v>21</v>
      </c>
      <c r="V572">
        <f>IF(porsche_data[[#This Row],[Transmission]]="Automatic",1,0)</f>
        <v>0</v>
      </c>
      <c r="W572">
        <f>IF(porsche_data[[#This Row],[Transmission]]="PDK",1,0)</f>
        <v>0</v>
      </c>
      <c r="X572" t="s">
        <v>22</v>
      </c>
      <c r="Y572">
        <f>IF(porsche_data[[#This Row],[Drive]]="Rear drive",0,1)</f>
        <v>0</v>
      </c>
      <c r="Z572" t="s">
        <v>23</v>
      </c>
      <c r="AA572" t="s">
        <v>24</v>
      </c>
      <c r="AB572">
        <f>IF(OR(porsche_data[[#This Row],[Interior Color]]="Black",porsche_data[[#This Row],[Interior Color]]="Beige",porsche_data[[#This Row],[Interior Color]]="Brown",porsche_data[[#This Row],[Interior Color]]="Grey"),0,1)</f>
        <v>0</v>
      </c>
      <c r="AC572" t="s">
        <v>116</v>
      </c>
      <c r="AD5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73" spans="1:30" x14ac:dyDescent="0.2">
      <c r="A573" t="s">
        <v>366</v>
      </c>
      <c r="B573">
        <v>239900</v>
      </c>
      <c r="C573">
        <f>ABS((porsche_data[[#This Row],[Price]]-AVERAGE(B505:B4960))/_xlfn.STDEV.P(B505:B4960))</f>
        <v>2.2176680026534283</v>
      </c>
      <c r="D573" t="s">
        <v>63</v>
      </c>
      <c r="E573" t="s">
        <v>254</v>
      </c>
      <c r="F573">
        <f>IF(OR(ISNUMBER(SEARCH(" 4S",porsche_data[[#This Row],[Model]])), ISNUMBER(SEARCH(" S",porsche_data[[#This Row],[Model]]))),1,0)</f>
        <v>1</v>
      </c>
      <c r="G573">
        <f>IF(ISNUMBER(SEARCH("Turbo",porsche_data[[#This Row],[Model]])),1,0)</f>
        <v>1</v>
      </c>
      <c r="H573">
        <f>IF(ISNUMBER(SEARCH("GT",porsche_data[[#This Row],[Model]])),1,0)</f>
        <v>0</v>
      </c>
      <c r="I573">
        <f>IF(ISNUMBER(SEARCH("RS",porsche_data[[#This Row],[Model]])),1,0)</f>
        <v>0</v>
      </c>
      <c r="J573">
        <f>IF(ISNUMBER(SEARCH("Targa",porsche_data[[#This Row],[Body]])),1,0)</f>
        <v>0</v>
      </c>
      <c r="K573">
        <f>IF(ISNUMBER(SEARCH("Cabriolet",porsche_data[[#This Row],[Body]])),1,0)</f>
        <v>0</v>
      </c>
      <c r="L573" t="s">
        <v>44</v>
      </c>
      <c r="M573">
        <v>992</v>
      </c>
      <c r="N573" t="s">
        <v>2439</v>
      </c>
      <c r="O573" s="3">
        <f>1*(LEFT(porsche_data[[#This Row],[Mileage0]],FIND(" ",porsche_data[[#This Row],[Mileage0]])-1))</f>
        <v>7700</v>
      </c>
      <c r="P573" t="s">
        <v>256</v>
      </c>
      <c r="Q573">
        <v>650</v>
      </c>
      <c r="R573" t="s">
        <v>88</v>
      </c>
      <c r="S573">
        <f>1*(LEFT(porsche_data[[#This Row],[Cylinder Capacity]],FIND(" ",porsche_data[[#This Row],[Cylinder Capacity]])-1))</f>
        <v>3.8</v>
      </c>
      <c r="T573" t="s">
        <v>20</v>
      </c>
      <c r="U573" t="s">
        <v>31</v>
      </c>
      <c r="V573">
        <f>IF(porsche_data[[#This Row],[Transmission]]="Automatic",1,0)</f>
        <v>0</v>
      </c>
      <c r="W573">
        <f>IF(porsche_data[[#This Row],[Transmission]]="PDK",1,0)</f>
        <v>1</v>
      </c>
      <c r="X573" t="s">
        <v>46</v>
      </c>
      <c r="Y573">
        <f>IF(porsche_data[[#This Row],[Drive]]="Rear drive",0,1)</f>
        <v>1</v>
      </c>
      <c r="Z573" t="s">
        <v>23</v>
      </c>
      <c r="AA573" t="s">
        <v>24</v>
      </c>
      <c r="AB573">
        <f>IF(OR(porsche_data[[#This Row],[Interior Color]]="Black",porsche_data[[#This Row],[Interior Color]]="Beige",porsche_data[[#This Row],[Interior Color]]="Brown",porsche_data[[#This Row],[Interior Color]]="Grey"),0,1)</f>
        <v>0</v>
      </c>
      <c r="AC573" t="s">
        <v>116</v>
      </c>
      <c r="AD5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74" spans="1:30" hidden="1" x14ac:dyDescent="0.2">
      <c r="A574" t="s">
        <v>25</v>
      </c>
      <c r="C574" t="e">
        <f>ABS((porsche_data[[#This Row],[Price]]-#REF!)/#REF!)</f>
        <v>#REF!</v>
      </c>
      <c r="D574" t="s">
        <v>229</v>
      </c>
      <c r="E574" t="s">
        <v>1223</v>
      </c>
      <c r="F574">
        <f>IF(OR(ISNUMBER(SEARCH(" 4S",porsche_data[[#This Row],[Model]])), ISNUMBER(SEARCH(" S",porsche_data[[#This Row],[Model]]))),1,0)</f>
        <v>0</v>
      </c>
      <c r="G574">
        <f>IF(ISNUMBER(SEARCH("Turbo",porsche_data[[#This Row],[Model]])),1,0)</f>
        <v>0</v>
      </c>
      <c r="H574">
        <f>IF(ISNUMBER(SEARCH("GT",porsche_data[[#This Row],[Model]])),1,0)</f>
        <v>0</v>
      </c>
      <c r="I574">
        <f>IF(ISNUMBER(SEARCH("RS",porsche_data[[#This Row],[Model]])),1,0)</f>
        <v>0</v>
      </c>
      <c r="J574">
        <f>IF(ISNUMBER(SEARCH("Targa",porsche_data[[#This Row],[Body]])),1,0)</f>
        <v>0</v>
      </c>
      <c r="K574">
        <f>IF(ISNUMBER(SEARCH("Cabriolet",porsche_data[[#This Row],[Body]])),1,0)</f>
        <v>0</v>
      </c>
      <c r="L574" t="s">
        <v>44</v>
      </c>
      <c r="N574" t="s">
        <v>1224</v>
      </c>
      <c r="O574" t="str">
        <f>IF(ISNUMBER(SEARCH("km",porsche_data[[#This Row],[Mileage0]])),porsche_data[[#This Row],[Mileage0]],"")</f>
        <v>58258 km</v>
      </c>
      <c r="P574" t="s">
        <v>331</v>
      </c>
      <c r="R574" t="s">
        <v>19</v>
      </c>
      <c r="T574" t="s">
        <v>20</v>
      </c>
      <c r="U574" t="s">
        <v>21</v>
      </c>
      <c r="V574">
        <f>IF(porsche_data[[#This Row],[Transmission]]="Automatic",1,0)</f>
        <v>0</v>
      </c>
      <c r="W574">
        <f>IF(porsche_data[[#This Row],[Transmission]]="PDK",1,0)</f>
        <v>0</v>
      </c>
      <c r="X574" t="s">
        <v>22</v>
      </c>
      <c r="Y574">
        <f>IF(porsche_data[[#This Row],[Drive]]="Rear drive",0,1)</f>
        <v>0</v>
      </c>
      <c r="Z574" t="s">
        <v>23</v>
      </c>
      <c r="AA574" t="s">
        <v>32</v>
      </c>
      <c r="AB574">
        <f>IF(OR(porsche_data[[#This Row],[Interior Color]]="Black",porsche_data[[#This Row],[Interior Color]]="Beige",porsche_data[[#This Row],[Interior Color]]="Brown",porsche_data[[#This Row],[Interior Color]]="Grey"),0,1)</f>
        <v>0</v>
      </c>
      <c r="AC574" t="s">
        <v>54</v>
      </c>
      <c r="AD5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75" spans="1:30" hidden="1" x14ac:dyDescent="0.2">
      <c r="A575" t="s">
        <v>366</v>
      </c>
      <c r="B575">
        <v>239900</v>
      </c>
      <c r="C575" t="e">
        <f>ABS((porsche_data[[#This Row],[Price]]-#REF!)/#REF!)</f>
        <v>#REF!</v>
      </c>
      <c r="D575" t="s">
        <v>70</v>
      </c>
      <c r="E575" t="s">
        <v>2498</v>
      </c>
      <c r="F575">
        <f>IF(OR(ISNUMBER(SEARCH(" 4S",porsche_data[[#This Row],[Model]])), ISNUMBER(SEARCH(" S",porsche_data[[#This Row],[Model]]))),1,0)</f>
        <v>1</v>
      </c>
      <c r="G575">
        <f>IF(ISNUMBER(SEARCH("Turbo",porsche_data[[#This Row],[Model]])),1,0)</f>
        <v>0</v>
      </c>
      <c r="H575">
        <f>IF(ISNUMBER(SEARCH("GT",porsche_data[[#This Row],[Model]])),1,0)</f>
        <v>0</v>
      </c>
      <c r="I575">
        <f>IF(ISNUMBER(SEARCH("RS",porsche_data[[#This Row],[Model]])),1,0)</f>
        <v>0</v>
      </c>
      <c r="J575">
        <f>IF(ISNUMBER(SEARCH("Targa",porsche_data[[#This Row],[Body]])),1,0)</f>
        <v>1</v>
      </c>
      <c r="K575">
        <f>IF(ISNUMBER(SEARCH("Cabriolet",porsche_data[[#This Row],[Body]])),1,0)</f>
        <v>0</v>
      </c>
      <c r="L575" t="s">
        <v>36</v>
      </c>
      <c r="N575" t="s">
        <v>2499</v>
      </c>
      <c r="O575" t="str">
        <f>IF(ISNUMBER(SEARCH("km",porsche_data[[#This Row],[Mileage0]])),porsche_data[[#This Row],[Mileage0]],"")</f>
        <v>1036 km</v>
      </c>
      <c r="P575" t="s">
        <v>73</v>
      </c>
      <c r="R575" t="s">
        <v>67</v>
      </c>
      <c r="T575" t="s">
        <v>20</v>
      </c>
      <c r="U575" t="s">
        <v>31</v>
      </c>
      <c r="V575">
        <f>IF(porsche_data[[#This Row],[Transmission]]="Automatic",1,0)</f>
        <v>0</v>
      </c>
      <c r="W575">
        <f>IF(porsche_data[[#This Row],[Transmission]]="PDK",1,0)</f>
        <v>1</v>
      </c>
      <c r="X575" t="s">
        <v>46</v>
      </c>
      <c r="Y575">
        <f>IF(porsche_data[[#This Row],[Drive]]="Rear drive",0,1)</f>
        <v>1</v>
      </c>
      <c r="Z575" t="s">
        <v>23</v>
      </c>
      <c r="AA575" t="s">
        <v>54</v>
      </c>
      <c r="AB575">
        <f>IF(OR(porsche_data[[#This Row],[Interior Color]]="Black",porsche_data[[#This Row],[Interior Color]]="Beige",porsche_data[[#This Row],[Interior Color]]="Brown",porsche_data[[#This Row],[Interior Color]]="Grey"),0,1)</f>
        <v>1</v>
      </c>
      <c r="AC575" t="s">
        <v>54</v>
      </c>
      <c r="AD5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76" spans="1:30" hidden="1" x14ac:dyDescent="0.2">
      <c r="A576" t="s">
        <v>366</v>
      </c>
      <c r="B576">
        <v>239900</v>
      </c>
      <c r="C576" t="e">
        <f>ABS((porsche_data[[#This Row],[Price]]-#REF!)/#REF!)</f>
        <v>#REF!</v>
      </c>
      <c r="D576" t="s">
        <v>106</v>
      </c>
      <c r="E576" t="s">
        <v>1801</v>
      </c>
      <c r="F576">
        <f>IF(OR(ISNUMBER(SEARCH(" 4S",porsche_data[[#This Row],[Model]])), ISNUMBER(SEARCH(" S",porsche_data[[#This Row],[Model]]))),1,0)</f>
        <v>0</v>
      </c>
      <c r="G576">
        <f>IF(ISNUMBER(SEARCH("Turbo",porsche_data[[#This Row],[Model]])),1,0)</f>
        <v>0</v>
      </c>
      <c r="H576">
        <f>IF(ISNUMBER(SEARCH("GT",porsche_data[[#This Row],[Model]])),1,0)</f>
        <v>0</v>
      </c>
      <c r="I576">
        <f>IF(ISNUMBER(SEARCH("RS",porsche_data[[#This Row],[Model]])),1,0)</f>
        <v>0</v>
      </c>
      <c r="J576">
        <f>IF(ISNUMBER(SEARCH("Targa",porsche_data[[#This Row],[Body]])),1,0)</f>
        <v>0</v>
      </c>
      <c r="K576">
        <f>IF(ISNUMBER(SEARCH("Cabriolet",porsche_data[[#This Row],[Body]])),1,0)</f>
        <v>0</v>
      </c>
      <c r="L576" t="s">
        <v>44</v>
      </c>
      <c r="N576" t="s">
        <v>2717</v>
      </c>
      <c r="O576" t="str">
        <f>IF(ISNUMBER(SEARCH("km",porsche_data[[#This Row],[Mileage0]])),porsche_data[[#This Row],[Mileage0]],"")</f>
        <v>8750 km</v>
      </c>
      <c r="P576" t="s">
        <v>66</v>
      </c>
      <c r="R576" t="s">
        <v>67</v>
      </c>
      <c r="T576" t="s">
        <v>20</v>
      </c>
      <c r="U576" t="s">
        <v>31</v>
      </c>
      <c r="V576">
        <f>IF(porsche_data[[#This Row],[Transmission]]="Automatic",1,0)</f>
        <v>0</v>
      </c>
      <c r="W576">
        <f>IF(porsche_data[[#This Row],[Transmission]]="PDK",1,0)</f>
        <v>1</v>
      </c>
      <c r="X576" t="s">
        <v>46</v>
      </c>
      <c r="Y576">
        <f>IF(porsche_data[[#This Row],[Drive]]="Rear drive",0,1)</f>
        <v>1</v>
      </c>
      <c r="Z576" t="s">
        <v>23</v>
      </c>
      <c r="AA576" t="s">
        <v>24</v>
      </c>
      <c r="AB576">
        <f>IF(OR(porsche_data[[#This Row],[Interior Color]]="Black",porsche_data[[#This Row],[Interior Color]]="Beige",porsche_data[[#This Row],[Interior Color]]="Brown",porsche_data[[#This Row],[Interior Color]]="Grey"),0,1)</f>
        <v>0</v>
      </c>
      <c r="AC576" t="s">
        <v>54</v>
      </c>
      <c r="AD5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77" spans="1:30" hidden="1" x14ac:dyDescent="0.2">
      <c r="A577" t="s">
        <v>345</v>
      </c>
      <c r="C577" t="e">
        <f>ABS((porsche_data[[#This Row],[Price]]-#REF!)/#REF!)</f>
        <v>#REF!</v>
      </c>
      <c r="D577" t="s">
        <v>106</v>
      </c>
      <c r="E577" t="s">
        <v>1229</v>
      </c>
      <c r="F577">
        <f>IF(OR(ISNUMBER(SEARCH(" 4S",porsche_data[[#This Row],[Model]])), ISNUMBER(SEARCH(" S",porsche_data[[#This Row],[Model]]))),1,0)</f>
        <v>1</v>
      </c>
      <c r="G577">
        <f>IF(ISNUMBER(SEARCH("Turbo",porsche_data[[#This Row],[Model]])),1,0)</f>
        <v>0</v>
      </c>
      <c r="H577">
        <f>IF(ISNUMBER(SEARCH("GT",porsche_data[[#This Row],[Model]])),1,0)</f>
        <v>0</v>
      </c>
      <c r="I577">
        <f>IF(ISNUMBER(SEARCH("RS",porsche_data[[#This Row],[Model]])),1,0)</f>
        <v>0</v>
      </c>
      <c r="J577">
        <f>IF(ISNUMBER(SEARCH("Targa",porsche_data[[#This Row],[Body]])),1,0)</f>
        <v>0</v>
      </c>
      <c r="K577">
        <f>IF(ISNUMBER(SEARCH("Cabriolet",porsche_data[[#This Row],[Body]])),1,0)</f>
        <v>0</v>
      </c>
      <c r="L577" t="s">
        <v>500</v>
      </c>
      <c r="N577" t="s">
        <v>1230</v>
      </c>
      <c r="O577" t="str">
        <f>IF(ISNUMBER(SEARCH("km",porsche_data[[#This Row],[Mileage0]])),porsche_data[[#This Row],[Mileage0]],"")</f>
        <v>21000 km</v>
      </c>
      <c r="P577" t="s">
        <v>1231</v>
      </c>
      <c r="R577" t="s">
        <v>67</v>
      </c>
      <c r="T577" t="s">
        <v>20</v>
      </c>
      <c r="U577" t="s">
        <v>31</v>
      </c>
      <c r="V577">
        <f>IF(porsche_data[[#This Row],[Transmission]]="Automatic",1,0)</f>
        <v>0</v>
      </c>
      <c r="W577">
        <f>IF(porsche_data[[#This Row],[Transmission]]="PDK",1,0)</f>
        <v>1</v>
      </c>
      <c r="X577" t="s">
        <v>46</v>
      </c>
      <c r="Y577">
        <f>IF(porsche_data[[#This Row],[Drive]]="Rear drive",0,1)</f>
        <v>1</v>
      </c>
      <c r="Z577" t="s">
        <v>133</v>
      </c>
      <c r="AA577" t="s">
        <v>116</v>
      </c>
      <c r="AB577">
        <f>IF(OR(porsche_data[[#This Row],[Interior Color]]="Black",porsche_data[[#This Row],[Interior Color]]="Beige",porsche_data[[#This Row],[Interior Color]]="Brown",porsche_data[[#This Row],[Interior Color]]="Grey"),0,1)</f>
        <v>1</v>
      </c>
      <c r="AC577" t="s">
        <v>32</v>
      </c>
      <c r="AD5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78" spans="1:30" hidden="1" x14ac:dyDescent="0.2">
      <c r="A578" t="s">
        <v>1078</v>
      </c>
      <c r="C578" t="e">
        <f>ABS((porsche_data[[#This Row],[Price]]-#REF!)/#REF!)</f>
        <v>#REF!</v>
      </c>
      <c r="D578" t="s">
        <v>204</v>
      </c>
      <c r="E578" t="s">
        <v>454</v>
      </c>
      <c r="F578">
        <f>IF(OR(ISNUMBER(SEARCH(" 4S",porsche_data[[#This Row],[Model]])), ISNUMBER(SEARCH(" S",porsche_data[[#This Row],[Model]]))),1,0)</f>
        <v>1</v>
      </c>
      <c r="G578">
        <f>IF(ISNUMBER(SEARCH("Turbo",porsche_data[[#This Row],[Model]])),1,0)</f>
        <v>1</v>
      </c>
      <c r="H578">
        <f>IF(ISNUMBER(SEARCH("GT",porsche_data[[#This Row],[Model]])),1,0)</f>
        <v>0</v>
      </c>
      <c r="I578">
        <f>IF(ISNUMBER(SEARCH("RS",porsche_data[[#This Row],[Model]])),1,0)</f>
        <v>0</v>
      </c>
      <c r="J578">
        <f>IF(ISNUMBER(SEARCH("Targa",porsche_data[[#This Row],[Body]])),1,0)</f>
        <v>0</v>
      </c>
      <c r="K578">
        <f>IF(ISNUMBER(SEARCH("Cabriolet",porsche_data[[#This Row],[Body]])),1,0)</f>
        <v>0</v>
      </c>
      <c r="L578" t="s">
        <v>44</v>
      </c>
      <c r="N578" t="s">
        <v>1232</v>
      </c>
      <c r="O578" t="str">
        <f>IF(ISNUMBER(SEARCH("km",porsche_data[[#This Row],[Mileage0]])),porsche_data[[#This Row],[Mileage0]],"")</f>
        <v/>
      </c>
      <c r="P578" t="s">
        <v>456</v>
      </c>
      <c r="R578" t="s">
        <v>88</v>
      </c>
      <c r="T578" t="s">
        <v>232</v>
      </c>
      <c r="U578" t="s">
        <v>31</v>
      </c>
      <c r="V578">
        <f>IF(porsche_data[[#This Row],[Transmission]]="Automatic",1,0)</f>
        <v>0</v>
      </c>
      <c r="W578">
        <f>IF(porsche_data[[#This Row],[Transmission]]="PDK",1,0)</f>
        <v>1</v>
      </c>
      <c r="X578" t="s">
        <v>46</v>
      </c>
      <c r="Y578">
        <f>IF(porsche_data[[#This Row],[Drive]]="Rear drive",0,1)</f>
        <v>1</v>
      </c>
      <c r="Z578" t="s">
        <v>23</v>
      </c>
      <c r="AA578" t="s">
        <v>24</v>
      </c>
      <c r="AB578">
        <f>IF(OR(porsche_data[[#This Row],[Interior Color]]="Black",porsche_data[[#This Row],[Interior Color]]="Beige",porsche_data[[#This Row],[Interior Color]]="Brown",porsche_data[[#This Row],[Interior Color]]="Grey"),0,1)</f>
        <v>0</v>
      </c>
      <c r="AC578" t="s">
        <v>24</v>
      </c>
      <c r="AD5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79" spans="1:30" x14ac:dyDescent="0.2">
      <c r="A579" t="s">
        <v>366</v>
      </c>
      <c r="B579">
        <v>239900</v>
      </c>
      <c r="C579">
        <f>ABS((porsche_data[[#This Row],[Price]]-AVERAGE(B511:B4966))/_xlfn.STDEV.P(B511:B4966))</f>
        <v>2.2315029428047874</v>
      </c>
      <c r="D579" t="s">
        <v>482</v>
      </c>
      <c r="E579" t="s">
        <v>694</v>
      </c>
      <c r="F579">
        <f>IF(OR(ISNUMBER(SEARCH(" 4S",porsche_data[[#This Row],[Model]])), ISNUMBER(SEARCH(" S",porsche_data[[#This Row],[Model]]))),1,0)</f>
        <v>0</v>
      </c>
      <c r="G579">
        <f>IF(ISNUMBER(SEARCH("Turbo",porsche_data[[#This Row],[Model]])),1,0)</f>
        <v>0</v>
      </c>
      <c r="H579">
        <f>IF(ISNUMBER(SEARCH("GT",porsche_data[[#This Row],[Model]])),1,0)</f>
        <v>1</v>
      </c>
      <c r="I579">
        <f>IF(ISNUMBER(SEARCH("RS",porsche_data[[#This Row],[Model]])),1,0)</f>
        <v>1</v>
      </c>
      <c r="J579">
        <f>IF(ISNUMBER(SEARCH("Targa",porsche_data[[#This Row],[Body]])),1,0)</f>
        <v>0</v>
      </c>
      <c r="K579">
        <f>IF(ISNUMBER(SEARCH("Cabriolet",porsche_data[[#This Row],[Body]])),1,0)</f>
        <v>0</v>
      </c>
      <c r="L579" t="s">
        <v>44</v>
      </c>
      <c r="M579">
        <v>996</v>
      </c>
      <c r="N579" t="s">
        <v>2827</v>
      </c>
      <c r="O579" s="3">
        <f>1*(LEFT(porsche_data[[#This Row],[Mileage0]],FIND(" ",porsche_data[[#This Row],[Mileage0]])-1))</f>
        <v>36450</v>
      </c>
      <c r="P579" t="s">
        <v>529</v>
      </c>
      <c r="Q579">
        <v>381</v>
      </c>
      <c r="R579" t="s">
        <v>19</v>
      </c>
      <c r="S579">
        <f>1*(LEFT(porsche_data[[#This Row],[Cylinder Capacity]],FIND(" ",porsche_data[[#This Row],[Cylinder Capacity]])-1))</f>
        <v>3.6</v>
      </c>
      <c r="T579" t="s">
        <v>20</v>
      </c>
      <c r="U579" t="s">
        <v>21</v>
      </c>
      <c r="V579">
        <f>IF(porsche_data[[#This Row],[Transmission]]="Automatic",1,0)</f>
        <v>0</v>
      </c>
      <c r="W579">
        <f>IF(porsche_data[[#This Row],[Transmission]]="PDK",1,0)</f>
        <v>0</v>
      </c>
      <c r="X579" t="s">
        <v>22</v>
      </c>
      <c r="Y579">
        <f>IF(porsche_data[[#This Row],[Drive]]="Rear drive",0,1)</f>
        <v>0</v>
      </c>
      <c r="Z579" t="s">
        <v>23</v>
      </c>
      <c r="AA579" t="s">
        <v>24</v>
      </c>
      <c r="AB579">
        <f>IF(OR(porsche_data[[#This Row],[Interior Color]]="Black",porsche_data[[#This Row],[Interior Color]]="Beige",porsche_data[[#This Row],[Interior Color]]="Brown",porsche_data[[#This Row],[Interior Color]]="Grey"),0,1)</f>
        <v>0</v>
      </c>
      <c r="AC579" t="s">
        <v>61</v>
      </c>
      <c r="AD5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80" spans="1:30" x14ac:dyDescent="0.2">
      <c r="A580" t="s">
        <v>366</v>
      </c>
      <c r="B580">
        <v>239900</v>
      </c>
      <c r="C580">
        <f>ABS((porsche_data[[#This Row],[Price]]-AVERAGE(B512:B4967))/_xlfn.STDEV.P(B512:B4967))</f>
        <v>2.2315029428047874</v>
      </c>
      <c r="D580" t="s">
        <v>184</v>
      </c>
      <c r="E580" t="s">
        <v>368</v>
      </c>
      <c r="F580">
        <f>IF(OR(ISNUMBER(SEARCH(" 4S",porsche_data[[#This Row],[Model]])), ISNUMBER(SEARCH(" S",porsche_data[[#This Row],[Model]]))),1,0)</f>
        <v>0</v>
      </c>
      <c r="G580">
        <f>IF(ISNUMBER(SEARCH("Turbo",porsche_data[[#This Row],[Model]])),1,0)</f>
        <v>0</v>
      </c>
      <c r="H580">
        <f>IF(ISNUMBER(SEARCH("GT",porsche_data[[#This Row],[Model]])),1,0)</f>
        <v>1</v>
      </c>
      <c r="I580">
        <f>IF(ISNUMBER(SEARCH("RS",porsche_data[[#This Row],[Model]])),1,0)</f>
        <v>0</v>
      </c>
      <c r="J580">
        <f>IF(ISNUMBER(SEARCH("Targa",porsche_data[[#This Row],[Body]])),1,0)</f>
        <v>0</v>
      </c>
      <c r="K580">
        <f>IF(ISNUMBER(SEARCH("Cabriolet",porsche_data[[#This Row],[Body]])),1,0)</f>
        <v>0</v>
      </c>
      <c r="L580" t="s">
        <v>44</v>
      </c>
      <c r="M580">
        <v>992</v>
      </c>
      <c r="N580" t="s">
        <v>4099</v>
      </c>
      <c r="O580" s="3">
        <f>1*(LEFT(porsche_data[[#This Row],[Mileage0]],FIND(" ",porsche_data[[#This Row],[Mileage0]])-1))</f>
        <v>4200</v>
      </c>
      <c r="P580" t="s">
        <v>110</v>
      </c>
      <c r="Q580">
        <v>510</v>
      </c>
      <c r="R580" t="s">
        <v>111</v>
      </c>
      <c r="S580">
        <f>1*(LEFT(porsche_data[[#This Row],[Cylinder Capacity]],FIND(" ",porsche_data[[#This Row],[Cylinder Capacity]])-1))</f>
        <v>4</v>
      </c>
      <c r="T580" t="s">
        <v>20</v>
      </c>
      <c r="U580" t="s">
        <v>31</v>
      </c>
      <c r="V580">
        <f>IF(porsche_data[[#This Row],[Transmission]]="Automatic",1,0)</f>
        <v>0</v>
      </c>
      <c r="W580">
        <f>IF(porsche_data[[#This Row],[Transmission]]="PDK",1,0)</f>
        <v>1</v>
      </c>
      <c r="X580" t="s">
        <v>22</v>
      </c>
      <c r="Y580">
        <f>IF(porsche_data[[#This Row],[Drive]]="Rear drive",0,1)</f>
        <v>0</v>
      </c>
      <c r="Z580" t="s">
        <v>23</v>
      </c>
      <c r="AA580" t="s">
        <v>32</v>
      </c>
      <c r="AB580">
        <f>IF(OR(porsche_data[[#This Row],[Interior Color]]="Black",porsche_data[[#This Row],[Interior Color]]="Beige",porsche_data[[#This Row],[Interior Color]]="Brown",porsche_data[[#This Row],[Interior Color]]="Grey"),0,1)</f>
        <v>0</v>
      </c>
      <c r="AC580" t="s">
        <v>32</v>
      </c>
      <c r="AD5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81" spans="1:30" x14ac:dyDescent="0.2">
      <c r="A581" t="s">
        <v>4058</v>
      </c>
      <c r="B581">
        <v>239500</v>
      </c>
      <c r="C581">
        <f>ABS((porsche_data[[#This Row],[Price]]-AVERAGE(B513:B4968))/_xlfn.STDEV.P(B513:B4968))</f>
        <v>2.2239495428901441</v>
      </c>
      <c r="D581" t="s">
        <v>90</v>
      </c>
      <c r="E581" t="s">
        <v>355</v>
      </c>
      <c r="F581">
        <f>IF(OR(ISNUMBER(SEARCH(" 4S",porsche_data[[#This Row],[Model]])), ISNUMBER(SEARCH(" S",porsche_data[[#This Row],[Model]]))),1,0)</f>
        <v>0</v>
      </c>
      <c r="G581">
        <f>IF(ISNUMBER(SEARCH("Turbo",porsche_data[[#This Row],[Model]])),1,0)</f>
        <v>0</v>
      </c>
      <c r="H581">
        <f>IF(ISNUMBER(SEARCH("GT",porsche_data[[#This Row],[Model]])),1,0)</f>
        <v>1</v>
      </c>
      <c r="I581">
        <f>IF(ISNUMBER(SEARCH("RS",porsche_data[[#This Row],[Model]])),1,0)</f>
        <v>1</v>
      </c>
      <c r="J581">
        <f>IF(ISNUMBER(SEARCH("Targa",porsche_data[[#This Row],[Body]])),1,0)</f>
        <v>0</v>
      </c>
      <c r="K581">
        <f>IF(ISNUMBER(SEARCH("Cabriolet",porsche_data[[#This Row],[Body]])),1,0)</f>
        <v>0</v>
      </c>
      <c r="L581" t="s">
        <v>44</v>
      </c>
      <c r="M581">
        <v>991</v>
      </c>
      <c r="N581" t="s">
        <v>2739</v>
      </c>
      <c r="O581" s="3">
        <f>1*(LEFT(porsche_data[[#This Row],[Mileage0]],FIND(" ",porsche_data[[#This Row],[Mileage0]])-1))</f>
        <v>10900</v>
      </c>
      <c r="P581" t="s">
        <v>357</v>
      </c>
      <c r="Q581">
        <v>520</v>
      </c>
      <c r="R581" t="s">
        <v>111</v>
      </c>
      <c r="S581">
        <f>1*(LEFT(porsche_data[[#This Row],[Cylinder Capacity]],FIND(" ",porsche_data[[#This Row],[Cylinder Capacity]])-1))</f>
        <v>4</v>
      </c>
      <c r="T581" t="s">
        <v>20</v>
      </c>
      <c r="U581" t="s">
        <v>31</v>
      </c>
      <c r="V581">
        <f>IF(porsche_data[[#This Row],[Transmission]]="Automatic",1,0)</f>
        <v>0</v>
      </c>
      <c r="W581">
        <f>IF(porsche_data[[#This Row],[Transmission]]="PDK",1,0)</f>
        <v>1</v>
      </c>
      <c r="X581" t="s">
        <v>22</v>
      </c>
      <c r="Y581">
        <f>IF(porsche_data[[#This Row],[Drive]]="Rear drive",0,1)</f>
        <v>0</v>
      </c>
      <c r="Z581" t="s">
        <v>23</v>
      </c>
      <c r="AA581" t="s">
        <v>24</v>
      </c>
      <c r="AB581">
        <f>IF(OR(porsche_data[[#This Row],[Interior Color]]="Black",porsche_data[[#This Row],[Interior Color]]="Beige",porsche_data[[#This Row],[Interior Color]]="Brown",porsche_data[[#This Row],[Interior Color]]="Grey"),0,1)</f>
        <v>0</v>
      </c>
      <c r="AC581" t="s">
        <v>99</v>
      </c>
      <c r="AD5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82" spans="1:30" hidden="1" x14ac:dyDescent="0.2">
      <c r="A582" t="s">
        <v>1238</v>
      </c>
      <c r="C582" t="e">
        <f>ABS((porsche_data[[#This Row],[Price]]-#REF!)/#REF!)</f>
        <v>#REF!</v>
      </c>
      <c r="D582" t="s">
        <v>106</v>
      </c>
      <c r="E582" t="s">
        <v>443</v>
      </c>
      <c r="F582">
        <f>IF(OR(ISNUMBER(SEARCH(" 4S",porsche_data[[#This Row],[Model]])), ISNUMBER(SEARCH(" S",porsche_data[[#This Row],[Model]]))),1,0)</f>
        <v>0</v>
      </c>
      <c r="G582">
        <f>IF(ISNUMBER(SEARCH("Turbo",porsche_data[[#This Row],[Model]])),1,0)</f>
        <v>0</v>
      </c>
      <c r="H582">
        <f>IF(ISNUMBER(SEARCH("GT",porsche_data[[#This Row],[Model]])),1,0)</f>
        <v>1</v>
      </c>
      <c r="I582">
        <f>IF(ISNUMBER(SEARCH("RS",porsche_data[[#This Row],[Model]])),1,0)</f>
        <v>0</v>
      </c>
      <c r="J582">
        <f>IF(ISNUMBER(SEARCH("Targa",porsche_data[[#This Row],[Body]])),1,0)</f>
        <v>0</v>
      </c>
      <c r="K582">
        <f>IF(ISNUMBER(SEARCH("Cabriolet",porsche_data[[#This Row],[Body]])),1,0)</f>
        <v>0</v>
      </c>
      <c r="L582" t="s">
        <v>44</v>
      </c>
      <c r="N582" t="s">
        <v>1239</v>
      </c>
      <c r="O582" t="str">
        <f>IF(ISNUMBER(SEARCH("km",porsche_data[[#This Row],[Mileage0]])),porsche_data[[#This Row],[Mileage0]],"")</f>
        <v>28850 km</v>
      </c>
      <c r="P582" t="s">
        <v>73</v>
      </c>
      <c r="R582" t="s">
        <v>111</v>
      </c>
      <c r="T582" t="s">
        <v>20</v>
      </c>
      <c r="U582" t="s">
        <v>21</v>
      </c>
      <c r="V582">
        <f>IF(porsche_data[[#This Row],[Transmission]]="Automatic",1,0)</f>
        <v>0</v>
      </c>
      <c r="W582">
        <f>IF(porsche_data[[#This Row],[Transmission]]="PDK",1,0)</f>
        <v>0</v>
      </c>
      <c r="X582" t="s">
        <v>22</v>
      </c>
      <c r="Y582">
        <f>IF(porsche_data[[#This Row],[Drive]]="Rear drive",0,1)</f>
        <v>0</v>
      </c>
      <c r="Z582" t="s">
        <v>23</v>
      </c>
      <c r="AA582" t="s">
        <v>24</v>
      </c>
      <c r="AB582">
        <f>IF(OR(porsche_data[[#This Row],[Interior Color]]="Black",porsche_data[[#This Row],[Interior Color]]="Beige",porsche_data[[#This Row],[Interior Color]]="Brown",porsche_data[[#This Row],[Interior Color]]="Grey"),0,1)</f>
        <v>0</v>
      </c>
      <c r="AC582" t="s">
        <v>61</v>
      </c>
      <c r="AD5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83" spans="1:30" hidden="1" x14ac:dyDescent="0.2">
      <c r="A583" t="s">
        <v>25</v>
      </c>
      <c r="C583" t="e">
        <f>ABS((porsche_data[[#This Row],[Price]]-#REF!)/#REF!)</f>
        <v>#REF!</v>
      </c>
      <c r="D583" t="s">
        <v>25</v>
      </c>
      <c r="E583" t="s">
        <v>25</v>
      </c>
      <c r="F583">
        <f>IF(OR(ISNUMBER(SEARCH(" 4S",porsche_data[[#This Row],[Model]])), ISNUMBER(SEARCH(" S",porsche_data[[#This Row],[Model]]))),1,0)</f>
        <v>0</v>
      </c>
      <c r="G583">
        <f>IF(ISNUMBER(SEARCH("Turbo",porsche_data[[#This Row],[Model]])),1,0)</f>
        <v>0</v>
      </c>
      <c r="H583">
        <f>IF(ISNUMBER(SEARCH("GT",porsche_data[[#This Row],[Model]])),1,0)</f>
        <v>0</v>
      </c>
      <c r="I583">
        <f>IF(ISNUMBER(SEARCH("RS",porsche_data[[#This Row],[Model]])),1,0)</f>
        <v>0</v>
      </c>
      <c r="J583">
        <f>IF(ISNUMBER(SEARCH("Targa",porsche_data[[#This Row],[Body]])),1,0)</f>
        <v>0</v>
      </c>
      <c r="K583">
        <f>IF(ISNUMBER(SEARCH("Cabriolet",porsche_data[[#This Row],[Body]])),1,0)</f>
        <v>0</v>
      </c>
      <c r="L583" t="s">
        <v>25</v>
      </c>
      <c r="N583" t="s">
        <v>25</v>
      </c>
      <c r="O583" t="str">
        <f>IF(ISNUMBER(SEARCH("km",porsche_data[[#This Row],[Mileage0]])),porsche_data[[#This Row],[Mileage0]],"")</f>
        <v/>
      </c>
      <c r="P583" t="s">
        <v>25</v>
      </c>
      <c r="R583" t="s">
        <v>25</v>
      </c>
      <c r="T583" t="s">
        <v>25</v>
      </c>
      <c r="U583" t="s">
        <v>25</v>
      </c>
      <c r="V583">
        <f>IF(porsche_data[[#This Row],[Transmission]]="Automatic",1,0)</f>
        <v>0</v>
      </c>
      <c r="W583">
        <f>IF(porsche_data[[#This Row],[Transmission]]="PDK",1,0)</f>
        <v>0</v>
      </c>
      <c r="X583" t="s">
        <v>25</v>
      </c>
      <c r="Y583">
        <f>IF(porsche_data[[#This Row],[Drive]]="Rear drive",0,1)</f>
        <v>1</v>
      </c>
      <c r="Z583" t="s">
        <v>25</v>
      </c>
      <c r="AA583" t="s">
        <v>25</v>
      </c>
      <c r="AB583">
        <f>IF(OR(porsche_data[[#This Row],[Interior Color]]="Black",porsche_data[[#This Row],[Interior Color]]="Beige",porsche_data[[#This Row],[Interior Color]]="Brown",porsche_data[[#This Row],[Interior Color]]="Grey"),0,1)</f>
        <v>1</v>
      </c>
      <c r="AC583" t="s">
        <v>25</v>
      </c>
      <c r="AD5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84" spans="1:30" hidden="1" x14ac:dyDescent="0.2">
      <c r="A584" t="s">
        <v>1240</v>
      </c>
      <c r="C584" t="e">
        <f>ABS((porsche_data[[#This Row],[Price]]-#REF!)/#REF!)</f>
        <v>#REF!</v>
      </c>
      <c r="D584" t="s">
        <v>63</v>
      </c>
      <c r="E584" t="s">
        <v>1146</v>
      </c>
      <c r="F584">
        <f>IF(OR(ISNUMBER(SEARCH(" 4S",porsche_data[[#This Row],[Model]])), ISNUMBER(SEARCH(" S",porsche_data[[#This Row],[Model]]))),1,0)</f>
        <v>1</v>
      </c>
      <c r="G584">
        <f>IF(ISNUMBER(SEARCH("Turbo",porsche_data[[#This Row],[Model]])),1,0)</f>
        <v>0</v>
      </c>
      <c r="H584">
        <f>IF(ISNUMBER(SEARCH("GT",porsche_data[[#This Row],[Model]])),1,0)</f>
        <v>0</v>
      </c>
      <c r="I584">
        <f>IF(ISNUMBER(SEARCH("RS",porsche_data[[#This Row],[Model]])),1,0)</f>
        <v>0</v>
      </c>
      <c r="J584">
        <f>IF(ISNUMBER(SEARCH("Targa",porsche_data[[#This Row],[Body]])),1,0)</f>
        <v>0</v>
      </c>
      <c r="K584">
        <f>IF(ISNUMBER(SEARCH("Cabriolet",porsche_data[[#This Row],[Body]])),1,0)</f>
        <v>0</v>
      </c>
      <c r="L584" t="s">
        <v>44</v>
      </c>
      <c r="N584" t="s">
        <v>1241</v>
      </c>
      <c r="O584" t="str">
        <f>IF(ISNUMBER(SEARCH("km",porsche_data[[#This Row],[Mileage0]])),porsche_data[[#This Row],[Mileage0]],"")</f>
        <v>1790 km</v>
      </c>
      <c r="P584" t="s">
        <v>1148</v>
      </c>
      <c r="R584" t="s">
        <v>1149</v>
      </c>
      <c r="T584" t="s">
        <v>20</v>
      </c>
      <c r="U584" t="s">
        <v>21</v>
      </c>
      <c r="V584">
        <f>IF(porsche_data[[#This Row],[Transmission]]="Automatic",1,0)</f>
        <v>0</v>
      </c>
      <c r="W584">
        <f>IF(porsche_data[[#This Row],[Transmission]]="PDK",1,0)</f>
        <v>0</v>
      </c>
      <c r="X584" t="s">
        <v>22</v>
      </c>
      <c r="Y584">
        <f>IF(porsche_data[[#This Row],[Drive]]="Rear drive",0,1)</f>
        <v>0</v>
      </c>
      <c r="Z584" t="s">
        <v>23</v>
      </c>
      <c r="AA584" t="s">
        <v>24</v>
      </c>
      <c r="AB584">
        <f>IF(OR(porsche_data[[#This Row],[Interior Color]]="Black",porsche_data[[#This Row],[Interior Color]]="Beige",porsche_data[[#This Row],[Interior Color]]="Brown",porsche_data[[#This Row],[Interior Color]]="Grey"),0,1)</f>
        <v>0</v>
      </c>
      <c r="AC584" t="s">
        <v>32</v>
      </c>
      <c r="AD5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85" spans="1:30" hidden="1" x14ac:dyDescent="0.2">
      <c r="A585" t="s">
        <v>4801</v>
      </c>
      <c r="B585">
        <v>239300</v>
      </c>
      <c r="C585" t="e">
        <f>ABS((porsche_data[[#This Row],[Price]]-#REF!)/#REF!)</f>
        <v>#REF!</v>
      </c>
      <c r="D585" t="s">
        <v>512</v>
      </c>
      <c r="E585" t="s">
        <v>226</v>
      </c>
      <c r="F585">
        <f>IF(OR(ISNUMBER(SEARCH(" 4S",porsche_data[[#This Row],[Model]])), ISNUMBER(SEARCH(" S",porsche_data[[#This Row],[Model]]))),1,0)</f>
        <v>0</v>
      </c>
      <c r="G585">
        <f>IF(ISNUMBER(SEARCH("Turbo",porsche_data[[#This Row],[Model]])),1,0)</f>
        <v>0</v>
      </c>
      <c r="H585">
        <f>IF(ISNUMBER(SEARCH("GT",porsche_data[[#This Row],[Model]])),1,0)</f>
        <v>0</v>
      </c>
      <c r="I585">
        <f>IF(ISNUMBER(SEARCH("RS",porsche_data[[#This Row],[Model]])),1,0)</f>
        <v>0</v>
      </c>
      <c r="J585">
        <f>IF(ISNUMBER(SEARCH("Targa",porsche_data[[#This Row],[Body]])),1,0)</f>
        <v>0</v>
      </c>
      <c r="K585">
        <f>IF(ISNUMBER(SEARCH("Cabriolet",porsche_data[[#This Row],[Body]])),1,0)</f>
        <v>0</v>
      </c>
      <c r="L585" t="s">
        <v>44</v>
      </c>
      <c r="N585" t="s">
        <v>25</v>
      </c>
      <c r="O585" t="str">
        <f>IF(ISNUMBER(SEARCH("km",porsche_data[[#This Row],[Mileage0]])),porsche_data[[#This Row],[Mileage0]],"")</f>
        <v/>
      </c>
      <c r="P585" t="s">
        <v>25</v>
      </c>
      <c r="R585" t="s">
        <v>198</v>
      </c>
      <c r="T585" t="s">
        <v>20</v>
      </c>
      <c r="U585" t="s">
        <v>21</v>
      </c>
      <c r="V585">
        <f>IF(porsche_data[[#This Row],[Transmission]]="Automatic",1,0)</f>
        <v>0</v>
      </c>
      <c r="W585">
        <f>IF(porsche_data[[#This Row],[Transmission]]="PDK",1,0)</f>
        <v>0</v>
      </c>
      <c r="X585" t="s">
        <v>22</v>
      </c>
      <c r="Y585">
        <f>IF(porsche_data[[#This Row],[Drive]]="Rear drive",0,1)</f>
        <v>0</v>
      </c>
      <c r="Z585" t="s">
        <v>23</v>
      </c>
      <c r="AA585" t="s">
        <v>24</v>
      </c>
      <c r="AB585">
        <f>IF(OR(porsche_data[[#This Row],[Interior Color]]="Black",porsche_data[[#This Row],[Interior Color]]="Beige",porsche_data[[#This Row],[Interior Color]]="Brown",porsche_data[[#This Row],[Interior Color]]="Grey"),0,1)</f>
        <v>0</v>
      </c>
      <c r="AC585" t="s">
        <v>47</v>
      </c>
      <c r="AD5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86" spans="1:30" hidden="1" x14ac:dyDescent="0.2">
      <c r="A586" t="s">
        <v>1859</v>
      </c>
      <c r="B586">
        <v>239000</v>
      </c>
      <c r="C586" t="e">
        <f>ABS((porsche_data[[#This Row],[Price]]-#REF!)/#REF!)</f>
        <v>#REF!</v>
      </c>
      <c r="D586" t="s">
        <v>654</v>
      </c>
      <c r="E586" t="s">
        <v>35</v>
      </c>
      <c r="F586">
        <f>IF(OR(ISNUMBER(SEARCH(" 4S",porsche_data[[#This Row],[Model]])), ISNUMBER(SEARCH(" S",porsche_data[[#This Row],[Model]]))),1,0)</f>
        <v>0</v>
      </c>
      <c r="G586">
        <f>IF(ISNUMBER(SEARCH("Turbo",porsche_data[[#This Row],[Model]])),1,0)</f>
        <v>0</v>
      </c>
      <c r="H586">
        <f>IF(ISNUMBER(SEARCH("GT",porsche_data[[#This Row],[Model]])),1,0)</f>
        <v>0</v>
      </c>
      <c r="I586">
        <f>IF(ISNUMBER(SEARCH("RS",porsche_data[[#This Row],[Model]])),1,0)</f>
        <v>0</v>
      </c>
      <c r="J586">
        <f>IF(ISNUMBER(SEARCH("Targa",porsche_data[[#This Row],[Body]])),1,0)</f>
        <v>0</v>
      </c>
      <c r="K586">
        <f>IF(ISNUMBER(SEARCH("Cabriolet",porsche_data[[#This Row],[Body]])),1,0)</f>
        <v>0</v>
      </c>
      <c r="L586" t="s">
        <v>44</v>
      </c>
      <c r="N586" t="s">
        <v>1860</v>
      </c>
      <c r="O586" t="str">
        <f>IF(ISNUMBER(SEARCH("km",porsche_data[[#This Row],[Mileage0]])),porsche_data[[#This Row],[Mileage0]],"")</f>
        <v>240 km</v>
      </c>
      <c r="P586" t="s">
        <v>121</v>
      </c>
      <c r="R586" t="s">
        <v>122</v>
      </c>
      <c r="T586" t="s">
        <v>20</v>
      </c>
      <c r="U586" t="s">
        <v>21</v>
      </c>
      <c r="V586">
        <f>IF(porsche_data[[#This Row],[Transmission]]="Automatic",1,0)</f>
        <v>0</v>
      </c>
      <c r="W586">
        <f>IF(porsche_data[[#This Row],[Transmission]]="PDK",1,0)</f>
        <v>0</v>
      </c>
      <c r="X586" t="s">
        <v>22</v>
      </c>
      <c r="Y586">
        <f>IF(porsche_data[[#This Row],[Drive]]="Rear drive",0,1)</f>
        <v>0</v>
      </c>
      <c r="Z586" t="s">
        <v>23</v>
      </c>
      <c r="AA586" t="s">
        <v>24</v>
      </c>
      <c r="AB586">
        <f>IF(OR(porsche_data[[#This Row],[Interior Color]]="Black",porsche_data[[#This Row],[Interior Color]]="Beige",porsche_data[[#This Row],[Interior Color]]="Brown",porsche_data[[#This Row],[Interior Color]]="Grey"),0,1)</f>
        <v>0</v>
      </c>
      <c r="AC586" t="s">
        <v>116</v>
      </c>
      <c r="AD5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87" spans="1:30" hidden="1" x14ac:dyDescent="0.2">
      <c r="A587" t="s">
        <v>1244</v>
      </c>
      <c r="C587" t="e">
        <f>ABS((porsche_data[[#This Row],[Price]]-#REF!)/#REF!)</f>
        <v>#REF!</v>
      </c>
      <c r="D587" t="s">
        <v>93</v>
      </c>
      <c r="E587" t="s">
        <v>243</v>
      </c>
      <c r="F587">
        <f>IF(OR(ISNUMBER(SEARCH(" 4S",porsche_data[[#This Row],[Model]])), ISNUMBER(SEARCH(" S",porsche_data[[#This Row],[Model]]))),1,0)</f>
        <v>0</v>
      </c>
      <c r="G587">
        <f>IF(ISNUMBER(SEARCH("Turbo",porsche_data[[#This Row],[Model]])),1,0)</f>
        <v>0</v>
      </c>
      <c r="H587">
        <f>IF(ISNUMBER(SEARCH("GT",porsche_data[[#This Row],[Model]])),1,0)</f>
        <v>0</v>
      </c>
      <c r="I587">
        <f>IF(ISNUMBER(SEARCH("RS",porsche_data[[#This Row],[Model]])),1,0)</f>
        <v>0</v>
      </c>
      <c r="J587">
        <f>IF(ISNUMBER(SEARCH("Targa",porsche_data[[#This Row],[Body]])),1,0)</f>
        <v>0</v>
      </c>
      <c r="K587">
        <f>IF(ISNUMBER(SEARCH("Cabriolet",porsche_data[[#This Row],[Body]])),1,0)</f>
        <v>1</v>
      </c>
      <c r="L587" t="s">
        <v>16</v>
      </c>
      <c r="N587" t="s">
        <v>1245</v>
      </c>
      <c r="O587" t="str">
        <f>IF(ISNUMBER(SEARCH("km",porsche_data[[#This Row],[Mileage0]])),porsche_data[[#This Row],[Mileage0]],"")</f>
        <v>25000 km</v>
      </c>
      <c r="P587" t="s">
        <v>202</v>
      </c>
      <c r="R587" t="s">
        <v>122</v>
      </c>
      <c r="T587" t="s">
        <v>20</v>
      </c>
      <c r="U587" t="s">
        <v>31</v>
      </c>
      <c r="V587">
        <f>IF(porsche_data[[#This Row],[Transmission]]="Automatic",1,0)</f>
        <v>0</v>
      </c>
      <c r="W587">
        <f>IF(porsche_data[[#This Row],[Transmission]]="PDK",1,0)</f>
        <v>1</v>
      </c>
      <c r="X587" t="s">
        <v>22</v>
      </c>
      <c r="Y587">
        <f>IF(porsche_data[[#This Row],[Drive]]="Rear drive",0,1)</f>
        <v>0</v>
      </c>
      <c r="Z587" t="s">
        <v>23</v>
      </c>
      <c r="AA587" t="s">
        <v>24</v>
      </c>
      <c r="AB587">
        <f>IF(OR(porsche_data[[#This Row],[Interior Color]]="Black",porsche_data[[#This Row],[Interior Color]]="Beige",porsche_data[[#This Row],[Interior Color]]="Brown",porsche_data[[#This Row],[Interior Color]]="Grey"),0,1)</f>
        <v>0</v>
      </c>
      <c r="AC587" t="s">
        <v>54</v>
      </c>
      <c r="AD5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88" spans="1:30" x14ac:dyDescent="0.2">
      <c r="A588" t="s">
        <v>1859</v>
      </c>
      <c r="B588">
        <v>239000</v>
      </c>
      <c r="C588">
        <f>ABS((porsche_data[[#This Row],[Price]]-AVERAGE(B520:B4975))/_xlfn.STDEV.P(B520:B4975))</f>
        <v>2.2238216636180441</v>
      </c>
      <c r="D588" t="s">
        <v>163</v>
      </c>
      <c r="E588" t="s">
        <v>164</v>
      </c>
      <c r="F588">
        <f>IF(OR(ISNUMBER(SEARCH(" 4S",porsche_data[[#This Row],[Model]])), ISNUMBER(SEARCH(" S",porsche_data[[#This Row],[Model]]))),1,0)</f>
        <v>0</v>
      </c>
      <c r="G588">
        <f>IF(ISNUMBER(SEARCH("Turbo",porsche_data[[#This Row],[Model]])),1,0)</f>
        <v>0</v>
      </c>
      <c r="H588">
        <f>IF(ISNUMBER(SEARCH("GT",porsche_data[[#This Row],[Model]])),1,0)</f>
        <v>1</v>
      </c>
      <c r="I588">
        <f>IF(ISNUMBER(SEARCH("RS",porsche_data[[#This Row],[Model]])),1,0)</f>
        <v>0</v>
      </c>
      <c r="J588">
        <f>IF(ISNUMBER(SEARCH("Targa",porsche_data[[#This Row],[Body]])),1,0)</f>
        <v>0</v>
      </c>
      <c r="K588">
        <f>IF(ISNUMBER(SEARCH("Cabriolet",porsche_data[[#This Row],[Body]])),1,0)</f>
        <v>0</v>
      </c>
      <c r="L588" t="s">
        <v>44</v>
      </c>
      <c r="M588">
        <v>992</v>
      </c>
      <c r="N588" t="s">
        <v>235</v>
      </c>
      <c r="O588" s="3">
        <f>1*(LEFT(porsche_data[[#This Row],[Mileage0]],FIND(" ",porsche_data[[#This Row],[Mileage0]])-1))</f>
        <v>7200</v>
      </c>
      <c r="P588" t="s">
        <v>110</v>
      </c>
      <c r="Q588">
        <v>510</v>
      </c>
      <c r="R588" t="s">
        <v>111</v>
      </c>
      <c r="S588">
        <f>1*(LEFT(porsche_data[[#This Row],[Cylinder Capacity]],FIND(" ",porsche_data[[#This Row],[Cylinder Capacity]])-1))</f>
        <v>4</v>
      </c>
      <c r="T588" t="s">
        <v>20</v>
      </c>
      <c r="U588" t="s">
        <v>31</v>
      </c>
      <c r="V588">
        <f>IF(porsche_data[[#This Row],[Transmission]]="Automatic",1,0)</f>
        <v>0</v>
      </c>
      <c r="W588">
        <f>IF(porsche_data[[#This Row],[Transmission]]="PDK",1,0)</f>
        <v>1</v>
      </c>
      <c r="X588" t="s">
        <v>22</v>
      </c>
      <c r="Y588">
        <f>IF(porsche_data[[#This Row],[Drive]]="Rear drive",0,1)</f>
        <v>0</v>
      </c>
      <c r="Z588" t="s">
        <v>23</v>
      </c>
      <c r="AA588" t="s">
        <v>24</v>
      </c>
      <c r="AB588">
        <f>IF(OR(porsche_data[[#This Row],[Interior Color]]="Black",porsche_data[[#This Row],[Interior Color]]="Beige",porsche_data[[#This Row],[Interior Color]]="Brown",porsche_data[[#This Row],[Interior Color]]="Grey"),0,1)</f>
        <v>0</v>
      </c>
      <c r="AC588" t="s">
        <v>47</v>
      </c>
      <c r="AD5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89" spans="1:30" hidden="1" x14ac:dyDescent="0.2">
      <c r="A589" t="s">
        <v>25</v>
      </c>
      <c r="C589" t="e">
        <f>ABS((porsche_data[[#This Row],[Price]]-#REF!)/#REF!)</f>
        <v>#REF!</v>
      </c>
      <c r="D589" t="s">
        <v>25</v>
      </c>
      <c r="E589" t="s">
        <v>25</v>
      </c>
      <c r="F589">
        <f>IF(OR(ISNUMBER(SEARCH(" 4S",porsche_data[[#This Row],[Model]])), ISNUMBER(SEARCH(" S",porsche_data[[#This Row],[Model]]))),1,0)</f>
        <v>0</v>
      </c>
      <c r="G589">
        <f>IF(ISNUMBER(SEARCH("Turbo",porsche_data[[#This Row],[Model]])),1,0)</f>
        <v>0</v>
      </c>
      <c r="H589">
        <f>IF(ISNUMBER(SEARCH("GT",porsche_data[[#This Row],[Model]])),1,0)</f>
        <v>0</v>
      </c>
      <c r="I589">
        <f>IF(ISNUMBER(SEARCH("RS",porsche_data[[#This Row],[Model]])),1,0)</f>
        <v>0</v>
      </c>
      <c r="J589">
        <f>IF(ISNUMBER(SEARCH("Targa",porsche_data[[#This Row],[Body]])),1,0)</f>
        <v>0</v>
      </c>
      <c r="K589">
        <f>IF(ISNUMBER(SEARCH("Cabriolet",porsche_data[[#This Row],[Body]])),1,0)</f>
        <v>0</v>
      </c>
      <c r="L589" t="s">
        <v>25</v>
      </c>
      <c r="N589" t="s">
        <v>25</v>
      </c>
      <c r="O589" t="str">
        <f>IF(ISNUMBER(SEARCH("km",porsche_data[[#This Row],[Mileage0]])),porsche_data[[#This Row],[Mileage0]],"")</f>
        <v/>
      </c>
      <c r="P589" t="s">
        <v>25</v>
      </c>
      <c r="R589" t="s">
        <v>25</v>
      </c>
      <c r="T589" t="s">
        <v>25</v>
      </c>
      <c r="U589" t="s">
        <v>25</v>
      </c>
      <c r="V589">
        <f>IF(porsche_data[[#This Row],[Transmission]]="Automatic",1,0)</f>
        <v>0</v>
      </c>
      <c r="W589">
        <f>IF(porsche_data[[#This Row],[Transmission]]="PDK",1,0)</f>
        <v>0</v>
      </c>
      <c r="X589" t="s">
        <v>25</v>
      </c>
      <c r="Y589">
        <f>IF(porsche_data[[#This Row],[Drive]]="Rear drive",0,1)</f>
        <v>1</v>
      </c>
      <c r="Z589" t="s">
        <v>25</v>
      </c>
      <c r="AA589" t="s">
        <v>25</v>
      </c>
      <c r="AB589">
        <f>IF(OR(porsche_data[[#This Row],[Interior Color]]="Black",porsche_data[[#This Row],[Interior Color]]="Beige",porsche_data[[#This Row],[Interior Color]]="Brown",porsche_data[[#This Row],[Interior Color]]="Grey"),0,1)</f>
        <v>1</v>
      </c>
      <c r="AC589" t="s">
        <v>25</v>
      </c>
      <c r="AD5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90" spans="1:30" x14ac:dyDescent="0.2">
      <c r="A590" t="s">
        <v>2557</v>
      </c>
      <c r="B590">
        <v>238900</v>
      </c>
      <c r="C590">
        <f>ABS((porsche_data[[#This Row],[Price]]-AVERAGE(B522:B4977))/_xlfn.STDEV.P(B522:B4977))</f>
        <v>2.2219278312601385</v>
      </c>
      <c r="D590" t="s">
        <v>163</v>
      </c>
      <c r="E590" t="s">
        <v>368</v>
      </c>
      <c r="F590">
        <f>IF(OR(ISNUMBER(SEARCH(" 4S",porsche_data[[#This Row],[Model]])), ISNUMBER(SEARCH(" S",porsche_data[[#This Row],[Model]]))),1,0)</f>
        <v>0</v>
      </c>
      <c r="G590">
        <f>IF(ISNUMBER(SEARCH("Turbo",porsche_data[[#This Row],[Model]])),1,0)</f>
        <v>0</v>
      </c>
      <c r="H590">
        <f>IF(ISNUMBER(SEARCH("GT",porsche_data[[#This Row],[Model]])),1,0)</f>
        <v>1</v>
      </c>
      <c r="I590">
        <f>IF(ISNUMBER(SEARCH("RS",porsche_data[[#This Row],[Model]])),1,0)</f>
        <v>0</v>
      </c>
      <c r="J590">
        <f>IF(ISNUMBER(SEARCH("Targa",porsche_data[[#This Row],[Body]])),1,0)</f>
        <v>0</v>
      </c>
      <c r="K590">
        <f>IF(ISNUMBER(SEARCH("Cabriolet",porsche_data[[#This Row],[Body]])),1,0)</f>
        <v>0</v>
      </c>
      <c r="L590" t="s">
        <v>44</v>
      </c>
      <c r="M590">
        <v>992</v>
      </c>
      <c r="N590" t="s">
        <v>698</v>
      </c>
      <c r="O590" s="3">
        <f>1*(LEFT(porsche_data[[#This Row],[Mileage0]],FIND(" ",porsche_data[[#This Row],[Mileage0]])-1))</f>
        <v>10500</v>
      </c>
      <c r="P590" t="s">
        <v>110</v>
      </c>
      <c r="Q590">
        <v>510</v>
      </c>
      <c r="R590" t="s">
        <v>111</v>
      </c>
      <c r="S590">
        <f>1*(LEFT(porsche_data[[#This Row],[Cylinder Capacity]],FIND(" ",porsche_data[[#This Row],[Cylinder Capacity]])-1))</f>
        <v>4</v>
      </c>
      <c r="T590" t="s">
        <v>20</v>
      </c>
      <c r="U590" t="s">
        <v>21</v>
      </c>
      <c r="V590">
        <f>IF(porsche_data[[#This Row],[Transmission]]="Automatic",1,0)</f>
        <v>0</v>
      </c>
      <c r="W590">
        <f>IF(porsche_data[[#This Row],[Transmission]]="PDK",1,0)</f>
        <v>0</v>
      </c>
      <c r="X590" t="s">
        <v>22</v>
      </c>
      <c r="Y590">
        <f>IF(porsche_data[[#This Row],[Drive]]="Rear drive",0,1)</f>
        <v>0</v>
      </c>
      <c r="Z590" t="s">
        <v>23</v>
      </c>
      <c r="AA590" t="s">
        <v>24</v>
      </c>
      <c r="AB590">
        <f>IF(OR(porsche_data[[#This Row],[Interior Color]]="Black",porsche_data[[#This Row],[Interior Color]]="Beige",porsche_data[[#This Row],[Interior Color]]="Brown",porsche_data[[#This Row],[Interior Color]]="Grey"),0,1)</f>
        <v>0</v>
      </c>
      <c r="AC590" t="s">
        <v>54</v>
      </c>
      <c r="AD5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91" spans="1:30" x14ac:dyDescent="0.2">
      <c r="A591" t="s">
        <v>2557</v>
      </c>
      <c r="B591">
        <v>238900</v>
      </c>
      <c r="C591">
        <f>ABS((porsche_data[[#This Row],[Price]]-AVERAGE(B523:B4978))/_xlfn.STDEV.P(B523:B4978))</f>
        <v>2.2219278312601385</v>
      </c>
      <c r="D591" t="s">
        <v>184</v>
      </c>
      <c r="E591" t="s">
        <v>254</v>
      </c>
      <c r="F591">
        <f>IF(OR(ISNUMBER(SEARCH(" 4S",porsche_data[[#This Row],[Model]])), ISNUMBER(SEARCH(" S",porsche_data[[#This Row],[Model]]))),1,0)</f>
        <v>1</v>
      </c>
      <c r="G591">
        <f>IF(ISNUMBER(SEARCH("Turbo",porsche_data[[#This Row],[Model]])),1,0)</f>
        <v>1</v>
      </c>
      <c r="H591">
        <f>IF(ISNUMBER(SEARCH("GT",porsche_data[[#This Row],[Model]])),1,0)</f>
        <v>0</v>
      </c>
      <c r="I591">
        <f>IF(ISNUMBER(SEARCH("RS",porsche_data[[#This Row],[Model]])),1,0)</f>
        <v>0</v>
      </c>
      <c r="J591">
        <f>IF(ISNUMBER(SEARCH("Targa",porsche_data[[#This Row],[Body]])),1,0)</f>
        <v>0</v>
      </c>
      <c r="K591">
        <f>IF(ISNUMBER(SEARCH("Cabriolet",porsche_data[[#This Row],[Body]])),1,0)</f>
        <v>1</v>
      </c>
      <c r="L591" t="s">
        <v>16</v>
      </c>
      <c r="M591">
        <v>992</v>
      </c>
      <c r="N591" t="s">
        <v>3636</v>
      </c>
      <c r="O591" s="3">
        <f>1*(LEFT(porsche_data[[#This Row],[Mileage0]],FIND(" ",porsche_data[[#This Row],[Mileage0]])-1))</f>
        <v>4980</v>
      </c>
      <c r="P591" t="s">
        <v>256</v>
      </c>
      <c r="Q591">
        <v>650</v>
      </c>
      <c r="R591" t="s">
        <v>88</v>
      </c>
      <c r="S591">
        <f>1*(LEFT(porsche_data[[#This Row],[Cylinder Capacity]],FIND(" ",porsche_data[[#This Row],[Cylinder Capacity]])-1))</f>
        <v>3.8</v>
      </c>
      <c r="T591" t="s">
        <v>20</v>
      </c>
      <c r="U591" t="s">
        <v>31</v>
      </c>
      <c r="V591">
        <f>IF(porsche_data[[#This Row],[Transmission]]="Automatic",1,0)</f>
        <v>0</v>
      </c>
      <c r="W591">
        <f>IF(porsche_data[[#This Row],[Transmission]]="PDK",1,0)</f>
        <v>1</v>
      </c>
      <c r="X591" t="s">
        <v>46</v>
      </c>
      <c r="Y591">
        <f>IF(porsche_data[[#This Row],[Drive]]="Rear drive",0,1)</f>
        <v>1</v>
      </c>
      <c r="Z591" t="s">
        <v>23</v>
      </c>
      <c r="AA591" t="s">
        <v>24</v>
      </c>
      <c r="AB591">
        <f>IF(OR(porsche_data[[#This Row],[Interior Color]]="Black",porsche_data[[#This Row],[Interior Color]]="Beige",porsche_data[[#This Row],[Interior Color]]="Brown",porsche_data[[#This Row],[Interior Color]]="Grey"),0,1)</f>
        <v>0</v>
      </c>
      <c r="AC591" t="s">
        <v>47</v>
      </c>
      <c r="AD5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92" spans="1:30" x14ac:dyDescent="0.2">
      <c r="A592" t="s">
        <v>4608</v>
      </c>
      <c r="B592">
        <v>238329</v>
      </c>
      <c r="C592">
        <f>ABS((porsche_data[[#This Row],[Price]]-AVERAGE(B524:B4979))/_xlfn.STDEV.P(B524:B4979))</f>
        <v>2.2111140484964991</v>
      </c>
      <c r="D592" t="s">
        <v>152</v>
      </c>
      <c r="E592" t="s">
        <v>368</v>
      </c>
      <c r="F592">
        <f>IF(OR(ISNUMBER(SEARCH(" 4S",porsche_data[[#This Row],[Model]])), ISNUMBER(SEARCH(" S",porsche_data[[#This Row],[Model]]))),1,0)</f>
        <v>0</v>
      </c>
      <c r="G592">
        <f>IF(ISNUMBER(SEARCH("Turbo",porsche_data[[#This Row],[Model]])),1,0)</f>
        <v>0</v>
      </c>
      <c r="H592">
        <f>IF(ISNUMBER(SEARCH("GT",porsche_data[[#This Row],[Model]])),1,0)</f>
        <v>1</v>
      </c>
      <c r="I592">
        <f>IF(ISNUMBER(SEARCH("RS",porsche_data[[#This Row],[Model]])),1,0)</f>
        <v>0</v>
      </c>
      <c r="J592">
        <f>IF(ISNUMBER(SEARCH("Targa",porsche_data[[#This Row],[Body]])),1,0)</f>
        <v>0</v>
      </c>
      <c r="K592">
        <f>IF(ISNUMBER(SEARCH("Cabriolet",porsche_data[[#This Row],[Body]])),1,0)</f>
        <v>0</v>
      </c>
      <c r="L592" t="s">
        <v>44</v>
      </c>
      <c r="M592">
        <v>992</v>
      </c>
      <c r="N592" t="s">
        <v>4609</v>
      </c>
      <c r="O592" s="3">
        <f>1*(LEFT(porsche_data[[#This Row],[Mileage0]],FIND(" ",porsche_data[[#This Row],[Mileage0]])-1))</f>
        <v>2903</v>
      </c>
      <c r="P592" t="s">
        <v>110</v>
      </c>
      <c r="Q592">
        <v>510</v>
      </c>
      <c r="R592" t="s">
        <v>111</v>
      </c>
      <c r="S592">
        <f>1*(LEFT(porsche_data[[#This Row],[Cylinder Capacity]],FIND(" ",porsche_data[[#This Row],[Cylinder Capacity]])-1))</f>
        <v>4</v>
      </c>
      <c r="T592" t="s">
        <v>20</v>
      </c>
      <c r="U592" t="s">
        <v>31</v>
      </c>
      <c r="V592">
        <f>IF(porsche_data[[#This Row],[Transmission]]="Automatic",1,0)</f>
        <v>0</v>
      </c>
      <c r="W592">
        <f>IF(porsche_data[[#This Row],[Transmission]]="PDK",1,0)</f>
        <v>1</v>
      </c>
      <c r="X592" t="s">
        <v>22</v>
      </c>
      <c r="Y592">
        <f>IF(porsche_data[[#This Row],[Drive]]="Rear drive",0,1)</f>
        <v>0</v>
      </c>
      <c r="Z592" t="s">
        <v>23</v>
      </c>
      <c r="AA592" t="s">
        <v>54</v>
      </c>
      <c r="AB592">
        <f>IF(OR(porsche_data[[#This Row],[Interior Color]]="Black",porsche_data[[#This Row],[Interior Color]]="Beige",porsche_data[[#This Row],[Interior Color]]="Brown",porsche_data[[#This Row],[Interior Color]]="Grey"),0,1)</f>
        <v>1</v>
      </c>
      <c r="AC592" t="s">
        <v>24</v>
      </c>
      <c r="AD5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93" spans="1:30" hidden="1" x14ac:dyDescent="0.2">
      <c r="A593" t="s">
        <v>1255</v>
      </c>
      <c r="C593" t="e">
        <f>ABS((porsche_data[[#This Row],[Price]]-#REF!)/#REF!)</f>
        <v>#REF!</v>
      </c>
      <c r="D593" t="s">
        <v>294</v>
      </c>
      <c r="E593" t="s">
        <v>738</v>
      </c>
      <c r="F593">
        <f>IF(OR(ISNUMBER(SEARCH(" 4S",porsche_data[[#This Row],[Model]])), ISNUMBER(SEARCH(" S",porsche_data[[#This Row],[Model]]))),1,0)</f>
        <v>1</v>
      </c>
      <c r="G593">
        <f>IF(ISNUMBER(SEARCH("Turbo",porsche_data[[#This Row],[Model]])),1,0)</f>
        <v>0</v>
      </c>
      <c r="H593">
        <f>IF(ISNUMBER(SEARCH("GT",porsche_data[[#This Row],[Model]])),1,0)</f>
        <v>0</v>
      </c>
      <c r="I593">
        <f>IF(ISNUMBER(SEARCH("RS",porsche_data[[#This Row],[Model]])),1,0)</f>
        <v>0</v>
      </c>
      <c r="J593">
        <f>IF(ISNUMBER(SEARCH("Targa",porsche_data[[#This Row],[Body]])),1,0)</f>
        <v>0</v>
      </c>
      <c r="K593">
        <f>IF(ISNUMBER(SEARCH("Cabriolet",porsche_data[[#This Row],[Body]])),1,0)</f>
        <v>0</v>
      </c>
      <c r="L593" t="s">
        <v>44</v>
      </c>
      <c r="N593" t="s">
        <v>1256</v>
      </c>
      <c r="O593" t="str">
        <f>IF(ISNUMBER(SEARCH("km",porsche_data[[#This Row],[Mileage0]])),porsche_data[[#This Row],[Mileage0]],"")</f>
        <v/>
      </c>
      <c r="P593" t="s">
        <v>739</v>
      </c>
      <c r="R593" t="s">
        <v>270</v>
      </c>
      <c r="T593" t="s">
        <v>20</v>
      </c>
      <c r="U593" t="s">
        <v>21</v>
      </c>
      <c r="V593">
        <f>IF(porsche_data[[#This Row],[Transmission]]="Automatic",1,0)</f>
        <v>0</v>
      </c>
      <c r="W593">
        <f>IF(porsche_data[[#This Row],[Transmission]]="PDK",1,0)</f>
        <v>0</v>
      </c>
      <c r="X593" t="s">
        <v>22</v>
      </c>
      <c r="Y593">
        <f>IF(porsche_data[[#This Row],[Drive]]="Rear drive",0,1)</f>
        <v>0</v>
      </c>
      <c r="Z593" t="s">
        <v>23</v>
      </c>
      <c r="AA593" t="s">
        <v>24</v>
      </c>
      <c r="AB593">
        <f>IF(OR(porsche_data[[#This Row],[Interior Color]]="Black",porsche_data[[#This Row],[Interior Color]]="Beige",porsche_data[[#This Row],[Interior Color]]="Brown",porsche_data[[#This Row],[Interior Color]]="Grey"),0,1)</f>
        <v>0</v>
      </c>
      <c r="AC593" t="s">
        <v>54</v>
      </c>
      <c r="AD5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94" spans="1:30" hidden="1" x14ac:dyDescent="0.2">
      <c r="A594" t="s">
        <v>1257</v>
      </c>
      <c r="C594" t="e">
        <f>ABS((porsche_data[[#This Row],[Price]]-#REF!)/#REF!)</f>
        <v>#REF!</v>
      </c>
      <c r="D594" t="s">
        <v>204</v>
      </c>
      <c r="E594" t="s">
        <v>205</v>
      </c>
      <c r="F594">
        <f>IF(OR(ISNUMBER(SEARCH(" 4S",porsche_data[[#This Row],[Model]])), ISNUMBER(SEARCH(" S",porsche_data[[#This Row],[Model]]))),1,0)</f>
        <v>1</v>
      </c>
      <c r="G594">
        <f>IF(ISNUMBER(SEARCH("Turbo",porsche_data[[#This Row],[Model]])),1,0)</f>
        <v>0</v>
      </c>
      <c r="H594">
        <f>IF(ISNUMBER(SEARCH("GT",porsche_data[[#This Row],[Model]])),1,0)</f>
        <v>0</v>
      </c>
      <c r="I594">
        <f>IF(ISNUMBER(SEARCH("RS",porsche_data[[#This Row],[Model]])),1,0)</f>
        <v>0</v>
      </c>
      <c r="J594">
        <f>IF(ISNUMBER(SEARCH("Targa",porsche_data[[#This Row],[Body]])),1,0)</f>
        <v>0</v>
      </c>
      <c r="K594">
        <f>IF(ISNUMBER(SEARCH("Cabriolet",porsche_data[[#This Row],[Body]])),1,0)</f>
        <v>1</v>
      </c>
      <c r="L594" t="s">
        <v>16</v>
      </c>
      <c r="N594" t="s">
        <v>1258</v>
      </c>
      <c r="O594" t="str">
        <f>IF(ISNUMBER(SEARCH("km",porsche_data[[#This Row],[Mileage0]])),porsche_data[[#This Row],[Mileage0]],"")</f>
        <v/>
      </c>
      <c r="P594" t="s">
        <v>207</v>
      </c>
      <c r="R594" t="s">
        <v>88</v>
      </c>
      <c r="T594" t="s">
        <v>20</v>
      </c>
      <c r="U594" t="s">
        <v>31</v>
      </c>
      <c r="V594">
        <f>IF(porsche_data[[#This Row],[Transmission]]="Automatic",1,0)</f>
        <v>0</v>
      </c>
      <c r="W594">
        <f>IF(porsche_data[[#This Row],[Transmission]]="PDK",1,0)</f>
        <v>1</v>
      </c>
      <c r="X594" t="s">
        <v>22</v>
      </c>
      <c r="Y594">
        <f>IF(porsche_data[[#This Row],[Drive]]="Rear drive",0,1)</f>
        <v>0</v>
      </c>
      <c r="Z594" t="s">
        <v>23</v>
      </c>
      <c r="AA594" t="s">
        <v>32</v>
      </c>
      <c r="AB594">
        <f>IF(OR(porsche_data[[#This Row],[Interior Color]]="Black",porsche_data[[#This Row],[Interior Color]]="Beige",porsche_data[[#This Row],[Interior Color]]="Brown",porsche_data[[#This Row],[Interior Color]]="Grey"),0,1)</f>
        <v>0</v>
      </c>
      <c r="AC594" t="s">
        <v>24</v>
      </c>
      <c r="AD5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95" spans="1:30" hidden="1" x14ac:dyDescent="0.2">
      <c r="A595" t="s">
        <v>25</v>
      </c>
      <c r="C595" t="e">
        <f>ABS((porsche_data[[#This Row],[Price]]-#REF!)/#REF!)</f>
        <v>#REF!</v>
      </c>
      <c r="D595" t="s">
        <v>25</v>
      </c>
      <c r="E595" t="s">
        <v>25</v>
      </c>
      <c r="F595">
        <f>IF(OR(ISNUMBER(SEARCH(" 4S",porsche_data[[#This Row],[Model]])), ISNUMBER(SEARCH(" S",porsche_data[[#This Row],[Model]]))),1,0)</f>
        <v>0</v>
      </c>
      <c r="G595">
        <f>IF(ISNUMBER(SEARCH("Turbo",porsche_data[[#This Row],[Model]])),1,0)</f>
        <v>0</v>
      </c>
      <c r="H595">
        <f>IF(ISNUMBER(SEARCH("GT",porsche_data[[#This Row],[Model]])),1,0)</f>
        <v>0</v>
      </c>
      <c r="I595">
        <f>IF(ISNUMBER(SEARCH("RS",porsche_data[[#This Row],[Model]])),1,0)</f>
        <v>0</v>
      </c>
      <c r="J595">
        <f>IF(ISNUMBER(SEARCH("Targa",porsche_data[[#This Row],[Body]])),1,0)</f>
        <v>0</v>
      </c>
      <c r="K595">
        <f>IF(ISNUMBER(SEARCH("Cabriolet",porsche_data[[#This Row],[Body]])),1,0)</f>
        <v>0</v>
      </c>
      <c r="L595" t="s">
        <v>25</v>
      </c>
      <c r="N595" t="s">
        <v>25</v>
      </c>
      <c r="O595" t="str">
        <f>IF(ISNUMBER(SEARCH("km",porsche_data[[#This Row],[Mileage0]])),porsche_data[[#This Row],[Mileage0]],"")</f>
        <v/>
      </c>
      <c r="P595" t="s">
        <v>25</v>
      </c>
      <c r="R595" t="s">
        <v>25</v>
      </c>
      <c r="T595" t="s">
        <v>25</v>
      </c>
      <c r="U595" t="s">
        <v>25</v>
      </c>
      <c r="V595">
        <f>IF(porsche_data[[#This Row],[Transmission]]="Automatic",1,0)</f>
        <v>0</v>
      </c>
      <c r="W595">
        <f>IF(porsche_data[[#This Row],[Transmission]]="PDK",1,0)</f>
        <v>0</v>
      </c>
      <c r="X595" t="s">
        <v>25</v>
      </c>
      <c r="Y595">
        <f>IF(porsche_data[[#This Row],[Drive]]="Rear drive",0,1)</f>
        <v>1</v>
      </c>
      <c r="Z595" t="s">
        <v>25</v>
      </c>
      <c r="AA595" t="s">
        <v>25</v>
      </c>
      <c r="AB595">
        <f>IF(OR(porsche_data[[#This Row],[Interior Color]]="Black",porsche_data[[#This Row],[Interior Color]]="Beige",porsche_data[[#This Row],[Interior Color]]="Brown",porsche_data[[#This Row],[Interior Color]]="Grey"),0,1)</f>
        <v>1</v>
      </c>
      <c r="AC595" t="s">
        <v>25</v>
      </c>
      <c r="AD5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96" spans="1:30" hidden="1" x14ac:dyDescent="0.2">
      <c r="A596" t="s">
        <v>1259</v>
      </c>
      <c r="C596" t="e">
        <f>ABS((porsche_data[[#This Row],[Price]]-#REF!)/#REF!)</f>
        <v>#REF!</v>
      </c>
      <c r="D596" t="s">
        <v>303</v>
      </c>
      <c r="E596" t="s">
        <v>295</v>
      </c>
      <c r="F596">
        <f>IF(OR(ISNUMBER(SEARCH(" 4S",porsche_data[[#This Row],[Model]])), ISNUMBER(SEARCH(" S",porsche_data[[#This Row],[Model]]))),1,0)</f>
        <v>1</v>
      </c>
      <c r="G596">
        <f>IF(ISNUMBER(SEARCH("Turbo",porsche_data[[#This Row],[Model]])),1,0)</f>
        <v>0</v>
      </c>
      <c r="H596">
        <f>IF(ISNUMBER(SEARCH("GT",porsche_data[[#This Row],[Model]])),1,0)</f>
        <v>0</v>
      </c>
      <c r="I596">
        <f>IF(ISNUMBER(SEARCH("RS",porsche_data[[#This Row],[Model]])),1,0)</f>
        <v>0</v>
      </c>
      <c r="J596">
        <f>IF(ISNUMBER(SEARCH("Targa",porsche_data[[#This Row],[Body]])),1,0)</f>
        <v>0</v>
      </c>
      <c r="K596">
        <f>IF(ISNUMBER(SEARCH("Cabriolet",porsche_data[[#This Row],[Body]])),1,0)</f>
        <v>1</v>
      </c>
      <c r="L596" t="s">
        <v>16</v>
      </c>
      <c r="N596" t="s">
        <v>1260</v>
      </c>
      <c r="O596" t="str">
        <f>IF(ISNUMBER(SEARCH("km",porsche_data[[#This Row],[Mileage0]])),porsche_data[[#This Row],[Mileage0]],"")</f>
        <v/>
      </c>
      <c r="P596" t="s">
        <v>297</v>
      </c>
      <c r="R596" t="s">
        <v>88</v>
      </c>
      <c r="T596" t="s">
        <v>20</v>
      </c>
      <c r="U596" t="s">
        <v>21</v>
      </c>
      <c r="V596">
        <f>IF(porsche_data[[#This Row],[Transmission]]="Automatic",1,0)</f>
        <v>0</v>
      </c>
      <c r="W596">
        <f>IF(porsche_data[[#This Row],[Transmission]]="PDK",1,0)</f>
        <v>0</v>
      </c>
      <c r="X596" t="s">
        <v>46</v>
      </c>
      <c r="Y596">
        <f>IF(porsche_data[[#This Row],[Drive]]="Rear drive",0,1)</f>
        <v>1</v>
      </c>
      <c r="Z596" t="s">
        <v>23</v>
      </c>
      <c r="AA596" t="s">
        <v>250</v>
      </c>
      <c r="AB596">
        <f>IF(OR(porsche_data[[#This Row],[Interior Color]]="Black",porsche_data[[#This Row],[Interior Color]]="Beige",porsche_data[[#This Row],[Interior Color]]="Brown",porsche_data[[#This Row],[Interior Color]]="Grey"),0,1)</f>
        <v>0</v>
      </c>
      <c r="AC596" t="s">
        <v>24</v>
      </c>
      <c r="AD5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97" spans="1:30" x14ac:dyDescent="0.2">
      <c r="A597" t="s">
        <v>2115</v>
      </c>
      <c r="B597">
        <v>238000</v>
      </c>
      <c r="C597">
        <f>ABS((porsche_data[[#This Row],[Price]]-AVERAGE(B529:B4984))/_xlfn.STDEV.P(B529:B4984))</f>
        <v>2.2188912605341673</v>
      </c>
      <c r="D597" t="s">
        <v>63</v>
      </c>
      <c r="E597" t="s">
        <v>254</v>
      </c>
      <c r="F597">
        <f>IF(OR(ISNUMBER(SEARCH(" 4S",porsche_data[[#This Row],[Model]])), ISNUMBER(SEARCH(" S",porsche_data[[#This Row],[Model]]))),1,0)</f>
        <v>1</v>
      </c>
      <c r="G597">
        <f>IF(ISNUMBER(SEARCH("Turbo",porsche_data[[#This Row],[Model]])),1,0)</f>
        <v>1</v>
      </c>
      <c r="H597">
        <f>IF(ISNUMBER(SEARCH("GT",porsche_data[[#This Row],[Model]])),1,0)</f>
        <v>0</v>
      </c>
      <c r="I597">
        <f>IF(ISNUMBER(SEARCH("RS",porsche_data[[#This Row],[Model]])),1,0)</f>
        <v>0</v>
      </c>
      <c r="J597">
        <f>IF(ISNUMBER(SEARCH("Targa",porsche_data[[#This Row],[Body]])),1,0)</f>
        <v>0</v>
      </c>
      <c r="K597">
        <f>IF(ISNUMBER(SEARCH("Cabriolet",porsche_data[[#This Row],[Body]])),1,0)</f>
        <v>0</v>
      </c>
      <c r="L597" t="s">
        <v>44</v>
      </c>
      <c r="M597">
        <v>992</v>
      </c>
      <c r="N597" t="s">
        <v>2116</v>
      </c>
      <c r="O597" s="3">
        <f>1*(LEFT(porsche_data[[#This Row],[Mileage0]],FIND(" ",porsche_data[[#This Row],[Mileage0]])-1))</f>
        <v>16230</v>
      </c>
      <c r="P597" t="s">
        <v>256</v>
      </c>
      <c r="Q597">
        <v>650</v>
      </c>
      <c r="R597" t="s">
        <v>88</v>
      </c>
      <c r="S597">
        <f>1*(LEFT(porsche_data[[#This Row],[Cylinder Capacity]],FIND(" ",porsche_data[[#This Row],[Cylinder Capacity]])-1))</f>
        <v>3.8</v>
      </c>
      <c r="T597" t="s">
        <v>20</v>
      </c>
      <c r="U597" t="s">
        <v>31</v>
      </c>
      <c r="V597">
        <f>IF(porsche_data[[#This Row],[Transmission]]="Automatic",1,0)</f>
        <v>0</v>
      </c>
      <c r="W597">
        <f>IF(porsche_data[[#This Row],[Transmission]]="PDK",1,0)</f>
        <v>1</v>
      </c>
      <c r="X597" t="s">
        <v>46</v>
      </c>
      <c r="Y597">
        <f>IF(porsche_data[[#This Row],[Drive]]="Rear drive",0,1)</f>
        <v>1</v>
      </c>
      <c r="Z597" t="s">
        <v>23</v>
      </c>
      <c r="AA597" t="s">
        <v>24</v>
      </c>
      <c r="AB597">
        <f>IF(OR(porsche_data[[#This Row],[Interior Color]]="Black",porsche_data[[#This Row],[Interior Color]]="Beige",porsche_data[[#This Row],[Interior Color]]="Brown",porsche_data[[#This Row],[Interior Color]]="Grey"),0,1)</f>
        <v>0</v>
      </c>
      <c r="AC597" t="s">
        <v>24</v>
      </c>
      <c r="AD5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598" spans="1:30" hidden="1" x14ac:dyDescent="0.2">
      <c r="A598" t="s">
        <v>1205</v>
      </c>
      <c r="C598" t="e">
        <f>ABS((porsche_data[[#This Row],[Price]]-#REF!)/#REF!)</f>
        <v>#REF!</v>
      </c>
      <c r="D598" t="s">
        <v>63</v>
      </c>
      <c r="E598" t="s">
        <v>167</v>
      </c>
      <c r="F598">
        <f>IF(OR(ISNUMBER(SEARCH(" 4S",porsche_data[[#This Row],[Model]])), ISNUMBER(SEARCH(" S",porsche_data[[#This Row],[Model]]))),1,0)</f>
        <v>0</v>
      </c>
      <c r="G598">
        <f>IF(ISNUMBER(SEARCH("Turbo",porsche_data[[#This Row],[Model]])),1,0)</f>
        <v>0</v>
      </c>
      <c r="H598">
        <f>IF(ISNUMBER(SEARCH("GT",porsche_data[[#This Row],[Model]])),1,0)</f>
        <v>1</v>
      </c>
      <c r="I598">
        <f>IF(ISNUMBER(SEARCH("RS",porsche_data[[#This Row],[Model]])),1,0)</f>
        <v>1</v>
      </c>
      <c r="J598">
        <f>IF(ISNUMBER(SEARCH("Targa",porsche_data[[#This Row],[Body]])),1,0)</f>
        <v>0</v>
      </c>
      <c r="K598">
        <f>IF(ISNUMBER(SEARCH("Cabriolet",porsche_data[[#This Row],[Body]])),1,0)</f>
        <v>0</v>
      </c>
      <c r="L598" t="s">
        <v>44</v>
      </c>
      <c r="N598" t="s">
        <v>1263</v>
      </c>
      <c r="O598" t="str">
        <f>IF(ISNUMBER(SEARCH("km",porsche_data[[#This Row],[Mileage0]])),porsche_data[[#This Row],[Mileage0]],"")</f>
        <v/>
      </c>
      <c r="P598" t="s">
        <v>141</v>
      </c>
      <c r="R598" t="s">
        <v>111</v>
      </c>
      <c r="T598" t="s">
        <v>20</v>
      </c>
      <c r="U598" t="s">
        <v>31</v>
      </c>
      <c r="V598">
        <f>IF(porsche_data[[#This Row],[Transmission]]="Automatic",1,0)</f>
        <v>0</v>
      </c>
      <c r="W598">
        <f>IF(porsche_data[[#This Row],[Transmission]]="PDK",1,0)</f>
        <v>1</v>
      </c>
      <c r="X598" t="s">
        <v>22</v>
      </c>
      <c r="Y598">
        <f>IF(porsche_data[[#This Row],[Drive]]="Rear drive",0,1)</f>
        <v>0</v>
      </c>
      <c r="Z598" t="s">
        <v>23</v>
      </c>
      <c r="AA598" t="s">
        <v>24</v>
      </c>
      <c r="AB598">
        <f>IF(OR(porsche_data[[#This Row],[Interior Color]]="Black",porsche_data[[#This Row],[Interior Color]]="Beige",porsche_data[[#This Row],[Interior Color]]="Brown",porsche_data[[#This Row],[Interior Color]]="Grey"),0,1)</f>
        <v>0</v>
      </c>
      <c r="AC598" t="s">
        <v>54</v>
      </c>
      <c r="AD5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599" spans="1:30" hidden="1" x14ac:dyDescent="0.2">
      <c r="A599" t="s">
        <v>1264</v>
      </c>
      <c r="C599" t="e">
        <f>ABS((porsche_data[[#This Row],[Price]]-#REF!)/#REF!)</f>
        <v>#REF!</v>
      </c>
      <c r="D599" t="s">
        <v>831</v>
      </c>
      <c r="E599" t="s">
        <v>287</v>
      </c>
      <c r="F599">
        <f>IF(OR(ISNUMBER(SEARCH(" 4S",porsche_data[[#This Row],[Model]])), ISNUMBER(SEARCH(" S",porsche_data[[#This Row],[Model]]))),1,0)</f>
        <v>0</v>
      </c>
      <c r="G599">
        <f>IF(ISNUMBER(SEARCH("Turbo",porsche_data[[#This Row],[Model]])),1,0)</f>
        <v>0</v>
      </c>
      <c r="H599">
        <f>IF(ISNUMBER(SEARCH("GT",porsche_data[[#This Row],[Model]])),1,0)</f>
        <v>0</v>
      </c>
      <c r="I599">
        <f>IF(ISNUMBER(SEARCH("RS",porsche_data[[#This Row],[Model]])),1,0)</f>
        <v>0</v>
      </c>
      <c r="J599">
        <f>IF(ISNUMBER(SEARCH("Targa",porsche_data[[#This Row],[Body]])),1,0)</f>
        <v>0</v>
      </c>
      <c r="K599">
        <f>IF(ISNUMBER(SEARCH("Cabriolet",porsche_data[[#This Row],[Body]])),1,0)</f>
        <v>0</v>
      </c>
      <c r="L599" t="s">
        <v>44</v>
      </c>
      <c r="N599" t="s">
        <v>1265</v>
      </c>
      <c r="O599" t="str">
        <f>IF(ISNUMBER(SEARCH("km",porsche_data[[#This Row],[Mileage0]])),porsche_data[[#This Row],[Mileage0]],"")</f>
        <v/>
      </c>
      <c r="P599" t="s">
        <v>202</v>
      </c>
      <c r="R599" t="s">
        <v>270</v>
      </c>
      <c r="T599" t="s">
        <v>20</v>
      </c>
      <c r="U599" t="s">
        <v>21</v>
      </c>
      <c r="V599">
        <f>IF(porsche_data[[#This Row],[Transmission]]="Automatic",1,0)</f>
        <v>0</v>
      </c>
      <c r="W599">
        <f>IF(porsche_data[[#This Row],[Transmission]]="PDK",1,0)</f>
        <v>0</v>
      </c>
      <c r="X599" t="s">
        <v>22</v>
      </c>
      <c r="Y599">
        <f>IF(porsche_data[[#This Row],[Drive]]="Rear drive",0,1)</f>
        <v>0</v>
      </c>
      <c r="Z599" t="s">
        <v>23</v>
      </c>
      <c r="AA599" t="s">
        <v>24</v>
      </c>
      <c r="AB599">
        <f>IF(OR(porsche_data[[#This Row],[Interior Color]]="Black",porsche_data[[#This Row],[Interior Color]]="Beige",porsche_data[[#This Row],[Interior Color]]="Brown",porsche_data[[#This Row],[Interior Color]]="Grey"),0,1)</f>
        <v>0</v>
      </c>
      <c r="AC599" t="s">
        <v>99</v>
      </c>
      <c r="AD5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00" spans="1:30" hidden="1" x14ac:dyDescent="0.2">
      <c r="A600" t="s">
        <v>25</v>
      </c>
      <c r="C600" t="e">
        <f>ABS((porsche_data[[#This Row],[Price]]-#REF!)/#REF!)</f>
        <v>#REF!</v>
      </c>
      <c r="D600" t="s">
        <v>504</v>
      </c>
      <c r="E600" t="s">
        <v>57</v>
      </c>
      <c r="F600">
        <f>IF(OR(ISNUMBER(SEARCH(" 4S",porsche_data[[#This Row],[Model]])), ISNUMBER(SEARCH(" S",porsche_data[[#This Row],[Model]]))),1,0)</f>
        <v>0</v>
      </c>
      <c r="G600">
        <f>IF(ISNUMBER(SEARCH("Turbo",porsche_data[[#This Row],[Model]])),1,0)</f>
        <v>0</v>
      </c>
      <c r="H600">
        <f>IF(ISNUMBER(SEARCH("GT",porsche_data[[#This Row],[Model]])),1,0)</f>
        <v>0</v>
      </c>
      <c r="I600">
        <f>IF(ISNUMBER(SEARCH("RS",porsche_data[[#This Row],[Model]])),1,0)</f>
        <v>0</v>
      </c>
      <c r="J600">
        <f>IF(ISNUMBER(SEARCH("Targa",porsche_data[[#This Row],[Body]])),1,0)</f>
        <v>1</v>
      </c>
      <c r="K600">
        <f>IF(ISNUMBER(SEARCH("Cabriolet",porsche_data[[#This Row],[Body]])),1,0)</f>
        <v>0</v>
      </c>
      <c r="L600" t="s">
        <v>36</v>
      </c>
      <c r="N600" t="s">
        <v>1266</v>
      </c>
      <c r="O600" t="str">
        <f>IF(ISNUMBER(SEARCH("km",porsche_data[[#This Row],[Mileage0]])),porsche_data[[#This Row],[Mileage0]],"")</f>
        <v>127213 km</v>
      </c>
      <c r="P600" t="s">
        <v>59</v>
      </c>
      <c r="R600" t="s">
        <v>60</v>
      </c>
      <c r="T600" t="s">
        <v>20</v>
      </c>
      <c r="U600" t="s">
        <v>21</v>
      </c>
      <c r="V600">
        <f>IF(porsche_data[[#This Row],[Transmission]]="Automatic",1,0)</f>
        <v>0</v>
      </c>
      <c r="W600">
        <f>IF(porsche_data[[#This Row],[Transmission]]="PDK",1,0)</f>
        <v>0</v>
      </c>
      <c r="X600" t="s">
        <v>22</v>
      </c>
      <c r="Y600">
        <f>IF(porsche_data[[#This Row],[Drive]]="Rear drive",0,1)</f>
        <v>0</v>
      </c>
      <c r="Z600" t="s">
        <v>23</v>
      </c>
      <c r="AA600" t="s">
        <v>24</v>
      </c>
      <c r="AB600">
        <f>IF(OR(porsche_data[[#This Row],[Interior Color]]="Black",porsche_data[[#This Row],[Interior Color]]="Beige",porsche_data[[#This Row],[Interior Color]]="Brown",porsche_data[[#This Row],[Interior Color]]="Grey"),0,1)</f>
        <v>0</v>
      </c>
      <c r="AC600" t="s">
        <v>61</v>
      </c>
      <c r="AD6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01" spans="1:30" hidden="1" x14ac:dyDescent="0.2">
      <c r="A601" t="s">
        <v>25</v>
      </c>
      <c r="C601" t="e">
        <f>ABS((porsche_data[[#This Row],[Price]]-#REF!)/#REF!)</f>
        <v>#REF!</v>
      </c>
      <c r="D601" t="s">
        <v>25</v>
      </c>
      <c r="E601" t="s">
        <v>25</v>
      </c>
      <c r="F601">
        <f>IF(OR(ISNUMBER(SEARCH(" 4S",porsche_data[[#This Row],[Model]])), ISNUMBER(SEARCH(" S",porsche_data[[#This Row],[Model]]))),1,0)</f>
        <v>0</v>
      </c>
      <c r="G601">
        <f>IF(ISNUMBER(SEARCH("Turbo",porsche_data[[#This Row],[Model]])),1,0)</f>
        <v>0</v>
      </c>
      <c r="H601">
        <f>IF(ISNUMBER(SEARCH("GT",porsche_data[[#This Row],[Model]])),1,0)</f>
        <v>0</v>
      </c>
      <c r="I601">
        <f>IF(ISNUMBER(SEARCH("RS",porsche_data[[#This Row],[Model]])),1,0)</f>
        <v>0</v>
      </c>
      <c r="J601">
        <f>IF(ISNUMBER(SEARCH("Targa",porsche_data[[#This Row],[Body]])),1,0)</f>
        <v>0</v>
      </c>
      <c r="K601">
        <f>IF(ISNUMBER(SEARCH("Cabriolet",porsche_data[[#This Row],[Body]])),1,0)</f>
        <v>0</v>
      </c>
      <c r="L601" t="s">
        <v>25</v>
      </c>
      <c r="N601" t="s">
        <v>25</v>
      </c>
      <c r="O601" t="str">
        <f>IF(ISNUMBER(SEARCH("km",porsche_data[[#This Row],[Mileage0]])),porsche_data[[#This Row],[Mileage0]],"")</f>
        <v/>
      </c>
      <c r="P601" t="s">
        <v>25</v>
      </c>
      <c r="R601" t="s">
        <v>25</v>
      </c>
      <c r="T601" t="s">
        <v>25</v>
      </c>
      <c r="U601" t="s">
        <v>25</v>
      </c>
      <c r="V601">
        <f>IF(porsche_data[[#This Row],[Transmission]]="Automatic",1,0)</f>
        <v>0</v>
      </c>
      <c r="W601">
        <f>IF(porsche_data[[#This Row],[Transmission]]="PDK",1,0)</f>
        <v>0</v>
      </c>
      <c r="X601" t="s">
        <v>25</v>
      </c>
      <c r="Y601">
        <f>IF(porsche_data[[#This Row],[Drive]]="Rear drive",0,1)</f>
        <v>1</v>
      </c>
      <c r="Z601" t="s">
        <v>25</v>
      </c>
      <c r="AA601" t="s">
        <v>25</v>
      </c>
      <c r="AB601">
        <f>IF(OR(porsche_data[[#This Row],[Interior Color]]="Black",porsche_data[[#This Row],[Interior Color]]="Beige",porsche_data[[#This Row],[Interior Color]]="Brown",porsche_data[[#This Row],[Interior Color]]="Grey"),0,1)</f>
        <v>1</v>
      </c>
      <c r="AC601" t="s">
        <v>25</v>
      </c>
      <c r="AD6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02" spans="1:30" hidden="1" x14ac:dyDescent="0.2">
      <c r="A602" t="s">
        <v>1267</v>
      </c>
      <c r="C602" t="e">
        <f>ABS((porsche_data[[#This Row],[Price]]-#REF!)/#REF!)</f>
        <v>#REF!</v>
      </c>
      <c r="D602" t="s">
        <v>930</v>
      </c>
      <c r="E602" t="s">
        <v>746</v>
      </c>
      <c r="F602">
        <f>IF(OR(ISNUMBER(SEARCH(" 4S",porsche_data[[#This Row],[Model]])), ISNUMBER(SEARCH(" S",porsche_data[[#This Row],[Model]]))),1,0)</f>
        <v>0</v>
      </c>
      <c r="G602">
        <f>IF(ISNUMBER(SEARCH("Turbo",porsche_data[[#This Row],[Model]])),1,0)</f>
        <v>0</v>
      </c>
      <c r="H602">
        <f>IF(ISNUMBER(SEARCH("GT",porsche_data[[#This Row],[Model]])),1,0)</f>
        <v>0</v>
      </c>
      <c r="I602">
        <f>IF(ISNUMBER(SEARCH("RS",porsche_data[[#This Row],[Model]])),1,0)</f>
        <v>0</v>
      </c>
      <c r="J602">
        <f>IF(ISNUMBER(SEARCH("Targa",porsche_data[[#This Row],[Body]])),1,0)</f>
        <v>1</v>
      </c>
      <c r="K602">
        <f>IF(ISNUMBER(SEARCH("Cabriolet",porsche_data[[#This Row],[Body]])),1,0)</f>
        <v>0</v>
      </c>
      <c r="L602" t="s">
        <v>36</v>
      </c>
      <c r="N602" t="s">
        <v>1268</v>
      </c>
      <c r="O602" t="str">
        <f>IF(ISNUMBER(SEARCH("km",porsche_data[[#This Row],[Mileage0]])),porsche_data[[#This Row],[Mileage0]],"")</f>
        <v>100300 km</v>
      </c>
      <c r="P602" t="s">
        <v>736</v>
      </c>
      <c r="R602" t="s">
        <v>748</v>
      </c>
      <c r="T602" t="s">
        <v>20</v>
      </c>
      <c r="U602" t="s">
        <v>21</v>
      </c>
      <c r="V602">
        <f>IF(porsche_data[[#This Row],[Transmission]]="Automatic",1,0)</f>
        <v>0</v>
      </c>
      <c r="W602">
        <f>IF(porsche_data[[#This Row],[Transmission]]="PDK",1,0)</f>
        <v>0</v>
      </c>
      <c r="X602" t="s">
        <v>22</v>
      </c>
      <c r="Y602">
        <f>IF(porsche_data[[#This Row],[Drive]]="Rear drive",0,1)</f>
        <v>0</v>
      </c>
      <c r="Z602" t="s">
        <v>23</v>
      </c>
      <c r="AA602" t="s">
        <v>24</v>
      </c>
      <c r="AB602">
        <f>IF(OR(porsche_data[[#This Row],[Interior Color]]="Black",porsche_data[[#This Row],[Interior Color]]="Beige",porsche_data[[#This Row],[Interior Color]]="Brown",porsche_data[[#This Row],[Interior Color]]="Grey"),0,1)</f>
        <v>0</v>
      </c>
      <c r="AC602" t="s">
        <v>308</v>
      </c>
      <c r="AD6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03" spans="1:30" x14ac:dyDescent="0.2">
      <c r="A603" t="s">
        <v>475</v>
      </c>
      <c r="B603">
        <v>236900</v>
      </c>
      <c r="C603">
        <f>ABS((porsche_data[[#This Row],[Price]]-AVERAGE(B535:B4990))/_xlfn.STDEV.P(B535:B4990))</f>
        <v>2.2026299470762583</v>
      </c>
      <c r="D603" t="s">
        <v>124</v>
      </c>
      <c r="E603" t="s">
        <v>476</v>
      </c>
      <c r="F603">
        <f>IF(OR(ISNUMBER(SEARCH(" 4S",porsche_data[[#This Row],[Model]])), ISNUMBER(SEARCH(" S",porsche_data[[#This Row],[Model]]))),1,0)</f>
        <v>0</v>
      </c>
      <c r="G603">
        <f>IF(ISNUMBER(SEARCH("Turbo",porsche_data[[#This Row],[Model]])),1,0)</f>
        <v>1</v>
      </c>
      <c r="H603">
        <f>IF(ISNUMBER(SEARCH("GT",porsche_data[[#This Row],[Model]])),1,0)</f>
        <v>0</v>
      </c>
      <c r="I603">
        <f>IF(ISNUMBER(SEARCH("RS",porsche_data[[#This Row],[Model]])),1,0)</f>
        <v>0</v>
      </c>
      <c r="J603">
        <f>IF(ISNUMBER(SEARCH("Targa",porsche_data[[#This Row],[Body]])),1,0)</f>
        <v>0</v>
      </c>
      <c r="K603">
        <f>IF(ISNUMBER(SEARCH("Cabriolet",porsche_data[[#This Row],[Body]])),1,0)</f>
        <v>0</v>
      </c>
      <c r="L603" t="s">
        <v>44</v>
      </c>
      <c r="M603">
        <v>993</v>
      </c>
      <c r="N603" t="s">
        <v>477</v>
      </c>
      <c r="O603" s="3">
        <f>1*(LEFT(porsche_data[[#This Row],[Mileage0]],FIND(" ",porsche_data[[#This Row],[Mileage0]])-1))</f>
        <v>71000</v>
      </c>
      <c r="P603" t="s">
        <v>66</v>
      </c>
      <c r="Q603">
        <v>450</v>
      </c>
      <c r="R603" t="s">
        <v>19</v>
      </c>
      <c r="S603">
        <f>1*(LEFT(porsche_data[[#This Row],[Cylinder Capacity]],FIND(" ",porsche_data[[#This Row],[Cylinder Capacity]])-1))</f>
        <v>3.6</v>
      </c>
      <c r="T603" t="s">
        <v>20</v>
      </c>
      <c r="U603" t="s">
        <v>21</v>
      </c>
      <c r="V603">
        <f>IF(porsche_data[[#This Row],[Transmission]]="Automatic",1,0)</f>
        <v>0</v>
      </c>
      <c r="W603">
        <f>IF(porsche_data[[#This Row],[Transmission]]="PDK",1,0)</f>
        <v>0</v>
      </c>
      <c r="X603" t="s">
        <v>46</v>
      </c>
      <c r="Y603">
        <f>IF(porsche_data[[#This Row],[Drive]]="Rear drive",0,1)</f>
        <v>1</v>
      </c>
      <c r="Z603" t="s">
        <v>23</v>
      </c>
      <c r="AA603" t="s">
        <v>32</v>
      </c>
      <c r="AB603">
        <f>IF(OR(porsche_data[[#This Row],[Interior Color]]="Black",porsche_data[[#This Row],[Interior Color]]="Beige",porsche_data[[#This Row],[Interior Color]]="Brown",porsche_data[[#This Row],[Interior Color]]="Grey"),0,1)</f>
        <v>0</v>
      </c>
      <c r="AC603" t="s">
        <v>24</v>
      </c>
      <c r="AD6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04" spans="1:30" x14ac:dyDescent="0.2">
      <c r="A604" t="s">
        <v>888</v>
      </c>
      <c r="B604">
        <v>235992</v>
      </c>
      <c r="C604">
        <f>ABS((porsche_data[[#This Row],[Price]]-AVERAGE(B536:B4991))/_xlfn.STDEV.P(B536:B4991))</f>
        <v>2.1853333259859324</v>
      </c>
      <c r="D604" t="s">
        <v>63</v>
      </c>
      <c r="E604" t="s">
        <v>254</v>
      </c>
      <c r="F604">
        <f>IF(OR(ISNUMBER(SEARCH(" 4S",porsche_data[[#This Row],[Model]])), ISNUMBER(SEARCH(" S",porsche_data[[#This Row],[Model]]))),1,0)</f>
        <v>1</v>
      </c>
      <c r="G604">
        <f>IF(ISNUMBER(SEARCH("Turbo",porsche_data[[#This Row],[Model]])),1,0)</f>
        <v>1</v>
      </c>
      <c r="H604">
        <f>IF(ISNUMBER(SEARCH("GT",porsche_data[[#This Row],[Model]])),1,0)</f>
        <v>0</v>
      </c>
      <c r="I604">
        <f>IF(ISNUMBER(SEARCH("RS",porsche_data[[#This Row],[Model]])),1,0)</f>
        <v>0</v>
      </c>
      <c r="J604">
        <f>IF(ISNUMBER(SEARCH("Targa",porsche_data[[#This Row],[Body]])),1,0)</f>
        <v>0</v>
      </c>
      <c r="K604">
        <f>IF(ISNUMBER(SEARCH("Cabriolet",porsche_data[[#This Row],[Body]])),1,0)</f>
        <v>0</v>
      </c>
      <c r="L604" t="s">
        <v>44</v>
      </c>
      <c r="M604">
        <v>992</v>
      </c>
      <c r="N604" t="s">
        <v>889</v>
      </c>
      <c r="O604" s="3">
        <f>1*(LEFT(porsche_data[[#This Row],[Mileage0]],FIND(" ",porsche_data[[#This Row],[Mileage0]])-1))</f>
        <v>4701</v>
      </c>
      <c r="P604" t="s">
        <v>256</v>
      </c>
      <c r="Q604">
        <v>650</v>
      </c>
      <c r="R604" t="s">
        <v>88</v>
      </c>
      <c r="S604">
        <f>1*(LEFT(porsche_data[[#This Row],[Cylinder Capacity]],FIND(" ",porsche_data[[#This Row],[Cylinder Capacity]])-1))</f>
        <v>3.8</v>
      </c>
      <c r="T604" t="s">
        <v>20</v>
      </c>
      <c r="U604" t="s">
        <v>31</v>
      </c>
      <c r="V604">
        <f>IF(porsche_data[[#This Row],[Transmission]]="Automatic",1,0)</f>
        <v>0</v>
      </c>
      <c r="W604">
        <f>IF(porsche_data[[#This Row],[Transmission]]="PDK",1,0)</f>
        <v>1</v>
      </c>
      <c r="X604" t="s">
        <v>46</v>
      </c>
      <c r="Y604">
        <f>IF(porsche_data[[#This Row],[Drive]]="Rear drive",0,1)</f>
        <v>1</v>
      </c>
      <c r="Z604" t="s">
        <v>23</v>
      </c>
      <c r="AA604" t="s">
        <v>24</v>
      </c>
      <c r="AB604">
        <f>IF(OR(porsche_data[[#This Row],[Interior Color]]="Black",porsche_data[[#This Row],[Interior Color]]="Beige",porsche_data[[#This Row],[Interior Color]]="Brown",porsche_data[[#This Row],[Interior Color]]="Grey"),0,1)</f>
        <v>0</v>
      </c>
      <c r="AC604" t="s">
        <v>24</v>
      </c>
      <c r="AD6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05" spans="1:30" hidden="1" x14ac:dyDescent="0.2">
      <c r="A605" t="s">
        <v>1273</v>
      </c>
      <c r="C605" t="e">
        <f>ABS((porsche_data[[#This Row],[Price]]-#REF!)/#REF!)</f>
        <v>#REF!</v>
      </c>
      <c r="D605" t="s">
        <v>303</v>
      </c>
      <c r="E605" t="s">
        <v>216</v>
      </c>
      <c r="F605">
        <f>IF(OR(ISNUMBER(SEARCH(" 4S",porsche_data[[#This Row],[Model]])), ISNUMBER(SEARCH(" S",porsche_data[[#This Row],[Model]]))),1,0)</f>
        <v>1</v>
      </c>
      <c r="G605">
        <f>IF(ISNUMBER(SEARCH("Turbo",porsche_data[[#This Row],[Model]])),1,0)</f>
        <v>0</v>
      </c>
      <c r="H605">
        <f>IF(ISNUMBER(SEARCH("GT",porsche_data[[#This Row],[Model]])),1,0)</f>
        <v>0</v>
      </c>
      <c r="I605">
        <f>IF(ISNUMBER(SEARCH("RS",porsche_data[[#This Row],[Model]])),1,0)</f>
        <v>0</v>
      </c>
      <c r="J605">
        <f>IF(ISNUMBER(SEARCH("Targa",porsche_data[[#This Row],[Body]])),1,0)</f>
        <v>0</v>
      </c>
      <c r="K605">
        <f>IF(ISNUMBER(SEARCH("Cabriolet",porsche_data[[#This Row],[Body]])),1,0)</f>
        <v>0</v>
      </c>
      <c r="L605" t="s">
        <v>44</v>
      </c>
      <c r="N605" t="s">
        <v>1274</v>
      </c>
      <c r="O605" t="str">
        <f>IF(ISNUMBER(SEARCH("km",porsche_data[[#This Row],[Mileage0]])),porsche_data[[#This Row],[Mileage0]],"")</f>
        <v/>
      </c>
      <c r="P605" t="s">
        <v>182</v>
      </c>
      <c r="R605" t="s">
        <v>88</v>
      </c>
      <c r="T605" t="s">
        <v>20</v>
      </c>
      <c r="U605" t="s">
        <v>21</v>
      </c>
      <c r="V605">
        <f>IF(porsche_data[[#This Row],[Transmission]]="Automatic",1,0)</f>
        <v>0</v>
      </c>
      <c r="W605">
        <f>IF(porsche_data[[#This Row],[Transmission]]="PDK",1,0)</f>
        <v>0</v>
      </c>
      <c r="X605" t="s">
        <v>22</v>
      </c>
      <c r="Y605">
        <f>IF(porsche_data[[#This Row],[Drive]]="Rear drive",0,1)</f>
        <v>0</v>
      </c>
      <c r="Z605" t="s">
        <v>23</v>
      </c>
      <c r="AA605" t="s">
        <v>24</v>
      </c>
      <c r="AB605">
        <f>IF(OR(porsche_data[[#This Row],[Interior Color]]="Black",porsche_data[[#This Row],[Interior Color]]="Beige",porsche_data[[#This Row],[Interior Color]]="Brown",porsche_data[[#This Row],[Interior Color]]="Grey"),0,1)</f>
        <v>0</v>
      </c>
      <c r="AC605" t="s">
        <v>24</v>
      </c>
      <c r="AD6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06" spans="1:30" hidden="1" x14ac:dyDescent="0.2">
      <c r="A606" t="s">
        <v>1275</v>
      </c>
      <c r="C606" t="e">
        <f>ABS((porsche_data[[#This Row],[Price]]-#REF!)/#REF!)</f>
        <v>#REF!</v>
      </c>
      <c r="D606" t="s">
        <v>63</v>
      </c>
      <c r="E606" t="s">
        <v>167</v>
      </c>
      <c r="F606">
        <f>IF(OR(ISNUMBER(SEARCH(" 4S",porsche_data[[#This Row],[Model]])), ISNUMBER(SEARCH(" S",porsche_data[[#This Row],[Model]]))),1,0)</f>
        <v>0</v>
      </c>
      <c r="G606">
        <f>IF(ISNUMBER(SEARCH("Turbo",porsche_data[[#This Row],[Model]])),1,0)</f>
        <v>0</v>
      </c>
      <c r="H606">
        <f>IF(ISNUMBER(SEARCH("GT",porsche_data[[#This Row],[Model]])),1,0)</f>
        <v>1</v>
      </c>
      <c r="I606">
        <f>IF(ISNUMBER(SEARCH("RS",porsche_data[[#This Row],[Model]])),1,0)</f>
        <v>1</v>
      </c>
      <c r="J606">
        <f>IF(ISNUMBER(SEARCH("Targa",porsche_data[[#This Row],[Body]])),1,0)</f>
        <v>0</v>
      </c>
      <c r="K606">
        <f>IF(ISNUMBER(SEARCH("Cabriolet",porsche_data[[#This Row],[Body]])),1,0)</f>
        <v>0</v>
      </c>
      <c r="L606" t="s">
        <v>44</v>
      </c>
      <c r="N606" t="s">
        <v>1276</v>
      </c>
      <c r="O606" t="str">
        <f>IF(ISNUMBER(SEARCH("km",porsche_data[[#This Row],[Mileage0]])),porsche_data[[#This Row],[Mileage0]],"")</f>
        <v/>
      </c>
      <c r="P606" t="s">
        <v>141</v>
      </c>
      <c r="R606" t="s">
        <v>111</v>
      </c>
      <c r="T606" t="s">
        <v>20</v>
      </c>
      <c r="U606" t="s">
        <v>21</v>
      </c>
      <c r="V606">
        <f>IF(porsche_data[[#This Row],[Transmission]]="Automatic",1,0)</f>
        <v>0</v>
      </c>
      <c r="W606">
        <f>IF(porsche_data[[#This Row],[Transmission]]="PDK",1,0)</f>
        <v>0</v>
      </c>
      <c r="X606" t="s">
        <v>22</v>
      </c>
      <c r="Y606">
        <f>IF(porsche_data[[#This Row],[Drive]]="Rear drive",0,1)</f>
        <v>0</v>
      </c>
      <c r="Z606" t="s">
        <v>23</v>
      </c>
      <c r="AA606" t="s">
        <v>24</v>
      </c>
      <c r="AB606">
        <f>IF(OR(porsche_data[[#This Row],[Interior Color]]="Black",porsche_data[[#This Row],[Interior Color]]="Beige",porsche_data[[#This Row],[Interior Color]]="Brown",porsche_data[[#This Row],[Interior Color]]="Grey"),0,1)</f>
        <v>0</v>
      </c>
      <c r="AC606" t="s">
        <v>54</v>
      </c>
      <c r="AD6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07" spans="1:30" hidden="1" x14ac:dyDescent="0.2">
      <c r="A607" t="s">
        <v>25</v>
      </c>
      <c r="C607" t="e">
        <f>ABS((porsche_data[[#This Row],[Price]]-#REF!)/#REF!)</f>
        <v>#REF!</v>
      </c>
      <c r="D607" t="s">
        <v>25</v>
      </c>
      <c r="E607" t="s">
        <v>25</v>
      </c>
      <c r="F607">
        <f>IF(OR(ISNUMBER(SEARCH(" 4S",porsche_data[[#This Row],[Model]])), ISNUMBER(SEARCH(" S",porsche_data[[#This Row],[Model]]))),1,0)</f>
        <v>0</v>
      </c>
      <c r="G607">
        <f>IF(ISNUMBER(SEARCH("Turbo",porsche_data[[#This Row],[Model]])),1,0)</f>
        <v>0</v>
      </c>
      <c r="H607">
        <f>IF(ISNUMBER(SEARCH("GT",porsche_data[[#This Row],[Model]])),1,0)</f>
        <v>0</v>
      </c>
      <c r="I607">
        <f>IF(ISNUMBER(SEARCH("RS",porsche_data[[#This Row],[Model]])),1,0)</f>
        <v>0</v>
      </c>
      <c r="J607">
        <f>IF(ISNUMBER(SEARCH("Targa",porsche_data[[#This Row],[Body]])),1,0)</f>
        <v>0</v>
      </c>
      <c r="K607">
        <f>IF(ISNUMBER(SEARCH("Cabriolet",porsche_data[[#This Row],[Body]])),1,0)</f>
        <v>0</v>
      </c>
      <c r="L607" t="s">
        <v>25</v>
      </c>
      <c r="N607" t="s">
        <v>25</v>
      </c>
      <c r="O607" t="str">
        <f>IF(ISNUMBER(SEARCH("km",porsche_data[[#This Row],[Mileage0]])),porsche_data[[#This Row],[Mileage0]],"")</f>
        <v/>
      </c>
      <c r="P607" t="s">
        <v>25</v>
      </c>
      <c r="R607" t="s">
        <v>25</v>
      </c>
      <c r="T607" t="s">
        <v>25</v>
      </c>
      <c r="U607" t="s">
        <v>25</v>
      </c>
      <c r="V607">
        <f>IF(porsche_data[[#This Row],[Transmission]]="Automatic",1,0)</f>
        <v>0</v>
      </c>
      <c r="W607">
        <f>IF(porsche_data[[#This Row],[Transmission]]="PDK",1,0)</f>
        <v>0</v>
      </c>
      <c r="X607" t="s">
        <v>25</v>
      </c>
      <c r="Y607">
        <f>IF(porsche_data[[#This Row],[Drive]]="Rear drive",0,1)</f>
        <v>1</v>
      </c>
      <c r="Z607" t="s">
        <v>25</v>
      </c>
      <c r="AA607" t="s">
        <v>25</v>
      </c>
      <c r="AB607">
        <f>IF(OR(porsche_data[[#This Row],[Interior Color]]="Black",porsche_data[[#This Row],[Interior Color]]="Beige",porsche_data[[#This Row],[Interior Color]]="Brown",porsche_data[[#This Row],[Interior Color]]="Grey"),0,1)</f>
        <v>1</v>
      </c>
      <c r="AC607" t="s">
        <v>25</v>
      </c>
      <c r="AD6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08" spans="1:30" hidden="1" x14ac:dyDescent="0.2">
      <c r="A608" t="s">
        <v>1277</v>
      </c>
      <c r="C608" t="e">
        <f>ABS((porsche_data[[#This Row],[Price]]-#REF!)/#REF!)</f>
        <v>#REF!</v>
      </c>
      <c r="D608" t="s">
        <v>90</v>
      </c>
      <c r="E608" t="s">
        <v>362</v>
      </c>
      <c r="F608">
        <f>IF(OR(ISNUMBER(SEARCH(" 4S",porsche_data[[#This Row],[Model]])), ISNUMBER(SEARCH(" S",porsche_data[[#This Row],[Model]]))),1,0)</f>
        <v>0</v>
      </c>
      <c r="G608">
        <f>IF(ISNUMBER(SEARCH("Turbo",porsche_data[[#This Row],[Model]])),1,0)</f>
        <v>0</v>
      </c>
      <c r="H608">
        <f>IF(ISNUMBER(SEARCH("GT",porsche_data[[#This Row],[Model]])),1,0)</f>
        <v>1</v>
      </c>
      <c r="I608">
        <f>IF(ISNUMBER(SEARCH("RS",porsche_data[[#This Row],[Model]])),1,0)</f>
        <v>0</v>
      </c>
      <c r="J608">
        <f>IF(ISNUMBER(SEARCH("Targa",porsche_data[[#This Row],[Body]])),1,0)</f>
        <v>0</v>
      </c>
      <c r="K608">
        <f>IF(ISNUMBER(SEARCH("Cabriolet",porsche_data[[#This Row],[Body]])),1,0)</f>
        <v>0</v>
      </c>
      <c r="L608" t="s">
        <v>44</v>
      </c>
      <c r="N608" t="s">
        <v>1278</v>
      </c>
      <c r="O608" t="str">
        <f>IF(ISNUMBER(SEARCH("km",porsche_data[[#This Row],[Mileage0]])),porsche_data[[#This Row],[Mileage0]],"")</f>
        <v/>
      </c>
      <c r="P608" t="s">
        <v>141</v>
      </c>
      <c r="R608" t="s">
        <v>111</v>
      </c>
      <c r="T608" t="s">
        <v>20</v>
      </c>
      <c r="U608" t="s">
        <v>31</v>
      </c>
      <c r="V608">
        <f>IF(porsche_data[[#This Row],[Transmission]]="Automatic",1,0)</f>
        <v>0</v>
      </c>
      <c r="W608">
        <f>IF(porsche_data[[#This Row],[Transmission]]="PDK",1,0)</f>
        <v>1</v>
      </c>
      <c r="X608" t="s">
        <v>22</v>
      </c>
      <c r="Y608">
        <f>IF(porsche_data[[#This Row],[Drive]]="Rear drive",0,1)</f>
        <v>0</v>
      </c>
      <c r="Z608" t="s">
        <v>23</v>
      </c>
      <c r="AA608" t="s">
        <v>24</v>
      </c>
      <c r="AB608">
        <f>IF(OR(porsche_data[[#This Row],[Interior Color]]="Black",porsche_data[[#This Row],[Interior Color]]="Beige",porsche_data[[#This Row],[Interior Color]]="Brown",porsche_data[[#This Row],[Interior Color]]="Grey"),0,1)</f>
        <v>0</v>
      </c>
      <c r="AC608" t="s">
        <v>54</v>
      </c>
      <c r="AD6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09" spans="1:30" x14ac:dyDescent="0.2">
      <c r="A609" t="s">
        <v>888</v>
      </c>
      <c r="B609">
        <v>235992</v>
      </c>
      <c r="C609">
        <f>ABS((porsche_data[[#This Row],[Price]]-AVERAGE(B541:B4996))/_xlfn.STDEV.P(B541:B4996))</f>
        <v>2.1946205229505593</v>
      </c>
      <c r="D609" t="s">
        <v>152</v>
      </c>
      <c r="E609" t="s">
        <v>368</v>
      </c>
      <c r="F609">
        <f>IF(OR(ISNUMBER(SEARCH(" 4S",porsche_data[[#This Row],[Model]])), ISNUMBER(SEARCH(" S",porsche_data[[#This Row],[Model]]))),1,0)</f>
        <v>0</v>
      </c>
      <c r="G609">
        <f>IF(ISNUMBER(SEARCH("Turbo",porsche_data[[#This Row],[Model]])),1,0)</f>
        <v>0</v>
      </c>
      <c r="H609">
        <f>IF(ISNUMBER(SEARCH("GT",porsche_data[[#This Row],[Model]])),1,0)</f>
        <v>1</v>
      </c>
      <c r="I609">
        <f>IF(ISNUMBER(SEARCH("RS",porsche_data[[#This Row],[Model]])),1,0)</f>
        <v>0</v>
      </c>
      <c r="J609">
        <f>IF(ISNUMBER(SEARCH("Targa",porsche_data[[#This Row],[Body]])),1,0)</f>
        <v>0</v>
      </c>
      <c r="K609">
        <f>IF(ISNUMBER(SEARCH("Cabriolet",porsche_data[[#This Row],[Body]])),1,0)</f>
        <v>0</v>
      </c>
      <c r="L609" t="s">
        <v>44</v>
      </c>
      <c r="M609">
        <v>992</v>
      </c>
      <c r="N609" t="s">
        <v>3723</v>
      </c>
      <c r="O609" s="3">
        <f>1*(LEFT(porsche_data[[#This Row],[Mileage0]],FIND(" ",porsche_data[[#This Row],[Mileage0]])-1))</f>
        <v>1520</v>
      </c>
      <c r="P609" t="s">
        <v>110</v>
      </c>
      <c r="Q609">
        <v>510</v>
      </c>
      <c r="R609" t="s">
        <v>111</v>
      </c>
      <c r="S609">
        <f>1*(LEFT(porsche_data[[#This Row],[Cylinder Capacity]],FIND(" ",porsche_data[[#This Row],[Cylinder Capacity]])-1))</f>
        <v>4</v>
      </c>
      <c r="T609" t="s">
        <v>20</v>
      </c>
      <c r="U609" t="s">
        <v>31</v>
      </c>
      <c r="V609">
        <f>IF(porsche_data[[#This Row],[Transmission]]="Automatic",1,0)</f>
        <v>0</v>
      </c>
      <c r="W609">
        <f>IF(porsche_data[[#This Row],[Transmission]]="PDK",1,0)</f>
        <v>1</v>
      </c>
      <c r="X609" t="s">
        <v>22</v>
      </c>
      <c r="Y609">
        <f>IF(porsche_data[[#This Row],[Drive]]="Rear drive",0,1)</f>
        <v>0</v>
      </c>
      <c r="Z609" t="s">
        <v>23</v>
      </c>
      <c r="AA609" t="s">
        <v>24</v>
      </c>
      <c r="AB609">
        <f>IF(OR(porsche_data[[#This Row],[Interior Color]]="Black",porsche_data[[#This Row],[Interior Color]]="Beige",porsche_data[[#This Row],[Interior Color]]="Brown",porsche_data[[#This Row],[Interior Color]]="Grey"),0,1)</f>
        <v>0</v>
      </c>
      <c r="AC609" t="s">
        <v>99</v>
      </c>
      <c r="AD6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10" spans="1:30" x14ac:dyDescent="0.2">
      <c r="A610" t="s">
        <v>2644</v>
      </c>
      <c r="B610">
        <v>235000</v>
      </c>
      <c r="C610">
        <f>ABS((porsche_data[[#This Row],[Price]]-AVERAGE(B542:B4997))/_xlfn.STDEV.P(B542:B4997))</f>
        <v>2.1756685333707755</v>
      </c>
      <c r="D610" t="s">
        <v>482</v>
      </c>
      <c r="E610" t="s">
        <v>694</v>
      </c>
      <c r="F610">
        <f>IF(OR(ISNUMBER(SEARCH(" 4S",porsche_data[[#This Row],[Model]])), ISNUMBER(SEARCH(" S",porsche_data[[#This Row],[Model]]))),1,0)</f>
        <v>0</v>
      </c>
      <c r="G610">
        <f>IF(ISNUMBER(SEARCH("Turbo",porsche_data[[#This Row],[Model]])),1,0)</f>
        <v>0</v>
      </c>
      <c r="H610">
        <f>IF(ISNUMBER(SEARCH("GT",porsche_data[[#This Row],[Model]])),1,0)</f>
        <v>1</v>
      </c>
      <c r="I610">
        <f>IF(ISNUMBER(SEARCH("RS",porsche_data[[#This Row],[Model]])),1,0)</f>
        <v>1</v>
      </c>
      <c r="J610">
        <f>IF(ISNUMBER(SEARCH("Targa",porsche_data[[#This Row],[Body]])),1,0)</f>
        <v>0</v>
      </c>
      <c r="K610">
        <f>IF(ISNUMBER(SEARCH("Cabriolet",porsche_data[[#This Row],[Body]])),1,0)</f>
        <v>0</v>
      </c>
      <c r="L610" t="s">
        <v>44</v>
      </c>
      <c r="M610">
        <v>996</v>
      </c>
      <c r="N610" t="s">
        <v>2645</v>
      </c>
      <c r="O610" s="3">
        <f>1*(LEFT(porsche_data[[#This Row],[Mileage0]],FIND(" ",porsche_data[[#This Row],[Mileage0]])-1))</f>
        <v>30800</v>
      </c>
      <c r="P610" t="s">
        <v>529</v>
      </c>
      <c r="Q610">
        <v>381</v>
      </c>
      <c r="R610" t="s">
        <v>19</v>
      </c>
      <c r="S610">
        <f>1*(LEFT(porsche_data[[#This Row],[Cylinder Capacity]],FIND(" ",porsche_data[[#This Row],[Cylinder Capacity]])-1))</f>
        <v>3.6</v>
      </c>
      <c r="T610" t="s">
        <v>20</v>
      </c>
      <c r="U610" t="s">
        <v>21</v>
      </c>
      <c r="V610">
        <f>IF(porsche_data[[#This Row],[Transmission]]="Automatic",1,0)</f>
        <v>0</v>
      </c>
      <c r="W610">
        <f>IF(porsche_data[[#This Row],[Transmission]]="PDK",1,0)</f>
        <v>0</v>
      </c>
      <c r="X610" t="s">
        <v>22</v>
      </c>
      <c r="Y610">
        <f>IF(porsche_data[[#This Row],[Drive]]="Rear drive",0,1)</f>
        <v>0</v>
      </c>
      <c r="Z610" t="s">
        <v>23</v>
      </c>
      <c r="AA610" t="s">
        <v>24</v>
      </c>
      <c r="AB610">
        <f>IF(OR(porsche_data[[#This Row],[Interior Color]]="Black",porsche_data[[#This Row],[Interior Color]]="Beige",porsche_data[[#This Row],[Interior Color]]="Brown",porsche_data[[#This Row],[Interior Color]]="Grey"),0,1)</f>
        <v>0</v>
      </c>
      <c r="AC610" t="s">
        <v>61</v>
      </c>
      <c r="AD6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11" spans="1:30" x14ac:dyDescent="0.2">
      <c r="A611" t="s">
        <v>2644</v>
      </c>
      <c r="B611">
        <v>235000</v>
      </c>
      <c r="C611">
        <f>ABS((porsche_data[[#This Row],[Price]]-AVERAGE(B543:B4998))/_xlfn.STDEV.P(B543:B4998))</f>
        <v>2.1802909684024572</v>
      </c>
      <c r="D611" t="s">
        <v>298</v>
      </c>
      <c r="E611" t="s">
        <v>306</v>
      </c>
      <c r="F611">
        <f>IF(OR(ISNUMBER(SEARCH(" 4S",porsche_data[[#This Row],[Model]])), ISNUMBER(SEARCH(" S",porsche_data[[#This Row],[Model]]))),1,0)</f>
        <v>0</v>
      </c>
      <c r="G611">
        <f>IF(ISNUMBER(SEARCH("Turbo",porsche_data[[#This Row],[Model]])),1,0)</f>
        <v>0</v>
      </c>
      <c r="H611">
        <f>IF(ISNUMBER(SEARCH("GT",porsche_data[[#This Row],[Model]])),1,0)</f>
        <v>1</v>
      </c>
      <c r="I611">
        <f>IF(ISNUMBER(SEARCH("RS",porsche_data[[#This Row],[Model]])),1,0)</f>
        <v>1</v>
      </c>
      <c r="J611">
        <f>IF(ISNUMBER(SEARCH("Targa",porsche_data[[#This Row],[Body]])),1,0)</f>
        <v>0</v>
      </c>
      <c r="K611">
        <f>IF(ISNUMBER(SEARCH("Cabriolet",porsche_data[[#This Row],[Body]])),1,0)</f>
        <v>0</v>
      </c>
      <c r="L611" t="s">
        <v>44</v>
      </c>
      <c r="M611">
        <v>997</v>
      </c>
      <c r="N611" t="s">
        <v>2945</v>
      </c>
      <c r="O611" s="3">
        <f>1*(LEFT(porsche_data[[#This Row],[Mileage0]],FIND(" ",porsche_data[[#This Row],[Mileage0]])-1))</f>
        <v>12250</v>
      </c>
      <c r="P611" t="s">
        <v>301</v>
      </c>
      <c r="Q611">
        <v>415</v>
      </c>
      <c r="R611" t="s">
        <v>19</v>
      </c>
      <c r="S611">
        <f>1*(LEFT(porsche_data[[#This Row],[Cylinder Capacity]],FIND(" ",porsche_data[[#This Row],[Cylinder Capacity]])-1))</f>
        <v>3.6</v>
      </c>
      <c r="T611" t="s">
        <v>20</v>
      </c>
      <c r="U611" t="s">
        <v>21</v>
      </c>
      <c r="V611">
        <f>IF(porsche_data[[#This Row],[Transmission]]="Automatic",1,0)</f>
        <v>0</v>
      </c>
      <c r="W611">
        <f>IF(porsche_data[[#This Row],[Transmission]]="PDK",1,0)</f>
        <v>0</v>
      </c>
      <c r="X611" t="s">
        <v>22</v>
      </c>
      <c r="Y611">
        <f>IF(porsche_data[[#This Row],[Drive]]="Rear drive",0,1)</f>
        <v>0</v>
      </c>
      <c r="Z611" t="s">
        <v>23</v>
      </c>
      <c r="AA611" t="s">
        <v>24</v>
      </c>
      <c r="AB611">
        <f>IF(OR(porsche_data[[#This Row],[Interior Color]]="Black",porsche_data[[#This Row],[Interior Color]]="Beige",porsche_data[[#This Row],[Interior Color]]="Brown",porsche_data[[#This Row],[Interior Color]]="Grey"),0,1)</f>
        <v>0</v>
      </c>
      <c r="AC611" t="s">
        <v>47</v>
      </c>
      <c r="AD6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12" spans="1:30" hidden="1" x14ac:dyDescent="0.2">
      <c r="A612" t="s">
        <v>25</v>
      </c>
      <c r="C612" t="e">
        <f>ABS((porsche_data[[#This Row],[Price]]-#REF!)/#REF!)</f>
        <v>#REF!</v>
      </c>
      <c r="D612" t="s">
        <v>42</v>
      </c>
      <c r="E612" t="s">
        <v>102</v>
      </c>
      <c r="F612">
        <f>IF(OR(ISNUMBER(SEARCH(" 4S",porsche_data[[#This Row],[Model]])), ISNUMBER(SEARCH(" S",porsche_data[[#This Row],[Model]]))),1,0)</f>
        <v>0</v>
      </c>
      <c r="G612">
        <f>IF(ISNUMBER(SEARCH("Turbo",porsche_data[[#This Row],[Model]])),1,0)</f>
        <v>0</v>
      </c>
      <c r="H612">
        <f>IF(ISNUMBER(SEARCH("GT",porsche_data[[#This Row],[Model]])),1,0)</f>
        <v>0</v>
      </c>
      <c r="I612">
        <f>IF(ISNUMBER(SEARCH("RS",porsche_data[[#This Row],[Model]])),1,0)</f>
        <v>0</v>
      </c>
      <c r="J612">
        <f>IF(ISNUMBER(SEARCH("Targa",porsche_data[[#This Row],[Body]])),1,0)</f>
        <v>0</v>
      </c>
      <c r="K612">
        <f>IF(ISNUMBER(SEARCH("Cabriolet",porsche_data[[#This Row],[Body]])),1,0)</f>
        <v>0</v>
      </c>
      <c r="L612" t="s">
        <v>44</v>
      </c>
      <c r="N612" t="s">
        <v>25</v>
      </c>
      <c r="O612" t="str">
        <f>IF(ISNUMBER(SEARCH("km",porsche_data[[#This Row],[Mileage0]])),porsche_data[[#This Row],[Mileage0]],"")</f>
        <v/>
      </c>
      <c r="P612" t="s">
        <v>25</v>
      </c>
      <c r="R612" t="s">
        <v>25</v>
      </c>
      <c r="T612" t="s">
        <v>20</v>
      </c>
      <c r="U612" t="s">
        <v>21</v>
      </c>
      <c r="V612">
        <f>IF(porsche_data[[#This Row],[Transmission]]="Automatic",1,0)</f>
        <v>0</v>
      </c>
      <c r="W612">
        <f>IF(porsche_data[[#This Row],[Transmission]]="PDK",1,0)</f>
        <v>0</v>
      </c>
      <c r="X612" t="s">
        <v>22</v>
      </c>
      <c r="Y612">
        <f>IF(porsche_data[[#This Row],[Drive]]="Rear drive",0,1)</f>
        <v>0</v>
      </c>
      <c r="Z612" t="s">
        <v>23</v>
      </c>
      <c r="AA612" t="s">
        <v>24</v>
      </c>
      <c r="AB612">
        <f>IF(OR(porsche_data[[#This Row],[Interior Color]]="Black",porsche_data[[#This Row],[Interior Color]]="Beige",porsche_data[[#This Row],[Interior Color]]="Brown",porsche_data[[#This Row],[Interior Color]]="Grey"),0,1)</f>
        <v>0</v>
      </c>
      <c r="AC612" t="s">
        <v>32</v>
      </c>
      <c r="AD6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13" spans="1:30" hidden="1" x14ac:dyDescent="0.2">
      <c r="A613" t="s">
        <v>25</v>
      </c>
      <c r="C613" t="e">
        <f>ABS((porsche_data[[#This Row],[Price]]-#REF!)/#REF!)</f>
        <v>#REF!</v>
      </c>
      <c r="D613" t="s">
        <v>25</v>
      </c>
      <c r="E613" t="s">
        <v>25</v>
      </c>
      <c r="F613">
        <f>IF(OR(ISNUMBER(SEARCH(" 4S",porsche_data[[#This Row],[Model]])), ISNUMBER(SEARCH(" S",porsche_data[[#This Row],[Model]]))),1,0)</f>
        <v>0</v>
      </c>
      <c r="G613">
        <f>IF(ISNUMBER(SEARCH("Turbo",porsche_data[[#This Row],[Model]])),1,0)</f>
        <v>0</v>
      </c>
      <c r="H613">
        <f>IF(ISNUMBER(SEARCH("GT",porsche_data[[#This Row],[Model]])),1,0)</f>
        <v>0</v>
      </c>
      <c r="I613">
        <f>IF(ISNUMBER(SEARCH("RS",porsche_data[[#This Row],[Model]])),1,0)</f>
        <v>0</v>
      </c>
      <c r="J613">
        <f>IF(ISNUMBER(SEARCH("Targa",porsche_data[[#This Row],[Body]])),1,0)</f>
        <v>0</v>
      </c>
      <c r="K613">
        <f>IF(ISNUMBER(SEARCH("Cabriolet",porsche_data[[#This Row],[Body]])),1,0)</f>
        <v>0</v>
      </c>
      <c r="L613" t="s">
        <v>25</v>
      </c>
      <c r="N613" t="s">
        <v>25</v>
      </c>
      <c r="O613" t="str">
        <f>IF(ISNUMBER(SEARCH("km",porsche_data[[#This Row],[Mileage0]])),porsche_data[[#This Row],[Mileage0]],"")</f>
        <v/>
      </c>
      <c r="P613" t="s">
        <v>25</v>
      </c>
      <c r="R613" t="s">
        <v>25</v>
      </c>
      <c r="T613" t="s">
        <v>25</v>
      </c>
      <c r="U613" t="s">
        <v>25</v>
      </c>
      <c r="V613">
        <f>IF(porsche_data[[#This Row],[Transmission]]="Automatic",1,0)</f>
        <v>0</v>
      </c>
      <c r="W613">
        <f>IF(porsche_data[[#This Row],[Transmission]]="PDK",1,0)</f>
        <v>0</v>
      </c>
      <c r="X613" t="s">
        <v>25</v>
      </c>
      <c r="Y613">
        <f>IF(porsche_data[[#This Row],[Drive]]="Rear drive",0,1)</f>
        <v>1</v>
      </c>
      <c r="Z613" t="s">
        <v>25</v>
      </c>
      <c r="AA613" t="s">
        <v>25</v>
      </c>
      <c r="AB613">
        <f>IF(OR(porsche_data[[#This Row],[Interior Color]]="Black",porsche_data[[#This Row],[Interior Color]]="Beige",porsche_data[[#This Row],[Interior Color]]="Brown",porsche_data[[#This Row],[Interior Color]]="Grey"),0,1)</f>
        <v>1</v>
      </c>
      <c r="AC613" t="s">
        <v>25</v>
      </c>
      <c r="AD6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14" spans="1:30" hidden="1" x14ac:dyDescent="0.2">
      <c r="A614" t="s">
        <v>25</v>
      </c>
      <c r="C614" t="e">
        <f>ABS((porsche_data[[#This Row],[Price]]-#REF!)/#REF!)</f>
        <v>#REF!</v>
      </c>
      <c r="D614" t="s">
        <v>42</v>
      </c>
      <c r="E614" t="s">
        <v>102</v>
      </c>
      <c r="F614">
        <f>IF(OR(ISNUMBER(SEARCH(" 4S",porsche_data[[#This Row],[Model]])), ISNUMBER(SEARCH(" S",porsche_data[[#This Row],[Model]]))),1,0)</f>
        <v>0</v>
      </c>
      <c r="G614">
        <f>IF(ISNUMBER(SEARCH("Turbo",porsche_data[[#This Row],[Model]])),1,0)</f>
        <v>0</v>
      </c>
      <c r="H614">
        <f>IF(ISNUMBER(SEARCH("GT",porsche_data[[#This Row],[Model]])),1,0)</f>
        <v>0</v>
      </c>
      <c r="I614">
        <f>IF(ISNUMBER(SEARCH("RS",porsche_data[[#This Row],[Model]])),1,0)</f>
        <v>0</v>
      </c>
      <c r="J614">
        <f>IF(ISNUMBER(SEARCH("Targa",porsche_data[[#This Row],[Body]])),1,0)</f>
        <v>0</v>
      </c>
      <c r="K614">
        <f>IF(ISNUMBER(SEARCH("Cabriolet",porsche_data[[#This Row],[Body]])),1,0)</f>
        <v>0</v>
      </c>
      <c r="L614" t="s">
        <v>44</v>
      </c>
      <c r="N614" t="s">
        <v>25</v>
      </c>
      <c r="O614" t="str">
        <f>IF(ISNUMBER(SEARCH("km",porsche_data[[#This Row],[Mileage0]])),porsche_data[[#This Row],[Mileage0]],"")</f>
        <v/>
      </c>
      <c r="P614" t="s">
        <v>25</v>
      </c>
      <c r="R614" t="s">
        <v>25</v>
      </c>
      <c r="T614" t="s">
        <v>20</v>
      </c>
      <c r="U614" t="s">
        <v>21</v>
      </c>
      <c r="V614">
        <f>IF(porsche_data[[#This Row],[Transmission]]="Automatic",1,0)</f>
        <v>0</v>
      </c>
      <c r="W614">
        <f>IF(porsche_data[[#This Row],[Transmission]]="PDK",1,0)</f>
        <v>0</v>
      </c>
      <c r="X614" t="s">
        <v>22</v>
      </c>
      <c r="Y614">
        <f>IF(porsche_data[[#This Row],[Drive]]="Rear drive",0,1)</f>
        <v>0</v>
      </c>
      <c r="Z614" t="s">
        <v>23</v>
      </c>
      <c r="AA614" t="s">
        <v>250</v>
      </c>
      <c r="AB614">
        <f>IF(OR(porsche_data[[#This Row],[Interior Color]]="Black",porsche_data[[#This Row],[Interior Color]]="Beige",porsche_data[[#This Row],[Interior Color]]="Brown",porsche_data[[#This Row],[Interior Color]]="Grey"),0,1)</f>
        <v>0</v>
      </c>
      <c r="AC614" t="s">
        <v>32</v>
      </c>
      <c r="AD6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15" spans="1:30" hidden="1" x14ac:dyDescent="0.2">
      <c r="A615" t="s">
        <v>25</v>
      </c>
      <c r="C615" t="e">
        <f>ABS((porsche_data[[#This Row],[Price]]-#REF!)/#REF!)</f>
        <v>#REF!</v>
      </c>
      <c r="D615" t="s">
        <v>42</v>
      </c>
      <c r="E615" t="s">
        <v>102</v>
      </c>
      <c r="F615">
        <f>IF(OR(ISNUMBER(SEARCH(" 4S",porsche_data[[#This Row],[Model]])), ISNUMBER(SEARCH(" S",porsche_data[[#This Row],[Model]]))),1,0)</f>
        <v>0</v>
      </c>
      <c r="G615">
        <f>IF(ISNUMBER(SEARCH("Turbo",porsche_data[[#This Row],[Model]])),1,0)</f>
        <v>0</v>
      </c>
      <c r="H615">
        <f>IF(ISNUMBER(SEARCH("GT",porsche_data[[#This Row],[Model]])),1,0)</f>
        <v>0</v>
      </c>
      <c r="I615">
        <f>IF(ISNUMBER(SEARCH("RS",porsche_data[[#This Row],[Model]])),1,0)</f>
        <v>0</v>
      </c>
      <c r="J615">
        <f>IF(ISNUMBER(SEARCH("Targa",porsche_data[[#This Row],[Body]])),1,0)</f>
        <v>0</v>
      </c>
      <c r="K615">
        <f>IF(ISNUMBER(SEARCH("Cabriolet",porsche_data[[#This Row],[Body]])),1,0)</f>
        <v>0</v>
      </c>
      <c r="L615" t="s">
        <v>44</v>
      </c>
      <c r="N615" t="s">
        <v>25</v>
      </c>
      <c r="O615" t="str">
        <f>IF(ISNUMBER(SEARCH("km",porsche_data[[#This Row],[Mileage0]])),porsche_data[[#This Row],[Mileage0]],"")</f>
        <v/>
      </c>
      <c r="P615" t="s">
        <v>25</v>
      </c>
      <c r="R615" t="s">
        <v>25</v>
      </c>
      <c r="T615" t="s">
        <v>232</v>
      </c>
      <c r="U615" t="s">
        <v>21</v>
      </c>
      <c r="V615">
        <f>IF(porsche_data[[#This Row],[Transmission]]="Automatic",1,0)</f>
        <v>0</v>
      </c>
      <c r="W615">
        <f>IF(porsche_data[[#This Row],[Transmission]]="PDK",1,0)</f>
        <v>0</v>
      </c>
      <c r="X615" t="s">
        <v>22</v>
      </c>
      <c r="Y615">
        <f>IF(porsche_data[[#This Row],[Drive]]="Rear drive",0,1)</f>
        <v>0</v>
      </c>
      <c r="Z615" t="s">
        <v>23</v>
      </c>
      <c r="AA615" t="s">
        <v>68</v>
      </c>
      <c r="AB615">
        <f>IF(OR(porsche_data[[#This Row],[Interior Color]]="Black",porsche_data[[#This Row],[Interior Color]]="Beige",porsche_data[[#This Row],[Interior Color]]="Brown",porsche_data[[#This Row],[Interior Color]]="Grey"),0,1)</f>
        <v>0</v>
      </c>
      <c r="AC615" t="s">
        <v>47</v>
      </c>
      <c r="AD6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16" spans="1:30" hidden="1" x14ac:dyDescent="0.2">
      <c r="A616" t="s">
        <v>2644</v>
      </c>
      <c r="B616">
        <v>235000</v>
      </c>
      <c r="C616" t="e">
        <f>ABS((porsche_data[[#This Row],[Price]]-#REF!)/#REF!)</f>
        <v>#REF!</v>
      </c>
      <c r="D616" t="s">
        <v>492</v>
      </c>
      <c r="E616" t="s">
        <v>35</v>
      </c>
      <c r="F616">
        <f>IF(OR(ISNUMBER(SEARCH(" 4S",porsche_data[[#This Row],[Model]])), ISNUMBER(SEARCH(" S",porsche_data[[#This Row],[Model]]))),1,0)</f>
        <v>0</v>
      </c>
      <c r="G616">
        <f>IF(ISNUMBER(SEARCH("Turbo",porsche_data[[#This Row],[Model]])),1,0)</f>
        <v>0</v>
      </c>
      <c r="H616">
        <f>IF(ISNUMBER(SEARCH("GT",porsche_data[[#This Row],[Model]])),1,0)</f>
        <v>0</v>
      </c>
      <c r="I616">
        <f>IF(ISNUMBER(SEARCH("RS",porsche_data[[#This Row],[Model]])),1,0)</f>
        <v>0</v>
      </c>
      <c r="J616">
        <f>IF(ISNUMBER(SEARCH("Targa",porsche_data[[#This Row],[Body]])),1,0)</f>
        <v>0</v>
      </c>
      <c r="K616">
        <f>IF(ISNUMBER(SEARCH("Cabriolet",porsche_data[[#This Row],[Body]])),1,0)</f>
        <v>0</v>
      </c>
      <c r="L616" t="s">
        <v>44</v>
      </c>
      <c r="N616" t="s">
        <v>1543</v>
      </c>
      <c r="O616" t="str">
        <f>IF(ISNUMBER(SEARCH("km",porsche_data[[#This Row],[Mileage0]])),porsche_data[[#This Row],[Mileage0]],"")</f>
        <v>80000 km</v>
      </c>
      <c r="P616" t="s">
        <v>25</v>
      </c>
      <c r="R616" t="s">
        <v>25</v>
      </c>
      <c r="T616" t="s">
        <v>20</v>
      </c>
      <c r="U616" t="s">
        <v>21</v>
      </c>
      <c r="V616">
        <f>IF(porsche_data[[#This Row],[Transmission]]="Automatic",1,0)</f>
        <v>0</v>
      </c>
      <c r="W616">
        <f>IF(porsche_data[[#This Row],[Transmission]]="PDK",1,0)</f>
        <v>0</v>
      </c>
      <c r="X616" t="s">
        <v>22</v>
      </c>
      <c r="Y616">
        <f>IF(porsche_data[[#This Row],[Drive]]="Rear drive",0,1)</f>
        <v>0</v>
      </c>
      <c r="Z616" t="s">
        <v>23</v>
      </c>
      <c r="AA616" t="s">
        <v>116</v>
      </c>
      <c r="AB616">
        <f>IF(OR(porsche_data[[#This Row],[Interior Color]]="Black",porsche_data[[#This Row],[Interior Color]]="Beige",porsche_data[[#This Row],[Interior Color]]="Brown",porsche_data[[#This Row],[Interior Color]]="Grey"),0,1)</f>
        <v>1</v>
      </c>
      <c r="AC616" t="s">
        <v>24</v>
      </c>
      <c r="AD6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17" spans="1:30" x14ac:dyDescent="0.2">
      <c r="A617" t="s">
        <v>2644</v>
      </c>
      <c r="B617">
        <v>235000</v>
      </c>
      <c r="C617">
        <f>ABS((porsche_data[[#This Row],[Price]]-AVERAGE(B549:B5004))/_xlfn.STDEV.P(B549:B5004))</f>
        <v>2.203105090740928</v>
      </c>
      <c r="D617" t="s">
        <v>645</v>
      </c>
      <c r="E617" t="s">
        <v>768</v>
      </c>
      <c r="F617">
        <f>IF(OR(ISNUMBER(SEARCH(" 4S",porsche_data[[#This Row],[Model]])), ISNUMBER(SEARCH(" S",porsche_data[[#This Row],[Model]]))),1,0)</f>
        <v>0</v>
      </c>
      <c r="G617">
        <f>IF(ISNUMBER(SEARCH("Turbo",porsche_data[[#This Row],[Model]])),1,0)</f>
        <v>1</v>
      </c>
      <c r="H617">
        <f>IF(ISNUMBER(SEARCH("GT",porsche_data[[#This Row],[Model]])),1,0)</f>
        <v>0</v>
      </c>
      <c r="I617">
        <f>IF(ISNUMBER(SEARCH("RS",porsche_data[[#This Row],[Model]])),1,0)</f>
        <v>0</v>
      </c>
      <c r="J617">
        <f>IF(ISNUMBER(SEARCH("Targa",porsche_data[[#This Row],[Body]])),1,0)</f>
        <v>0</v>
      </c>
      <c r="K617">
        <f>IF(ISNUMBER(SEARCH("Cabriolet",porsche_data[[#This Row],[Body]])),1,0)</f>
        <v>0</v>
      </c>
      <c r="L617" t="s">
        <v>44</v>
      </c>
      <c r="M617">
        <v>911</v>
      </c>
      <c r="N617" t="s">
        <v>3782</v>
      </c>
      <c r="O617" s="3">
        <f>1*(LEFT(porsche_data[[#This Row],[Mileage0]],FIND(" ",porsche_data[[#This Row],[Mileage0]])-1))</f>
        <v>300</v>
      </c>
      <c r="P617" t="s">
        <v>115</v>
      </c>
      <c r="Q617">
        <v>260</v>
      </c>
      <c r="R617" t="s">
        <v>67</v>
      </c>
      <c r="S617">
        <f>1*(LEFT(porsche_data[[#This Row],[Cylinder Capacity]],FIND(" ",porsche_data[[#This Row],[Cylinder Capacity]])-1))</f>
        <v>3</v>
      </c>
      <c r="T617" t="s">
        <v>20</v>
      </c>
      <c r="U617" t="s">
        <v>21</v>
      </c>
      <c r="V617">
        <f>IF(porsche_data[[#This Row],[Transmission]]="Automatic",1,0)</f>
        <v>0</v>
      </c>
      <c r="W617">
        <f>IF(porsche_data[[#This Row],[Transmission]]="PDK",1,0)</f>
        <v>0</v>
      </c>
      <c r="X617" t="s">
        <v>22</v>
      </c>
      <c r="Y617">
        <f>IF(porsche_data[[#This Row],[Drive]]="Rear drive",0,1)</f>
        <v>0</v>
      </c>
      <c r="Z617" t="s">
        <v>23</v>
      </c>
      <c r="AA617" t="s">
        <v>116</v>
      </c>
      <c r="AB617">
        <f>IF(OR(porsche_data[[#This Row],[Interior Color]]="Black",porsche_data[[#This Row],[Interior Color]]="Beige",porsche_data[[#This Row],[Interior Color]]="Brown",porsche_data[[#This Row],[Interior Color]]="Grey"),0,1)</f>
        <v>1</v>
      </c>
      <c r="AC617" t="s">
        <v>99</v>
      </c>
      <c r="AD6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18" spans="1:30" hidden="1" x14ac:dyDescent="0.2">
      <c r="A618" t="s">
        <v>1286</v>
      </c>
      <c r="C618" t="e">
        <f>ABS((porsche_data[[#This Row],[Price]]-#REF!)/#REF!)</f>
        <v>#REF!</v>
      </c>
      <c r="D618" t="s">
        <v>772</v>
      </c>
      <c r="E618" t="s">
        <v>321</v>
      </c>
      <c r="F618">
        <f>IF(OR(ISNUMBER(SEARCH(" 4S",porsche_data[[#This Row],[Model]])), ISNUMBER(SEARCH(" S",porsche_data[[#This Row],[Model]]))),1,0)</f>
        <v>0</v>
      </c>
      <c r="G618">
        <f>IF(ISNUMBER(SEARCH("Turbo",porsche_data[[#This Row],[Model]])),1,0)</f>
        <v>1</v>
      </c>
      <c r="H618">
        <f>IF(ISNUMBER(SEARCH("GT",porsche_data[[#This Row],[Model]])),1,0)</f>
        <v>0</v>
      </c>
      <c r="I618">
        <f>IF(ISNUMBER(SEARCH("RS",porsche_data[[#This Row],[Model]])),1,0)</f>
        <v>0</v>
      </c>
      <c r="J618">
        <f>IF(ISNUMBER(SEARCH("Targa",porsche_data[[#This Row],[Body]])),1,0)</f>
        <v>0</v>
      </c>
      <c r="K618">
        <f>IF(ISNUMBER(SEARCH("Cabriolet",porsche_data[[#This Row],[Body]])),1,0)</f>
        <v>0</v>
      </c>
      <c r="L618" t="s">
        <v>44</v>
      </c>
      <c r="N618" t="s">
        <v>1287</v>
      </c>
      <c r="O618" t="str">
        <f>IF(ISNUMBER(SEARCH("km",porsche_data[[#This Row],[Mileage0]])),porsche_data[[#This Row],[Mileage0]],"")</f>
        <v/>
      </c>
      <c r="P618" t="s">
        <v>73</v>
      </c>
      <c r="R618" t="s">
        <v>19</v>
      </c>
      <c r="T618" t="s">
        <v>20</v>
      </c>
      <c r="U618" t="s">
        <v>53</v>
      </c>
      <c r="V618">
        <f>IF(porsche_data[[#This Row],[Transmission]]="Automatic",1,0)</f>
        <v>1</v>
      </c>
      <c r="W618">
        <f>IF(porsche_data[[#This Row],[Transmission]]="PDK",1,0)</f>
        <v>0</v>
      </c>
      <c r="X618" t="s">
        <v>46</v>
      </c>
      <c r="Y618">
        <f>IF(porsche_data[[#This Row],[Drive]]="Rear drive",0,1)</f>
        <v>1</v>
      </c>
      <c r="Z618" t="s">
        <v>23</v>
      </c>
      <c r="AA618" t="s">
        <v>32</v>
      </c>
      <c r="AB618">
        <f>IF(OR(porsche_data[[#This Row],[Interior Color]]="Black",porsche_data[[#This Row],[Interior Color]]="Beige",porsche_data[[#This Row],[Interior Color]]="Brown",porsche_data[[#This Row],[Interior Color]]="Grey"),0,1)</f>
        <v>0</v>
      </c>
      <c r="AC618" t="s">
        <v>54</v>
      </c>
      <c r="AD6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19" spans="1:30" hidden="1" x14ac:dyDescent="0.2">
      <c r="A619" t="s">
        <v>25</v>
      </c>
      <c r="C619" t="e">
        <f>ABS((porsche_data[[#This Row],[Price]]-#REF!)/#REF!)</f>
        <v>#REF!</v>
      </c>
      <c r="D619" t="s">
        <v>25</v>
      </c>
      <c r="E619" t="s">
        <v>25</v>
      </c>
      <c r="F619">
        <f>IF(OR(ISNUMBER(SEARCH(" 4S",porsche_data[[#This Row],[Model]])), ISNUMBER(SEARCH(" S",porsche_data[[#This Row],[Model]]))),1,0)</f>
        <v>0</v>
      </c>
      <c r="G619">
        <f>IF(ISNUMBER(SEARCH("Turbo",porsche_data[[#This Row],[Model]])),1,0)</f>
        <v>0</v>
      </c>
      <c r="H619">
        <f>IF(ISNUMBER(SEARCH("GT",porsche_data[[#This Row],[Model]])),1,0)</f>
        <v>0</v>
      </c>
      <c r="I619">
        <f>IF(ISNUMBER(SEARCH("RS",porsche_data[[#This Row],[Model]])),1,0)</f>
        <v>0</v>
      </c>
      <c r="J619">
        <f>IF(ISNUMBER(SEARCH("Targa",porsche_data[[#This Row],[Body]])),1,0)</f>
        <v>0</v>
      </c>
      <c r="K619">
        <f>IF(ISNUMBER(SEARCH("Cabriolet",porsche_data[[#This Row],[Body]])),1,0)</f>
        <v>0</v>
      </c>
      <c r="L619" t="s">
        <v>25</v>
      </c>
      <c r="N619" t="s">
        <v>25</v>
      </c>
      <c r="O619" t="str">
        <f>IF(ISNUMBER(SEARCH("km",porsche_data[[#This Row],[Mileage0]])),porsche_data[[#This Row],[Mileage0]],"")</f>
        <v/>
      </c>
      <c r="P619" t="s">
        <v>25</v>
      </c>
      <c r="R619" t="s">
        <v>25</v>
      </c>
      <c r="T619" t="s">
        <v>25</v>
      </c>
      <c r="U619" t="s">
        <v>25</v>
      </c>
      <c r="V619">
        <f>IF(porsche_data[[#This Row],[Transmission]]="Automatic",1,0)</f>
        <v>0</v>
      </c>
      <c r="W619">
        <f>IF(porsche_data[[#This Row],[Transmission]]="PDK",1,0)</f>
        <v>0</v>
      </c>
      <c r="X619" t="s">
        <v>25</v>
      </c>
      <c r="Y619">
        <f>IF(porsche_data[[#This Row],[Drive]]="Rear drive",0,1)</f>
        <v>1</v>
      </c>
      <c r="Z619" t="s">
        <v>25</v>
      </c>
      <c r="AA619" t="s">
        <v>25</v>
      </c>
      <c r="AB619">
        <f>IF(OR(porsche_data[[#This Row],[Interior Color]]="Black",porsche_data[[#This Row],[Interior Color]]="Beige",porsche_data[[#This Row],[Interior Color]]="Brown",porsche_data[[#This Row],[Interior Color]]="Grey"),0,1)</f>
        <v>1</v>
      </c>
      <c r="AC619" t="s">
        <v>25</v>
      </c>
      <c r="AD6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20" spans="1:30" x14ac:dyDescent="0.2">
      <c r="A620" t="s">
        <v>2644</v>
      </c>
      <c r="B620">
        <v>235000</v>
      </c>
      <c r="C620">
        <f>ABS((porsche_data[[#This Row],[Price]]-AVERAGE(B552:B5007))/_xlfn.STDEV.P(B552:B5007))</f>
        <v>2.2122732063477941</v>
      </c>
      <c r="D620" t="s">
        <v>63</v>
      </c>
      <c r="E620" t="s">
        <v>368</v>
      </c>
      <c r="F620">
        <f>IF(OR(ISNUMBER(SEARCH(" 4S",porsche_data[[#This Row],[Model]])), ISNUMBER(SEARCH(" S",porsche_data[[#This Row],[Model]]))),1,0)</f>
        <v>0</v>
      </c>
      <c r="G620">
        <f>IF(ISNUMBER(SEARCH("Turbo",porsche_data[[#This Row],[Model]])),1,0)</f>
        <v>0</v>
      </c>
      <c r="H620">
        <f>IF(ISNUMBER(SEARCH("GT",porsche_data[[#This Row],[Model]])),1,0)</f>
        <v>1</v>
      </c>
      <c r="I620">
        <f>IF(ISNUMBER(SEARCH("RS",porsche_data[[#This Row],[Model]])),1,0)</f>
        <v>0</v>
      </c>
      <c r="J620">
        <f>IF(ISNUMBER(SEARCH("Targa",porsche_data[[#This Row],[Body]])),1,0)</f>
        <v>0</v>
      </c>
      <c r="K620">
        <f>IF(ISNUMBER(SEARCH("Cabriolet",porsche_data[[#This Row],[Body]])),1,0)</f>
        <v>0</v>
      </c>
      <c r="L620" t="s">
        <v>44</v>
      </c>
      <c r="M620">
        <v>992</v>
      </c>
      <c r="N620" t="s">
        <v>3852</v>
      </c>
      <c r="O620" s="3">
        <f>1*(LEFT(porsche_data[[#This Row],[Mileage0]],FIND(" ",porsche_data[[#This Row],[Mileage0]])-1))</f>
        <v>14300</v>
      </c>
      <c r="P620" t="s">
        <v>110</v>
      </c>
      <c r="Q620">
        <v>510</v>
      </c>
      <c r="R620" t="s">
        <v>111</v>
      </c>
      <c r="S620">
        <f>1*(LEFT(porsche_data[[#This Row],[Cylinder Capacity]],FIND(" ",porsche_data[[#This Row],[Cylinder Capacity]])-1))</f>
        <v>4</v>
      </c>
      <c r="T620" t="s">
        <v>20</v>
      </c>
      <c r="U620" t="s">
        <v>21</v>
      </c>
      <c r="V620">
        <f>IF(porsche_data[[#This Row],[Transmission]]="Automatic",1,0)</f>
        <v>0</v>
      </c>
      <c r="W620">
        <f>IF(porsche_data[[#This Row],[Transmission]]="PDK",1,0)</f>
        <v>0</v>
      </c>
      <c r="X620" t="s">
        <v>22</v>
      </c>
      <c r="Y620">
        <f>IF(porsche_data[[#This Row],[Drive]]="Rear drive",0,1)</f>
        <v>0</v>
      </c>
      <c r="Z620" t="s">
        <v>23</v>
      </c>
      <c r="AA620" t="s">
        <v>24</v>
      </c>
      <c r="AB620">
        <f>IF(OR(porsche_data[[#This Row],[Interior Color]]="Black",porsche_data[[#This Row],[Interior Color]]="Beige",porsche_data[[#This Row],[Interior Color]]="Brown",porsche_data[[#This Row],[Interior Color]]="Grey"),0,1)</f>
        <v>0</v>
      </c>
      <c r="AC620" t="s">
        <v>99</v>
      </c>
      <c r="AD6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21" spans="1:30" x14ac:dyDescent="0.2">
      <c r="A621" t="s">
        <v>2644</v>
      </c>
      <c r="B621">
        <v>235000</v>
      </c>
      <c r="C621">
        <f>ABS((porsche_data[[#This Row],[Price]]-AVERAGE(B553:B5008))/_xlfn.STDEV.P(B553:B5008))</f>
        <v>2.2122732063477941</v>
      </c>
      <c r="D621" t="s">
        <v>14</v>
      </c>
      <c r="E621" t="s">
        <v>15</v>
      </c>
      <c r="F621">
        <f>IF(OR(ISNUMBER(SEARCH(" 4S",porsche_data[[#This Row],[Model]])), ISNUMBER(SEARCH(" S",porsche_data[[#This Row],[Model]]))),1,0)</f>
        <v>1</v>
      </c>
      <c r="G621">
        <f>IF(ISNUMBER(SEARCH("Turbo",porsche_data[[#This Row],[Model]])),1,0)</f>
        <v>0</v>
      </c>
      <c r="H621">
        <f>IF(ISNUMBER(SEARCH("GT",porsche_data[[#This Row],[Model]])),1,0)</f>
        <v>0</v>
      </c>
      <c r="I621">
        <f>IF(ISNUMBER(SEARCH("RS",porsche_data[[#This Row],[Model]])),1,0)</f>
        <v>0</v>
      </c>
      <c r="J621">
        <f>IF(ISNUMBER(SEARCH("Targa",porsche_data[[#This Row],[Body]])),1,0)</f>
        <v>0</v>
      </c>
      <c r="K621">
        <f>IF(ISNUMBER(SEARCH("Cabriolet",porsche_data[[#This Row],[Body]])),1,0)</f>
        <v>1</v>
      </c>
      <c r="L621" t="s">
        <v>16</v>
      </c>
      <c r="M621">
        <v>964</v>
      </c>
      <c r="N621" t="s">
        <v>2469</v>
      </c>
      <c r="O621" s="3">
        <f>1*(LEFT(porsche_data[[#This Row],[Mileage0]],FIND(" ",porsche_data[[#This Row],[Mileage0]])-1))</f>
        <v>61000</v>
      </c>
      <c r="P621" t="s">
        <v>18</v>
      </c>
      <c r="Q621">
        <v>250</v>
      </c>
      <c r="R621" t="s">
        <v>19</v>
      </c>
      <c r="S621">
        <f>1*(LEFT(porsche_data[[#This Row],[Cylinder Capacity]],FIND(" ",porsche_data[[#This Row],[Cylinder Capacity]])-1))</f>
        <v>3.6</v>
      </c>
      <c r="T621" t="s">
        <v>20</v>
      </c>
      <c r="U621" t="s">
        <v>21</v>
      </c>
      <c r="V621">
        <f>IF(porsche_data[[#This Row],[Transmission]]="Automatic",1,0)</f>
        <v>0</v>
      </c>
      <c r="W621">
        <f>IF(porsche_data[[#This Row],[Transmission]]="PDK",1,0)</f>
        <v>0</v>
      </c>
      <c r="X621" t="s">
        <v>22</v>
      </c>
      <c r="Y621">
        <f>IF(porsche_data[[#This Row],[Drive]]="Rear drive",0,1)</f>
        <v>0</v>
      </c>
      <c r="Z621" t="s">
        <v>23</v>
      </c>
      <c r="AA621" t="s">
        <v>24</v>
      </c>
      <c r="AB621">
        <f>IF(OR(porsche_data[[#This Row],[Interior Color]]="Black",porsche_data[[#This Row],[Interior Color]]="Beige",porsche_data[[#This Row],[Interior Color]]="Brown",porsche_data[[#This Row],[Interior Color]]="Grey"),0,1)</f>
        <v>0</v>
      </c>
      <c r="AC621" t="s">
        <v>116</v>
      </c>
      <c r="AD6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22" spans="1:30" hidden="1" x14ac:dyDescent="0.2">
      <c r="A622" t="s">
        <v>319</v>
      </c>
      <c r="C622" t="e">
        <f>ABS((porsche_data[[#This Row],[Price]]-#REF!)/#REF!)</f>
        <v>#REF!</v>
      </c>
      <c r="D622" t="s">
        <v>106</v>
      </c>
      <c r="E622" t="s">
        <v>193</v>
      </c>
      <c r="F622">
        <f>IF(OR(ISNUMBER(SEARCH(" 4S",porsche_data[[#This Row],[Model]])), ISNUMBER(SEARCH(" S",porsche_data[[#This Row],[Model]]))),1,0)</f>
        <v>1</v>
      </c>
      <c r="G622">
        <f>IF(ISNUMBER(SEARCH("Turbo",porsche_data[[#This Row],[Model]])),1,0)</f>
        <v>0</v>
      </c>
      <c r="H622">
        <f>IF(ISNUMBER(SEARCH("GT",porsche_data[[#This Row],[Model]])),1,0)</f>
        <v>0</v>
      </c>
      <c r="I622">
        <f>IF(ISNUMBER(SEARCH("RS",porsche_data[[#This Row],[Model]])),1,0)</f>
        <v>0</v>
      </c>
      <c r="J622">
        <f>IF(ISNUMBER(SEARCH("Targa",porsche_data[[#This Row],[Body]])),1,0)</f>
        <v>0</v>
      </c>
      <c r="K622">
        <f>IF(ISNUMBER(SEARCH("Cabriolet",porsche_data[[#This Row],[Body]])),1,0)</f>
        <v>1</v>
      </c>
      <c r="L622" t="s">
        <v>16</v>
      </c>
      <c r="N622" t="s">
        <v>1291</v>
      </c>
      <c r="O622" t="str">
        <f>IF(ISNUMBER(SEARCH("km",porsche_data[[#This Row],[Mileage0]])),porsche_data[[#This Row],[Mileage0]],"")</f>
        <v>24000 km</v>
      </c>
      <c r="P622" t="s">
        <v>73</v>
      </c>
      <c r="R622" t="s">
        <v>111</v>
      </c>
      <c r="T622" t="s">
        <v>20</v>
      </c>
      <c r="U622" t="s">
        <v>21</v>
      </c>
      <c r="V622">
        <f>IF(porsche_data[[#This Row],[Transmission]]="Automatic",1,0)</f>
        <v>0</v>
      </c>
      <c r="W622">
        <f>IF(porsche_data[[#This Row],[Transmission]]="PDK",1,0)</f>
        <v>0</v>
      </c>
      <c r="X622" t="s">
        <v>22</v>
      </c>
      <c r="Y622">
        <f>IF(porsche_data[[#This Row],[Drive]]="Rear drive",0,1)</f>
        <v>0</v>
      </c>
      <c r="Z622" t="s">
        <v>23</v>
      </c>
      <c r="AA622" t="s">
        <v>24</v>
      </c>
      <c r="AB622">
        <f>IF(OR(porsche_data[[#This Row],[Interior Color]]="Black",porsche_data[[#This Row],[Interior Color]]="Beige",porsche_data[[#This Row],[Interior Color]]="Brown",porsche_data[[#This Row],[Interior Color]]="Grey"),0,1)</f>
        <v>0</v>
      </c>
      <c r="AC622" t="s">
        <v>99</v>
      </c>
      <c r="AD6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23" spans="1:30" hidden="1" x14ac:dyDescent="0.2">
      <c r="A623" t="s">
        <v>4877</v>
      </c>
      <c r="B623">
        <v>234911</v>
      </c>
      <c r="C623" t="e">
        <f>ABS((porsche_data[[#This Row],[Price]]-#REF!)/#REF!)</f>
        <v>#REF!</v>
      </c>
      <c r="D623" t="s">
        <v>106</v>
      </c>
      <c r="E623" t="s">
        <v>1801</v>
      </c>
      <c r="F623">
        <f>IF(OR(ISNUMBER(SEARCH(" 4S",porsche_data[[#This Row],[Model]])), ISNUMBER(SEARCH(" S",porsche_data[[#This Row],[Model]]))),1,0)</f>
        <v>0</v>
      </c>
      <c r="G623">
        <f>IF(ISNUMBER(SEARCH("Turbo",porsche_data[[#This Row],[Model]])),1,0)</f>
        <v>0</v>
      </c>
      <c r="H623">
        <f>IF(ISNUMBER(SEARCH("GT",porsche_data[[#This Row],[Model]])),1,0)</f>
        <v>0</v>
      </c>
      <c r="I623">
        <f>IF(ISNUMBER(SEARCH("RS",porsche_data[[#This Row],[Model]])),1,0)</f>
        <v>0</v>
      </c>
      <c r="J623">
        <f>IF(ISNUMBER(SEARCH("Targa",porsche_data[[#This Row],[Body]])),1,0)</f>
        <v>0</v>
      </c>
      <c r="K623">
        <f>IF(ISNUMBER(SEARCH("Cabriolet",porsche_data[[#This Row],[Body]])),1,0)</f>
        <v>0</v>
      </c>
      <c r="L623" t="s">
        <v>44</v>
      </c>
      <c r="N623" t="s">
        <v>4878</v>
      </c>
      <c r="O623" t="str">
        <f>IF(ISNUMBER(SEARCH("km",porsche_data[[#This Row],[Mileage0]])),porsche_data[[#This Row],[Mileage0]],"")</f>
        <v>6750 km</v>
      </c>
      <c r="P623" t="s">
        <v>66</v>
      </c>
      <c r="R623" t="s">
        <v>67</v>
      </c>
      <c r="T623" t="s">
        <v>20</v>
      </c>
      <c r="U623" t="s">
        <v>31</v>
      </c>
      <c r="V623">
        <f>IF(porsche_data[[#This Row],[Transmission]]="Automatic",1,0)</f>
        <v>0</v>
      </c>
      <c r="W623">
        <f>IF(porsche_data[[#This Row],[Transmission]]="PDK",1,0)</f>
        <v>1</v>
      </c>
      <c r="X623" t="s">
        <v>46</v>
      </c>
      <c r="Y623">
        <f>IF(porsche_data[[#This Row],[Drive]]="Rear drive",0,1)</f>
        <v>1</v>
      </c>
      <c r="Z623" t="s">
        <v>23</v>
      </c>
      <c r="AA623" t="s">
        <v>24</v>
      </c>
      <c r="AB623">
        <f>IF(OR(porsche_data[[#This Row],[Interior Color]]="Black",porsche_data[[#This Row],[Interior Color]]="Beige",porsche_data[[#This Row],[Interior Color]]="Brown",porsche_data[[#This Row],[Interior Color]]="Grey"),0,1)</f>
        <v>0</v>
      </c>
      <c r="AC623" t="s">
        <v>54</v>
      </c>
      <c r="AD6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24" spans="1:30" x14ac:dyDescent="0.2">
      <c r="A624" t="s">
        <v>2208</v>
      </c>
      <c r="B624">
        <v>234900</v>
      </c>
      <c r="C624">
        <f>ABS((porsche_data[[#This Row],[Price]]-AVERAGE(B556:B5011))/_xlfn.STDEV.P(B556:B5011))</f>
        <v>2.2149581891351069</v>
      </c>
      <c r="D624" t="s">
        <v>152</v>
      </c>
      <c r="E624" t="s">
        <v>368</v>
      </c>
      <c r="F624">
        <f>IF(OR(ISNUMBER(SEARCH(" 4S",porsche_data[[#This Row],[Model]])), ISNUMBER(SEARCH(" S",porsche_data[[#This Row],[Model]]))),1,0)</f>
        <v>0</v>
      </c>
      <c r="G624">
        <f>IF(ISNUMBER(SEARCH("Turbo",porsche_data[[#This Row],[Model]])),1,0)</f>
        <v>0</v>
      </c>
      <c r="H624">
        <f>IF(ISNUMBER(SEARCH("GT",porsche_data[[#This Row],[Model]])),1,0)</f>
        <v>1</v>
      </c>
      <c r="I624">
        <f>IF(ISNUMBER(SEARCH("RS",porsche_data[[#This Row],[Model]])),1,0)</f>
        <v>0</v>
      </c>
      <c r="J624">
        <f>IF(ISNUMBER(SEARCH("Targa",porsche_data[[#This Row],[Body]])),1,0)</f>
        <v>0</v>
      </c>
      <c r="K624">
        <f>IF(ISNUMBER(SEARCH("Cabriolet",porsche_data[[#This Row],[Body]])),1,0)</f>
        <v>0</v>
      </c>
      <c r="L624" t="s">
        <v>44</v>
      </c>
      <c r="M624">
        <v>992</v>
      </c>
      <c r="N624" t="s">
        <v>2209</v>
      </c>
      <c r="O624" s="3">
        <f>1*(LEFT(porsche_data[[#This Row],[Mileage0]],FIND(" ",porsche_data[[#This Row],[Mileage0]])-1))</f>
        <v>1669</v>
      </c>
      <c r="P624" t="s">
        <v>110</v>
      </c>
      <c r="Q624">
        <v>510</v>
      </c>
      <c r="R624" t="s">
        <v>111</v>
      </c>
      <c r="S624">
        <f>1*(LEFT(porsche_data[[#This Row],[Cylinder Capacity]],FIND(" ",porsche_data[[#This Row],[Cylinder Capacity]])-1))</f>
        <v>4</v>
      </c>
      <c r="T624" t="s">
        <v>20</v>
      </c>
      <c r="U624" t="s">
        <v>31</v>
      </c>
      <c r="V624">
        <f>IF(porsche_data[[#This Row],[Transmission]]="Automatic",1,0)</f>
        <v>0</v>
      </c>
      <c r="W624">
        <f>IF(porsche_data[[#This Row],[Transmission]]="PDK",1,0)</f>
        <v>1</v>
      </c>
      <c r="X624" t="s">
        <v>22</v>
      </c>
      <c r="Y624">
        <f>IF(porsche_data[[#This Row],[Drive]]="Rear drive",0,1)</f>
        <v>0</v>
      </c>
      <c r="Z624" t="s">
        <v>23</v>
      </c>
      <c r="AA624" t="s">
        <v>24</v>
      </c>
      <c r="AB624">
        <f>IF(OR(porsche_data[[#This Row],[Interior Color]]="Black",porsche_data[[#This Row],[Interior Color]]="Beige",porsche_data[[#This Row],[Interior Color]]="Brown",porsche_data[[#This Row],[Interior Color]]="Grey"),0,1)</f>
        <v>0</v>
      </c>
      <c r="AC624" t="s">
        <v>32</v>
      </c>
      <c r="AD6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25" spans="1:30" x14ac:dyDescent="0.2">
      <c r="A625" t="s">
        <v>2967</v>
      </c>
      <c r="B625">
        <v>234800</v>
      </c>
      <c r="C625">
        <f>ABS((porsche_data[[#This Row],[Price]]-AVERAGE(B557:B5012))/_xlfn.STDEV.P(B557:B5012))</f>
        <v>2.2175994313099991</v>
      </c>
      <c r="D625" t="s">
        <v>163</v>
      </c>
      <c r="E625" t="s">
        <v>254</v>
      </c>
      <c r="F625">
        <f>IF(OR(ISNUMBER(SEARCH(" 4S",porsche_data[[#This Row],[Model]])), ISNUMBER(SEARCH(" S",porsche_data[[#This Row],[Model]]))),1,0)</f>
        <v>1</v>
      </c>
      <c r="G625">
        <f>IF(ISNUMBER(SEARCH("Turbo",porsche_data[[#This Row],[Model]])),1,0)</f>
        <v>1</v>
      </c>
      <c r="H625">
        <f>IF(ISNUMBER(SEARCH("GT",porsche_data[[#This Row],[Model]])),1,0)</f>
        <v>0</v>
      </c>
      <c r="I625">
        <f>IF(ISNUMBER(SEARCH("RS",porsche_data[[#This Row],[Model]])),1,0)</f>
        <v>0</v>
      </c>
      <c r="J625">
        <f>IF(ISNUMBER(SEARCH("Targa",porsche_data[[#This Row],[Body]])),1,0)</f>
        <v>0</v>
      </c>
      <c r="K625">
        <f>IF(ISNUMBER(SEARCH("Cabriolet",porsche_data[[#This Row],[Body]])),1,0)</f>
        <v>1</v>
      </c>
      <c r="L625" t="s">
        <v>16</v>
      </c>
      <c r="M625">
        <v>992</v>
      </c>
      <c r="N625" t="s">
        <v>2968</v>
      </c>
      <c r="O625" s="3">
        <f>1*(LEFT(porsche_data[[#This Row],[Mileage0]],FIND(" ",porsche_data[[#This Row],[Mileage0]])-1))</f>
        <v>16500</v>
      </c>
      <c r="P625" t="s">
        <v>256</v>
      </c>
      <c r="Q625">
        <v>650</v>
      </c>
      <c r="R625" t="s">
        <v>88</v>
      </c>
      <c r="S625">
        <f>1*(LEFT(porsche_data[[#This Row],[Cylinder Capacity]],FIND(" ",porsche_data[[#This Row],[Cylinder Capacity]])-1))</f>
        <v>3.8</v>
      </c>
      <c r="T625" t="s">
        <v>20</v>
      </c>
      <c r="U625" t="s">
        <v>31</v>
      </c>
      <c r="V625">
        <f>IF(porsche_data[[#This Row],[Transmission]]="Automatic",1,0)</f>
        <v>0</v>
      </c>
      <c r="W625">
        <f>IF(porsche_data[[#This Row],[Transmission]]="PDK",1,0)</f>
        <v>1</v>
      </c>
      <c r="X625" t="s">
        <v>46</v>
      </c>
      <c r="Y625">
        <f>IF(porsche_data[[#This Row],[Drive]]="Rear drive",0,1)</f>
        <v>1</v>
      </c>
      <c r="Z625" t="s">
        <v>23</v>
      </c>
      <c r="AA625" t="s">
        <v>24</v>
      </c>
      <c r="AB625">
        <f>IF(OR(porsche_data[[#This Row],[Interior Color]]="Black",porsche_data[[#This Row],[Interior Color]]="Beige",porsche_data[[#This Row],[Interior Color]]="Brown",porsche_data[[#This Row],[Interior Color]]="Grey"),0,1)</f>
        <v>0</v>
      </c>
      <c r="AC625" t="s">
        <v>24</v>
      </c>
      <c r="AD6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26" spans="1:30" hidden="1" x14ac:dyDescent="0.2">
      <c r="A626" t="s">
        <v>319</v>
      </c>
      <c r="C626" t="e">
        <f>ABS((porsche_data[[#This Row],[Price]]-#REF!)/#REF!)</f>
        <v>#REF!</v>
      </c>
      <c r="D626" t="s">
        <v>106</v>
      </c>
      <c r="E626" t="s">
        <v>193</v>
      </c>
      <c r="F626">
        <f>IF(OR(ISNUMBER(SEARCH(" 4S",porsche_data[[#This Row],[Model]])), ISNUMBER(SEARCH(" S",porsche_data[[#This Row],[Model]]))),1,0)</f>
        <v>1</v>
      </c>
      <c r="G626">
        <f>IF(ISNUMBER(SEARCH("Turbo",porsche_data[[#This Row],[Model]])),1,0)</f>
        <v>0</v>
      </c>
      <c r="H626">
        <f>IF(ISNUMBER(SEARCH("GT",porsche_data[[#This Row],[Model]])),1,0)</f>
        <v>0</v>
      </c>
      <c r="I626">
        <f>IF(ISNUMBER(SEARCH("RS",porsche_data[[#This Row],[Model]])),1,0)</f>
        <v>0</v>
      </c>
      <c r="J626">
        <f>IF(ISNUMBER(SEARCH("Targa",porsche_data[[#This Row],[Body]])),1,0)</f>
        <v>0</v>
      </c>
      <c r="K626">
        <f>IF(ISNUMBER(SEARCH("Cabriolet",porsche_data[[#This Row],[Body]])),1,0)</f>
        <v>1</v>
      </c>
      <c r="L626" t="s">
        <v>16</v>
      </c>
      <c r="N626" t="s">
        <v>1291</v>
      </c>
      <c r="O626" t="str">
        <f>IF(ISNUMBER(SEARCH("km",porsche_data[[#This Row],[Mileage0]])),porsche_data[[#This Row],[Mileage0]],"")</f>
        <v>24000 km</v>
      </c>
      <c r="P626" t="s">
        <v>73</v>
      </c>
      <c r="R626" t="s">
        <v>111</v>
      </c>
      <c r="T626" t="s">
        <v>20</v>
      </c>
      <c r="U626" t="s">
        <v>21</v>
      </c>
      <c r="V626">
        <f>IF(porsche_data[[#This Row],[Transmission]]="Automatic",1,0)</f>
        <v>0</v>
      </c>
      <c r="W626">
        <f>IF(porsche_data[[#This Row],[Transmission]]="PDK",1,0)</f>
        <v>0</v>
      </c>
      <c r="X626" t="s">
        <v>22</v>
      </c>
      <c r="Y626">
        <f>IF(porsche_data[[#This Row],[Drive]]="Rear drive",0,1)</f>
        <v>0</v>
      </c>
      <c r="Z626" t="s">
        <v>23</v>
      </c>
      <c r="AA626" t="s">
        <v>24</v>
      </c>
      <c r="AB626">
        <f>IF(OR(porsche_data[[#This Row],[Interior Color]]="Black",porsche_data[[#This Row],[Interior Color]]="Beige",porsche_data[[#This Row],[Interior Color]]="Brown",porsche_data[[#This Row],[Interior Color]]="Grey"),0,1)</f>
        <v>0</v>
      </c>
      <c r="AC626" t="s">
        <v>99</v>
      </c>
      <c r="AD6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27" spans="1:30" x14ac:dyDescent="0.2">
      <c r="A627" t="s">
        <v>1391</v>
      </c>
      <c r="B627">
        <v>232750</v>
      </c>
      <c r="C627">
        <f>ABS((porsche_data[[#This Row],[Price]]-AVERAGE(B559:B5014))/_xlfn.STDEV.P(B559:B5014))</f>
        <v>2.1822650315970655</v>
      </c>
      <c r="D627" t="s">
        <v>152</v>
      </c>
      <c r="E627" t="s">
        <v>164</v>
      </c>
      <c r="F627">
        <f>IF(OR(ISNUMBER(SEARCH(" 4S",porsche_data[[#This Row],[Model]])), ISNUMBER(SEARCH(" S",porsche_data[[#This Row],[Model]]))),1,0)</f>
        <v>0</v>
      </c>
      <c r="G627">
        <f>IF(ISNUMBER(SEARCH("Turbo",porsche_data[[#This Row],[Model]])),1,0)</f>
        <v>0</v>
      </c>
      <c r="H627">
        <f>IF(ISNUMBER(SEARCH("GT",porsche_data[[#This Row],[Model]])),1,0)</f>
        <v>1</v>
      </c>
      <c r="I627">
        <f>IF(ISNUMBER(SEARCH("RS",porsche_data[[#This Row],[Model]])),1,0)</f>
        <v>0</v>
      </c>
      <c r="J627">
        <f>IF(ISNUMBER(SEARCH("Targa",porsche_data[[#This Row],[Body]])),1,0)</f>
        <v>0</v>
      </c>
      <c r="K627">
        <f>IF(ISNUMBER(SEARCH("Cabriolet",porsche_data[[#This Row],[Body]])),1,0)</f>
        <v>0</v>
      </c>
      <c r="L627" t="s">
        <v>44</v>
      </c>
      <c r="M627">
        <v>992</v>
      </c>
      <c r="N627" t="s">
        <v>1392</v>
      </c>
      <c r="O627" s="3">
        <f>1*(LEFT(porsche_data[[#This Row],[Mileage0]],FIND(" ",porsche_data[[#This Row],[Mileage0]])-1))</f>
        <v>3400</v>
      </c>
      <c r="P627" t="s">
        <v>110</v>
      </c>
      <c r="Q627">
        <v>510</v>
      </c>
      <c r="R627" t="s">
        <v>111</v>
      </c>
      <c r="S627">
        <f>1*(LEFT(porsche_data[[#This Row],[Cylinder Capacity]],FIND(" ",porsche_data[[#This Row],[Cylinder Capacity]])-1))</f>
        <v>4</v>
      </c>
      <c r="T627" t="s">
        <v>20</v>
      </c>
      <c r="U627" t="s">
        <v>31</v>
      </c>
      <c r="V627">
        <f>IF(porsche_data[[#This Row],[Transmission]]="Automatic",1,0)</f>
        <v>0</v>
      </c>
      <c r="W627">
        <f>IF(porsche_data[[#This Row],[Transmission]]="PDK",1,0)</f>
        <v>1</v>
      </c>
      <c r="X627" t="s">
        <v>22</v>
      </c>
      <c r="Y627">
        <f>IF(porsche_data[[#This Row],[Drive]]="Rear drive",0,1)</f>
        <v>0</v>
      </c>
      <c r="Z627" t="s">
        <v>23</v>
      </c>
      <c r="AA627" t="s">
        <v>24</v>
      </c>
      <c r="AB627">
        <f>IF(OR(porsche_data[[#This Row],[Interior Color]]="Black",porsche_data[[#This Row],[Interior Color]]="Beige",porsche_data[[#This Row],[Interior Color]]="Brown",porsche_data[[#This Row],[Interior Color]]="Grey"),0,1)</f>
        <v>0</v>
      </c>
      <c r="AC627" t="s">
        <v>54</v>
      </c>
      <c r="AD6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28" spans="1:30" x14ac:dyDescent="0.2">
      <c r="A628" t="s">
        <v>4033</v>
      </c>
      <c r="B628">
        <v>230000</v>
      </c>
      <c r="C628">
        <f>ABS((porsche_data[[#This Row],[Price]]-AVERAGE(B560:B5015))/_xlfn.STDEV.P(B560:B5015))</f>
        <v>2.1288974185207556</v>
      </c>
      <c r="D628" t="s">
        <v>449</v>
      </c>
      <c r="E628" t="s">
        <v>768</v>
      </c>
      <c r="F628">
        <f>IF(OR(ISNUMBER(SEARCH(" 4S",porsche_data[[#This Row],[Model]])), ISNUMBER(SEARCH(" S",porsche_data[[#This Row],[Model]]))),1,0)</f>
        <v>0</v>
      </c>
      <c r="G628">
        <f>IF(ISNUMBER(SEARCH("Turbo",porsche_data[[#This Row],[Model]])),1,0)</f>
        <v>1</v>
      </c>
      <c r="H628">
        <f>IF(ISNUMBER(SEARCH("GT",porsche_data[[#This Row],[Model]])),1,0)</f>
        <v>0</v>
      </c>
      <c r="I628">
        <f>IF(ISNUMBER(SEARCH("RS",porsche_data[[#This Row],[Model]])),1,0)</f>
        <v>0</v>
      </c>
      <c r="J628">
        <f>IF(ISNUMBER(SEARCH("Targa",porsche_data[[#This Row],[Body]])),1,0)</f>
        <v>0</v>
      </c>
      <c r="K628">
        <f>IF(ISNUMBER(SEARCH("Cabriolet",porsche_data[[#This Row],[Body]])),1,0)</f>
        <v>0</v>
      </c>
      <c r="L628" t="s">
        <v>44</v>
      </c>
      <c r="M628">
        <v>911</v>
      </c>
      <c r="N628" t="s">
        <v>4034</v>
      </c>
      <c r="O628" s="3">
        <f>1*(LEFT(porsche_data[[#This Row],[Mileage0]],FIND(" ",porsche_data[[#This Row],[Mileage0]])-1))</f>
        <v>58469</v>
      </c>
      <c r="P628" t="s">
        <v>115</v>
      </c>
      <c r="Q628">
        <v>260</v>
      </c>
      <c r="R628" t="s">
        <v>67</v>
      </c>
      <c r="S628">
        <f>1*(LEFT(porsche_data[[#This Row],[Cylinder Capacity]],FIND(" ",porsche_data[[#This Row],[Cylinder Capacity]])-1))</f>
        <v>3</v>
      </c>
      <c r="T628" t="s">
        <v>20</v>
      </c>
      <c r="U628" t="s">
        <v>21</v>
      </c>
      <c r="V628">
        <f>IF(porsche_data[[#This Row],[Transmission]]="Automatic",1,0)</f>
        <v>0</v>
      </c>
      <c r="W628">
        <f>IF(porsche_data[[#This Row],[Transmission]]="PDK",1,0)</f>
        <v>0</v>
      </c>
      <c r="X628" t="s">
        <v>22</v>
      </c>
      <c r="Y628">
        <f>IF(porsche_data[[#This Row],[Drive]]="Rear drive",0,1)</f>
        <v>0</v>
      </c>
      <c r="Z628" t="s">
        <v>23</v>
      </c>
      <c r="AA628" t="s">
        <v>24</v>
      </c>
      <c r="AB628">
        <f>IF(OR(porsche_data[[#This Row],[Interior Color]]="Black",porsche_data[[#This Row],[Interior Color]]="Beige",porsche_data[[#This Row],[Interior Color]]="Brown",porsche_data[[#This Row],[Interior Color]]="Grey"),0,1)</f>
        <v>0</v>
      </c>
      <c r="AC628" t="s">
        <v>99</v>
      </c>
      <c r="AD6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29" spans="1:30" x14ac:dyDescent="0.2">
      <c r="A629" t="s">
        <v>4033</v>
      </c>
      <c r="B629">
        <v>230000</v>
      </c>
      <c r="C629">
        <f>ABS((porsche_data[[#This Row],[Price]]-AVERAGE(B561:B5016))/_xlfn.STDEV.P(B561:B5016))</f>
        <v>2.1288974185207556</v>
      </c>
      <c r="D629" t="s">
        <v>34</v>
      </c>
      <c r="E629" t="s">
        <v>517</v>
      </c>
      <c r="F629">
        <f>IF(OR(ISNUMBER(SEARCH(" 4S",porsche_data[[#This Row],[Model]])), ISNUMBER(SEARCH(" S",porsche_data[[#This Row],[Model]]))),1,0)</f>
        <v>0</v>
      </c>
      <c r="G629">
        <f>IF(ISNUMBER(SEARCH("Turbo",porsche_data[[#This Row],[Model]])),1,0)</f>
        <v>0</v>
      </c>
      <c r="H629">
        <f>IF(ISNUMBER(SEARCH("GT",porsche_data[[#This Row],[Model]])),1,0)</f>
        <v>0</v>
      </c>
      <c r="I629">
        <f>IF(ISNUMBER(SEARCH("RS",porsche_data[[#This Row],[Model]])),1,0)</f>
        <v>0</v>
      </c>
      <c r="J629">
        <f>IF(ISNUMBER(SEARCH("Targa",porsche_data[[#This Row],[Body]])),1,0)</f>
        <v>0</v>
      </c>
      <c r="K629">
        <f>IF(ISNUMBER(SEARCH("Cabriolet",porsche_data[[#This Row],[Body]])),1,0)</f>
        <v>0</v>
      </c>
      <c r="L629" t="s">
        <v>44</v>
      </c>
      <c r="M629">
        <v>911</v>
      </c>
      <c r="N629" t="s">
        <v>5237</v>
      </c>
      <c r="O629" s="3">
        <f>1*(LEFT(porsche_data[[#This Row],[Mileage0]],FIND(" ",porsche_data[[#This Row],[Mileage0]])-1))</f>
        <v>35593</v>
      </c>
      <c r="P629" t="s">
        <v>519</v>
      </c>
      <c r="Q629">
        <v>210</v>
      </c>
      <c r="R629" t="s">
        <v>39</v>
      </c>
      <c r="S629">
        <f>1*(LEFT(porsche_data[[#This Row],[Cylinder Capacity]],FIND(" ",porsche_data[[#This Row],[Cylinder Capacity]])-1))</f>
        <v>2.7</v>
      </c>
      <c r="T629" t="s">
        <v>20</v>
      </c>
      <c r="U629" t="s">
        <v>21</v>
      </c>
      <c r="V629">
        <f>IF(porsche_data[[#This Row],[Transmission]]="Automatic",1,0)</f>
        <v>0</v>
      </c>
      <c r="W629">
        <f>IF(porsche_data[[#This Row],[Transmission]]="PDK",1,0)</f>
        <v>0</v>
      </c>
      <c r="X629" t="s">
        <v>22</v>
      </c>
      <c r="Y629">
        <f>IF(porsche_data[[#This Row],[Drive]]="Rear drive",0,1)</f>
        <v>0</v>
      </c>
      <c r="Z629" t="s">
        <v>23</v>
      </c>
      <c r="AA629" t="s">
        <v>24</v>
      </c>
      <c r="AB629">
        <f>IF(OR(porsche_data[[#This Row],[Interior Color]]="Black",porsche_data[[#This Row],[Interior Color]]="Beige",porsche_data[[#This Row],[Interior Color]]="Brown",porsche_data[[#This Row],[Interior Color]]="Grey"),0,1)</f>
        <v>0</v>
      </c>
      <c r="AC629" t="s">
        <v>40</v>
      </c>
      <c r="AD6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30" spans="1:30" x14ac:dyDescent="0.2">
      <c r="A630" t="s">
        <v>2452</v>
      </c>
      <c r="B630">
        <v>229991</v>
      </c>
      <c r="C630">
        <f>ABS((porsche_data[[#This Row],[Price]]-AVERAGE(B562:B5017))/_xlfn.STDEV.P(B562:B5017))</f>
        <v>2.1330690791812295</v>
      </c>
      <c r="D630" t="s">
        <v>93</v>
      </c>
      <c r="E630" t="s">
        <v>355</v>
      </c>
      <c r="F630">
        <f>IF(OR(ISNUMBER(SEARCH(" 4S",porsche_data[[#This Row],[Model]])), ISNUMBER(SEARCH(" S",porsche_data[[#This Row],[Model]]))),1,0)</f>
        <v>0</v>
      </c>
      <c r="G630">
        <f>IF(ISNUMBER(SEARCH("Turbo",porsche_data[[#This Row],[Model]])),1,0)</f>
        <v>0</v>
      </c>
      <c r="H630">
        <f>IF(ISNUMBER(SEARCH("GT",porsche_data[[#This Row],[Model]])),1,0)</f>
        <v>1</v>
      </c>
      <c r="I630">
        <f>IF(ISNUMBER(SEARCH("RS",porsche_data[[#This Row],[Model]])),1,0)</f>
        <v>1</v>
      </c>
      <c r="J630">
        <f>IF(ISNUMBER(SEARCH("Targa",porsche_data[[#This Row],[Body]])),1,0)</f>
        <v>0</v>
      </c>
      <c r="K630">
        <f>IF(ISNUMBER(SEARCH("Cabriolet",porsche_data[[#This Row],[Body]])),1,0)</f>
        <v>0</v>
      </c>
      <c r="L630" t="s">
        <v>44</v>
      </c>
      <c r="M630">
        <v>991</v>
      </c>
      <c r="N630" t="s">
        <v>668</v>
      </c>
      <c r="O630" s="3">
        <f>1*(LEFT(porsche_data[[#This Row],[Mileage0]],FIND(" ",porsche_data[[#This Row],[Mileage0]])-1))</f>
        <v>17000</v>
      </c>
      <c r="P630" t="s">
        <v>357</v>
      </c>
      <c r="Q630">
        <v>520</v>
      </c>
      <c r="R630" t="s">
        <v>111</v>
      </c>
      <c r="S630">
        <f>1*(LEFT(porsche_data[[#This Row],[Cylinder Capacity]],FIND(" ",porsche_data[[#This Row],[Cylinder Capacity]])-1))</f>
        <v>4</v>
      </c>
      <c r="T630" t="s">
        <v>20</v>
      </c>
      <c r="U630" t="s">
        <v>31</v>
      </c>
      <c r="V630">
        <f>IF(porsche_data[[#This Row],[Transmission]]="Automatic",1,0)</f>
        <v>0</v>
      </c>
      <c r="W630">
        <f>IF(porsche_data[[#This Row],[Transmission]]="PDK",1,0)</f>
        <v>1</v>
      </c>
      <c r="X630" t="s">
        <v>22</v>
      </c>
      <c r="Y630">
        <f>IF(porsche_data[[#This Row],[Drive]]="Rear drive",0,1)</f>
        <v>0</v>
      </c>
      <c r="Z630" t="s">
        <v>23</v>
      </c>
      <c r="AA630" t="s">
        <v>24</v>
      </c>
      <c r="AB630">
        <f>IF(OR(porsche_data[[#This Row],[Interior Color]]="Black",porsche_data[[#This Row],[Interior Color]]="Beige",porsche_data[[#This Row],[Interior Color]]="Brown",porsche_data[[#This Row],[Interior Color]]="Grey"),0,1)</f>
        <v>0</v>
      </c>
      <c r="AC630" t="s">
        <v>99</v>
      </c>
      <c r="AD6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31" spans="1:30" hidden="1" x14ac:dyDescent="0.2">
      <c r="A631" t="s">
        <v>25</v>
      </c>
      <c r="C631" t="e">
        <f>ABS((porsche_data[[#This Row],[Price]]-#REF!)/#REF!)</f>
        <v>#REF!</v>
      </c>
      <c r="D631" t="s">
        <v>25</v>
      </c>
      <c r="E631" t="s">
        <v>25</v>
      </c>
      <c r="F631">
        <f>IF(OR(ISNUMBER(SEARCH(" 4S",porsche_data[[#This Row],[Model]])), ISNUMBER(SEARCH(" S",porsche_data[[#This Row],[Model]]))),1,0)</f>
        <v>0</v>
      </c>
      <c r="G631">
        <f>IF(ISNUMBER(SEARCH("Turbo",porsche_data[[#This Row],[Model]])),1,0)</f>
        <v>0</v>
      </c>
      <c r="H631">
        <f>IF(ISNUMBER(SEARCH("GT",porsche_data[[#This Row],[Model]])),1,0)</f>
        <v>0</v>
      </c>
      <c r="I631">
        <f>IF(ISNUMBER(SEARCH("RS",porsche_data[[#This Row],[Model]])),1,0)</f>
        <v>0</v>
      </c>
      <c r="J631">
        <f>IF(ISNUMBER(SEARCH("Targa",porsche_data[[#This Row],[Body]])),1,0)</f>
        <v>0</v>
      </c>
      <c r="K631">
        <f>IF(ISNUMBER(SEARCH("Cabriolet",porsche_data[[#This Row],[Body]])),1,0)</f>
        <v>0</v>
      </c>
      <c r="L631" t="s">
        <v>25</v>
      </c>
      <c r="N631" t="s">
        <v>25</v>
      </c>
      <c r="O631" t="str">
        <f>IF(ISNUMBER(SEARCH("km",porsche_data[[#This Row],[Mileage0]])),porsche_data[[#This Row],[Mileage0]],"")</f>
        <v/>
      </c>
      <c r="P631" t="s">
        <v>25</v>
      </c>
      <c r="R631" t="s">
        <v>25</v>
      </c>
      <c r="T631" t="s">
        <v>25</v>
      </c>
      <c r="U631" t="s">
        <v>25</v>
      </c>
      <c r="V631">
        <f>IF(porsche_data[[#This Row],[Transmission]]="Automatic",1,0)</f>
        <v>0</v>
      </c>
      <c r="W631">
        <f>IF(porsche_data[[#This Row],[Transmission]]="PDK",1,0)</f>
        <v>0</v>
      </c>
      <c r="X631" t="s">
        <v>25</v>
      </c>
      <c r="Y631">
        <f>IF(porsche_data[[#This Row],[Drive]]="Rear drive",0,1)</f>
        <v>1</v>
      </c>
      <c r="Z631" t="s">
        <v>25</v>
      </c>
      <c r="AA631" t="s">
        <v>25</v>
      </c>
      <c r="AB631">
        <f>IF(OR(porsche_data[[#This Row],[Interior Color]]="Black",porsche_data[[#This Row],[Interior Color]]="Beige",porsche_data[[#This Row],[Interior Color]]="Brown",porsche_data[[#This Row],[Interior Color]]="Grey"),0,1)</f>
        <v>1</v>
      </c>
      <c r="AC631" t="s">
        <v>25</v>
      </c>
      <c r="AD6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32" spans="1:30" x14ac:dyDescent="0.2">
      <c r="A632" t="s">
        <v>4708</v>
      </c>
      <c r="B632">
        <v>229900</v>
      </c>
      <c r="C632">
        <f>ABS((porsche_data[[#This Row],[Price]]-AVERAGE(B564:B5019))/_xlfn.STDEV.P(B564:B5019))</f>
        <v>2.1397998608667455</v>
      </c>
      <c r="D632" t="s">
        <v>229</v>
      </c>
      <c r="E632" t="s">
        <v>291</v>
      </c>
      <c r="F632">
        <f>IF(OR(ISNUMBER(SEARCH(" 4S",porsche_data[[#This Row],[Model]])), ISNUMBER(SEARCH(" S",porsche_data[[#This Row],[Model]]))),1,0)</f>
        <v>0</v>
      </c>
      <c r="G632">
        <f>IF(ISNUMBER(SEARCH("Turbo",porsche_data[[#This Row],[Model]])),1,0)</f>
        <v>1</v>
      </c>
      <c r="H632">
        <f>IF(ISNUMBER(SEARCH("GT",porsche_data[[#This Row],[Model]])),1,0)</f>
        <v>0</v>
      </c>
      <c r="I632">
        <f>IF(ISNUMBER(SEARCH("RS",porsche_data[[#This Row],[Model]])),1,0)</f>
        <v>0</v>
      </c>
      <c r="J632">
        <f>IF(ISNUMBER(SEARCH("Targa",porsche_data[[#This Row],[Body]])),1,0)</f>
        <v>0</v>
      </c>
      <c r="K632">
        <f>IF(ISNUMBER(SEARCH("Cabriolet",porsche_data[[#This Row],[Body]])),1,0)</f>
        <v>0</v>
      </c>
      <c r="L632" t="s">
        <v>44</v>
      </c>
      <c r="M632">
        <v>964</v>
      </c>
      <c r="N632" t="s">
        <v>4358</v>
      </c>
      <c r="O632" s="3">
        <f>1*(LEFT(porsche_data[[#This Row],[Mileage0]],FIND(" ",porsche_data[[#This Row],[Mileage0]])-1))</f>
        <v>93500</v>
      </c>
      <c r="P632" t="s">
        <v>297</v>
      </c>
      <c r="Q632">
        <v>355</v>
      </c>
      <c r="R632" t="s">
        <v>213</v>
      </c>
      <c r="S632">
        <f>1*(LEFT(porsche_data[[#This Row],[Cylinder Capacity]],FIND(" ",porsche_data[[#This Row],[Cylinder Capacity]])-1))</f>
        <v>3.3</v>
      </c>
      <c r="T632" t="s">
        <v>20</v>
      </c>
      <c r="U632" t="s">
        <v>21</v>
      </c>
      <c r="V632">
        <f>IF(porsche_data[[#This Row],[Transmission]]="Automatic",1,0)</f>
        <v>0</v>
      </c>
      <c r="W632">
        <f>IF(porsche_data[[#This Row],[Transmission]]="PDK",1,0)</f>
        <v>0</v>
      </c>
      <c r="X632" t="s">
        <v>22</v>
      </c>
      <c r="Y632">
        <f>IF(porsche_data[[#This Row],[Drive]]="Rear drive",0,1)</f>
        <v>0</v>
      </c>
      <c r="Z632" t="s">
        <v>23</v>
      </c>
      <c r="AA632" t="s">
        <v>54</v>
      </c>
      <c r="AB632">
        <f>IF(OR(porsche_data[[#This Row],[Interior Color]]="Black",porsche_data[[#This Row],[Interior Color]]="Beige",porsche_data[[#This Row],[Interior Color]]="Brown",porsche_data[[#This Row],[Interior Color]]="Grey"),0,1)</f>
        <v>1</v>
      </c>
      <c r="AC632" t="s">
        <v>54</v>
      </c>
      <c r="AD6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33" spans="1:30" x14ac:dyDescent="0.2">
      <c r="A633" t="s">
        <v>2429</v>
      </c>
      <c r="B633">
        <v>229890</v>
      </c>
      <c r="C633">
        <f>ABS((porsche_data[[#This Row],[Price]]-AVERAGE(B565:B5020))/_xlfn.STDEV.P(B565:B5020))</f>
        <v>2.1438878098508205</v>
      </c>
      <c r="D633" t="s">
        <v>152</v>
      </c>
      <c r="E633" t="s">
        <v>368</v>
      </c>
      <c r="F633">
        <f>IF(OR(ISNUMBER(SEARCH(" 4S",porsche_data[[#This Row],[Model]])), ISNUMBER(SEARCH(" S",porsche_data[[#This Row],[Model]]))),1,0)</f>
        <v>0</v>
      </c>
      <c r="G633">
        <f>IF(ISNUMBER(SEARCH("Turbo",porsche_data[[#This Row],[Model]])),1,0)</f>
        <v>0</v>
      </c>
      <c r="H633">
        <f>IF(ISNUMBER(SEARCH("GT",porsche_data[[#This Row],[Model]])),1,0)</f>
        <v>1</v>
      </c>
      <c r="I633">
        <f>IF(ISNUMBER(SEARCH("RS",porsche_data[[#This Row],[Model]])),1,0)</f>
        <v>0</v>
      </c>
      <c r="J633">
        <f>IF(ISNUMBER(SEARCH("Targa",porsche_data[[#This Row],[Body]])),1,0)</f>
        <v>0</v>
      </c>
      <c r="K633">
        <f>IF(ISNUMBER(SEARCH("Cabriolet",porsche_data[[#This Row],[Body]])),1,0)</f>
        <v>0</v>
      </c>
      <c r="L633" t="s">
        <v>44</v>
      </c>
      <c r="M633">
        <v>992</v>
      </c>
      <c r="N633" t="s">
        <v>2430</v>
      </c>
      <c r="O633" s="3">
        <f>1*(LEFT(porsche_data[[#This Row],[Mileage0]],FIND(" ",porsche_data[[#This Row],[Mileage0]])-1))</f>
        <v>75</v>
      </c>
      <c r="P633" t="s">
        <v>110</v>
      </c>
      <c r="Q633">
        <v>510</v>
      </c>
      <c r="R633" t="s">
        <v>111</v>
      </c>
      <c r="S633">
        <f>1*(LEFT(porsche_data[[#This Row],[Cylinder Capacity]],FIND(" ",porsche_data[[#This Row],[Cylinder Capacity]])-1))</f>
        <v>4</v>
      </c>
      <c r="T633" t="s">
        <v>20</v>
      </c>
      <c r="U633" t="s">
        <v>31</v>
      </c>
      <c r="V633">
        <f>IF(porsche_data[[#This Row],[Transmission]]="Automatic",1,0)</f>
        <v>0</v>
      </c>
      <c r="W633">
        <f>IF(porsche_data[[#This Row],[Transmission]]="PDK",1,0)</f>
        <v>1</v>
      </c>
      <c r="X633" t="s">
        <v>22</v>
      </c>
      <c r="Y633">
        <f>IF(porsche_data[[#This Row],[Drive]]="Rear drive",0,1)</f>
        <v>0</v>
      </c>
      <c r="Z633" t="s">
        <v>23</v>
      </c>
      <c r="AA633" t="s">
        <v>24</v>
      </c>
      <c r="AB633">
        <f>IF(OR(porsche_data[[#This Row],[Interior Color]]="Black",porsche_data[[#This Row],[Interior Color]]="Beige",porsche_data[[#This Row],[Interior Color]]="Brown",porsche_data[[#This Row],[Interior Color]]="Grey"),0,1)</f>
        <v>0</v>
      </c>
      <c r="AC633" t="s">
        <v>24</v>
      </c>
      <c r="AD6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34" spans="1:30" x14ac:dyDescent="0.2">
      <c r="A634" t="s">
        <v>536</v>
      </c>
      <c r="B634">
        <v>229850</v>
      </c>
      <c r="C634">
        <f>ABS((porsche_data[[#This Row],[Price]]-AVERAGE(B566:B5021))/_xlfn.STDEV.P(B566:B5021))</f>
        <v>2.1431073625193848</v>
      </c>
      <c r="D634" t="s">
        <v>63</v>
      </c>
      <c r="E634" t="s">
        <v>368</v>
      </c>
      <c r="F634">
        <f>IF(OR(ISNUMBER(SEARCH(" 4S",porsche_data[[#This Row],[Model]])), ISNUMBER(SEARCH(" S",porsche_data[[#This Row],[Model]]))),1,0)</f>
        <v>0</v>
      </c>
      <c r="G634">
        <f>IF(ISNUMBER(SEARCH("Turbo",porsche_data[[#This Row],[Model]])),1,0)</f>
        <v>0</v>
      </c>
      <c r="H634">
        <f>IF(ISNUMBER(SEARCH("GT",porsche_data[[#This Row],[Model]])),1,0)</f>
        <v>1</v>
      </c>
      <c r="I634">
        <f>IF(ISNUMBER(SEARCH("RS",porsche_data[[#This Row],[Model]])),1,0)</f>
        <v>0</v>
      </c>
      <c r="J634">
        <f>IF(ISNUMBER(SEARCH("Targa",porsche_data[[#This Row],[Body]])),1,0)</f>
        <v>0</v>
      </c>
      <c r="K634">
        <f>IF(ISNUMBER(SEARCH("Cabriolet",porsche_data[[#This Row],[Body]])),1,0)</f>
        <v>0</v>
      </c>
      <c r="L634" t="s">
        <v>44</v>
      </c>
      <c r="M634">
        <v>992</v>
      </c>
      <c r="N634" t="s">
        <v>537</v>
      </c>
      <c r="O634" s="3">
        <f>1*(LEFT(porsche_data[[#This Row],[Mileage0]],FIND(" ",porsche_data[[#This Row],[Mileage0]])-1))</f>
        <v>639</v>
      </c>
      <c r="P634" t="s">
        <v>110</v>
      </c>
      <c r="Q634">
        <v>510</v>
      </c>
      <c r="R634" t="s">
        <v>111</v>
      </c>
      <c r="S634">
        <f>1*(LEFT(porsche_data[[#This Row],[Cylinder Capacity]],FIND(" ",porsche_data[[#This Row],[Cylinder Capacity]])-1))</f>
        <v>4</v>
      </c>
      <c r="T634" t="s">
        <v>20</v>
      </c>
      <c r="U634" t="s">
        <v>31</v>
      </c>
      <c r="V634">
        <f>IF(porsche_data[[#This Row],[Transmission]]="Automatic",1,0)</f>
        <v>0</v>
      </c>
      <c r="W634">
        <f>IF(porsche_data[[#This Row],[Transmission]]="PDK",1,0)</f>
        <v>1</v>
      </c>
      <c r="X634" t="s">
        <v>22</v>
      </c>
      <c r="Y634">
        <f>IF(porsche_data[[#This Row],[Drive]]="Rear drive",0,1)</f>
        <v>0</v>
      </c>
      <c r="Z634" t="s">
        <v>23</v>
      </c>
      <c r="AA634" t="s">
        <v>24</v>
      </c>
      <c r="AB634">
        <f>IF(OR(porsche_data[[#This Row],[Interior Color]]="Black",porsche_data[[#This Row],[Interior Color]]="Beige",porsche_data[[#This Row],[Interior Color]]="Brown",porsche_data[[#This Row],[Interior Color]]="Grey"),0,1)</f>
        <v>0</v>
      </c>
      <c r="AC634" t="s">
        <v>32</v>
      </c>
      <c r="AD6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35" spans="1:30" x14ac:dyDescent="0.2">
      <c r="A635" t="s">
        <v>4449</v>
      </c>
      <c r="B635">
        <v>229500</v>
      </c>
      <c r="C635">
        <f>ABS((porsche_data[[#This Row],[Price]]-AVERAGE(B567:B5022))/_xlfn.STDEV.P(B567:B5022))</f>
        <v>2.1362784483693193</v>
      </c>
      <c r="D635" t="s">
        <v>184</v>
      </c>
      <c r="E635" t="s">
        <v>761</v>
      </c>
      <c r="F635">
        <f>IF(OR(ISNUMBER(SEARCH(" 4S",porsche_data[[#This Row],[Model]])), ISNUMBER(SEARCH(" S",porsche_data[[#This Row],[Model]]))),1,0)</f>
        <v>0</v>
      </c>
      <c r="G635">
        <f>IF(ISNUMBER(SEARCH("Turbo",porsche_data[[#This Row],[Model]])),1,0)</f>
        <v>1</v>
      </c>
      <c r="H635">
        <f>IF(ISNUMBER(SEARCH("GT",porsche_data[[#This Row],[Model]])),1,0)</f>
        <v>0</v>
      </c>
      <c r="I635">
        <f>IF(ISNUMBER(SEARCH("RS",porsche_data[[#This Row],[Model]])),1,0)</f>
        <v>0</v>
      </c>
      <c r="J635">
        <f>IF(ISNUMBER(SEARCH("Targa",porsche_data[[#This Row],[Body]])),1,0)</f>
        <v>0</v>
      </c>
      <c r="K635">
        <f>IF(ISNUMBER(SEARCH("Cabriolet",porsche_data[[#This Row],[Body]])),1,0)</f>
        <v>0</v>
      </c>
      <c r="L635" t="s">
        <v>44</v>
      </c>
      <c r="M635">
        <v>992</v>
      </c>
      <c r="N635" t="s">
        <v>1350</v>
      </c>
      <c r="O635" s="3">
        <f>1*(LEFT(porsche_data[[#This Row],[Mileage0]],FIND(" ",porsche_data[[#This Row],[Mileage0]])-1))</f>
        <v>4800</v>
      </c>
      <c r="P635" t="s">
        <v>87</v>
      </c>
      <c r="Q635">
        <v>580</v>
      </c>
      <c r="R635" t="s">
        <v>88</v>
      </c>
      <c r="S635">
        <f>1*(LEFT(porsche_data[[#This Row],[Cylinder Capacity]],FIND(" ",porsche_data[[#This Row],[Cylinder Capacity]])-1))</f>
        <v>3.8</v>
      </c>
      <c r="T635" t="s">
        <v>20</v>
      </c>
      <c r="U635" t="s">
        <v>31</v>
      </c>
      <c r="V635">
        <f>IF(porsche_data[[#This Row],[Transmission]]="Automatic",1,0)</f>
        <v>0</v>
      </c>
      <c r="W635">
        <f>IF(porsche_data[[#This Row],[Transmission]]="PDK",1,0)</f>
        <v>1</v>
      </c>
      <c r="X635" t="s">
        <v>46</v>
      </c>
      <c r="Y635">
        <f>IF(porsche_data[[#This Row],[Drive]]="Rear drive",0,1)</f>
        <v>1</v>
      </c>
      <c r="Z635" t="s">
        <v>23</v>
      </c>
      <c r="AA635" t="s">
        <v>32</v>
      </c>
      <c r="AB635">
        <f>IF(OR(porsche_data[[#This Row],[Interior Color]]="Black",porsche_data[[#This Row],[Interior Color]]="Beige",porsche_data[[#This Row],[Interior Color]]="Brown",porsche_data[[#This Row],[Interior Color]]="Grey"),0,1)</f>
        <v>0</v>
      </c>
      <c r="AC635" t="s">
        <v>32</v>
      </c>
      <c r="AD6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36" spans="1:30" x14ac:dyDescent="0.2">
      <c r="A636" t="s">
        <v>1631</v>
      </c>
      <c r="B636">
        <v>229000</v>
      </c>
      <c r="C636">
        <f>ABS((porsche_data[[#This Row],[Price]]-AVERAGE(B568:B5023))/_xlfn.STDEV.P(B568:B5023))</f>
        <v>2.130807067802905</v>
      </c>
      <c r="D636" t="s">
        <v>63</v>
      </c>
      <c r="E636" t="s">
        <v>368</v>
      </c>
      <c r="F636">
        <f>IF(OR(ISNUMBER(SEARCH(" 4S",porsche_data[[#This Row],[Model]])), ISNUMBER(SEARCH(" S",porsche_data[[#This Row],[Model]]))),1,0)</f>
        <v>0</v>
      </c>
      <c r="G636">
        <f>IF(ISNUMBER(SEARCH("Turbo",porsche_data[[#This Row],[Model]])),1,0)</f>
        <v>0</v>
      </c>
      <c r="H636">
        <f>IF(ISNUMBER(SEARCH("GT",porsche_data[[#This Row],[Model]])),1,0)</f>
        <v>1</v>
      </c>
      <c r="I636">
        <f>IF(ISNUMBER(SEARCH("RS",porsche_data[[#This Row],[Model]])),1,0)</f>
        <v>0</v>
      </c>
      <c r="J636">
        <f>IF(ISNUMBER(SEARCH("Targa",porsche_data[[#This Row],[Body]])),1,0)</f>
        <v>0</v>
      </c>
      <c r="K636">
        <f>IF(ISNUMBER(SEARCH("Cabriolet",porsche_data[[#This Row],[Body]])),1,0)</f>
        <v>0</v>
      </c>
      <c r="L636" t="s">
        <v>44</v>
      </c>
      <c r="M636">
        <v>992</v>
      </c>
      <c r="N636" t="s">
        <v>1632</v>
      </c>
      <c r="O636" s="3">
        <f>1*(LEFT(porsche_data[[#This Row],[Mileage0]],FIND(" ",porsche_data[[#This Row],[Mileage0]])-1))</f>
        <v>1190</v>
      </c>
      <c r="P636" t="s">
        <v>110</v>
      </c>
      <c r="Q636">
        <v>510</v>
      </c>
      <c r="R636" t="s">
        <v>111</v>
      </c>
      <c r="S636">
        <f>1*(LEFT(porsche_data[[#This Row],[Cylinder Capacity]],FIND(" ",porsche_data[[#This Row],[Cylinder Capacity]])-1))</f>
        <v>4</v>
      </c>
      <c r="T636" t="s">
        <v>20</v>
      </c>
      <c r="U636" t="s">
        <v>31</v>
      </c>
      <c r="V636">
        <f>IF(porsche_data[[#This Row],[Transmission]]="Automatic",1,0)</f>
        <v>0</v>
      </c>
      <c r="W636">
        <f>IF(porsche_data[[#This Row],[Transmission]]="PDK",1,0)</f>
        <v>1</v>
      </c>
      <c r="X636" t="s">
        <v>22</v>
      </c>
      <c r="Y636">
        <f>IF(porsche_data[[#This Row],[Drive]]="Rear drive",0,1)</f>
        <v>0</v>
      </c>
      <c r="Z636" t="s">
        <v>23</v>
      </c>
      <c r="AA636" t="s">
        <v>24</v>
      </c>
      <c r="AB636">
        <f>IF(OR(porsche_data[[#This Row],[Interior Color]]="Black",porsche_data[[#This Row],[Interior Color]]="Beige",porsche_data[[#This Row],[Interior Color]]="Brown",porsche_data[[#This Row],[Interior Color]]="Grey"),0,1)</f>
        <v>0</v>
      </c>
      <c r="AC636" t="s">
        <v>47</v>
      </c>
      <c r="AD6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37" spans="1:30" hidden="1" x14ac:dyDescent="0.2">
      <c r="A637" t="s">
        <v>25</v>
      </c>
      <c r="C637" t="e">
        <f>ABS((porsche_data[[#This Row],[Price]]-#REF!)/#REF!)</f>
        <v>#REF!</v>
      </c>
      <c r="D637" t="s">
        <v>25</v>
      </c>
      <c r="E637" t="s">
        <v>25</v>
      </c>
      <c r="F637">
        <f>IF(OR(ISNUMBER(SEARCH(" 4S",porsche_data[[#This Row],[Model]])), ISNUMBER(SEARCH(" S",porsche_data[[#This Row],[Model]]))),1,0)</f>
        <v>0</v>
      </c>
      <c r="G637">
        <f>IF(ISNUMBER(SEARCH("Turbo",porsche_data[[#This Row],[Model]])),1,0)</f>
        <v>0</v>
      </c>
      <c r="H637">
        <f>IF(ISNUMBER(SEARCH("GT",porsche_data[[#This Row],[Model]])),1,0)</f>
        <v>0</v>
      </c>
      <c r="I637">
        <f>IF(ISNUMBER(SEARCH("RS",porsche_data[[#This Row],[Model]])),1,0)</f>
        <v>0</v>
      </c>
      <c r="J637">
        <f>IF(ISNUMBER(SEARCH("Targa",porsche_data[[#This Row],[Body]])),1,0)</f>
        <v>0</v>
      </c>
      <c r="K637">
        <f>IF(ISNUMBER(SEARCH("Cabriolet",porsche_data[[#This Row],[Body]])),1,0)</f>
        <v>0</v>
      </c>
      <c r="L637" t="s">
        <v>25</v>
      </c>
      <c r="N637" t="s">
        <v>25</v>
      </c>
      <c r="O637" t="str">
        <f>IF(ISNUMBER(SEARCH("km",porsche_data[[#This Row],[Mileage0]])),porsche_data[[#This Row],[Mileage0]],"")</f>
        <v/>
      </c>
      <c r="P637" t="s">
        <v>25</v>
      </c>
      <c r="R637" t="s">
        <v>25</v>
      </c>
      <c r="T637" t="s">
        <v>25</v>
      </c>
      <c r="U637" t="s">
        <v>25</v>
      </c>
      <c r="V637">
        <f>IF(porsche_data[[#This Row],[Transmission]]="Automatic",1,0)</f>
        <v>0</v>
      </c>
      <c r="W637">
        <f>IF(porsche_data[[#This Row],[Transmission]]="PDK",1,0)</f>
        <v>0</v>
      </c>
      <c r="X637" t="s">
        <v>25</v>
      </c>
      <c r="Y637">
        <f>IF(porsche_data[[#This Row],[Drive]]="Rear drive",0,1)</f>
        <v>1</v>
      </c>
      <c r="Z637" t="s">
        <v>25</v>
      </c>
      <c r="AA637" t="s">
        <v>25</v>
      </c>
      <c r="AB637">
        <f>IF(OR(porsche_data[[#This Row],[Interior Color]]="Black",porsche_data[[#This Row],[Interior Color]]="Beige",porsche_data[[#This Row],[Interior Color]]="Brown",porsche_data[[#This Row],[Interior Color]]="Grey"),0,1)</f>
        <v>1</v>
      </c>
      <c r="AC637" t="s">
        <v>25</v>
      </c>
      <c r="AD6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38" spans="1:30" x14ac:dyDescent="0.2">
      <c r="A638" t="s">
        <v>1631</v>
      </c>
      <c r="B638">
        <v>229000</v>
      </c>
      <c r="C638">
        <f>ABS((porsche_data[[#This Row],[Price]]-AVERAGE(B570:B5025))/_xlfn.STDEV.P(B570:B5025))</f>
        <v>2.1394434916430463</v>
      </c>
      <c r="D638" t="s">
        <v>90</v>
      </c>
      <c r="E638" t="s">
        <v>355</v>
      </c>
      <c r="F638">
        <f>IF(OR(ISNUMBER(SEARCH(" 4S",porsche_data[[#This Row],[Model]])), ISNUMBER(SEARCH(" S",porsche_data[[#This Row],[Model]]))),1,0)</f>
        <v>0</v>
      </c>
      <c r="G638">
        <f>IF(ISNUMBER(SEARCH("Turbo",porsche_data[[#This Row],[Model]])),1,0)</f>
        <v>0</v>
      </c>
      <c r="H638">
        <f>IF(ISNUMBER(SEARCH("GT",porsche_data[[#This Row],[Model]])),1,0)</f>
        <v>1</v>
      </c>
      <c r="I638">
        <f>IF(ISNUMBER(SEARCH("RS",porsche_data[[#This Row],[Model]])),1,0)</f>
        <v>1</v>
      </c>
      <c r="J638">
        <f>IF(ISNUMBER(SEARCH("Targa",porsche_data[[#This Row],[Body]])),1,0)</f>
        <v>0</v>
      </c>
      <c r="K638">
        <f>IF(ISNUMBER(SEARCH("Cabriolet",porsche_data[[#This Row],[Body]])),1,0)</f>
        <v>0</v>
      </c>
      <c r="L638" t="s">
        <v>44</v>
      </c>
      <c r="M638">
        <v>991</v>
      </c>
      <c r="N638" t="s">
        <v>2881</v>
      </c>
      <c r="O638" s="3">
        <f>1*(LEFT(porsche_data[[#This Row],[Mileage0]],FIND(" ",porsche_data[[#This Row],[Mileage0]])-1))</f>
        <v>8666</v>
      </c>
      <c r="P638" t="s">
        <v>357</v>
      </c>
      <c r="Q638">
        <v>520</v>
      </c>
      <c r="R638" t="s">
        <v>111</v>
      </c>
      <c r="S638">
        <f>1*(LEFT(porsche_data[[#This Row],[Cylinder Capacity]],FIND(" ",porsche_data[[#This Row],[Cylinder Capacity]])-1))</f>
        <v>4</v>
      </c>
      <c r="T638" t="s">
        <v>20</v>
      </c>
      <c r="U638" t="s">
        <v>21</v>
      </c>
      <c r="V638">
        <f>IF(porsche_data[[#This Row],[Transmission]]="Automatic",1,0)</f>
        <v>0</v>
      </c>
      <c r="W638">
        <f>IF(porsche_data[[#This Row],[Transmission]]="PDK",1,0)</f>
        <v>0</v>
      </c>
      <c r="X638" t="s">
        <v>22</v>
      </c>
      <c r="Y638">
        <f>IF(porsche_data[[#This Row],[Drive]]="Rear drive",0,1)</f>
        <v>0</v>
      </c>
      <c r="Z638" t="s">
        <v>23</v>
      </c>
      <c r="AA638" t="s">
        <v>47</v>
      </c>
      <c r="AB638">
        <f>IF(OR(porsche_data[[#This Row],[Interior Color]]="Black",porsche_data[[#This Row],[Interior Color]]="Beige",porsche_data[[#This Row],[Interior Color]]="Brown",porsche_data[[#This Row],[Interior Color]]="Grey"),0,1)</f>
        <v>1</v>
      </c>
      <c r="AC638" t="s">
        <v>24</v>
      </c>
      <c r="AD6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39" spans="1:30" hidden="1" x14ac:dyDescent="0.2">
      <c r="A639" t="s">
        <v>967</v>
      </c>
      <c r="C639" t="e">
        <f>ABS((porsche_data[[#This Row],[Price]]-#REF!)/#REF!)</f>
        <v>#REF!</v>
      </c>
      <c r="D639" t="s">
        <v>90</v>
      </c>
      <c r="E639" t="s">
        <v>1305</v>
      </c>
      <c r="F639">
        <f>IF(OR(ISNUMBER(SEARCH(" 4S",porsche_data[[#This Row],[Model]])), ISNUMBER(SEARCH(" S",porsche_data[[#This Row],[Model]]))),1,0)</f>
        <v>1</v>
      </c>
      <c r="G639">
        <f>IF(ISNUMBER(SEARCH("Turbo",porsche_data[[#This Row],[Model]])),1,0)</f>
        <v>1</v>
      </c>
      <c r="H639">
        <f>IF(ISNUMBER(SEARCH("GT",porsche_data[[#This Row],[Model]])),1,0)</f>
        <v>0</v>
      </c>
      <c r="I639">
        <f>IF(ISNUMBER(SEARCH("RS",porsche_data[[#This Row],[Model]])),1,0)</f>
        <v>0</v>
      </c>
      <c r="J639">
        <f>IF(ISNUMBER(SEARCH("Targa",porsche_data[[#This Row],[Body]])),1,0)</f>
        <v>0</v>
      </c>
      <c r="K639">
        <f>IF(ISNUMBER(SEARCH("Cabriolet",porsche_data[[#This Row],[Body]])),1,0)</f>
        <v>0</v>
      </c>
      <c r="L639" t="s">
        <v>44</v>
      </c>
      <c r="N639" t="s">
        <v>1088</v>
      </c>
      <c r="O639" t="str">
        <f>IF(ISNUMBER(SEARCH("km",porsche_data[[#This Row],[Mileage0]])),porsche_data[[#This Row],[Mileage0]],"")</f>
        <v>105000 km</v>
      </c>
      <c r="P639" t="s">
        <v>1306</v>
      </c>
      <c r="R639" t="s">
        <v>111</v>
      </c>
      <c r="T639" t="s">
        <v>20</v>
      </c>
      <c r="U639" t="s">
        <v>31</v>
      </c>
      <c r="V639">
        <f>IF(porsche_data[[#This Row],[Transmission]]="Automatic",1,0)</f>
        <v>0</v>
      </c>
      <c r="W639">
        <f>IF(porsche_data[[#This Row],[Transmission]]="PDK",1,0)</f>
        <v>1</v>
      </c>
      <c r="X639" t="s">
        <v>22</v>
      </c>
      <c r="Y639">
        <f>IF(porsche_data[[#This Row],[Drive]]="Rear drive",0,1)</f>
        <v>0</v>
      </c>
      <c r="Z639" t="s">
        <v>23</v>
      </c>
      <c r="AA639" t="s">
        <v>24</v>
      </c>
      <c r="AB639">
        <f>IF(OR(porsche_data[[#This Row],[Interior Color]]="Black",porsche_data[[#This Row],[Interior Color]]="Beige",porsche_data[[#This Row],[Interior Color]]="Brown",porsche_data[[#This Row],[Interior Color]]="Grey"),0,1)</f>
        <v>0</v>
      </c>
      <c r="AC639" t="s">
        <v>99</v>
      </c>
      <c r="AD6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40" spans="1:30" hidden="1" x14ac:dyDescent="0.2">
      <c r="A640" t="s">
        <v>1631</v>
      </c>
      <c r="B640">
        <v>229000</v>
      </c>
      <c r="C640" t="e">
        <f>ABS((porsche_data[[#This Row],[Price]]-#REF!)/#REF!)</f>
        <v>#REF!</v>
      </c>
      <c r="D640" t="s">
        <v>433</v>
      </c>
      <c r="E640" t="s">
        <v>102</v>
      </c>
      <c r="F640">
        <f>IF(OR(ISNUMBER(SEARCH(" 4S",porsche_data[[#This Row],[Model]])), ISNUMBER(SEARCH(" S",porsche_data[[#This Row],[Model]]))),1,0)</f>
        <v>0</v>
      </c>
      <c r="G640">
        <f>IF(ISNUMBER(SEARCH("Turbo",porsche_data[[#This Row],[Model]])),1,0)</f>
        <v>0</v>
      </c>
      <c r="H640">
        <f>IF(ISNUMBER(SEARCH("GT",porsche_data[[#This Row],[Model]])),1,0)</f>
        <v>0</v>
      </c>
      <c r="I640">
        <f>IF(ISNUMBER(SEARCH("RS",porsche_data[[#This Row],[Model]])),1,0)</f>
        <v>0</v>
      </c>
      <c r="J640">
        <f>IF(ISNUMBER(SEARCH("Targa",porsche_data[[#This Row],[Body]])),1,0)</f>
        <v>1</v>
      </c>
      <c r="K640">
        <f>IF(ISNUMBER(SEARCH("Cabriolet",porsche_data[[#This Row],[Body]])),1,0)</f>
        <v>0</v>
      </c>
      <c r="L640" t="s">
        <v>36</v>
      </c>
      <c r="N640" t="s">
        <v>2050</v>
      </c>
      <c r="O640" t="str">
        <f>IF(ISNUMBER(SEARCH("km",porsche_data[[#This Row],[Mileage0]])),porsche_data[[#This Row],[Mileage0]],"")</f>
        <v>3500 km</v>
      </c>
      <c r="P640" t="s">
        <v>52</v>
      </c>
      <c r="R640" t="s">
        <v>3080</v>
      </c>
      <c r="T640" t="s">
        <v>20</v>
      </c>
      <c r="U640" t="s">
        <v>21</v>
      </c>
      <c r="V640">
        <f>IF(porsche_data[[#This Row],[Transmission]]="Automatic",1,0)</f>
        <v>0</v>
      </c>
      <c r="W640">
        <f>IF(porsche_data[[#This Row],[Transmission]]="PDK",1,0)</f>
        <v>0</v>
      </c>
      <c r="X640" t="s">
        <v>22</v>
      </c>
      <c r="Y640">
        <f>IF(porsche_data[[#This Row],[Drive]]="Rear drive",0,1)</f>
        <v>0</v>
      </c>
      <c r="Z640" t="s">
        <v>23</v>
      </c>
      <c r="AA640" t="s">
        <v>24</v>
      </c>
      <c r="AB640">
        <f>IF(OR(porsche_data[[#This Row],[Interior Color]]="Black",porsche_data[[#This Row],[Interior Color]]="Beige",porsche_data[[#This Row],[Interior Color]]="Brown",porsche_data[[#This Row],[Interior Color]]="Grey"),0,1)</f>
        <v>0</v>
      </c>
      <c r="AC640" t="s">
        <v>116</v>
      </c>
      <c r="AD6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41" spans="1:30" hidden="1" x14ac:dyDescent="0.2">
      <c r="A641" t="s">
        <v>1309</v>
      </c>
      <c r="C641" t="e">
        <f>ABS((porsche_data[[#This Row],[Price]]-#REF!)/#REF!)</f>
        <v>#REF!</v>
      </c>
      <c r="D641" t="s">
        <v>204</v>
      </c>
      <c r="E641" t="s">
        <v>788</v>
      </c>
      <c r="F641">
        <f>IF(OR(ISNUMBER(SEARCH(" 4S",porsche_data[[#This Row],[Model]])), ISNUMBER(SEARCH(" S",porsche_data[[#This Row],[Model]]))),1,0)</f>
        <v>1</v>
      </c>
      <c r="G641">
        <f>IF(ISNUMBER(SEARCH("Turbo",porsche_data[[#This Row],[Model]])),1,0)</f>
        <v>0</v>
      </c>
      <c r="H641">
        <f>IF(ISNUMBER(SEARCH("GT",porsche_data[[#This Row],[Model]])),1,0)</f>
        <v>0</v>
      </c>
      <c r="I641">
        <f>IF(ISNUMBER(SEARCH("RS",porsche_data[[#This Row],[Model]])),1,0)</f>
        <v>0</v>
      </c>
      <c r="J641">
        <f>IF(ISNUMBER(SEARCH("Targa",porsche_data[[#This Row],[Body]])),1,0)</f>
        <v>0</v>
      </c>
      <c r="K641">
        <f>IF(ISNUMBER(SEARCH("Cabriolet",porsche_data[[#This Row],[Body]])),1,0)</f>
        <v>1</v>
      </c>
      <c r="L641" t="s">
        <v>16</v>
      </c>
      <c r="N641" t="s">
        <v>1310</v>
      </c>
      <c r="O641" t="str">
        <f>IF(ISNUMBER(SEARCH("km",porsche_data[[#This Row],[Mileage0]])),porsche_data[[#This Row],[Mileage0]],"")</f>
        <v>55000 km</v>
      </c>
      <c r="P641" t="s">
        <v>790</v>
      </c>
      <c r="R641" t="s">
        <v>791</v>
      </c>
      <c r="T641" t="s">
        <v>20</v>
      </c>
      <c r="U641" t="s">
        <v>31</v>
      </c>
      <c r="V641">
        <f>IF(porsche_data[[#This Row],[Transmission]]="Automatic",1,0)</f>
        <v>0</v>
      </c>
      <c r="W641">
        <f>IF(porsche_data[[#This Row],[Transmission]]="PDK",1,0)</f>
        <v>1</v>
      </c>
      <c r="X641" t="s">
        <v>22</v>
      </c>
      <c r="Y641">
        <f>IF(porsche_data[[#This Row],[Drive]]="Rear drive",0,1)</f>
        <v>0</v>
      </c>
      <c r="Z641" t="s">
        <v>23</v>
      </c>
      <c r="AA641" t="s">
        <v>68</v>
      </c>
      <c r="AB641">
        <f>IF(OR(porsche_data[[#This Row],[Interior Color]]="Black",porsche_data[[#This Row],[Interior Color]]="Beige",porsche_data[[#This Row],[Interior Color]]="Brown",porsche_data[[#This Row],[Interior Color]]="Grey"),0,1)</f>
        <v>0</v>
      </c>
      <c r="AC641" t="s">
        <v>54</v>
      </c>
      <c r="AD6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42" spans="1:30" hidden="1" x14ac:dyDescent="0.2">
      <c r="A642" t="s">
        <v>25</v>
      </c>
      <c r="C642" t="e">
        <f>ABS((porsche_data[[#This Row],[Price]]-#REF!)/#REF!)</f>
        <v>#REF!</v>
      </c>
      <c r="D642" t="s">
        <v>209</v>
      </c>
      <c r="E642" t="s">
        <v>809</v>
      </c>
      <c r="F642">
        <f>IF(OR(ISNUMBER(SEARCH(" 4S",porsche_data[[#This Row],[Model]])), ISNUMBER(SEARCH(" S",porsche_data[[#This Row],[Model]]))),1,0)</f>
        <v>0</v>
      </c>
      <c r="G642">
        <f>IF(ISNUMBER(SEARCH("Turbo",porsche_data[[#This Row],[Model]])),1,0)</f>
        <v>1</v>
      </c>
      <c r="H642">
        <f>IF(ISNUMBER(SEARCH("GT",porsche_data[[#This Row],[Model]])),1,0)</f>
        <v>0</v>
      </c>
      <c r="I642">
        <f>IF(ISNUMBER(SEARCH("RS",porsche_data[[#This Row],[Model]])),1,0)</f>
        <v>0</v>
      </c>
      <c r="J642">
        <f>IF(ISNUMBER(SEARCH("Targa",porsche_data[[#This Row],[Body]])),1,0)</f>
        <v>0</v>
      </c>
      <c r="K642">
        <f>IF(ISNUMBER(SEARCH("Cabriolet",porsche_data[[#This Row],[Body]])),1,0)</f>
        <v>0</v>
      </c>
      <c r="L642" t="s">
        <v>44</v>
      </c>
      <c r="N642" t="s">
        <v>1311</v>
      </c>
      <c r="O642" t="str">
        <f>IF(ISNUMBER(SEARCH("km",porsche_data[[#This Row],[Mileage0]])),porsche_data[[#This Row],[Mileage0]],"")</f>
        <v>80500 km</v>
      </c>
      <c r="P642" t="s">
        <v>18</v>
      </c>
      <c r="R642" t="s">
        <v>1312</v>
      </c>
      <c r="T642" t="s">
        <v>20</v>
      </c>
      <c r="U642" t="s">
        <v>21</v>
      </c>
      <c r="V642">
        <f>IF(porsche_data[[#This Row],[Transmission]]="Automatic",1,0)</f>
        <v>0</v>
      </c>
      <c r="W642">
        <f>IF(porsche_data[[#This Row],[Transmission]]="PDK",1,0)</f>
        <v>0</v>
      </c>
      <c r="X642" t="s">
        <v>22</v>
      </c>
      <c r="Y642">
        <f>IF(porsche_data[[#This Row],[Drive]]="Rear drive",0,1)</f>
        <v>0</v>
      </c>
      <c r="Z642" t="s">
        <v>23</v>
      </c>
      <c r="AA642" t="s">
        <v>116</v>
      </c>
      <c r="AB642">
        <f>IF(OR(porsche_data[[#This Row],[Interior Color]]="Black",porsche_data[[#This Row],[Interior Color]]="Beige",porsche_data[[#This Row],[Interior Color]]="Brown",porsche_data[[#This Row],[Interior Color]]="Grey"),0,1)</f>
        <v>1</v>
      </c>
      <c r="AC642" t="s">
        <v>99</v>
      </c>
      <c r="AD6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43" spans="1:30" hidden="1" x14ac:dyDescent="0.2">
      <c r="A643" t="s">
        <v>25</v>
      </c>
      <c r="C643" t="e">
        <f>ABS((porsche_data[[#This Row],[Price]]-#REF!)/#REF!)</f>
        <v>#REF!</v>
      </c>
      <c r="D643" t="s">
        <v>25</v>
      </c>
      <c r="E643" t="s">
        <v>25</v>
      </c>
      <c r="F643">
        <f>IF(OR(ISNUMBER(SEARCH(" 4S",porsche_data[[#This Row],[Model]])), ISNUMBER(SEARCH(" S",porsche_data[[#This Row],[Model]]))),1,0)</f>
        <v>0</v>
      </c>
      <c r="G643">
        <f>IF(ISNUMBER(SEARCH("Turbo",porsche_data[[#This Row],[Model]])),1,0)</f>
        <v>0</v>
      </c>
      <c r="H643">
        <f>IF(ISNUMBER(SEARCH("GT",porsche_data[[#This Row],[Model]])),1,0)</f>
        <v>0</v>
      </c>
      <c r="I643">
        <f>IF(ISNUMBER(SEARCH("RS",porsche_data[[#This Row],[Model]])),1,0)</f>
        <v>0</v>
      </c>
      <c r="J643">
        <f>IF(ISNUMBER(SEARCH("Targa",porsche_data[[#This Row],[Body]])),1,0)</f>
        <v>0</v>
      </c>
      <c r="K643">
        <f>IF(ISNUMBER(SEARCH("Cabriolet",porsche_data[[#This Row],[Body]])),1,0)</f>
        <v>0</v>
      </c>
      <c r="L643" t="s">
        <v>25</v>
      </c>
      <c r="N643" t="s">
        <v>25</v>
      </c>
      <c r="O643" t="str">
        <f>IF(ISNUMBER(SEARCH("km",porsche_data[[#This Row],[Mileage0]])),porsche_data[[#This Row],[Mileage0]],"")</f>
        <v/>
      </c>
      <c r="P643" t="s">
        <v>25</v>
      </c>
      <c r="R643" t="s">
        <v>25</v>
      </c>
      <c r="T643" t="s">
        <v>25</v>
      </c>
      <c r="U643" t="s">
        <v>25</v>
      </c>
      <c r="V643">
        <f>IF(porsche_data[[#This Row],[Transmission]]="Automatic",1,0)</f>
        <v>0</v>
      </c>
      <c r="W643">
        <f>IF(porsche_data[[#This Row],[Transmission]]="PDK",1,0)</f>
        <v>0</v>
      </c>
      <c r="X643" t="s">
        <v>25</v>
      </c>
      <c r="Y643">
        <f>IF(porsche_data[[#This Row],[Drive]]="Rear drive",0,1)</f>
        <v>1</v>
      </c>
      <c r="Z643" t="s">
        <v>25</v>
      </c>
      <c r="AA643" t="s">
        <v>25</v>
      </c>
      <c r="AB643">
        <f>IF(OR(porsche_data[[#This Row],[Interior Color]]="Black",porsche_data[[#This Row],[Interior Color]]="Beige",porsche_data[[#This Row],[Interior Color]]="Brown",porsche_data[[#This Row],[Interior Color]]="Grey"),0,1)</f>
        <v>1</v>
      </c>
      <c r="AC643" t="s">
        <v>25</v>
      </c>
      <c r="AD6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44" spans="1:30" hidden="1" x14ac:dyDescent="0.2">
      <c r="A644" t="s">
        <v>1313</v>
      </c>
      <c r="C644" t="e">
        <f>ABS((porsche_data[[#This Row],[Price]]-#REF!)/#REF!)</f>
        <v>#REF!</v>
      </c>
      <c r="D644" t="s">
        <v>63</v>
      </c>
      <c r="E644" t="s">
        <v>176</v>
      </c>
      <c r="F644">
        <f>IF(OR(ISNUMBER(SEARCH(" 4S",porsche_data[[#This Row],[Model]])), ISNUMBER(SEARCH(" S",porsche_data[[#This Row],[Model]]))),1,0)</f>
        <v>0</v>
      </c>
      <c r="G644">
        <f>IF(ISNUMBER(SEARCH("Turbo",porsche_data[[#This Row],[Model]])),1,0)</f>
        <v>0</v>
      </c>
      <c r="H644">
        <f>IF(ISNUMBER(SEARCH("GT",porsche_data[[#This Row],[Model]])),1,0)</f>
        <v>1</v>
      </c>
      <c r="I644">
        <f>IF(ISNUMBER(SEARCH("RS",porsche_data[[#This Row],[Model]])),1,0)</f>
        <v>0</v>
      </c>
      <c r="J644">
        <f>IF(ISNUMBER(SEARCH("Targa",porsche_data[[#This Row],[Body]])),1,0)</f>
        <v>1</v>
      </c>
      <c r="K644">
        <f>IF(ISNUMBER(SEARCH("Cabriolet",porsche_data[[#This Row],[Body]])),1,0)</f>
        <v>0</v>
      </c>
      <c r="L644" t="s">
        <v>36</v>
      </c>
      <c r="N644" t="s">
        <v>1314</v>
      </c>
      <c r="O644" t="str">
        <f>IF(ISNUMBER(SEARCH("km",porsche_data[[#This Row],[Mileage0]])),porsche_data[[#This Row],[Mileage0]],"")</f>
        <v>7450 km</v>
      </c>
      <c r="P644" t="s">
        <v>178</v>
      </c>
      <c r="R644" t="s">
        <v>67</v>
      </c>
      <c r="T644" t="s">
        <v>20</v>
      </c>
      <c r="U644" t="s">
        <v>31</v>
      </c>
      <c r="V644">
        <f>IF(porsche_data[[#This Row],[Transmission]]="Automatic",1,0)</f>
        <v>0</v>
      </c>
      <c r="W644">
        <f>IF(porsche_data[[#This Row],[Transmission]]="PDK",1,0)</f>
        <v>1</v>
      </c>
      <c r="X644" t="s">
        <v>46</v>
      </c>
      <c r="Y644">
        <f>IF(porsche_data[[#This Row],[Drive]]="Rear drive",0,1)</f>
        <v>1</v>
      </c>
      <c r="Z644" t="s">
        <v>23</v>
      </c>
      <c r="AA644" t="s">
        <v>68</v>
      </c>
      <c r="AB644">
        <f>IF(OR(porsche_data[[#This Row],[Interior Color]]="Black",porsche_data[[#This Row],[Interior Color]]="Beige",porsche_data[[#This Row],[Interior Color]]="Brown",porsche_data[[#This Row],[Interior Color]]="Grey"),0,1)</f>
        <v>0</v>
      </c>
      <c r="AC644" t="s">
        <v>47</v>
      </c>
      <c r="AD6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45" spans="1:30" hidden="1" x14ac:dyDescent="0.2">
      <c r="A645" t="s">
        <v>1315</v>
      </c>
      <c r="C645" t="e">
        <f>ABS((porsche_data[[#This Row],[Price]]-#REF!)/#REF!)</f>
        <v>#REF!</v>
      </c>
      <c r="D645" t="s">
        <v>767</v>
      </c>
      <c r="E645" t="s">
        <v>226</v>
      </c>
      <c r="F645">
        <f>IF(OR(ISNUMBER(SEARCH(" 4S",porsche_data[[#This Row],[Model]])), ISNUMBER(SEARCH(" S",porsche_data[[#This Row],[Model]]))),1,0)</f>
        <v>0</v>
      </c>
      <c r="G645">
        <f>IF(ISNUMBER(SEARCH("Turbo",porsche_data[[#This Row],[Model]])),1,0)</f>
        <v>0</v>
      </c>
      <c r="H645">
        <f>IF(ISNUMBER(SEARCH("GT",porsche_data[[#This Row],[Model]])),1,0)</f>
        <v>0</v>
      </c>
      <c r="I645">
        <f>IF(ISNUMBER(SEARCH("RS",porsche_data[[#This Row],[Model]])),1,0)</f>
        <v>0</v>
      </c>
      <c r="J645">
        <f>IF(ISNUMBER(SEARCH("Targa",porsche_data[[#This Row],[Body]])),1,0)</f>
        <v>0</v>
      </c>
      <c r="K645">
        <f>IF(ISNUMBER(SEARCH("Cabriolet",porsche_data[[#This Row],[Body]])),1,0)</f>
        <v>0</v>
      </c>
      <c r="L645" t="s">
        <v>316</v>
      </c>
      <c r="N645" t="s">
        <v>1172</v>
      </c>
      <c r="O645" t="str">
        <f>IF(ISNUMBER(SEARCH("km",porsche_data[[#This Row],[Mileage0]])),porsche_data[[#This Row],[Mileage0]],"")</f>
        <v>1000 km</v>
      </c>
      <c r="P645" t="s">
        <v>648</v>
      </c>
      <c r="R645" t="s">
        <v>39</v>
      </c>
      <c r="T645" t="s">
        <v>20</v>
      </c>
      <c r="U645" t="s">
        <v>21</v>
      </c>
      <c r="V645">
        <f>IF(porsche_data[[#This Row],[Transmission]]="Automatic",1,0)</f>
        <v>0</v>
      </c>
      <c r="W645">
        <f>IF(porsche_data[[#This Row],[Transmission]]="PDK",1,0)</f>
        <v>0</v>
      </c>
      <c r="X645" t="s">
        <v>22</v>
      </c>
      <c r="Y645">
        <f>IF(porsche_data[[#This Row],[Drive]]="Rear drive",0,1)</f>
        <v>0</v>
      </c>
      <c r="Z645" t="s">
        <v>23</v>
      </c>
      <c r="AA645" t="s">
        <v>24</v>
      </c>
      <c r="AB645">
        <f>IF(OR(porsche_data[[#This Row],[Interior Color]]="Black",porsche_data[[#This Row],[Interior Color]]="Beige",porsche_data[[#This Row],[Interior Color]]="Brown",porsche_data[[#This Row],[Interior Color]]="Grey"),0,1)</f>
        <v>0</v>
      </c>
      <c r="AC645" t="s">
        <v>24</v>
      </c>
      <c r="AD6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46" spans="1:30" hidden="1" x14ac:dyDescent="0.2">
      <c r="A646" t="s">
        <v>1316</v>
      </c>
      <c r="C646" t="e">
        <f>ABS((porsche_data[[#This Row],[Price]]-#REF!)/#REF!)</f>
        <v>#REF!</v>
      </c>
      <c r="D646" t="s">
        <v>874</v>
      </c>
      <c r="E646" t="s">
        <v>1317</v>
      </c>
      <c r="F646">
        <f>IF(OR(ISNUMBER(SEARCH(" 4S",porsche_data[[#This Row],[Model]])), ISNUMBER(SEARCH(" S",porsche_data[[#This Row],[Model]]))),1,0)</f>
        <v>0</v>
      </c>
      <c r="G646">
        <f>IF(ISNUMBER(SEARCH("Turbo",porsche_data[[#This Row],[Model]])),1,0)</f>
        <v>0</v>
      </c>
      <c r="H646">
        <f>IF(ISNUMBER(SEARCH("GT",porsche_data[[#This Row],[Model]])),1,0)</f>
        <v>1</v>
      </c>
      <c r="I646">
        <f>IF(ISNUMBER(SEARCH("RS",porsche_data[[#This Row],[Model]])),1,0)</f>
        <v>0</v>
      </c>
      <c r="J646">
        <f>IF(ISNUMBER(SEARCH("Targa",porsche_data[[#This Row],[Body]])),1,0)</f>
        <v>0</v>
      </c>
      <c r="K646">
        <f>IF(ISNUMBER(SEARCH("Cabriolet",porsche_data[[#This Row],[Body]])),1,0)</f>
        <v>0</v>
      </c>
      <c r="L646" t="s">
        <v>44</v>
      </c>
      <c r="N646" t="s">
        <v>1318</v>
      </c>
      <c r="O646" t="str">
        <f>IF(ISNUMBER(SEARCH("km",porsche_data[[#This Row],[Mileage0]])),porsche_data[[#This Row],[Mileage0]],"")</f>
        <v/>
      </c>
      <c r="P646" t="s">
        <v>796</v>
      </c>
      <c r="R646" t="s">
        <v>88</v>
      </c>
      <c r="T646" t="s">
        <v>20</v>
      </c>
      <c r="U646" t="s">
        <v>21</v>
      </c>
      <c r="V646">
        <f>IF(porsche_data[[#This Row],[Transmission]]="Automatic",1,0)</f>
        <v>0</v>
      </c>
      <c r="W646">
        <f>IF(porsche_data[[#This Row],[Transmission]]="PDK",1,0)</f>
        <v>0</v>
      </c>
      <c r="X646" t="s">
        <v>22</v>
      </c>
      <c r="Y646">
        <f>IF(porsche_data[[#This Row],[Drive]]="Rear drive",0,1)</f>
        <v>0</v>
      </c>
      <c r="Z646" t="s">
        <v>23</v>
      </c>
      <c r="AA646" t="s">
        <v>24</v>
      </c>
      <c r="AB646">
        <f>IF(OR(porsche_data[[#This Row],[Interior Color]]="Black",porsche_data[[#This Row],[Interior Color]]="Beige",porsche_data[[#This Row],[Interior Color]]="Brown",porsche_data[[#This Row],[Interior Color]]="Grey"),0,1)</f>
        <v>0</v>
      </c>
      <c r="AC646" t="s">
        <v>32</v>
      </c>
      <c r="AD6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47" spans="1:30" x14ac:dyDescent="0.2">
      <c r="A647" t="s">
        <v>1631</v>
      </c>
      <c r="B647">
        <v>229000</v>
      </c>
      <c r="C647">
        <f>ABS((porsche_data[[#This Row],[Price]]-AVERAGE(B579:B5034))/_xlfn.STDEV.P(B579:B5034))</f>
        <v>2.1525893914093213</v>
      </c>
      <c r="D647" t="s">
        <v>184</v>
      </c>
      <c r="E647" t="s">
        <v>368</v>
      </c>
      <c r="F647">
        <f>IF(OR(ISNUMBER(SEARCH(" 4S",porsche_data[[#This Row],[Model]])), ISNUMBER(SEARCH(" S",porsche_data[[#This Row],[Model]]))),1,0)</f>
        <v>0</v>
      </c>
      <c r="G647">
        <f>IF(ISNUMBER(SEARCH("Turbo",porsche_data[[#This Row],[Model]])),1,0)</f>
        <v>0</v>
      </c>
      <c r="H647">
        <f>IF(ISNUMBER(SEARCH("GT",porsche_data[[#This Row],[Model]])),1,0)</f>
        <v>1</v>
      </c>
      <c r="I647">
        <f>IF(ISNUMBER(SEARCH("RS",porsche_data[[#This Row],[Model]])),1,0)</f>
        <v>0</v>
      </c>
      <c r="J647">
        <f>IF(ISNUMBER(SEARCH("Targa",porsche_data[[#This Row],[Body]])),1,0)</f>
        <v>0</v>
      </c>
      <c r="K647">
        <f>IF(ISNUMBER(SEARCH("Cabriolet",porsche_data[[#This Row],[Body]])),1,0)</f>
        <v>0</v>
      </c>
      <c r="L647" t="s">
        <v>44</v>
      </c>
      <c r="M647">
        <v>992</v>
      </c>
      <c r="N647" t="s">
        <v>3243</v>
      </c>
      <c r="O647" s="3">
        <f>1*(LEFT(porsche_data[[#This Row],[Mileage0]],FIND(" ",porsche_data[[#This Row],[Mileage0]])-1))</f>
        <v>9345</v>
      </c>
      <c r="P647" t="s">
        <v>110</v>
      </c>
      <c r="Q647">
        <v>510</v>
      </c>
      <c r="R647" t="s">
        <v>111</v>
      </c>
      <c r="S647">
        <f>1*(LEFT(porsche_data[[#This Row],[Cylinder Capacity]],FIND(" ",porsche_data[[#This Row],[Cylinder Capacity]])-1))</f>
        <v>4</v>
      </c>
      <c r="T647" t="s">
        <v>20</v>
      </c>
      <c r="U647" t="s">
        <v>31</v>
      </c>
      <c r="V647">
        <f>IF(porsche_data[[#This Row],[Transmission]]="Automatic",1,0)</f>
        <v>0</v>
      </c>
      <c r="W647">
        <f>IF(porsche_data[[#This Row],[Transmission]]="PDK",1,0)</f>
        <v>1</v>
      </c>
      <c r="X647" t="s">
        <v>22</v>
      </c>
      <c r="Y647">
        <f>IF(porsche_data[[#This Row],[Drive]]="Rear drive",0,1)</f>
        <v>0</v>
      </c>
      <c r="Z647" t="s">
        <v>23</v>
      </c>
      <c r="AA647" t="s">
        <v>68</v>
      </c>
      <c r="AB647">
        <f>IF(OR(porsche_data[[#This Row],[Interior Color]]="Black",porsche_data[[#This Row],[Interior Color]]="Beige",porsche_data[[#This Row],[Interior Color]]="Brown",porsche_data[[#This Row],[Interior Color]]="Grey"),0,1)</f>
        <v>0</v>
      </c>
      <c r="AC647" t="s">
        <v>54</v>
      </c>
      <c r="AD6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48" spans="1:30" x14ac:dyDescent="0.2">
      <c r="A648" t="s">
        <v>2210</v>
      </c>
      <c r="B648">
        <v>228900</v>
      </c>
      <c r="C648">
        <f>ABS((porsche_data[[#This Row],[Price]]-AVERAGE(B580:B5035))/_xlfn.STDEV.P(B580:B5035))</f>
        <v>2.1550534415554599</v>
      </c>
      <c r="D648" t="s">
        <v>184</v>
      </c>
      <c r="E648" t="s">
        <v>368</v>
      </c>
      <c r="F648">
        <f>IF(OR(ISNUMBER(SEARCH(" 4S",porsche_data[[#This Row],[Model]])), ISNUMBER(SEARCH(" S",porsche_data[[#This Row],[Model]]))),1,0)</f>
        <v>0</v>
      </c>
      <c r="G648">
        <f>IF(ISNUMBER(SEARCH("Turbo",porsche_data[[#This Row],[Model]])),1,0)</f>
        <v>0</v>
      </c>
      <c r="H648">
        <f>IF(ISNUMBER(SEARCH("GT",porsche_data[[#This Row],[Model]])),1,0)</f>
        <v>1</v>
      </c>
      <c r="I648">
        <f>IF(ISNUMBER(SEARCH("RS",porsche_data[[#This Row],[Model]])),1,0)</f>
        <v>0</v>
      </c>
      <c r="J648">
        <f>IF(ISNUMBER(SEARCH("Targa",porsche_data[[#This Row],[Body]])),1,0)</f>
        <v>0</v>
      </c>
      <c r="K648">
        <f>IF(ISNUMBER(SEARCH("Cabriolet",porsche_data[[#This Row],[Body]])),1,0)</f>
        <v>0</v>
      </c>
      <c r="L648" t="s">
        <v>44</v>
      </c>
      <c r="M648">
        <v>992</v>
      </c>
      <c r="N648" t="s">
        <v>2211</v>
      </c>
      <c r="O648" s="3">
        <f>1*(LEFT(porsche_data[[#This Row],[Mileage0]],FIND(" ",porsche_data[[#This Row],[Mileage0]])-1))</f>
        <v>7283</v>
      </c>
      <c r="P648" t="s">
        <v>110</v>
      </c>
      <c r="Q648">
        <v>510</v>
      </c>
      <c r="R648" t="s">
        <v>111</v>
      </c>
      <c r="S648">
        <f>1*(LEFT(porsche_data[[#This Row],[Cylinder Capacity]],FIND(" ",porsche_data[[#This Row],[Cylinder Capacity]])-1))</f>
        <v>4</v>
      </c>
      <c r="T648" t="s">
        <v>20</v>
      </c>
      <c r="U648" t="s">
        <v>21</v>
      </c>
      <c r="V648">
        <f>IF(porsche_data[[#This Row],[Transmission]]="Automatic",1,0)</f>
        <v>0</v>
      </c>
      <c r="W648">
        <f>IF(porsche_data[[#This Row],[Transmission]]="PDK",1,0)</f>
        <v>0</v>
      </c>
      <c r="X648" t="s">
        <v>22</v>
      </c>
      <c r="Y648">
        <f>IF(porsche_data[[#This Row],[Drive]]="Rear drive",0,1)</f>
        <v>0</v>
      </c>
      <c r="Z648" t="s">
        <v>23</v>
      </c>
      <c r="AA648" t="s">
        <v>24</v>
      </c>
      <c r="AB648">
        <f>IF(OR(porsche_data[[#This Row],[Interior Color]]="Black",porsche_data[[#This Row],[Interior Color]]="Beige",porsche_data[[#This Row],[Interior Color]]="Brown",porsche_data[[#This Row],[Interior Color]]="Grey"),0,1)</f>
        <v>0</v>
      </c>
      <c r="AC648" t="s">
        <v>99</v>
      </c>
      <c r="AD6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49" spans="1:30" hidden="1" x14ac:dyDescent="0.2">
      <c r="A649" t="s">
        <v>25</v>
      </c>
      <c r="C649" t="e">
        <f>ABS((porsche_data[[#This Row],[Price]]-#REF!)/#REF!)</f>
        <v>#REF!</v>
      </c>
      <c r="D649" t="s">
        <v>25</v>
      </c>
      <c r="E649" t="s">
        <v>25</v>
      </c>
      <c r="F649">
        <f>IF(OR(ISNUMBER(SEARCH(" 4S",porsche_data[[#This Row],[Model]])), ISNUMBER(SEARCH(" S",porsche_data[[#This Row],[Model]]))),1,0)</f>
        <v>0</v>
      </c>
      <c r="G649">
        <f>IF(ISNUMBER(SEARCH("Turbo",porsche_data[[#This Row],[Model]])),1,0)</f>
        <v>0</v>
      </c>
      <c r="H649">
        <f>IF(ISNUMBER(SEARCH("GT",porsche_data[[#This Row],[Model]])),1,0)</f>
        <v>0</v>
      </c>
      <c r="I649">
        <f>IF(ISNUMBER(SEARCH("RS",porsche_data[[#This Row],[Model]])),1,0)</f>
        <v>0</v>
      </c>
      <c r="J649">
        <f>IF(ISNUMBER(SEARCH("Targa",porsche_data[[#This Row],[Body]])),1,0)</f>
        <v>0</v>
      </c>
      <c r="K649">
        <f>IF(ISNUMBER(SEARCH("Cabriolet",porsche_data[[#This Row],[Body]])),1,0)</f>
        <v>0</v>
      </c>
      <c r="L649" t="s">
        <v>25</v>
      </c>
      <c r="N649" t="s">
        <v>25</v>
      </c>
      <c r="O649" t="str">
        <f>IF(ISNUMBER(SEARCH("km",porsche_data[[#This Row],[Mileage0]])),porsche_data[[#This Row],[Mileage0]],"")</f>
        <v/>
      </c>
      <c r="P649" t="s">
        <v>25</v>
      </c>
      <c r="R649" t="s">
        <v>25</v>
      </c>
      <c r="T649" t="s">
        <v>25</v>
      </c>
      <c r="U649" t="s">
        <v>25</v>
      </c>
      <c r="V649">
        <f>IF(porsche_data[[#This Row],[Transmission]]="Automatic",1,0)</f>
        <v>0</v>
      </c>
      <c r="W649">
        <f>IF(porsche_data[[#This Row],[Transmission]]="PDK",1,0)</f>
        <v>0</v>
      </c>
      <c r="X649" t="s">
        <v>25</v>
      </c>
      <c r="Y649">
        <f>IF(porsche_data[[#This Row],[Drive]]="Rear drive",0,1)</f>
        <v>1</v>
      </c>
      <c r="Z649" t="s">
        <v>25</v>
      </c>
      <c r="AA649" t="s">
        <v>25</v>
      </c>
      <c r="AB649">
        <f>IF(OR(porsche_data[[#This Row],[Interior Color]]="Black",porsche_data[[#This Row],[Interior Color]]="Beige",porsche_data[[#This Row],[Interior Color]]="Brown",porsche_data[[#This Row],[Interior Color]]="Grey"),0,1)</f>
        <v>1</v>
      </c>
      <c r="AC649" t="s">
        <v>25</v>
      </c>
      <c r="AD6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50" spans="1:30" x14ac:dyDescent="0.2">
      <c r="A650" t="s">
        <v>2856</v>
      </c>
      <c r="B650">
        <v>228000</v>
      </c>
      <c r="C650">
        <f>ABS((porsche_data[[#This Row],[Price]]-AVERAGE(B582:B5037))/_xlfn.STDEV.P(B582:B5037))</f>
        <v>2.1461869765261716</v>
      </c>
      <c r="D650" t="s">
        <v>229</v>
      </c>
      <c r="E650" t="s">
        <v>291</v>
      </c>
      <c r="F650">
        <f>IF(OR(ISNUMBER(SEARCH(" 4S",porsche_data[[#This Row],[Model]])), ISNUMBER(SEARCH(" S",porsche_data[[#This Row],[Model]]))),1,0)</f>
        <v>0</v>
      </c>
      <c r="G650">
        <f>IF(ISNUMBER(SEARCH("Turbo",porsche_data[[#This Row],[Model]])),1,0)</f>
        <v>1</v>
      </c>
      <c r="H650">
        <f>IF(ISNUMBER(SEARCH("GT",porsche_data[[#This Row],[Model]])),1,0)</f>
        <v>0</v>
      </c>
      <c r="I650">
        <f>IF(ISNUMBER(SEARCH("RS",porsche_data[[#This Row],[Model]])),1,0)</f>
        <v>0</v>
      </c>
      <c r="J650">
        <f>IF(ISNUMBER(SEARCH("Targa",porsche_data[[#This Row],[Body]])),1,0)</f>
        <v>0</v>
      </c>
      <c r="K650">
        <f>IF(ISNUMBER(SEARCH("Cabriolet",porsche_data[[#This Row],[Body]])),1,0)</f>
        <v>0</v>
      </c>
      <c r="L650" t="s">
        <v>44</v>
      </c>
      <c r="M650">
        <v>964</v>
      </c>
      <c r="N650" t="s">
        <v>2857</v>
      </c>
      <c r="O650" s="3">
        <f>1*(LEFT(porsche_data[[#This Row],[Mileage0]],FIND(" ",porsche_data[[#This Row],[Mileage0]])-1))</f>
        <v>50229</v>
      </c>
      <c r="P650" t="s">
        <v>289</v>
      </c>
      <c r="Q650">
        <v>320</v>
      </c>
      <c r="R650" t="s">
        <v>213</v>
      </c>
      <c r="S650">
        <f>1*(LEFT(porsche_data[[#This Row],[Cylinder Capacity]],FIND(" ",porsche_data[[#This Row],[Cylinder Capacity]])-1))</f>
        <v>3.3</v>
      </c>
      <c r="T650" t="s">
        <v>20</v>
      </c>
      <c r="U650" t="s">
        <v>21</v>
      </c>
      <c r="V650">
        <f>IF(porsche_data[[#This Row],[Transmission]]="Automatic",1,0)</f>
        <v>0</v>
      </c>
      <c r="W650">
        <f>IF(porsche_data[[#This Row],[Transmission]]="PDK",1,0)</f>
        <v>0</v>
      </c>
      <c r="X650" t="s">
        <v>22</v>
      </c>
      <c r="Y650">
        <f>IF(porsche_data[[#This Row],[Drive]]="Rear drive",0,1)</f>
        <v>0</v>
      </c>
      <c r="Z650" t="s">
        <v>23</v>
      </c>
      <c r="AA650" t="s">
        <v>24</v>
      </c>
      <c r="AB650">
        <f>IF(OR(porsche_data[[#This Row],[Interior Color]]="Black",porsche_data[[#This Row],[Interior Color]]="Beige",porsche_data[[#This Row],[Interior Color]]="Brown",porsche_data[[#This Row],[Interior Color]]="Grey"),0,1)</f>
        <v>0</v>
      </c>
      <c r="AC650" t="s">
        <v>24</v>
      </c>
      <c r="AD6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51" spans="1:30" hidden="1" x14ac:dyDescent="0.2">
      <c r="A651" t="s">
        <v>2856</v>
      </c>
      <c r="B651">
        <v>228000</v>
      </c>
      <c r="C651" t="e">
        <f>ABS((porsche_data[[#This Row],[Price]]-#REF!)/#REF!)</f>
        <v>#REF!</v>
      </c>
      <c r="D651" t="s">
        <v>930</v>
      </c>
      <c r="E651" t="s">
        <v>226</v>
      </c>
      <c r="F651">
        <f>IF(OR(ISNUMBER(SEARCH(" 4S",porsche_data[[#This Row],[Model]])), ISNUMBER(SEARCH(" S",porsche_data[[#This Row],[Model]]))),1,0)</f>
        <v>0</v>
      </c>
      <c r="G651">
        <f>IF(ISNUMBER(SEARCH("Turbo",porsche_data[[#This Row],[Model]])),1,0)</f>
        <v>0</v>
      </c>
      <c r="H651">
        <f>IF(ISNUMBER(SEARCH("GT",porsche_data[[#This Row],[Model]])),1,0)</f>
        <v>0</v>
      </c>
      <c r="I651">
        <f>IF(ISNUMBER(SEARCH("RS",porsche_data[[#This Row],[Model]])),1,0)</f>
        <v>0</v>
      </c>
      <c r="J651">
        <f>IF(ISNUMBER(SEARCH("Targa",porsche_data[[#This Row],[Body]])),1,0)</f>
        <v>0</v>
      </c>
      <c r="K651">
        <f>IF(ISNUMBER(SEARCH("Cabriolet",porsche_data[[#This Row],[Body]])),1,0)</f>
        <v>0</v>
      </c>
      <c r="L651" t="s">
        <v>44</v>
      </c>
      <c r="N651" t="s">
        <v>2897</v>
      </c>
      <c r="O651" t="str">
        <f>IF(ISNUMBER(SEARCH("km",porsche_data[[#This Row],[Mileage0]])),porsche_data[[#This Row],[Mileage0]],"")</f>
        <v>4696 km</v>
      </c>
      <c r="P651" t="s">
        <v>25</v>
      </c>
      <c r="R651" t="s">
        <v>25</v>
      </c>
      <c r="T651" t="s">
        <v>20</v>
      </c>
      <c r="U651" t="s">
        <v>21</v>
      </c>
      <c r="V651">
        <f>IF(porsche_data[[#This Row],[Transmission]]="Automatic",1,0)</f>
        <v>0</v>
      </c>
      <c r="W651">
        <f>IF(porsche_data[[#This Row],[Transmission]]="PDK",1,0)</f>
        <v>0</v>
      </c>
      <c r="X651" t="s">
        <v>22</v>
      </c>
      <c r="Y651">
        <f>IF(porsche_data[[#This Row],[Drive]]="Rear drive",0,1)</f>
        <v>0</v>
      </c>
      <c r="Z651" t="s">
        <v>23</v>
      </c>
      <c r="AA651" t="s">
        <v>24</v>
      </c>
      <c r="AB651">
        <f>IF(OR(porsche_data[[#This Row],[Interior Color]]="Black",porsche_data[[#This Row],[Interior Color]]="Beige",porsche_data[[#This Row],[Interior Color]]="Brown",porsche_data[[#This Row],[Interior Color]]="Grey"),0,1)</f>
        <v>0</v>
      </c>
      <c r="AC651" t="s">
        <v>47</v>
      </c>
      <c r="AD6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52" spans="1:30" x14ac:dyDescent="0.2">
      <c r="A652" t="s">
        <v>3379</v>
      </c>
      <c r="B652">
        <v>227992</v>
      </c>
      <c r="C652">
        <f>ABS((porsche_data[[#This Row],[Price]]-AVERAGE(B584:B5039))/_xlfn.STDEV.P(B584:B5039))</f>
        <v>2.1460289398773016</v>
      </c>
      <c r="D652" t="s">
        <v>152</v>
      </c>
      <c r="E652" t="s">
        <v>237</v>
      </c>
      <c r="F652">
        <f>IF(OR(ISNUMBER(SEARCH(" 4S",porsche_data[[#This Row],[Model]])), ISNUMBER(SEARCH(" S",porsche_data[[#This Row],[Model]]))),1,0)</f>
        <v>0</v>
      </c>
      <c r="G652">
        <f>IF(ISNUMBER(SEARCH("Turbo",porsche_data[[#This Row],[Model]])),1,0)</f>
        <v>0</v>
      </c>
      <c r="H652">
        <f>IF(ISNUMBER(SEARCH("GT",porsche_data[[#This Row],[Model]])),1,0)</f>
        <v>1</v>
      </c>
      <c r="I652">
        <f>IF(ISNUMBER(SEARCH("RS",porsche_data[[#This Row],[Model]])),1,0)</f>
        <v>0</v>
      </c>
      <c r="J652">
        <f>IF(ISNUMBER(SEARCH("Targa",porsche_data[[#This Row],[Body]])),1,0)</f>
        <v>1</v>
      </c>
      <c r="K652">
        <f>IF(ISNUMBER(SEARCH("Cabriolet",porsche_data[[#This Row],[Body]])),1,0)</f>
        <v>0</v>
      </c>
      <c r="L652" t="s">
        <v>36</v>
      </c>
      <c r="M652">
        <v>992</v>
      </c>
      <c r="N652" t="s">
        <v>3380</v>
      </c>
      <c r="O652" s="3">
        <f>1*(LEFT(porsche_data[[#This Row],[Mileage0]],FIND(" ",porsche_data[[#This Row],[Mileage0]])-1))</f>
        <v>660</v>
      </c>
      <c r="P652" t="s">
        <v>178</v>
      </c>
      <c r="Q652">
        <v>480</v>
      </c>
      <c r="R652" t="s">
        <v>67</v>
      </c>
      <c r="S652">
        <f>1*(LEFT(porsche_data[[#This Row],[Cylinder Capacity]],FIND(" ",porsche_data[[#This Row],[Cylinder Capacity]])-1))</f>
        <v>3</v>
      </c>
      <c r="T652" t="s">
        <v>20</v>
      </c>
      <c r="U652" t="s">
        <v>31</v>
      </c>
      <c r="V652">
        <f>IF(porsche_data[[#This Row],[Transmission]]="Automatic",1,0)</f>
        <v>0</v>
      </c>
      <c r="W652">
        <f>IF(porsche_data[[#This Row],[Transmission]]="PDK",1,0)</f>
        <v>1</v>
      </c>
      <c r="X652" t="s">
        <v>22</v>
      </c>
      <c r="Y652">
        <f>IF(porsche_data[[#This Row],[Drive]]="Rear drive",0,1)</f>
        <v>0</v>
      </c>
      <c r="Z652" t="s">
        <v>23</v>
      </c>
      <c r="AA652" t="s">
        <v>24</v>
      </c>
      <c r="AB652">
        <f>IF(OR(porsche_data[[#This Row],[Interior Color]]="Black",porsche_data[[#This Row],[Interior Color]]="Beige",porsche_data[[#This Row],[Interior Color]]="Brown",porsche_data[[#This Row],[Interior Color]]="Grey"),0,1)</f>
        <v>0</v>
      </c>
      <c r="AC652" t="s">
        <v>116</v>
      </c>
      <c r="AD6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53" spans="1:30" hidden="1" x14ac:dyDescent="0.2">
      <c r="A653" t="s">
        <v>1328</v>
      </c>
      <c r="C653" t="e">
        <f>ABS((porsche_data[[#This Row],[Price]]-#REF!)/#REF!)</f>
        <v>#REF!</v>
      </c>
      <c r="D653" t="s">
        <v>229</v>
      </c>
      <c r="E653" t="s">
        <v>291</v>
      </c>
      <c r="F653">
        <f>IF(OR(ISNUMBER(SEARCH(" 4S",porsche_data[[#This Row],[Model]])), ISNUMBER(SEARCH(" S",porsche_data[[#This Row],[Model]]))),1,0)</f>
        <v>0</v>
      </c>
      <c r="G653">
        <f>IF(ISNUMBER(SEARCH("Turbo",porsche_data[[#This Row],[Model]])),1,0)</f>
        <v>1</v>
      </c>
      <c r="H653">
        <f>IF(ISNUMBER(SEARCH("GT",porsche_data[[#This Row],[Model]])),1,0)</f>
        <v>0</v>
      </c>
      <c r="I653">
        <f>IF(ISNUMBER(SEARCH("RS",porsche_data[[#This Row],[Model]])),1,0)</f>
        <v>0</v>
      </c>
      <c r="J653">
        <f>IF(ISNUMBER(SEARCH("Targa",porsche_data[[#This Row],[Body]])),1,0)</f>
        <v>0</v>
      </c>
      <c r="K653">
        <f>IF(ISNUMBER(SEARCH("Cabriolet",porsche_data[[#This Row],[Body]])),1,0)</f>
        <v>0</v>
      </c>
      <c r="L653" t="s">
        <v>44</v>
      </c>
      <c r="N653" t="s">
        <v>1329</v>
      </c>
      <c r="O653" t="str">
        <f>IF(ISNUMBER(SEARCH("km",porsche_data[[#This Row],[Mileage0]])),porsche_data[[#This Row],[Mileage0]],"")</f>
        <v/>
      </c>
      <c r="P653" t="s">
        <v>289</v>
      </c>
      <c r="R653" t="s">
        <v>213</v>
      </c>
      <c r="T653" t="s">
        <v>232</v>
      </c>
      <c r="U653" t="s">
        <v>21</v>
      </c>
      <c r="V653">
        <f>IF(porsche_data[[#This Row],[Transmission]]="Automatic",1,0)</f>
        <v>0</v>
      </c>
      <c r="W653">
        <f>IF(porsche_data[[#This Row],[Transmission]]="PDK",1,0)</f>
        <v>0</v>
      </c>
      <c r="X653" t="s">
        <v>22</v>
      </c>
      <c r="Y653">
        <f>IF(porsche_data[[#This Row],[Drive]]="Rear drive",0,1)</f>
        <v>0</v>
      </c>
      <c r="Z653" t="s">
        <v>23</v>
      </c>
      <c r="AA653" t="s">
        <v>61</v>
      </c>
      <c r="AB653">
        <f>IF(OR(porsche_data[[#This Row],[Interior Color]]="Black",porsche_data[[#This Row],[Interior Color]]="Beige",porsche_data[[#This Row],[Interior Color]]="Brown",porsche_data[[#This Row],[Interior Color]]="Grey"),0,1)</f>
        <v>1</v>
      </c>
      <c r="AC653" t="s">
        <v>54</v>
      </c>
      <c r="AD6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54" spans="1:30" hidden="1" x14ac:dyDescent="0.2">
      <c r="A654" t="s">
        <v>1330</v>
      </c>
      <c r="C654" t="e">
        <f>ABS((porsche_data[[#This Row],[Price]]-#REF!)/#REF!)</f>
        <v>#REF!</v>
      </c>
      <c r="D654" t="s">
        <v>1171</v>
      </c>
      <c r="E654" t="s">
        <v>1331</v>
      </c>
      <c r="F654">
        <f>IF(OR(ISNUMBER(SEARCH(" 4S",porsche_data[[#This Row],[Model]])), ISNUMBER(SEARCH(" S",porsche_data[[#This Row],[Model]]))),1,0)</f>
        <v>1</v>
      </c>
      <c r="G654">
        <f>IF(ISNUMBER(SEARCH("Turbo",porsche_data[[#This Row],[Model]])),1,0)</f>
        <v>0</v>
      </c>
      <c r="H654">
        <f>IF(ISNUMBER(SEARCH("GT",porsche_data[[#This Row],[Model]])),1,0)</f>
        <v>0</v>
      </c>
      <c r="I654">
        <f>IF(ISNUMBER(SEARCH("RS",porsche_data[[#This Row],[Model]])),1,0)</f>
        <v>0</v>
      </c>
      <c r="J654">
        <f>IF(ISNUMBER(SEARCH("Targa",porsche_data[[#This Row],[Body]])),1,0)</f>
        <v>0</v>
      </c>
      <c r="K654">
        <f>IF(ISNUMBER(SEARCH("Cabriolet",porsche_data[[#This Row],[Body]])),1,0)</f>
        <v>1</v>
      </c>
      <c r="L654" t="s">
        <v>16</v>
      </c>
      <c r="N654" t="s">
        <v>1332</v>
      </c>
      <c r="O654" t="str">
        <f>IF(ISNUMBER(SEARCH("km",porsche_data[[#This Row],[Mileage0]])),porsche_data[[#This Row],[Mileage0]],"")</f>
        <v/>
      </c>
      <c r="P654" t="s">
        <v>394</v>
      </c>
      <c r="R654" t="s">
        <v>395</v>
      </c>
      <c r="T654" t="s">
        <v>20</v>
      </c>
      <c r="U654" t="s">
        <v>21</v>
      </c>
      <c r="V654">
        <f>IF(porsche_data[[#This Row],[Transmission]]="Automatic",1,0)</f>
        <v>0</v>
      </c>
      <c r="W654">
        <f>IF(porsche_data[[#This Row],[Transmission]]="PDK",1,0)</f>
        <v>0</v>
      </c>
      <c r="X654" t="s">
        <v>22</v>
      </c>
      <c r="Y654">
        <f>IF(porsche_data[[#This Row],[Drive]]="Rear drive",0,1)</f>
        <v>0</v>
      </c>
      <c r="Z654" t="s">
        <v>23</v>
      </c>
      <c r="AA654" t="s">
        <v>24</v>
      </c>
      <c r="AB654">
        <f>IF(OR(porsche_data[[#This Row],[Interior Color]]="Black",porsche_data[[#This Row],[Interior Color]]="Beige",porsche_data[[#This Row],[Interior Color]]="Brown",porsche_data[[#This Row],[Interior Color]]="Grey"),0,1)</f>
        <v>0</v>
      </c>
      <c r="AC654" t="s">
        <v>24</v>
      </c>
      <c r="AD6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55" spans="1:30" hidden="1" x14ac:dyDescent="0.2">
      <c r="A655" t="s">
        <v>25</v>
      </c>
      <c r="C655" t="e">
        <f>ABS((porsche_data[[#This Row],[Price]]-#REF!)/#REF!)</f>
        <v>#REF!</v>
      </c>
      <c r="D655" t="s">
        <v>25</v>
      </c>
      <c r="E655" t="s">
        <v>25</v>
      </c>
      <c r="F655">
        <f>IF(OR(ISNUMBER(SEARCH(" 4S",porsche_data[[#This Row],[Model]])), ISNUMBER(SEARCH(" S",porsche_data[[#This Row],[Model]]))),1,0)</f>
        <v>0</v>
      </c>
      <c r="G655">
        <f>IF(ISNUMBER(SEARCH("Turbo",porsche_data[[#This Row],[Model]])),1,0)</f>
        <v>0</v>
      </c>
      <c r="H655">
        <f>IF(ISNUMBER(SEARCH("GT",porsche_data[[#This Row],[Model]])),1,0)</f>
        <v>0</v>
      </c>
      <c r="I655">
        <f>IF(ISNUMBER(SEARCH("RS",porsche_data[[#This Row],[Model]])),1,0)</f>
        <v>0</v>
      </c>
      <c r="J655">
        <f>IF(ISNUMBER(SEARCH("Targa",porsche_data[[#This Row],[Body]])),1,0)</f>
        <v>0</v>
      </c>
      <c r="K655">
        <f>IF(ISNUMBER(SEARCH("Cabriolet",porsche_data[[#This Row],[Body]])),1,0)</f>
        <v>0</v>
      </c>
      <c r="L655" t="s">
        <v>25</v>
      </c>
      <c r="N655" t="s">
        <v>25</v>
      </c>
      <c r="O655" t="str">
        <f>IF(ISNUMBER(SEARCH("km",porsche_data[[#This Row],[Mileage0]])),porsche_data[[#This Row],[Mileage0]],"")</f>
        <v/>
      </c>
      <c r="P655" t="s">
        <v>25</v>
      </c>
      <c r="R655" t="s">
        <v>25</v>
      </c>
      <c r="T655" t="s">
        <v>25</v>
      </c>
      <c r="U655" t="s">
        <v>25</v>
      </c>
      <c r="V655">
        <f>IF(porsche_data[[#This Row],[Transmission]]="Automatic",1,0)</f>
        <v>0</v>
      </c>
      <c r="W655">
        <f>IF(porsche_data[[#This Row],[Transmission]]="PDK",1,0)</f>
        <v>0</v>
      </c>
      <c r="X655" t="s">
        <v>25</v>
      </c>
      <c r="Y655">
        <f>IF(porsche_data[[#This Row],[Drive]]="Rear drive",0,1)</f>
        <v>1</v>
      </c>
      <c r="Z655" t="s">
        <v>25</v>
      </c>
      <c r="AA655" t="s">
        <v>25</v>
      </c>
      <c r="AB655">
        <f>IF(OR(porsche_data[[#This Row],[Interior Color]]="Black",porsche_data[[#This Row],[Interior Color]]="Beige",porsche_data[[#This Row],[Interior Color]]="Brown",porsche_data[[#This Row],[Interior Color]]="Grey"),0,1)</f>
        <v>1</v>
      </c>
      <c r="AC655" t="s">
        <v>25</v>
      </c>
      <c r="AD6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56" spans="1:30" x14ac:dyDescent="0.2">
      <c r="A656" t="s">
        <v>2359</v>
      </c>
      <c r="B656">
        <v>227900</v>
      </c>
      <c r="C656">
        <f>ABS((porsche_data[[#This Row],[Price]]-AVERAGE(B588:B5043))/_xlfn.STDEV.P(B588:B5043))</f>
        <v>2.1530945158032346</v>
      </c>
      <c r="D656" t="s">
        <v>152</v>
      </c>
      <c r="E656" t="s">
        <v>164</v>
      </c>
      <c r="F656">
        <f>IF(OR(ISNUMBER(SEARCH(" 4S",porsche_data[[#This Row],[Model]])), ISNUMBER(SEARCH(" S",porsche_data[[#This Row],[Model]]))),1,0)</f>
        <v>0</v>
      </c>
      <c r="G656">
        <f>IF(ISNUMBER(SEARCH("Turbo",porsche_data[[#This Row],[Model]])),1,0)</f>
        <v>0</v>
      </c>
      <c r="H656">
        <f>IF(ISNUMBER(SEARCH("GT",porsche_data[[#This Row],[Model]])),1,0)</f>
        <v>1</v>
      </c>
      <c r="I656">
        <f>IF(ISNUMBER(SEARCH("RS",porsche_data[[#This Row],[Model]])),1,0)</f>
        <v>0</v>
      </c>
      <c r="J656">
        <f>IF(ISNUMBER(SEARCH("Targa",porsche_data[[#This Row],[Body]])),1,0)</f>
        <v>0</v>
      </c>
      <c r="K656">
        <f>IF(ISNUMBER(SEARCH("Cabriolet",porsche_data[[#This Row],[Body]])),1,0)</f>
        <v>0</v>
      </c>
      <c r="L656" t="s">
        <v>44</v>
      </c>
      <c r="M656">
        <v>992</v>
      </c>
      <c r="N656" t="s">
        <v>2360</v>
      </c>
      <c r="O656" s="3">
        <f>1*(LEFT(porsche_data[[#This Row],[Mileage0]],FIND(" ",porsche_data[[#This Row],[Mileage0]])-1))</f>
        <v>7442</v>
      </c>
      <c r="P656" t="s">
        <v>110</v>
      </c>
      <c r="Q656">
        <v>510</v>
      </c>
      <c r="R656" t="s">
        <v>111</v>
      </c>
      <c r="S656">
        <f>1*(LEFT(porsche_data[[#This Row],[Cylinder Capacity]],FIND(" ",porsche_data[[#This Row],[Cylinder Capacity]])-1))</f>
        <v>4</v>
      </c>
      <c r="T656" t="s">
        <v>20</v>
      </c>
      <c r="U656" t="s">
        <v>31</v>
      </c>
      <c r="V656">
        <f>IF(porsche_data[[#This Row],[Transmission]]="Automatic",1,0)</f>
        <v>0</v>
      </c>
      <c r="W656">
        <f>IF(porsche_data[[#This Row],[Transmission]]="PDK",1,0)</f>
        <v>1</v>
      </c>
      <c r="X656" t="s">
        <v>22</v>
      </c>
      <c r="Y656">
        <f>IF(porsche_data[[#This Row],[Drive]]="Rear drive",0,1)</f>
        <v>0</v>
      </c>
      <c r="Z656" t="s">
        <v>23</v>
      </c>
      <c r="AA656" t="s">
        <v>24</v>
      </c>
      <c r="AB656">
        <f>IF(OR(porsche_data[[#This Row],[Interior Color]]="Black",porsche_data[[#This Row],[Interior Color]]="Beige",porsche_data[[#This Row],[Interior Color]]="Brown",porsche_data[[#This Row],[Interior Color]]="Grey"),0,1)</f>
        <v>0</v>
      </c>
      <c r="AC656" t="s">
        <v>99</v>
      </c>
      <c r="AD6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57" spans="1:30" hidden="1" x14ac:dyDescent="0.2">
      <c r="A657" t="s">
        <v>1335</v>
      </c>
      <c r="C657" t="e">
        <f>ABS((porsche_data[[#This Row],[Price]]-#REF!)/#REF!)</f>
        <v>#REF!</v>
      </c>
      <c r="D657" t="s">
        <v>433</v>
      </c>
      <c r="E657" t="s">
        <v>57</v>
      </c>
      <c r="F657">
        <f>IF(OR(ISNUMBER(SEARCH(" 4S",porsche_data[[#This Row],[Model]])), ISNUMBER(SEARCH(" S",porsche_data[[#This Row],[Model]]))),1,0)</f>
        <v>0</v>
      </c>
      <c r="G657">
        <f>IF(ISNUMBER(SEARCH("Turbo",porsche_data[[#This Row],[Model]])),1,0)</f>
        <v>0</v>
      </c>
      <c r="H657">
        <f>IF(ISNUMBER(SEARCH("GT",porsche_data[[#This Row],[Model]])),1,0)</f>
        <v>0</v>
      </c>
      <c r="I657">
        <f>IF(ISNUMBER(SEARCH("RS",porsche_data[[#This Row],[Model]])),1,0)</f>
        <v>0</v>
      </c>
      <c r="J657">
        <f>IF(ISNUMBER(SEARCH("Targa",porsche_data[[#This Row],[Body]])),1,0)</f>
        <v>0</v>
      </c>
      <c r="K657">
        <f>IF(ISNUMBER(SEARCH("Cabriolet",porsche_data[[#This Row],[Body]])),1,0)</f>
        <v>0</v>
      </c>
      <c r="L657" t="s">
        <v>44</v>
      </c>
      <c r="N657" t="s">
        <v>1336</v>
      </c>
      <c r="O657" t="str">
        <f>IF(ISNUMBER(SEARCH("km",porsche_data[[#This Row],[Mileage0]])),porsche_data[[#This Row],[Mileage0]],"")</f>
        <v>141000 km</v>
      </c>
      <c r="P657" t="s">
        <v>59</v>
      </c>
      <c r="R657" t="s">
        <v>60</v>
      </c>
      <c r="T657" t="s">
        <v>20</v>
      </c>
      <c r="U657" t="s">
        <v>21</v>
      </c>
      <c r="V657">
        <f>IF(porsche_data[[#This Row],[Transmission]]="Automatic",1,0)</f>
        <v>0</v>
      </c>
      <c r="W657">
        <f>IF(porsche_data[[#This Row],[Transmission]]="PDK",1,0)</f>
        <v>0</v>
      </c>
      <c r="X657" t="s">
        <v>22</v>
      </c>
      <c r="Y657">
        <f>IF(porsche_data[[#This Row],[Drive]]="Rear drive",0,1)</f>
        <v>0</v>
      </c>
      <c r="Z657" t="s">
        <v>23</v>
      </c>
      <c r="AA657" t="s">
        <v>32</v>
      </c>
      <c r="AB657">
        <f>IF(OR(porsche_data[[#This Row],[Interior Color]]="Black",porsche_data[[#This Row],[Interior Color]]="Beige",porsche_data[[#This Row],[Interior Color]]="Brown",porsche_data[[#This Row],[Interior Color]]="Grey"),0,1)</f>
        <v>0</v>
      </c>
      <c r="AC657" t="s">
        <v>116</v>
      </c>
      <c r="AD6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58" spans="1:30" x14ac:dyDescent="0.2">
      <c r="A658" t="s">
        <v>4072</v>
      </c>
      <c r="B658">
        <v>227800</v>
      </c>
      <c r="C658">
        <f>ABS((porsche_data[[#This Row],[Price]]-AVERAGE(B590:B5045))/_xlfn.STDEV.P(B590:B5045))</f>
        <v>2.1555810887605587</v>
      </c>
      <c r="D658" t="s">
        <v>184</v>
      </c>
      <c r="E658" t="s">
        <v>164</v>
      </c>
      <c r="F658">
        <f>IF(OR(ISNUMBER(SEARCH(" 4S",porsche_data[[#This Row],[Model]])), ISNUMBER(SEARCH(" S",porsche_data[[#This Row],[Model]]))),1,0)</f>
        <v>0</v>
      </c>
      <c r="G658">
        <f>IF(ISNUMBER(SEARCH("Turbo",porsche_data[[#This Row],[Model]])),1,0)</f>
        <v>0</v>
      </c>
      <c r="H658">
        <f>IF(ISNUMBER(SEARCH("GT",porsche_data[[#This Row],[Model]])),1,0)</f>
        <v>1</v>
      </c>
      <c r="I658">
        <f>IF(ISNUMBER(SEARCH("RS",porsche_data[[#This Row],[Model]])),1,0)</f>
        <v>0</v>
      </c>
      <c r="J658">
        <f>IF(ISNUMBER(SEARCH("Targa",porsche_data[[#This Row],[Body]])),1,0)</f>
        <v>0</v>
      </c>
      <c r="K658">
        <f>IF(ISNUMBER(SEARCH("Cabriolet",porsche_data[[#This Row],[Body]])),1,0)</f>
        <v>0</v>
      </c>
      <c r="L658" t="s">
        <v>44</v>
      </c>
      <c r="M658">
        <v>992</v>
      </c>
      <c r="N658" t="s">
        <v>4073</v>
      </c>
      <c r="O658" s="3">
        <f>1*(LEFT(porsche_data[[#This Row],[Mileage0]],FIND(" ",porsche_data[[#This Row],[Mileage0]])-1))</f>
        <v>352</v>
      </c>
      <c r="P658" t="s">
        <v>110</v>
      </c>
      <c r="Q658">
        <v>510</v>
      </c>
      <c r="R658" t="s">
        <v>111</v>
      </c>
      <c r="S658">
        <f>1*(LEFT(porsche_data[[#This Row],[Cylinder Capacity]],FIND(" ",porsche_data[[#This Row],[Cylinder Capacity]])-1))</f>
        <v>4</v>
      </c>
      <c r="T658" t="s">
        <v>20</v>
      </c>
      <c r="U658" t="s">
        <v>31</v>
      </c>
      <c r="V658">
        <f>IF(porsche_data[[#This Row],[Transmission]]="Automatic",1,0)</f>
        <v>0</v>
      </c>
      <c r="W658">
        <f>IF(porsche_data[[#This Row],[Transmission]]="PDK",1,0)</f>
        <v>1</v>
      </c>
      <c r="X658" t="s">
        <v>22</v>
      </c>
      <c r="Y658">
        <f>IF(porsche_data[[#This Row],[Drive]]="Rear drive",0,1)</f>
        <v>0</v>
      </c>
      <c r="Z658" t="s">
        <v>23</v>
      </c>
      <c r="AA658" t="s">
        <v>24</v>
      </c>
      <c r="AB658">
        <f>IF(OR(porsche_data[[#This Row],[Interior Color]]="Black",porsche_data[[#This Row],[Interior Color]]="Beige",porsche_data[[#This Row],[Interior Color]]="Brown",porsche_data[[#This Row],[Interior Color]]="Grey"),0,1)</f>
        <v>0</v>
      </c>
      <c r="AC658" t="s">
        <v>47</v>
      </c>
      <c r="AD6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59" spans="1:30" hidden="1" x14ac:dyDescent="0.2">
      <c r="A659" t="s">
        <v>1338</v>
      </c>
      <c r="C659" t="e">
        <f>ABS((porsche_data[[#This Row],[Price]]-#REF!)/#REF!)</f>
        <v>#REF!</v>
      </c>
      <c r="D659" t="s">
        <v>563</v>
      </c>
      <c r="E659" t="s">
        <v>586</v>
      </c>
      <c r="F659">
        <f>IF(OR(ISNUMBER(SEARCH(" 4S",porsche_data[[#This Row],[Model]])), ISNUMBER(SEARCH(" S",porsche_data[[#This Row],[Model]]))),1,0)</f>
        <v>1</v>
      </c>
      <c r="G659">
        <f>IF(ISNUMBER(SEARCH("Turbo",porsche_data[[#This Row],[Model]])),1,0)</f>
        <v>0</v>
      </c>
      <c r="H659">
        <f>IF(ISNUMBER(SEARCH("GT",porsche_data[[#This Row],[Model]])),1,0)</f>
        <v>0</v>
      </c>
      <c r="I659">
        <f>IF(ISNUMBER(SEARCH("RS",porsche_data[[#This Row],[Model]])),1,0)</f>
        <v>0</v>
      </c>
      <c r="J659">
        <f>IF(ISNUMBER(SEARCH("Targa",porsche_data[[#This Row],[Body]])),1,0)</f>
        <v>0</v>
      </c>
      <c r="K659">
        <f>IF(ISNUMBER(SEARCH("Cabriolet",porsche_data[[#This Row],[Body]])),1,0)</f>
        <v>0</v>
      </c>
      <c r="L659" t="s">
        <v>44</v>
      </c>
      <c r="N659" t="s">
        <v>1339</v>
      </c>
      <c r="O659" t="str">
        <f>IF(ISNUMBER(SEARCH("km",porsche_data[[#This Row],[Mileage0]])),porsche_data[[#This Row],[Mileage0]],"")</f>
        <v>104200 km</v>
      </c>
      <c r="P659" t="s">
        <v>588</v>
      </c>
      <c r="R659" t="s">
        <v>1340</v>
      </c>
      <c r="T659" t="s">
        <v>20</v>
      </c>
      <c r="U659" t="s">
        <v>53</v>
      </c>
      <c r="V659">
        <f>IF(porsche_data[[#This Row],[Transmission]]="Automatic",1,0)</f>
        <v>1</v>
      </c>
      <c r="W659">
        <f>IF(porsche_data[[#This Row],[Transmission]]="PDK",1,0)</f>
        <v>0</v>
      </c>
      <c r="X659" t="s">
        <v>22</v>
      </c>
      <c r="Y659">
        <f>IF(porsche_data[[#This Row],[Drive]]="Rear drive",0,1)</f>
        <v>0</v>
      </c>
      <c r="Z659" t="s">
        <v>23</v>
      </c>
      <c r="AA659" t="s">
        <v>68</v>
      </c>
      <c r="AB659">
        <f>IF(OR(porsche_data[[#This Row],[Interior Color]]="Black",porsche_data[[#This Row],[Interior Color]]="Beige",porsche_data[[#This Row],[Interior Color]]="Brown",porsche_data[[#This Row],[Interior Color]]="Grey"),0,1)</f>
        <v>0</v>
      </c>
      <c r="AC659" t="s">
        <v>116</v>
      </c>
      <c r="AD6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60" spans="1:30" x14ac:dyDescent="0.2">
      <c r="A660" t="s">
        <v>3323</v>
      </c>
      <c r="B660">
        <v>227500</v>
      </c>
      <c r="C660">
        <f>ABS((porsche_data[[#This Row],[Price]]-AVERAGE(B592:B5047))/_xlfn.STDEV.P(B592:B5047))</f>
        <v>2.15861389570316</v>
      </c>
      <c r="D660" t="s">
        <v>63</v>
      </c>
      <c r="E660" t="s">
        <v>176</v>
      </c>
      <c r="F660">
        <f>IF(OR(ISNUMBER(SEARCH(" 4S",porsche_data[[#This Row],[Model]])), ISNUMBER(SEARCH(" S",porsche_data[[#This Row],[Model]]))),1,0)</f>
        <v>0</v>
      </c>
      <c r="G660">
        <f>IF(ISNUMBER(SEARCH("Turbo",porsche_data[[#This Row],[Model]])),1,0)</f>
        <v>0</v>
      </c>
      <c r="H660">
        <f>IF(ISNUMBER(SEARCH("GT",porsche_data[[#This Row],[Model]])),1,0)</f>
        <v>1</v>
      </c>
      <c r="I660">
        <f>IF(ISNUMBER(SEARCH("RS",porsche_data[[#This Row],[Model]])),1,0)</f>
        <v>0</v>
      </c>
      <c r="J660">
        <f>IF(ISNUMBER(SEARCH("Targa",porsche_data[[#This Row],[Body]])),1,0)</f>
        <v>0</v>
      </c>
      <c r="K660">
        <f>IF(ISNUMBER(SEARCH("Cabriolet",porsche_data[[#This Row],[Body]])),1,0)</f>
        <v>1</v>
      </c>
      <c r="L660" t="s">
        <v>16</v>
      </c>
      <c r="M660">
        <v>992</v>
      </c>
      <c r="N660" t="s">
        <v>3324</v>
      </c>
      <c r="O660" s="3">
        <f>1*(LEFT(porsche_data[[#This Row],[Mileage0]],FIND(" ",porsche_data[[#This Row],[Mileage0]])-1))</f>
        <v>14075</v>
      </c>
      <c r="P660" t="s">
        <v>178</v>
      </c>
      <c r="Q660">
        <v>480</v>
      </c>
      <c r="R660" t="s">
        <v>67</v>
      </c>
      <c r="S660">
        <f>1*(LEFT(porsche_data[[#This Row],[Cylinder Capacity]],FIND(" ",porsche_data[[#This Row],[Cylinder Capacity]])-1))</f>
        <v>3</v>
      </c>
      <c r="T660" t="s">
        <v>20</v>
      </c>
      <c r="U660" t="s">
        <v>31</v>
      </c>
      <c r="V660">
        <f>IF(porsche_data[[#This Row],[Transmission]]="Automatic",1,0)</f>
        <v>0</v>
      </c>
      <c r="W660">
        <f>IF(porsche_data[[#This Row],[Transmission]]="PDK",1,0)</f>
        <v>1</v>
      </c>
      <c r="X660" t="s">
        <v>46</v>
      </c>
      <c r="Y660">
        <f>IF(porsche_data[[#This Row],[Drive]]="Rear drive",0,1)</f>
        <v>1</v>
      </c>
      <c r="Z660" t="s">
        <v>23</v>
      </c>
      <c r="AA660" t="s">
        <v>24</v>
      </c>
      <c r="AB660">
        <f>IF(OR(porsche_data[[#This Row],[Interior Color]]="Black",porsche_data[[#This Row],[Interior Color]]="Beige",porsche_data[[#This Row],[Interior Color]]="Brown",porsche_data[[#This Row],[Interior Color]]="Grey"),0,1)</f>
        <v>0</v>
      </c>
      <c r="AC660" t="s">
        <v>47</v>
      </c>
      <c r="AD6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61" spans="1:30" hidden="1" x14ac:dyDescent="0.2">
      <c r="A661" t="s">
        <v>25</v>
      </c>
      <c r="C661" t="e">
        <f>ABS((porsche_data[[#This Row],[Price]]-#REF!)/#REF!)</f>
        <v>#REF!</v>
      </c>
      <c r="D661" t="s">
        <v>25</v>
      </c>
      <c r="E661" t="s">
        <v>25</v>
      </c>
      <c r="F661">
        <f>IF(OR(ISNUMBER(SEARCH(" 4S",porsche_data[[#This Row],[Model]])), ISNUMBER(SEARCH(" S",porsche_data[[#This Row],[Model]]))),1,0)</f>
        <v>0</v>
      </c>
      <c r="G661">
        <f>IF(ISNUMBER(SEARCH("Turbo",porsche_data[[#This Row],[Model]])),1,0)</f>
        <v>0</v>
      </c>
      <c r="H661">
        <f>IF(ISNUMBER(SEARCH("GT",porsche_data[[#This Row],[Model]])),1,0)</f>
        <v>0</v>
      </c>
      <c r="I661">
        <f>IF(ISNUMBER(SEARCH("RS",porsche_data[[#This Row],[Model]])),1,0)</f>
        <v>0</v>
      </c>
      <c r="J661">
        <f>IF(ISNUMBER(SEARCH("Targa",porsche_data[[#This Row],[Body]])),1,0)</f>
        <v>0</v>
      </c>
      <c r="K661">
        <f>IF(ISNUMBER(SEARCH("Cabriolet",porsche_data[[#This Row],[Body]])),1,0)</f>
        <v>0</v>
      </c>
      <c r="L661" t="s">
        <v>25</v>
      </c>
      <c r="N661" t="s">
        <v>25</v>
      </c>
      <c r="O661" t="str">
        <f>IF(ISNUMBER(SEARCH("km",porsche_data[[#This Row],[Mileage0]])),porsche_data[[#This Row],[Mileage0]],"")</f>
        <v/>
      </c>
      <c r="P661" t="s">
        <v>25</v>
      </c>
      <c r="R661" t="s">
        <v>25</v>
      </c>
      <c r="T661" t="s">
        <v>25</v>
      </c>
      <c r="U661" t="s">
        <v>25</v>
      </c>
      <c r="V661">
        <f>IF(porsche_data[[#This Row],[Transmission]]="Automatic",1,0)</f>
        <v>0</v>
      </c>
      <c r="W661">
        <f>IF(porsche_data[[#This Row],[Transmission]]="PDK",1,0)</f>
        <v>0</v>
      </c>
      <c r="X661" t="s">
        <v>25</v>
      </c>
      <c r="Y661">
        <f>IF(porsche_data[[#This Row],[Drive]]="Rear drive",0,1)</f>
        <v>1</v>
      </c>
      <c r="Z661" t="s">
        <v>25</v>
      </c>
      <c r="AA661" t="s">
        <v>25</v>
      </c>
      <c r="AB661">
        <f>IF(OR(porsche_data[[#This Row],[Interior Color]]="Black",porsche_data[[#This Row],[Interior Color]]="Beige",porsche_data[[#This Row],[Interior Color]]="Brown",porsche_data[[#This Row],[Interior Color]]="Grey"),0,1)</f>
        <v>1</v>
      </c>
      <c r="AC661" t="s">
        <v>25</v>
      </c>
      <c r="AD6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62" spans="1:30" hidden="1" x14ac:dyDescent="0.2">
      <c r="A662" t="s">
        <v>1344</v>
      </c>
      <c r="C662" t="e">
        <f>ABS((porsche_data[[#This Row],[Price]]-#REF!)/#REF!)</f>
        <v>#REF!</v>
      </c>
      <c r="D662" t="s">
        <v>93</v>
      </c>
      <c r="E662" t="s">
        <v>1345</v>
      </c>
      <c r="F662">
        <f>IF(OR(ISNUMBER(SEARCH(" 4S",porsche_data[[#This Row],[Model]])), ISNUMBER(SEARCH(" S",porsche_data[[#This Row],[Model]]))),1,0)</f>
        <v>0</v>
      </c>
      <c r="G662">
        <f>IF(ISNUMBER(SEARCH("Turbo",porsche_data[[#This Row],[Model]])),1,0)</f>
        <v>0</v>
      </c>
      <c r="H662">
        <f>IF(ISNUMBER(SEARCH("GT",porsche_data[[#This Row],[Model]])),1,0)</f>
        <v>1</v>
      </c>
      <c r="I662">
        <f>IF(ISNUMBER(SEARCH("RS",porsche_data[[#This Row],[Model]])),1,0)</f>
        <v>0</v>
      </c>
      <c r="J662">
        <f>IF(ISNUMBER(SEARCH("Targa",porsche_data[[#This Row],[Body]])),1,0)</f>
        <v>0</v>
      </c>
      <c r="K662">
        <f>IF(ISNUMBER(SEARCH("Cabriolet",porsche_data[[#This Row],[Body]])),1,0)</f>
        <v>1</v>
      </c>
      <c r="L662" t="s">
        <v>16</v>
      </c>
      <c r="N662" t="s">
        <v>1346</v>
      </c>
      <c r="O662" t="str">
        <f>IF(ISNUMBER(SEARCH("km",porsche_data[[#This Row],[Mileage0]])),porsche_data[[#This Row],[Mileage0]],"")</f>
        <v>33900 km</v>
      </c>
      <c r="P662" t="s">
        <v>1195</v>
      </c>
      <c r="R662" t="s">
        <v>198</v>
      </c>
      <c r="T662" t="s">
        <v>20</v>
      </c>
      <c r="U662" t="s">
        <v>31</v>
      </c>
      <c r="V662">
        <f>IF(porsche_data[[#This Row],[Transmission]]="Automatic",1,0)</f>
        <v>0</v>
      </c>
      <c r="W662">
        <f>IF(porsche_data[[#This Row],[Transmission]]="PDK",1,0)</f>
        <v>1</v>
      </c>
      <c r="X662" t="s">
        <v>22</v>
      </c>
      <c r="Y662">
        <f>IF(porsche_data[[#This Row],[Drive]]="Rear drive",0,1)</f>
        <v>0</v>
      </c>
      <c r="Z662" t="s">
        <v>23</v>
      </c>
      <c r="AA662" t="s">
        <v>24</v>
      </c>
      <c r="AB662">
        <f>IF(OR(porsche_data[[#This Row],[Interior Color]]="Black",porsche_data[[#This Row],[Interior Color]]="Beige",porsche_data[[#This Row],[Interior Color]]="Brown",porsche_data[[#This Row],[Interior Color]]="Grey"),0,1)</f>
        <v>0</v>
      </c>
      <c r="AC662" t="s">
        <v>54</v>
      </c>
      <c r="AD6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63" spans="1:30" x14ac:dyDescent="0.2">
      <c r="A663" t="s">
        <v>4586</v>
      </c>
      <c r="B663">
        <v>225665</v>
      </c>
      <c r="C663">
        <f>ABS((porsche_data[[#This Row],[Price]]-AVERAGE(B595:B5050))/_xlfn.STDEV.P(B595:B5050))</f>
        <v>2.126547068220328</v>
      </c>
      <c r="D663" t="s">
        <v>184</v>
      </c>
      <c r="E663" t="s">
        <v>368</v>
      </c>
      <c r="F663">
        <f>IF(OR(ISNUMBER(SEARCH(" 4S",porsche_data[[#This Row],[Model]])), ISNUMBER(SEARCH(" S",porsche_data[[#This Row],[Model]]))),1,0)</f>
        <v>0</v>
      </c>
      <c r="G663">
        <f>IF(ISNUMBER(SEARCH("Turbo",porsche_data[[#This Row],[Model]])),1,0)</f>
        <v>0</v>
      </c>
      <c r="H663">
        <f>IF(ISNUMBER(SEARCH("GT",porsche_data[[#This Row],[Model]])),1,0)</f>
        <v>1</v>
      </c>
      <c r="I663">
        <f>IF(ISNUMBER(SEARCH("RS",porsche_data[[#This Row],[Model]])),1,0)</f>
        <v>0</v>
      </c>
      <c r="J663">
        <f>IF(ISNUMBER(SEARCH("Targa",porsche_data[[#This Row],[Body]])),1,0)</f>
        <v>0</v>
      </c>
      <c r="K663">
        <f>IF(ISNUMBER(SEARCH("Cabriolet",porsche_data[[#This Row],[Body]])),1,0)</f>
        <v>0</v>
      </c>
      <c r="L663" t="s">
        <v>44</v>
      </c>
      <c r="M663">
        <v>992</v>
      </c>
      <c r="N663" t="s">
        <v>698</v>
      </c>
      <c r="O663" s="3">
        <f>1*(LEFT(porsche_data[[#This Row],[Mileage0]],FIND(" ",porsche_data[[#This Row],[Mileage0]])-1))</f>
        <v>10500</v>
      </c>
      <c r="P663" t="s">
        <v>110</v>
      </c>
      <c r="Q663">
        <v>510</v>
      </c>
      <c r="R663" t="s">
        <v>111</v>
      </c>
      <c r="S663">
        <f>1*(LEFT(porsche_data[[#This Row],[Cylinder Capacity]],FIND(" ",porsche_data[[#This Row],[Cylinder Capacity]])-1))</f>
        <v>4</v>
      </c>
      <c r="T663" t="s">
        <v>20</v>
      </c>
      <c r="U663" t="s">
        <v>31</v>
      </c>
      <c r="V663">
        <f>IF(porsche_data[[#This Row],[Transmission]]="Automatic",1,0)</f>
        <v>0</v>
      </c>
      <c r="W663">
        <f>IF(porsche_data[[#This Row],[Transmission]]="PDK",1,0)</f>
        <v>1</v>
      </c>
      <c r="X663" t="s">
        <v>22</v>
      </c>
      <c r="Y663">
        <f>IF(porsche_data[[#This Row],[Drive]]="Rear drive",0,1)</f>
        <v>0</v>
      </c>
      <c r="Z663" t="s">
        <v>23</v>
      </c>
      <c r="AA663" t="s">
        <v>24</v>
      </c>
      <c r="AB663">
        <f>IF(OR(porsche_data[[#This Row],[Interior Color]]="Black",porsche_data[[#This Row],[Interior Color]]="Beige",porsche_data[[#This Row],[Interior Color]]="Brown",porsche_data[[#This Row],[Interior Color]]="Grey"),0,1)</f>
        <v>0</v>
      </c>
      <c r="AC663" t="s">
        <v>32</v>
      </c>
      <c r="AD6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64" spans="1:30" x14ac:dyDescent="0.2">
      <c r="A664" t="s">
        <v>1064</v>
      </c>
      <c r="B664">
        <v>225000</v>
      </c>
      <c r="C664">
        <f>ABS((porsche_data[[#This Row],[Price]]-AVERAGE(B596:B5051))/_xlfn.STDEV.P(B596:B5051))</f>
        <v>2.1132988576204799</v>
      </c>
      <c r="D664" t="s">
        <v>504</v>
      </c>
      <c r="E664" t="s">
        <v>1033</v>
      </c>
      <c r="F664">
        <f>IF(OR(ISNUMBER(SEARCH(" 4S",porsche_data[[#This Row],[Model]])), ISNUMBER(SEARCH(" S",porsche_data[[#This Row],[Model]]))),1,0)</f>
        <v>0</v>
      </c>
      <c r="G664">
        <f>IF(ISNUMBER(SEARCH("Turbo",porsche_data[[#This Row],[Model]])),1,0)</f>
        <v>1</v>
      </c>
      <c r="H664">
        <f>IF(ISNUMBER(SEARCH("GT",porsche_data[[#This Row],[Model]])),1,0)</f>
        <v>0</v>
      </c>
      <c r="I664">
        <f>IF(ISNUMBER(SEARCH("RS",porsche_data[[#This Row],[Model]])),1,0)</f>
        <v>0</v>
      </c>
      <c r="J664">
        <f>IF(ISNUMBER(SEARCH("Targa",porsche_data[[#This Row],[Body]])),1,0)</f>
        <v>0</v>
      </c>
      <c r="K664">
        <f>IF(ISNUMBER(SEARCH("Cabriolet",porsche_data[[#This Row],[Body]])),1,0)</f>
        <v>0</v>
      </c>
      <c r="L664" t="s">
        <v>44</v>
      </c>
      <c r="M664">
        <v>911</v>
      </c>
      <c r="N664" t="s">
        <v>1065</v>
      </c>
      <c r="O664" s="3">
        <f>1*(LEFT(porsche_data[[#This Row],[Mileage0]],FIND(" ",porsche_data[[#This Row],[Mileage0]])-1))</f>
        <v>35840</v>
      </c>
      <c r="P664" t="s">
        <v>202</v>
      </c>
      <c r="Q664">
        <v>300</v>
      </c>
      <c r="R664" t="s">
        <v>213</v>
      </c>
      <c r="S664">
        <f>1*(LEFT(porsche_data[[#This Row],[Cylinder Capacity]],FIND(" ",porsche_data[[#This Row],[Cylinder Capacity]])-1))</f>
        <v>3.3</v>
      </c>
      <c r="T664" t="s">
        <v>20</v>
      </c>
      <c r="U664" t="s">
        <v>21</v>
      </c>
      <c r="V664">
        <f>IF(porsche_data[[#This Row],[Transmission]]="Automatic",1,0)</f>
        <v>0</v>
      </c>
      <c r="W664">
        <f>IF(porsche_data[[#This Row],[Transmission]]="PDK",1,0)</f>
        <v>0</v>
      </c>
      <c r="X664" t="s">
        <v>22</v>
      </c>
      <c r="Y664">
        <f>IF(porsche_data[[#This Row],[Drive]]="Rear drive",0,1)</f>
        <v>0</v>
      </c>
      <c r="Z664" t="s">
        <v>23</v>
      </c>
      <c r="AA664" t="s">
        <v>116</v>
      </c>
      <c r="AB664">
        <f>IF(OR(porsche_data[[#This Row],[Interior Color]]="Black",porsche_data[[#This Row],[Interior Color]]="Beige",porsche_data[[#This Row],[Interior Color]]="Brown",porsche_data[[#This Row],[Interior Color]]="Grey"),0,1)</f>
        <v>1</v>
      </c>
      <c r="AC664" t="s">
        <v>116</v>
      </c>
      <c r="AD6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65" spans="1:30" x14ac:dyDescent="0.2">
      <c r="A665" t="s">
        <v>1064</v>
      </c>
      <c r="B665">
        <v>225000</v>
      </c>
      <c r="C665">
        <f>ABS((porsche_data[[#This Row],[Price]]-AVERAGE(B597:B5052))/_xlfn.STDEV.P(B597:B5052))</f>
        <v>2.1132988576204799</v>
      </c>
      <c r="D665" t="s">
        <v>93</v>
      </c>
      <c r="E665" t="s">
        <v>355</v>
      </c>
      <c r="F665">
        <f>IF(OR(ISNUMBER(SEARCH(" 4S",porsche_data[[#This Row],[Model]])), ISNUMBER(SEARCH(" S",porsche_data[[#This Row],[Model]]))),1,0)</f>
        <v>0</v>
      </c>
      <c r="G665">
        <f>IF(ISNUMBER(SEARCH("Turbo",porsche_data[[#This Row],[Model]])),1,0)</f>
        <v>0</v>
      </c>
      <c r="H665">
        <f>IF(ISNUMBER(SEARCH("GT",porsche_data[[#This Row],[Model]])),1,0)</f>
        <v>1</v>
      </c>
      <c r="I665">
        <f>IF(ISNUMBER(SEARCH("RS",porsche_data[[#This Row],[Model]])),1,0)</f>
        <v>1</v>
      </c>
      <c r="J665">
        <f>IF(ISNUMBER(SEARCH("Targa",porsche_data[[#This Row],[Body]])),1,0)</f>
        <v>0</v>
      </c>
      <c r="K665">
        <f>IF(ISNUMBER(SEARCH("Cabriolet",porsche_data[[#This Row],[Body]])),1,0)</f>
        <v>0</v>
      </c>
      <c r="L665" t="s">
        <v>44</v>
      </c>
      <c r="M665">
        <v>991</v>
      </c>
      <c r="N665" t="s">
        <v>2733</v>
      </c>
      <c r="O665" s="3">
        <f>1*(LEFT(porsche_data[[#This Row],[Mileage0]],FIND(" ",porsche_data[[#This Row],[Mileage0]])-1))</f>
        <v>8080</v>
      </c>
      <c r="P665" t="s">
        <v>357</v>
      </c>
      <c r="Q665">
        <v>520</v>
      </c>
      <c r="R665" t="s">
        <v>111</v>
      </c>
      <c r="S665">
        <f>1*(LEFT(porsche_data[[#This Row],[Cylinder Capacity]],FIND(" ",porsche_data[[#This Row],[Cylinder Capacity]])-1))</f>
        <v>4</v>
      </c>
      <c r="T665" t="s">
        <v>20</v>
      </c>
      <c r="U665" t="s">
        <v>31</v>
      </c>
      <c r="V665">
        <f>IF(porsche_data[[#This Row],[Transmission]]="Automatic",1,0)</f>
        <v>0</v>
      </c>
      <c r="W665">
        <f>IF(porsche_data[[#This Row],[Transmission]]="PDK",1,0)</f>
        <v>1</v>
      </c>
      <c r="X665" t="s">
        <v>22</v>
      </c>
      <c r="Y665">
        <f>IF(porsche_data[[#This Row],[Drive]]="Rear drive",0,1)</f>
        <v>0</v>
      </c>
      <c r="Z665" t="s">
        <v>23</v>
      </c>
      <c r="AA665" t="s">
        <v>47</v>
      </c>
      <c r="AB665">
        <f>IF(OR(porsche_data[[#This Row],[Interior Color]]="Black",porsche_data[[#This Row],[Interior Color]]="Beige",porsche_data[[#This Row],[Interior Color]]="Brown",porsche_data[[#This Row],[Interior Color]]="Grey"),0,1)</f>
        <v>1</v>
      </c>
      <c r="AC665" t="s">
        <v>40</v>
      </c>
      <c r="AD6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66" spans="1:30" x14ac:dyDescent="0.2">
      <c r="A666" t="s">
        <v>1064</v>
      </c>
      <c r="B666">
        <v>225000</v>
      </c>
      <c r="C666">
        <f>ABS((porsche_data[[#This Row],[Price]]-AVERAGE(B598:B5053))/_xlfn.STDEV.P(B598:B5053))</f>
        <v>2.1177213946581825</v>
      </c>
      <c r="D666" t="s">
        <v>349</v>
      </c>
      <c r="E666" t="s">
        <v>733</v>
      </c>
      <c r="F666">
        <f>IF(OR(ISNUMBER(SEARCH(" 4S",porsche_data[[#This Row],[Model]])), ISNUMBER(SEARCH(" S",porsche_data[[#This Row],[Model]]))),1,0)</f>
        <v>1</v>
      </c>
      <c r="G666">
        <f>IF(ISNUMBER(SEARCH("Turbo",porsche_data[[#This Row],[Model]])),1,0)</f>
        <v>0</v>
      </c>
      <c r="H666">
        <f>IF(ISNUMBER(SEARCH("GT",porsche_data[[#This Row],[Model]])),1,0)</f>
        <v>0</v>
      </c>
      <c r="I666">
        <f>IF(ISNUMBER(SEARCH("RS",porsche_data[[#This Row],[Model]])),1,0)</f>
        <v>0</v>
      </c>
      <c r="J666">
        <f>IF(ISNUMBER(SEARCH("Targa",porsche_data[[#This Row],[Body]])),1,0)</f>
        <v>0</v>
      </c>
      <c r="K666">
        <f>IF(ISNUMBER(SEARCH("Cabriolet",porsche_data[[#This Row],[Body]])),1,0)</f>
        <v>1</v>
      </c>
      <c r="L666" t="s">
        <v>16</v>
      </c>
      <c r="M666">
        <v>911</v>
      </c>
      <c r="N666" t="s">
        <v>2081</v>
      </c>
      <c r="O666" s="3">
        <f>1*(LEFT(porsche_data[[#This Row],[Mileage0]],FIND(" ",porsche_data[[#This Row],[Mileage0]])-1))</f>
        <v>58000</v>
      </c>
      <c r="P666" t="s">
        <v>59</v>
      </c>
      <c r="Q666">
        <v>231</v>
      </c>
      <c r="R666" t="s">
        <v>60</v>
      </c>
      <c r="S666">
        <f>1*(LEFT(porsche_data[[#This Row],[Cylinder Capacity]],FIND(" ",porsche_data[[#This Row],[Cylinder Capacity]])-1))</f>
        <v>3.2</v>
      </c>
      <c r="T666" t="s">
        <v>20</v>
      </c>
      <c r="U666" t="s">
        <v>21</v>
      </c>
      <c r="V666">
        <f>IF(porsche_data[[#This Row],[Transmission]]="Automatic",1,0)</f>
        <v>0</v>
      </c>
      <c r="W666">
        <f>IF(porsche_data[[#This Row],[Transmission]]="PDK",1,0)</f>
        <v>0</v>
      </c>
      <c r="X666" t="s">
        <v>22</v>
      </c>
      <c r="Y666">
        <f>IF(porsche_data[[#This Row],[Drive]]="Rear drive",0,1)</f>
        <v>0</v>
      </c>
      <c r="Z666" t="s">
        <v>23</v>
      </c>
      <c r="AA666" t="s">
        <v>24</v>
      </c>
      <c r="AB666">
        <f>IF(OR(porsche_data[[#This Row],[Interior Color]]="Black",porsche_data[[#This Row],[Interior Color]]="Beige",porsche_data[[#This Row],[Interior Color]]="Brown",porsche_data[[#This Row],[Interior Color]]="Grey"),0,1)</f>
        <v>0</v>
      </c>
      <c r="AC666" t="s">
        <v>24</v>
      </c>
      <c r="AD6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67" spans="1:30" hidden="1" x14ac:dyDescent="0.2">
      <c r="A667" t="s">
        <v>25</v>
      </c>
      <c r="C667" t="e">
        <f>ABS((porsche_data[[#This Row],[Price]]-#REF!)/#REF!)</f>
        <v>#REF!</v>
      </c>
      <c r="D667" t="s">
        <v>25</v>
      </c>
      <c r="E667" t="s">
        <v>25</v>
      </c>
      <c r="F667">
        <f>IF(OR(ISNUMBER(SEARCH(" 4S",porsche_data[[#This Row],[Model]])), ISNUMBER(SEARCH(" S",porsche_data[[#This Row],[Model]]))),1,0)</f>
        <v>0</v>
      </c>
      <c r="G667">
        <f>IF(ISNUMBER(SEARCH("Turbo",porsche_data[[#This Row],[Model]])),1,0)</f>
        <v>0</v>
      </c>
      <c r="H667">
        <f>IF(ISNUMBER(SEARCH("GT",porsche_data[[#This Row],[Model]])),1,0)</f>
        <v>0</v>
      </c>
      <c r="I667">
        <f>IF(ISNUMBER(SEARCH("RS",porsche_data[[#This Row],[Model]])),1,0)</f>
        <v>0</v>
      </c>
      <c r="J667">
        <f>IF(ISNUMBER(SEARCH("Targa",porsche_data[[#This Row],[Body]])),1,0)</f>
        <v>0</v>
      </c>
      <c r="K667">
        <f>IF(ISNUMBER(SEARCH("Cabriolet",porsche_data[[#This Row],[Body]])),1,0)</f>
        <v>0</v>
      </c>
      <c r="L667" t="s">
        <v>25</v>
      </c>
      <c r="N667" t="s">
        <v>25</v>
      </c>
      <c r="O667" t="str">
        <f>IF(ISNUMBER(SEARCH("km",porsche_data[[#This Row],[Mileage0]])),porsche_data[[#This Row],[Mileage0]],"")</f>
        <v/>
      </c>
      <c r="P667" t="s">
        <v>25</v>
      </c>
      <c r="R667" t="s">
        <v>25</v>
      </c>
      <c r="T667" t="s">
        <v>25</v>
      </c>
      <c r="U667" t="s">
        <v>25</v>
      </c>
      <c r="V667">
        <f>IF(porsche_data[[#This Row],[Transmission]]="Automatic",1,0)</f>
        <v>0</v>
      </c>
      <c r="W667">
        <f>IF(porsche_data[[#This Row],[Transmission]]="PDK",1,0)</f>
        <v>0</v>
      </c>
      <c r="X667" t="s">
        <v>25</v>
      </c>
      <c r="Y667">
        <f>IF(porsche_data[[#This Row],[Drive]]="Rear drive",0,1)</f>
        <v>1</v>
      </c>
      <c r="Z667" t="s">
        <v>25</v>
      </c>
      <c r="AA667" t="s">
        <v>25</v>
      </c>
      <c r="AB667">
        <f>IF(OR(porsche_data[[#This Row],[Interior Color]]="Black",porsche_data[[#This Row],[Interior Color]]="Beige",porsche_data[[#This Row],[Interior Color]]="Brown",porsche_data[[#This Row],[Interior Color]]="Grey"),0,1)</f>
        <v>1</v>
      </c>
      <c r="AC667" t="s">
        <v>25</v>
      </c>
      <c r="AD6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68" spans="1:30" x14ac:dyDescent="0.2">
      <c r="A668" t="s">
        <v>1064</v>
      </c>
      <c r="B668">
        <v>225000</v>
      </c>
      <c r="C668">
        <f>ABS((porsche_data[[#This Row],[Price]]-AVERAGE(B600:B5055))/_xlfn.STDEV.P(B600:B5055))</f>
        <v>2.1177213946581825</v>
      </c>
      <c r="D668" t="s">
        <v>473</v>
      </c>
      <c r="E668" t="s">
        <v>758</v>
      </c>
      <c r="F668">
        <f>IF(OR(ISNUMBER(SEARCH(" 4S",porsche_data[[#This Row],[Model]])), ISNUMBER(SEARCH(" S",porsche_data[[#This Row],[Model]]))),1,0)</f>
        <v>0</v>
      </c>
      <c r="G668">
        <f>IF(ISNUMBER(SEARCH("Turbo",porsche_data[[#This Row],[Model]])),1,0)</f>
        <v>1</v>
      </c>
      <c r="H668">
        <f>IF(ISNUMBER(SEARCH("GT",porsche_data[[#This Row],[Model]])),1,0)</f>
        <v>0</v>
      </c>
      <c r="I668">
        <f>IF(ISNUMBER(SEARCH("RS",porsche_data[[#This Row],[Model]])),1,0)</f>
        <v>0</v>
      </c>
      <c r="J668">
        <f>IF(ISNUMBER(SEARCH("Targa",porsche_data[[#This Row],[Body]])),1,0)</f>
        <v>0</v>
      </c>
      <c r="K668">
        <f>IF(ISNUMBER(SEARCH("Cabriolet",porsche_data[[#This Row],[Body]])),1,0)</f>
        <v>0</v>
      </c>
      <c r="L668" t="s">
        <v>44</v>
      </c>
      <c r="M668">
        <v>993</v>
      </c>
      <c r="N668" t="s">
        <v>4333</v>
      </c>
      <c r="O668" s="3">
        <f>1*(LEFT(porsche_data[[#This Row],[Mileage0]],FIND(" ",porsche_data[[#This Row],[Mileage0]])-1))</f>
        <v>120806</v>
      </c>
      <c r="P668" t="s">
        <v>66</v>
      </c>
      <c r="Q668">
        <v>450</v>
      </c>
      <c r="R668" t="s">
        <v>19</v>
      </c>
      <c r="S668">
        <f>1*(LEFT(porsche_data[[#This Row],[Cylinder Capacity]],FIND(" ",porsche_data[[#This Row],[Cylinder Capacity]])-1))</f>
        <v>3.6</v>
      </c>
      <c r="T668" t="s">
        <v>20</v>
      </c>
      <c r="U668" t="s">
        <v>21</v>
      </c>
      <c r="V668">
        <f>IF(porsche_data[[#This Row],[Transmission]]="Automatic",1,0)</f>
        <v>0</v>
      </c>
      <c r="W668">
        <f>IF(porsche_data[[#This Row],[Transmission]]="PDK",1,0)</f>
        <v>0</v>
      </c>
      <c r="X668" t="s">
        <v>46</v>
      </c>
      <c r="Y668">
        <f>IF(porsche_data[[#This Row],[Drive]]="Rear drive",0,1)</f>
        <v>1</v>
      </c>
      <c r="Z668" t="s">
        <v>23</v>
      </c>
      <c r="AA668" t="s">
        <v>32</v>
      </c>
      <c r="AB668">
        <f>IF(OR(porsche_data[[#This Row],[Interior Color]]="Black",porsche_data[[#This Row],[Interior Color]]="Beige",porsche_data[[#This Row],[Interior Color]]="Brown",porsche_data[[#This Row],[Interior Color]]="Grey"),0,1)</f>
        <v>0</v>
      </c>
      <c r="AC668" t="s">
        <v>116</v>
      </c>
      <c r="AD6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69" spans="1:30" hidden="1" x14ac:dyDescent="0.2">
      <c r="A669" t="s">
        <v>1353</v>
      </c>
      <c r="C669" t="e">
        <f>ABS((porsche_data[[#This Row],[Price]]-#REF!)/#REF!)</f>
        <v>#REF!</v>
      </c>
      <c r="D669" t="s">
        <v>320</v>
      </c>
      <c r="E669" t="s">
        <v>287</v>
      </c>
      <c r="F669">
        <f>IF(OR(ISNUMBER(SEARCH(" 4S",porsche_data[[#This Row],[Model]])), ISNUMBER(SEARCH(" S",porsche_data[[#This Row],[Model]]))),1,0)</f>
        <v>0</v>
      </c>
      <c r="G669">
        <f>IF(ISNUMBER(SEARCH("Turbo",porsche_data[[#This Row],[Model]])),1,0)</f>
        <v>0</v>
      </c>
      <c r="H669">
        <f>IF(ISNUMBER(SEARCH("GT",porsche_data[[#This Row],[Model]])),1,0)</f>
        <v>0</v>
      </c>
      <c r="I669">
        <f>IF(ISNUMBER(SEARCH("RS",porsche_data[[#This Row],[Model]])),1,0)</f>
        <v>0</v>
      </c>
      <c r="J669">
        <f>IF(ISNUMBER(SEARCH("Targa",porsche_data[[#This Row],[Body]])),1,0)</f>
        <v>0</v>
      </c>
      <c r="K669">
        <f>IF(ISNUMBER(SEARCH("Cabriolet",porsche_data[[#This Row],[Body]])),1,0)</f>
        <v>1</v>
      </c>
      <c r="L669" t="s">
        <v>16</v>
      </c>
      <c r="N669" t="s">
        <v>1354</v>
      </c>
      <c r="O669" t="str">
        <f>IF(ISNUMBER(SEARCH("km",porsche_data[[#This Row],[Mileage0]])),porsche_data[[#This Row],[Mileage0]],"")</f>
        <v/>
      </c>
      <c r="P669" t="s">
        <v>202</v>
      </c>
      <c r="R669" t="s">
        <v>270</v>
      </c>
      <c r="T669" t="s">
        <v>20</v>
      </c>
      <c r="U669" t="s">
        <v>21</v>
      </c>
      <c r="V669">
        <f>IF(porsche_data[[#This Row],[Transmission]]="Automatic",1,0)</f>
        <v>0</v>
      </c>
      <c r="W669">
        <f>IF(porsche_data[[#This Row],[Transmission]]="PDK",1,0)</f>
        <v>0</v>
      </c>
      <c r="X669" t="s">
        <v>22</v>
      </c>
      <c r="Y669">
        <f>IF(porsche_data[[#This Row],[Drive]]="Rear drive",0,1)</f>
        <v>0</v>
      </c>
      <c r="Z669" t="s">
        <v>23</v>
      </c>
      <c r="AA669" t="s">
        <v>24</v>
      </c>
      <c r="AB669">
        <f>IF(OR(porsche_data[[#This Row],[Interior Color]]="Black",porsche_data[[#This Row],[Interior Color]]="Beige",porsche_data[[#This Row],[Interior Color]]="Brown",porsche_data[[#This Row],[Interior Color]]="Grey"),0,1)</f>
        <v>0</v>
      </c>
      <c r="AC669" t="s">
        <v>61</v>
      </c>
      <c r="AD6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70" spans="1:30" hidden="1" x14ac:dyDescent="0.2">
      <c r="A670" t="s">
        <v>1064</v>
      </c>
      <c r="B670">
        <v>225000</v>
      </c>
      <c r="C670" t="e">
        <f>ABS((porsche_data[[#This Row],[Price]]-#REF!)/#REF!)</f>
        <v>#REF!</v>
      </c>
      <c r="D670" t="s">
        <v>425</v>
      </c>
      <c r="E670" t="s">
        <v>655</v>
      </c>
      <c r="F670">
        <f>IF(OR(ISNUMBER(SEARCH(" 4S",porsche_data[[#This Row],[Model]])), ISNUMBER(SEARCH(" S",porsche_data[[#This Row],[Model]]))),1,0)</f>
        <v>1</v>
      </c>
      <c r="G670">
        <f>IF(ISNUMBER(SEARCH("Turbo",porsche_data[[#This Row],[Model]])),1,0)</f>
        <v>0</v>
      </c>
      <c r="H670">
        <f>IF(ISNUMBER(SEARCH("GT",porsche_data[[#This Row],[Model]])),1,0)</f>
        <v>0</v>
      </c>
      <c r="I670">
        <f>IF(ISNUMBER(SEARCH("RS",porsche_data[[#This Row],[Model]])),1,0)</f>
        <v>0</v>
      </c>
      <c r="J670">
        <f>IF(ISNUMBER(SEARCH("Targa",porsche_data[[#This Row],[Body]])),1,0)</f>
        <v>0</v>
      </c>
      <c r="K670">
        <f>IF(ISNUMBER(SEARCH("Cabriolet",porsche_data[[#This Row],[Body]])),1,0)</f>
        <v>0</v>
      </c>
      <c r="L670" t="s">
        <v>44</v>
      </c>
      <c r="N670" t="s">
        <v>25</v>
      </c>
      <c r="O670" t="str">
        <f>IF(ISNUMBER(SEARCH("km",porsche_data[[#This Row],[Mileage0]])),porsche_data[[#This Row],[Mileage0]],"")</f>
        <v/>
      </c>
      <c r="P670" t="s">
        <v>494</v>
      </c>
      <c r="R670" t="s">
        <v>429</v>
      </c>
      <c r="T670" t="s">
        <v>20</v>
      </c>
      <c r="U670" t="s">
        <v>21</v>
      </c>
      <c r="V670">
        <f>IF(porsche_data[[#This Row],[Transmission]]="Automatic",1,0)</f>
        <v>0</v>
      </c>
      <c r="W670">
        <f>IF(porsche_data[[#This Row],[Transmission]]="PDK",1,0)</f>
        <v>0</v>
      </c>
      <c r="X670" t="s">
        <v>22</v>
      </c>
      <c r="Y670">
        <f>IF(porsche_data[[#This Row],[Drive]]="Rear drive",0,1)</f>
        <v>0</v>
      </c>
      <c r="Z670" t="s">
        <v>23</v>
      </c>
      <c r="AA670" t="s">
        <v>24</v>
      </c>
      <c r="AB670">
        <f>IF(OR(porsche_data[[#This Row],[Interior Color]]="Black",porsche_data[[#This Row],[Interior Color]]="Beige",porsche_data[[#This Row],[Interior Color]]="Brown",porsche_data[[#This Row],[Interior Color]]="Grey"),0,1)</f>
        <v>0</v>
      </c>
      <c r="AC670" t="s">
        <v>40</v>
      </c>
      <c r="AD6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71" spans="1:30" hidden="1" x14ac:dyDescent="0.2">
      <c r="A671" t="s">
        <v>5192</v>
      </c>
      <c r="B671">
        <v>224964</v>
      </c>
      <c r="C671" t="e">
        <f>ABS((porsche_data[[#This Row],[Price]]-#REF!)/#REF!)</f>
        <v>#REF!</v>
      </c>
      <c r="D671" t="s">
        <v>229</v>
      </c>
      <c r="E671" t="s">
        <v>102</v>
      </c>
      <c r="F671">
        <f>IF(OR(ISNUMBER(SEARCH(" 4S",porsche_data[[#This Row],[Model]])), ISNUMBER(SEARCH(" S",porsche_data[[#This Row],[Model]]))),1,0)</f>
        <v>0</v>
      </c>
      <c r="G671">
        <f>IF(ISNUMBER(SEARCH("Turbo",porsche_data[[#This Row],[Model]])),1,0)</f>
        <v>0</v>
      </c>
      <c r="H671">
        <f>IF(ISNUMBER(SEARCH("GT",porsche_data[[#This Row],[Model]])),1,0)</f>
        <v>0</v>
      </c>
      <c r="I671">
        <f>IF(ISNUMBER(SEARCH("RS",porsche_data[[#This Row],[Model]])),1,0)</f>
        <v>0</v>
      </c>
      <c r="J671">
        <f>IF(ISNUMBER(SEARCH("Targa",porsche_data[[#This Row],[Body]])),1,0)</f>
        <v>0</v>
      </c>
      <c r="K671">
        <f>IF(ISNUMBER(SEARCH("Cabriolet",porsche_data[[#This Row],[Body]])),1,0)</f>
        <v>0</v>
      </c>
      <c r="L671" t="s">
        <v>44</v>
      </c>
      <c r="N671" t="s">
        <v>926</v>
      </c>
      <c r="O671" t="str">
        <f>IF(ISNUMBER(SEARCH("km",porsche_data[[#This Row],[Mileage0]])),porsche_data[[#This Row],[Mileage0]],"")</f>
        <v>76000 km</v>
      </c>
      <c r="P671" t="s">
        <v>3473</v>
      </c>
      <c r="R671" t="s">
        <v>19</v>
      </c>
      <c r="T671" t="s">
        <v>20</v>
      </c>
      <c r="U671" t="s">
        <v>21</v>
      </c>
      <c r="V671">
        <f>IF(porsche_data[[#This Row],[Transmission]]="Automatic",1,0)</f>
        <v>0</v>
      </c>
      <c r="W671">
        <f>IF(porsche_data[[#This Row],[Transmission]]="PDK",1,0)</f>
        <v>0</v>
      </c>
      <c r="X671" t="s">
        <v>46</v>
      </c>
      <c r="Y671">
        <f>IF(porsche_data[[#This Row],[Drive]]="Rear drive",0,1)</f>
        <v>1</v>
      </c>
      <c r="Z671" t="s">
        <v>23</v>
      </c>
      <c r="AA671" t="s">
        <v>24</v>
      </c>
      <c r="AB671">
        <f>IF(OR(porsche_data[[#This Row],[Interior Color]]="Black",porsche_data[[#This Row],[Interior Color]]="Beige",porsche_data[[#This Row],[Interior Color]]="Brown",porsche_data[[#This Row],[Interior Color]]="Grey"),0,1)</f>
        <v>0</v>
      </c>
      <c r="AC671" t="s">
        <v>32</v>
      </c>
      <c r="AD6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72" spans="1:30" hidden="1" x14ac:dyDescent="0.2">
      <c r="A672" t="s">
        <v>1154</v>
      </c>
      <c r="C672" t="e">
        <f>ABS((porsche_data[[#This Row],[Price]]-#REF!)/#REF!)</f>
        <v>#REF!</v>
      </c>
      <c r="D672" t="s">
        <v>1055</v>
      </c>
      <c r="E672" t="s">
        <v>936</v>
      </c>
      <c r="F672">
        <f>IF(OR(ISNUMBER(SEARCH(" 4S",porsche_data[[#This Row],[Model]])), ISNUMBER(SEARCH(" S",porsche_data[[#This Row],[Model]]))),1,0)</f>
        <v>1</v>
      </c>
      <c r="G672">
        <f>IF(ISNUMBER(SEARCH("Turbo",porsche_data[[#This Row],[Model]])),1,0)</f>
        <v>0</v>
      </c>
      <c r="H672">
        <f>IF(ISNUMBER(SEARCH("GT",porsche_data[[#This Row],[Model]])),1,0)</f>
        <v>0</v>
      </c>
      <c r="I672">
        <f>IF(ISNUMBER(SEARCH("RS",porsche_data[[#This Row],[Model]])),1,0)</f>
        <v>0</v>
      </c>
      <c r="J672">
        <f>IF(ISNUMBER(SEARCH("Targa",porsche_data[[#This Row],[Body]])),1,0)</f>
        <v>0</v>
      </c>
      <c r="K672">
        <f>IF(ISNUMBER(SEARCH("Cabriolet",porsche_data[[#This Row],[Body]])),1,0)</f>
        <v>0</v>
      </c>
      <c r="L672" t="s">
        <v>44</v>
      </c>
      <c r="N672" t="s">
        <v>1359</v>
      </c>
      <c r="O672" t="str">
        <f>IF(ISNUMBER(SEARCH("km",porsche_data[[#This Row],[Mileage0]])),porsche_data[[#This Row],[Mileage0]],"")</f>
        <v>71181 km</v>
      </c>
      <c r="P672" t="s">
        <v>494</v>
      </c>
      <c r="R672" t="s">
        <v>67</v>
      </c>
      <c r="T672" t="s">
        <v>20</v>
      </c>
      <c r="U672" t="s">
        <v>21</v>
      </c>
      <c r="V672">
        <f>IF(porsche_data[[#This Row],[Transmission]]="Automatic",1,0)</f>
        <v>0</v>
      </c>
      <c r="W672">
        <f>IF(porsche_data[[#This Row],[Transmission]]="PDK",1,0)</f>
        <v>0</v>
      </c>
      <c r="X672" t="s">
        <v>22</v>
      </c>
      <c r="Y672">
        <f>IF(porsche_data[[#This Row],[Drive]]="Rear drive",0,1)</f>
        <v>0</v>
      </c>
      <c r="Z672" t="s">
        <v>23</v>
      </c>
      <c r="AA672" t="s">
        <v>68</v>
      </c>
      <c r="AB672">
        <f>IF(OR(porsche_data[[#This Row],[Interior Color]]="Black",porsche_data[[#This Row],[Interior Color]]="Beige",porsche_data[[#This Row],[Interior Color]]="Brown",porsche_data[[#This Row],[Interior Color]]="Grey"),0,1)</f>
        <v>0</v>
      </c>
      <c r="AC672" t="s">
        <v>116</v>
      </c>
      <c r="AD6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73" spans="1:30" hidden="1" x14ac:dyDescent="0.2">
      <c r="A673" t="s">
        <v>1360</v>
      </c>
      <c r="C673" t="e">
        <f>ABS((porsche_data[[#This Row],[Price]]-#REF!)/#REF!)</f>
        <v>#REF!</v>
      </c>
      <c r="D673" t="s">
        <v>1361</v>
      </c>
      <c r="E673" t="s">
        <v>1142</v>
      </c>
      <c r="F673">
        <f>IF(OR(ISNUMBER(SEARCH(" 4S",porsche_data[[#This Row],[Model]])), ISNUMBER(SEARCH(" S",porsche_data[[#This Row],[Model]]))),1,0)</f>
        <v>0</v>
      </c>
      <c r="G673">
        <f>IF(ISNUMBER(SEARCH("Turbo",porsche_data[[#This Row],[Model]])),1,0)</f>
        <v>0</v>
      </c>
      <c r="H673">
        <f>IF(ISNUMBER(SEARCH("GT",porsche_data[[#This Row],[Model]])),1,0)</f>
        <v>0</v>
      </c>
      <c r="I673">
        <f>IF(ISNUMBER(SEARCH("RS",porsche_data[[#This Row],[Model]])),1,0)</f>
        <v>0</v>
      </c>
      <c r="J673">
        <f>IF(ISNUMBER(SEARCH("Targa",porsche_data[[#This Row],[Body]])),1,0)</f>
        <v>0</v>
      </c>
      <c r="K673">
        <f>IF(ISNUMBER(SEARCH("Cabriolet",porsche_data[[#This Row],[Body]])),1,0)</f>
        <v>1</v>
      </c>
      <c r="L673" t="s">
        <v>16</v>
      </c>
      <c r="N673" t="s">
        <v>1362</v>
      </c>
      <c r="O673" t="str">
        <f>IF(ISNUMBER(SEARCH("km",porsche_data[[#This Row],[Mileage0]])),porsche_data[[#This Row],[Mileage0]],"")</f>
        <v/>
      </c>
      <c r="P673" t="s">
        <v>1143</v>
      </c>
      <c r="R673" t="s">
        <v>1144</v>
      </c>
      <c r="T673" t="s">
        <v>20</v>
      </c>
      <c r="U673" t="s">
        <v>21</v>
      </c>
      <c r="V673">
        <f>IF(porsche_data[[#This Row],[Transmission]]="Automatic",1,0)</f>
        <v>0</v>
      </c>
      <c r="W673">
        <f>IF(porsche_data[[#This Row],[Transmission]]="PDK",1,0)</f>
        <v>0</v>
      </c>
      <c r="X673" t="s">
        <v>22</v>
      </c>
      <c r="Y673">
        <f>IF(porsche_data[[#This Row],[Drive]]="Rear drive",0,1)</f>
        <v>0</v>
      </c>
      <c r="Z673" t="s">
        <v>23</v>
      </c>
      <c r="AA673" t="s">
        <v>24</v>
      </c>
      <c r="AB673">
        <f>IF(OR(porsche_data[[#This Row],[Interior Color]]="Black",porsche_data[[#This Row],[Interior Color]]="Beige",porsche_data[[#This Row],[Interior Color]]="Brown",porsche_data[[#This Row],[Interior Color]]="Grey"),0,1)</f>
        <v>0</v>
      </c>
      <c r="AC673" t="s">
        <v>116</v>
      </c>
      <c r="AD6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74" spans="1:30" hidden="1" x14ac:dyDescent="0.2">
      <c r="A674" t="s">
        <v>1363</v>
      </c>
      <c r="C674" t="e">
        <f>ABS((porsche_data[[#This Row],[Price]]-#REF!)/#REF!)</f>
        <v>#REF!</v>
      </c>
      <c r="D674" t="s">
        <v>433</v>
      </c>
      <c r="E674" t="s">
        <v>505</v>
      </c>
      <c r="F674">
        <f>IF(OR(ISNUMBER(SEARCH(" 4S",porsche_data[[#This Row],[Model]])), ISNUMBER(SEARCH(" S",porsche_data[[#This Row],[Model]]))),1,0)</f>
        <v>0</v>
      </c>
      <c r="G674">
        <f>IF(ISNUMBER(SEARCH("Turbo",porsche_data[[#This Row],[Model]])),1,0)</f>
        <v>0</v>
      </c>
      <c r="H674">
        <f>IF(ISNUMBER(SEARCH("GT",porsche_data[[#This Row],[Model]])),1,0)</f>
        <v>0</v>
      </c>
      <c r="I674">
        <f>IF(ISNUMBER(SEARCH("RS",porsche_data[[#This Row],[Model]])),1,0)</f>
        <v>0</v>
      </c>
      <c r="J674">
        <f>IF(ISNUMBER(SEARCH("Targa",porsche_data[[#This Row],[Body]])),1,0)</f>
        <v>0</v>
      </c>
      <c r="K674">
        <f>IF(ISNUMBER(SEARCH("Cabriolet",porsche_data[[#This Row],[Body]])),1,0)</f>
        <v>1</v>
      </c>
      <c r="L674" t="s">
        <v>16</v>
      </c>
      <c r="N674" t="s">
        <v>1249</v>
      </c>
      <c r="O674" t="str">
        <f>IF(ISNUMBER(SEARCH("km",porsche_data[[#This Row],[Mileage0]])),porsche_data[[#This Row],[Mileage0]],"")</f>
        <v>130000 km</v>
      </c>
      <c r="P674" t="s">
        <v>59</v>
      </c>
      <c r="R674" t="s">
        <v>60</v>
      </c>
      <c r="T674" t="s">
        <v>20</v>
      </c>
      <c r="U674" t="s">
        <v>21</v>
      </c>
      <c r="V674">
        <f>IF(porsche_data[[#This Row],[Transmission]]="Automatic",1,0)</f>
        <v>0</v>
      </c>
      <c r="W674">
        <f>IF(porsche_data[[#This Row],[Transmission]]="PDK",1,0)</f>
        <v>0</v>
      </c>
      <c r="X674" t="s">
        <v>22</v>
      </c>
      <c r="Y674">
        <f>IF(porsche_data[[#This Row],[Drive]]="Rear drive",0,1)</f>
        <v>0</v>
      </c>
      <c r="Z674" t="s">
        <v>23</v>
      </c>
      <c r="AA674" t="s">
        <v>24</v>
      </c>
      <c r="AB674">
        <f>IF(OR(porsche_data[[#This Row],[Interior Color]]="Black",porsche_data[[#This Row],[Interior Color]]="Beige",porsche_data[[#This Row],[Interior Color]]="Brown",porsche_data[[#This Row],[Interior Color]]="Grey"),0,1)</f>
        <v>0</v>
      </c>
      <c r="AC674" t="s">
        <v>116</v>
      </c>
      <c r="AD6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75" spans="1:30" hidden="1" x14ac:dyDescent="0.2">
      <c r="A675" t="s">
        <v>25</v>
      </c>
      <c r="C675" t="e">
        <f>ABS((porsche_data[[#This Row],[Price]]-#REF!)/#REF!)</f>
        <v>#REF!</v>
      </c>
      <c r="D675" t="s">
        <v>124</v>
      </c>
      <c r="E675" t="s">
        <v>1364</v>
      </c>
      <c r="F675">
        <f>IF(OR(ISNUMBER(SEARCH(" 4S",porsche_data[[#This Row],[Model]])), ISNUMBER(SEARCH(" S",porsche_data[[#This Row],[Model]]))),1,0)</f>
        <v>0</v>
      </c>
      <c r="G675">
        <f>IF(ISNUMBER(SEARCH("Turbo",porsche_data[[#This Row],[Model]])),1,0)</f>
        <v>0</v>
      </c>
      <c r="H675">
        <f>IF(ISNUMBER(SEARCH("GT",porsche_data[[#This Row],[Model]])),1,0)</f>
        <v>1</v>
      </c>
      <c r="I675">
        <f>IF(ISNUMBER(SEARCH("RS",porsche_data[[#This Row],[Model]])),1,0)</f>
        <v>0</v>
      </c>
      <c r="J675">
        <f>IF(ISNUMBER(SEARCH("Targa",porsche_data[[#This Row],[Body]])),1,0)</f>
        <v>0</v>
      </c>
      <c r="K675">
        <f>IF(ISNUMBER(SEARCH("Cabriolet",porsche_data[[#This Row],[Body]])),1,0)</f>
        <v>0</v>
      </c>
      <c r="L675" t="s">
        <v>44</v>
      </c>
      <c r="N675" t="s">
        <v>1365</v>
      </c>
      <c r="O675" t="str">
        <f>IF(ISNUMBER(SEARCH("km",porsche_data[[#This Row],[Mileage0]])),porsche_data[[#This Row],[Mileage0]],"")</f>
        <v>46726 km</v>
      </c>
      <c r="P675" t="s">
        <v>796</v>
      </c>
      <c r="R675" t="s">
        <v>19</v>
      </c>
      <c r="T675" t="s">
        <v>20</v>
      </c>
      <c r="U675" t="s">
        <v>21</v>
      </c>
      <c r="V675">
        <f>IF(porsche_data[[#This Row],[Transmission]]="Automatic",1,0)</f>
        <v>0</v>
      </c>
      <c r="W675">
        <f>IF(porsche_data[[#This Row],[Transmission]]="PDK",1,0)</f>
        <v>0</v>
      </c>
      <c r="X675" t="s">
        <v>22</v>
      </c>
      <c r="Y675">
        <f>IF(porsche_data[[#This Row],[Drive]]="Rear drive",0,1)</f>
        <v>0</v>
      </c>
      <c r="Z675" t="s">
        <v>23</v>
      </c>
      <c r="AA675" t="s">
        <v>24</v>
      </c>
      <c r="AB675">
        <f>IF(OR(porsche_data[[#This Row],[Interior Color]]="Black",porsche_data[[#This Row],[Interior Color]]="Beige",porsche_data[[#This Row],[Interior Color]]="Brown",porsche_data[[#This Row],[Interior Color]]="Grey"),0,1)</f>
        <v>0</v>
      </c>
      <c r="AC675" t="s">
        <v>24</v>
      </c>
      <c r="AD6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76" spans="1:30" hidden="1" x14ac:dyDescent="0.2">
      <c r="A676" t="s">
        <v>1366</v>
      </c>
      <c r="C676" t="e">
        <f>ABS((porsche_data[[#This Row],[Price]]-#REF!)/#REF!)</f>
        <v>#REF!</v>
      </c>
      <c r="D676" t="s">
        <v>636</v>
      </c>
      <c r="E676" t="s">
        <v>560</v>
      </c>
      <c r="F676">
        <f>IF(OR(ISNUMBER(SEARCH(" 4S",porsche_data[[#This Row],[Model]])), ISNUMBER(SEARCH(" S",porsche_data[[#This Row],[Model]]))),1,0)</f>
        <v>1</v>
      </c>
      <c r="G676">
        <f>IF(ISNUMBER(SEARCH("Turbo",porsche_data[[#This Row],[Model]])),1,0)</f>
        <v>0</v>
      </c>
      <c r="H676">
        <f>IF(ISNUMBER(SEARCH("GT",porsche_data[[#This Row],[Model]])),1,0)</f>
        <v>0</v>
      </c>
      <c r="I676">
        <f>IF(ISNUMBER(SEARCH("RS",porsche_data[[#This Row],[Model]])),1,0)</f>
        <v>0</v>
      </c>
      <c r="J676">
        <f>IF(ISNUMBER(SEARCH("Targa",porsche_data[[#This Row],[Body]])),1,0)</f>
        <v>0</v>
      </c>
      <c r="K676">
        <f>IF(ISNUMBER(SEARCH("Cabriolet",porsche_data[[#This Row],[Body]])),1,0)</f>
        <v>0</v>
      </c>
      <c r="L676" t="s">
        <v>108</v>
      </c>
      <c r="N676" t="s">
        <v>25</v>
      </c>
      <c r="O676" t="str">
        <f>IF(ISNUMBER(SEARCH("km",porsche_data[[#This Row],[Mileage0]])),porsche_data[[#This Row],[Mileage0]],"")</f>
        <v/>
      </c>
      <c r="P676" t="s">
        <v>412</v>
      </c>
      <c r="R676" t="s">
        <v>395</v>
      </c>
      <c r="T676" t="s">
        <v>20</v>
      </c>
      <c r="U676" t="s">
        <v>21</v>
      </c>
      <c r="V676">
        <f>IF(porsche_data[[#This Row],[Transmission]]="Automatic",1,0)</f>
        <v>0</v>
      </c>
      <c r="W676">
        <f>IF(porsche_data[[#This Row],[Transmission]]="PDK",1,0)</f>
        <v>0</v>
      </c>
      <c r="X676" t="s">
        <v>22</v>
      </c>
      <c r="Y676">
        <f>IF(porsche_data[[#This Row],[Drive]]="Rear drive",0,1)</f>
        <v>0</v>
      </c>
      <c r="Z676" t="s">
        <v>23</v>
      </c>
      <c r="AA676" t="s">
        <v>24</v>
      </c>
      <c r="AB676">
        <f>IF(OR(porsche_data[[#This Row],[Interior Color]]="Black",porsche_data[[#This Row],[Interior Color]]="Beige",porsche_data[[#This Row],[Interior Color]]="Brown",porsche_data[[#This Row],[Interior Color]]="Grey"),0,1)</f>
        <v>0</v>
      </c>
      <c r="AC676" t="s">
        <v>116</v>
      </c>
      <c r="AD6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77" spans="1:30" hidden="1" x14ac:dyDescent="0.2">
      <c r="A677" t="s">
        <v>1869</v>
      </c>
      <c r="B677">
        <v>224900</v>
      </c>
      <c r="C677" t="e">
        <f>ABS((porsche_data[[#This Row],[Price]]-#REF!)/#REF!)</f>
        <v>#REF!</v>
      </c>
      <c r="D677" t="s">
        <v>63</v>
      </c>
      <c r="E677" t="s">
        <v>371</v>
      </c>
      <c r="F677">
        <f>IF(OR(ISNUMBER(SEARCH(" 4S",porsche_data[[#This Row],[Model]])), ISNUMBER(SEARCH(" S",porsche_data[[#This Row],[Model]]))),1,0)</f>
        <v>0</v>
      </c>
      <c r="G677">
        <f>IF(ISNUMBER(SEARCH("Turbo",porsche_data[[#This Row],[Model]])),1,0)</f>
        <v>0</v>
      </c>
      <c r="H677">
        <f>IF(ISNUMBER(SEARCH("GT",porsche_data[[#This Row],[Model]])),1,0)</f>
        <v>0</v>
      </c>
      <c r="I677">
        <f>IF(ISNUMBER(SEARCH("RS",porsche_data[[#This Row],[Model]])),1,0)</f>
        <v>1</v>
      </c>
      <c r="J677">
        <f>IF(ISNUMBER(SEARCH("Targa",porsche_data[[#This Row],[Body]])),1,0)</f>
        <v>1</v>
      </c>
      <c r="K677">
        <f>IF(ISNUMBER(SEARCH("Cabriolet",porsche_data[[#This Row],[Body]])),1,0)</f>
        <v>0</v>
      </c>
      <c r="L677" t="s">
        <v>36</v>
      </c>
      <c r="N677" t="s">
        <v>1870</v>
      </c>
      <c r="O677" t="str">
        <f>IF(ISNUMBER(SEARCH("km",porsche_data[[#This Row],[Mileage0]])),porsche_data[[#This Row],[Mileage0]],"")</f>
        <v>7004 km</v>
      </c>
      <c r="P677" t="s">
        <v>66</v>
      </c>
      <c r="R677" t="s">
        <v>67</v>
      </c>
      <c r="T677" t="s">
        <v>20</v>
      </c>
      <c r="U677" t="s">
        <v>53</v>
      </c>
      <c r="V677">
        <f>IF(porsche_data[[#This Row],[Transmission]]="Automatic",1,0)</f>
        <v>1</v>
      </c>
      <c r="W677">
        <f>IF(porsche_data[[#This Row],[Transmission]]="PDK",1,0)</f>
        <v>0</v>
      </c>
      <c r="X677" t="s">
        <v>22</v>
      </c>
      <c r="Y677">
        <f>IF(porsche_data[[#This Row],[Drive]]="Rear drive",0,1)</f>
        <v>0</v>
      </c>
      <c r="Z677" t="s">
        <v>23</v>
      </c>
      <c r="AA677" t="s">
        <v>24</v>
      </c>
      <c r="AB677">
        <f>IF(OR(porsche_data[[#This Row],[Interior Color]]="Black",porsche_data[[#This Row],[Interior Color]]="Beige",porsche_data[[#This Row],[Interior Color]]="Brown",porsche_data[[#This Row],[Interior Color]]="Grey"),0,1)</f>
        <v>0</v>
      </c>
      <c r="AC677" t="s">
        <v>24</v>
      </c>
      <c r="AD6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78" spans="1:30" hidden="1" x14ac:dyDescent="0.2">
      <c r="A678" t="s">
        <v>1369</v>
      </c>
      <c r="C678" t="e">
        <f>ABS((porsche_data[[#This Row],[Price]]-#REF!)/#REF!)</f>
        <v>#REF!</v>
      </c>
      <c r="D678" t="s">
        <v>823</v>
      </c>
      <c r="E678" t="s">
        <v>582</v>
      </c>
      <c r="F678">
        <f>IF(OR(ISNUMBER(SEARCH(" 4S",porsche_data[[#This Row],[Model]])), ISNUMBER(SEARCH(" S",porsche_data[[#This Row],[Model]]))),1,0)</f>
        <v>0</v>
      </c>
      <c r="G678">
        <f>IF(ISNUMBER(SEARCH("Turbo",porsche_data[[#This Row],[Model]])),1,0)</f>
        <v>0</v>
      </c>
      <c r="H678">
        <f>IF(ISNUMBER(SEARCH("GT",porsche_data[[#This Row],[Model]])),1,0)</f>
        <v>0</v>
      </c>
      <c r="I678">
        <f>IF(ISNUMBER(SEARCH("RS",porsche_data[[#This Row],[Model]])),1,0)</f>
        <v>0</v>
      </c>
      <c r="J678">
        <f>IF(ISNUMBER(SEARCH("Targa",porsche_data[[#This Row],[Body]])),1,0)</f>
        <v>0</v>
      </c>
      <c r="K678">
        <f>IF(ISNUMBER(SEARCH("Cabriolet",porsche_data[[#This Row],[Body]])),1,0)</f>
        <v>0</v>
      </c>
      <c r="L678" t="s">
        <v>44</v>
      </c>
      <c r="N678" t="s">
        <v>1370</v>
      </c>
      <c r="O678" t="str">
        <f>IF(ISNUMBER(SEARCH("km",porsche_data[[#This Row],[Mileage0]])),porsche_data[[#This Row],[Mileage0]],"")</f>
        <v>73000 km</v>
      </c>
      <c r="P678" t="s">
        <v>385</v>
      </c>
      <c r="R678" t="s">
        <v>1060</v>
      </c>
      <c r="T678" t="s">
        <v>20</v>
      </c>
      <c r="U678" t="s">
        <v>53</v>
      </c>
      <c r="V678">
        <f>IF(porsche_data[[#This Row],[Transmission]]="Automatic",1,0)</f>
        <v>1</v>
      </c>
      <c r="W678">
        <f>IF(porsche_data[[#This Row],[Transmission]]="PDK",1,0)</f>
        <v>0</v>
      </c>
      <c r="X678" t="s">
        <v>22</v>
      </c>
      <c r="Y678">
        <f>IF(porsche_data[[#This Row],[Drive]]="Rear drive",0,1)</f>
        <v>0</v>
      </c>
      <c r="Z678" t="s">
        <v>23</v>
      </c>
      <c r="AA678" t="s">
        <v>24</v>
      </c>
      <c r="AB678">
        <f>IF(OR(porsche_data[[#This Row],[Interior Color]]="Black",porsche_data[[#This Row],[Interior Color]]="Beige",porsche_data[[#This Row],[Interior Color]]="Brown",porsche_data[[#This Row],[Interior Color]]="Grey"),0,1)</f>
        <v>0</v>
      </c>
      <c r="AC678" t="s">
        <v>116</v>
      </c>
      <c r="AD6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79" spans="1:30" hidden="1" x14ac:dyDescent="0.2">
      <c r="A679" t="s">
        <v>25</v>
      </c>
      <c r="C679" t="e">
        <f>ABS((porsche_data[[#This Row],[Price]]-#REF!)/#REF!)</f>
        <v>#REF!</v>
      </c>
      <c r="D679" t="s">
        <v>25</v>
      </c>
      <c r="E679" t="s">
        <v>25</v>
      </c>
      <c r="F679">
        <f>IF(OR(ISNUMBER(SEARCH(" 4S",porsche_data[[#This Row],[Model]])), ISNUMBER(SEARCH(" S",porsche_data[[#This Row],[Model]]))),1,0)</f>
        <v>0</v>
      </c>
      <c r="G679">
        <f>IF(ISNUMBER(SEARCH("Turbo",porsche_data[[#This Row],[Model]])),1,0)</f>
        <v>0</v>
      </c>
      <c r="H679">
        <f>IF(ISNUMBER(SEARCH("GT",porsche_data[[#This Row],[Model]])),1,0)</f>
        <v>0</v>
      </c>
      <c r="I679">
        <f>IF(ISNUMBER(SEARCH("RS",porsche_data[[#This Row],[Model]])),1,0)</f>
        <v>0</v>
      </c>
      <c r="J679">
        <f>IF(ISNUMBER(SEARCH("Targa",porsche_data[[#This Row],[Body]])),1,0)</f>
        <v>0</v>
      </c>
      <c r="K679">
        <f>IF(ISNUMBER(SEARCH("Cabriolet",porsche_data[[#This Row],[Body]])),1,0)</f>
        <v>0</v>
      </c>
      <c r="L679" t="s">
        <v>25</v>
      </c>
      <c r="N679" t="s">
        <v>25</v>
      </c>
      <c r="O679" t="str">
        <f>IF(ISNUMBER(SEARCH("km",porsche_data[[#This Row],[Mileage0]])),porsche_data[[#This Row],[Mileage0]],"")</f>
        <v/>
      </c>
      <c r="P679" t="s">
        <v>25</v>
      </c>
      <c r="R679" t="s">
        <v>25</v>
      </c>
      <c r="T679" t="s">
        <v>25</v>
      </c>
      <c r="U679" t="s">
        <v>25</v>
      </c>
      <c r="V679">
        <f>IF(porsche_data[[#This Row],[Transmission]]="Automatic",1,0)</f>
        <v>0</v>
      </c>
      <c r="W679">
        <f>IF(porsche_data[[#This Row],[Transmission]]="PDK",1,0)</f>
        <v>0</v>
      </c>
      <c r="X679" t="s">
        <v>25</v>
      </c>
      <c r="Y679">
        <f>IF(porsche_data[[#This Row],[Drive]]="Rear drive",0,1)</f>
        <v>1</v>
      </c>
      <c r="Z679" t="s">
        <v>25</v>
      </c>
      <c r="AA679" t="s">
        <v>25</v>
      </c>
      <c r="AB679">
        <f>IF(OR(porsche_data[[#This Row],[Interior Color]]="Black",porsche_data[[#This Row],[Interior Color]]="Beige",porsche_data[[#This Row],[Interior Color]]="Brown",porsche_data[[#This Row],[Interior Color]]="Grey"),0,1)</f>
        <v>1</v>
      </c>
      <c r="AC679" t="s">
        <v>25</v>
      </c>
      <c r="AD6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80" spans="1:30" x14ac:dyDescent="0.2">
      <c r="A680" t="s">
        <v>3560</v>
      </c>
      <c r="B680">
        <v>224500</v>
      </c>
      <c r="C680">
        <f>ABS((porsche_data[[#This Row],[Price]]-AVERAGE(B612:B5067))/_xlfn.STDEV.P(B612:B5067))</f>
        <v>2.1293663500666247</v>
      </c>
      <c r="D680" t="s">
        <v>152</v>
      </c>
      <c r="E680" t="s">
        <v>237</v>
      </c>
      <c r="F680">
        <f>IF(OR(ISNUMBER(SEARCH(" 4S",porsche_data[[#This Row],[Model]])), ISNUMBER(SEARCH(" S",porsche_data[[#This Row],[Model]]))),1,0)</f>
        <v>0</v>
      </c>
      <c r="G680">
        <f>IF(ISNUMBER(SEARCH("Turbo",porsche_data[[#This Row],[Model]])),1,0)</f>
        <v>0</v>
      </c>
      <c r="H680">
        <f>IF(ISNUMBER(SEARCH("GT",porsche_data[[#This Row],[Model]])),1,0)</f>
        <v>1</v>
      </c>
      <c r="I680">
        <f>IF(ISNUMBER(SEARCH("RS",porsche_data[[#This Row],[Model]])),1,0)</f>
        <v>0</v>
      </c>
      <c r="J680">
        <f>IF(ISNUMBER(SEARCH("Targa",porsche_data[[#This Row],[Body]])),1,0)</f>
        <v>0</v>
      </c>
      <c r="K680">
        <f>IF(ISNUMBER(SEARCH("Cabriolet",porsche_data[[#This Row],[Body]])),1,0)</f>
        <v>0</v>
      </c>
      <c r="L680" t="s">
        <v>44</v>
      </c>
      <c r="M680">
        <v>992</v>
      </c>
      <c r="N680" t="s">
        <v>3561</v>
      </c>
      <c r="O680" s="3">
        <f>1*(LEFT(porsche_data[[#This Row],[Mileage0]],FIND(" ",porsche_data[[#This Row],[Mileage0]])-1))</f>
        <v>2685</v>
      </c>
      <c r="P680" t="s">
        <v>178</v>
      </c>
      <c r="Q680">
        <v>480</v>
      </c>
      <c r="R680" t="s">
        <v>67</v>
      </c>
      <c r="S680">
        <f>1*(LEFT(porsche_data[[#This Row],[Cylinder Capacity]],FIND(" ",porsche_data[[#This Row],[Cylinder Capacity]])-1))</f>
        <v>3</v>
      </c>
      <c r="T680" t="s">
        <v>20</v>
      </c>
      <c r="U680" t="s">
        <v>31</v>
      </c>
      <c r="V680">
        <f>IF(porsche_data[[#This Row],[Transmission]]="Automatic",1,0)</f>
        <v>0</v>
      </c>
      <c r="W680">
        <f>IF(porsche_data[[#This Row],[Transmission]]="PDK",1,0)</f>
        <v>1</v>
      </c>
      <c r="X680" t="s">
        <v>22</v>
      </c>
      <c r="Y680">
        <f>IF(porsche_data[[#This Row],[Drive]]="Rear drive",0,1)</f>
        <v>0</v>
      </c>
      <c r="Z680" t="s">
        <v>23</v>
      </c>
      <c r="AA680" t="s">
        <v>24</v>
      </c>
      <c r="AB680">
        <f>IF(OR(porsche_data[[#This Row],[Interior Color]]="Black",porsche_data[[#This Row],[Interior Color]]="Beige",porsche_data[[#This Row],[Interior Color]]="Brown",porsche_data[[#This Row],[Interior Color]]="Grey"),0,1)</f>
        <v>0</v>
      </c>
      <c r="AC680" t="s">
        <v>32</v>
      </c>
      <c r="AD6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81" spans="1:30" hidden="1" x14ac:dyDescent="0.2">
      <c r="A681" t="s">
        <v>25</v>
      </c>
      <c r="C681" t="e">
        <f>ABS((porsche_data[[#This Row],[Price]]-#REF!)/#REF!)</f>
        <v>#REF!</v>
      </c>
      <c r="D681" t="s">
        <v>49</v>
      </c>
      <c r="E681" t="s">
        <v>102</v>
      </c>
      <c r="F681">
        <f>IF(OR(ISNUMBER(SEARCH(" 4S",porsche_data[[#This Row],[Model]])), ISNUMBER(SEARCH(" S",porsche_data[[#This Row],[Model]]))),1,0)</f>
        <v>0</v>
      </c>
      <c r="G681">
        <f>IF(ISNUMBER(SEARCH("Turbo",porsche_data[[#This Row],[Model]])),1,0)</f>
        <v>0</v>
      </c>
      <c r="H681">
        <f>IF(ISNUMBER(SEARCH("GT",porsche_data[[#This Row],[Model]])),1,0)</f>
        <v>0</v>
      </c>
      <c r="I681">
        <f>IF(ISNUMBER(SEARCH("RS",porsche_data[[#This Row],[Model]])),1,0)</f>
        <v>0</v>
      </c>
      <c r="J681">
        <f>IF(ISNUMBER(SEARCH("Targa",porsche_data[[#This Row],[Body]])),1,0)</f>
        <v>0</v>
      </c>
      <c r="K681">
        <f>IF(ISNUMBER(SEARCH("Cabriolet",porsche_data[[#This Row],[Body]])),1,0)</f>
        <v>0</v>
      </c>
      <c r="L681" t="s">
        <v>44</v>
      </c>
      <c r="N681" t="s">
        <v>25</v>
      </c>
      <c r="O681" t="str">
        <f>IF(ISNUMBER(SEARCH("km",porsche_data[[#This Row],[Mileage0]])),porsche_data[[#This Row],[Mileage0]],"")</f>
        <v/>
      </c>
      <c r="P681" t="s">
        <v>110</v>
      </c>
      <c r="R681" t="s">
        <v>19</v>
      </c>
      <c r="T681" t="s">
        <v>20</v>
      </c>
      <c r="U681" t="s">
        <v>21</v>
      </c>
      <c r="V681">
        <f>IF(porsche_data[[#This Row],[Transmission]]="Automatic",1,0)</f>
        <v>0</v>
      </c>
      <c r="W681">
        <f>IF(porsche_data[[#This Row],[Transmission]]="PDK",1,0)</f>
        <v>0</v>
      </c>
      <c r="X681" t="s">
        <v>46</v>
      </c>
      <c r="Y681">
        <f>IF(porsche_data[[#This Row],[Drive]]="Rear drive",0,1)</f>
        <v>1</v>
      </c>
      <c r="Z681" t="s">
        <v>23</v>
      </c>
      <c r="AA681" t="s">
        <v>68</v>
      </c>
      <c r="AB681">
        <f>IF(OR(porsche_data[[#This Row],[Interior Color]]="Black",porsche_data[[#This Row],[Interior Color]]="Beige",porsche_data[[#This Row],[Interior Color]]="Brown",porsche_data[[#This Row],[Interior Color]]="Grey"),0,1)</f>
        <v>0</v>
      </c>
      <c r="AC681" t="s">
        <v>116</v>
      </c>
      <c r="AD6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82" spans="1:30" x14ac:dyDescent="0.2">
      <c r="A682" t="s">
        <v>3560</v>
      </c>
      <c r="B682">
        <v>224500</v>
      </c>
      <c r="C682">
        <f>ABS((porsche_data[[#This Row],[Price]]-AVERAGE(B614:B5069))/_xlfn.STDEV.P(B614:B5069))</f>
        <v>2.1293663500666247</v>
      </c>
      <c r="D682" t="s">
        <v>152</v>
      </c>
      <c r="E682" t="s">
        <v>237</v>
      </c>
      <c r="F682">
        <f>IF(OR(ISNUMBER(SEARCH(" 4S",porsche_data[[#This Row],[Model]])), ISNUMBER(SEARCH(" S",porsche_data[[#This Row],[Model]]))),1,0)</f>
        <v>0</v>
      </c>
      <c r="G682">
        <f>IF(ISNUMBER(SEARCH("Turbo",porsche_data[[#This Row],[Model]])),1,0)</f>
        <v>0</v>
      </c>
      <c r="H682">
        <f>IF(ISNUMBER(SEARCH("GT",porsche_data[[#This Row],[Model]])),1,0)</f>
        <v>1</v>
      </c>
      <c r="I682">
        <f>IF(ISNUMBER(SEARCH("RS",porsche_data[[#This Row],[Model]])),1,0)</f>
        <v>0</v>
      </c>
      <c r="J682">
        <f>IF(ISNUMBER(SEARCH("Targa",porsche_data[[#This Row],[Body]])),1,0)</f>
        <v>0</v>
      </c>
      <c r="K682">
        <f>IF(ISNUMBER(SEARCH("Cabriolet",porsche_data[[#This Row],[Body]])),1,0)</f>
        <v>0</v>
      </c>
      <c r="L682" t="s">
        <v>44</v>
      </c>
      <c r="M682">
        <v>992</v>
      </c>
      <c r="N682" t="s">
        <v>3561</v>
      </c>
      <c r="O682" s="3">
        <f>1*(LEFT(porsche_data[[#This Row],[Mileage0]],FIND(" ",porsche_data[[#This Row],[Mileage0]])-1))</f>
        <v>2685</v>
      </c>
      <c r="P682" t="s">
        <v>178</v>
      </c>
      <c r="Q682">
        <v>480</v>
      </c>
      <c r="R682" t="s">
        <v>67</v>
      </c>
      <c r="S682">
        <f>1*(LEFT(porsche_data[[#This Row],[Cylinder Capacity]],FIND(" ",porsche_data[[#This Row],[Cylinder Capacity]])-1))</f>
        <v>3</v>
      </c>
      <c r="T682" t="s">
        <v>20</v>
      </c>
      <c r="U682" t="s">
        <v>31</v>
      </c>
      <c r="V682">
        <f>IF(porsche_data[[#This Row],[Transmission]]="Automatic",1,0)</f>
        <v>0</v>
      </c>
      <c r="W682">
        <f>IF(porsche_data[[#This Row],[Transmission]]="PDK",1,0)</f>
        <v>1</v>
      </c>
      <c r="X682" t="s">
        <v>22</v>
      </c>
      <c r="Y682">
        <f>IF(porsche_data[[#This Row],[Drive]]="Rear drive",0,1)</f>
        <v>0</v>
      </c>
      <c r="Z682" t="s">
        <v>23</v>
      </c>
      <c r="AA682" t="s">
        <v>24</v>
      </c>
      <c r="AB682">
        <f>IF(OR(porsche_data[[#This Row],[Interior Color]]="Black",porsche_data[[#This Row],[Interior Color]]="Beige",porsche_data[[#This Row],[Interior Color]]="Brown",porsche_data[[#This Row],[Interior Color]]="Grey"),0,1)</f>
        <v>0</v>
      </c>
      <c r="AC682" t="s">
        <v>32</v>
      </c>
      <c r="AD6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83" spans="1:30" x14ac:dyDescent="0.2">
      <c r="A683" t="s">
        <v>3560</v>
      </c>
      <c r="B683">
        <v>224500</v>
      </c>
      <c r="C683">
        <f>ABS((porsche_data[[#This Row],[Price]]-AVERAGE(B615:B5070))/_xlfn.STDEV.P(B615:B5070))</f>
        <v>2.1293663500666247</v>
      </c>
      <c r="D683" t="s">
        <v>63</v>
      </c>
      <c r="E683" t="s">
        <v>761</v>
      </c>
      <c r="F683">
        <f>IF(OR(ISNUMBER(SEARCH(" 4S",porsche_data[[#This Row],[Model]])), ISNUMBER(SEARCH(" S",porsche_data[[#This Row],[Model]]))),1,0)</f>
        <v>0</v>
      </c>
      <c r="G683">
        <f>IF(ISNUMBER(SEARCH("Turbo",porsche_data[[#This Row],[Model]])),1,0)</f>
        <v>1</v>
      </c>
      <c r="H683">
        <f>IF(ISNUMBER(SEARCH("GT",porsche_data[[#This Row],[Model]])),1,0)</f>
        <v>0</v>
      </c>
      <c r="I683">
        <f>IF(ISNUMBER(SEARCH("RS",porsche_data[[#This Row],[Model]])),1,0)</f>
        <v>0</v>
      </c>
      <c r="J683">
        <f>IF(ISNUMBER(SEARCH("Targa",porsche_data[[#This Row],[Body]])),1,0)</f>
        <v>0</v>
      </c>
      <c r="K683">
        <f>IF(ISNUMBER(SEARCH("Cabriolet",porsche_data[[#This Row],[Body]])),1,0)</f>
        <v>1</v>
      </c>
      <c r="L683" t="s">
        <v>16</v>
      </c>
      <c r="M683">
        <v>992</v>
      </c>
      <c r="N683" t="s">
        <v>3835</v>
      </c>
      <c r="O683" s="3">
        <f>1*(LEFT(porsche_data[[#This Row],[Mileage0]],FIND(" ",porsche_data[[#This Row],[Mileage0]])-1))</f>
        <v>4950</v>
      </c>
      <c r="P683" t="s">
        <v>87</v>
      </c>
      <c r="Q683">
        <v>580</v>
      </c>
      <c r="R683" t="s">
        <v>88</v>
      </c>
      <c r="S683">
        <f>1*(LEFT(porsche_data[[#This Row],[Cylinder Capacity]],FIND(" ",porsche_data[[#This Row],[Cylinder Capacity]])-1))</f>
        <v>3.8</v>
      </c>
      <c r="T683" t="s">
        <v>20</v>
      </c>
      <c r="U683" t="s">
        <v>31</v>
      </c>
      <c r="V683">
        <f>IF(porsche_data[[#This Row],[Transmission]]="Automatic",1,0)</f>
        <v>0</v>
      </c>
      <c r="W683">
        <f>IF(porsche_data[[#This Row],[Transmission]]="PDK",1,0)</f>
        <v>1</v>
      </c>
      <c r="X683" t="s">
        <v>46</v>
      </c>
      <c r="Y683">
        <f>IF(porsche_data[[#This Row],[Drive]]="Rear drive",0,1)</f>
        <v>1</v>
      </c>
      <c r="Z683" t="s">
        <v>23</v>
      </c>
      <c r="AA683" t="s">
        <v>24</v>
      </c>
      <c r="AB683">
        <f>IF(OR(porsche_data[[#This Row],[Interior Color]]="Black",porsche_data[[#This Row],[Interior Color]]="Beige",porsche_data[[#This Row],[Interior Color]]="Brown",porsche_data[[#This Row],[Interior Color]]="Grey"),0,1)</f>
        <v>0</v>
      </c>
      <c r="AC683" t="s">
        <v>24</v>
      </c>
      <c r="AD6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84" spans="1:30" x14ac:dyDescent="0.2">
      <c r="A684" t="s">
        <v>2748</v>
      </c>
      <c r="B684">
        <v>223000</v>
      </c>
      <c r="C684">
        <f>ABS((porsche_data[[#This Row],[Price]]-AVERAGE(B616:B5071))/_xlfn.STDEV.P(B616:B5071))</f>
        <v>2.0992356880100611</v>
      </c>
      <c r="D684" t="s">
        <v>482</v>
      </c>
      <c r="E684" t="s">
        <v>801</v>
      </c>
      <c r="F684">
        <f>IF(OR(ISNUMBER(SEARCH(" 4S",porsche_data[[#This Row],[Model]])), ISNUMBER(SEARCH(" S",porsche_data[[#This Row],[Model]]))),1,0)</f>
        <v>0</v>
      </c>
      <c r="G684">
        <f>IF(ISNUMBER(SEARCH("Turbo",porsche_data[[#This Row],[Model]])),1,0)</f>
        <v>0</v>
      </c>
      <c r="H684">
        <f>IF(ISNUMBER(SEARCH("GT",porsche_data[[#This Row],[Model]])),1,0)</f>
        <v>1</v>
      </c>
      <c r="I684">
        <f>IF(ISNUMBER(SEARCH("RS",porsche_data[[#This Row],[Model]])),1,0)</f>
        <v>0</v>
      </c>
      <c r="J684">
        <f>IF(ISNUMBER(SEARCH("Targa",porsche_data[[#This Row],[Body]])),1,0)</f>
        <v>0</v>
      </c>
      <c r="K684">
        <f>IF(ISNUMBER(SEARCH("Cabriolet",porsche_data[[#This Row],[Body]])),1,0)</f>
        <v>0</v>
      </c>
      <c r="L684" t="s">
        <v>44</v>
      </c>
      <c r="M684">
        <v>996</v>
      </c>
      <c r="N684" t="s">
        <v>1641</v>
      </c>
      <c r="O684" s="3">
        <f>1*(LEFT(porsche_data[[#This Row],[Mileage0]],FIND(" ",porsche_data[[#This Row],[Mileage0]])-1))</f>
        <v>26000</v>
      </c>
      <c r="P684" t="s">
        <v>803</v>
      </c>
      <c r="Q684">
        <v>483</v>
      </c>
      <c r="R684" t="s">
        <v>19</v>
      </c>
      <c r="S684">
        <f>1*(LEFT(porsche_data[[#This Row],[Cylinder Capacity]],FIND(" ",porsche_data[[#This Row],[Cylinder Capacity]])-1))</f>
        <v>3.6</v>
      </c>
      <c r="T684" t="s">
        <v>20</v>
      </c>
      <c r="U684" t="s">
        <v>21</v>
      </c>
      <c r="V684">
        <f>IF(porsche_data[[#This Row],[Transmission]]="Automatic",1,0)</f>
        <v>0</v>
      </c>
      <c r="W684">
        <f>IF(porsche_data[[#This Row],[Transmission]]="PDK",1,0)</f>
        <v>0</v>
      </c>
      <c r="X684" t="s">
        <v>22</v>
      </c>
      <c r="Y684">
        <f>IF(porsche_data[[#This Row],[Drive]]="Rear drive",0,1)</f>
        <v>0</v>
      </c>
      <c r="Z684" t="s">
        <v>23</v>
      </c>
      <c r="AA684" t="s">
        <v>24</v>
      </c>
      <c r="AB684">
        <f>IF(OR(porsche_data[[#This Row],[Interior Color]]="Black",porsche_data[[#This Row],[Interior Color]]="Beige",porsche_data[[#This Row],[Interior Color]]="Brown",porsche_data[[#This Row],[Interior Color]]="Grey"),0,1)</f>
        <v>0</v>
      </c>
      <c r="AC684" t="s">
        <v>99</v>
      </c>
      <c r="AD6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85" spans="1:30" hidden="1" x14ac:dyDescent="0.2">
      <c r="A685" t="s">
        <v>25</v>
      </c>
      <c r="C685" t="e">
        <f>ABS((porsche_data[[#This Row],[Price]]-#REF!)/#REF!)</f>
        <v>#REF!</v>
      </c>
      <c r="D685" t="s">
        <v>25</v>
      </c>
      <c r="E685" t="s">
        <v>25</v>
      </c>
      <c r="F685">
        <f>IF(OR(ISNUMBER(SEARCH(" 4S",porsche_data[[#This Row],[Model]])), ISNUMBER(SEARCH(" S",porsche_data[[#This Row],[Model]]))),1,0)</f>
        <v>0</v>
      </c>
      <c r="G685">
        <f>IF(ISNUMBER(SEARCH("Turbo",porsche_data[[#This Row],[Model]])),1,0)</f>
        <v>0</v>
      </c>
      <c r="H685">
        <f>IF(ISNUMBER(SEARCH("GT",porsche_data[[#This Row],[Model]])),1,0)</f>
        <v>0</v>
      </c>
      <c r="I685">
        <f>IF(ISNUMBER(SEARCH("RS",porsche_data[[#This Row],[Model]])),1,0)</f>
        <v>0</v>
      </c>
      <c r="J685">
        <f>IF(ISNUMBER(SEARCH("Targa",porsche_data[[#This Row],[Body]])),1,0)</f>
        <v>0</v>
      </c>
      <c r="K685">
        <f>IF(ISNUMBER(SEARCH("Cabriolet",porsche_data[[#This Row],[Body]])),1,0)</f>
        <v>0</v>
      </c>
      <c r="L685" t="s">
        <v>25</v>
      </c>
      <c r="N685" t="s">
        <v>25</v>
      </c>
      <c r="O685" t="str">
        <f>IF(ISNUMBER(SEARCH("km",porsche_data[[#This Row],[Mileage0]])),porsche_data[[#This Row],[Mileage0]],"")</f>
        <v/>
      </c>
      <c r="P685" t="s">
        <v>25</v>
      </c>
      <c r="R685" t="s">
        <v>25</v>
      </c>
      <c r="T685" t="s">
        <v>25</v>
      </c>
      <c r="U685" t="s">
        <v>25</v>
      </c>
      <c r="V685">
        <f>IF(porsche_data[[#This Row],[Transmission]]="Automatic",1,0)</f>
        <v>0</v>
      </c>
      <c r="W685">
        <f>IF(porsche_data[[#This Row],[Transmission]]="PDK",1,0)</f>
        <v>0</v>
      </c>
      <c r="X685" t="s">
        <v>25</v>
      </c>
      <c r="Y685">
        <f>IF(porsche_data[[#This Row],[Drive]]="Rear drive",0,1)</f>
        <v>1</v>
      </c>
      <c r="Z685" t="s">
        <v>25</v>
      </c>
      <c r="AA685" t="s">
        <v>25</v>
      </c>
      <c r="AB685">
        <f>IF(OR(porsche_data[[#This Row],[Interior Color]]="Black",porsche_data[[#This Row],[Interior Color]]="Beige",porsche_data[[#This Row],[Interior Color]]="Brown",porsche_data[[#This Row],[Interior Color]]="Grey"),0,1)</f>
        <v>1</v>
      </c>
      <c r="AC685" t="s">
        <v>25</v>
      </c>
      <c r="AD6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86" spans="1:30" x14ac:dyDescent="0.2">
      <c r="A686" t="s">
        <v>4982</v>
      </c>
      <c r="B686">
        <v>222530</v>
      </c>
      <c r="C686">
        <f>ABS((porsche_data[[#This Row],[Price]]-AVERAGE(B618:B5073))/_xlfn.STDEV.P(B618:B5073))</f>
        <v>2.0983986781216828</v>
      </c>
      <c r="D686" t="s">
        <v>106</v>
      </c>
      <c r="E686" t="s">
        <v>254</v>
      </c>
      <c r="F686">
        <f>IF(OR(ISNUMBER(SEARCH(" 4S",porsche_data[[#This Row],[Model]])), ISNUMBER(SEARCH(" S",porsche_data[[#This Row],[Model]]))),1,0)</f>
        <v>1</v>
      </c>
      <c r="G686">
        <f>IF(ISNUMBER(SEARCH("Turbo",porsche_data[[#This Row],[Model]])),1,0)</f>
        <v>1</v>
      </c>
      <c r="H686">
        <f>IF(ISNUMBER(SEARCH("GT",porsche_data[[#This Row],[Model]])),1,0)</f>
        <v>0</v>
      </c>
      <c r="I686">
        <f>IF(ISNUMBER(SEARCH("RS",porsche_data[[#This Row],[Model]])),1,0)</f>
        <v>0</v>
      </c>
      <c r="J686">
        <f>IF(ISNUMBER(SEARCH("Targa",porsche_data[[#This Row],[Body]])),1,0)</f>
        <v>0</v>
      </c>
      <c r="K686">
        <f>IF(ISNUMBER(SEARCH("Cabriolet",porsche_data[[#This Row],[Body]])),1,0)</f>
        <v>0</v>
      </c>
      <c r="L686" t="s">
        <v>44</v>
      </c>
      <c r="M686">
        <v>992</v>
      </c>
      <c r="N686" t="s">
        <v>2000</v>
      </c>
      <c r="O686" s="3">
        <f>1*(LEFT(porsche_data[[#This Row],[Mileage0]],FIND(" ",porsche_data[[#This Row],[Mileage0]])-1))</f>
        <v>18000</v>
      </c>
      <c r="P686" t="s">
        <v>256</v>
      </c>
      <c r="Q686">
        <v>650</v>
      </c>
      <c r="R686" t="s">
        <v>88</v>
      </c>
      <c r="S686">
        <f>1*(LEFT(porsche_data[[#This Row],[Cylinder Capacity]],FIND(" ",porsche_data[[#This Row],[Cylinder Capacity]])-1))</f>
        <v>3.8</v>
      </c>
      <c r="T686" t="s">
        <v>20</v>
      </c>
      <c r="U686" t="s">
        <v>53</v>
      </c>
      <c r="V686">
        <f>IF(porsche_data[[#This Row],[Transmission]]="Automatic",1,0)</f>
        <v>1</v>
      </c>
      <c r="W686">
        <f>IF(porsche_data[[#This Row],[Transmission]]="PDK",1,0)</f>
        <v>0</v>
      </c>
      <c r="X686" t="s">
        <v>46</v>
      </c>
      <c r="Y686">
        <f>IF(porsche_data[[#This Row],[Drive]]="Rear drive",0,1)</f>
        <v>1</v>
      </c>
      <c r="Z686" t="s">
        <v>23</v>
      </c>
      <c r="AA686" t="s">
        <v>24</v>
      </c>
      <c r="AB686">
        <f>IF(OR(porsche_data[[#This Row],[Interior Color]]="Black",porsche_data[[#This Row],[Interior Color]]="Beige",porsche_data[[#This Row],[Interior Color]]="Brown",porsche_data[[#This Row],[Interior Color]]="Grey"),0,1)</f>
        <v>0</v>
      </c>
      <c r="AC686" t="s">
        <v>24</v>
      </c>
      <c r="AD6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87" spans="1:30" hidden="1" x14ac:dyDescent="0.2">
      <c r="A687" t="s">
        <v>1380</v>
      </c>
      <c r="C687" t="e">
        <f>ABS((porsche_data[[#This Row],[Price]]-#REF!)/#REF!)</f>
        <v>#REF!</v>
      </c>
      <c r="D687" t="s">
        <v>215</v>
      </c>
      <c r="E687" t="s">
        <v>234</v>
      </c>
      <c r="F687">
        <f>IF(OR(ISNUMBER(SEARCH(" 4S",porsche_data[[#This Row],[Model]])), ISNUMBER(SEARCH(" S",porsche_data[[#This Row],[Model]]))),1,0)</f>
        <v>0</v>
      </c>
      <c r="G687">
        <f>IF(ISNUMBER(SEARCH("Turbo",porsche_data[[#This Row],[Model]])),1,0)</f>
        <v>0</v>
      </c>
      <c r="H687">
        <f>IF(ISNUMBER(SEARCH("GT",porsche_data[[#This Row],[Model]])),1,0)</f>
        <v>1</v>
      </c>
      <c r="I687">
        <f>IF(ISNUMBER(SEARCH("RS",porsche_data[[#This Row],[Model]])),1,0)</f>
        <v>1</v>
      </c>
      <c r="J687">
        <f>IF(ISNUMBER(SEARCH("Targa",porsche_data[[#This Row],[Body]])),1,0)</f>
        <v>0</v>
      </c>
      <c r="K687">
        <f>IF(ISNUMBER(SEARCH("Cabriolet",porsche_data[[#This Row],[Body]])),1,0)</f>
        <v>0</v>
      </c>
      <c r="L687" t="s">
        <v>44</v>
      </c>
      <c r="N687" t="s">
        <v>1381</v>
      </c>
      <c r="O687" t="str">
        <f>IF(ISNUMBER(SEARCH("km",porsche_data[[#This Row],[Mileage0]])),porsche_data[[#This Row],[Mileage0]],"")</f>
        <v/>
      </c>
      <c r="P687" t="s">
        <v>66</v>
      </c>
      <c r="R687" t="s">
        <v>88</v>
      </c>
      <c r="T687" t="s">
        <v>20</v>
      </c>
      <c r="U687" t="s">
        <v>21</v>
      </c>
      <c r="V687">
        <f>IF(porsche_data[[#This Row],[Transmission]]="Automatic",1,0)</f>
        <v>0</v>
      </c>
      <c r="W687">
        <f>IF(porsche_data[[#This Row],[Transmission]]="PDK",1,0)</f>
        <v>0</v>
      </c>
      <c r="X687" t="s">
        <v>22</v>
      </c>
      <c r="Y687">
        <f>IF(porsche_data[[#This Row],[Drive]]="Rear drive",0,1)</f>
        <v>0</v>
      </c>
      <c r="Z687" t="s">
        <v>23</v>
      </c>
      <c r="AA687" t="s">
        <v>24</v>
      </c>
      <c r="AB687">
        <f>IF(OR(porsche_data[[#This Row],[Interior Color]]="Black",porsche_data[[#This Row],[Interior Color]]="Beige",porsche_data[[#This Row],[Interior Color]]="Brown",porsche_data[[#This Row],[Interior Color]]="Grey"),0,1)</f>
        <v>0</v>
      </c>
      <c r="AC687" t="s">
        <v>32</v>
      </c>
      <c r="AD6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88" spans="1:30" hidden="1" x14ac:dyDescent="0.2">
      <c r="A688" t="s">
        <v>1382</v>
      </c>
      <c r="C688" t="e">
        <f>ABS((porsche_data[[#This Row],[Price]]-#REF!)/#REF!)</f>
        <v>#REF!</v>
      </c>
      <c r="D688" t="s">
        <v>215</v>
      </c>
      <c r="E688" t="s">
        <v>403</v>
      </c>
      <c r="F688">
        <f>IF(OR(ISNUMBER(SEARCH(" 4S",porsche_data[[#This Row],[Model]])), ISNUMBER(SEARCH(" S",porsche_data[[#This Row],[Model]]))),1,0)</f>
        <v>0</v>
      </c>
      <c r="G688">
        <f>IF(ISNUMBER(SEARCH("Turbo",porsche_data[[#This Row],[Model]])),1,0)</f>
        <v>0</v>
      </c>
      <c r="H688">
        <f>IF(ISNUMBER(SEARCH("GT",porsche_data[[#This Row],[Model]])),1,0)</f>
        <v>1</v>
      </c>
      <c r="I688">
        <f>IF(ISNUMBER(SEARCH("RS",porsche_data[[#This Row],[Model]])),1,0)</f>
        <v>0</v>
      </c>
      <c r="J688">
        <f>IF(ISNUMBER(SEARCH("Targa",porsche_data[[#This Row],[Body]])),1,0)</f>
        <v>0</v>
      </c>
      <c r="K688">
        <f>IF(ISNUMBER(SEARCH("Cabriolet",porsche_data[[#This Row],[Body]])),1,0)</f>
        <v>0</v>
      </c>
      <c r="L688" t="s">
        <v>44</v>
      </c>
      <c r="N688" t="s">
        <v>1383</v>
      </c>
      <c r="O688" t="str">
        <f>IF(ISNUMBER(SEARCH("km",porsche_data[[#This Row],[Mileage0]])),porsche_data[[#This Row],[Mileage0]],"")</f>
        <v/>
      </c>
      <c r="P688" t="s">
        <v>796</v>
      </c>
      <c r="R688" t="s">
        <v>88</v>
      </c>
      <c r="T688" t="s">
        <v>20</v>
      </c>
      <c r="U688" t="s">
        <v>21</v>
      </c>
      <c r="V688">
        <f>IF(porsche_data[[#This Row],[Transmission]]="Automatic",1,0)</f>
        <v>0</v>
      </c>
      <c r="W688">
        <f>IF(porsche_data[[#This Row],[Transmission]]="PDK",1,0)</f>
        <v>0</v>
      </c>
      <c r="X688" t="s">
        <v>22</v>
      </c>
      <c r="Y688">
        <f>IF(porsche_data[[#This Row],[Drive]]="Rear drive",0,1)</f>
        <v>0</v>
      </c>
      <c r="Z688" t="s">
        <v>23</v>
      </c>
      <c r="AA688" t="s">
        <v>24</v>
      </c>
      <c r="AB688">
        <f>IF(OR(porsche_data[[#This Row],[Interior Color]]="Black",porsche_data[[#This Row],[Interior Color]]="Beige",porsche_data[[#This Row],[Interior Color]]="Brown",porsche_data[[#This Row],[Interior Color]]="Grey"),0,1)</f>
        <v>0</v>
      </c>
      <c r="AC688" t="s">
        <v>116</v>
      </c>
      <c r="AD6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89" spans="1:30" x14ac:dyDescent="0.2">
      <c r="A689" t="s">
        <v>3187</v>
      </c>
      <c r="B689">
        <v>221500</v>
      </c>
      <c r="C689">
        <f>ABS((porsche_data[[#This Row],[Price]]-AVERAGE(B621:B5076))/_xlfn.STDEV.P(B621:B5076))</f>
        <v>2.0819635345732417</v>
      </c>
      <c r="D689" t="s">
        <v>184</v>
      </c>
      <c r="E689" t="s">
        <v>368</v>
      </c>
      <c r="F689">
        <f>IF(OR(ISNUMBER(SEARCH(" 4S",porsche_data[[#This Row],[Model]])), ISNUMBER(SEARCH(" S",porsche_data[[#This Row],[Model]]))),1,0)</f>
        <v>0</v>
      </c>
      <c r="G689">
        <f>IF(ISNUMBER(SEARCH("Turbo",porsche_data[[#This Row],[Model]])),1,0)</f>
        <v>0</v>
      </c>
      <c r="H689">
        <f>IF(ISNUMBER(SEARCH("GT",porsche_data[[#This Row],[Model]])),1,0)</f>
        <v>1</v>
      </c>
      <c r="I689">
        <f>IF(ISNUMBER(SEARCH("RS",porsche_data[[#This Row],[Model]])),1,0)</f>
        <v>0</v>
      </c>
      <c r="J689">
        <f>IF(ISNUMBER(SEARCH("Targa",porsche_data[[#This Row],[Body]])),1,0)</f>
        <v>0</v>
      </c>
      <c r="K689">
        <f>IF(ISNUMBER(SEARCH("Cabriolet",porsche_data[[#This Row],[Body]])),1,0)</f>
        <v>0</v>
      </c>
      <c r="L689" t="s">
        <v>44</v>
      </c>
      <c r="M689">
        <v>992</v>
      </c>
      <c r="N689" t="s">
        <v>3188</v>
      </c>
      <c r="O689" s="3">
        <f>1*(LEFT(porsche_data[[#This Row],[Mileage0]],FIND(" ",porsche_data[[#This Row],[Mileage0]])-1))</f>
        <v>67</v>
      </c>
      <c r="P689" t="s">
        <v>110</v>
      </c>
      <c r="Q689">
        <v>510</v>
      </c>
      <c r="R689" t="s">
        <v>111</v>
      </c>
      <c r="S689">
        <f>1*(LEFT(porsche_data[[#This Row],[Cylinder Capacity]],FIND(" ",porsche_data[[#This Row],[Cylinder Capacity]])-1))</f>
        <v>4</v>
      </c>
      <c r="T689" t="s">
        <v>20</v>
      </c>
      <c r="U689" t="s">
        <v>31</v>
      </c>
      <c r="V689">
        <f>IF(porsche_data[[#This Row],[Transmission]]="Automatic",1,0)</f>
        <v>0</v>
      </c>
      <c r="W689">
        <f>IF(porsche_data[[#This Row],[Transmission]]="PDK",1,0)</f>
        <v>1</v>
      </c>
      <c r="X689" t="s">
        <v>22</v>
      </c>
      <c r="Y689">
        <f>IF(porsche_data[[#This Row],[Drive]]="Rear drive",0,1)</f>
        <v>0</v>
      </c>
      <c r="Z689" t="s">
        <v>23</v>
      </c>
      <c r="AA689" t="s">
        <v>24</v>
      </c>
      <c r="AB689">
        <f>IF(OR(porsche_data[[#This Row],[Interior Color]]="Black",porsche_data[[#This Row],[Interior Color]]="Beige",porsche_data[[#This Row],[Interior Color]]="Brown",porsche_data[[#This Row],[Interior Color]]="Grey"),0,1)</f>
        <v>0</v>
      </c>
      <c r="AC689" t="s">
        <v>24</v>
      </c>
      <c r="AD6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90" spans="1:30" x14ac:dyDescent="0.2">
      <c r="A690" t="s">
        <v>1806</v>
      </c>
      <c r="B690">
        <v>220924</v>
      </c>
      <c r="C690">
        <f>ABS((porsche_data[[#This Row],[Price]]-AVERAGE(B622:B5077))/_xlfn.STDEV.P(B622:B5077))</f>
        <v>2.074666344106801</v>
      </c>
      <c r="D690" t="s">
        <v>184</v>
      </c>
      <c r="E690" t="s">
        <v>368</v>
      </c>
      <c r="F690">
        <f>IF(OR(ISNUMBER(SEARCH(" 4S",porsche_data[[#This Row],[Model]])), ISNUMBER(SEARCH(" S",porsche_data[[#This Row],[Model]]))),1,0)</f>
        <v>0</v>
      </c>
      <c r="G690">
        <f>IF(ISNUMBER(SEARCH("Turbo",porsche_data[[#This Row],[Model]])),1,0)</f>
        <v>0</v>
      </c>
      <c r="H690">
        <f>IF(ISNUMBER(SEARCH("GT",porsche_data[[#This Row],[Model]])),1,0)</f>
        <v>1</v>
      </c>
      <c r="I690">
        <f>IF(ISNUMBER(SEARCH("RS",porsche_data[[#This Row],[Model]])),1,0)</f>
        <v>0</v>
      </c>
      <c r="J690">
        <f>IF(ISNUMBER(SEARCH("Targa",porsche_data[[#This Row],[Body]])),1,0)</f>
        <v>0</v>
      </c>
      <c r="K690">
        <f>IF(ISNUMBER(SEARCH("Cabriolet",porsche_data[[#This Row],[Body]])),1,0)</f>
        <v>0</v>
      </c>
      <c r="L690" t="s">
        <v>44</v>
      </c>
      <c r="M690">
        <v>992</v>
      </c>
      <c r="N690" t="s">
        <v>1052</v>
      </c>
      <c r="O690" s="3">
        <f>1*(LEFT(porsche_data[[#This Row],[Mileage0]],FIND(" ",porsche_data[[#This Row],[Mileage0]])-1))</f>
        <v>5000</v>
      </c>
      <c r="P690" t="s">
        <v>110</v>
      </c>
      <c r="Q690">
        <v>510</v>
      </c>
      <c r="R690" t="s">
        <v>111</v>
      </c>
      <c r="S690">
        <f>1*(LEFT(porsche_data[[#This Row],[Cylinder Capacity]],FIND(" ",porsche_data[[#This Row],[Cylinder Capacity]])-1))</f>
        <v>4</v>
      </c>
      <c r="T690" t="s">
        <v>20</v>
      </c>
      <c r="U690" t="s">
        <v>31</v>
      </c>
      <c r="V690">
        <f>IF(porsche_data[[#This Row],[Transmission]]="Automatic",1,0)</f>
        <v>0</v>
      </c>
      <c r="W690">
        <f>IF(porsche_data[[#This Row],[Transmission]]="PDK",1,0)</f>
        <v>1</v>
      </c>
      <c r="X690" t="s">
        <v>22</v>
      </c>
      <c r="Y690">
        <f>IF(porsche_data[[#This Row],[Drive]]="Rear drive",0,1)</f>
        <v>0</v>
      </c>
      <c r="Z690" t="s">
        <v>23</v>
      </c>
      <c r="AA690" t="s">
        <v>24</v>
      </c>
      <c r="AB690">
        <f>IF(OR(porsche_data[[#This Row],[Interior Color]]="Black",porsche_data[[#This Row],[Interior Color]]="Beige",porsche_data[[#This Row],[Interior Color]]="Brown",porsche_data[[#This Row],[Interior Color]]="Grey"),0,1)</f>
        <v>0</v>
      </c>
      <c r="AC690" t="s">
        <v>47</v>
      </c>
      <c r="AD6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91" spans="1:30" hidden="1" x14ac:dyDescent="0.2">
      <c r="A691" t="s">
        <v>25</v>
      </c>
      <c r="C691" t="e">
        <f>ABS((porsche_data[[#This Row],[Price]]-#REF!)/#REF!)</f>
        <v>#REF!</v>
      </c>
      <c r="D691" t="s">
        <v>25</v>
      </c>
      <c r="E691" t="s">
        <v>25</v>
      </c>
      <c r="F691">
        <f>IF(OR(ISNUMBER(SEARCH(" 4S",porsche_data[[#This Row],[Model]])), ISNUMBER(SEARCH(" S",porsche_data[[#This Row],[Model]]))),1,0)</f>
        <v>0</v>
      </c>
      <c r="G691">
        <f>IF(ISNUMBER(SEARCH("Turbo",porsche_data[[#This Row],[Model]])),1,0)</f>
        <v>0</v>
      </c>
      <c r="H691">
        <f>IF(ISNUMBER(SEARCH("GT",porsche_data[[#This Row],[Model]])),1,0)</f>
        <v>0</v>
      </c>
      <c r="I691">
        <f>IF(ISNUMBER(SEARCH("RS",porsche_data[[#This Row],[Model]])),1,0)</f>
        <v>0</v>
      </c>
      <c r="J691">
        <f>IF(ISNUMBER(SEARCH("Targa",porsche_data[[#This Row],[Body]])),1,0)</f>
        <v>0</v>
      </c>
      <c r="K691">
        <f>IF(ISNUMBER(SEARCH("Cabriolet",porsche_data[[#This Row],[Body]])),1,0)</f>
        <v>0</v>
      </c>
      <c r="L691" t="s">
        <v>25</v>
      </c>
      <c r="N691" t="s">
        <v>25</v>
      </c>
      <c r="O691" t="str">
        <f>IF(ISNUMBER(SEARCH("km",porsche_data[[#This Row],[Mileage0]])),porsche_data[[#This Row],[Mileage0]],"")</f>
        <v/>
      </c>
      <c r="P691" t="s">
        <v>25</v>
      </c>
      <c r="R691" t="s">
        <v>25</v>
      </c>
      <c r="T691" t="s">
        <v>25</v>
      </c>
      <c r="U691" t="s">
        <v>25</v>
      </c>
      <c r="V691">
        <f>IF(porsche_data[[#This Row],[Transmission]]="Automatic",1,0)</f>
        <v>0</v>
      </c>
      <c r="W691">
        <f>IF(porsche_data[[#This Row],[Transmission]]="PDK",1,0)</f>
        <v>0</v>
      </c>
      <c r="X691" t="s">
        <v>25</v>
      </c>
      <c r="Y691">
        <f>IF(porsche_data[[#This Row],[Drive]]="Rear drive",0,1)</f>
        <v>1</v>
      </c>
      <c r="Z691" t="s">
        <v>25</v>
      </c>
      <c r="AA691" t="s">
        <v>25</v>
      </c>
      <c r="AB691">
        <f>IF(OR(porsche_data[[#This Row],[Interior Color]]="Black",porsche_data[[#This Row],[Interior Color]]="Beige",porsche_data[[#This Row],[Interior Color]]="Brown",porsche_data[[#This Row],[Interior Color]]="Grey"),0,1)</f>
        <v>1</v>
      </c>
      <c r="AC691" t="s">
        <v>25</v>
      </c>
      <c r="AD6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92" spans="1:30" hidden="1" x14ac:dyDescent="0.2">
      <c r="A692" t="s">
        <v>1387</v>
      </c>
      <c r="C692" t="e">
        <f>ABS((porsche_data[[#This Row],[Price]]-#REF!)/#REF!)</f>
        <v>#REF!</v>
      </c>
      <c r="D692" t="s">
        <v>93</v>
      </c>
      <c r="E692" t="s">
        <v>1193</v>
      </c>
      <c r="F692">
        <f>IF(OR(ISNUMBER(SEARCH(" 4S",porsche_data[[#This Row],[Model]])), ISNUMBER(SEARCH(" S",porsche_data[[#This Row],[Model]]))),1,0)</f>
        <v>0</v>
      </c>
      <c r="G692">
        <f>IF(ISNUMBER(SEARCH("Turbo",porsche_data[[#This Row],[Model]])),1,0)</f>
        <v>0</v>
      </c>
      <c r="H692">
        <f>IF(ISNUMBER(SEARCH("GT",porsche_data[[#This Row],[Model]])),1,0)</f>
        <v>1</v>
      </c>
      <c r="I692">
        <f>IF(ISNUMBER(SEARCH("RS",porsche_data[[#This Row],[Model]])),1,0)</f>
        <v>0</v>
      </c>
      <c r="J692">
        <f>IF(ISNUMBER(SEARCH("Targa",porsche_data[[#This Row],[Body]])),1,0)</f>
        <v>0</v>
      </c>
      <c r="K692">
        <f>IF(ISNUMBER(SEARCH("Cabriolet",porsche_data[[#This Row],[Body]])),1,0)</f>
        <v>0</v>
      </c>
      <c r="L692" t="s">
        <v>44</v>
      </c>
      <c r="N692" t="s">
        <v>1388</v>
      </c>
      <c r="O692" t="str">
        <f>IF(ISNUMBER(SEARCH("km",porsche_data[[#This Row],[Mileage0]])),porsche_data[[#This Row],[Mileage0]],"")</f>
        <v>116500 km</v>
      </c>
      <c r="P692" t="s">
        <v>1195</v>
      </c>
      <c r="R692" t="s">
        <v>198</v>
      </c>
      <c r="T692" t="s">
        <v>20</v>
      </c>
      <c r="U692" t="s">
        <v>31</v>
      </c>
      <c r="V692">
        <f>IF(porsche_data[[#This Row],[Transmission]]="Automatic",1,0)</f>
        <v>0</v>
      </c>
      <c r="W692">
        <f>IF(porsche_data[[#This Row],[Transmission]]="PDK",1,0)</f>
        <v>1</v>
      </c>
      <c r="X692" t="s">
        <v>22</v>
      </c>
      <c r="Y692">
        <f>IF(porsche_data[[#This Row],[Drive]]="Rear drive",0,1)</f>
        <v>0</v>
      </c>
      <c r="Z692" t="s">
        <v>23</v>
      </c>
      <c r="AA692" t="s">
        <v>24</v>
      </c>
      <c r="AB692">
        <f>IF(OR(porsche_data[[#This Row],[Interior Color]]="Black",porsche_data[[#This Row],[Interior Color]]="Beige",porsche_data[[#This Row],[Interior Color]]="Brown",porsche_data[[#This Row],[Interior Color]]="Grey"),0,1)</f>
        <v>0</v>
      </c>
      <c r="AC692" t="s">
        <v>24</v>
      </c>
      <c r="AD6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93" spans="1:30" x14ac:dyDescent="0.2">
      <c r="A693" t="s">
        <v>516</v>
      </c>
      <c r="B693">
        <v>220000</v>
      </c>
      <c r="C693">
        <f>ABS((porsche_data[[#This Row],[Price]]-AVERAGE(B625:B5080))/_xlfn.STDEV.P(B625:B5080))</f>
        <v>2.0646560577496591</v>
      </c>
      <c r="D693" t="s">
        <v>34</v>
      </c>
      <c r="E693" t="s">
        <v>517</v>
      </c>
      <c r="F693">
        <f>IF(OR(ISNUMBER(SEARCH(" 4S",porsche_data[[#This Row],[Model]])), ISNUMBER(SEARCH(" S",porsche_data[[#This Row],[Model]]))),1,0)</f>
        <v>0</v>
      </c>
      <c r="G693">
        <f>IF(ISNUMBER(SEARCH("Turbo",porsche_data[[#This Row],[Model]])),1,0)</f>
        <v>0</v>
      </c>
      <c r="H693">
        <f>IF(ISNUMBER(SEARCH("GT",porsche_data[[#This Row],[Model]])),1,0)</f>
        <v>0</v>
      </c>
      <c r="I693">
        <f>IF(ISNUMBER(SEARCH("RS",porsche_data[[#This Row],[Model]])),1,0)</f>
        <v>0</v>
      </c>
      <c r="J693">
        <f>IF(ISNUMBER(SEARCH("Targa",porsche_data[[#This Row],[Body]])),1,0)</f>
        <v>0</v>
      </c>
      <c r="K693">
        <f>IF(ISNUMBER(SEARCH("Cabriolet",porsche_data[[#This Row],[Body]])),1,0)</f>
        <v>0</v>
      </c>
      <c r="L693" t="s">
        <v>44</v>
      </c>
      <c r="M693">
        <v>911</v>
      </c>
      <c r="N693" t="s">
        <v>518</v>
      </c>
      <c r="O693" s="3">
        <f>1*(LEFT(porsche_data[[#This Row],[Mileage0]],FIND(" ",porsche_data[[#This Row],[Mileage0]])-1))</f>
        <v>56956</v>
      </c>
      <c r="P693" t="s">
        <v>519</v>
      </c>
      <c r="Q693">
        <v>210</v>
      </c>
      <c r="R693" t="s">
        <v>39</v>
      </c>
      <c r="S693">
        <f>1*(LEFT(porsche_data[[#This Row],[Cylinder Capacity]],FIND(" ",porsche_data[[#This Row],[Cylinder Capacity]])-1))</f>
        <v>2.7</v>
      </c>
      <c r="T693" t="s">
        <v>20</v>
      </c>
      <c r="U693" t="s">
        <v>21</v>
      </c>
      <c r="V693">
        <f>IF(porsche_data[[#This Row],[Transmission]]="Automatic",1,0)</f>
        <v>0</v>
      </c>
      <c r="W693">
        <f>IF(porsche_data[[#This Row],[Transmission]]="PDK",1,0)</f>
        <v>0</v>
      </c>
      <c r="X693" t="s">
        <v>22</v>
      </c>
      <c r="Y693">
        <f>IF(porsche_data[[#This Row],[Drive]]="Rear drive",0,1)</f>
        <v>0</v>
      </c>
      <c r="Z693" t="s">
        <v>23</v>
      </c>
      <c r="AA693" t="s">
        <v>250</v>
      </c>
      <c r="AB693">
        <f>IF(OR(porsche_data[[#This Row],[Interior Color]]="Black",porsche_data[[#This Row],[Interior Color]]="Beige",porsche_data[[#This Row],[Interior Color]]="Brown",porsche_data[[#This Row],[Interior Color]]="Grey"),0,1)</f>
        <v>0</v>
      </c>
      <c r="AC693" t="s">
        <v>47</v>
      </c>
      <c r="AD6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94" spans="1:30" x14ac:dyDescent="0.2">
      <c r="A694" t="s">
        <v>516</v>
      </c>
      <c r="B694">
        <v>220000</v>
      </c>
      <c r="C694">
        <f>ABS((porsche_data[[#This Row],[Price]]-AVERAGE(B626:B5081))/_xlfn.STDEV.P(B626:B5081))</f>
        <v>2.0690136055262651</v>
      </c>
      <c r="D694" t="s">
        <v>70</v>
      </c>
      <c r="E694" t="s">
        <v>2710</v>
      </c>
      <c r="F694">
        <f>IF(OR(ISNUMBER(SEARCH(" 4S",porsche_data[[#This Row],[Model]])), ISNUMBER(SEARCH(" S",porsche_data[[#This Row],[Model]]))),1,0)</f>
        <v>0</v>
      </c>
      <c r="G694">
        <f>IF(ISNUMBER(SEARCH("Turbo",porsche_data[[#This Row],[Model]])),1,0)</f>
        <v>0</v>
      </c>
      <c r="H694">
        <f>IF(ISNUMBER(SEARCH("GT",porsche_data[[#This Row],[Model]])),1,0)</f>
        <v>1</v>
      </c>
      <c r="I694">
        <f>IF(ISNUMBER(SEARCH("RS",porsche_data[[#This Row],[Model]])),1,0)</f>
        <v>0</v>
      </c>
      <c r="J694">
        <f>IF(ISNUMBER(SEARCH("Targa",porsche_data[[#This Row],[Body]])),1,0)</f>
        <v>0</v>
      </c>
      <c r="K694">
        <f>IF(ISNUMBER(SEARCH("Cabriolet",porsche_data[[#This Row],[Body]])),1,0)</f>
        <v>0</v>
      </c>
      <c r="L694" t="s">
        <v>44</v>
      </c>
      <c r="M694">
        <v>991</v>
      </c>
      <c r="N694" t="s">
        <v>2711</v>
      </c>
      <c r="O694" s="3">
        <f>1*(LEFT(porsche_data[[#This Row],[Mileage0]],FIND(" ",porsche_data[[#This Row],[Mileage0]])-1))</f>
        <v>590</v>
      </c>
      <c r="P694" t="s">
        <v>141</v>
      </c>
      <c r="Q694">
        <v>500</v>
      </c>
      <c r="R694" t="s">
        <v>111</v>
      </c>
      <c r="S694">
        <f>1*(LEFT(porsche_data[[#This Row],[Cylinder Capacity]],FIND(" ",porsche_data[[#This Row],[Cylinder Capacity]])-1))</f>
        <v>4</v>
      </c>
      <c r="T694" t="s">
        <v>20</v>
      </c>
      <c r="U694" t="s">
        <v>21</v>
      </c>
      <c r="V694">
        <f>IF(porsche_data[[#This Row],[Transmission]]="Automatic",1,0)</f>
        <v>0</v>
      </c>
      <c r="W694">
        <f>IF(porsche_data[[#This Row],[Transmission]]="PDK",1,0)</f>
        <v>0</v>
      </c>
      <c r="X694" t="s">
        <v>22</v>
      </c>
      <c r="Y694">
        <f>IF(porsche_data[[#This Row],[Drive]]="Rear drive",0,1)</f>
        <v>0</v>
      </c>
      <c r="Z694" t="s">
        <v>23</v>
      </c>
      <c r="AA694" t="s">
        <v>24</v>
      </c>
      <c r="AB694">
        <f>IF(OR(porsche_data[[#This Row],[Interior Color]]="Black",porsche_data[[#This Row],[Interior Color]]="Beige",porsche_data[[#This Row],[Interior Color]]="Brown",porsche_data[[#This Row],[Interior Color]]="Grey"),0,1)</f>
        <v>0</v>
      </c>
      <c r="AC694" t="s">
        <v>32</v>
      </c>
      <c r="AD6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695" spans="1:30" hidden="1" x14ac:dyDescent="0.2">
      <c r="A695" t="s">
        <v>516</v>
      </c>
      <c r="B695">
        <v>220000</v>
      </c>
      <c r="C695" t="e">
        <f>ABS((porsche_data[[#This Row],[Price]]-#REF!)/#REF!)</f>
        <v>#REF!</v>
      </c>
      <c r="D695" t="s">
        <v>930</v>
      </c>
      <c r="E695" t="s">
        <v>655</v>
      </c>
      <c r="F695">
        <f>IF(OR(ISNUMBER(SEARCH(" 4S",porsche_data[[#This Row],[Model]])), ISNUMBER(SEARCH(" S",porsche_data[[#This Row],[Model]]))),1,0)</f>
        <v>1</v>
      </c>
      <c r="G695">
        <f>IF(ISNUMBER(SEARCH("Turbo",porsche_data[[#This Row],[Model]])),1,0)</f>
        <v>0</v>
      </c>
      <c r="H695">
        <f>IF(ISNUMBER(SEARCH("GT",porsche_data[[#This Row],[Model]])),1,0)</f>
        <v>0</v>
      </c>
      <c r="I695">
        <f>IF(ISNUMBER(SEARCH("RS",porsche_data[[#This Row],[Model]])),1,0)</f>
        <v>0</v>
      </c>
      <c r="J695">
        <f>IF(ISNUMBER(SEARCH("Targa",porsche_data[[#This Row],[Body]])),1,0)</f>
        <v>0</v>
      </c>
      <c r="K695">
        <f>IF(ISNUMBER(SEARCH("Cabriolet",porsche_data[[#This Row],[Body]])),1,0)</f>
        <v>0</v>
      </c>
      <c r="L695" t="s">
        <v>44</v>
      </c>
      <c r="N695" t="s">
        <v>1370</v>
      </c>
      <c r="O695" t="str">
        <f>IF(ISNUMBER(SEARCH("km",porsche_data[[#This Row],[Mileage0]])),porsche_data[[#This Row],[Mileage0]],"")</f>
        <v>73000 km</v>
      </c>
      <c r="P695" t="s">
        <v>1017</v>
      </c>
      <c r="R695" t="s">
        <v>569</v>
      </c>
      <c r="T695" t="s">
        <v>20</v>
      </c>
      <c r="U695" t="s">
        <v>21</v>
      </c>
      <c r="V695">
        <f>IF(porsche_data[[#This Row],[Transmission]]="Automatic",1,0)</f>
        <v>0</v>
      </c>
      <c r="W695">
        <f>IF(porsche_data[[#This Row],[Transmission]]="PDK",1,0)</f>
        <v>0</v>
      </c>
      <c r="X695" t="s">
        <v>22</v>
      </c>
      <c r="Y695">
        <f>IF(porsche_data[[#This Row],[Drive]]="Rear drive",0,1)</f>
        <v>0</v>
      </c>
      <c r="Z695" t="s">
        <v>23</v>
      </c>
      <c r="AA695" t="s">
        <v>24</v>
      </c>
      <c r="AB695">
        <f>IF(OR(porsche_data[[#This Row],[Interior Color]]="Black",porsche_data[[#This Row],[Interior Color]]="Beige",porsche_data[[#This Row],[Interior Color]]="Brown",porsche_data[[#This Row],[Interior Color]]="Grey"),0,1)</f>
        <v>0</v>
      </c>
      <c r="AC695" t="s">
        <v>40</v>
      </c>
      <c r="AD6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96" spans="1:30" x14ac:dyDescent="0.2">
      <c r="A696" t="s">
        <v>2169</v>
      </c>
      <c r="B696">
        <v>219930</v>
      </c>
      <c r="C696">
        <f>ABS((porsche_data[[#This Row],[Price]]-AVERAGE(B628:B5083))/_xlfn.STDEV.P(B628:B5083))</f>
        <v>2.0718256562932758</v>
      </c>
      <c r="D696" t="s">
        <v>504</v>
      </c>
      <c r="E696" t="s">
        <v>1033</v>
      </c>
      <c r="F696">
        <f>IF(OR(ISNUMBER(SEARCH(" 4S",porsche_data[[#This Row],[Model]])), ISNUMBER(SEARCH(" S",porsche_data[[#This Row],[Model]]))),1,0)</f>
        <v>0</v>
      </c>
      <c r="G696">
        <f>IF(ISNUMBER(SEARCH("Turbo",porsche_data[[#This Row],[Model]])),1,0)</f>
        <v>1</v>
      </c>
      <c r="H696">
        <f>IF(ISNUMBER(SEARCH("GT",porsche_data[[#This Row],[Model]])),1,0)</f>
        <v>0</v>
      </c>
      <c r="I696">
        <f>IF(ISNUMBER(SEARCH("RS",porsche_data[[#This Row],[Model]])),1,0)</f>
        <v>0</v>
      </c>
      <c r="J696">
        <f>IF(ISNUMBER(SEARCH("Targa",porsche_data[[#This Row],[Body]])),1,0)</f>
        <v>0</v>
      </c>
      <c r="K696">
        <f>IF(ISNUMBER(SEARCH("Cabriolet",porsche_data[[#This Row],[Body]])),1,0)</f>
        <v>1</v>
      </c>
      <c r="L696" t="s">
        <v>16</v>
      </c>
      <c r="M696">
        <v>911</v>
      </c>
      <c r="N696" t="s">
        <v>2170</v>
      </c>
      <c r="O696" s="3">
        <f>1*(LEFT(porsche_data[[#This Row],[Mileage0]],FIND(" ",porsche_data[[#This Row],[Mileage0]])-1))</f>
        <v>51711</v>
      </c>
      <c r="P696" t="s">
        <v>202</v>
      </c>
      <c r="Q696">
        <v>300</v>
      </c>
      <c r="R696" t="s">
        <v>213</v>
      </c>
      <c r="S696">
        <f>1*(LEFT(porsche_data[[#This Row],[Cylinder Capacity]],FIND(" ",porsche_data[[#This Row],[Cylinder Capacity]])-1))</f>
        <v>3.3</v>
      </c>
      <c r="T696" t="s">
        <v>20</v>
      </c>
      <c r="U696" t="s">
        <v>21</v>
      </c>
      <c r="V696">
        <f>IF(porsche_data[[#This Row],[Transmission]]="Automatic",1,0)</f>
        <v>0</v>
      </c>
      <c r="W696">
        <f>IF(porsche_data[[#This Row],[Transmission]]="PDK",1,0)</f>
        <v>0</v>
      </c>
      <c r="X696" t="s">
        <v>22</v>
      </c>
      <c r="Y696">
        <f>IF(porsche_data[[#This Row],[Drive]]="Rear drive",0,1)</f>
        <v>0</v>
      </c>
      <c r="Z696" t="s">
        <v>23</v>
      </c>
      <c r="AA696" t="s">
        <v>68</v>
      </c>
      <c r="AB696">
        <f>IF(OR(porsche_data[[#This Row],[Interior Color]]="Black",porsche_data[[#This Row],[Interior Color]]="Beige",porsche_data[[#This Row],[Interior Color]]="Brown",porsche_data[[#This Row],[Interior Color]]="Grey"),0,1)</f>
        <v>0</v>
      </c>
      <c r="AC696" t="s">
        <v>116</v>
      </c>
      <c r="AD6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97" spans="1:30" hidden="1" x14ac:dyDescent="0.2">
      <c r="A697" t="s">
        <v>25</v>
      </c>
      <c r="C697" t="e">
        <f>ABS((porsche_data[[#This Row],[Price]]-#REF!)/#REF!)</f>
        <v>#REF!</v>
      </c>
      <c r="D697" t="s">
        <v>25</v>
      </c>
      <c r="E697" t="s">
        <v>25</v>
      </c>
      <c r="F697">
        <f>IF(OR(ISNUMBER(SEARCH(" 4S",porsche_data[[#This Row],[Model]])), ISNUMBER(SEARCH(" S",porsche_data[[#This Row],[Model]]))),1,0)</f>
        <v>0</v>
      </c>
      <c r="G697">
        <f>IF(ISNUMBER(SEARCH("Turbo",porsche_data[[#This Row],[Model]])),1,0)</f>
        <v>0</v>
      </c>
      <c r="H697">
        <f>IF(ISNUMBER(SEARCH("GT",porsche_data[[#This Row],[Model]])),1,0)</f>
        <v>0</v>
      </c>
      <c r="I697">
        <f>IF(ISNUMBER(SEARCH("RS",porsche_data[[#This Row],[Model]])),1,0)</f>
        <v>0</v>
      </c>
      <c r="J697">
        <f>IF(ISNUMBER(SEARCH("Targa",porsche_data[[#This Row],[Body]])),1,0)</f>
        <v>0</v>
      </c>
      <c r="K697">
        <f>IF(ISNUMBER(SEARCH("Cabriolet",porsche_data[[#This Row],[Body]])),1,0)</f>
        <v>0</v>
      </c>
      <c r="L697" t="s">
        <v>25</v>
      </c>
      <c r="N697" t="s">
        <v>25</v>
      </c>
      <c r="O697" t="str">
        <f>IF(ISNUMBER(SEARCH("km",porsche_data[[#This Row],[Mileage0]])),porsche_data[[#This Row],[Mileage0]],"")</f>
        <v/>
      </c>
      <c r="P697" t="s">
        <v>25</v>
      </c>
      <c r="R697" t="s">
        <v>25</v>
      </c>
      <c r="T697" t="s">
        <v>25</v>
      </c>
      <c r="U697" t="s">
        <v>25</v>
      </c>
      <c r="V697">
        <f>IF(porsche_data[[#This Row],[Transmission]]="Automatic",1,0)</f>
        <v>0</v>
      </c>
      <c r="W697">
        <f>IF(porsche_data[[#This Row],[Transmission]]="PDK",1,0)</f>
        <v>0</v>
      </c>
      <c r="X697" t="s">
        <v>25</v>
      </c>
      <c r="Y697">
        <f>IF(porsche_data[[#This Row],[Drive]]="Rear drive",0,1)</f>
        <v>1</v>
      </c>
      <c r="Z697" t="s">
        <v>25</v>
      </c>
      <c r="AA697" t="s">
        <v>25</v>
      </c>
      <c r="AB697">
        <f>IF(OR(porsche_data[[#This Row],[Interior Color]]="Black",porsche_data[[#This Row],[Interior Color]]="Beige",porsche_data[[#This Row],[Interior Color]]="Brown",porsche_data[[#This Row],[Interior Color]]="Grey"),0,1)</f>
        <v>1</v>
      </c>
      <c r="AC697" t="s">
        <v>25</v>
      </c>
      <c r="AD6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98" spans="1:30" x14ac:dyDescent="0.2">
      <c r="A698" t="s">
        <v>880</v>
      </c>
      <c r="B698">
        <v>219900</v>
      </c>
      <c r="C698">
        <f>ABS((porsche_data[[#This Row],[Price]]-AVERAGE(B630:B5085))/_xlfn.STDEV.P(B630:B5085))</f>
        <v>2.0793540196170648</v>
      </c>
      <c r="D698" t="s">
        <v>449</v>
      </c>
      <c r="E698" t="s">
        <v>517</v>
      </c>
      <c r="F698">
        <f>IF(OR(ISNUMBER(SEARCH(" 4S",porsche_data[[#This Row],[Model]])), ISNUMBER(SEARCH(" S",porsche_data[[#This Row],[Model]]))),1,0)</f>
        <v>0</v>
      </c>
      <c r="G698">
        <f>IF(ISNUMBER(SEARCH("Turbo",porsche_data[[#This Row],[Model]])),1,0)</f>
        <v>0</v>
      </c>
      <c r="H698">
        <f>IF(ISNUMBER(SEARCH("GT",porsche_data[[#This Row],[Model]])),1,0)</f>
        <v>0</v>
      </c>
      <c r="I698">
        <f>IF(ISNUMBER(SEARCH("RS",porsche_data[[#This Row],[Model]])),1,0)</f>
        <v>0</v>
      </c>
      <c r="J698">
        <f>IF(ISNUMBER(SEARCH("Targa",porsche_data[[#This Row],[Body]])),1,0)</f>
        <v>1</v>
      </c>
      <c r="K698">
        <f>IF(ISNUMBER(SEARCH("Cabriolet",porsche_data[[#This Row],[Body]])),1,0)</f>
        <v>0</v>
      </c>
      <c r="L698" t="s">
        <v>36</v>
      </c>
      <c r="M698">
        <v>911</v>
      </c>
      <c r="N698" t="s">
        <v>881</v>
      </c>
      <c r="O698" s="3">
        <f>1*(LEFT(porsche_data[[#This Row],[Mileage0]],FIND(" ",porsche_data[[#This Row],[Mileage0]])-1))</f>
        <v>97000</v>
      </c>
      <c r="P698" t="s">
        <v>519</v>
      </c>
      <c r="Q698">
        <v>210</v>
      </c>
      <c r="R698" t="s">
        <v>39</v>
      </c>
      <c r="S698">
        <f>1*(LEFT(porsche_data[[#This Row],[Cylinder Capacity]],FIND(" ",porsche_data[[#This Row],[Cylinder Capacity]])-1))</f>
        <v>2.7</v>
      </c>
      <c r="T698" t="s">
        <v>20</v>
      </c>
      <c r="U698" t="s">
        <v>21</v>
      </c>
      <c r="V698">
        <f>IF(porsche_data[[#This Row],[Transmission]]="Automatic",1,0)</f>
        <v>0</v>
      </c>
      <c r="W698">
        <f>IF(porsche_data[[#This Row],[Transmission]]="PDK",1,0)</f>
        <v>0</v>
      </c>
      <c r="X698" t="s">
        <v>22</v>
      </c>
      <c r="Y698">
        <f>IF(porsche_data[[#This Row],[Drive]]="Rear drive",0,1)</f>
        <v>0</v>
      </c>
      <c r="Z698" t="s">
        <v>23</v>
      </c>
      <c r="AA698" t="s">
        <v>24</v>
      </c>
      <c r="AB698">
        <f>IF(OR(porsche_data[[#This Row],[Interior Color]]="Black",porsche_data[[#This Row],[Interior Color]]="Beige",porsche_data[[#This Row],[Interior Color]]="Brown",porsche_data[[#This Row],[Interior Color]]="Grey"),0,1)</f>
        <v>0</v>
      </c>
      <c r="AC698" t="s">
        <v>47</v>
      </c>
      <c r="AD6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699" spans="1:30" hidden="1" x14ac:dyDescent="0.2">
      <c r="A699" t="s">
        <v>25</v>
      </c>
      <c r="C699" t="e">
        <f>ABS((porsche_data[[#This Row],[Price]]-#REF!)/#REF!)</f>
        <v>#REF!</v>
      </c>
      <c r="D699" t="s">
        <v>90</v>
      </c>
      <c r="E699" t="s">
        <v>94</v>
      </c>
      <c r="F699">
        <f>IF(OR(ISNUMBER(SEARCH(" 4S",porsche_data[[#This Row],[Model]])), ISNUMBER(SEARCH(" S",porsche_data[[#This Row],[Model]]))),1,0)</f>
        <v>0</v>
      </c>
      <c r="G699">
        <f>IF(ISNUMBER(SEARCH("Turbo",porsche_data[[#This Row],[Model]])),1,0)</f>
        <v>0</v>
      </c>
      <c r="H699">
        <f>IF(ISNUMBER(SEARCH("GT",porsche_data[[#This Row],[Model]])),1,0)</f>
        <v>1</v>
      </c>
      <c r="I699">
        <f>IF(ISNUMBER(SEARCH("RS",porsche_data[[#This Row],[Model]])),1,0)</f>
        <v>0</v>
      </c>
      <c r="J699">
        <f>IF(ISNUMBER(SEARCH("Targa",porsche_data[[#This Row],[Body]])),1,0)</f>
        <v>0</v>
      </c>
      <c r="K699">
        <f>IF(ISNUMBER(SEARCH("Cabriolet",porsche_data[[#This Row],[Body]])),1,0)</f>
        <v>1</v>
      </c>
      <c r="L699" t="s">
        <v>16</v>
      </c>
      <c r="N699" t="s">
        <v>1399</v>
      </c>
      <c r="O699" t="str">
        <f>IF(ISNUMBER(SEARCH("km",porsche_data[[#This Row],[Mileage0]])),porsche_data[[#This Row],[Mileage0]],"")</f>
        <v>35241 km</v>
      </c>
      <c r="P699" t="s">
        <v>66</v>
      </c>
      <c r="R699" t="s">
        <v>67</v>
      </c>
      <c r="T699" t="s">
        <v>20</v>
      </c>
      <c r="U699" t="s">
        <v>31</v>
      </c>
      <c r="V699">
        <f>IF(porsche_data[[#This Row],[Transmission]]="Automatic",1,0)</f>
        <v>0</v>
      </c>
      <c r="W699">
        <f>IF(porsche_data[[#This Row],[Transmission]]="PDK",1,0)</f>
        <v>1</v>
      </c>
      <c r="X699" t="s">
        <v>46</v>
      </c>
      <c r="Y699">
        <f>IF(porsche_data[[#This Row],[Drive]]="Rear drive",0,1)</f>
        <v>1</v>
      </c>
      <c r="Z699" t="s">
        <v>23</v>
      </c>
      <c r="AA699" t="s">
        <v>24</v>
      </c>
      <c r="AB699">
        <f>IF(OR(porsche_data[[#This Row],[Interior Color]]="Black",porsche_data[[#This Row],[Interior Color]]="Beige",porsche_data[[#This Row],[Interior Color]]="Brown",porsche_data[[#This Row],[Interior Color]]="Grey"),0,1)</f>
        <v>0</v>
      </c>
      <c r="AC699" t="s">
        <v>24</v>
      </c>
      <c r="AD6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00" spans="1:30" hidden="1" x14ac:dyDescent="0.2">
      <c r="A700" t="s">
        <v>25</v>
      </c>
      <c r="C700" t="e">
        <f>ABS((porsche_data[[#This Row],[Price]]-#REF!)/#REF!)</f>
        <v>#REF!</v>
      </c>
      <c r="D700" t="s">
        <v>80</v>
      </c>
      <c r="E700" t="s">
        <v>94</v>
      </c>
      <c r="F700">
        <f>IF(OR(ISNUMBER(SEARCH(" 4S",porsche_data[[#This Row],[Model]])), ISNUMBER(SEARCH(" S",porsche_data[[#This Row],[Model]]))),1,0)</f>
        <v>0</v>
      </c>
      <c r="G700">
        <f>IF(ISNUMBER(SEARCH("Turbo",porsche_data[[#This Row],[Model]])),1,0)</f>
        <v>0</v>
      </c>
      <c r="H700">
        <f>IF(ISNUMBER(SEARCH("GT",porsche_data[[#This Row],[Model]])),1,0)</f>
        <v>1</v>
      </c>
      <c r="I700">
        <f>IF(ISNUMBER(SEARCH("RS",porsche_data[[#This Row],[Model]])),1,0)</f>
        <v>0</v>
      </c>
      <c r="J700">
        <f>IF(ISNUMBER(SEARCH("Targa",porsche_data[[#This Row],[Body]])),1,0)</f>
        <v>0</v>
      </c>
      <c r="K700">
        <f>IF(ISNUMBER(SEARCH("Cabriolet",porsche_data[[#This Row],[Body]])),1,0)</f>
        <v>1</v>
      </c>
      <c r="L700" t="s">
        <v>16</v>
      </c>
      <c r="N700" t="s">
        <v>1400</v>
      </c>
      <c r="O700" t="str">
        <f>IF(ISNUMBER(SEARCH("km",porsche_data[[#This Row],[Mileage0]])),porsche_data[[#This Row],[Mileage0]],"")</f>
        <v>95131 km</v>
      </c>
      <c r="P700" t="s">
        <v>66</v>
      </c>
      <c r="R700" t="s">
        <v>67</v>
      </c>
      <c r="T700" t="s">
        <v>20</v>
      </c>
      <c r="U700" t="s">
        <v>31</v>
      </c>
      <c r="V700">
        <f>IF(porsche_data[[#This Row],[Transmission]]="Automatic",1,0)</f>
        <v>0</v>
      </c>
      <c r="W700">
        <f>IF(porsche_data[[#This Row],[Transmission]]="PDK",1,0)</f>
        <v>1</v>
      </c>
      <c r="X700" t="s">
        <v>46</v>
      </c>
      <c r="Y700">
        <f>IF(porsche_data[[#This Row],[Drive]]="Rear drive",0,1)</f>
        <v>1</v>
      </c>
      <c r="Z700" t="s">
        <v>23</v>
      </c>
      <c r="AA700" t="s">
        <v>24</v>
      </c>
      <c r="AB700">
        <f>IF(OR(porsche_data[[#This Row],[Interior Color]]="Black",porsche_data[[#This Row],[Interior Color]]="Beige",porsche_data[[#This Row],[Interior Color]]="Brown",porsche_data[[#This Row],[Interior Color]]="Grey"),0,1)</f>
        <v>0</v>
      </c>
      <c r="AC700" t="s">
        <v>24</v>
      </c>
      <c r="AD7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01" spans="1:30" hidden="1" x14ac:dyDescent="0.2">
      <c r="A701" t="s">
        <v>25</v>
      </c>
      <c r="C701" t="e">
        <f>ABS((porsche_data[[#This Row],[Price]]-#REF!)/#REF!)</f>
        <v>#REF!</v>
      </c>
      <c r="D701" t="s">
        <v>93</v>
      </c>
      <c r="E701" t="s">
        <v>1401</v>
      </c>
      <c r="F701">
        <f>IF(OR(ISNUMBER(SEARCH(" 4S",porsche_data[[#This Row],[Model]])), ISNUMBER(SEARCH(" S",porsche_data[[#This Row],[Model]]))),1,0)</f>
        <v>0</v>
      </c>
      <c r="G701">
        <f>IF(ISNUMBER(SEARCH("Turbo",porsche_data[[#This Row],[Model]])),1,0)</f>
        <v>0</v>
      </c>
      <c r="H701">
        <f>IF(ISNUMBER(SEARCH("GT",porsche_data[[#This Row],[Model]])),1,0)</f>
        <v>1</v>
      </c>
      <c r="I701">
        <f>IF(ISNUMBER(SEARCH("RS",porsche_data[[#This Row],[Model]])),1,0)</f>
        <v>0</v>
      </c>
      <c r="J701">
        <f>IF(ISNUMBER(SEARCH("Targa",porsche_data[[#This Row],[Body]])),1,0)</f>
        <v>0</v>
      </c>
      <c r="K701">
        <f>IF(ISNUMBER(SEARCH("Cabriolet",porsche_data[[#This Row],[Body]])),1,0)</f>
        <v>0</v>
      </c>
      <c r="L701" t="s">
        <v>500</v>
      </c>
      <c r="N701" t="s">
        <v>1088</v>
      </c>
      <c r="O701" t="str">
        <f>IF(ISNUMBER(SEARCH("km",porsche_data[[#This Row],[Mileage0]])),porsche_data[[#This Row],[Mileage0]],"")</f>
        <v>105000 km</v>
      </c>
      <c r="P701" t="s">
        <v>104</v>
      </c>
      <c r="R701" t="s">
        <v>111</v>
      </c>
      <c r="T701" t="s">
        <v>20</v>
      </c>
      <c r="U701" t="s">
        <v>31</v>
      </c>
      <c r="V701">
        <f>IF(porsche_data[[#This Row],[Transmission]]="Automatic",1,0)</f>
        <v>0</v>
      </c>
      <c r="W701">
        <f>IF(porsche_data[[#This Row],[Transmission]]="PDK",1,0)</f>
        <v>1</v>
      </c>
      <c r="X701" t="s">
        <v>46</v>
      </c>
      <c r="Y701">
        <f>IF(porsche_data[[#This Row],[Drive]]="Rear drive",0,1)</f>
        <v>1</v>
      </c>
      <c r="Z701" t="s">
        <v>23</v>
      </c>
      <c r="AA701" t="s">
        <v>24</v>
      </c>
      <c r="AB701">
        <f>IF(OR(porsche_data[[#This Row],[Interior Color]]="Black",porsche_data[[#This Row],[Interior Color]]="Beige",porsche_data[[#This Row],[Interior Color]]="Brown",porsche_data[[#This Row],[Interior Color]]="Grey"),0,1)</f>
        <v>0</v>
      </c>
      <c r="AC701" t="s">
        <v>24</v>
      </c>
      <c r="AD7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02" spans="1:30" hidden="1" x14ac:dyDescent="0.2">
      <c r="A702" t="s">
        <v>1402</v>
      </c>
      <c r="C702" t="e">
        <f>ABS((porsche_data[[#This Row],[Price]]-#REF!)/#REF!)</f>
        <v>#REF!</v>
      </c>
      <c r="D702" t="s">
        <v>874</v>
      </c>
      <c r="E702" t="s">
        <v>1403</v>
      </c>
      <c r="F702">
        <f>IF(OR(ISNUMBER(SEARCH(" 4S",porsche_data[[#This Row],[Model]])), ISNUMBER(SEARCH(" S",porsche_data[[#This Row],[Model]]))),1,0)</f>
        <v>0</v>
      </c>
      <c r="G702">
        <f>IF(ISNUMBER(SEARCH("Turbo",porsche_data[[#This Row],[Model]])),1,0)</f>
        <v>0</v>
      </c>
      <c r="H702">
        <f>IF(ISNUMBER(SEARCH("GT",porsche_data[[#This Row],[Model]])),1,0)</f>
        <v>1</v>
      </c>
      <c r="I702">
        <f>IF(ISNUMBER(SEARCH("RS",porsche_data[[#This Row],[Model]])),1,0)</f>
        <v>0</v>
      </c>
      <c r="J702">
        <f>IF(ISNUMBER(SEARCH("Targa",porsche_data[[#This Row],[Body]])),1,0)</f>
        <v>0</v>
      </c>
      <c r="K702">
        <f>IF(ISNUMBER(SEARCH("Cabriolet",porsche_data[[#This Row],[Body]])),1,0)</f>
        <v>0</v>
      </c>
      <c r="L702" t="s">
        <v>316</v>
      </c>
      <c r="N702" t="s">
        <v>1404</v>
      </c>
      <c r="O702" t="str">
        <f>IF(ISNUMBER(SEARCH("km",porsche_data[[#This Row],[Mileage0]])),porsche_data[[#This Row],[Mileage0]],"")</f>
        <v>16756 km</v>
      </c>
      <c r="P702" t="s">
        <v>104</v>
      </c>
      <c r="R702" t="s">
        <v>88</v>
      </c>
      <c r="T702" t="s">
        <v>20</v>
      </c>
      <c r="U702" t="s">
        <v>31</v>
      </c>
      <c r="V702">
        <f>IF(porsche_data[[#This Row],[Transmission]]="Automatic",1,0)</f>
        <v>0</v>
      </c>
      <c r="W702">
        <f>IF(porsche_data[[#This Row],[Transmission]]="PDK",1,0)</f>
        <v>1</v>
      </c>
      <c r="X702" t="s">
        <v>22</v>
      </c>
      <c r="Y702">
        <f>IF(porsche_data[[#This Row],[Drive]]="Rear drive",0,1)</f>
        <v>0</v>
      </c>
      <c r="Z702" t="s">
        <v>23</v>
      </c>
      <c r="AA702" t="s">
        <v>24</v>
      </c>
      <c r="AB702">
        <f>IF(OR(porsche_data[[#This Row],[Interior Color]]="Black",porsche_data[[#This Row],[Interior Color]]="Beige",porsche_data[[#This Row],[Interior Color]]="Brown",porsche_data[[#This Row],[Interior Color]]="Grey"),0,1)</f>
        <v>0</v>
      </c>
      <c r="AC702" t="s">
        <v>61</v>
      </c>
      <c r="AD7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03" spans="1:30" hidden="1" x14ac:dyDescent="0.2">
      <c r="A703" t="s">
        <v>25</v>
      </c>
      <c r="C703" t="e">
        <f>ABS((porsche_data[[#This Row],[Price]]-#REF!)/#REF!)</f>
        <v>#REF!</v>
      </c>
      <c r="D703" t="s">
        <v>25</v>
      </c>
      <c r="E703" t="s">
        <v>25</v>
      </c>
      <c r="F703">
        <f>IF(OR(ISNUMBER(SEARCH(" 4S",porsche_data[[#This Row],[Model]])), ISNUMBER(SEARCH(" S",porsche_data[[#This Row],[Model]]))),1,0)</f>
        <v>0</v>
      </c>
      <c r="G703">
        <f>IF(ISNUMBER(SEARCH("Turbo",porsche_data[[#This Row],[Model]])),1,0)</f>
        <v>0</v>
      </c>
      <c r="H703">
        <f>IF(ISNUMBER(SEARCH("GT",porsche_data[[#This Row],[Model]])),1,0)</f>
        <v>0</v>
      </c>
      <c r="I703">
        <f>IF(ISNUMBER(SEARCH("RS",porsche_data[[#This Row],[Model]])),1,0)</f>
        <v>0</v>
      </c>
      <c r="J703">
        <f>IF(ISNUMBER(SEARCH("Targa",porsche_data[[#This Row],[Body]])),1,0)</f>
        <v>0</v>
      </c>
      <c r="K703">
        <f>IF(ISNUMBER(SEARCH("Cabriolet",porsche_data[[#This Row],[Body]])),1,0)</f>
        <v>0</v>
      </c>
      <c r="L703" t="s">
        <v>25</v>
      </c>
      <c r="N703" t="s">
        <v>25</v>
      </c>
      <c r="O703" t="str">
        <f>IF(ISNUMBER(SEARCH("km",porsche_data[[#This Row],[Mileage0]])),porsche_data[[#This Row],[Mileage0]],"")</f>
        <v/>
      </c>
      <c r="P703" t="s">
        <v>25</v>
      </c>
      <c r="R703" t="s">
        <v>25</v>
      </c>
      <c r="T703" t="s">
        <v>25</v>
      </c>
      <c r="U703" t="s">
        <v>25</v>
      </c>
      <c r="V703">
        <f>IF(porsche_data[[#This Row],[Transmission]]="Automatic",1,0)</f>
        <v>0</v>
      </c>
      <c r="W703">
        <f>IF(porsche_data[[#This Row],[Transmission]]="PDK",1,0)</f>
        <v>0</v>
      </c>
      <c r="X703" t="s">
        <v>25</v>
      </c>
      <c r="Y703">
        <f>IF(porsche_data[[#This Row],[Drive]]="Rear drive",0,1)</f>
        <v>1</v>
      </c>
      <c r="Z703" t="s">
        <v>25</v>
      </c>
      <c r="AA703" t="s">
        <v>25</v>
      </c>
      <c r="AB703">
        <f>IF(OR(porsche_data[[#This Row],[Interior Color]]="Black",porsche_data[[#This Row],[Interior Color]]="Beige",porsche_data[[#This Row],[Interior Color]]="Brown",porsche_data[[#This Row],[Interior Color]]="Grey"),0,1)</f>
        <v>1</v>
      </c>
      <c r="AC703" t="s">
        <v>25</v>
      </c>
      <c r="AD7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04" spans="1:30" hidden="1" x14ac:dyDescent="0.2">
      <c r="A704" t="s">
        <v>25</v>
      </c>
      <c r="C704" t="e">
        <f>ABS((porsche_data[[#This Row],[Price]]-#REF!)/#REF!)</f>
        <v>#REF!</v>
      </c>
      <c r="D704" t="s">
        <v>90</v>
      </c>
      <c r="E704" t="s">
        <v>1405</v>
      </c>
      <c r="F704">
        <f>IF(OR(ISNUMBER(SEARCH(" 4S",porsche_data[[#This Row],[Model]])), ISNUMBER(SEARCH(" S",porsche_data[[#This Row],[Model]]))),1,0)</f>
        <v>1</v>
      </c>
      <c r="G704">
        <f>IF(ISNUMBER(SEARCH("Turbo",porsche_data[[#This Row],[Model]])),1,0)</f>
        <v>0</v>
      </c>
      <c r="H704">
        <f>IF(ISNUMBER(SEARCH("GT",porsche_data[[#This Row],[Model]])),1,0)</f>
        <v>0</v>
      </c>
      <c r="I704">
        <f>IF(ISNUMBER(SEARCH("RS",porsche_data[[#This Row],[Model]])),1,0)</f>
        <v>0</v>
      </c>
      <c r="J704">
        <f>IF(ISNUMBER(SEARCH("Targa",porsche_data[[#This Row],[Body]])),1,0)</f>
        <v>0</v>
      </c>
      <c r="K704">
        <f>IF(ISNUMBER(SEARCH("Cabriolet",porsche_data[[#This Row],[Body]])),1,0)</f>
        <v>0</v>
      </c>
      <c r="L704" t="s">
        <v>500</v>
      </c>
      <c r="N704" t="s">
        <v>1406</v>
      </c>
      <c r="O704" t="str">
        <f>IF(ISNUMBER(SEARCH("km",porsche_data[[#This Row],[Mileage0]])),porsche_data[[#This Row],[Mileage0]],"")</f>
        <v>98516 km</v>
      </c>
      <c r="P704" t="s">
        <v>1231</v>
      </c>
      <c r="R704" t="s">
        <v>67</v>
      </c>
      <c r="T704" t="s">
        <v>20</v>
      </c>
      <c r="U704" t="s">
        <v>31</v>
      </c>
      <c r="V704">
        <f>IF(porsche_data[[#This Row],[Transmission]]="Automatic",1,0)</f>
        <v>0</v>
      </c>
      <c r="W704">
        <f>IF(porsche_data[[#This Row],[Transmission]]="PDK",1,0)</f>
        <v>1</v>
      </c>
      <c r="X704" t="s">
        <v>46</v>
      </c>
      <c r="Y704">
        <f>IF(porsche_data[[#This Row],[Drive]]="Rear drive",0,1)</f>
        <v>1</v>
      </c>
      <c r="Z704" t="s">
        <v>23</v>
      </c>
      <c r="AA704" t="s">
        <v>24</v>
      </c>
      <c r="AB704">
        <f>IF(OR(porsche_data[[#This Row],[Interior Color]]="Black",porsche_data[[#This Row],[Interior Color]]="Beige",porsche_data[[#This Row],[Interior Color]]="Brown",porsche_data[[#This Row],[Interior Color]]="Grey"),0,1)</f>
        <v>0</v>
      </c>
      <c r="AC704" t="s">
        <v>24</v>
      </c>
      <c r="AD7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05" spans="1:30" hidden="1" x14ac:dyDescent="0.2">
      <c r="A705" t="s">
        <v>406</v>
      </c>
      <c r="C705" t="e">
        <f>ABS((porsche_data[[#This Row],[Price]]-#REF!)/#REF!)</f>
        <v>#REF!</v>
      </c>
      <c r="D705" t="s">
        <v>14</v>
      </c>
      <c r="E705" t="s">
        <v>1407</v>
      </c>
      <c r="F705">
        <f>IF(OR(ISNUMBER(SEARCH(" 4S",porsche_data[[#This Row],[Model]])), ISNUMBER(SEARCH(" S",porsche_data[[#This Row],[Model]]))),1,0)</f>
        <v>0</v>
      </c>
      <c r="G705">
        <f>IF(ISNUMBER(SEARCH("Turbo",porsche_data[[#This Row],[Model]])),1,0)</f>
        <v>0</v>
      </c>
      <c r="H705">
        <f>IF(ISNUMBER(SEARCH("GT",porsche_data[[#This Row],[Model]])),1,0)</f>
        <v>0</v>
      </c>
      <c r="I705">
        <f>IF(ISNUMBER(SEARCH("RS",porsche_data[[#This Row],[Model]])),1,0)</f>
        <v>0</v>
      </c>
      <c r="J705">
        <f>IF(ISNUMBER(SEARCH("Targa",porsche_data[[#This Row],[Body]])),1,0)</f>
        <v>0</v>
      </c>
      <c r="K705">
        <f>IF(ISNUMBER(SEARCH("Cabriolet",porsche_data[[#This Row],[Body]])),1,0)</f>
        <v>1</v>
      </c>
      <c r="L705" t="s">
        <v>16</v>
      </c>
      <c r="N705" t="s">
        <v>1409</v>
      </c>
      <c r="O705" t="str">
        <f>IF(ISNUMBER(SEARCH("km",porsche_data[[#This Row],[Mileage0]])),porsche_data[[#This Row],[Mileage0]],"")</f>
        <v>6508 km</v>
      </c>
      <c r="P705" t="s">
        <v>1410</v>
      </c>
      <c r="R705" t="s">
        <v>1411</v>
      </c>
      <c r="T705" t="s">
        <v>20</v>
      </c>
      <c r="U705" t="s">
        <v>21</v>
      </c>
      <c r="V705">
        <f>IF(porsche_data[[#This Row],[Transmission]]="Automatic",1,0)</f>
        <v>0</v>
      </c>
      <c r="W705">
        <f>IF(porsche_data[[#This Row],[Transmission]]="PDK",1,0)</f>
        <v>0</v>
      </c>
      <c r="X705" t="s">
        <v>22</v>
      </c>
      <c r="Y705">
        <f>IF(porsche_data[[#This Row],[Drive]]="Rear drive",0,1)</f>
        <v>0</v>
      </c>
      <c r="Z705" t="s">
        <v>23</v>
      </c>
      <c r="AA705" t="s">
        <v>24</v>
      </c>
      <c r="AB705">
        <f>IF(OR(porsche_data[[#This Row],[Interior Color]]="Black",porsche_data[[#This Row],[Interior Color]]="Beige",porsche_data[[#This Row],[Interior Color]]="Brown",porsche_data[[#This Row],[Interior Color]]="Grey"),0,1)</f>
        <v>0</v>
      </c>
      <c r="AC705" t="s">
        <v>99</v>
      </c>
      <c r="AD7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06" spans="1:30" x14ac:dyDescent="0.2">
      <c r="A706" t="s">
        <v>880</v>
      </c>
      <c r="B706">
        <v>219900</v>
      </c>
      <c r="C706">
        <f>ABS((porsche_data[[#This Row],[Price]]-AVERAGE(B638:B5093))/_xlfn.STDEV.P(B638:B5093))</f>
        <v>2.1041923593527199</v>
      </c>
      <c r="D706" t="s">
        <v>163</v>
      </c>
      <c r="E706" t="s">
        <v>164</v>
      </c>
      <c r="F706">
        <f>IF(OR(ISNUMBER(SEARCH(" 4S",porsche_data[[#This Row],[Model]])), ISNUMBER(SEARCH(" S",porsche_data[[#This Row],[Model]]))),1,0)</f>
        <v>0</v>
      </c>
      <c r="G706">
        <f>IF(ISNUMBER(SEARCH("Turbo",porsche_data[[#This Row],[Model]])),1,0)</f>
        <v>0</v>
      </c>
      <c r="H706">
        <f>IF(ISNUMBER(SEARCH("GT",porsche_data[[#This Row],[Model]])),1,0)</f>
        <v>1</v>
      </c>
      <c r="I706">
        <f>IF(ISNUMBER(SEARCH("RS",porsche_data[[#This Row],[Model]])),1,0)</f>
        <v>0</v>
      </c>
      <c r="J706">
        <f>IF(ISNUMBER(SEARCH("Targa",porsche_data[[#This Row],[Body]])),1,0)</f>
        <v>0</v>
      </c>
      <c r="K706">
        <f>IF(ISNUMBER(SEARCH("Cabriolet",porsche_data[[#This Row],[Body]])),1,0)</f>
        <v>0</v>
      </c>
      <c r="L706" t="s">
        <v>44</v>
      </c>
      <c r="M706">
        <v>992</v>
      </c>
      <c r="N706" t="s">
        <v>1635</v>
      </c>
      <c r="O706" s="3">
        <f>1*(LEFT(porsche_data[[#This Row],[Mileage0]],FIND(" ",porsche_data[[#This Row],[Mileage0]])-1))</f>
        <v>17500</v>
      </c>
      <c r="P706" t="s">
        <v>110</v>
      </c>
      <c r="Q706">
        <v>510</v>
      </c>
      <c r="R706" t="s">
        <v>111</v>
      </c>
      <c r="S706">
        <f>1*(LEFT(porsche_data[[#This Row],[Cylinder Capacity]],FIND(" ",porsche_data[[#This Row],[Cylinder Capacity]])-1))</f>
        <v>4</v>
      </c>
      <c r="T706" t="s">
        <v>20</v>
      </c>
      <c r="U706" t="s">
        <v>31</v>
      </c>
      <c r="V706">
        <f>IF(porsche_data[[#This Row],[Transmission]]="Automatic",1,0)</f>
        <v>0</v>
      </c>
      <c r="W706">
        <f>IF(porsche_data[[#This Row],[Transmission]]="PDK",1,0)</f>
        <v>1</v>
      </c>
      <c r="X706" t="s">
        <v>22</v>
      </c>
      <c r="Y706">
        <f>IF(porsche_data[[#This Row],[Drive]]="Rear drive",0,1)</f>
        <v>0</v>
      </c>
      <c r="Z706" t="s">
        <v>23</v>
      </c>
      <c r="AA706" t="s">
        <v>24</v>
      </c>
      <c r="AB706">
        <f>IF(OR(porsche_data[[#This Row],[Interior Color]]="Black",porsche_data[[#This Row],[Interior Color]]="Beige",porsche_data[[#This Row],[Interior Color]]="Brown",porsche_data[[#This Row],[Interior Color]]="Grey"),0,1)</f>
        <v>0</v>
      </c>
      <c r="AC706" t="s">
        <v>24</v>
      </c>
      <c r="AD7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07" spans="1:30" x14ac:dyDescent="0.2">
      <c r="A707" t="s">
        <v>880</v>
      </c>
      <c r="B707">
        <v>219900</v>
      </c>
      <c r="C707">
        <f>ABS((porsche_data[[#This Row],[Price]]-AVERAGE(B639:B5094))/_xlfn.STDEV.P(B639:B5094))</f>
        <v>2.1083647545249726</v>
      </c>
      <c r="D707" t="s">
        <v>184</v>
      </c>
      <c r="E707" t="s">
        <v>368</v>
      </c>
      <c r="F707">
        <f>IF(OR(ISNUMBER(SEARCH(" 4S",porsche_data[[#This Row],[Model]])), ISNUMBER(SEARCH(" S",porsche_data[[#This Row],[Model]]))),1,0)</f>
        <v>0</v>
      </c>
      <c r="G707">
        <f>IF(ISNUMBER(SEARCH("Turbo",porsche_data[[#This Row],[Model]])),1,0)</f>
        <v>0</v>
      </c>
      <c r="H707">
        <f>IF(ISNUMBER(SEARCH("GT",porsche_data[[#This Row],[Model]])),1,0)</f>
        <v>1</v>
      </c>
      <c r="I707">
        <f>IF(ISNUMBER(SEARCH("RS",porsche_data[[#This Row],[Model]])),1,0)</f>
        <v>0</v>
      </c>
      <c r="J707">
        <f>IF(ISNUMBER(SEARCH("Targa",porsche_data[[#This Row],[Body]])),1,0)</f>
        <v>0</v>
      </c>
      <c r="K707">
        <f>IF(ISNUMBER(SEARCH("Cabriolet",porsche_data[[#This Row],[Body]])),1,0)</f>
        <v>0</v>
      </c>
      <c r="L707" t="s">
        <v>44</v>
      </c>
      <c r="M707">
        <v>992</v>
      </c>
      <c r="N707" t="s">
        <v>2034</v>
      </c>
      <c r="O707" s="3">
        <f>1*(LEFT(porsche_data[[#This Row],[Mileage0]],FIND(" ",porsche_data[[#This Row],[Mileage0]])-1))</f>
        <v>14677</v>
      </c>
      <c r="P707" t="s">
        <v>110</v>
      </c>
      <c r="Q707">
        <v>510</v>
      </c>
      <c r="R707" t="s">
        <v>111</v>
      </c>
      <c r="S707">
        <f>1*(LEFT(porsche_data[[#This Row],[Cylinder Capacity]],FIND(" ",porsche_data[[#This Row],[Cylinder Capacity]])-1))</f>
        <v>4</v>
      </c>
      <c r="T707" t="s">
        <v>20</v>
      </c>
      <c r="U707" t="s">
        <v>31</v>
      </c>
      <c r="V707">
        <f>IF(porsche_data[[#This Row],[Transmission]]="Automatic",1,0)</f>
        <v>0</v>
      </c>
      <c r="W707">
        <f>IF(porsche_data[[#This Row],[Transmission]]="PDK",1,0)</f>
        <v>1</v>
      </c>
      <c r="X707" t="s">
        <v>22</v>
      </c>
      <c r="Y707">
        <f>IF(porsche_data[[#This Row],[Drive]]="Rear drive",0,1)</f>
        <v>0</v>
      </c>
      <c r="Z707" t="s">
        <v>23</v>
      </c>
      <c r="AA707" t="s">
        <v>24</v>
      </c>
      <c r="AB707">
        <f>IF(OR(porsche_data[[#This Row],[Interior Color]]="Black",porsche_data[[#This Row],[Interior Color]]="Beige",porsche_data[[#This Row],[Interior Color]]="Brown",porsche_data[[#This Row],[Interior Color]]="Grey"),0,1)</f>
        <v>0</v>
      </c>
      <c r="AC707" t="s">
        <v>32</v>
      </c>
      <c r="AD7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08" spans="1:30" x14ac:dyDescent="0.2">
      <c r="A708" t="s">
        <v>880</v>
      </c>
      <c r="B708">
        <v>219900</v>
      </c>
      <c r="C708">
        <f>ABS((porsche_data[[#This Row],[Price]]-AVERAGE(B640:B5095))/_xlfn.STDEV.P(B640:B5095))</f>
        <v>2.1083647545249726</v>
      </c>
      <c r="D708" t="s">
        <v>473</v>
      </c>
      <c r="E708" t="s">
        <v>758</v>
      </c>
      <c r="F708">
        <f>IF(OR(ISNUMBER(SEARCH(" 4S",porsche_data[[#This Row],[Model]])), ISNUMBER(SEARCH(" S",porsche_data[[#This Row],[Model]]))),1,0)</f>
        <v>0</v>
      </c>
      <c r="G708">
        <f>IF(ISNUMBER(SEARCH("Turbo",porsche_data[[#This Row],[Model]])),1,0)</f>
        <v>1</v>
      </c>
      <c r="H708">
        <f>IF(ISNUMBER(SEARCH("GT",porsche_data[[#This Row],[Model]])),1,0)</f>
        <v>0</v>
      </c>
      <c r="I708">
        <f>IF(ISNUMBER(SEARCH("RS",porsche_data[[#This Row],[Model]])),1,0)</f>
        <v>0</v>
      </c>
      <c r="J708">
        <f>IF(ISNUMBER(SEARCH("Targa",porsche_data[[#This Row],[Body]])),1,0)</f>
        <v>0</v>
      </c>
      <c r="K708">
        <f>IF(ISNUMBER(SEARCH("Cabriolet",porsche_data[[#This Row],[Body]])),1,0)</f>
        <v>0</v>
      </c>
      <c r="L708" t="s">
        <v>44</v>
      </c>
      <c r="M708">
        <v>993</v>
      </c>
      <c r="N708" t="s">
        <v>3283</v>
      </c>
      <c r="O708" s="3">
        <f>1*(LEFT(porsche_data[[#This Row],[Mileage0]],FIND(" ",porsche_data[[#This Row],[Mileage0]])-1))</f>
        <v>74200</v>
      </c>
      <c r="P708" t="s">
        <v>137</v>
      </c>
      <c r="Q708">
        <v>408</v>
      </c>
      <c r="R708" t="s">
        <v>19</v>
      </c>
      <c r="S708">
        <f>1*(LEFT(porsche_data[[#This Row],[Cylinder Capacity]],FIND(" ",porsche_data[[#This Row],[Cylinder Capacity]])-1))</f>
        <v>3.6</v>
      </c>
      <c r="T708" t="s">
        <v>20</v>
      </c>
      <c r="U708" t="s">
        <v>21</v>
      </c>
      <c r="V708">
        <f>IF(porsche_data[[#This Row],[Transmission]]="Automatic",1,0)</f>
        <v>0</v>
      </c>
      <c r="W708">
        <f>IF(porsche_data[[#This Row],[Transmission]]="PDK",1,0)</f>
        <v>0</v>
      </c>
      <c r="X708" t="s">
        <v>46</v>
      </c>
      <c r="Y708">
        <f>IF(porsche_data[[#This Row],[Drive]]="Rear drive",0,1)</f>
        <v>1</v>
      </c>
      <c r="Z708" t="s">
        <v>23</v>
      </c>
      <c r="AA708" t="s">
        <v>24</v>
      </c>
      <c r="AB708">
        <f>IF(OR(porsche_data[[#This Row],[Interior Color]]="Black",porsche_data[[#This Row],[Interior Color]]="Beige",porsche_data[[#This Row],[Interior Color]]="Brown",porsche_data[[#This Row],[Interior Color]]="Grey"),0,1)</f>
        <v>0</v>
      </c>
      <c r="AC708" t="s">
        <v>24</v>
      </c>
      <c r="AD7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09" spans="1:30" hidden="1" x14ac:dyDescent="0.2">
      <c r="A709" t="s">
        <v>25</v>
      </c>
      <c r="C709" t="e">
        <f>ABS((porsche_data[[#This Row],[Price]]-#REF!)/#REF!)</f>
        <v>#REF!</v>
      </c>
      <c r="D709" t="s">
        <v>25</v>
      </c>
      <c r="E709" t="s">
        <v>25</v>
      </c>
      <c r="F709">
        <f>IF(OR(ISNUMBER(SEARCH(" 4S",porsche_data[[#This Row],[Model]])), ISNUMBER(SEARCH(" S",porsche_data[[#This Row],[Model]]))),1,0)</f>
        <v>0</v>
      </c>
      <c r="G709">
        <f>IF(ISNUMBER(SEARCH("Turbo",porsche_data[[#This Row],[Model]])),1,0)</f>
        <v>0</v>
      </c>
      <c r="H709">
        <f>IF(ISNUMBER(SEARCH("GT",porsche_data[[#This Row],[Model]])),1,0)</f>
        <v>0</v>
      </c>
      <c r="I709">
        <f>IF(ISNUMBER(SEARCH("RS",porsche_data[[#This Row],[Model]])),1,0)</f>
        <v>0</v>
      </c>
      <c r="J709">
        <f>IF(ISNUMBER(SEARCH("Targa",porsche_data[[#This Row],[Body]])),1,0)</f>
        <v>0</v>
      </c>
      <c r="K709">
        <f>IF(ISNUMBER(SEARCH("Cabriolet",porsche_data[[#This Row],[Body]])),1,0)</f>
        <v>0</v>
      </c>
      <c r="L709" t="s">
        <v>25</v>
      </c>
      <c r="N709" t="s">
        <v>25</v>
      </c>
      <c r="O709" t="str">
        <f>IF(ISNUMBER(SEARCH("km",porsche_data[[#This Row],[Mileage0]])),porsche_data[[#This Row],[Mileage0]],"")</f>
        <v/>
      </c>
      <c r="P709" t="s">
        <v>25</v>
      </c>
      <c r="R709" t="s">
        <v>25</v>
      </c>
      <c r="T709" t="s">
        <v>25</v>
      </c>
      <c r="U709" t="s">
        <v>25</v>
      </c>
      <c r="V709">
        <f>IF(porsche_data[[#This Row],[Transmission]]="Automatic",1,0)</f>
        <v>0</v>
      </c>
      <c r="W709">
        <f>IF(porsche_data[[#This Row],[Transmission]]="PDK",1,0)</f>
        <v>0</v>
      </c>
      <c r="X709" t="s">
        <v>25</v>
      </c>
      <c r="Y709">
        <f>IF(porsche_data[[#This Row],[Drive]]="Rear drive",0,1)</f>
        <v>1</v>
      </c>
      <c r="Z709" t="s">
        <v>25</v>
      </c>
      <c r="AA709" t="s">
        <v>25</v>
      </c>
      <c r="AB709">
        <f>IF(OR(porsche_data[[#This Row],[Interior Color]]="Black",porsche_data[[#This Row],[Interior Color]]="Beige",porsche_data[[#This Row],[Interior Color]]="Brown",porsche_data[[#This Row],[Interior Color]]="Grey"),0,1)</f>
        <v>1</v>
      </c>
      <c r="AC709" t="s">
        <v>25</v>
      </c>
      <c r="AD7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10" spans="1:30" hidden="1" x14ac:dyDescent="0.2">
      <c r="A710" t="s">
        <v>4465</v>
      </c>
      <c r="B710">
        <v>219890</v>
      </c>
      <c r="C710" t="e">
        <f>ABS((porsche_data[[#This Row],[Price]]-#REF!)/#REF!)</f>
        <v>#REF!</v>
      </c>
      <c r="D710" t="s">
        <v>209</v>
      </c>
      <c r="E710" t="s">
        <v>226</v>
      </c>
      <c r="F710">
        <f>IF(OR(ISNUMBER(SEARCH(" 4S",porsche_data[[#This Row],[Model]])), ISNUMBER(SEARCH(" S",porsche_data[[#This Row],[Model]]))),1,0)</f>
        <v>0</v>
      </c>
      <c r="G710">
        <f>IF(ISNUMBER(SEARCH("Turbo",porsche_data[[#This Row],[Model]])),1,0)</f>
        <v>0</v>
      </c>
      <c r="H710">
        <f>IF(ISNUMBER(SEARCH("GT",porsche_data[[#This Row],[Model]])),1,0)</f>
        <v>0</v>
      </c>
      <c r="I710">
        <f>IF(ISNUMBER(SEARCH("RS",porsche_data[[#This Row],[Model]])),1,0)</f>
        <v>0</v>
      </c>
      <c r="J710">
        <f>IF(ISNUMBER(SEARCH("Targa",porsche_data[[#This Row],[Body]])),1,0)</f>
        <v>0</v>
      </c>
      <c r="K710">
        <f>IF(ISNUMBER(SEARCH("Cabriolet",porsche_data[[#This Row],[Body]])),1,0)</f>
        <v>0</v>
      </c>
      <c r="L710" t="s">
        <v>44</v>
      </c>
      <c r="N710" t="s">
        <v>393</v>
      </c>
      <c r="O710" t="str">
        <f>IF(ISNUMBER(SEARCH("km",porsche_data[[#This Row],[Mileage0]])),porsche_data[[#This Row],[Mileage0]],"")</f>
        <v>99999 km</v>
      </c>
      <c r="P710" t="s">
        <v>25</v>
      </c>
      <c r="R710" t="s">
        <v>60</v>
      </c>
      <c r="T710" t="s">
        <v>20</v>
      </c>
      <c r="U710" t="s">
        <v>21</v>
      </c>
      <c r="V710">
        <f>IF(porsche_data[[#This Row],[Transmission]]="Automatic",1,0)</f>
        <v>0</v>
      </c>
      <c r="W710">
        <f>IF(porsche_data[[#This Row],[Transmission]]="PDK",1,0)</f>
        <v>0</v>
      </c>
      <c r="X710" t="s">
        <v>22</v>
      </c>
      <c r="Y710">
        <f>IF(porsche_data[[#This Row],[Drive]]="Rear drive",0,1)</f>
        <v>0</v>
      </c>
      <c r="Z710" t="s">
        <v>23</v>
      </c>
      <c r="AA710" t="s">
        <v>250</v>
      </c>
      <c r="AB710">
        <f>IF(OR(porsche_data[[#This Row],[Interior Color]]="Black",porsche_data[[#This Row],[Interior Color]]="Beige",porsche_data[[#This Row],[Interior Color]]="Brown",porsche_data[[#This Row],[Interior Color]]="Grey"),0,1)</f>
        <v>0</v>
      </c>
      <c r="AC710" t="s">
        <v>24</v>
      </c>
      <c r="AD7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11" spans="1:30" hidden="1" x14ac:dyDescent="0.2">
      <c r="A711" t="s">
        <v>1418</v>
      </c>
      <c r="C711" t="e">
        <f>ABS((porsche_data[[#This Row],[Price]]-#REF!)/#REF!)</f>
        <v>#REF!</v>
      </c>
      <c r="D711" t="s">
        <v>772</v>
      </c>
      <c r="E711" t="s">
        <v>321</v>
      </c>
      <c r="F711">
        <f>IF(OR(ISNUMBER(SEARCH(" 4S",porsche_data[[#This Row],[Model]])), ISNUMBER(SEARCH(" S",porsche_data[[#This Row],[Model]]))),1,0)</f>
        <v>0</v>
      </c>
      <c r="G711">
        <f>IF(ISNUMBER(SEARCH("Turbo",porsche_data[[#This Row],[Model]])),1,0)</f>
        <v>1</v>
      </c>
      <c r="H711">
        <f>IF(ISNUMBER(SEARCH("GT",porsche_data[[#This Row],[Model]])),1,0)</f>
        <v>0</v>
      </c>
      <c r="I711">
        <f>IF(ISNUMBER(SEARCH("RS",porsche_data[[#This Row],[Model]])),1,0)</f>
        <v>0</v>
      </c>
      <c r="J711">
        <f>IF(ISNUMBER(SEARCH("Targa",porsche_data[[#This Row],[Body]])),1,0)</f>
        <v>0</v>
      </c>
      <c r="K711">
        <f>IF(ISNUMBER(SEARCH("Cabriolet",porsche_data[[#This Row],[Body]])),1,0)</f>
        <v>0</v>
      </c>
      <c r="L711" t="s">
        <v>44</v>
      </c>
      <c r="N711" t="s">
        <v>1419</v>
      </c>
      <c r="O711" t="str">
        <f>IF(ISNUMBER(SEARCH("km",porsche_data[[#This Row],[Mileage0]])),porsche_data[[#This Row],[Mileage0]],"")</f>
        <v/>
      </c>
      <c r="P711" t="s">
        <v>66</v>
      </c>
      <c r="R711" t="s">
        <v>19</v>
      </c>
      <c r="T711" t="s">
        <v>20</v>
      </c>
      <c r="U711" t="s">
        <v>21</v>
      </c>
      <c r="V711">
        <f>IF(porsche_data[[#This Row],[Transmission]]="Automatic",1,0)</f>
        <v>0</v>
      </c>
      <c r="W711">
        <f>IF(porsche_data[[#This Row],[Transmission]]="PDK",1,0)</f>
        <v>0</v>
      </c>
      <c r="X711" t="s">
        <v>46</v>
      </c>
      <c r="Y711">
        <f>IF(porsche_data[[#This Row],[Drive]]="Rear drive",0,1)</f>
        <v>1</v>
      </c>
      <c r="Z711" t="s">
        <v>23</v>
      </c>
      <c r="AA711" t="s">
        <v>250</v>
      </c>
      <c r="AB711">
        <f>IF(OR(porsche_data[[#This Row],[Interior Color]]="Black",porsche_data[[#This Row],[Interior Color]]="Beige",porsche_data[[#This Row],[Interior Color]]="Brown",porsche_data[[#This Row],[Interior Color]]="Grey"),0,1)</f>
        <v>0</v>
      </c>
      <c r="AC711" t="s">
        <v>24</v>
      </c>
      <c r="AD7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12" spans="1:30" x14ac:dyDescent="0.2">
      <c r="A712" t="s">
        <v>1132</v>
      </c>
      <c r="B712">
        <v>219500</v>
      </c>
      <c r="C712">
        <f>ABS((porsche_data[[#This Row],[Price]]-AVERAGE(B644:B5099))/_xlfn.STDEV.P(B644:B5099))</f>
        <v>2.104330177908289</v>
      </c>
      <c r="D712" t="s">
        <v>101</v>
      </c>
      <c r="E712" t="s">
        <v>15</v>
      </c>
      <c r="F712">
        <f>IF(OR(ISNUMBER(SEARCH(" 4S",porsche_data[[#This Row],[Model]])), ISNUMBER(SEARCH(" S",porsche_data[[#This Row],[Model]]))),1,0)</f>
        <v>1</v>
      </c>
      <c r="G712">
        <f>IF(ISNUMBER(SEARCH("Turbo",porsche_data[[#This Row],[Model]])),1,0)</f>
        <v>0</v>
      </c>
      <c r="H712">
        <f>IF(ISNUMBER(SEARCH("GT",porsche_data[[#This Row],[Model]])),1,0)</f>
        <v>0</v>
      </c>
      <c r="I712">
        <f>IF(ISNUMBER(SEARCH("RS",porsche_data[[#This Row],[Model]])),1,0)</f>
        <v>0</v>
      </c>
      <c r="J712">
        <f>IF(ISNUMBER(SEARCH("Targa",porsche_data[[#This Row],[Body]])),1,0)</f>
        <v>0</v>
      </c>
      <c r="K712">
        <f>IF(ISNUMBER(SEARCH("Cabriolet",porsche_data[[#This Row],[Body]])),1,0)</f>
        <v>1</v>
      </c>
      <c r="L712" t="s">
        <v>16</v>
      </c>
      <c r="M712">
        <v>964</v>
      </c>
      <c r="N712" t="s">
        <v>1133</v>
      </c>
      <c r="O712" s="3">
        <f>1*(LEFT(porsche_data[[#This Row],[Mileage0]],FIND(" ",porsche_data[[#This Row],[Mileage0]])-1))</f>
        <v>119500</v>
      </c>
      <c r="P712" t="s">
        <v>18</v>
      </c>
      <c r="Q712">
        <v>250</v>
      </c>
      <c r="R712" t="s">
        <v>19</v>
      </c>
      <c r="S712">
        <f>1*(LEFT(porsche_data[[#This Row],[Cylinder Capacity]],FIND(" ",porsche_data[[#This Row],[Cylinder Capacity]])-1))</f>
        <v>3.6</v>
      </c>
      <c r="T712" t="s">
        <v>20</v>
      </c>
      <c r="U712" t="s">
        <v>21</v>
      </c>
      <c r="V712">
        <f>IF(porsche_data[[#This Row],[Transmission]]="Automatic",1,0)</f>
        <v>0</v>
      </c>
      <c r="W712">
        <f>IF(porsche_data[[#This Row],[Transmission]]="PDK",1,0)</f>
        <v>0</v>
      </c>
      <c r="X712" t="s">
        <v>22</v>
      </c>
      <c r="Y712">
        <f>IF(porsche_data[[#This Row],[Drive]]="Rear drive",0,1)</f>
        <v>0</v>
      </c>
      <c r="Z712" t="s">
        <v>23</v>
      </c>
      <c r="AA712" t="s">
        <v>24</v>
      </c>
      <c r="AB712">
        <f>IF(OR(porsche_data[[#This Row],[Interior Color]]="Black",porsche_data[[#This Row],[Interior Color]]="Beige",porsche_data[[#This Row],[Interior Color]]="Brown",porsche_data[[#This Row],[Interior Color]]="Grey"),0,1)</f>
        <v>0</v>
      </c>
      <c r="AC712" t="s">
        <v>40</v>
      </c>
      <c r="AD7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13" spans="1:30" x14ac:dyDescent="0.2">
      <c r="A713" t="s">
        <v>3048</v>
      </c>
      <c r="B713">
        <v>219000</v>
      </c>
      <c r="C713">
        <f>ABS((porsche_data[[#This Row],[Price]]-AVERAGE(B645:B5100))/_xlfn.STDEV.P(B645:B5100))</f>
        <v>2.094041455887921</v>
      </c>
      <c r="D713" t="s">
        <v>163</v>
      </c>
      <c r="E713" t="s">
        <v>254</v>
      </c>
      <c r="F713">
        <f>IF(OR(ISNUMBER(SEARCH(" 4S",porsche_data[[#This Row],[Model]])), ISNUMBER(SEARCH(" S",porsche_data[[#This Row],[Model]]))),1,0)</f>
        <v>1</v>
      </c>
      <c r="G713">
        <f>IF(ISNUMBER(SEARCH("Turbo",porsche_data[[#This Row],[Model]])),1,0)</f>
        <v>1</v>
      </c>
      <c r="H713">
        <f>IF(ISNUMBER(SEARCH("GT",porsche_data[[#This Row],[Model]])),1,0)</f>
        <v>0</v>
      </c>
      <c r="I713">
        <f>IF(ISNUMBER(SEARCH("RS",porsche_data[[#This Row],[Model]])),1,0)</f>
        <v>0</v>
      </c>
      <c r="J713">
        <f>IF(ISNUMBER(SEARCH("Targa",porsche_data[[#This Row],[Body]])),1,0)</f>
        <v>0</v>
      </c>
      <c r="K713">
        <f>IF(ISNUMBER(SEARCH("Cabriolet",porsche_data[[#This Row],[Body]])),1,0)</f>
        <v>0</v>
      </c>
      <c r="L713" t="s">
        <v>44</v>
      </c>
      <c r="M713">
        <v>992</v>
      </c>
      <c r="N713" t="s">
        <v>1999</v>
      </c>
      <c r="O713" s="3">
        <f>1*(LEFT(porsche_data[[#This Row],[Mileage0]],FIND(" ",porsche_data[[#This Row],[Mileage0]])-1))</f>
        <v>43500</v>
      </c>
      <c r="P713" t="s">
        <v>256</v>
      </c>
      <c r="Q713">
        <v>650</v>
      </c>
      <c r="R713" t="s">
        <v>88</v>
      </c>
      <c r="S713">
        <f>1*(LEFT(porsche_data[[#This Row],[Cylinder Capacity]],FIND(" ",porsche_data[[#This Row],[Cylinder Capacity]])-1))</f>
        <v>3.8</v>
      </c>
      <c r="T713" t="s">
        <v>20</v>
      </c>
      <c r="U713" t="s">
        <v>31</v>
      </c>
      <c r="V713">
        <f>IF(porsche_data[[#This Row],[Transmission]]="Automatic",1,0)</f>
        <v>0</v>
      </c>
      <c r="W713">
        <f>IF(porsche_data[[#This Row],[Transmission]]="PDK",1,0)</f>
        <v>1</v>
      </c>
      <c r="X713" t="s">
        <v>46</v>
      </c>
      <c r="Y713">
        <f>IF(porsche_data[[#This Row],[Drive]]="Rear drive",0,1)</f>
        <v>1</v>
      </c>
      <c r="Z713" t="s">
        <v>23</v>
      </c>
      <c r="AA713" t="s">
        <v>24</v>
      </c>
      <c r="AB713">
        <f>IF(OR(porsche_data[[#This Row],[Interior Color]]="Black",porsche_data[[#This Row],[Interior Color]]="Beige",porsche_data[[#This Row],[Interior Color]]="Brown",porsche_data[[#This Row],[Interior Color]]="Grey"),0,1)</f>
        <v>0</v>
      </c>
      <c r="AC713" t="s">
        <v>32</v>
      </c>
      <c r="AD7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14" spans="1:30" hidden="1" x14ac:dyDescent="0.2">
      <c r="A714" t="s">
        <v>3048</v>
      </c>
      <c r="B714">
        <v>219000</v>
      </c>
      <c r="C714" t="e">
        <f>ABS((porsche_data[[#This Row],[Price]]-#REF!)/#REF!)</f>
        <v>#REF!</v>
      </c>
      <c r="D714" t="s">
        <v>728</v>
      </c>
      <c r="E714" t="s">
        <v>655</v>
      </c>
      <c r="F714">
        <f>IF(OR(ISNUMBER(SEARCH(" 4S",porsche_data[[#This Row],[Model]])), ISNUMBER(SEARCH(" S",porsche_data[[#This Row],[Model]]))),1,0)</f>
        <v>1</v>
      </c>
      <c r="G714">
        <f>IF(ISNUMBER(SEARCH("Turbo",porsche_data[[#This Row],[Model]])),1,0)</f>
        <v>0</v>
      </c>
      <c r="H714">
        <f>IF(ISNUMBER(SEARCH("GT",porsche_data[[#This Row],[Model]])),1,0)</f>
        <v>0</v>
      </c>
      <c r="I714">
        <f>IF(ISNUMBER(SEARCH("RS",porsche_data[[#This Row],[Model]])),1,0)</f>
        <v>0</v>
      </c>
      <c r="J714">
        <f>IF(ISNUMBER(SEARCH("Targa",porsche_data[[#This Row],[Body]])),1,0)</f>
        <v>1</v>
      </c>
      <c r="K714">
        <f>IF(ISNUMBER(SEARCH("Cabriolet",porsche_data[[#This Row],[Body]])),1,0)</f>
        <v>0</v>
      </c>
      <c r="L714" t="s">
        <v>36</v>
      </c>
      <c r="N714" t="s">
        <v>3557</v>
      </c>
      <c r="O714" t="str">
        <f>IF(ISNUMBER(SEARCH("km",porsche_data[[#This Row],[Mileage0]])),porsche_data[[#This Row],[Mileage0]],"")</f>
        <v>2243 km</v>
      </c>
      <c r="P714" t="s">
        <v>494</v>
      </c>
      <c r="R714" t="s">
        <v>429</v>
      </c>
      <c r="T714" t="s">
        <v>20</v>
      </c>
      <c r="U714" t="s">
        <v>21</v>
      </c>
      <c r="V714">
        <f>IF(porsche_data[[#This Row],[Transmission]]="Automatic",1,0)</f>
        <v>0</v>
      </c>
      <c r="W714">
        <f>IF(porsche_data[[#This Row],[Transmission]]="PDK",1,0)</f>
        <v>0</v>
      </c>
      <c r="X714" t="s">
        <v>22</v>
      </c>
      <c r="Y714">
        <f>IF(porsche_data[[#This Row],[Drive]]="Rear drive",0,1)</f>
        <v>0</v>
      </c>
      <c r="Z714" t="s">
        <v>23</v>
      </c>
      <c r="AA714" t="s">
        <v>24</v>
      </c>
      <c r="AB714">
        <f>IF(OR(porsche_data[[#This Row],[Interior Color]]="Black",porsche_data[[#This Row],[Interior Color]]="Beige",porsche_data[[#This Row],[Interior Color]]="Brown",porsche_data[[#This Row],[Interior Color]]="Grey"),0,1)</f>
        <v>0</v>
      </c>
      <c r="AC714" t="s">
        <v>32</v>
      </c>
      <c r="AD7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15" spans="1:30" hidden="1" x14ac:dyDescent="0.2">
      <c r="A715" t="s">
        <v>25</v>
      </c>
      <c r="C715" t="e">
        <f>ABS((porsche_data[[#This Row],[Price]]-#REF!)/#REF!)</f>
        <v>#REF!</v>
      </c>
      <c r="D715" t="s">
        <v>25</v>
      </c>
      <c r="E715" t="s">
        <v>25</v>
      </c>
      <c r="F715">
        <f>IF(OR(ISNUMBER(SEARCH(" 4S",porsche_data[[#This Row],[Model]])), ISNUMBER(SEARCH(" S",porsche_data[[#This Row],[Model]]))),1,0)</f>
        <v>0</v>
      </c>
      <c r="G715">
        <f>IF(ISNUMBER(SEARCH("Turbo",porsche_data[[#This Row],[Model]])),1,0)</f>
        <v>0</v>
      </c>
      <c r="H715">
        <f>IF(ISNUMBER(SEARCH("GT",porsche_data[[#This Row],[Model]])),1,0)</f>
        <v>0</v>
      </c>
      <c r="I715">
        <f>IF(ISNUMBER(SEARCH("RS",porsche_data[[#This Row],[Model]])),1,0)</f>
        <v>0</v>
      </c>
      <c r="J715">
        <f>IF(ISNUMBER(SEARCH("Targa",porsche_data[[#This Row],[Body]])),1,0)</f>
        <v>0</v>
      </c>
      <c r="K715">
        <f>IF(ISNUMBER(SEARCH("Cabriolet",porsche_data[[#This Row],[Body]])),1,0)</f>
        <v>0</v>
      </c>
      <c r="L715" t="s">
        <v>25</v>
      </c>
      <c r="N715" t="s">
        <v>25</v>
      </c>
      <c r="O715" t="str">
        <f>IF(ISNUMBER(SEARCH("km",porsche_data[[#This Row],[Mileage0]])),porsche_data[[#This Row],[Mileage0]],"")</f>
        <v/>
      </c>
      <c r="P715" t="s">
        <v>25</v>
      </c>
      <c r="R715" t="s">
        <v>25</v>
      </c>
      <c r="T715" t="s">
        <v>25</v>
      </c>
      <c r="U715" t="s">
        <v>25</v>
      </c>
      <c r="V715">
        <f>IF(porsche_data[[#This Row],[Transmission]]="Automatic",1,0)</f>
        <v>0</v>
      </c>
      <c r="W715">
        <f>IF(porsche_data[[#This Row],[Transmission]]="PDK",1,0)</f>
        <v>0</v>
      </c>
      <c r="X715" t="s">
        <v>25</v>
      </c>
      <c r="Y715">
        <f>IF(porsche_data[[#This Row],[Drive]]="Rear drive",0,1)</f>
        <v>1</v>
      </c>
      <c r="Z715" t="s">
        <v>25</v>
      </c>
      <c r="AA715" t="s">
        <v>25</v>
      </c>
      <c r="AB715">
        <f>IF(OR(porsche_data[[#This Row],[Interior Color]]="Black",porsche_data[[#This Row],[Interior Color]]="Beige",porsche_data[[#This Row],[Interior Color]]="Brown",porsche_data[[#This Row],[Interior Color]]="Grey"),0,1)</f>
        <v>1</v>
      </c>
      <c r="AC715" t="s">
        <v>25</v>
      </c>
      <c r="AD7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16" spans="1:30" hidden="1" x14ac:dyDescent="0.2">
      <c r="A716" t="s">
        <v>3048</v>
      </c>
      <c r="B716">
        <v>219000</v>
      </c>
      <c r="C716" t="e">
        <f>ABS((porsche_data[[#This Row],[Price]]-#REF!)/#REF!)</f>
        <v>#REF!</v>
      </c>
      <c r="D716" t="s">
        <v>654</v>
      </c>
      <c r="E716" t="s">
        <v>655</v>
      </c>
      <c r="F716">
        <f>IF(OR(ISNUMBER(SEARCH(" 4S",porsche_data[[#This Row],[Model]])), ISNUMBER(SEARCH(" S",porsche_data[[#This Row],[Model]]))),1,0)</f>
        <v>1</v>
      </c>
      <c r="G716">
        <f>IF(ISNUMBER(SEARCH("Turbo",porsche_data[[#This Row],[Model]])),1,0)</f>
        <v>0</v>
      </c>
      <c r="H716">
        <f>IF(ISNUMBER(SEARCH("GT",porsche_data[[#This Row],[Model]])),1,0)</f>
        <v>0</v>
      </c>
      <c r="I716">
        <f>IF(ISNUMBER(SEARCH("RS",porsche_data[[#This Row],[Model]])),1,0)</f>
        <v>0</v>
      </c>
      <c r="J716">
        <f>IF(ISNUMBER(SEARCH("Targa",porsche_data[[#This Row],[Body]])),1,0)</f>
        <v>0</v>
      </c>
      <c r="K716">
        <f>IF(ISNUMBER(SEARCH("Cabriolet",porsche_data[[#This Row],[Body]])),1,0)</f>
        <v>0</v>
      </c>
      <c r="L716" t="s">
        <v>44</v>
      </c>
      <c r="N716" t="s">
        <v>5109</v>
      </c>
      <c r="O716" t="str">
        <f>IF(ISNUMBER(SEARCH("km",porsche_data[[#This Row],[Mileage0]])),porsche_data[[#This Row],[Mileage0]],"")</f>
        <v>31766 km</v>
      </c>
      <c r="P716" t="s">
        <v>657</v>
      </c>
      <c r="R716" t="s">
        <v>122</v>
      </c>
      <c r="T716" t="s">
        <v>20</v>
      </c>
      <c r="U716" t="s">
        <v>21</v>
      </c>
      <c r="V716">
        <f>IF(porsche_data[[#This Row],[Transmission]]="Automatic",1,0)</f>
        <v>0</v>
      </c>
      <c r="W716">
        <f>IF(porsche_data[[#This Row],[Transmission]]="PDK",1,0)</f>
        <v>0</v>
      </c>
      <c r="X716" t="s">
        <v>22</v>
      </c>
      <c r="Y716">
        <f>IF(porsche_data[[#This Row],[Drive]]="Rear drive",0,1)</f>
        <v>0</v>
      </c>
      <c r="Z716" t="s">
        <v>23</v>
      </c>
      <c r="AA716" t="s">
        <v>24</v>
      </c>
      <c r="AB716">
        <f>IF(OR(porsche_data[[#This Row],[Interior Color]]="Black",porsche_data[[#This Row],[Interior Color]]="Beige",porsche_data[[#This Row],[Interior Color]]="Brown",porsche_data[[#This Row],[Interior Color]]="Grey"),0,1)</f>
        <v>0</v>
      </c>
      <c r="AC716" t="s">
        <v>308</v>
      </c>
      <c r="AD7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17" spans="1:30" x14ac:dyDescent="0.2">
      <c r="A717" t="s">
        <v>3709</v>
      </c>
      <c r="B717">
        <v>218991</v>
      </c>
      <c r="C717">
        <f>ABS((porsche_data[[#This Row],[Price]]-AVERAGE(B649:B5104))/_xlfn.STDEV.P(B649:B5104))</f>
        <v>2.1022647987269849</v>
      </c>
      <c r="D717" t="s">
        <v>70</v>
      </c>
      <c r="E717" t="s">
        <v>139</v>
      </c>
      <c r="F717">
        <f>IF(OR(ISNUMBER(SEARCH(" 4S",porsche_data[[#This Row],[Model]])), ISNUMBER(SEARCH(" S",porsche_data[[#This Row],[Model]]))),1,0)</f>
        <v>0</v>
      </c>
      <c r="G717">
        <f>IF(ISNUMBER(SEARCH("Turbo",porsche_data[[#This Row],[Model]])),1,0)</f>
        <v>0</v>
      </c>
      <c r="H717">
        <f>IF(ISNUMBER(SEARCH("GT",porsche_data[[#This Row],[Model]])),1,0)</f>
        <v>1</v>
      </c>
      <c r="I717">
        <f>IF(ISNUMBER(SEARCH("RS",porsche_data[[#This Row],[Model]])),1,0)</f>
        <v>1</v>
      </c>
      <c r="J717">
        <f>IF(ISNUMBER(SEARCH("Targa",porsche_data[[#This Row],[Body]])),1,0)</f>
        <v>0</v>
      </c>
      <c r="K717">
        <f>IF(ISNUMBER(SEARCH("Cabriolet",porsche_data[[#This Row],[Body]])),1,0)</f>
        <v>0</v>
      </c>
      <c r="L717" t="s">
        <v>44</v>
      </c>
      <c r="M717">
        <v>991</v>
      </c>
      <c r="N717" t="s">
        <v>1070</v>
      </c>
      <c r="O717" s="3">
        <f>1*(LEFT(porsche_data[[#This Row],[Mileage0]],FIND(" ",porsche_data[[#This Row],[Mileage0]])-1))</f>
        <v>8600</v>
      </c>
      <c r="P717" t="s">
        <v>141</v>
      </c>
      <c r="Q717">
        <v>500</v>
      </c>
      <c r="R717" t="s">
        <v>142</v>
      </c>
      <c r="S717">
        <f>1*(LEFT(porsche_data[[#This Row],[Cylinder Capacity]],FIND(" ",porsche_data[[#This Row],[Cylinder Capacity]])-1))</f>
        <v>4</v>
      </c>
      <c r="T717" t="s">
        <v>20</v>
      </c>
      <c r="U717" t="s">
        <v>31</v>
      </c>
      <c r="V717">
        <f>IF(porsche_data[[#This Row],[Transmission]]="Automatic",1,0)</f>
        <v>0</v>
      </c>
      <c r="W717">
        <f>IF(porsche_data[[#This Row],[Transmission]]="PDK",1,0)</f>
        <v>1</v>
      </c>
      <c r="X717" t="s">
        <v>22</v>
      </c>
      <c r="Y717">
        <f>IF(porsche_data[[#This Row],[Drive]]="Rear drive",0,1)</f>
        <v>0</v>
      </c>
      <c r="Z717" t="s">
        <v>23</v>
      </c>
      <c r="AA717" t="s">
        <v>24</v>
      </c>
      <c r="AB717">
        <f>IF(OR(porsche_data[[#This Row],[Interior Color]]="Black",porsche_data[[#This Row],[Interior Color]]="Beige",porsche_data[[#This Row],[Interior Color]]="Brown",porsche_data[[#This Row],[Interior Color]]="Grey"),0,1)</f>
        <v>0</v>
      </c>
      <c r="AC717" t="s">
        <v>438</v>
      </c>
      <c r="AD7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18" spans="1:30" x14ac:dyDescent="0.2">
      <c r="A718" t="s">
        <v>1225</v>
      </c>
      <c r="B718">
        <v>218911</v>
      </c>
      <c r="C718">
        <f>ABS((porsche_data[[#This Row],[Price]]-AVERAGE(B650:B5105))/_xlfn.STDEV.P(B650:B5105))</f>
        <v>2.1006142281866405</v>
      </c>
      <c r="D718" t="s">
        <v>63</v>
      </c>
      <c r="E718" t="s">
        <v>164</v>
      </c>
      <c r="F718">
        <f>IF(OR(ISNUMBER(SEARCH(" 4S",porsche_data[[#This Row],[Model]])), ISNUMBER(SEARCH(" S",porsche_data[[#This Row],[Model]]))),1,0)</f>
        <v>0</v>
      </c>
      <c r="G718">
        <f>IF(ISNUMBER(SEARCH("Turbo",porsche_data[[#This Row],[Model]])),1,0)</f>
        <v>0</v>
      </c>
      <c r="H718">
        <f>IF(ISNUMBER(SEARCH("GT",porsche_data[[#This Row],[Model]])),1,0)</f>
        <v>1</v>
      </c>
      <c r="I718">
        <f>IF(ISNUMBER(SEARCH("RS",porsche_data[[#This Row],[Model]])),1,0)</f>
        <v>0</v>
      </c>
      <c r="J718">
        <f>IF(ISNUMBER(SEARCH("Targa",porsche_data[[#This Row],[Body]])),1,0)</f>
        <v>0</v>
      </c>
      <c r="K718">
        <f>IF(ISNUMBER(SEARCH("Cabriolet",porsche_data[[#This Row],[Body]])),1,0)</f>
        <v>0</v>
      </c>
      <c r="L718" t="s">
        <v>44</v>
      </c>
      <c r="M718">
        <v>992</v>
      </c>
      <c r="N718" t="s">
        <v>1226</v>
      </c>
      <c r="O718" s="3">
        <f>1*(LEFT(porsche_data[[#This Row],[Mileage0]],FIND(" ",porsche_data[[#This Row],[Mileage0]])-1))</f>
        <v>9800</v>
      </c>
      <c r="P718" t="s">
        <v>110</v>
      </c>
      <c r="Q718">
        <v>510</v>
      </c>
      <c r="R718" t="s">
        <v>111</v>
      </c>
      <c r="S718">
        <f>1*(LEFT(porsche_data[[#This Row],[Cylinder Capacity]],FIND(" ",porsche_data[[#This Row],[Cylinder Capacity]])-1))</f>
        <v>4</v>
      </c>
      <c r="T718" t="s">
        <v>20</v>
      </c>
      <c r="U718" t="s">
        <v>31</v>
      </c>
      <c r="V718">
        <f>IF(porsche_data[[#This Row],[Transmission]]="Automatic",1,0)</f>
        <v>0</v>
      </c>
      <c r="W718">
        <f>IF(porsche_data[[#This Row],[Transmission]]="PDK",1,0)</f>
        <v>1</v>
      </c>
      <c r="X718" t="s">
        <v>22</v>
      </c>
      <c r="Y718">
        <f>IF(porsche_data[[#This Row],[Drive]]="Rear drive",0,1)</f>
        <v>0</v>
      </c>
      <c r="Z718" t="s">
        <v>23</v>
      </c>
      <c r="AA718" t="s">
        <v>24</v>
      </c>
      <c r="AB718">
        <f>IF(OR(porsche_data[[#This Row],[Interior Color]]="Black",porsche_data[[#This Row],[Interior Color]]="Beige",porsche_data[[#This Row],[Interior Color]]="Brown",porsche_data[[#This Row],[Interior Color]]="Grey"),0,1)</f>
        <v>0</v>
      </c>
      <c r="AC718" t="s">
        <v>54</v>
      </c>
      <c r="AD7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19" spans="1:30" x14ac:dyDescent="0.2">
      <c r="A719" t="s">
        <v>253</v>
      </c>
      <c r="B719">
        <v>218890</v>
      </c>
      <c r="C719">
        <f>ABS((porsche_data[[#This Row],[Price]]-AVERAGE(B651:B5106))/_xlfn.STDEV.P(B651:B5106))</f>
        <v>2.1043482573837959</v>
      </c>
      <c r="D719" t="s">
        <v>106</v>
      </c>
      <c r="E719" t="s">
        <v>254</v>
      </c>
      <c r="F719">
        <f>IF(OR(ISNUMBER(SEARCH(" 4S",porsche_data[[#This Row],[Model]])), ISNUMBER(SEARCH(" S",porsche_data[[#This Row],[Model]]))),1,0)</f>
        <v>1</v>
      </c>
      <c r="G719">
        <f>IF(ISNUMBER(SEARCH("Turbo",porsche_data[[#This Row],[Model]])),1,0)</f>
        <v>1</v>
      </c>
      <c r="H719">
        <f>IF(ISNUMBER(SEARCH("GT",porsche_data[[#This Row],[Model]])),1,0)</f>
        <v>0</v>
      </c>
      <c r="I719">
        <f>IF(ISNUMBER(SEARCH("RS",porsche_data[[#This Row],[Model]])),1,0)</f>
        <v>0</v>
      </c>
      <c r="J719">
        <f>IF(ISNUMBER(SEARCH("Targa",porsche_data[[#This Row],[Body]])),1,0)</f>
        <v>0</v>
      </c>
      <c r="K719">
        <f>IF(ISNUMBER(SEARCH("Cabriolet",porsche_data[[#This Row],[Body]])),1,0)</f>
        <v>1</v>
      </c>
      <c r="L719" t="s">
        <v>16</v>
      </c>
      <c r="M719">
        <v>992</v>
      </c>
      <c r="N719" t="s">
        <v>255</v>
      </c>
      <c r="O719" s="3">
        <f>1*(LEFT(porsche_data[[#This Row],[Mileage0]],FIND(" ",porsche_data[[#This Row],[Mileage0]])-1))</f>
        <v>9669</v>
      </c>
      <c r="P719" t="s">
        <v>256</v>
      </c>
      <c r="Q719">
        <v>650</v>
      </c>
      <c r="R719" t="s">
        <v>88</v>
      </c>
      <c r="S719">
        <f>1*(LEFT(porsche_data[[#This Row],[Cylinder Capacity]],FIND(" ",porsche_data[[#This Row],[Cylinder Capacity]])-1))</f>
        <v>3.8</v>
      </c>
      <c r="T719" t="s">
        <v>20</v>
      </c>
      <c r="U719" t="s">
        <v>31</v>
      </c>
      <c r="V719">
        <f>IF(porsche_data[[#This Row],[Transmission]]="Automatic",1,0)</f>
        <v>0</v>
      </c>
      <c r="W719">
        <f>IF(porsche_data[[#This Row],[Transmission]]="PDK",1,0)</f>
        <v>1</v>
      </c>
      <c r="X719" t="s">
        <v>46</v>
      </c>
      <c r="Y719">
        <f>IF(porsche_data[[#This Row],[Drive]]="Rear drive",0,1)</f>
        <v>1</v>
      </c>
      <c r="Z719" t="s">
        <v>23</v>
      </c>
      <c r="AA719" t="s">
        <v>24</v>
      </c>
      <c r="AB719">
        <f>IF(OR(porsche_data[[#This Row],[Interior Color]]="Black",porsche_data[[#This Row],[Interior Color]]="Beige",porsche_data[[#This Row],[Interior Color]]="Brown",porsche_data[[#This Row],[Interior Color]]="Grey"),0,1)</f>
        <v>0</v>
      </c>
      <c r="AC719" t="s">
        <v>24</v>
      </c>
      <c r="AD7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20" spans="1:30" hidden="1" x14ac:dyDescent="0.2">
      <c r="A720" t="s">
        <v>1430</v>
      </c>
      <c r="C720" t="e">
        <f>ABS((porsche_data[[#This Row],[Price]]-#REF!)/#REF!)</f>
        <v>#REF!</v>
      </c>
      <c r="D720" t="s">
        <v>56</v>
      </c>
      <c r="E720" t="s">
        <v>210</v>
      </c>
      <c r="F720">
        <f>IF(OR(ISNUMBER(SEARCH(" 4S",porsche_data[[#This Row],[Model]])), ISNUMBER(SEARCH(" S",porsche_data[[#This Row],[Model]]))),1,0)</f>
        <v>0</v>
      </c>
      <c r="G720">
        <f>IF(ISNUMBER(SEARCH("Turbo",porsche_data[[#This Row],[Model]])),1,0)</f>
        <v>1</v>
      </c>
      <c r="H720">
        <f>IF(ISNUMBER(SEARCH("GT",porsche_data[[#This Row],[Model]])),1,0)</f>
        <v>0</v>
      </c>
      <c r="I720">
        <f>IF(ISNUMBER(SEARCH("RS",porsche_data[[#This Row],[Model]])),1,0)</f>
        <v>0</v>
      </c>
      <c r="J720">
        <f>IF(ISNUMBER(SEARCH("Targa",porsche_data[[#This Row],[Body]])),1,0)</f>
        <v>0</v>
      </c>
      <c r="K720">
        <f>IF(ISNUMBER(SEARCH("Cabriolet",porsche_data[[#This Row],[Body]])),1,0)</f>
        <v>0</v>
      </c>
      <c r="L720" t="s">
        <v>44</v>
      </c>
      <c r="N720" t="s">
        <v>1431</v>
      </c>
      <c r="O720" t="str">
        <f>IF(ISNUMBER(SEARCH("km",porsche_data[[#This Row],[Mileage0]])),porsche_data[[#This Row],[Mileage0]],"")</f>
        <v>63497 km</v>
      </c>
      <c r="P720" t="s">
        <v>212</v>
      </c>
      <c r="R720" t="s">
        <v>213</v>
      </c>
      <c r="T720" t="s">
        <v>20</v>
      </c>
      <c r="U720" t="s">
        <v>21</v>
      </c>
      <c r="V720">
        <f>IF(porsche_data[[#This Row],[Transmission]]="Automatic",1,0)</f>
        <v>0</v>
      </c>
      <c r="W720">
        <f>IF(porsche_data[[#This Row],[Transmission]]="PDK",1,0)</f>
        <v>0</v>
      </c>
      <c r="X720" t="s">
        <v>46</v>
      </c>
      <c r="Y720">
        <f>IF(porsche_data[[#This Row],[Drive]]="Rear drive",0,1)</f>
        <v>1</v>
      </c>
      <c r="Z720" t="s">
        <v>23</v>
      </c>
      <c r="AA720" t="s">
        <v>116</v>
      </c>
      <c r="AB720">
        <f>IF(OR(porsche_data[[#This Row],[Interior Color]]="Black",porsche_data[[#This Row],[Interior Color]]="Beige",porsche_data[[#This Row],[Interior Color]]="Brown",porsche_data[[#This Row],[Interior Color]]="Grey"),0,1)</f>
        <v>1</v>
      </c>
      <c r="AC720" t="s">
        <v>116</v>
      </c>
      <c r="AD7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21" spans="1:30" x14ac:dyDescent="0.2">
      <c r="A721" t="s">
        <v>4136</v>
      </c>
      <c r="B721">
        <v>218800</v>
      </c>
      <c r="C721">
        <f>ABS((porsche_data[[#This Row],[Price]]-AVERAGE(B653:B5108))/_xlfn.STDEV.P(B653:B5108))</f>
        <v>2.1108902063498052</v>
      </c>
      <c r="D721" t="s">
        <v>184</v>
      </c>
      <c r="E721" t="s">
        <v>368</v>
      </c>
      <c r="F721">
        <f>IF(OR(ISNUMBER(SEARCH(" 4S",porsche_data[[#This Row],[Model]])), ISNUMBER(SEARCH(" S",porsche_data[[#This Row],[Model]]))),1,0)</f>
        <v>0</v>
      </c>
      <c r="G721">
        <f>IF(ISNUMBER(SEARCH("Turbo",porsche_data[[#This Row],[Model]])),1,0)</f>
        <v>0</v>
      </c>
      <c r="H721">
        <f>IF(ISNUMBER(SEARCH("GT",porsche_data[[#This Row],[Model]])),1,0)</f>
        <v>1</v>
      </c>
      <c r="I721">
        <f>IF(ISNUMBER(SEARCH("RS",porsche_data[[#This Row],[Model]])),1,0)</f>
        <v>0</v>
      </c>
      <c r="J721">
        <f>IF(ISNUMBER(SEARCH("Targa",porsche_data[[#This Row],[Body]])),1,0)</f>
        <v>0</v>
      </c>
      <c r="K721">
        <f>IF(ISNUMBER(SEARCH("Cabriolet",porsche_data[[#This Row],[Body]])),1,0)</f>
        <v>0</v>
      </c>
      <c r="L721" t="s">
        <v>44</v>
      </c>
      <c r="M721">
        <v>992</v>
      </c>
      <c r="N721" t="s">
        <v>3242</v>
      </c>
      <c r="O721" s="3">
        <f>1*(LEFT(porsche_data[[#This Row],[Mileage0]],FIND(" ",porsche_data[[#This Row],[Mileage0]])-1))</f>
        <v>9500</v>
      </c>
      <c r="P721" t="s">
        <v>110</v>
      </c>
      <c r="Q721">
        <v>510</v>
      </c>
      <c r="R721" t="s">
        <v>111</v>
      </c>
      <c r="S721">
        <f>1*(LEFT(porsche_data[[#This Row],[Cylinder Capacity]],FIND(" ",porsche_data[[#This Row],[Cylinder Capacity]])-1))</f>
        <v>4</v>
      </c>
      <c r="T721" t="s">
        <v>20</v>
      </c>
      <c r="U721" t="s">
        <v>31</v>
      </c>
      <c r="V721">
        <f>IF(porsche_data[[#This Row],[Transmission]]="Automatic",1,0)</f>
        <v>0</v>
      </c>
      <c r="W721">
        <f>IF(porsche_data[[#This Row],[Transmission]]="PDK",1,0)</f>
        <v>1</v>
      </c>
      <c r="X721" t="s">
        <v>22</v>
      </c>
      <c r="Y721">
        <f>IF(porsche_data[[#This Row],[Drive]]="Rear drive",0,1)</f>
        <v>0</v>
      </c>
      <c r="Z721" t="s">
        <v>23</v>
      </c>
      <c r="AA721" t="s">
        <v>24</v>
      </c>
      <c r="AB721">
        <f>IF(OR(porsche_data[[#This Row],[Interior Color]]="Black",porsche_data[[#This Row],[Interior Color]]="Beige",porsche_data[[#This Row],[Interior Color]]="Brown",porsche_data[[#This Row],[Interior Color]]="Grey"),0,1)</f>
        <v>0</v>
      </c>
      <c r="AC721" t="s">
        <v>32</v>
      </c>
      <c r="AD7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22" spans="1:30" x14ac:dyDescent="0.2">
      <c r="A722" t="s">
        <v>2863</v>
      </c>
      <c r="B722">
        <v>217900</v>
      </c>
      <c r="C722">
        <f>ABS((porsche_data[[#This Row],[Price]]-AVERAGE(B654:B5109))/_xlfn.STDEV.P(B654:B5109))</f>
        <v>2.0922477764897569</v>
      </c>
      <c r="D722" t="s">
        <v>90</v>
      </c>
      <c r="E722" t="s">
        <v>355</v>
      </c>
      <c r="F722">
        <f>IF(OR(ISNUMBER(SEARCH(" 4S",porsche_data[[#This Row],[Model]])), ISNUMBER(SEARCH(" S",porsche_data[[#This Row],[Model]]))),1,0)</f>
        <v>0</v>
      </c>
      <c r="G722">
        <f>IF(ISNUMBER(SEARCH("Turbo",porsche_data[[#This Row],[Model]])),1,0)</f>
        <v>0</v>
      </c>
      <c r="H722">
        <f>IF(ISNUMBER(SEARCH("GT",porsche_data[[#This Row],[Model]])),1,0)</f>
        <v>1</v>
      </c>
      <c r="I722">
        <f>IF(ISNUMBER(SEARCH("RS",porsche_data[[#This Row],[Model]])),1,0)</f>
        <v>1</v>
      </c>
      <c r="J722">
        <f>IF(ISNUMBER(SEARCH("Targa",porsche_data[[#This Row],[Body]])),1,0)</f>
        <v>0</v>
      </c>
      <c r="K722">
        <f>IF(ISNUMBER(SEARCH("Cabriolet",porsche_data[[#This Row],[Body]])),1,0)</f>
        <v>0</v>
      </c>
      <c r="L722" t="s">
        <v>44</v>
      </c>
      <c r="M722">
        <v>991</v>
      </c>
      <c r="N722" t="s">
        <v>2864</v>
      </c>
      <c r="O722" s="3">
        <f>1*(LEFT(porsche_data[[#This Row],[Mileage0]],FIND(" ",porsche_data[[#This Row],[Mileage0]])-1))</f>
        <v>17900</v>
      </c>
      <c r="P722" t="s">
        <v>357</v>
      </c>
      <c r="Q722">
        <v>520</v>
      </c>
      <c r="R722" t="s">
        <v>111</v>
      </c>
      <c r="S722">
        <f>1*(LEFT(porsche_data[[#This Row],[Cylinder Capacity]],FIND(" ",porsche_data[[#This Row],[Cylinder Capacity]])-1))</f>
        <v>4</v>
      </c>
      <c r="T722" t="s">
        <v>20</v>
      </c>
      <c r="U722" t="s">
        <v>31</v>
      </c>
      <c r="V722">
        <f>IF(porsche_data[[#This Row],[Transmission]]="Automatic",1,0)</f>
        <v>0</v>
      </c>
      <c r="W722">
        <f>IF(porsche_data[[#This Row],[Transmission]]="PDK",1,0)</f>
        <v>1</v>
      </c>
      <c r="X722" t="s">
        <v>22</v>
      </c>
      <c r="Y722">
        <f>IF(porsche_data[[#This Row],[Drive]]="Rear drive",0,1)</f>
        <v>0</v>
      </c>
      <c r="Z722" t="s">
        <v>23</v>
      </c>
      <c r="AA722" t="s">
        <v>24</v>
      </c>
      <c r="AB722">
        <f>IF(OR(porsche_data[[#This Row],[Interior Color]]="Black",porsche_data[[#This Row],[Interior Color]]="Beige",porsche_data[[#This Row],[Interior Color]]="Brown",porsche_data[[#This Row],[Interior Color]]="Grey"),0,1)</f>
        <v>0</v>
      </c>
      <c r="AC722" t="s">
        <v>47</v>
      </c>
      <c r="AD7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23" spans="1:30" x14ac:dyDescent="0.2">
      <c r="A723" t="s">
        <v>352</v>
      </c>
      <c r="B723">
        <v>216900</v>
      </c>
      <c r="C723">
        <f>ABS((porsche_data[[#This Row],[Price]]-AVERAGE(B655:B5110))/_xlfn.STDEV.P(B655:B5110))</f>
        <v>2.0715339655341474</v>
      </c>
      <c r="D723" t="s">
        <v>184</v>
      </c>
      <c r="E723" t="s">
        <v>164</v>
      </c>
      <c r="F723">
        <f>IF(OR(ISNUMBER(SEARCH(" 4S",porsche_data[[#This Row],[Model]])), ISNUMBER(SEARCH(" S",porsche_data[[#This Row],[Model]]))),1,0)</f>
        <v>0</v>
      </c>
      <c r="G723">
        <f>IF(ISNUMBER(SEARCH("Turbo",porsche_data[[#This Row],[Model]])),1,0)</f>
        <v>0</v>
      </c>
      <c r="H723">
        <f>IF(ISNUMBER(SEARCH("GT",porsche_data[[#This Row],[Model]])),1,0)</f>
        <v>1</v>
      </c>
      <c r="I723">
        <f>IF(ISNUMBER(SEARCH("RS",porsche_data[[#This Row],[Model]])),1,0)</f>
        <v>0</v>
      </c>
      <c r="J723">
        <f>IF(ISNUMBER(SEARCH("Targa",porsche_data[[#This Row],[Body]])),1,0)</f>
        <v>0</v>
      </c>
      <c r="K723">
        <f>IF(ISNUMBER(SEARCH("Cabriolet",porsche_data[[#This Row],[Body]])),1,0)</f>
        <v>0</v>
      </c>
      <c r="L723" t="s">
        <v>44</v>
      </c>
      <c r="M723">
        <v>992</v>
      </c>
      <c r="N723" t="s">
        <v>353</v>
      </c>
      <c r="O723" s="3">
        <f>1*(LEFT(porsche_data[[#This Row],[Mileage0]],FIND(" ",porsche_data[[#This Row],[Mileage0]])-1))</f>
        <v>20000</v>
      </c>
      <c r="P723" t="s">
        <v>110</v>
      </c>
      <c r="Q723">
        <v>510</v>
      </c>
      <c r="R723" t="s">
        <v>111</v>
      </c>
      <c r="S723">
        <f>1*(LEFT(porsche_data[[#This Row],[Cylinder Capacity]],FIND(" ",porsche_data[[#This Row],[Cylinder Capacity]])-1))</f>
        <v>4</v>
      </c>
      <c r="T723" t="s">
        <v>20</v>
      </c>
      <c r="U723" t="s">
        <v>31</v>
      </c>
      <c r="V723">
        <f>IF(porsche_data[[#This Row],[Transmission]]="Automatic",1,0)</f>
        <v>0</v>
      </c>
      <c r="W723">
        <f>IF(porsche_data[[#This Row],[Transmission]]="PDK",1,0)</f>
        <v>1</v>
      </c>
      <c r="X723" t="s">
        <v>22</v>
      </c>
      <c r="Y723">
        <f>IF(porsche_data[[#This Row],[Drive]]="Rear drive",0,1)</f>
        <v>0</v>
      </c>
      <c r="Z723" t="s">
        <v>23</v>
      </c>
      <c r="AA723" t="s">
        <v>24</v>
      </c>
      <c r="AB723">
        <f>IF(OR(porsche_data[[#This Row],[Interior Color]]="Black",porsche_data[[#This Row],[Interior Color]]="Beige",porsche_data[[#This Row],[Interior Color]]="Brown",porsche_data[[#This Row],[Interior Color]]="Grey"),0,1)</f>
        <v>0</v>
      </c>
      <c r="AC723" t="s">
        <v>47</v>
      </c>
      <c r="AD7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24" spans="1:30" hidden="1" x14ac:dyDescent="0.2">
      <c r="A724" t="s">
        <v>1430</v>
      </c>
      <c r="C724" t="e">
        <f>ABS((porsche_data[[#This Row],[Price]]-#REF!)/#REF!)</f>
        <v>#REF!</v>
      </c>
      <c r="D724" t="s">
        <v>56</v>
      </c>
      <c r="E724" t="s">
        <v>210</v>
      </c>
      <c r="F724">
        <f>IF(OR(ISNUMBER(SEARCH(" 4S",porsche_data[[#This Row],[Model]])), ISNUMBER(SEARCH(" S",porsche_data[[#This Row],[Model]]))),1,0)</f>
        <v>0</v>
      </c>
      <c r="G724">
        <f>IF(ISNUMBER(SEARCH("Turbo",porsche_data[[#This Row],[Model]])),1,0)</f>
        <v>1</v>
      </c>
      <c r="H724">
        <f>IF(ISNUMBER(SEARCH("GT",porsche_data[[#This Row],[Model]])),1,0)</f>
        <v>0</v>
      </c>
      <c r="I724">
        <f>IF(ISNUMBER(SEARCH("RS",porsche_data[[#This Row],[Model]])),1,0)</f>
        <v>0</v>
      </c>
      <c r="J724">
        <f>IF(ISNUMBER(SEARCH("Targa",porsche_data[[#This Row],[Body]])),1,0)</f>
        <v>0</v>
      </c>
      <c r="K724">
        <f>IF(ISNUMBER(SEARCH("Cabriolet",porsche_data[[#This Row],[Body]])),1,0)</f>
        <v>0</v>
      </c>
      <c r="L724" t="s">
        <v>44</v>
      </c>
      <c r="N724" t="s">
        <v>1431</v>
      </c>
      <c r="O724" t="str">
        <f>IF(ISNUMBER(SEARCH("km",porsche_data[[#This Row],[Mileage0]])),porsche_data[[#This Row],[Mileage0]],"")</f>
        <v>63497 km</v>
      </c>
      <c r="P724" t="s">
        <v>212</v>
      </c>
      <c r="R724" t="s">
        <v>213</v>
      </c>
      <c r="T724" t="s">
        <v>20</v>
      </c>
      <c r="U724" t="s">
        <v>21</v>
      </c>
      <c r="V724">
        <f>IF(porsche_data[[#This Row],[Transmission]]="Automatic",1,0)</f>
        <v>0</v>
      </c>
      <c r="W724">
        <f>IF(porsche_data[[#This Row],[Transmission]]="PDK",1,0)</f>
        <v>0</v>
      </c>
      <c r="X724" t="s">
        <v>46</v>
      </c>
      <c r="Y724">
        <f>IF(porsche_data[[#This Row],[Drive]]="Rear drive",0,1)</f>
        <v>1</v>
      </c>
      <c r="Z724" t="s">
        <v>23</v>
      </c>
      <c r="AA724" t="s">
        <v>116</v>
      </c>
      <c r="AB724">
        <f>IF(OR(porsche_data[[#This Row],[Interior Color]]="Black",porsche_data[[#This Row],[Interior Color]]="Beige",porsche_data[[#This Row],[Interior Color]]="Brown",porsche_data[[#This Row],[Interior Color]]="Grey"),0,1)</f>
        <v>1</v>
      </c>
      <c r="AC724" t="s">
        <v>116</v>
      </c>
      <c r="AD7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25" spans="1:30" x14ac:dyDescent="0.2">
      <c r="A725" t="s">
        <v>352</v>
      </c>
      <c r="B725">
        <v>216900</v>
      </c>
      <c r="C725">
        <f>ABS((porsche_data[[#This Row],[Price]]-AVERAGE(B657:B5112))/_xlfn.STDEV.P(B657:B5112))</f>
        <v>2.0757115826907326</v>
      </c>
      <c r="D725" t="s">
        <v>152</v>
      </c>
      <c r="E725" t="s">
        <v>164</v>
      </c>
      <c r="F725">
        <f>IF(OR(ISNUMBER(SEARCH(" 4S",porsche_data[[#This Row],[Model]])), ISNUMBER(SEARCH(" S",porsche_data[[#This Row],[Model]]))),1,0)</f>
        <v>0</v>
      </c>
      <c r="G725">
        <f>IF(ISNUMBER(SEARCH("Turbo",porsche_data[[#This Row],[Model]])),1,0)</f>
        <v>0</v>
      </c>
      <c r="H725">
        <f>IF(ISNUMBER(SEARCH("GT",porsche_data[[#This Row],[Model]])),1,0)</f>
        <v>1</v>
      </c>
      <c r="I725">
        <f>IF(ISNUMBER(SEARCH("RS",porsche_data[[#This Row],[Model]])),1,0)</f>
        <v>0</v>
      </c>
      <c r="J725">
        <f>IF(ISNUMBER(SEARCH("Targa",porsche_data[[#This Row],[Body]])),1,0)</f>
        <v>0</v>
      </c>
      <c r="K725">
        <f>IF(ISNUMBER(SEARCH("Cabriolet",porsche_data[[#This Row],[Body]])),1,0)</f>
        <v>0</v>
      </c>
      <c r="L725" t="s">
        <v>44</v>
      </c>
      <c r="M725">
        <v>992</v>
      </c>
      <c r="N725" t="s">
        <v>3671</v>
      </c>
      <c r="O725" s="3">
        <f>1*(LEFT(porsche_data[[#This Row],[Mileage0]],FIND(" ",porsche_data[[#This Row],[Mileage0]])-1))</f>
        <v>6200</v>
      </c>
      <c r="P725" t="s">
        <v>110</v>
      </c>
      <c r="Q725">
        <v>510</v>
      </c>
      <c r="R725" t="s">
        <v>111</v>
      </c>
      <c r="S725">
        <f>1*(LEFT(porsche_data[[#This Row],[Cylinder Capacity]],FIND(" ",porsche_data[[#This Row],[Cylinder Capacity]])-1))</f>
        <v>4</v>
      </c>
      <c r="T725" t="s">
        <v>20</v>
      </c>
      <c r="U725" t="s">
        <v>31</v>
      </c>
      <c r="V725">
        <f>IF(porsche_data[[#This Row],[Transmission]]="Automatic",1,0)</f>
        <v>0</v>
      </c>
      <c r="W725">
        <f>IF(porsche_data[[#This Row],[Transmission]]="PDK",1,0)</f>
        <v>1</v>
      </c>
      <c r="X725" t="s">
        <v>22</v>
      </c>
      <c r="Y725">
        <f>IF(porsche_data[[#This Row],[Drive]]="Rear drive",0,1)</f>
        <v>0</v>
      </c>
      <c r="Z725" t="s">
        <v>23</v>
      </c>
      <c r="AA725" t="s">
        <v>24</v>
      </c>
      <c r="AB725">
        <f>IF(OR(porsche_data[[#This Row],[Interior Color]]="Black",porsche_data[[#This Row],[Interior Color]]="Beige",porsche_data[[#This Row],[Interior Color]]="Brown",porsche_data[[#This Row],[Interior Color]]="Grey"),0,1)</f>
        <v>0</v>
      </c>
      <c r="AC725" t="s">
        <v>32</v>
      </c>
      <c r="AD7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26" spans="1:30" x14ac:dyDescent="0.2">
      <c r="A726" t="s">
        <v>3229</v>
      </c>
      <c r="B726">
        <v>216000</v>
      </c>
      <c r="C726">
        <f>ABS((porsche_data[[#This Row],[Price]]-AVERAGE(B658:B5113))/_xlfn.STDEV.P(B658:B5113))</f>
        <v>2.0570443711839919</v>
      </c>
      <c r="D726" t="s">
        <v>772</v>
      </c>
      <c r="E726" t="s">
        <v>801</v>
      </c>
      <c r="F726">
        <f>IF(OR(ISNUMBER(SEARCH(" 4S",porsche_data[[#This Row],[Model]])), ISNUMBER(SEARCH(" S",porsche_data[[#This Row],[Model]]))),1,0)</f>
        <v>0</v>
      </c>
      <c r="G726">
        <f>IF(ISNUMBER(SEARCH("Turbo",porsche_data[[#This Row],[Model]])),1,0)</f>
        <v>0</v>
      </c>
      <c r="H726">
        <f>IF(ISNUMBER(SEARCH("GT",porsche_data[[#This Row],[Model]])),1,0)</f>
        <v>1</v>
      </c>
      <c r="I726">
        <f>IF(ISNUMBER(SEARCH("RS",porsche_data[[#This Row],[Model]])),1,0)</f>
        <v>0</v>
      </c>
      <c r="J726">
        <f>IF(ISNUMBER(SEARCH("Targa",porsche_data[[#This Row],[Body]])),1,0)</f>
        <v>0</v>
      </c>
      <c r="K726">
        <f>IF(ISNUMBER(SEARCH("Cabriolet",porsche_data[[#This Row],[Body]])),1,0)</f>
        <v>0</v>
      </c>
      <c r="L726" t="s">
        <v>44</v>
      </c>
      <c r="M726">
        <v>996</v>
      </c>
      <c r="N726" t="s">
        <v>3230</v>
      </c>
      <c r="O726" s="3">
        <f>1*(LEFT(porsche_data[[#This Row],[Mileage0]],FIND(" ",porsche_data[[#This Row],[Mileage0]])-1))</f>
        <v>37791</v>
      </c>
      <c r="P726" t="s">
        <v>573</v>
      </c>
      <c r="Q726">
        <v>462</v>
      </c>
      <c r="R726" t="s">
        <v>19</v>
      </c>
      <c r="S726">
        <f>1*(LEFT(porsche_data[[#This Row],[Cylinder Capacity]],FIND(" ",porsche_data[[#This Row],[Cylinder Capacity]])-1))</f>
        <v>3.6</v>
      </c>
      <c r="T726" t="s">
        <v>20</v>
      </c>
      <c r="U726" t="s">
        <v>21</v>
      </c>
      <c r="V726">
        <f>IF(porsche_data[[#This Row],[Transmission]]="Automatic",1,0)</f>
        <v>0</v>
      </c>
      <c r="W726">
        <f>IF(porsche_data[[#This Row],[Transmission]]="PDK",1,0)</f>
        <v>0</v>
      </c>
      <c r="X726" t="s">
        <v>22</v>
      </c>
      <c r="Y726">
        <f>IF(porsche_data[[#This Row],[Drive]]="Rear drive",0,1)</f>
        <v>0</v>
      </c>
      <c r="Z726" t="s">
        <v>23</v>
      </c>
      <c r="AA726" t="s">
        <v>24</v>
      </c>
      <c r="AB726">
        <f>IF(OR(porsche_data[[#This Row],[Interior Color]]="Black",porsche_data[[#This Row],[Interior Color]]="Beige",porsche_data[[#This Row],[Interior Color]]="Brown",porsche_data[[#This Row],[Interior Color]]="Grey"),0,1)</f>
        <v>0</v>
      </c>
      <c r="AC726" t="s">
        <v>99</v>
      </c>
      <c r="AD7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27" spans="1:30" hidden="1" x14ac:dyDescent="0.2">
      <c r="A727" t="s">
        <v>25</v>
      </c>
      <c r="C727" t="e">
        <f>ABS((porsche_data[[#This Row],[Price]]-#REF!)/#REF!)</f>
        <v>#REF!</v>
      </c>
      <c r="D727" t="s">
        <v>25</v>
      </c>
      <c r="E727" t="s">
        <v>25</v>
      </c>
      <c r="F727">
        <f>IF(OR(ISNUMBER(SEARCH(" 4S",porsche_data[[#This Row],[Model]])), ISNUMBER(SEARCH(" S",porsche_data[[#This Row],[Model]]))),1,0)</f>
        <v>0</v>
      </c>
      <c r="G727">
        <f>IF(ISNUMBER(SEARCH("Turbo",porsche_data[[#This Row],[Model]])),1,0)</f>
        <v>0</v>
      </c>
      <c r="H727">
        <f>IF(ISNUMBER(SEARCH("GT",porsche_data[[#This Row],[Model]])),1,0)</f>
        <v>0</v>
      </c>
      <c r="I727">
        <f>IF(ISNUMBER(SEARCH("RS",porsche_data[[#This Row],[Model]])),1,0)</f>
        <v>0</v>
      </c>
      <c r="J727">
        <f>IF(ISNUMBER(SEARCH("Targa",porsche_data[[#This Row],[Body]])),1,0)</f>
        <v>0</v>
      </c>
      <c r="K727">
        <f>IF(ISNUMBER(SEARCH("Cabriolet",porsche_data[[#This Row],[Body]])),1,0)</f>
        <v>0</v>
      </c>
      <c r="L727" t="s">
        <v>25</v>
      </c>
      <c r="N727" t="s">
        <v>25</v>
      </c>
      <c r="O727" t="str">
        <f>IF(ISNUMBER(SEARCH("km",porsche_data[[#This Row],[Mileage0]])),porsche_data[[#This Row],[Mileage0]],"")</f>
        <v/>
      </c>
      <c r="P727" t="s">
        <v>25</v>
      </c>
      <c r="R727" t="s">
        <v>25</v>
      </c>
      <c r="T727" t="s">
        <v>25</v>
      </c>
      <c r="U727" t="s">
        <v>25</v>
      </c>
      <c r="V727">
        <f>IF(porsche_data[[#This Row],[Transmission]]="Automatic",1,0)</f>
        <v>0</v>
      </c>
      <c r="W727">
        <f>IF(porsche_data[[#This Row],[Transmission]]="PDK",1,0)</f>
        <v>0</v>
      </c>
      <c r="X727" t="s">
        <v>25</v>
      </c>
      <c r="Y727">
        <f>IF(porsche_data[[#This Row],[Drive]]="Rear drive",0,1)</f>
        <v>1</v>
      </c>
      <c r="Z727" t="s">
        <v>25</v>
      </c>
      <c r="AA727" t="s">
        <v>25</v>
      </c>
      <c r="AB727">
        <f>IF(OR(porsche_data[[#This Row],[Interior Color]]="Black",porsche_data[[#This Row],[Interior Color]]="Beige",porsche_data[[#This Row],[Interior Color]]="Brown",porsche_data[[#This Row],[Interior Color]]="Grey"),0,1)</f>
        <v>1</v>
      </c>
      <c r="AC727" t="s">
        <v>25</v>
      </c>
      <c r="AD7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28" spans="1:30" x14ac:dyDescent="0.2">
      <c r="A728" t="s">
        <v>2240</v>
      </c>
      <c r="B728">
        <v>215000</v>
      </c>
      <c r="C728">
        <f>ABS((porsche_data[[#This Row],[Price]]-AVERAGE(B660:B5115))/_xlfn.STDEV.P(B660:B5115))</f>
        <v>2.0404448753593742</v>
      </c>
      <c r="D728" t="s">
        <v>63</v>
      </c>
      <c r="E728" t="s">
        <v>368</v>
      </c>
      <c r="F728">
        <f>IF(OR(ISNUMBER(SEARCH(" 4S",porsche_data[[#This Row],[Model]])), ISNUMBER(SEARCH(" S",porsche_data[[#This Row],[Model]]))),1,0)</f>
        <v>0</v>
      </c>
      <c r="G728">
        <f>IF(ISNUMBER(SEARCH("Turbo",porsche_data[[#This Row],[Model]])),1,0)</f>
        <v>0</v>
      </c>
      <c r="H728">
        <f>IF(ISNUMBER(SEARCH("GT",porsche_data[[#This Row],[Model]])),1,0)</f>
        <v>1</v>
      </c>
      <c r="I728">
        <f>IF(ISNUMBER(SEARCH("RS",porsche_data[[#This Row],[Model]])),1,0)</f>
        <v>0</v>
      </c>
      <c r="J728">
        <f>IF(ISNUMBER(SEARCH("Targa",porsche_data[[#This Row],[Body]])),1,0)</f>
        <v>0</v>
      </c>
      <c r="K728">
        <f>IF(ISNUMBER(SEARCH("Cabriolet",porsche_data[[#This Row],[Body]])),1,0)</f>
        <v>0</v>
      </c>
      <c r="L728" t="s">
        <v>44</v>
      </c>
      <c r="M728">
        <v>992</v>
      </c>
      <c r="N728" t="s">
        <v>2241</v>
      </c>
      <c r="O728" s="3">
        <f>1*(LEFT(porsche_data[[#This Row],[Mileage0]],FIND(" ",porsche_data[[#This Row],[Mileage0]])-1))</f>
        <v>3454</v>
      </c>
      <c r="P728" t="s">
        <v>110</v>
      </c>
      <c r="Q728">
        <v>510</v>
      </c>
      <c r="R728" t="s">
        <v>111</v>
      </c>
      <c r="S728">
        <f>1*(LEFT(porsche_data[[#This Row],[Cylinder Capacity]],FIND(" ",porsche_data[[#This Row],[Cylinder Capacity]])-1))</f>
        <v>4</v>
      </c>
      <c r="T728" t="s">
        <v>20</v>
      </c>
      <c r="U728" t="s">
        <v>31</v>
      </c>
      <c r="V728">
        <f>IF(porsche_data[[#This Row],[Transmission]]="Automatic",1,0)</f>
        <v>0</v>
      </c>
      <c r="W728">
        <f>IF(porsche_data[[#This Row],[Transmission]]="PDK",1,0)</f>
        <v>1</v>
      </c>
      <c r="X728" t="s">
        <v>22</v>
      </c>
      <c r="Y728">
        <f>IF(porsche_data[[#This Row],[Drive]]="Rear drive",0,1)</f>
        <v>0</v>
      </c>
      <c r="Z728" t="s">
        <v>23</v>
      </c>
      <c r="AA728" t="s">
        <v>24</v>
      </c>
      <c r="AB728">
        <f>IF(OR(porsche_data[[#This Row],[Interior Color]]="Black",porsche_data[[#This Row],[Interior Color]]="Beige",porsche_data[[#This Row],[Interior Color]]="Brown",porsche_data[[#This Row],[Interior Color]]="Grey"),0,1)</f>
        <v>0</v>
      </c>
      <c r="AC728" t="s">
        <v>32</v>
      </c>
      <c r="AD7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29" spans="1:30" x14ac:dyDescent="0.2">
      <c r="A729" t="s">
        <v>2240</v>
      </c>
      <c r="B729">
        <v>215000</v>
      </c>
      <c r="C729">
        <f>ABS((porsche_data[[#This Row],[Price]]-AVERAGE(B661:B5116))/_xlfn.STDEV.P(B661:B5116))</f>
        <v>2.0445886773605251</v>
      </c>
      <c r="D729" t="s">
        <v>349</v>
      </c>
      <c r="E729" t="s">
        <v>733</v>
      </c>
      <c r="F729">
        <f>IF(OR(ISNUMBER(SEARCH(" 4S",porsche_data[[#This Row],[Model]])), ISNUMBER(SEARCH(" S",porsche_data[[#This Row],[Model]]))),1,0)</f>
        <v>1</v>
      </c>
      <c r="G729">
        <f>IF(ISNUMBER(SEARCH("Turbo",porsche_data[[#This Row],[Model]])),1,0)</f>
        <v>0</v>
      </c>
      <c r="H729">
        <f>IF(ISNUMBER(SEARCH("GT",porsche_data[[#This Row],[Model]])),1,0)</f>
        <v>0</v>
      </c>
      <c r="I729">
        <f>IF(ISNUMBER(SEARCH("RS",porsche_data[[#This Row],[Model]])),1,0)</f>
        <v>0</v>
      </c>
      <c r="J729">
        <f>IF(ISNUMBER(SEARCH("Targa",porsche_data[[#This Row],[Body]])),1,0)</f>
        <v>0</v>
      </c>
      <c r="K729">
        <f>IF(ISNUMBER(SEARCH("Cabriolet",porsche_data[[#This Row],[Body]])),1,0)</f>
        <v>1</v>
      </c>
      <c r="L729" t="s">
        <v>16</v>
      </c>
      <c r="M729">
        <v>911</v>
      </c>
      <c r="N729" t="s">
        <v>2674</v>
      </c>
      <c r="O729" s="3">
        <f>1*(LEFT(porsche_data[[#This Row],[Mileage0]],FIND(" ",porsche_data[[#This Row],[Mileage0]])-1))</f>
        <v>42500</v>
      </c>
      <c r="P729" t="s">
        <v>59</v>
      </c>
      <c r="Q729">
        <v>231</v>
      </c>
      <c r="R729" t="s">
        <v>60</v>
      </c>
      <c r="S729">
        <f>1*(LEFT(porsche_data[[#This Row],[Cylinder Capacity]],FIND(" ",porsche_data[[#This Row],[Cylinder Capacity]])-1))</f>
        <v>3.2</v>
      </c>
      <c r="T729" t="s">
        <v>20</v>
      </c>
      <c r="U729" t="s">
        <v>21</v>
      </c>
      <c r="V729">
        <f>IF(porsche_data[[#This Row],[Transmission]]="Automatic",1,0)</f>
        <v>0</v>
      </c>
      <c r="W729">
        <f>IF(porsche_data[[#This Row],[Transmission]]="PDK",1,0)</f>
        <v>0</v>
      </c>
      <c r="X729" t="s">
        <v>22</v>
      </c>
      <c r="Y729">
        <f>IF(porsche_data[[#This Row],[Drive]]="Rear drive",0,1)</f>
        <v>0</v>
      </c>
      <c r="Z729" t="s">
        <v>23</v>
      </c>
      <c r="AA729" t="s">
        <v>24</v>
      </c>
      <c r="AB729">
        <f>IF(OR(porsche_data[[#This Row],[Interior Color]]="Black",porsche_data[[#This Row],[Interior Color]]="Beige",porsche_data[[#This Row],[Interior Color]]="Brown",porsche_data[[#This Row],[Interior Color]]="Grey"),0,1)</f>
        <v>0</v>
      </c>
      <c r="AC729" t="s">
        <v>116</v>
      </c>
      <c r="AD7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30" spans="1:30" x14ac:dyDescent="0.2">
      <c r="A730" t="s">
        <v>2828</v>
      </c>
      <c r="B730">
        <v>214900</v>
      </c>
      <c r="C730">
        <f>ABS((porsche_data[[#This Row],[Price]]-AVERAGE(B662:B5117))/_xlfn.STDEV.P(B662:B5117))</f>
        <v>2.0425090104455372</v>
      </c>
      <c r="D730" t="s">
        <v>152</v>
      </c>
      <c r="E730" t="s">
        <v>368</v>
      </c>
      <c r="F730">
        <f>IF(OR(ISNUMBER(SEARCH(" 4S",porsche_data[[#This Row],[Model]])), ISNUMBER(SEARCH(" S",porsche_data[[#This Row],[Model]]))),1,0)</f>
        <v>0</v>
      </c>
      <c r="G730">
        <f>IF(ISNUMBER(SEARCH("Turbo",porsche_data[[#This Row],[Model]])),1,0)</f>
        <v>0</v>
      </c>
      <c r="H730">
        <f>IF(ISNUMBER(SEARCH("GT",porsche_data[[#This Row],[Model]])),1,0)</f>
        <v>1</v>
      </c>
      <c r="I730">
        <f>IF(ISNUMBER(SEARCH("RS",porsche_data[[#This Row],[Model]])),1,0)</f>
        <v>0</v>
      </c>
      <c r="J730">
        <f>IF(ISNUMBER(SEARCH("Targa",porsche_data[[#This Row],[Body]])),1,0)</f>
        <v>0</v>
      </c>
      <c r="K730">
        <f>IF(ISNUMBER(SEARCH("Cabriolet",porsche_data[[#This Row],[Body]])),1,0)</f>
        <v>0</v>
      </c>
      <c r="L730" t="s">
        <v>44</v>
      </c>
      <c r="M730">
        <v>992</v>
      </c>
      <c r="N730" t="s">
        <v>2367</v>
      </c>
      <c r="O730" s="3">
        <f>1*(LEFT(porsche_data[[#This Row],[Mileage0]],FIND(" ",porsche_data[[#This Row],[Mileage0]])-1))</f>
        <v>2900</v>
      </c>
      <c r="P730" t="s">
        <v>110</v>
      </c>
      <c r="Q730">
        <v>510</v>
      </c>
      <c r="R730" t="s">
        <v>111</v>
      </c>
      <c r="S730">
        <f>1*(LEFT(porsche_data[[#This Row],[Cylinder Capacity]],FIND(" ",porsche_data[[#This Row],[Cylinder Capacity]])-1))</f>
        <v>4</v>
      </c>
      <c r="T730" t="s">
        <v>20</v>
      </c>
      <c r="U730" t="s">
        <v>31</v>
      </c>
      <c r="V730">
        <f>IF(porsche_data[[#This Row],[Transmission]]="Automatic",1,0)</f>
        <v>0</v>
      </c>
      <c r="W730">
        <f>IF(porsche_data[[#This Row],[Transmission]]="PDK",1,0)</f>
        <v>1</v>
      </c>
      <c r="X730" t="s">
        <v>22</v>
      </c>
      <c r="Y730">
        <f>IF(porsche_data[[#This Row],[Drive]]="Rear drive",0,1)</f>
        <v>0</v>
      </c>
      <c r="Z730" t="s">
        <v>23</v>
      </c>
      <c r="AA730" t="s">
        <v>24</v>
      </c>
      <c r="AB730">
        <f>IF(OR(porsche_data[[#This Row],[Interior Color]]="Black",porsche_data[[#This Row],[Interior Color]]="Beige",porsche_data[[#This Row],[Interior Color]]="Brown",porsche_data[[#This Row],[Interior Color]]="Grey"),0,1)</f>
        <v>0</v>
      </c>
      <c r="AC730" t="s">
        <v>99</v>
      </c>
      <c r="AD7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31" spans="1:30" hidden="1" x14ac:dyDescent="0.2">
      <c r="A731" t="s">
        <v>1286</v>
      </c>
      <c r="C731" t="e">
        <f>ABS((porsche_data[[#This Row],[Price]]-#REF!)/#REF!)</f>
        <v>#REF!</v>
      </c>
      <c r="D731" t="s">
        <v>93</v>
      </c>
      <c r="E731" t="s">
        <v>196</v>
      </c>
      <c r="F731">
        <f>IF(OR(ISNUMBER(SEARCH(" 4S",porsche_data[[#This Row],[Model]])), ISNUMBER(SEARCH(" S",porsche_data[[#This Row],[Model]]))),1,0)</f>
        <v>1</v>
      </c>
      <c r="G731">
        <f>IF(ISNUMBER(SEARCH("Turbo",porsche_data[[#This Row],[Model]])),1,0)</f>
        <v>0</v>
      </c>
      <c r="H731">
        <f>IF(ISNUMBER(SEARCH("GT",porsche_data[[#This Row],[Model]])),1,0)</f>
        <v>0</v>
      </c>
      <c r="I731">
        <f>IF(ISNUMBER(SEARCH("RS",porsche_data[[#This Row],[Model]])),1,0)</f>
        <v>0</v>
      </c>
      <c r="J731">
        <f>IF(ISNUMBER(SEARCH("Targa",porsche_data[[#This Row],[Body]])),1,0)</f>
        <v>0</v>
      </c>
      <c r="K731">
        <f>IF(ISNUMBER(SEARCH("Cabriolet",porsche_data[[#This Row],[Body]])),1,0)</f>
        <v>0</v>
      </c>
      <c r="L731" t="s">
        <v>44</v>
      </c>
      <c r="N731" t="s">
        <v>1442</v>
      </c>
      <c r="O731" t="str">
        <f>IF(ISNUMBER(SEARCH("km",porsche_data[[#This Row],[Mileage0]])),porsche_data[[#This Row],[Mileage0]],"")</f>
        <v/>
      </c>
      <c r="P731" t="s">
        <v>1443</v>
      </c>
      <c r="R731" t="s">
        <v>198</v>
      </c>
      <c r="T731" t="s">
        <v>20</v>
      </c>
      <c r="U731" t="s">
        <v>31</v>
      </c>
      <c r="V731">
        <f>IF(porsche_data[[#This Row],[Transmission]]="Automatic",1,0)</f>
        <v>0</v>
      </c>
      <c r="W731">
        <f>IF(porsche_data[[#This Row],[Transmission]]="PDK",1,0)</f>
        <v>1</v>
      </c>
      <c r="X731" t="s">
        <v>22</v>
      </c>
      <c r="Y731">
        <f>IF(porsche_data[[#This Row],[Drive]]="Rear drive",0,1)</f>
        <v>0</v>
      </c>
      <c r="Z731" t="s">
        <v>23</v>
      </c>
      <c r="AA731" t="s">
        <v>24</v>
      </c>
      <c r="AB731">
        <f>IF(OR(porsche_data[[#This Row],[Interior Color]]="Black",porsche_data[[#This Row],[Interior Color]]="Beige",porsche_data[[#This Row],[Interior Color]]="Brown",porsche_data[[#This Row],[Interior Color]]="Grey"),0,1)</f>
        <v>0</v>
      </c>
      <c r="AC731" t="s">
        <v>32</v>
      </c>
      <c r="AD7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32" spans="1:30" hidden="1" x14ac:dyDescent="0.2">
      <c r="A732" t="s">
        <v>1444</v>
      </c>
      <c r="C732" t="e">
        <f>ABS((porsche_data[[#This Row],[Price]]-#REF!)/#REF!)</f>
        <v>#REF!</v>
      </c>
      <c r="D732" t="s">
        <v>1445</v>
      </c>
      <c r="E732" t="s">
        <v>1446</v>
      </c>
      <c r="F732">
        <f>IF(OR(ISNUMBER(SEARCH(" 4S",porsche_data[[#This Row],[Model]])), ISNUMBER(SEARCH(" S",porsche_data[[#This Row],[Model]]))),1,0)</f>
        <v>0</v>
      </c>
      <c r="G732">
        <f>IF(ISNUMBER(SEARCH("Turbo",porsche_data[[#This Row],[Model]])),1,0)</f>
        <v>0</v>
      </c>
      <c r="H732">
        <f>IF(ISNUMBER(SEARCH("GT",porsche_data[[#This Row],[Model]])),1,0)</f>
        <v>0</v>
      </c>
      <c r="I732">
        <f>IF(ISNUMBER(SEARCH("RS",porsche_data[[#This Row],[Model]])),1,0)</f>
        <v>0</v>
      </c>
      <c r="J732">
        <f>IF(ISNUMBER(SEARCH("Targa",porsche_data[[#This Row],[Body]])),1,0)</f>
        <v>0</v>
      </c>
      <c r="K732">
        <f>IF(ISNUMBER(SEARCH("Cabriolet",porsche_data[[#This Row],[Body]])),1,0)</f>
        <v>0</v>
      </c>
      <c r="L732" t="s">
        <v>44</v>
      </c>
      <c r="N732" t="s">
        <v>1447</v>
      </c>
      <c r="O732" t="str">
        <f>IF(ISNUMBER(SEARCH("km",porsche_data[[#This Row],[Mileage0]])),porsche_data[[#This Row],[Mileage0]],"")</f>
        <v>10 km</v>
      </c>
      <c r="P732" t="s">
        <v>25</v>
      </c>
      <c r="R732" t="s">
        <v>670</v>
      </c>
      <c r="T732" t="s">
        <v>20</v>
      </c>
      <c r="U732" t="s">
        <v>21</v>
      </c>
      <c r="V732">
        <f>IF(porsche_data[[#This Row],[Transmission]]="Automatic",1,0)</f>
        <v>0</v>
      </c>
      <c r="W732">
        <f>IF(porsche_data[[#This Row],[Transmission]]="PDK",1,0)</f>
        <v>0</v>
      </c>
      <c r="X732" t="s">
        <v>22</v>
      </c>
      <c r="Y732">
        <f>IF(porsche_data[[#This Row],[Drive]]="Rear drive",0,1)</f>
        <v>0</v>
      </c>
      <c r="Z732" t="s">
        <v>23</v>
      </c>
      <c r="AA732" t="s">
        <v>32</v>
      </c>
      <c r="AB732">
        <f>IF(OR(porsche_data[[#This Row],[Interior Color]]="Black",porsche_data[[#This Row],[Interior Color]]="Beige",porsche_data[[#This Row],[Interior Color]]="Brown",porsche_data[[#This Row],[Interior Color]]="Grey"),0,1)</f>
        <v>0</v>
      </c>
      <c r="AC732" t="s">
        <v>54</v>
      </c>
      <c r="AD7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33" spans="1:30" hidden="1" x14ac:dyDescent="0.2">
      <c r="A733" t="s">
        <v>25</v>
      </c>
      <c r="C733" t="e">
        <f>ABS((porsche_data[[#This Row],[Price]]-#REF!)/#REF!)</f>
        <v>#REF!</v>
      </c>
      <c r="D733" t="s">
        <v>25</v>
      </c>
      <c r="E733" t="s">
        <v>25</v>
      </c>
      <c r="F733">
        <f>IF(OR(ISNUMBER(SEARCH(" 4S",porsche_data[[#This Row],[Model]])), ISNUMBER(SEARCH(" S",porsche_data[[#This Row],[Model]]))),1,0)</f>
        <v>0</v>
      </c>
      <c r="G733">
        <f>IF(ISNUMBER(SEARCH("Turbo",porsche_data[[#This Row],[Model]])),1,0)</f>
        <v>0</v>
      </c>
      <c r="H733">
        <f>IF(ISNUMBER(SEARCH("GT",porsche_data[[#This Row],[Model]])),1,0)</f>
        <v>0</v>
      </c>
      <c r="I733">
        <f>IF(ISNUMBER(SEARCH("RS",porsche_data[[#This Row],[Model]])),1,0)</f>
        <v>0</v>
      </c>
      <c r="J733">
        <f>IF(ISNUMBER(SEARCH("Targa",porsche_data[[#This Row],[Body]])),1,0)</f>
        <v>0</v>
      </c>
      <c r="K733">
        <f>IF(ISNUMBER(SEARCH("Cabriolet",porsche_data[[#This Row],[Body]])),1,0)</f>
        <v>0</v>
      </c>
      <c r="L733" t="s">
        <v>25</v>
      </c>
      <c r="N733" t="s">
        <v>25</v>
      </c>
      <c r="O733" t="str">
        <f>IF(ISNUMBER(SEARCH("km",porsche_data[[#This Row],[Mileage0]])),porsche_data[[#This Row],[Mileage0]],"")</f>
        <v/>
      </c>
      <c r="P733" t="s">
        <v>25</v>
      </c>
      <c r="R733" t="s">
        <v>25</v>
      </c>
      <c r="T733" t="s">
        <v>25</v>
      </c>
      <c r="U733" t="s">
        <v>25</v>
      </c>
      <c r="V733">
        <f>IF(porsche_data[[#This Row],[Transmission]]="Automatic",1,0)</f>
        <v>0</v>
      </c>
      <c r="W733">
        <f>IF(porsche_data[[#This Row],[Transmission]]="PDK",1,0)</f>
        <v>0</v>
      </c>
      <c r="X733" t="s">
        <v>25</v>
      </c>
      <c r="Y733">
        <f>IF(porsche_data[[#This Row],[Drive]]="Rear drive",0,1)</f>
        <v>1</v>
      </c>
      <c r="Z733" t="s">
        <v>25</v>
      </c>
      <c r="AA733" t="s">
        <v>25</v>
      </c>
      <c r="AB733">
        <f>IF(OR(porsche_data[[#This Row],[Interior Color]]="Black",porsche_data[[#This Row],[Interior Color]]="Beige",porsche_data[[#This Row],[Interior Color]]="Brown",porsche_data[[#This Row],[Interior Color]]="Grey"),0,1)</f>
        <v>1</v>
      </c>
      <c r="AC733" t="s">
        <v>25</v>
      </c>
      <c r="AD7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34" spans="1:30" hidden="1" x14ac:dyDescent="0.2">
      <c r="A734" t="s">
        <v>1448</v>
      </c>
      <c r="C734" t="e">
        <f>ABS((porsche_data[[#This Row],[Price]]-#REF!)/#REF!)</f>
        <v>#REF!</v>
      </c>
      <c r="D734" t="s">
        <v>204</v>
      </c>
      <c r="E734" t="s">
        <v>454</v>
      </c>
      <c r="F734">
        <f>IF(OR(ISNUMBER(SEARCH(" 4S",porsche_data[[#This Row],[Model]])), ISNUMBER(SEARCH(" S",porsche_data[[#This Row],[Model]]))),1,0)</f>
        <v>1</v>
      </c>
      <c r="G734">
        <f>IF(ISNUMBER(SEARCH("Turbo",porsche_data[[#This Row],[Model]])),1,0)</f>
        <v>1</v>
      </c>
      <c r="H734">
        <f>IF(ISNUMBER(SEARCH("GT",porsche_data[[#This Row],[Model]])),1,0)</f>
        <v>0</v>
      </c>
      <c r="I734">
        <f>IF(ISNUMBER(SEARCH("RS",porsche_data[[#This Row],[Model]])),1,0)</f>
        <v>0</v>
      </c>
      <c r="J734">
        <f>IF(ISNUMBER(SEARCH("Targa",porsche_data[[#This Row],[Body]])),1,0)</f>
        <v>0</v>
      </c>
      <c r="K734">
        <f>IF(ISNUMBER(SEARCH("Cabriolet",porsche_data[[#This Row],[Body]])),1,0)</f>
        <v>0</v>
      </c>
      <c r="L734" t="s">
        <v>44</v>
      </c>
      <c r="N734" t="s">
        <v>1449</v>
      </c>
      <c r="O734" t="str">
        <f>IF(ISNUMBER(SEARCH("km",porsche_data[[#This Row],[Mileage0]])),porsche_data[[#This Row],[Mileage0]],"")</f>
        <v/>
      </c>
      <c r="P734" t="s">
        <v>456</v>
      </c>
      <c r="R734" t="s">
        <v>88</v>
      </c>
      <c r="T734" t="s">
        <v>20</v>
      </c>
      <c r="U734" t="s">
        <v>31</v>
      </c>
      <c r="V734">
        <f>IF(porsche_data[[#This Row],[Transmission]]="Automatic",1,0)</f>
        <v>0</v>
      </c>
      <c r="W734">
        <f>IF(porsche_data[[#This Row],[Transmission]]="PDK",1,0)</f>
        <v>1</v>
      </c>
      <c r="X734" t="s">
        <v>46</v>
      </c>
      <c r="Y734">
        <f>IF(porsche_data[[#This Row],[Drive]]="Rear drive",0,1)</f>
        <v>1</v>
      </c>
      <c r="Z734" t="s">
        <v>23</v>
      </c>
      <c r="AA734" t="s">
        <v>24</v>
      </c>
      <c r="AB734">
        <f>IF(OR(porsche_data[[#This Row],[Interior Color]]="Black",porsche_data[[#This Row],[Interior Color]]="Beige",porsche_data[[#This Row],[Interior Color]]="Brown",porsche_data[[#This Row],[Interior Color]]="Grey"),0,1)</f>
        <v>0</v>
      </c>
      <c r="AC734" t="s">
        <v>24</v>
      </c>
      <c r="AD7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35" spans="1:30" x14ac:dyDescent="0.2">
      <c r="A735" t="s">
        <v>2828</v>
      </c>
      <c r="B735">
        <v>214900</v>
      </c>
      <c r="C735">
        <f>ABS((porsche_data[[#This Row],[Price]]-AVERAGE(B667:B5122))/_xlfn.STDEV.P(B667:B5122))</f>
        <v>2.0586215556468899</v>
      </c>
      <c r="D735" t="s">
        <v>163</v>
      </c>
      <c r="E735" t="s">
        <v>176</v>
      </c>
      <c r="F735">
        <f>IF(OR(ISNUMBER(SEARCH(" 4S",porsche_data[[#This Row],[Model]])), ISNUMBER(SEARCH(" S",porsche_data[[#This Row],[Model]]))),1,0)</f>
        <v>0</v>
      </c>
      <c r="G735">
        <f>IF(ISNUMBER(SEARCH("Turbo",porsche_data[[#This Row],[Model]])),1,0)</f>
        <v>0</v>
      </c>
      <c r="H735">
        <f>IF(ISNUMBER(SEARCH("GT",porsche_data[[#This Row],[Model]])),1,0)</f>
        <v>1</v>
      </c>
      <c r="I735">
        <f>IF(ISNUMBER(SEARCH("RS",porsche_data[[#This Row],[Model]])),1,0)</f>
        <v>0</v>
      </c>
      <c r="J735">
        <f>IF(ISNUMBER(SEARCH("Targa",porsche_data[[#This Row],[Body]])),1,0)</f>
        <v>1</v>
      </c>
      <c r="K735">
        <f>IF(ISNUMBER(SEARCH("Cabriolet",porsche_data[[#This Row],[Body]])),1,0)</f>
        <v>0</v>
      </c>
      <c r="L735" t="s">
        <v>36</v>
      </c>
      <c r="M735">
        <v>992</v>
      </c>
      <c r="N735" t="s">
        <v>2948</v>
      </c>
      <c r="O735" s="3">
        <f>1*(LEFT(porsche_data[[#This Row],[Mileage0]],FIND(" ",porsche_data[[#This Row],[Mileage0]])-1))</f>
        <v>12600</v>
      </c>
      <c r="P735" t="s">
        <v>178</v>
      </c>
      <c r="Q735">
        <v>480</v>
      </c>
      <c r="R735" t="s">
        <v>67</v>
      </c>
      <c r="S735">
        <f>1*(LEFT(porsche_data[[#This Row],[Cylinder Capacity]],FIND(" ",porsche_data[[#This Row],[Cylinder Capacity]])-1))</f>
        <v>3</v>
      </c>
      <c r="T735" t="s">
        <v>20</v>
      </c>
      <c r="U735" t="s">
        <v>31</v>
      </c>
      <c r="V735">
        <f>IF(porsche_data[[#This Row],[Transmission]]="Automatic",1,0)</f>
        <v>0</v>
      </c>
      <c r="W735">
        <f>IF(porsche_data[[#This Row],[Transmission]]="PDK",1,0)</f>
        <v>1</v>
      </c>
      <c r="X735" t="s">
        <v>46</v>
      </c>
      <c r="Y735">
        <f>IF(porsche_data[[#This Row],[Drive]]="Rear drive",0,1)</f>
        <v>1</v>
      </c>
      <c r="Z735" t="s">
        <v>23</v>
      </c>
      <c r="AA735" t="s">
        <v>24</v>
      </c>
      <c r="AB735">
        <f>IF(OR(porsche_data[[#This Row],[Interior Color]]="Black",porsche_data[[#This Row],[Interior Color]]="Beige",porsche_data[[#This Row],[Interior Color]]="Brown",porsche_data[[#This Row],[Interior Color]]="Grey"),0,1)</f>
        <v>0</v>
      </c>
      <c r="AC735" t="s">
        <v>32</v>
      </c>
      <c r="AD7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36" spans="1:30" x14ac:dyDescent="0.2">
      <c r="A736" t="s">
        <v>2828</v>
      </c>
      <c r="B736">
        <v>214900</v>
      </c>
      <c r="C736">
        <f>ABS((porsche_data[[#This Row],[Price]]-AVERAGE(B668:B5123))/_xlfn.STDEV.P(B668:B5123))</f>
        <v>2.0586215556468899</v>
      </c>
      <c r="D736" t="s">
        <v>163</v>
      </c>
      <c r="E736" t="s">
        <v>164</v>
      </c>
      <c r="F736">
        <f>IF(OR(ISNUMBER(SEARCH(" 4S",porsche_data[[#This Row],[Model]])), ISNUMBER(SEARCH(" S",porsche_data[[#This Row],[Model]]))),1,0)</f>
        <v>0</v>
      </c>
      <c r="G736">
        <f>IF(ISNUMBER(SEARCH("Turbo",porsche_data[[#This Row],[Model]])),1,0)</f>
        <v>0</v>
      </c>
      <c r="H736">
        <f>IF(ISNUMBER(SEARCH("GT",porsche_data[[#This Row],[Model]])),1,0)</f>
        <v>1</v>
      </c>
      <c r="I736">
        <f>IF(ISNUMBER(SEARCH("RS",porsche_data[[#This Row],[Model]])),1,0)</f>
        <v>0</v>
      </c>
      <c r="J736">
        <f>IF(ISNUMBER(SEARCH("Targa",porsche_data[[#This Row],[Body]])),1,0)</f>
        <v>0</v>
      </c>
      <c r="K736">
        <f>IF(ISNUMBER(SEARCH("Cabriolet",porsche_data[[#This Row],[Body]])),1,0)</f>
        <v>0</v>
      </c>
      <c r="L736" t="s">
        <v>44</v>
      </c>
      <c r="M736">
        <v>992</v>
      </c>
      <c r="N736" t="s">
        <v>4302</v>
      </c>
      <c r="O736" s="3">
        <f>1*(LEFT(porsche_data[[#This Row],[Mileage0]],FIND(" ",porsche_data[[#This Row],[Mileage0]])-1))</f>
        <v>3457</v>
      </c>
      <c r="P736" t="s">
        <v>110</v>
      </c>
      <c r="Q736">
        <v>510</v>
      </c>
      <c r="R736" t="s">
        <v>111</v>
      </c>
      <c r="S736">
        <f>1*(LEFT(porsche_data[[#This Row],[Cylinder Capacity]],FIND(" ",porsche_data[[#This Row],[Cylinder Capacity]])-1))</f>
        <v>4</v>
      </c>
      <c r="T736" t="s">
        <v>20</v>
      </c>
      <c r="U736" t="s">
        <v>31</v>
      </c>
      <c r="V736">
        <f>IF(porsche_data[[#This Row],[Transmission]]="Automatic",1,0)</f>
        <v>0</v>
      </c>
      <c r="W736">
        <f>IF(porsche_data[[#This Row],[Transmission]]="PDK",1,0)</f>
        <v>1</v>
      </c>
      <c r="X736" t="s">
        <v>22</v>
      </c>
      <c r="Y736">
        <f>IF(porsche_data[[#This Row],[Drive]]="Rear drive",0,1)</f>
        <v>0</v>
      </c>
      <c r="Z736" t="s">
        <v>23</v>
      </c>
      <c r="AA736" t="s">
        <v>24</v>
      </c>
      <c r="AB736">
        <f>IF(OR(porsche_data[[#This Row],[Interior Color]]="Black",porsche_data[[#This Row],[Interior Color]]="Beige",porsche_data[[#This Row],[Interior Color]]="Brown",porsche_data[[#This Row],[Interior Color]]="Grey"),0,1)</f>
        <v>0</v>
      </c>
      <c r="AC736" t="s">
        <v>116</v>
      </c>
      <c r="AD7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37" spans="1:30" x14ac:dyDescent="0.2">
      <c r="A737" t="s">
        <v>2828</v>
      </c>
      <c r="B737">
        <v>214900</v>
      </c>
      <c r="C737">
        <f>ABS((porsche_data[[#This Row],[Price]]-AVERAGE(B669:B5124))/_xlfn.STDEV.P(B669:B5124))</f>
        <v>2.0626946655060028</v>
      </c>
      <c r="D737" t="s">
        <v>70</v>
      </c>
      <c r="E737" t="s">
        <v>139</v>
      </c>
      <c r="F737">
        <f>IF(OR(ISNUMBER(SEARCH(" 4S",porsche_data[[#This Row],[Model]])), ISNUMBER(SEARCH(" S",porsche_data[[#This Row],[Model]]))),1,0)</f>
        <v>0</v>
      </c>
      <c r="G737">
        <f>IF(ISNUMBER(SEARCH("Turbo",porsche_data[[#This Row],[Model]])),1,0)</f>
        <v>0</v>
      </c>
      <c r="H737">
        <f>IF(ISNUMBER(SEARCH("GT",porsche_data[[#This Row],[Model]])),1,0)</f>
        <v>1</v>
      </c>
      <c r="I737">
        <f>IF(ISNUMBER(SEARCH("RS",porsche_data[[#This Row],[Model]])),1,0)</f>
        <v>1</v>
      </c>
      <c r="J737">
        <f>IF(ISNUMBER(SEARCH("Targa",porsche_data[[#This Row],[Body]])),1,0)</f>
        <v>0</v>
      </c>
      <c r="K737">
        <f>IF(ISNUMBER(SEARCH("Cabriolet",porsche_data[[#This Row],[Body]])),1,0)</f>
        <v>0</v>
      </c>
      <c r="L737" t="s">
        <v>44</v>
      </c>
      <c r="M737">
        <v>991</v>
      </c>
      <c r="N737" t="s">
        <v>4640</v>
      </c>
      <c r="O737" s="3">
        <f>1*(LEFT(porsche_data[[#This Row],[Mileage0]],FIND(" ",porsche_data[[#This Row],[Mileage0]])-1))</f>
        <v>1201</v>
      </c>
      <c r="P737" t="s">
        <v>141</v>
      </c>
      <c r="Q737">
        <v>500</v>
      </c>
      <c r="R737" t="s">
        <v>142</v>
      </c>
      <c r="S737">
        <f>1*(LEFT(porsche_data[[#This Row],[Cylinder Capacity]],FIND(" ",porsche_data[[#This Row],[Cylinder Capacity]])-1))</f>
        <v>4</v>
      </c>
      <c r="T737" t="s">
        <v>20</v>
      </c>
      <c r="U737" t="s">
        <v>31</v>
      </c>
      <c r="V737">
        <f>IF(porsche_data[[#This Row],[Transmission]]="Automatic",1,0)</f>
        <v>0</v>
      </c>
      <c r="W737">
        <f>IF(porsche_data[[#This Row],[Transmission]]="PDK",1,0)</f>
        <v>1</v>
      </c>
      <c r="X737" t="s">
        <v>22</v>
      </c>
      <c r="Y737">
        <f>IF(porsche_data[[#This Row],[Drive]]="Rear drive",0,1)</f>
        <v>0</v>
      </c>
      <c r="Z737" t="s">
        <v>23</v>
      </c>
      <c r="AA737" t="s">
        <v>24</v>
      </c>
      <c r="AB737">
        <f>IF(OR(porsche_data[[#This Row],[Interior Color]]="Black",porsche_data[[#This Row],[Interior Color]]="Beige",porsche_data[[#This Row],[Interior Color]]="Brown",porsche_data[[#This Row],[Interior Color]]="Grey"),0,1)</f>
        <v>0</v>
      </c>
      <c r="AC737" t="s">
        <v>61</v>
      </c>
      <c r="AD7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38" spans="1:30" x14ac:dyDescent="0.2">
      <c r="A738" t="s">
        <v>3207</v>
      </c>
      <c r="B738">
        <v>214890</v>
      </c>
      <c r="C738">
        <f>ABS((porsche_data[[#This Row],[Price]]-AVERAGE(B670:B5125))/_xlfn.STDEV.P(B670:B5125))</f>
        <v>2.0624853612657716</v>
      </c>
      <c r="D738" t="s">
        <v>124</v>
      </c>
      <c r="E738" t="s">
        <v>758</v>
      </c>
      <c r="F738">
        <f>IF(OR(ISNUMBER(SEARCH(" 4S",porsche_data[[#This Row],[Model]])), ISNUMBER(SEARCH(" S",porsche_data[[#This Row],[Model]]))),1,0)</f>
        <v>0</v>
      </c>
      <c r="G738">
        <f>IF(ISNUMBER(SEARCH("Turbo",porsche_data[[#This Row],[Model]])),1,0)</f>
        <v>1</v>
      </c>
      <c r="H738">
        <f>IF(ISNUMBER(SEARCH("GT",porsche_data[[#This Row],[Model]])),1,0)</f>
        <v>0</v>
      </c>
      <c r="I738">
        <f>IF(ISNUMBER(SEARCH("RS",porsche_data[[#This Row],[Model]])),1,0)</f>
        <v>0</v>
      </c>
      <c r="J738">
        <f>IF(ISNUMBER(SEARCH("Targa",porsche_data[[#This Row],[Body]])),1,0)</f>
        <v>0</v>
      </c>
      <c r="K738">
        <f>IF(ISNUMBER(SEARCH("Cabriolet",porsche_data[[#This Row],[Body]])),1,0)</f>
        <v>0</v>
      </c>
      <c r="L738" t="s">
        <v>44</v>
      </c>
      <c r="M738">
        <v>993</v>
      </c>
      <c r="N738" t="s">
        <v>3208</v>
      </c>
      <c r="O738" s="3">
        <f>1*(LEFT(porsche_data[[#This Row],[Mileage0]],FIND(" ",porsche_data[[#This Row],[Mileage0]])-1))</f>
        <v>101801</v>
      </c>
      <c r="P738" t="s">
        <v>137</v>
      </c>
      <c r="Q738">
        <v>408</v>
      </c>
      <c r="R738" t="s">
        <v>19</v>
      </c>
      <c r="S738">
        <f>1*(LEFT(porsche_data[[#This Row],[Cylinder Capacity]],FIND(" ",porsche_data[[#This Row],[Cylinder Capacity]])-1))</f>
        <v>3.6</v>
      </c>
      <c r="T738" t="s">
        <v>20</v>
      </c>
      <c r="U738" t="s">
        <v>21</v>
      </c>
      <c r="V738">
        <f>IF(porsche_data[[#This Row],[Transmission]]="Automatic",1,0)</f>
        <v>0</v>
      </c>
      <c r="W738">
        <f>IF(porsche_data[[#This Row],[Transmission]]="PDK",1,0)</f>
        <v>0</v>
      </c>
      <c r="X738" t="s">
        <v>46</v>
      </c>
      <c r="Y738">
        <f>IF(porsche_data[[#This Row],[Drive]]="Rear drive",0,1)</f>
        <v>1</v>
      </c>
      <c r="Z738" t="s">
        <v>23</v>
      </c>
      <c r="AA738" t="s">
        <v>24</v>
      </c>
      <c r="AB738">
        <f>IF(OR(porsche_data[[#This Row],[Interior Color]]="Black",porsche_data[[#This Row],[Interior Color]]="Beige",porsche_data[[#This Row],[Interior Color]]="Brown",porsche_data[[#This Row],[Interior Color]]="Grey"),0,1)</f>
        <v>0</v>
      </c>
      <c r="AC738" t="s">
        <v>24</v>
      </c>
      <c r="AD7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39" spans="1:30" hidden="1" x14ac:dyDescent="0.2">
      <c r="A739" t="s">
        <v>25</v>
      </c>
      <c r="C739" t="e">
        <f>ABS((porsche_data[[#This Row],[Price]]-#REF!)/#REF!)</f>
        <v>#REF!</v>
      </c>
      <c r="D739" t="s">
        <v>25</v>
      </c>
      <c r="E739" t="s">
        <v>25</v>
      </c>
      <c r="F739">
        <f>IF(OR(ISNUMBER(SEARCH(" 4S",porsche_data[[#This Row],[Model]])), ISNUMBER(SEARCH(" S",porsche_data[[#This Row],[Model]]))),1,0)</f>
        <v>0</v>
      </c>
      <c r="G739">
        <f>IF(ISNUMBER(SEARCH("Turbo",porsche_data[[#This Row],[Model]])),1,0)</f>
        <v>0</v>
      </c>
      <c r="H739">
        <f>IF(ISNUMBER(SEARCH("GT",porsche_data[[#This Row],[Model]])),1,0)</f>
        <v>0</v>
      </c>
      <c r="I739">
        <f>IF(ISNUMBER(SEARCH("RS",porsche_data[[#This Row],[Model]])),1,0)</f>
        <v>0</v>
      </c>
      <c r="J739">
        <f>IF(ISNUMBER(SEARCH("Targa",porsche_data[[#This Row],[Body]])),1,0)</f>
        <v>0</v>
      </c>
      <c r="K739">
        <f>IF(ISNUMBER(SEARCH("Cabriolet",porsche_data[[#This Row],[Body]])),1,0)</f>
        <v>0</v>
      </c>
      <c r="L739" t="s">
        <v>25</v>
      </c>
      <c r="N739" t="s">
        <v>25</v>
      </c>
      <c r="O739" t="str">
        <f>IF(ISNUMBER(SEARCH("km",porsche_data[[#This Row],[Mileage0]])),porsche_data[[#This Row],[Mileage0]],"")</f>
        <v/>
      </c>
      <c r="P739" t="s">
        <v>25</v>
      </c>
      <c r="R739" t="s">
        <v>25</v>
      </c>
      <c r="T739" t="s">
        <v>25</v>
      </c>
      <c r="U739" t="s">
        <v>25</v>
      </c>
      <c r="V739">
        <f>IF(porsche_data[[#This Row],[Transmission]]="Automatic",1,0)</f>
        <v>0</v>
      </c>
      <c r="W739">
        <f>IF(porsche_data[[#This Row],[Transmission]]="PDK",1,0)</f>
        <v>0</v>
      </c>
      <c r="X739" t="s">
        <v>25</v>
      </c>
      <c r="Y739">
        <f>IF(porsche_data[[#This Row],[Drive]]="Rear drive",0,1)</f>
        <v>1</v>
      </c>
      <c r="Z739" t="s">
        <v>25</v>
      </c>
      <c r="AA739" t="s">
        <v>25</v>
      </c>
      <c r="AB739">
        <f>IF(OR(porsche_data[[#This Row],[Interior Color]]="Black",porsche_data[[#This Row],[Interior Color]]="Beige",porsche_data[[#This Row],[Interior Color]]="Brown",porsche_data[[#This Row],[Interior Color]]="Grey"),0,1)</f>
        <v>1</v>
      </c>
      <c r="AC739" t="s">
        <v>25</v>
      </c>
      <c r="AD7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40" spans="1:30" x14ac:dyDescent="0.2">
      <c r="A740" t="s">
        <v>367</v>
      </c>
      <c r="B740">
        <v>213900</v>
      </c>
      <c r="C740">
        <f>ABS((porsche_data[[#This Row],[Price]]-AVERAGE(B672:B5127))/_xlfn.STDEV.P(B672:B5127))</f>
        <v>2.0499231270000853</v>
      </c>
      <c r="D740" t="s">
        <v>63</v>
      </c>
      <c r="E740" t="s">
        <v>368</v>
      </c>
      <c r="F740">
        <f>IF(OR(ISNUMBER(SEARCH(" 4S",porsche_data[[#This Row],[Model]])), ISNUMBER(SEARCH(" S",porsche_data[[#This Row],[Model]]))),1,0)</f>
        <v>0</v>
      </c>
      <c r="G740">
        <f>IF(ISNUMBER(SEARCH("Turbo",porsche_data[[#This Row],[Model]])),1,0)</f>
        <v>0</v>
      </c>
      <c r="H740">
        <f>IF(ISNUMBER(SEARCH("GT",porsche_data[[#This Row],[Model]])),1,0)</f>
        <v>1</v>
      </c>
      <c r="I740">
        <f>IF(ISNUMBER(SEARCH("RS",porsche_data[[#This Row],[Model]])),1,0)</f>
        <v>0</v>
      </c>
      <c r="J740">
        <f>IF(ISNUMBER(SEARCH("Targa",porsche_data[[#This Row],[Body]])),1,0)</f>
        <v>0</v>
      </c>
      <c r="K740">
        <f>IF(ISNUMBER(SEARCH("Cabriolet",porsche_data[[#This Row],[Body]])),1,0)</f>
        <v>0</v>
      </c>
      <c r="L740" t="s">
        <v>44</v>
      </c>
      <c r="M740">
        <v>992</v>
      </c>
      <c r="N740" t="s">
        <v>365</v>
      </c>
      <c r="O740" s="3">
        <f>1*(LEFT(porsche_data[[#This Row],[Mileage0]],FIND(" ",porsche_data[[#This Row],[Mileage0]])-1))</f>
        <v>11000</v>
      </c>
      <c r="P740" t="s">
        <v>110</v>
      </c>
      <c r="Q740">
        <v>510</v>
      </c>
      <c r="R740" t="s">
        <v>111</v>
      </c>
      <c r="S740">
        <f>1*(LEFT(porsche_data[[#This Row],[Cylinder Capacity]],FIND(" ",porsche_data[[#This Row],[Cylinder Capacity]])-1))</f>
        <v>4</v>
      </c>
      <c r="T740" t="s">
        <v>20</v>
      </c>
      <c r="U740" t="s">
        <v>31</v>
      </c>
      <c r="V740">
        <f>IF(porsche_data[[#This Row],[Transmission]]="Automatic",1,0)</f>
        <v>0</v>
      </c>
      <c r="W740">
        <f>IF(porsche_data[[#This Row],[Transmission]]="PDK",1,0)</f>
        <v>1</v>
      </c>
      <c r="X740" t="s">
        <v>22</v>
      </c>
      <c r="Y740">
        <f>IF(porsche_data[[#This Row],[Drive]]="Rear drive",0,1)</f>
        <v>0</v>
      </c>
      <c r="Z740" t="s">
        <v>23</v>
      </c>
      <c r="AA740" t="s">
        <v>24</v>
      </c>
      <c r="AB740">
        <f>IF(OR(porsche_data[[#This Row],[Interior Color]]="Black",porsche_data[[#This Row],[Interior Color]]="Beige",porsche_data[[#This Row],[Interior Color]]="Brown",porsche_data[[#This Row],[Interior Color]]="Grey"),0,1)</f>
        <v>0</v>
      </c>
      <c r="AC740" t="s">
        <v>24</v>
      </c>
      <c r="AD7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41" spans="1:30" x14ac:dyDescent="0.2">
      <c r="A741" t="s">
        <v>3672</v>
      </c>
      <c r="B741">
        <v>211000</v>
      </c>
      <c r="C741">
        <f>ABS((porsche_data[[#This Row],[Price]]-AVERAGE(B673:B5128))/_xlfn.STDEV.P(B673:B5128))</f>
        <v>1.9890666383586513</v>
      </c>
      <c r="D741" t="s">
        <v>163</v>
      </c>
      <c r="E741" t="s">
        <v>254</v>
      </c>
      <c r="F741">
        <f>IF(OR(ISNUMBER(SEARCH(" 4S",porsche_data[[#This Row],[Model]])), ISNUMBER(SEARCH(" S",porsche_data[[#This Row],[Model]]))),1,0)</f>
        <v>1</v>
      </c>
      <c r="G741">
        <f>IF(ISNUMBER(SEARCH("Turbo",porsche_data[[#This Row],[Model]])),1,0)</f>
        <v>1</v>
      </c>
      <c r="H741">
        <f>IF(ISNUMBER(SEARCH("GT",porsche_data[[#This Row],[Model]])),1,0)</f>
        <v>0</v>
      </c>
      <c r="I741">
        <f>IF(ISNUMBER(SEARCH("RS",porsche_data[[#This Row],[Model]])),1,0)</f>
        <v>0</v>
      </c>
      <c r="J741">
        <f>IF(ISNUMBER(SEARCH("Targa",porsche_data[[#This Row],[Body]])),1,0)</f>
        <v>0</v>
      </c>
      <c r="K741">
        <f>IF(ISNUMBER(SEARCH("Cabriolet",porsche_data[[#This Row],[Body]])),1,0)</f>
        <v>0</v>
      </c>
      <c r="L741" t="s">
        <v>44</v>
      </c>
      <c r="M741">
        <v>992</v>
      </c>
      <c r="N741" t="s">
        <v>3673</v>
      </c>
      <c r="O741" s="3">
        <f>1*(LEFT(porsche_data[[#This Row],[Mileage0]],FIND(" ",porsche_data[[#This Row],[Mileage0]])-1))</f>
        <v>14990</v>
      </c>
      <c r="P741" t="s">
        <v>256</v>
      </c>
      <c r="Q741">
        <v>650</v>
      </c>
      <c r="R741" t="s">
        <v>88</v>
      </c>
      <c r="S741">
        <f>1*(LEFT(porsche_data[[#This Row],[Cylinder Capacity]],FIND(" ",porsche_data[[#This Row],[Cylinder Capacity]])-1))</f>
        <v>3.8</v>
      </c>
      <c r="T741" t="s">
        <v>20</v>
      </c>
      <c r="U741" t="s">
        <v>21</v>
      </c>
      <c r="V741">
        <f>IF(porsche_data[[#This Row],[Transmission]]="Automatic",1,0)</f>
        <v>0</v>
      </c>
      <c r="W741">
        <f>IF(porsche_data[[#This Row],[Transmission]]="PDK",1,0)</f>
        <v>0</v>
      </c>
      <c r="X741" t="s">
        <v>46</v>
      </c>
      <c r="Y741">
        <f>IF(porsche_data[[#This Row],[Drive]]="Rear drive",0,1)</f>
        <v>1</v>
      </c>
      <c r="Z741" t="s">
        <v>23</v>
      </c>
      <c r="AA741" t="s">
        <v>116</v>
      </c>
      <c r="AB741">
        <f>IF(OR(porsche_data[[#This Row],[Interior Color]]="Black",porsche_data[[#This Row],[Interior Color]]="Beige",porsche_data[[#This Row],[Interior Color]]="Brown",porsche_data[[#This Row],[Interior Color]]="Grey"),0,1)</f>
        <v>1</v>
      </c>
      <c r="AC741" t="s">
        <v>99</v>
      </c>
      <c r="AD7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42" spans="1:30" hidden="1" x14ac:dyDescent="0.2">
      <c r="A742" t="s">
        <v>1462</v>
      </c>
      <c r="C742" t="e">
        <f>ABS((porsche_data[[#This Row],[Price]]-#REF!)/#REF!)</f>
        <v>#REF!</v>
      </c>
      <c r="D742" t="s">
        <v>42</v>
      </c>
      <c r="E742" t="s">
        <v>291</v>
      </c>
      <c r="F742">
        <f>IF(OR(ISNUMBER(SEARCH(" 4S",porsche_data[[#This Row],[Model]])), ISNUMBER(SEARCH(" S",porsche_data[[#This Row],[Model]]))),1,0)</f>
        <v>0</v>
      </c>
      <c r="G742">
        <f>IF(ISNUMBER(SEARCH("Turbo",porsche_data[[#This Row],[Model]])),1,0)</f>
        <v>1</v>
      </c>
      <c r="H742">
        <f>IF(ISNUMBER(SEARCH("GT",porsche_data[[#This Row],[Model]])),1,0)</f>
        <v>0</v>
      </c>
      <c r="I742">
        <f>IF(ISNUMBER(SEARCH("RS",porsche_data[[#This Row],[Model]])),1,0)</f>
        <v>0</v>
      </c>
      <c r="J742">
        <f>IF(ISNUMBER(SEARCH("Targa",porsche_data[[#This Row],[Body]])),1,0)</f>
        <v>0</v>
      </c>
      <c r="K742">
        <f>IF(ISNUMBER(SEARCH("Cabriolet",porsche_data[[#This Row],[Body]])),1,0)</f>
        <v>0</v>
      </c>
      <c r="L742" t="s">
        <v>44</v>
      </c>
      <c r="N742" t="s">
        <v>1463</v>
      </c>
      <c r="O742" t="str">
        <f>IF(ISNUMBER(SEARCH("km",porsche_data[[#This Row],[Mileage0]])),porsche_data[[#This Row],[Mileage0]],"")</f>
        <v/>
      </c>
      <c r="P742" t="s">
        <v>289</v>
      </c>
      <c r="R742" t="s">
        <v>213</v>
      </c>
      <c r="T742" t="s">
        <v>20</v>
      </c>
      <c r="U742" t="s">
        <v>21</v>
      </c>
      <c r="V742">
        <f>IF(porsche_data[[#This Row],[Transmission]]="Automatic",1,0)</f>
        <v>0</v>
      </c>
      <c r="W742">
        <f>IF(porsche_data[[#This Row],[Transmission]]="PDK",1,0)</f>
        <v>0</v>
      </c>
      <c r="X742" t="s">
        <v>22</v>
      </c>
      <c r="Y742">
        <f>IF(porsche_data[[#This Row],[Drive]]="Rear drive",0,1)</f>
        <v>0</v>
      </c>
      <c r="Z742" t="s">
        <v>23</v>
      </c>
      <c r="AA742" t="s">
        <v>68</v>
      </c>
      <c r="AB742">
        <f>IF(OR(porsche_data[[#This Row],[Interior Color]]="Black",porsche_data[[#This Row],[Interior Color]]="Beige",porsche_data[[#This Row],[Interior Color]]="Brown",porsche_data[[#This Row],[Interior Color]]="Grey"),0,1)</f>
        <v>0</v>
      </c>
      <c r="AC742" t="s">
        <v>116</v>
      </c>
      <c r="AD7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43" spans="1:30" x14ac:dyDescent="0.2">
      <c r="A743" t="s">
        <v>4456</v>
      </c>
      <c r="B743">
        <v>210000</v>
      </c>
      <c r="C743">
        <f>ABS((porsche_data[[#This Row],[Price]]-AVERAGE(B675:B5130))/_xlfn.STDEV.P(B675:B5130))</f>
        <v>1.9680816422753982</v>
      </c>
      <c r="D743" t="s">
        <v>298</v>
      </c>
      <c r="E743" t="s">
        <v>306</v>
      </c>
      <c r="F743">
        <f>IF(OR(ISNUMBER(SEARCH(" 4S",porsche_data[[#This Row],[Model]])), ISNUMBER(SEARCH(" S",porsche_data[[#This Row],[Model]]))),1,0)</f>
        <v>0</v>
      </c>
      <c r="G743">
        <f>IF(ISNUMBER(SEARCH("Turbo",porsche_data[[#This Row],[Model]])),1,0)</f>
        <v>0</v>
      </c>
      <c r="H743">
        <f>IF(ISNUMBER(SEARCH("GT",porsche_data[[#This Row],[Model]])),1,0)</f>
        <v>1</v>
      </c>
      <c r="I743">
        <f>IF(ISNUMBER(SEARCH("RS",porsche_data[[#This Row],[Model]])),1,0)</f>
        <v>1</v>
      </c>
      <c r="J743">
        <f>IF(ISNUMBER(SEARCH("Targa",porsche_data[[#This Row],[Body]])),1,0)</f>
        <v>0</v>
      </c>
      <c r="K743">
        <f>IF(ISNUMBER(SEARCH("Cabriolet",porsche_data[[#This Row],[Body]])),1,0)</f>
        <v>0</v>
      </c>
      <c r="L743" t="s">
        <v>44</v>
      </c>
      <c r="M743">
        <v>997</v>
      </c>
      <c r="N743" t="s">
        <v>4457</v>
      </c>
      <c r="O743" s="3">
        <f>1*(LEFT(porsche_data[[#This Row],[Mileage0]],FIND(" ",porsche_data[[#This Row],[Mileage0]])-1))</f>
        <v>17588</v>
      </c>
      <c r="P743" t="s">
        <v>301</v>
      </c>
      <c r="Q743">
        <v>415</v>
      </c>
      <c r="R743" t="s">
        <v>19</v>
      </c>
      <c r="S743">
        <f>1*(LEFT(porsche_data[[#This Row],[Cylinder Capacity]],FIND(" ",porsche_data[[#This Row],[Cylinder Capacity]])-1))</f>
        <v>3.6</v>
      </c>
      <c r="T743" t="s">
        <v>20</v>
      </c>
      <c r="U743" t="s">
        <v>21</v>
      </c>
      <c r="V743">
        <f>IF(porsche_data[[#This Row],[Transmission]]="Automatic",1,0)</f>
        <v>0</v>
      </c>
      <c r="W743">
        <f>IF(porsche_data[[#This Row],[Transmission]]="PDK",1,0)</f>
        <v>0</v>
      </c>
      <c r="X743" t="s">
        <v>22</v>
      </c>
      <c r="Y743">
        <f>IF(porsche_data[[#This Row],[Drive]]="Rear drive",0,1)</f>
        <v>0</v>
      </c>
      <c r="Z743" t="s">
        <v>23</v>
      </c>
      <c r="AA743" t="s">
        <v>24</v>
      </c>
      <c r="AB743">
        <f>IF(OR(porsche_data[[#This Row],[Interior Color]]="Black",porsche_data[[#This Row],[Interior Color]]="Beige",porsche_data[[#This Row],[Interior Color]]="Brown",porsche_data[[#This Row],[Interior Color]]="Grey"),0,1)</f>
        <v>0</v>
      </c>
      <c r="AC743" t="s">
        <v>24</v>
      </c>
      <c r="AD7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44" spans="1:30" hidden="1" x14ac:dyDescent="0.2">
      <c r="A744" t="s">
        <v>4456</v>
      </c>
      <c r="B744">
        <v>210000</v>
      </c>
      <c r="C744" t="e">
        <f>ABS((porsche_data[[#This Row],[Price]]-#REF!)/#REF!)</f>
        <v>#REF!</v>
      </c>
      <c r="D744" t="s">
        <v>124</v>
      </c>
      <c r="E744" t="s">
        <v>758</v>
      </c>
      <c r="F744">
        <f>IF(OR(ISNUMBER(SEARCH(" 4S",porsche_data[[#This Row],[Model]])), ISNUMBER(SEARCH(" S",porsche_data[[#This Row],[Model]]))),1,0)</f>
        <v>0</v>
      </c>
      <c r="G744">
        <f>IF(ISNUMBER(SEARCH("Turbo",porsche_data[[#This Row],[Model]])),1,0)</f>
        <v>1</v>
      </c>
      <c r="H744">
        <f>IF(ISNUMBER(SEARCH("GT",porsche_data[[#This Row],[Model]])),1,0)</f>
        <v>0</v>
      </c>
      <c r="I744">
        <f>IF(ISNUMBER(SEARCH("RS",porsche_data[[#This Row],[Model]])),1,0)</f>
        <v>0</v>
      </c>
      <c r="J744">
        <f>IF(ISNUMBER(SEARCH("Targa",porsche_data[[#This Row],[Body]])),1,0)</f>
        <v>0</v>
      </c>
      <c r="K744">
        <f>IF(ISNUMBER(SEARCH("Cabriolet",porsche_data[[#This Row],[Body]])),1,0)</f>
        <v>0</v>
      </c>
      <c r="L744" t="s">
        <v>44</v>
      </c>
      <c r="M744">
        <v>993</v>
      </c>
      <c r="N744" t="s">
        <v>4647</v>
      </c>
      <c r="O744">
        <v>0</v>
      </c>
      <c r="P744" t="s">
        <v>137</v>
      </c>
      <c r="Q744">
        <v>408</v>
      </c>
      <c r="R744" t="s">
        <v>19</v>
      </c>
      <c r="S744">
        <v>0</v>
      </c>
      <c r="T744" t="s">
        <v>20</v>
      </c>
      <c r="U744" t="s">
        <v>21</v>
      </c>
      <c r="V744">
        <f>IF(porsche_data[[#This Row],[Transmission]]="Automatic",1,0)</f>
        <v>0</v>
      </c>
      <c r="W744">
        <f>IF(porsche_data[[#This Row],[Transmission]]="PDK",1,0)</f>
        <v>0</v>
      </c>
      <c r="X744" t="s">
        <v>46</v>
      </c>
      <c r="Y744">
        <f>IF(porsche_data[[#This Row],[Drive]]="Rear drive",0,1)</f>
        <v>1</v>
      </c>
      <c r="Z744" t="s">
        <v>23</v>
      </c>
      <c r="AA744" t="s">
        <v>32</v>
      </c>
      <c r="AB744">
        <f>IF(OR(porsche_data[[#This Row],[Interior Color]]="Black",porsche_data[[#This Row],[Interior Color]]="Beige",porsche_data[[#This Row],[Interior Color]]="Brown",porsche_data[[#This Row],[Interior Color]]="Grey"),0,1)</f>
        <v>0</v>
      </c>
      <c r="AC744" t="s">
        <v>99</v>
      </c>
      <c r="AD7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45" spans="1:30" hidden="1" x14ac:dyDescent="0.2">
      <c r="A745" t="s">
        <v>25</v>
      </c>
      <c r="C745" t="e">
        <f>ABS((porsche_data[[#This Row],[Price]]-#REF!)/#REF!)</f>
        <v>#REF!</v>
      </c>
      <c r="D745" t="s">
        <v>25</v>
      </c>
      <c r="E745" t="s">
        <v>25</v>
      </c>
      <c r="F745">
        <f>IF(OR(ISNUMBER(SEARCH(" 4S",porsche_data[[#This Row],[Model]])), ISNUMBER(SEARCH(" S",porsche_data[[#This Row],[Model]]))),1,0)</f>
        <v>0</v>
      </c>
      <c r="G745">
        <f>IF(ISNUMBER(SEARCH("Turbo",porsche_data[[#This Row],[Model]])),1,0)</f>
        <v>0</v>
      </c>
      <c r="H745">
        <f>IF(ISNUMBER(SEARCH("GT",porsche_data[[#This Row],[Model]])),1,0)</f>
        <v>0</v>
      </c>
      <c r="I745">
        <f>IF(ISNUMBER(SEARCH("RS",porsche_data[[#This Row],[Model]])),1,0)</f>
        <v>0</v>
      </c>
      <c r="J745">
        <f>IF(ISNUMBER(SEARCH("Targa",porsche_data[[#This Row],[Body]])),1,0)</f>
        <v>0</v>
      </c>
      <c r="K745">
        <f>IF(ISNUMBER(SEARCH("Cabriolet",porsche_data[[#This Row],[Body]])),1,0)</f>
        <v>0</v>
      </c>
      <c r="L745" t="s">
        <v>25</v>
      </c>
      <c r="N745" t="s">
        <v>25</v>
      </c>
      <c r="O745" t="str">
        <f>IF(ISNUMBER(SEARCH("km",porsche_data[[#This Row],[Mileage0]])),porsche_data[[#This Row],[Mileage0]],"")</f>
        <v/>
      </c>
      <c r="P745" t="s">
        <v>25</v>
      </c>
      <c r="R745" t="s">
        <v>25</v>
      </c>
      <c r="T745" t="s">
        <v>25</v>
      </c>
      <c r="U745" t="s">
        <v>25</v>
      </c>
      <c r="V745">
        <f>IF(porsche_data[[#This Row],[Transmission]]="Automatic",1,0)</f>
        <v>0</v>
      </c>
      <c r="W745">
        <f>IF(porsche_data[[#This Row],[Transmission]]="PDK",1,0)</f>
        <v>0</v>
      </c>
      <c r="X745" t="s">
        <v>25</v>
      </c>
      <c r="Y745">
        <f>IF(porsche_data[[#This Row],[Drive]]="Rear drive",0,1)</f>
        <v>1</v>
      </c>
      <c r="Z745" t="s">
        <v>25</v>
      </c>
      <c r="AA745" t="s">
        <v>25</v>
      </c>
      <c r="AB745">
        <f>IF(OR(porsche_data[[#This Row],[Interior Color]]="Black",porsche_data[[#This Row],[Interior Color]]="Beige",porsche_data[[#This Row],[Interior Color]]="Brown",porsche_data[[#This Row],[Interior Color]]="Grey"),0,1)</f>
        <v>1</v>
      </c>
      <c r="AC745" t="s">
        <v>25</v>
      </c>
      <c r="AD7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46" spans="1:30" x14ac:dyDescent="0.2">
      <c r="A746" t="s">
        <v>3627</v>
      </c>
      <c r="B746">
        <v>209992</v>
      </c>
      <c r="C746">
        <f>ABS((porsche_data[[#This Row],[Price]]-AVERAGE(B678:B5133))/_xlfn.STDEV.P(B678:B5133))</f>
        <v>1.9719147067341318</v>
      </c>
      <c r="D746" t="s">
        <v>163</v>
      </c>
      <c r="E746" t="s">
        <v>368</v>
      </c>
      <c r="F746">
        <f>IF(OR(ISNUMBER(SEARCH(" 4S",porsche_data[[#This Row],[Model]])), ISNUMBER(SEARCH(" S",porsche_data[[#This Row],[Model]]))),1,0)</f>
        <v>0</v>
      </c>
      <c r="G746">
        <f>IF(ISNUMBER(SEARCH("Turbo",porsche_data[[#This Row],[Model]])),1,0)</f>
        <v>0</v>
      </c>
      <c r="H746">
        <f>IF(ISNUMBER(SEARCH("GT",porsche_data[[#This Row],[Model]])),1,0)</f>
        <v>1</v>
      </c>
      <c r="I746">
        <f>IF(ISNUMBER(SEARCH("RS",porsche_data[[#This Row],[Model]])),1,0)</f>
        <v>0</v>
      </c>
      <c r="J746">
        <f>IF(ISNUMBER(SEARCH("Targa",porsche_data[[#This Row],[Body]])),1,0)</f>
        <v>0</v>
      </c>
      <c r="K746">
        <f>IF(ISNUMBER(SEARCH("Cabriolet",porsche_data[[#This Row],[Body]])),1,0)</f>
        <v>0</v>
      </c>
      <c r="L746" t="s">
        <v>44</v>
      </c>
      <c r="M746">
        <v>992</v>
      </c>
      <c r="N746" t="s">
        <v>3628</v>
      </c>
      <c r="O746" s="3">
        <f>1*(LEFT(porsche_data[[#This Row],[Mileage0]],FIND(" ",porsche_data[[#This Row],[Mileage0]])-1))</f>
        <v>6331</v>
      </c>
      <c r="P746" t="s">
        <v>110</v>
      </c>
      <c r="Q746">
        <v>510</v>
      </c>
      <c r="R746" t="s">
        <v>111</v>
      </c>
      <c r="S746">
        <f>1*(LEFT(porsche_data[[#This Row],[Cylinder Capacity]],FIND(" ",porsche_data[[#This Row],[Cylinder Capacity]])-1))</f>
        <v>4</v>
      </c>
      <c r="T746" t="s">
        <v>20</v>
      </c>
      <c r="U746" t="s">
        <v>31</v>
      </c>
      <c r="V746">
        <f>IF(porsche_data[[#This Row],[Transmission]]="Automatic",1,0)</f>
        <v>0</v>
      </c>
      <c r="W746">
        <f>IF(porsche_data[[#This Row],[Transmission]]="PDK",1,0)</f>
        <v>1</v>
      </c>
      <c r="X746" t="s">
        <v>22</v>
      </c>
      <c r="Y746">
        <f>IF(porsche_data[[#This Row],[Drive]]="Rear drive",0,1)</f>
        <v>0</v>
      </c>
      <c r="Z746" t="s">
        <v>23</v>
      </c>
      <c r="AA746" t="s">
        <v>24</v>
      </c>
      <c r="AB746">
        <f>IF(OR(porsche_data[[#This Row],[Interior Color]]="Black",porsche_data[[#This Row],[Interior Color]]="Beige",porsche_data[[#This Row],[Interior Color]]="Brown",porsche_data[[#This Row],[Interior Color]]="Grey"),0,1)</f>
        <v>0</v>
      </c>
      <c r="AC746" t="s">
        <v>54</v>
      </c>
      <c r="AD7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47" spans="1:30" x14ac:dyDescent="0.2">
      <c r="A747" t="s">
        <v>3627</v>
      </c>
      <c r="B747">
        <v>209992</v>
      </c>
      <c r="C747">
        <f>ABS((porsche_data[[#This Row],[Price]]-AVERAGE(B679:B5134))/_xlfn.STDEV.P(B679:B5134))</f>
        <v>1.9719147067341318</v>
      </c>
      <c r="D747" t="s">
        <v>163</v>
      </c>
      <c r="E747" t="s">
        <v>164</v>
      </c>
      <c r="F747">
        <f>IF(OR(ISNUMBER(SEARCH(" 4S",porsche_data[[#This Row],[Model]])), ISNUMBER(SEARCH(" S",porsche_data[[#This Row],[Model]]))),1,0)</f>
        <v>0</v>
      </c>
      <c r="G747">
        <f>IF(ISNUMBER(SEARCH("Turbo",porsche_data[[#This Row],[Model]])),1,0)</f>
        <v>0</v>
      </c>
      <c r="H747">
        <f>IF(ISNUMBER(SEARCH("GT",porsche_data[[#This Row],[Model]])),1,0)</f>
        <v>1</v>
      </c>
      <c r="I747">
        <f>IF(ISNUMBER(SEARCH("RS",porsche_data[[#This Row],[Model]])),1,0)</f>
        <v>0</v>
      </c>
      <c r="J747">
        <f>IF(ISNUMBER(SEARCH("Targa",porsche_data[[#This Row],[Body]])),1,0)</f>
        <v>0</v>
      </c>
      <c r="K747">
        <f>IF(ISNUMBER(SEARCH("Cabriolet",porsche_data[[#This Row],[Body]])),1,0)</f>
        <v>0</v>
      </c>
      <c r="L747" t="s">
        <v>44</v>
      </c>
      <c r="M747">
        <v>992</v>
      </c>
      <c r="N747" t="s">
        <v>4360</v>
      </c>
      <c r="O747" s="3">
        <f>1*(LEFT(porsche_data[[#This Row],[Mileage0]],FIND(" ",porsche_data[[#This Row],[Mileage0]])-1))</f>
        <v>6362</v>
      </c>
      <c r="P747" t="s">
        <v>110</v>
      </c>
      <c r="Q747">
        <v>510</v>
      </c>
      <c r="R747" t="s">
        <v>111</v>
      </c>
      <c r="S747">
        <f>1*(LEFT(porsche_data[[#This Row],[Cylinder Capacity]],FIND(" ",porsche_data[[#This Row],[Cylinder Capacity]])-1))</f>
        <v>4</v>
      </c>
      <c r="T747" t="s">
        <v>20</v>
      </c>
      <c r="U747" t="s">
        <v>31</v>
      </c>
      <c r="V747">
        <f>IF(porsche_data[[#This Row],[Transmission]]="Automatic",1,0)</f>
        <v>0</v>
      </c>
      <c r="W747">
        <f>IF(porsche_data[[#This Row],[Transmission]]="PDK",1,0)</f>
        <v>1</v>
      </c>
      <c r="X747" t="s">
        <v>22</v>
      </c>
      <c r="Y747">
        <f>IF(porsche_data[[#This Row],[Drive]]="Rear drive",0,1)</f>
        <v>0</v>
      </c>
      <c r="Z747" t="s">
        <v>23</v>
      </c>
      <c r="AA747" t="s">
        <v>24</v>
      </c>
      <c r="AB747">
        <f>IF(OR(porsche_data[[#This Row],[Interior Color]]="Black",porsche_data[[#This Row],[Interior Color]]="Beige",porsche_data[[#This Row],[Interior Color]]="Brown",porsche_data[[#This Row],[Interior Color]]="Grey"),0,1)</f>
        <v>0</v>
      </c>
      <c r="AC747" t="s">
        <v>61</v>
      </c>
      <c r="AD7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48" spans="1:30" hidden="1" x14ac:dyDescent="0.2">
      <c r="A748" t="s">
        <v>1471</v>
      </c>
      <c r="C748" t="e">
        <f>ABS((porsche_data[[#This Row],[Price]]-#REF!)/#REF!)</f>
        <v>#REF!</v>
      </c>
      <c r="D748" t="s">
        <v>1018</v>
      </c>
      <c r="E748" t="s">
        <v>1137</v>
      </c>
      <c r="F748">
        <f>IF(OR(ISNUMBER(SEARCH(" 4S",porsche_data[[#This Row],[Model]])), ISNUMBER(SEARCH(" S",porsche_data[[#This Row],[Model]]))),1,0)</f>
        <v>1</v>
      </c>
      <c r="G748">
        <f>IF(ISNUMBER(SEARCH("Turbo",porsche_data[[#This Row],[Model]])),1,0)</f>
        <v>0</v>
      </c>
      <c r="H748">
        <f>IF(ISNUMBER(SEARCH("GT",porsche_data[[#This Row],[Model]])),1,0)</f>
        <v>0</v>
      </c>
      <c r="I748">
        <f>IF(ISNUMBER(SEARCH("RS",porsche_data[[#This Row],[Model]])),1,0)</f>
        <v>0</v>
      </c>
      <c r="J748">
        <f>IF(ISNUMBER(SEARCH("Targa",porsche_data[[#This Row],[Body]])),1,0)</f>
        <v>0</v>
      </c>
      <c r="K748">
        <f>IF(ISNUMBER(SEARCH("Cabriolet",porsche_data[[#This Row],[Body]])),1,0)</f>
        <v>0</v>
      </c>
      <c r="L748" t="s">
        <v>44</v>
      </c>
      <c r="N748" t="s">
        <v>1472</v>
      </c>
      <c r="O748" t="str">
        <f>IF(ISNUMBER(SEARCH("km",porsche_data[[#This Row],[Mileage0]])),porsche_data[[#This Row],[Mileage0]],"")</f>
        <v>13752 km</v>
      </c>
      <c r="P748" t="s">
        <v>25</v>
      </c>
      <c r="R748" t="s">
        <v>25</v>
      </c>
      <c r="T748" t="s">
        <v>20</v>
      </c>
      <c r="U748" t="s">
        <v>21</v>
      </c>
      <c r="V748">
        <f>IF(porsche_data[[#This Row],[Transmission]]="Automatic",1,0)</f>
        <v>0</v>
      </c>
      <c r="W748">
        <f>IF(porsche_data[[#This Row],[Transmission]]="PDK",1,0)</f>
        <v>0</v>
      </c>
      <c r="X748" t="s">
        <v>22</v>
      </c>
      <c r="Y748">
        <f>IF(porsche_data[[#This Row],[Drive]]="Rear drive",0,1)</f>
        <v>0</v>
      </c>
      <c r="Z748" t="s">
        <v>23</v>
      </c>
      <c r="AA748" t="s">
        <v>116</v>
      </c>
      <c r="AB748">
        <f>IF(OR(porsche_data[[#This Row],[Interior Color]]="Black",porsche_data[[#This Row],[Interior Color]]="Beige",porsche_data[[#This Row],[Interior Color]]="Brown",porsche_data[[#This Row],[Interior Color]]="Grey"),0,1)</f>
        <v>1</v>
      </c>
      <c r="AC748" t="s">
        <v>61</v>
      </c>
      <c r="AD7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49" spans="1:30" hidden="1" x14ac:dyDescent="0.2">
      <c r="A749" t="s">
        <v>1473</v>
      </c>
      <c r="C749" t="e">
        <f>ABS((porsche_data[[#This Row],[Price]]-#REF!)/#REF!)</f>
        <v>#REF!</v>
      </c>
      <c r="D749" t="s">
        <v>969</v>
      </c>
      <c r="E749" t="s">
        <v>411</v>
      </c>
      <c r="F749">
        <f>IF(OR(ISNUMBER(SEARCH(" 4S",porsche_data[[#This Row],[Model]])), ISNUMBER(SEARCH(" S",porsche_data[[#This Row],[Model]]))),1,0)</f>
        <v>0</v>
      </c>
      <c r="G749">
        <f>IF(ISNUMBER(SEARCH("Turbo",porsche_data[[#This Row],[Model]])),1,0)</f>
        <v>0</v>
      </c>
      <c r="H749">
        <f>IF(ISNUMBER(SEARCH("GT",porsche_data[[#This Row],[Model]])),1,0)</f>
        <v>0</v>
      </c>
      <c r="I749">
        <f>IF(ISNUMBER(SEARCH("RS",porsche_data[[#This Row],[Model]])),1,0)</f>
        <v>0</v>
      </c>
      <c r="J749">
        <f>IF(ISNUMBER(SEARCH("Targa",porsche_data[[#This Row],[Body]])),1,0)</f>
        <v>0</v>
      </c>
      <c r="K749">
        <f>IF(ISNUMBER(SEARCH("Cabriolet",porsche_data[[#This Row],[Body]])),1,0)</f>
        <v>0</v>
      </c>
      <c r="L749" t="s">
        <v>44</v>
      </c>
      <c r="N749" t="s">
        <v>996</v>
      </c>
      <c r="O749" t="str">
        <f>IF(ISNUMBER(SEARCH("km",porsche_data[[#This Row],[Mileage0]])),porsche_data[[#This Row],[Mileage0]],"")</f>
        <v>23000 km</v>
      </c>
      <c r="P749" t="s">
        <v>25</v>
      </c>
      <c r="R749" t="s">
        <v>25</v>
      </c>
      <c r="T749" t="s">
        <v>20</v>
      </c>
      <c r="U749" t="s">
        <v>21</v>
      </c>
      <c r="V749">
        <f>IF(porsche_data[[#This Row],[Transmission]]="Automatic",1,0)</f>
        <v>0</v>
      </c>
      <c r="W749">
        <f>IF(porsche_data[[#This Row],[Transmission]]="PDK",1,0)</f>
        <v>0</v>
      </c>
      <c r="X749" t="s">
        <v>22</v>
      </c>
      <c r="Y749">
        <f>IF(porsche_data[[#This Row],[Drive]]="Rear drive",0,1)</f>
        <v>0</v>
      </c>
      <c r="Z749" t="s">
        <v>23</v>
      </c>
      <c r="AA749" t="s">
        <v>24</v>
      </c>
      <c r="AB749">
        <f>IF(OR(porsche_data[[#This Row],[Interior Color]]="Black",porsche_data[[#This Row],[Interior Color]]="Beige",porsche_data[[#This Row],[Interior Color]]="Brown",porsche_data[[#This Row],[Interior Color]]="Grey"),0,1)</f>
        <v>0</v>
      </c>
      <c r="AC749" t="s">
        <v>40</v>
      </c>
      <c r="AD7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50" spans="1:30" x14ac:dyDescent="0.2">
      <c r="A750" t="s">
        <v>3642</v>
      </c>
      <c r="B750">
        <v>209991</v>
      </c>
      <c r="C750">
        <f>ABS((porsche_data[[#This Row],[Price]]-AVERAGE(B682:B5137))/_xlfn.STDEV.P(B682:B5137))</f>
        <v>1.9758886322858029</v>
      </c>
      <c r="D750" t="s">
        <v>874</v>
      </c>
      <c r="E750" t="s">
        <v>139</v>
      </c>
      <c r="F750">
        <f>IF(OR(ISNUMBER(SEARCH(" 4S",porsche_data[[#This Row],[Model]])), ISNUMBER(SEARCH(" S",porsche_data[[#This Row],[Model]]))),1,0)</f>
        <v>0</v>
      </c>
      <c r="G750">
        <f>IF(ISNUMBER(SEARCH("Turbo",porsche_data[[#This Row],[Model]])),1,0)</f>
        <v>0</v>
      </c>
      <c r="H750">
        <f>IF(ISNUMBER(SEARCH("GT",porsche_data[[#This Row],[Model]])),1,0)</f>
        <v>1</v>
      </c>
      <c r="I750">
        <f>IF(ISNUMBER(SEARCH("RS",porsche_data[[#This Row],[Model]])),1,0)</f>
        <v>1</v>
      </c>
      <c r="J750">
        <f>IF(ISNUMBER(SEARCH("Targa",porsche_data[[#This Row],[Body]])),1,0)</f>
        <v>0</v>
      </c>
      <c r="K750">
        <f>IF(ISNUMBER(SEARCH("Cabriolet",porsche_data[[#This Row],[Body]])),1,0)</f>
        <v>0</v>
      </c>
      <c r="L750" t="s">
        <v>44</v>
      </c>
      <c r="M750">
        <v>991</v>
      </c>
      <c r="N750" t="s">
        <v>3643</v>
      </c>
      <c r="O750" s="3">
        <f>1*(LEFT(porsche_data[[#This Row],[Mileage0]],FIND(" ",porsche_data[[#This Row],[Mileage0]])-1))</f>
        <v>5698</v>
      </c>
      <c r="P750" t="s">
        <v>141</v>
      </c>
      <c r="Q750">
        <v>500</v>
      </c>
      <c r="R750" t="s">
        <v>142</v>
      </c>
      <c r="S750">
        <f>1*(LEFT(porsche_data[[#This Row],[Cylinder Capacity]],FIND(" ",porsche_data[[#This Row],[Cylinder Capacity]])-1))</f>
        <v>4</v>
      </c>
      <c r="T750" t="s">
        <v>20</v>
      </c>
      <c r="U750" t="s">
        <v>31</v>
      </c>
      <c r="V750">
        <f>IF(porsche_data[[#This Row],[Transmission]]="Automatic",1,0)</f>
        <v>0</v>
      </c>
      <c r="W750">
        <f>IF(porsche_data[[#This Row],[Transmission]]="PDK",1,0)</f>
        <v>1</v>
      </c>
      <c r="X750" t="s">
        <v>22</v>
      </c>
      <c r="Y750">
        <f>IF(porsche_data[[#This Row],[Drive]]="Rear drive",0,1)</f>
        <v>0</v>
      </c>
      <c r="Z750" t="s">
        <v>23</v>
      </c>
      <c r="AA750" t="s">
        <v>24</v>
      </c>
      <c r="AB750">
        <f>IF(OR(porsche_data[[#This Row],[Interior Color]]="Black",porsche_data[[#This Row],[Interior Color]]="Beige",porsche_data[[#This Row],[Interior Color]]="Brown",porsche_data[[#This Row],[Interior Color]]="Grey"),0,1)</f>
        <v>0</v>
      </c>
      <c r="AC750" t="s">
        <v>438</v>
      </c>
      <c r="AD7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51" spans="1:30" hidden="1" x14ac:dyDescent="0.2">
      <c r="A751" t="s">
        <v>25</v>
      </c>
      <c r="C751" t="e">
        <f>ABS((porsche_data[[#This Row],[Price]]-#REF!)/#REF!)</f>
        <v>#REF!</v>
      </c>
      <c r="D751" t="s">
        <v>25</v>
      </c>
      <c r="E751" t="s">
        <v>25</v>
      </c>
      <c r="F751">
        <f>IF(OR(ISNUMBER(SEARCH(" 4S",porsche_data[[#This Row],[Model]])), ISNUMBER(SEARCH(" S",porsche_data[[#This Row],[Model]]))),1,0)</f>
        <v>0</v>
      </c>
      <c r="G751">
        <f>IF(ISNUMBER(SEARCH("Turbo",porsche_data[[#This Row],[Model]])),1,0)</f>
        <v>0</v>
      </c>
      <c r="H751">
        <f>IF(ISNUMBER(SEARCH("GT",porsche_data[[#This Row],[Model]])),1,0)</f>
        <v>0</v>
      </c>
      <c r="I751">
        <f>IF(ISNUMBER(SEARCH("RS",porsche_data[[#This Row],[Model]])),1,0)</f>
        <v>0</v>
      </c>
      <c r="J751">
        <f>IF(ISNUMBER(SEARCH("Targa",porsche_data[[#This Row],[Body]])),1,0)</f>
        <v>0</v>
      </c>
      <c r="K751">
        <f>IF(ISNUMBER(SEARCH("Cabriolet",porsche_data[[#This Row],[Body]])),1,0)</f>
        <v>0</v>
      </c>
      <c r="L751" t="s">
        <v>25</v>
      </c>
      <c r="N751" t="s">
        <v>25</v>
      </c>
      <c r="O751" t="str">
        <f>IF(ISNUMBER(SEARCH("km",porsche_data[[#This Row],[Mileage0]])),porsche_data[[#This Row],[Mileage0]],"")</f>
        <v/>
      </c>
      <c r="P751" t="s">
        <v>25</v>
      </c>
      <c r="R751" t="s">
        <v>25</v>
      </c>
      <c r="T751" t="s">
        <v>25</v>
      </c>
      <c r="U751" t="s">
        <v>25</v>
      </c>
      <c r="V751">
        <f>IF(porsche_data[[#This Row],[Transmission]]="Automatic",1,0)</f>
        <v>0</v>
      </c>
      <c r="W751">
        <f>IF(porsche_data[[#This Row],[Transmission]]="PDK",1,0)</f>
        <v>0</v>
      </c>
      <c r="X751" t="s">
        <v>25</v>
      </c>
      <c r="Y751">
        <f>IF(porsche_data[[#This Row],[Drive]]="Rear drive",0,1)</f>
        <v>1</v>
      </c>
      <c r="Z751" t="s">
        <v>25</v>
      </c>
      <c r="AA751" t="s">
        <v>25</v>
      </c>
      <c r="AB751">
        <f>IF(OR(porsche_data[[#This Row],[Interior Color]]="Black",porsche_data[[#This Row],[Interior Color]]="Beige",porsche_data[[#This Row],[Interior Color]]="Brown",porsche_data[[#This Row],[Interior Color]]="Grey"),0,1)</f>
        <v>1</v>
      </c>
      <c r="AC751" t="s">
        <v>25</v>
      </c>
      <c r="AD7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52" spans="1:30" x14ac:dyDescent="0.2">
      <c r="A752" t="s">
        <v>388</v>
      </c>
      <c r="B752">
        <v>209990</v>
      </c>
      <c r="C752">
        <f>ABS((porsche_data[[#This Row],[Price]]-AVERAGE(B684:B5139))/_xlfn.STDEV.P(B684:B5139))</f>
        <v>1.9839261743846173</v>
      </c>
      <c r="D752" t="s">
        <v>184</v>
      </c>
      <c r="E752" t="s">
        <v>164</v>
      </c>
      <c r="F752">
        <f>IF(OR(ISNUMBER(SEARCH(" 4S",porsche_data[[#This Row],[Model]])), ISNUMBER(SEARCH(" S",porsche_data[[#This Row],[Model]]))),1,0)</f>
        <v>0</v>
      </c>
      <c r="G752">
        <f>IF(ISNUMBER(SEARCH("Turbo",porsche_data[[#This Row],[Model]])),1,0)</f>
        <v>0</v>
      </c>
      <c r="H752">
        <f>IF(ISNUMBER(SEARCH("GT",porsche_data[[#This Row],[Model]])),1,0)</f>
        <v>1</v>
      </c>
      <c r="I752">
        <f>IF(ISNUMBER(SEARCH("RS",porsche_data[[#This Row],[Model]])),1,0)</f>
        <v>0</v>
      </c>
      <c r="J752">
        <f>IF(ISNUMBER(SEARCH("Targa",porsche_data[[#This Row],[Body]])),1,0)</f>
        <v>0</v>
      </c>
      <c r="K752">
        <f>IF(ISNUMBER(SEARCH("Cabriolet",porsche_data[[#This Row],[Body]])),1,0)</f>
        <v>0</v>
      </c>
      <c r="L752" t="s">
        <v>44</v>
      </c>
      <c r="M752">
        <v>992</v>
      </c>
      <c r="N752" t="s">
        <v>389</v>
      </c>
      <c r="O752" s="3">
        <f>1*(LEFT(porsche_data[[#This Row],[Mileage0]],FIND(" ",porsche_data[[#This Row],[Mileage0]])-1))</f>
        <v>8011</v>
      </c>
      <c r="P752" t="s">
        <v>110</v>
      </c>
      <c r="Q752">
        <v>510</v>
      </c>
      <c r="R752" t="s">
        <v>111</v>
      </c>
      <c r="S752">
        <f>1*(LEFT(porsche_data[[#This Row],[Cylinder Capacity]],FIND(" ",porsche_data[[#This Row],[Cylinder Capacity]])-1))</f>
        <v>4</v>
      </c>
      <c r="T752" t="s">
        <v>20</v>
      </c>
      <c r="U752" t="s">
        <v>31</v>
      </c>
      <c r="V752">
        <f>IF(porsche_data[[#This Row],[Transmission]]="Automatic",1,0)</f>
        <v>0</v>
      </c>
      <c r="W752">
        <f>IF(porsche_data[[#This Row],[Transmission]]="PDK",1,0)</f>
        <v>1</v>
      </c>
      <c r="X752" t="s">
        <v>22</v>
      </c>
      <c r="Y752">
        <f>IF(porsche_data[[#This Row],[Drive]]="Rear drive",0,1)</f>
        <v>0</v>
      </c>
      <c r="Z752" t="s">
        <v>23</v>
      </c>
      <c r="AA752" t="s">
        <v>24</v>
      </c>
      <c r="AB752">
        <f>IF(OR(porsche_data[[#This Row],[Interior Color]]="Black",porsche_data[[#This Row],[Interior Color]]="Beige",porsche_data[[#This Row],[Interior Color]]="Brown",porsche_data[[#This Row],[Interior Color]]="Grey"),0,1)</f>
        <v>0</v>
      </c>
      <c r="AC752" t="s">
        <v>99</v>
      </c>
      <c r="AD7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53" spans="1:30" x14ac:dyDescent="0.2">
      <c r="A753" t="s">
        <v>3501</v>
      </c>
      <c r="B753">
        <v>209950</v>
      </c>
      <c r="C753">
        <f>ABS((porsche_data[[#This Row],[Price]]-AVERAGE(B685:B5140))/_xlfn.STDEV.P(B685:B5140))</f>
        <v>1.9870360958518436</v>
      </c>
      <c r="D753" t="s">
        <v>473</v>
      </c>
      <c r="E753" t="s">
        <v>758</v>
      </c>
      <c r="F753">
        <f>IF(OR(ISNUMBER(SEARCH(" 4S",porsche_data[[#This Row],[Model]])), ISNUMBER(SEARCH(" S",porsche_data[[#This Row],[Model]]))),1,0)</f>
        <v>0</v>
      </c>
      <c r="G753">
        <f>IF(ISNUMBER(SEARCH("Turbo",porsche_data[[#This Row],[Model]])),1,0)</f>
        <v>1</v>
      </c>
      <c r="H753">
        <f>IF(ISNUMBER(SEARCH("GT",porsche_data[[#This Row],[Model]])),1,0)</f>
        <v>0</v>
      </c>
      <c r="I753">
        <f>IF(ISNUMBER(SEARCH("RS",porsche_data[[#This Row],[Model]])),1,0)</f>
        <v>0</v>
      </c>
      <c r="J753">
        <f>IF(ISNUMBER(SEARCH("Targa",porsche_data[[#This Row],[Body]])),1,0)</f>
        <v>0</v>
      </c>
      <c r="K753">
        <f>IF(ISNUMBER(SEARCH("Cabriolet",porsche_data[[#This Row],[Body]])),1,0)</f>
        <v>0</v>
      </c>
      <c r="L753" t="s">
        <v>44</v>
      </c>
      <c r="M753">
        <v>993</v>
      </c>
      <c r="N753" t="s">
        <v>3502</v>
      </c>
      <c r="O753" s="3">
        <f>1*(LEFT(porsche_data[[#This Row],[Mileage0]],FIND(" ",porsche_data[[#This Row],[Mileage0]])-1))</f>
        <v>143792</v>
      </c>
      <c r="P753" t="s">
        <v>137</v>
      </c>
      <c r="Q753">
        <v>408</v>
      </c>
      <c r="R753" t="s">
        <v>19</v>
      </c>
      <c r="S753">
        <f>1*(LEFT(porsche_data[[#This Row],[Cylinder Capacity]],FIND(" ",porsche_data[[#This Row],[Cylinder Capacity]])-1))</f>
        <v>3.6</v>
      </c>
      <c r="T753" t="s">
        <v>20</v>
      </c>
      <c r="U753" t="s">
        <v>21</v>
      </c>
      <c r="V753">
        <f>IF(porsche_data[[#This Row],[Transmission]]="Automatic",1,0)</f>
        <v>0</v>
      </c>
      <c r="W753">
        <f>IF(porsche_data[[#This Row],[Transmission]]="PDK",1,0)</f>
        <v>0</v>
      </c>
      <c r="X753" t="s">
        <v>46</v>
      </c>
      <c r="Y753">
        <f>IF(porsche_data[[#This Row],[Drive]]="Rear drive",0,1)</f>
        <v>1</v>
      </c>
      <c r="Z753" t="s">
        <v>23</v>
      </c>
      <c r="AA753" t="s">
        <v>32</v>
      </c>
      <c r="AB753">
        <f>IF(OR(porsche_data[[#This Row],[Interior Color]]="Black",porsche_data[[#This Row],[Interior Color]]="Beige",porsche_data[[#This Row],[Interior Color]]="Brown",porsche_data[[#This Row],[Interior Color]]="Grey"),0,1)</f>
        <v>0</v>
      </c>
      <c r="AC753" t="s">
        <v>47</v>
      </c>
      <c r="AD7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54" spans="1:30" hidden="1" x14ac:dyDescent="0.2">
      <c r="A754" t="s">
        <v>401</v>
      </c>
      <c r="C754" t="e">
        <f>ABS((porsche_data[[#This Row],[Price]]-#REF!)/#REF!)</f>
        <v>#REF!</v>
      </c>
      <c r="D754" t="s">
        <v>446</v>
      </c>
      <c r="E754" t="s">
        <v>832</v>
      </c>
      <c r="F754">
        <f>IF(OR(ISNUMBER(SEARCH(" 4S",porsche_data[[#This Row],[Model]])), ISNUMBER(SEARCH(" S",porsche_data[[#This Row],[Model]]))),1,0)</f>
        <v>0</v>
      </c>
      <c r="G754">
        <f>IF(ISNUMBER(SEARCH("Turbo",porsche_data[[#This Row],[Model]])),1,0)</f>
        <v>0</v>
      </c>
      <c r="H754">
        <f>IF(ISNUMBER(SEARCH("GT",porsche_data[[#This Row],[Model]])),1,0)</f>
        <v>1</v>
      </c>
      <c r="I754">
        <f>IF(ISNUMBER(SEARCH("RS",porsche_data[[#This Row],[Model]])),1,0)</f>
        <v>0</v>
      </c>
      <c r="J754">
        <f>IF(ISNUMBER(SEARCH("Targa",porsche_data[[#This Row],[Body]])),1,0)</f>
        <v>0</v>
      </c>
      <c r="K754">
        <f>IF(ISNUMBER(SEARCH("Cabriolet",porsche_data[[#This Row],[Body]])),1,0)</f>
        <v>0</v>
      </c>
      <c r="L754" t="s">
        <v>44</v>
      </c>
      <c r="N754" t="s">
        <v>1479</v>
      </c>
      <c r="O754" t="str">
        <f>IF(ISNUMBER(SEARCH("km",porsche_data[[#This Row],[Mileage0]])),porsche_data[[#This Row],[Mileage0]],"")</f>
        <v>81000 km</v>
      </c>
      <c r="P754" t="s">
        <v>529</v>
      </c>
      <c r="R754" t="s">
        <v>19</v>
      </c>
      <c r="T754" t="s">
        <v>20</v>
      </c>
      <c r="U754" t="s">
        <v>21</v>
      </c>
      <c r="V754">
        <f>IF(porsche_data[[#This Row],[Transmission]]="Automatic",1,0)</f>
        <v>0</v>
      </c>
      <c r="W754">
        <f>IF(porsche_data[[#This Row],[Transmission]]="PDK",1,0)</f>
        <v>0</v>
      </c>
      <c r="X754" t="s">
        <v>22</v>
      </c>
      <c r="Y754">
        <f>IF(porsche_data[[#This Row],[Drive]]="Rear drive",0,1)</f>
        <v>0</v>
      </c>
      <c r="Z754" t="s">
        <v>23</v>
      </c>
      <c r="AA754" t="s">
        <v>24</v>
      </c>
      <c r="AB754">
        <f>IF(OR(porsche_data[[#This Row],[Interior Color]]="Black",porsche_data[[#This Row],[Interior Color]]="Beige",porsche_data[[#This Row],[Interior Color]]="Brown",porsche_data[[#This Row],[Interior Color]]="Grey"),0,1)</f>
        <v>0</v>
      </c>
      <c r="AC754" t="s">
        <v>32</v>
      </c>
      <c r="AD7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55" spans="1:30" x14ac:dyDescent="0.2">
      <c r="A755" t="s">
        <v>2776</v>
      </c>
      <c r="B755">
        <v>209935</v>
      </c>
      <c r="C755">
        <f>ABS((porsche_data[[#This Row],[Price]]-AVERAGE(B687:B5142))/_xlfn.STDEV.P(B687:B5142))</f>
        <v>1.9906608194370172</v>
      </c>
      <c r="D755" t="s">
        <v>63</v>
      </c>
      <c r="E755" t="s">
        <v>368</v>
      </c>
      <c r="F755">
        <f>IF(OR(ISNUMBER(SEARCH(" 4S",porsche_data[[#This Row],[Model]])), ISNUMBER(SEARCH(" S",porsche_data[[#This Row],[Model]]))),1,0)</f>
        <v>0</v>
      </c>
      <c r="G755">
        <f>IF(ISNUMBER(SEARCH("Turbo",porsche_data[[#This Row],[Model]])),1,0)</f>
        <v>0</v>
      </c>
      <c r="H755">
        <f>IF(ISNUMBER(SEARCH("GT",porsche_data[[#This Row],[Model]])),1,0)</f>
        <v>1</v>
      </c>
      <c r="I755">
        <f>IF(ISNUMBER(SEARCH("RS",porsche_data[[#This Row],[Model]])),1,0)</f>
        <v>0</v>
      </c>
      <c r="J755">
        <f>IF(ISNUMBER(SEARCH("Targa",porsche_data[[#This Row],[Body]])),1,0)</f>
        <v>0</v>
      </c>
      <c r="K755">
        <f>IF(ISNUMBER(SEARCH("Cabriolet",porsche_data[[#This Row],[Body]])),1,0)</f>
        <v>0</v>
      </c>
      <c r="L755" t="s">
        <v>44</v>
      </c>
      <c r="M755">
        <v>992</v>
      </c>
      <c r="N755" t="s">
        <v>2777</v>
      </c>
      <c r="O755" s="3">
        <f>1*(LEFT(porsche_data[[#This Row],[Mileage0]],FIND(" ",porsche_data[[#This Row],[Mileage0]])-1))</f>
        <v>13087</v>
      </c>
      <c r="P755" t="s">
        <v>110</v>
      </c>
      <c r="Q755">
        <v>510</v>
      </c>
      <c r="R755" t="s">
        <v>111</v>
      </c>
      <c r="S755">
        <f>1*(LEFT(porsche_data[[#This Row],[Cylinder Capacity]],FIND(" ",porsche_data[[#This Row],[Cylinder Capacity]])-1))</f>
        <v>4</v>
      </c>
      <c r="T755" t="s">
        <v>20</v>
      </c>
      <c r="U755" t="s">
        <v>31</v>
      </c>
      <c r="V755">
        <f>IF(porsche_data[[#This Row],[Transmission]]="Automatic",1,0)</f>
        <v>0</v>
      </c>
      <c r="W755">
        <f>IF(porsche_data[[#This Row],[Transmission]]="PDK",1,0)</f>
        <v>1</v>
      </c>
      <c r="X755" t="s">
        <v>22</v>
      </c>
      <c r="Y755">
        <f>IF(porsche_data[[#This Row],[Drive]]="Rear drive",0,1)</f>
        <v>0</v>
      </c>
      <c r="Z755" t="s">
        <v>23</v>
      </c>
      <c r="AA755" t="s">
        <v>24</v>
      </c>
      <c r="AB755">
        <f>IF(OR(porsche_data[[#This Row],[Interior Color]]="Black",porsche_data[[#This Row],[Interior Color]]="Beige",porsche_data[[#This Row],[Interior Color]]="Brown",porsche_data[[#This Row],[Interior Color]]="Grey"),0,1)</f>
        <v>0</v>
      </c>
      <c r="AC755" t="s">
        <v>24</v>
      </c>
      <c r="AD7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56" spans="1:30" hidden="1" x14ac:dyDescent="0.2">
      <c r="A756" t="s">
        <v>1482</v>
      </c>
      <c r="C756" t="e">
        <f>ABS((porsche_data[[#This Row],[Price]]-#REF!)/#REF!)</f>
        <v>#REF!</v>
      </c>
      <c r="D756" t="s">
        <v>70</v>
      </c>
      <c r="E756" t="s">
        <v>1483</v>
      </c>
      <c r="F756">
        <f>IF(OR(ISNUMBER(SEARCH(" 4S",porsche_data[[#This Row],[Model]])), ISNUMBER(SEARCH(" S",porsche_data[[#This Row],[Model]]))),1,0)</f>
        <v>0</v>
      </c>
      <c r="G756">
        <f>IF(ISNUMBER(SEARCH("Turbo",porsche_data[[#This Row],[Model]])),1,0)</f>
        <v>0</v>
      </c>
      <c r="H756">
        <f>IF(ISNUMBER(SEARCH("GT",porsche_data[[#This Row],[Model]])),1,0)</f>
        <v>1</v>
      </c>
      <c r="I756">
        <f>IF(ISNUMBER(SEARCH("RS",porsche_data[[#This Row],[Model]])),1,0)</f>
        <v>0</v>
      </c>
      <c r="J756">
        <f>IF(ISNUMBER(SEARCH("Targa",porsche_data[[#This Row],[Body]])),1,0)</f>
        <v>0</v>
      </c>
      <c r="K756">
        <f>IF(ISNUMBER(SEARCH("Cabriolet",porsche_data[[#This Row],[Body]])),1,0)</f>
        <v>1</v>
      </c>
      <c r="L756" t="s">
        <v>16</v>
      </c>
      <c r="N756" t="s">
        <v>747</v>
      </c>
      <c r="O756" t="str">
        <f>IF(ISNUMBER(SEARCH("km",porsche_data[[#This Row],[Mileage0]])),porsche_data[[#This Row],[Mileage0]],"")</f>
        <v>13500 km</v>
      </c>
      <c r="P756" t="s">
        <v>212</v>
      </c>
      <c r="R756" t="s">
        <v>270</v>
      </c>
      <c r="T756" t="s">
        <v>20</v>
      </c>
      <c r="U756" t="s">
        <v>21</v>
      </c>
      <c r="V756">
        <f>IF(porsche_data[[#This Row],[Transmission]]="Automatic",1,0)</f>
        <v>0</v>
      </c>
      <c r="W756">
        <f>IF(porsche_data[[#This Row],[Transmission]]="PDK",1,0)</f>
        <v>0</v>
      </c>
      <c r="X756" t="s">
        <v>22</v>
      </c>
      <c r="Y756">
        <f>IF(porsche_data[[#This Row],[Drive]]="Rear drive",0,1)</f>
        <v>0</v>
      </c>
      <c r="Z756" t="s">
        <v>23</v>
      </c>
      <c r="AA756" t="s">
        <v>24</v>
      </c>
      <c r="AB756">
        <f>IF(OR(porsche_data[[#This Row],[Interior Color]]="Black",porsche_data[[#This Row],[Interior Color]]="Beige",porsche_data[[#This Row],[Interior Color]]="Brown",porsche_data[[#This Row],[Interior Color]]="Grey"),0,1)</f>
        <v>0</v>
      </c>
      <c r="AC756" t="s">
        <v>116</v>
      </c>
      <c r="AD7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57" spans="1:30" hidden="1" x14ac:dyDescent="0.2">
      <c r="A757" t="s">
        <v>25</v>
      </c>
      <c r="C757" t="e">
        <f>ABS((porsche_data[[#This Row],[Price]]-#REF!)/#REF!)</f>
        <v>#REF!</v>
      </c>
      <c r="D757" t="s">
        <v>25</v>
      </c>
      <c r="E757" t="s">
        <v>25</v>
      </c>
      <c r="F757">
        <f>IF(OR(ISNUMBER(SEARCH(" 4S",porsche_data[[#This Row],[Model]])), ISNUMBER(SEARCH(" S",porsche_data[[#This Row],[Model]]))),1,0)</f>
        <v>0</v>
      </c>
      <c r="G757">
        <f>IF(ISNUMBER(SEARCH("Turbo",porsche_data[[#This Row],[Model]])),1,0)</f>
        <v>0</v>
      </c>
      <c r="H757">
        <f>IF(ISNUMBER(SEARCH("GT",porsche_data[[#This Row],[Model]])),1,0)</f>
        <v>0</v>
      </c>
      <c r="I757">
        <f>IF(ISNUMBER(SEARCH("RS",porsche_data[[#This Row],[Model]])),1,0)</f>
        <v>0</v>
      </c>
      <c r="J757">
        <f>IF(ISNUMBER(SEARCH("Targa",porsche_data[[#This Row],[Body]])),1,0)</f>
        <v>0</v>
      </c>
      <c r="K757">
        <f>IF(ISNUMBER(SEARCH("Cabriolet",porsche_data[[#This Row],[Body]])),1,0)</f>
        <v>0</v>
      </c>
      <c r="L757" t="s">
        <v>25</v>
      </c>
      <c r="N757" t="s">
        <v>25</v>
      </c>
      <c r="O757" t="str">
        <f>IF(ISNUMBER(SEARCH("km",porsche_data[[#This Row],[Mileage0]])),porsche_data[[#This Row],[Mileage0]],"")</f>
        <v/>
      </c>
      <c r="P757" t="s">
        <v>25</v>
      </c>
      <c r="R757" t="s">
        <v>25</v>
      </c>
      <c r="T757" t="s">
        <v>25</v>
      </c>
      <c r="U757" t="s">
        <v>25</v>
      </c>
      <c r="V757">
        <f>IF(porsche_data[[#This Row],[Transmission]]="Automatic",1,0)</f>
        <v>0</v>
      </c>
      <c r="W757">
        <f>IF(porsche_data[[#This Row],[Transmission]]="PDK",1,0)</f>
        <v>0</v>
      </c>
      <c r="X757" t="s">
        <v>25</v>
      </c>
      <c r="Y757">
        <f>IF(porsche_data[[#This Row],[Drive]]="Rear drive",0,1)</f>
        <v>1</v>
      </c>
      <c r="Z757" t="s">
        <v>25</v>
      </c>
      <c r="AA757" t="s">
        <v>25</v>
      </c>
      <c r="AB757">
        <f>IF(OR(porsche_data[[#This Row],[Interior Color]]="Black",porsche_data[[#This Row],[Interior Color]]="Beige",porsche_data[[#This Row],[Interior Color]]="Brown",porsche_data[[#This Row],[Interior Color]]="Grey"),0,1)</f>
        <v>1</v>
      </c>
      <c r="AC757" t="s">
        <v>25</v>
      </c>
      <c r="AD7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58" spans="1:30" x14ac:dyDescent="0.2">
      <c r="A758" t="s">
        <v>138</v>
      </c>
      <c r="B758">
        <v>209900</v>
      </c>
      <c r="C758">
        <f>ABS((porsche_data[[#This Row],[Price]]-AVERAGE(B690:B5145))/_xlfn.STDEV.P(B690:B5145))</f>
        <v>1.9938086886453468</v>
      </c>
      <c r="D758" t="s">
        <v>70</v>
      </c>
      <c r="E758" t="s">
        <v>139</v>
      </c>
      <c r="F758">
        <f>IF(OR(ISNUMBER(SEARCH(" 4S",porsche_data[[#This Row],[Model]])), ISNUMBER(SEARCH(" S",porsche_data[[#This Row],[Model]]))),1,0)</f>
        <v>0</v>
      </c>
      <c r="G758">
        <f>IF(ISNUMBER(SEARCH("Turbo",porsche_data[[#This Row],[Model]])),1,0)</f>
        <v>0</v>
      </c>
      <c r="H758">
        <f>IF(ISNUMBER(SEARCH("GT",porsche_data[[#This Row],[Model]])),1,0)</f>
        <v>1</v>
      </c>
      <c r="I758">
        <f>IF(ISNUMBER(SEARCH("RS",porsche_data[[#This Row],[Model]])),1,0)</f>
        <v>1</v>
      </c>
      <c r="J758">
        <f>IF(ISNUMBER(SEARCH("Targa",porsche_data[[#This Row],[Body]])),1,0)</f>
        <v>0</v>
      </c>
      <c r="K758">
        <f>IF(ISNUMBER(SEARCH("Cabriolet",porsche_data[[#This Row],[Body]])),1,0)</f>
        <v>0</v>
      </c>
      <c r="L758" t="s">
        <v>44</v>
      </c>
      <c r="M758">
        <v>991</v>
      </c>
      <c r="N758" t="s">
        <v>140</v>
      </c>
      <c r="O758" s="3">
        <f>1*(LEFT(porsche_data[[#This Row],[Mileage0]],FIND(" ",porsche_data[[#This Row],[Mileage0]])-1))</f>
        <v>924</v>
      </c>
      <c r="P758" t="s">
        <v>141</v>
      </c>
      <c r="Q758">
        <v>500</v>
      </c>
      <c r="R758" t="s">
        <v>142</v>
      </c>
      <c r="S758">
        <f>1*(LEFT(porsche_data[[#This Row],[Cylinder Capacity]],FIND(" ",porsche_data[[#This Row],[Cylinder Capacity]])-1))</f>
        <v>4</v>
      </c>
      <c r="T758" t="s">
        <v>20</v>
      </c>
      <c r="U758" t="s">
        <v>31</v>
      </c>
      <c r="V758">
        <f>IF(porsche_data[[#This Row],[Transmission]]="Automatic",1,0)</f>
        <v>0</v>
      </c>
      <c r="W758">
        <f>IF(porsche_data[[#This Row],[Transmission]]="PDK",1,0)</f>
        <v>1</v>
      </c>
      <c r="X758" t="s">
        <v>22</v>
      </c>
      <c r="Y758">
        <f>IF(porsche_data[[#This Row],[Drive]]="Rear drive",0,1)</f>
        <v>0</v>
      </c>
      <c r="Z758" t="s">
        <v>23</v>
      </c>
      <c r="AA758" t="s">
        <v>24</v>
      </c>
      <c r="AB758">
        <f>IF(OR(porsche_data[[#This Row],[Interior Color]]="Black",porsche_data[[#This Row],[Interior Color]]="Beige",porsche_data[[#This Row],[Interior Color]]="Brown",porsche_data[[#This Row],[Interior Color]]="Grey"),0,1)</f>
        <v>0</v>
      </c>
      <c r="AC758" t="s">
        <v>61</v>
      </c>
      <c r="AD7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59" spans="1:30" hidden="1" x14ac:dyDescent="0.2">
      <c r="A759" t="s">
        <v>955</v>
      </c>
      <c r="C759" t="e">
        <f>ABS((porsche_data[[#This Row],[Price]]-#REF!)/#REF!)</f>
        <v>#REF!</v>
      </c>
      <c r="D759" t="s">
        <v>70</v>
      </c>
      <c r="E759" t="s">
        <v>468</v>
      </c>
      <c r="F759">
        <f>IF(OR(ISNUMBER(SEARCH(" 4S",porsche_data[[#This Row],[Model]])), ISNUMBER(SEARCH(" S",porsche_data[[#This Row],[Model]]))),1,0)</f>
        <v>0</v>
      </c>
      <c r="G759">
        <f>IF(ISNUMBER(SEARCH("Turbo",porsche_data[[#This Row],[Model]])),1,0)</f>
        <v>0</v>
      </c>
      <c r="H759">
        <f>IF(ISNUMBER(SEARCH("GT",porsche_data[[#This Row],[Model]])),1,0)</f>
        <v>1</v>
      </c>
      <c r="I759">
        <f>IF(ISNUMBER(SEARCH("RS",porsche_data[[#This Row],[Model]])),1,0)</f>
        <v>0</v>
      </c>
      <c r="J759">
        <f>IF(ISNUMBER(SEARCH("Targa",porsche_data[[#This Row],[Body]])),1,0)</f>
        <v>0</v>
      </c>
      <c r="K759">
        <f>IF(ISNUMBER(SEARCH("Cabriolet",porsche_data[[#This Row],[Body]])),1,0)</f>
        <v>0</v>
      </c>
      <c r="L759" t="s">
        <v>44</v>
      </c>
      <c r="N759" t="s">
        <v>1485</v>
      </c>
      <c r="O759" t="str">
        <f>IF(ISNUMBER(SEARCH("km",porsche_data[[#This Row],[Mileage0]])),porsche_data[[#This Row],[Mileage0]],"")</f>
        <v/>
      </c>
      <c r="P759" t="s">
        <v>182</v>
      </c>
      <c r="R759" t="s">
        <v>88</v>
      </c>
      <c r="T759" t="s">
        <v>20</v>
      </c>
      <c r="U759" t="s">
        <v>21</v>
      </c>
      <c r="V759">
        <f>IF(porsche_data[[#This Row],[Transmission]]="Automatic",1,0)</f>
        <v>0</v>
      </c>
      <c r="W759">
        <f>IF(porsche_data[[#This Row],[Transmission]]="PDK",1,0)</f>
        <v>0</v>
      </c>
      <c r="X759" t="s">
        <v>22</v>
      </c>
      <c r="Y759">
        <f>IF(porsche_data[[#This Row],[Drive]]="Rear drive",0,1)</f>
        <v>0</v>
      </c>
      <c r="Z759" t="s">
        <v>23</v>
      </c>
      <c r="AA759" t="s">
        <v>24</v>
      </c>
      <c r="AB759">
        <f>IF(OR(porsche_data[[#This Row],[Interior Color]]="Black",porsche_data[[#This Row],[Interior Color]]="Beige",porsche_data[[#This Row],[Interior Color]]="Brown",porsche_data[[#This Row],[Interior Color]]="Grey"),0,1)</f>
        <v>0</v>
      </c>
      <c r="AC759" t="s">
        <v>40</v>
      </c>
      <c r="AD7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60" spans="1:30" x14ac:dyDescent="0.2">
      <c r="A760" t="s">
        <v>138</v>
      </c>
      <c r="B760">
        <v>209900</v>
      </c>
      <c r="C760">
        <f>ABS((porsche_data[[#This Row],[Price]]-AVERAGE(B692:B5147))/_xlfn.STDEV.P(B692:B5147))</f>
        <v>1.9976767201496648</v>
      </c>
      <c r="D760" t="s">
        <v>27</v>
      </c>
      <c r="E760" t="s">
        <v>234</v>
      </c>
      <c r="F760">
        <f>IF(OR(ISNUMBER(SEARCH(" 4S",porsche_data[[#This Row],[Model]])), ISNUMBER(SEARCH(" S",porsche_data[[#This Row],[Model]]))),1,0)</f>
        <v>0</v>
      </c>
      <c r="G760">
        <f>IF(ISNUMBER(SEARCH("Turbo",porsche_data[[#This Row],[Model]])),1,0)</f>
        <v>0</v>
      </c>
      <c r="H760">
        <f>IF(ISNUMBER(SEARCH("GT",porsche_data[[#This Row],[Model]])),1,0)</f>
        <v>1</v>
      </c>
      <c r="I760">
        <f>IF(ISNUMBER(SEARCH("RS",porsche_data[[#This Row],[Model]])),1,0)</f>
        <v>1</v>
      </c>
      <c r="J760">
        <f>IF(ISNUMBER(SEARCH("Targa",porsche_data[[#This Row],[Body]])),1,0)</f>
        <v>0</v>
      </c>
      <c r="K760">
        <f>IF(ISNUMBER(SEARCH("Cabriolet",porsche_data[[#This Row],[Body]])),1,0)</f>
        <v>0</v>
      </c>
      <c r="L760" t="s">
        <v>44</v>
      </c>
      <c r="M760">
        <v>997</v>
      </c>
      <c r="N760" t="s">
        <v>912</v>
      </c>
      <c r="O760" s="3">
        <f>1*(LEFT(porsche_data[[#This Row],[Mileage0]],FIND(" ",porsche_data[[#This Row],[Mileage0]])-1))</f>
        <v>33000</v>
      </c>
      <c r="P760" t="s">
        <v>66</v>
      </c>
      <c r="Q760">
        <v>450</v>
      </c>
      <c r="R760" t="s">
        <v>88</v>
      </c>
      <c r="S760">
        <f>1*(LEFT(porsche_data[[#This Row],[Cylinder Capacity]],FIND(" ",porsche_data[[#This Row],[Cylinder Capacity]])-1))</f>
        <v>3.8</v>
      </c>
      <c r="T760" t="s">
        <v>20</v>
      </c>
      <c r="U760" t="s">
        <v>21</v>
      </c>
      <c r="V760">
        <f>IF(porsche_data[[#This Row],[Transmission]]="Automatic",1,0)</f>
        <v>0</v>
      </c>
      <c r="W760">
        <f>IF(porsche_data[[#This Row],[Transmission]]="PDK",1,0)</f>
        <v>0</v>
      </c>
      <c r="X760" t="s">
        <v>22</v>
      </c>
      <c r="Y760">
        <f>IF(porsche_data[[#This Row],[Drive]]="Rear drive",0,1)</f>
        <v>0</v>
      </c>
      <c r="Z760" t="s">
        <v>23</v>
      </c>
      <c r="AA760" t="s">
        <v>24</v>
      </c>
      <c r="AB760">
        <f>IF(OR(porsche_data[[#This Row],[Interior Color]]="Black",porsche_data[[#This Row],[Interior Color]]="Beige",porsche_data[[#This Row],[Interior Color]]="Brown",porsche_data[[#This Row],[Interior Color]]="Grey"),0,1)</f>
        <v>0</v>
      </c>
      <c r="AC760" t="s">
        <v>32</v>
      </c>
      <c r="AD7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61" spans="1:30" hidden="1" x14ac:dyDescent="0.2">
      <c r="A761" t="s">
        <v>1487</v>
      </c>
      <c r="C761" t="e">
        <f>ABS((porsche_data[[#This Row],[Price]]-#REF!)/#REF!)</f>
        <v>#REF!</v>
      </c>
      <c r="D761" t="s">
        <v>70</v>
      </c>
      <c r="E761" t="s">
        <v>139</v>
      </c>
      <c r="F761">
        <f>IF(OR(ISNUMBER(SEARCH(" 4S",porsche_data[[#This Row],[Model]])), ISNUMBER(SEARCH(" S",porsche_data[[#This Row],[Model]]))),1,0)</f>
        <v>0</v>
      </c>
      <c r="G761">
        <f>IF(ISNUMBER(SEARCH("Turbo",porsche_data[[#This Row],[Model]])),1,0)</f>
        <v>0</v>
      </c>
      <c r="H761">
        <f>IF(ISNUMBER(SEARCH("GT",porsche_data[[#This Row],[Model]])),1,0)</f>
        <v>1</v>
      </c>
      <c r="I761">
        <f>IF(ISNUMBER(SEARCH("RS",porsche_data[[#This Row],[Model]])),1,0)</f>
        <v>1</v>
      </c>
      <c r="J761">
        <f>IF(ISNUMBER(SEARCH("Targa",porsche_data[[#This Row],[Body]])),1,0)</f>
        <v>0</v>
      </c>
      <c r="K761">
        <f>IF(ISNUMBER(SEARCH("Cabriolet",porsche_data[[#This Row],[Body]])),1,0)</f>
        <v>0</v>
      </c>
      <c r="L761" t="s">
        <v>44</v>
      </c>
      <c r="N761" t="s">
        <v>1488</v>
      </c>
      <c r="O761" t="str">
        <f>IF(ISNUMBER(SEARCH("km",porsche_data[[#This Row],[Mileage0]])),porsche_data[[#This Row],[Mileage0]],"")</f>
        <v/>
      </c>
      <c r="P761" t="s">
        <v>141</v>
      </c>
      <c r="R761" t="s">
        <v>142</v>
      </c>
      <c r="T761" t="s">
        <v>20</v>
      </c>
      <c r="U761" t="s">
        <v>31</v>
      </c>
      <c r="V761">
        <f>IF(porsche_data[[#This Row],[Transmission]]="Automatic",1,0)</f>
        <v>0</v>
      </c>
      <c r="W761">
        <f>IF(porsche_data[[#This Row],[Transmission]]="PDK",1,0)</f>
        <v>1</v>
      </c>
      <c r="X761" t="s">
        <v>22</v>
      </c>
      <c r="Y761">
        <f>IF(porsche_data[[#This Row],[Drive]]="Rear drive",0,1)</f>
        <v>0</v>
      </c>
      <c r="Z761" t="s">
        <v>23</v>
      </c>
      <c r="AA761" t="s">
        <v>24</v>
      </c>
      <c r="AB761">
        <f>IF(OR(porsche_data[[#This Row],[Interior Color]]="Black",porsche_data[[#This Row],[Interior Color]]="Beige",porsche_data[[#This Row],[Interior Color]]="Brown",porsche_data[[#This Row],[Interior Color]]="Grey"),0,1)</f>
        <v>0</v>
      </c>
      <c r="AC761" t="s">
        <v>61</v>
      </c>
      <c r="AD7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62" spans="1:30" hidden="1" x14ac:dyDescent="0.2">
      <c r="A762" t="s">
        <v>1489</v>
      </c>
      <c r="C762" t="e">
        <f>ABS((porsche_data[[#This Row],[Price]]-#REF!)/#REF!)</f>
        <v>#REF!</v>
      </c>
      <c r="D762" t="s">
        <v>1490</v>
      </c>
      <c r="E762" t="s">
        <v>1142</v>
      </c>
      <c r="F762">
        <f>IF(OR(ISNUMBER(SEARCH(" 4S",porsche_data[[#This Row],[Model]])), ISNUMBER(SEARCH(" S",porsche_data[[#This Row],[Model]]))),1,0)</f>
        <v>0</v>
      </c>
      <c r="G762">
        <f>IF(ISNUMBER(SEARCH("Turbo",porsche_data[[#This Row],[Model]])),1,0)</f>
        <v>0</v>
      </c>
      <c r="H762">
        <f>IF(ISNUMBER(SEARCH("GT",porsche_data[[#This Row],[Model]])),1,0)</f>
        <v>0</v>
      </c>
      <c r="I762">
        <f>IF(ISNUMBER(SEARCH("RS",porsche_data[[#This Row],[Model]])),1,0)</f>
        <v>0</v>
      </c>
      <c r="J762">
        <f>IF(ISNUMBER(SEARCH("Targa",porsche_data[[#This Row],[Body]])),1,0)</f>
        <v>0</v>
      </c>
      <c r="K762">
        <f>IF(ISNUMBER(SEARCH("Cabriolet",porsche_data[[#This Row],[Body]])),1,0)</f>
        <v>1</v>
      </c>
      <c r="L762" t="s">
        <v>16</v>
      </c>
      <c r="N762" t="s">
        <v>25</v>
      </c>
      <c r="O762" t="str">
        <f>IF(ISNUMBER(SEARCH("km",porsche_data[[#This Row],[Mileage0]])),porsche_data[[#This Row],[Mileage0]],"")</f>
        <v/>
      </c>
      <c r="P762" t="s">
        <v>394</v>
      </c>
      <c r="R762" t="s">
        <v>1144</v>
      </c>
      <c r="T762" t="s">
        <v>20</v>
      </c>
      <c r="U762" t="s">
        <v>21</v>
      </c>
      <c r="V762">
        <f>IF(porsche_data[[#This Row],[Transmission]]="Automatic",1,0)</f>
        <v>0</v>
      </c>
      <c r="W762">
        <f>IF(porsche_data[[#This Row],[Transmission]]="PDK",1,0)</f>
        <v>0</v>
      </c>
      <c r="X762" t="s">
        <v>22</v>
      </c>
      <c r="Y762">
        <f>IF(porsche_data[[#This Row],[Drive]]="Rear drive",0,1)</f>
        <v>0</v>
      </c>
      <c r="Z762" t="s">
        <v>23</v>
      </c>
      <c r="AA762" t="s">
        <v>116</v>
      </c>
      <c r="AB762">
        <f>IF(OR(porsche_data[[#This Row],[Interior Color]]="Black",porsche_data[[#This Row],[Interior Color]]="Beige",porsche_data[[#This Row],[Interior Color]]="Brown",porsche_data[[#This Row],[Interior Color]]="Grey"),0,1)</f>
        <v>1</v>
      </c>
      <c r="AC762" t="s">
        <v>61</v>
      </c>
      <c r="AD7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63" spans="1:30" hidden="1" x14ac:dyDescent="0.2">
      <c r="A763" t="s">
        <v>25</v>
      </c>
      <c r="C763" t="e">
        <f>ABS((porsche_data[[#This Row],[Price]]-#REF!)/#REF!)</f>
        <v>#REF!</v>
      </c>
      <c r="D763" t="s">
        <v>25</v>
      </c>
      <c r="E763" t="s">
        <v>25</v>
      </c>
      <c r="F763">
        <f>IF(OR(ISNUMBER(SEARCH(" 4S",porsche_data[[#This Row],[Model]])), ISNUMBER(SEARCH(" S",porsche_data[[#This Row],[Model]]))),1,0)</f>
        <v>0</v>
      </c>
      <c r="G763">
        <f>IF(ISNUMBER(SEARCH("Turbo",porsche_data[[#This Row],[Model]])),1,0)</f>
        <v>0</v>
      </c>
      <c r="H763">
        <f>IF(ISNUMBER(SEARCH("GT",porsche_data[[#This Row],[Model]])),1,0)</f>
        <v>0</v>
      </c>
      <c r="I763">
        <f>IF(ISNUMBER(SEARCH("RS",porsche_data[[#This Row],[Model]])),1,0)</f>
        <v>0</v>
      </c>
      <c r="J763">
        <f>IF(ISNUMBER(SEARCH("Targa",porsche_data[[#This Row],[Body]])),1,0)</f>
        <v>0</v>
      </c>
      <c r="K763">
        <f>IF(ISNUMBER(SEARCH("Cabriolet",porsche_data[[#This Row],[Body]])),1,0)</f>
        <v>0</v>
      </c>
      <c r="L763" t="s">
        <v>25</v>
      </c>
      <c r="N763" t="s">
        <v>25</v>
      </c>
      <c r="O763" t="str">
        <f>IF(ISNUMBER(SEARCH("km",porsche_data[[#This Row],[Mileage0]])),porsche_data[[#This Row],[Mileage0]],"")</f>
        <v/>
      </c>
      <c r="P763" t="s">
        <v>25</v>
      </c>
      <c r="R763" t="s">
        <v>25</v>
      </c>
      <c r="T763" t="s">
        <v>25</v>
      </c>
      <c r="U763" t="s">
        <v>25</v>
      </c>
      <c r="V763">
        <f>IF(porsche_data[[#This Row],[Transmission]]="Automatic",1,0)</f>
        <v>0</v>
      </c>
      <c r="W763">
        <f>IF(porsche_data[[#This Row],[Transmission]]="PDK",1,0)</f>
        <v>0</v>
      </c>
      <c r="X763" t="s">
        <v>25</v>
      </c>
      <c r="Y763">
        <f>IF(porsche_data[[#This Row],[Drive]]="Rear drive",0,1)</f>
        <v>1</v>
      </c>
      <c r="Z763" t="s">
        <v>25</v>
      </c>
      <c r="AA763" t="s">
        <v>25</v>
      </c>
      <c r="AB763">
        <f>IF(OR(porsche_data[[#This Row],[Interior Color]]="Black",porsche_data[[#This Row],[Interior Color]]="Beige",porsche_data[[#This Row],[Interior Color]]="Brown",porsche_data[[#This Row],[Interior Color]]="Grey"),0,1)</f>
        <v>1</v>
      </c>
      <c r="AC763" t="s">
        <v>25</v>
      </c>
      <c r="AD7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64" spans="1:30" hidden="1" x14ac:dyDescent="0.2">
      <c r="A764" t="s">
        <v>1491</v>
      </c>
      <c r="C764" t="e">
        <f>ABS((porsche_data[[#This Row],[Price]]-#REF!)/#REF!)</f>
        <v>#REF!</v>
      </c>
      <c r="D764" t="s">
        <v>93</v>
      </c>
      <c r="E764" t="s">
        <v>107</v>
      </c>
      <c r="F764">
        <f>IF(OR(ISNUMBER(SEARCH(" 4S",porsche_data[[#This Row],[Model]])), ISNUMBER(SEARCH(" S",porsche_data[[#This Row],[Model]]))),1,0)</f>
        <v>1</v>
      </c>
      <c r="G764">
        <f>IF(ISNUMBER(SEARCH("Turbo",porsche_data[[#This Row],[Model]])),1,0)</f>
        <v>0</v>
      </c>
      <c r="H764">
        <f>IF(ISNUMBER(SEARCH("GT",porsche_data[[#This Row],[Model]])),1,0)</f>
        <v>0</v>
      </c>
      <c r="I764">
        <f>IF(ISNUMBER(SEARCH("RS",porsche_data[[#This Row],[Model]])),1,0)</f>
        <v>0</v>
      </c>
      <c r="J764">
        <f>IF(ISNUMBER(SEARCH("Targa",porsche_data[[#This Row],[Body]])),1,0)</f>
        <v>0</v>
      </c>
      <c r="K764">
        <f>IF(ISNUMBER(SEARCH("Cabriolet",porsche_data[[#This Row],[Body]])),1,0)</f>
        <v>0</v>
      </c>
      <c r="L764" t="s">
        <v>108</v>
      </c>
      <c r="N764" t="s">
        <v>1492</v>
      </c>
      <c r="O764" t="str">
        <f>IF(ISNUMBER(SEARCH("km",porsche_data[[#This Row],[Mileage0]])),porsche_data[[#This Row],[Mileage0]],"")</f>
        <v/>
      </c>
      <c r="P764" t="s">
        <v>110</v>
      </c>
      <c r="R764" t="s">
        <v>111</v>
      </c>
      <c r="T764" t="s">
        <v>20</v>
      </c>
      <c r="U764" t="s">
        <v>21</v>
      </c>
      <c r="V764">
        <f>IF(porsche_data[[#This Row],[Transmission]]="Automatic",1,0)</f>
        <v>0</v>
      </c>
      <c r="W764">
        <f>IF(porsche_data[[#This Row],[Transmission]]="PDK",1,0)</f>
        <v>0</v>
      </c>
      <c r="X764" t="s">
        <v>22</v>
      </c>
      <c r="Y764">
        <f>IF(porsche_data[[#This Row],[Drive]]="Rear drive",0,1)</f>
        <v>0</v>
      </c>
      <c r="Z764" t="s">
        <v>23</v>
      </c>
      <c r="AA764" t="s">
        <v>24</v>
      </c>
      <c r="AB764">
        <f>IF(OR(porsche_data[[#This Row],[Interior Color]]="Black",porsche_data[[#This Row],[Interior Color]]="Beige",porsche_data[[#This Row],[Interior Color]]="Brown",porsche_data[[#This Row],[Interior Color]]="Grey"),0,1)</f>
        <v>0</v>
      </c>
      <c r="AC764" t="s">
        <v>47</v>
      </c>
      <c r="AD7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65" spans="1:30" hidden="1" x14ac:dyDescent="0.2">
      <c r="A765" t="s">
        <v>25</v>
      </c>
      <c r="C765" t="e">
        <f>ABS((porsche_data[[#This Row],[Price]]-#REF!)/#REF!)</f>
        <v>#REF!</v>
      </c>
      <c r="D765" t="s">
        <v>209</v>
      </c>
      <c r="E765" t="s">
        <v>1493</v>
      </c>
      <c r="F765">
        <f>IF(OR(ISNUMBER(SEARCH(" 4S",porsche_data[[#This Row],[Model]])), ISNUMBER(SEARCH(" S",porsche_data[[#This Row],[Model]]))),1,0)</f>
        <v>0</v>
      </c>
      <c r="G765">
        <f>IF(ISNUMBER(SEARCH("Turbo",porsche_data[[#This Row],[Model]])),1,0)</f>
        <v>0</v>
      </c>
      <c r="H765">
        <f>IF(ISNUMBER(SEARCH("GT",porsche_data[[#This Row],[Model]])),1,0)</f>
        <v>0</v>
      </c>
      <c r="I765">
        <f>IF(ISNUMBER(SEARCH("RS",porsche_data[[#This Row],[Model]])),1,0)</f>
        <v>0</v>
      </c>
      <c r="J765">
        <f>IF(ISNUMBER(SEARCH("Targa",porsche_data[[#This Row],[Body]])),1,0)</f>
        <v>0</v>
      </c>
      <c r="K765">
        <f>IF(ISNUMBER(SEARCH("Cabriolet",porsche_data[[#This Row],[Body]])),1,0)</f>
        <v>0</v>
      </c>
      <c r="L765" t="s">
        <v>44</v>
      </c>
      <c r="N765" t="s">
        <v>1494</v>
      </c>
      <c r="O765" t="str">
        <f>IF(ISNUMBER(SEARCH("km",porsche_data[[#This Row],[Mileage0]])),porsche_data[[#This Row],[Mileage0]],"")</f>
        <v/>
      </c>
      <c r="P765" t="s">
        <v>66</v>
      </c>
      <c r="R765" t="s">
        <v>1495</v>
      </c>
      <c r="T765" t="s">
        <v>20</v>
      </c>
      <c r="U765" t="s">
        <v>21</v>
      </c>
      <c r="V765">
        <f>IF(porsche_data[[#This Row],[Transmission]]="Automatic",1,0)</f>
        <v>0</v>
      </c>
      <c r="W765">
        <f>IF(porsche_data[[#This Row],[Transmission]]="PDK",1,0)</f>
        <v>0</v>
      </c>
      <c r="X765" t="s">
        <v>46</v>
      </c>
      <c r="Y765">
        <f>IF(porsche_data[[#This Row],[Drive]]="Rear drive",0,1)</f>
        <v>1</v>
      </c>
      <c r="Z765" t="s">
        <v>23</v>
      </c>
      <c r="AA765" t="s">
        <v>250</v>
      </c>
      <c r="AB765">
        <f>IF(OR(porsche_data[[#This Row],[Interior Color]]="Black",porsche_data[[#This Row],[Interior Color]]="Beige",porsche_data[[#This Row],[Interior Color]]="Brown",porsche_data[[#This Row],[Interior Color]]="Grey"),0,1)</f>
        <v>0</v>
      </c>
      <c r="AC765" t="s">
        <v>47</v>
      </c>
      <c r="AD7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66" spans="1:30" x14ac:dyDescent="0.2">
      <c r="A766" t="s">
        <v>138</v>
      </c>
      <c r="B766">
        <v>209900</v>
      </c>
      <c r="C766">
        <f>ABS((porsche_data[[#This Row],[Price]]-AVERAGE(B698:B5153))/_xlfn.STDEV.P(B698:B5153))</f>
        <v>2.013088743795119</v>
      </c>
      <c r="D766" t="s">
        <v>63</v>
      </c>
      <c r="E766" t="s">
        <v>761</v>
      </c>
      <c r="F766">
        <f>IF(OR(ISNUMBER(SEARCH(" 4S",porsche_data[[#This Row],[Model]])), ISNUMBER(SEARCH(" S",porsche_data[[#This Row],[Model]]))),1,0)</f>
        <v>0</v>
      </c>
      <c r="G766">
        <f>IF(ISNUMBER(SEARCH("Turbo",porsche_data[[#This Row],[Model]])),1,0)</f>
        <v>1</v>
      </c>
      <c r="H766">
        <f>IF(ISNUMBER(SEARCH("GT",porsche_data[[#This Row],[Model]])),1,0)</f>
        <v>0</v>
      </c>
      <c r="I766">
        <f>IF(ISNUMBER(SEARCH("RS",porsche_data[[#This Row],[Model]])),1,0)</f>
        <v>0</v>
      </c>
      <c r="J766">
        <f>IF(ISNUMBER(SEARCH("Targa",porsche_data[[#This Row],[Body]])),1,0)</f>
        <v>0</v>
      </c>
      <c r="K766">
        <f>IF(ISNUMBER(SEARCH("Cabriolet",porsche_data[[#This Row],[Body]])),1,0)</f>
        <v>1</v>
      </c>
      <c r="L766" t="s">
        <v>16</v>
      </c>
      <c r="M766">
        <v>992</v>
      </c>
      <c r="N766" t="s">
        <v>1794</v>
      </c>
      <c r="O766" s="3">
        <f>1*(LEFT(porsche_data[[#This Row],[Mileage0]],FIND(" ",porsche_data[[#This Row],[Mileage0]])-1))</f>
        <v>2400</v>
      </c>
      <c r="P766" t="s">
        <v>87</v>
      </c>
      <c r="Q766">
        <v>580</v>
      </c>
      <c r="R766" t="s">
        <v>88</v>
      </c>
      <c r="S766">
        <f>1*(LEFT(porsche_data[[#This Row],[Cylinder Capacity]],FIND(" ",porsche_data[[#This Row],[Cylinder Capacity]])-1))</f>
        <v>3.8</v>
      </c>
      <c r="T766" t="s">
        <v>20</v>
      </c>
      <c r="U766" t="s">
        <v>31</v>
      </c>
      <c r="V766">
        <f>IF(porsche_data[[#This Row],[Transmission]]="Automatic",1,0)</f>
        <v>0</v>
      </c>
      <c r="W766">
        <f>IF(porsche_data[[#This Row],[Transmission]]="PDK",1,0)</f>
        <v>1</v>
      </c>
      <c r="X766" t="s">
        <v>46</v>
      </c>
      <c r="Y766">
        <f>IF(porsche_data[[#This Row],[Drive]]="Rear drive",0,1)</f>
        <v>1</v>
      </c>
      <c r="Z766" t="s">
        <v>23</v>
      </c>
      <c r="AA766" t="s">
        <v>24</v>
      </c>
      <c r="AB766">
        <f>IF(OR(porsche_data[[#This Row],[Interior Color]]="Black",porsche_data[[#This Row],[Interior Color]]="Beige",porsche_data[[#This Row],[Interior Color]]="Brown",porsche_data[[#This Row],[Interior Color]]="Grey"),0,1)</f>
        <v>0</v>
      </c>
      <c r="AC766" t="s">
        <v>32</v>
      </c>
      <c r="AD7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67" spans="1:30" x14ac:dyDescent="0.2">
      <c r="A767" t="s">
        <v>138</v>
      </c>
      <c r="B767">
        <v>209900</v>
      </c>
      <c r="C767">
        <f>ABS((porsche_data[[#This Row],[Price]]-AVERAGE(B699:B5154))/_xlfn.STDEV.P(B699:B5154))</f>
        <v>2.0169891421965378</v>
      </c>
      <c r="D767" t="s">
        <v>63</v>
      </c>
      <c r="E767" t="s">
        <v>164</v>
      </c>
      <c r="F767">
        <f>IF(OR(ISNUMBER(SEARCH(" 4S",porsche_data[[#This Row],[Model]])), ISNUMBER(SEARCH(" S",porsche_data[[#This Row],[Model]]))),1,0)</f>
        <v>0</v>
      </c>
      <c r="G767">
        <f>IF(ISNUMBER(SEARCH("Turbo",porsche_data[[#This Row],[Model]])),1,0)</f>
        <v>0</v>
      </c>
      <c r="H767">
        <f>IF(ISNUMBER(SEARCH("GT",porsche_data[[#This Row],[Model]])),1,0)</f>
        <v>1</v>
      </c>
      <c r="I767">
        <f>IF(ISNUMBER(SEARCH("RS",porsche_data[[#This Row],[Model]])),1,0)</f>
        <v>0</v>
      </c>
      <c r="J767">
        <f>IF(ISNUMBER(SEARCH("Targa",porsche_data[[#This Row],[Body]])),1,0)</f>
        <v>0</v>
      </c>
      <c r="K767">
        <f>IF(ISNUMBER(SEARCH("Cabriolet",porsche_data[[#This Row],[Body]])),1,0)</f>
        <v>0</v>
      </c>
      <c r="L767" t="s">
        <v>44</v>
      </c>
      <c r="M767">
        <v>992</v>
      </c>
      <c r="N767" t="s">
        <v>1808</v>
      </c>
      <c r="O767" s="3">
        <f>1*(LEFT(porsche_data[[#This Row],[Mileage0]],FIND(" ",porsche_data[[#This Row],[Mileage0]])-1))</f>
        <v>11804</v>
      </c>
      <c r="P767" t="s">
        <v>110</v>
      </c>
      <c r="Q767">
        <v>510</v>
      </c>
      <c r="R767" t="s">
        <v>111</v>
      </c>
      <c r="S767">
        <f>1*(LEFT(porsche_data[[#This Row],[Cylinder Capacity]],FIND(" ",porsche_data[[#This Row],[Cylinder Capacity]])-1))</f>
        <v>4</v>
      </c>
      <c r="T767" t="s">
        <v>20</v>
      </c>
      <c r="U767" t="s">
        <v>31</v>
      </c>
      <c r="V767">
        <f>IF(porsche_data[[#This Row],[Transmission]]="Automatic",1,0)</f>
        <v>0</v>
      </c>
      <c r="W767">
        <f>IF(porsche_data[[#This Row],[Transmission]]="PDK",1,0)</f>
        <v>1</v>
      </c>
      <c r="X767" t="s">
        <v>22</v>
      </c>
      <c r="Y767">
        <f>IF(porsche_data[[#This Row],[Drive]]="Rear drive",0,1)</f>
        <v>0</v>
      </c>
      <c r="Z767" t="s">
        <v>23</v>
      </c>
      <c r="AA767" t="s">
        <v>24</v>
      </c>
      <c r="AB767">
        <f>IF(OR(porsche_data[[#This Row],[Interior Color]]="Black",porsche_data[[#This Row],[Interior Color]]="Beige",porsche_data[[#This Row],[Interior Color]]="Brown",porsche_data[[#This Row],[Interior Color]]="Grey"),0,1)</f>
        <v>0</v>
      </c>
      <c r="AC767" t="s">
        <v>24</v>
      </c>
      <c r="AD7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68" spans="1:30" x14ac:dyDescent="0.2">
      <c r="A768" t="s">
        <v>138</v>
      </c>
      <c r="B768">
        <v>209900</v>
      </c>
      <c r="C768">
        <f>ABS((porsche_data[[#This Row],[Price]]-AVERAGE(B700:B5155))/_xlfn.STDEV.P(B700:B5155))</f>
        <v>2.0169891421965378</v>
      </c>
      <c r="D768" t="s">
        <v>184</v>
      </c>
      <c r="E768" t="s">
        <v>176</v>
      </c>
      <c r="F768">
        <f>IF(OR(ISNUMBER(SEARCH(" 4S",porsche_data[[#This Row],[Model]])), ISNUMBER(SEARCH(" S",porsche_data[[#This Row],[Model]]))),1,0)</f>
        <v>0</v>
      </c>
      <c r="G768">
        <f>IF(ISNUMBER(SEARCH("Turbo",porsche_data[[#This Row],[Model]])),1,0)</f>
        <v>0</v>
      </c>
      <c r="H768">
        <f>IF(ISNUMBER(SEARCH("GT",porsche_data[[#This Row],[Model]])),1,0)</f>
        <v>1</v>
      </c>
      <c r="I768">
        <f>IF(ISNUMBER(SEARCH("RS",porsche_data[[#This Row],[Model]])),1,0)</f>
        <v>0</v>
      </c>
      <c r="J768">
        <f>IF(ISNUMBER(SEARCH("Targa",porsche_data[[#This Row],[Body]])),1,0)</f>
        <v>0</v>
      </c>
      <c r="K768">
        <f>IF(ISNUMBER(SEARCH("Cabriolet",porsche_data[[#This Row],[Body]])),1,0)</f>
        <v>1</v>
      </c>
      <c r="L768" t="s">
        <v>16</v>
      </c>
      <c r="M768">
        <v>992</v>
      </c>
      <c r="N768" t="s">
        <v>174</v>
      </c>
      <c r="O768" s="3">
        <f>1*(LEFT(porsche_data[[#This Row],[Mileage0]],FIND(" ",porsche_data[[#This Row],[Mileage0]])-1))</f>
        <v>9900</v>
      </c>
      <c r="P768" t="s">
        <v>178</v>
      </c>
      <c r="Q768">
        <v>480</v>
      </c>
      <c r="R768" t="s">
        <v>67</v>
      </c>
      <c r="S768">
        <f>1*(LEFT(porsche_data[[#This Row],[Cylinder Capacity]],FIND(" ",porsche_data[[#This Row],[Cylinder Capacity]])-1))</f>
        <v>3</v>
      </c>
      <c r="T768" t="s">
        <v>20</v>
      </c>
      <c r="U768" t="s">
        <v>31</v>
      </c>
      <c r="V768">
        <f>IF(porsche_data[[#This Row],[Transmission]]="Automatic",1,0)</f>
        <v>0</v>
      </c>
      <c r="W768">
        <f>IF(porsche_data[[#This Row],[Transmission]]="PDK",1,0)</f>
        <v>1</v>
      </c>
      <c r="X768" t="s">
        <v>46</v>
      </c>
      <c r="Y768">
        <f>IF(porsche_data[[#This Row],[Drive]]="Rear drive",0,1)</f>
        <v>1</v>
      </c>
      <c r="Z768" t="s">
        <v>23</v>
      </c>
      <c r="AA768" t="s">
        <v>116</v>
      </c>
      <c r="AB768">
        <f>IF(OR(porsche_data[[#This Row],[Interior Color]]="Black",porsche_data[[#This Row],[Interior Color]]="Beige",porsche_data[[#This Row],[Interior Color]]="Brown",porsche_data[[#This Row],[Interior Color]]="Grey"),0,1)</f>
        <v>1</v>
      </c>
      <c r="AC768" t="s">
        <v>32</v>
      </c>
      <c r="AD7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69" spans="1:30" x14ac:dyDescent="0.2">
      <c r="A769" t="s">
        <v>4112</v>
      </c>
      <c r="B769">
        <v>209500</v>
      </c>
      <c r="C769">
        <f>ABS((porsche_data[[#This Row],[Price]]-AVERAGE(B701:B5156))/_xlfn.STDEV.P(B701:B5156))</f>
        <v>2.0084559107271334</v>
      </c>
      <c r="D769" t="s">
        <v>184</v>
      </c>
      <c r="E769" t="s">
        <v>164</v>
      </c>
      <c r="F769">
        <f>IF(OR(ISNUMBER(SEARCH(" 4S",porsche_data[[#This Row],[Model]])), ISNUMBER(SEARCH(" S",porsche_data[[#This Row],[Model]]))),1,0)</f>
        <v>0</v>
      </c>
      <c r="G769">
        <f>IF(ISNUMBER(SEARCH("Turbo",porsche_data[[#This Row],[Model]])),1,0)</f>
        <v>0</v>
      </c>
      <c r="H769">
        <f>IF(ISNUMBER(SEARCH("GT",porsche_data[[#This Row],[Model]])),1,0)</f>
        <v>1</v>
      </c>
      <c r="I769">
        <f>IF(ISNUMBER(SEARCH("RS",porsche_data[[#This Row],[Model]])),1,0)</f>
        <v>0</v>
      </c>
      <c r="J769">
        <f>IF(ISNUMBER(SEARCH("Targa",porsche_data[[#This Row],[Body]])),1,0)</f>
        <v>0</v>
      </c>
      <c r="K769">
        <f>IF(ISNUMBER(SEARCH("Cabriolet",porsche_data[[#This Row],[Body]])),1,0)</f>
        <v>0</v>
      </c>
      <c r="L769" t="s">
        <v>44</v>
      </c>
      <c r="M769">
        <v>992</v>
      </c>
      <c r="N769" t="s">
        <v>1226</v>
      </c>
      <c r="O769" s="3">
        <f>1*(LEFT(porsche_data[[#This Row],[Mileage0]],FIND(" ",porsche_data[[#This Row],[Mileage0]])-1))</f>
        <v>9800</v>
      </c>
      <c r="P769" t="s">
        <v>110</v>
      </c>
      <c r="Q769">
        <v>510</v>
      </c>
      <c r="R769" t="s">
        <v>111</v>
      </c>
      <c r="S769">
        <f>1*(LEFT(porsche_data[[#This Row],[Cylinder Capacity]],FIND(" ",porsche_data[[#This Row],[Cylinder Capacity]])-1))</f>
        <v>4</v>
      </c>
      <c r="T769" t="s">
        <v>20</v>
      </c>
      <c r="U769" t="s">
        <v>31</v>
      </c>
      <c r="V769">
        <f>IF(porsche_data[[#This Row],[Transmission]]="Automatic",1,0)</f>
        <v>0</v>
      </c>
      <c r="W769">
        <f>IF(porsche_data[[#This Row],[Transmission]]="PDK",1,0)</f>
        <v>1</v>
      </c>
      <c r="X769" t="s">
        <v>22</v>
      </c>
      <c r="Y769">
        <f>IF(porsche_data[[#This Row],[Drive]]="Rear drive",0,1)</f>
        <v>0</v>
      </c>
      <c r="Z769" t="s">
        <v>23</v>
      </c>
      <c r="AA769" t="s">
        <v>24</v>
      </c>
      <c r="AB769">
        <f>IF(OR(porsche_data[[#This Row],[Interior Color]]="Black",porsche_data[[#This Row],[Interior Color]]="Beige",porsche_data[[#This Row],[Interior Color]]="Brown",porsche_data[[#This Row],[Interior Color]]="Grey"),0,1)</f>
        <v>0</v>
      </c>
      <c r="AC769" t="s">
        <v>99</v>
      </c>
      <c r="AD7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70" spans="1:30" hidden="1" x14ac:dyDescent="0.2">
      <c r="A770" t="s">
        <v>3081</v>
      </c>
      <c r="B770">
        <v>209034</v>
      </c>
      <c r="C770" t="e">
        <f>ABS((porsche_data[[#This Row],[Price]]-#REF!)/#REF!)</f>
        <v>#REF!</v>
      </c>
      <c r="D770" t="s">
        <v>349</v>
      </c>
      <c r="E770" t="s">
        <v>226</v>
      </c>
      <c r="F770">
        <f>IF(OR(ISNUMBER(SEARCH(" 4S",porsche_data[[#This Row],[Model]])), ISNUMBER(SEARCH(" S",porsche_data[[#This Row],[Model]]))),1,0)</f>
        <v>0</v>
      </c>
      <c r="G770">
        <f>IF(ISNUMBER(SEARCH("Turbo",porsche_data[[#This Row],[Model]])),1,0)</f>
        <v>0</v>
      </c>
      <c r="H770">
        <f>IF(ISNUMBER(SEARCH("GT",porsche_data[[#This Row],[Model]])),1,0)</f>
        <v>0</v>
      </c>
      <c r="I770">
        <f>IF(ISNUMBER(SEARCH("RS",porsche_data[[#This Row],[Model]])),1,0)</f>
        <v>0</v>
      </c>
      <c r="J770">
        <f>IF(ISNUMBER(SEARCH("Targa",porsche_data[[#This Row],[Body]])),1,0)</f>
        <v>0</v>
      </c>
      <c r="K770">
        <f>IF(ISNUMBER(SEARCH("Cabriolet",porsche_data[[#This Row],[Body]])),1,0)</f>
        <v>0</v>
      </c>
      <c r="L770" t="s">
        <v>44</v>
      </c>
      <c r="N770" t="s">
        <v>25</v>
      </c>
      <c r="O770" t="str">
        <f>IF(ISNUMBER(SEARCH("km",porsche_data[[#This Row],[Mileage0]])),porsche_data[[#This Row],[Mileage0]],"")</f>
        <v/>
      </c>
      <c r="P770" t="s">
        <v>854</v>
      </c>
      <c r="R770" t="s">
        <v>3082</v>
      </c>
      <c r="T770" t="s">
        <v>20</v>
      </c>
      <c r="U770" t="s">
        <v>21</v>
      </c>
      <c r="V770">
        <f>IF(porsche_data[[#This Row],[Transmission]]="Automatic",1,0)</f>
        <v>0</v>
      </c>
      <c r="W770">
        <f>IF(porsche_data[[#This Row],[Transmission]]="PDK",1,0)</f>
        <v>0</v>
      </c>
      <c r="X770" t="s">
        <v>22</v>
      </c>
      <c r="Y770">
        <f>IF(porsche_data[[#This Row],[Drive]]="Rear drive",0,1)</f>
        <v>0</v>
      </c>
      <c r="Z770" t="s">
        <v>23</v>
      </c>
      <c r="AA770" t="s">
        <v>250</v>
      </c>
      <c r="AB770">
        <f>IF(OR(porsche_data[[#This Row],[Interior Color]]="Black",porsche_data[[#This Row],[Interior Color]]="Beige",porsche_data[[#This Row],[Interior Color]]="Brown",porsche_data[[#This Row],[Interior Color]]="Grey"),0,1)</f>
        <v>0</v>
      </c>
      <c r="AC770" t="s">
        <v>47</v>
      </c>
      <c r="AD7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71" spans="1:30" x14ac:dyDescent="0.2">
      <c r="A771" t="s">
        <v>2075</v>
      </c>
      <c r="B771">
        <v>209000</v>
      </c>
      <c r="C771">
        <f>ABS((porsche_data[[#This Row],[Price]]-AVERAGE(B703:B5158))/_xlfn.STDEV.P(B703:B5158))</f>
        <v>1.9977893713903778</v>
      </c>
      <c r="D771" t="s">
        <v>152</v>
      </c>
      <c r="E771" t="s">
        <v>761</v>
      </c>
      <c r="F771">
        <f>IF(OR(ISNUMBER(SEARCH(" 4S",porsche_data[[#This Row],[Model]])), ISNUMBER(SEARCH(" S",porsche_data[[#This Row],[Model]]))),1,0)</f>
        <v>0</v>
      </c>
      <c r="G771">
        <f>IF(ISNUMBER(SEARCH("Turbo",porsche_data[[#This Row],[Model]])),1,0)</f>
        <v>1</v>
      </c>
      <c r="H771">
        <f>IF(ISNUMBER(SEARCH("GT",porsche_data[[#This Row],[Model]])),1,0)</f>
        <v>0</v>
      </c>
      <c r="I771">
        <f>IF(ISNUMBER(SEARCH("RS",porsche_data[[#This Row],[Model]])),1,0)</f>
        <v>0</v>
      </c>
      <c r="J771">
        <f>IF(ISNUMBER(SEARCH("Targa",porsche_data[[#This Row],[Body]])),1,0)</f>
        <v>0</v>
      </c>
      <c r="K771">
        <f>IF(ISNUMBER(SEARCH("Cabriolet",porsche_data[[#This Row],[Body]])),1,0)</f>
        <v>0</v>
      </c>
      <c r="L771" t="s">
        <v>44</v>
      </c>
      <c r="M771">
        <v>992</v>
      </c>
      <c r="N771" t="s">
        <v>2076</v>
      </c>
      <c r="O771" s="3">
        <f>1*(LEFT(porsche_data[[#This Row],[Mileage0]],FIND(" ",porsche_data[[#This Row],[Mileage0]])-1))</f>
        <v>1300</v>
      </c>
      <c r="P771" t="s">
        <v>87</v>
      </c>
      <c r="Q771">
        <v>580</v>
      </c>
      <c r="R771" t="s">
        <v>88</v>
      </c>
      <c r="S771">
        <f>1*(LEFT(porsche_data[[#This Row],[Cylinder Capacity]],FIND(" ",porsche_data[[#This Row],[Cylinder Capacity]])-1))</f>
        <v>3.8</v>
      </c>
      <c r="T771" t="s">
        <v>20</v>
      </c>
      <c r="U771" t="s">
        <v>31</v>
      </c>
      <c r="V771">
        <f>IF(porsche_data[[#This Row],[Transmission]]="Automatic",1,0)</f>
        <v>0</v>
      </c>
      <c r="W771">
        <f>IF(porsche_data[[#This Row],[Transmission]]="PDK",1,0)</f>
        <v>1</v>
      </c>
      <c r="X771" t="s">
        <v>46</v>
      </c>
      <c r="Y771">
        <f>IF(porsche_data[[#This Row],[Drive]]="Rear drive",0,1)</f>
        <v>1</v>
      </c>
      <c r="Z771" t="s">
        <v>23</v>
      </c>
      <c r="AA771" t="s">
        <v>24</v>
      </c>
      <c r="AB771">
        <f>IF(OR(porsche_data[[#This Row],[Interior Color]]="Black",porsche_data[[#This Row],[Interior Color]]="Beige",porsche_data[[#This Row],[Interior Color]]="Brown",porsche_data[[#This Row],[Interior Color]]="Grey"),0,1)</f>
        <v>0</v>
      </c>
      <c r="AC771" t="s">
        <v>24</v>
      </c>
      <c r="AD7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72" spans="1:30" hidden="1" x14ac:dyDescent="0.2">
      <c r="A772" t="s">
        <v>1507</v>
      </c>
      <c r="C772" t="e">
        <f>ABS((porsche_data[[#This Row],[Price]]-#REF!)/#REF!)</f>
        <v>#REF!</v>
      </c>
      <c r="D772" t="s">
        <v>874</v>
      </c>
      <c r="E772" t="s">
        <v>129</v>
      </c>
      <c r="F772">
        <f>IF(OR(ISNUMBER(SEARCH(" 4S",porsche_data[[#This Row],[Model]])), ISNUMBER(SEARCH(" S",porsche_data[[#This Row],[Model]]))),1,0)</f>
        <v>1</v>
      </c>
      <c r="G772">
        <f>IF(ISNUMBER(SEARCH("Turbo",porsche_data[[#This Row],[Model]])),1,0)</f>
        <v>0</v>
      </c>
      <c r="H772">
        <f>IF(ISNUMBER(SEARCH("GT",porsche_data[[#This Row],[Model]])),1,0)</f>
        <v>0</v>
      </c>
      <c r="I772">
        <f>IF(ISNUMBER(SEARCH("RS",porsche_data[[#This Row],[Model]])),1,0)</f>
        <v>0</v>
      </c>
      <c r="J772">
        <f>IF(ISNUMBER(SEARCH("Targa",porsche_data[[#This Row],[Body]])),1,0)</f>
        <v>0</v>
      </c>
      <c r="K772">
        <f>IF(ISNUMBER(SEARCH("Cabriolet",porsche_data[[#This Row],[Body]])),1,0)</f>
        <v>0</v>
      </c>
      <c r="L772" t="s">
        <v>44</v>
      </c>
      <c r="N772" t="s">
        <v>1508</v>
      </c>
      <c r="O772" t="str">
        <f>IF(ISNUMBER(SEARCH("km",porsche_data[[#This Row],[Mileage0]])),porsche_data[[#This Row],[Mileage0]],"")</f>
        <v/>
      </c>
      <c r="P772" t="s">
        <v>131</v>
      </c>
      <c r="R772" t="s">
        <v>132</v>
      </c>
      <c r="T772" t="s">
        <v>20</v>
      </c>
      <c r="U772" t="s">
        <v>31</v>
      </c>
      <c r="V772">
        <f>IF(porsche_data[[#This Row],[Transmission]]="Automatic",1,0)</f>
        <v>0</v>
      </c>
      <c r="W772">
        <f>IF(porsche_data[[#This Row],[Transmission]]="PDK",1,0)</f>
        <v>1</v>
      </c>
      <c r="X772" t="s">
        <v>22</v>
      </c>
      <c r="Y772">
        <f>IF(porsche_data[[#This Row],[Drive]]="Rear drive",0,1)</f>
        <v>0</v>
      </c>
      <c r="Z772" t="s">
        <v>23</v>
      </c>
      <c r="AA772" t="s">
        <v>24</v>
      </c>
      <c r="AB772">
        <f>IF(OR(porsche_data[[#This Row],[Interior Color]]="Black",porsche_data[[#This Row],[Interior Color]]="Beige",porsche_data[[#This Row],[Interior Color]]="Brown",porsche_data[[#This Row],[Interior Color]]="Grey"),0,1)</f>
        <v>0</v>
      </c>
      <c r="AC772" t="s">
        <v>32</v>
      </c>
      <c r="AD7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73" spans="1:30" x14ac:dyDescent="0.2">
      <c r="A773" t="s">
        <v>2075</v>
      </c>
      <c r="B773">
        <v>209000</v>
      </c>
      <c r="C773">
        <f>ABS((porsche_data[[#This Row],[Price]]-AVERAGE(B705:B5160))/_xlfn.STDEV.P(B705:B5160))</f>
        <v>1.9977893713903778</v>
      </c>
      <c r="D773" t="s">
        <v>184</v>
      </c>
      <c r="E773" t="s">
        <v>368</v>
      </c>
      <c r="F773">
        <f>IF(OR(ISNUMBER(SEARCH(" 4S",porsche_data[[#This Row],[Model]])), ISNUMBER(SEARCH(" S",porsche_data[[#This Row],[Model]]))),1,0)</f>
        <v>0</v>
      </c>
      <c r="G773">
        <f>IF(ISNUMBER(SEARCH("Turbo",porsche_data[[#This Row],[Model]])),1,0)</f>
        <v>0</v>
      </c>
      <c r="H773">
        <f>IF(ISNUMBER(SEARCH("GT",porsche_data[[#This Row],[Model]])),1,0)</f>
        <v>1</v>
      </c>
      <c r="I773">
        <f>IF(ISNUMBER(SEARCH("RS",porsche_data[[#This Row],[Model]])),1,0)</f>
        <v>0</v>
      </c>
      <c r="J773">
        <f>IF(ISNUMBER(SEARCH("Targa",porsche_data[[#This Row],[Body]])),1,0)</f>
        <v>0</v>
      </c>
      <c r="K773">
        <f>IF(ISNUMBER(SEARCH("Cabriolet",porsche_data[[#This Row],[Body]])),1,0)</f>
        <v>0</v>
      </c>
      <c r="L773" t="s">
        <v>44</v>
      </c>
      <c r="M773">
        <v>992</v>
      </c>
      <c r="N773" t="s">
        <v>747</v>
      </c>
      <c r="O773" s="3">
        <f>1*(LEFT(porsche_data[[#This Row],[Mileage0]],FIND(" ",porsche_data[[#This Row],[Mileage0]])-1))</f>
        <v>13500</v>
      </c>
      <c r="P773" t="s">
        <v>110</v>
      </c>
      <c r="Q773">
        <v>510</v>
      </c>
      <c r="R773" t="s">
        <v>111</v>
      </c>
      <c r="S773">
        <f>1*(LEFT(porsche_data[[#This Row],[Cylinder Capacity]],FIND(" ",porsche_data[[#This Row],[Cylinder Capacity]])-1))</f>
        <v>4</v>
      </c>
      <c r="T773" t="s">
        <v>20</v>
      </c>
      <c r="U773" t="s">
        <v>21</v>
      </c>
      <c r="V773">
        <f>IF(porsche_data[[#This Row],[Transmission]]="Automatic",1,0)</f>
        <v>0</v>
      </c>
      <c r="W773">
        <f>IF(porsche_data[[#This Row],[Transmission]]="PDK",1,0)</f>
        <v>0</v>
      </c>
      <c r="X773" t="s">
        <v>22</v>
      </c>
      <c r="Y773">
        <f>IF(porsche_data[[#This Row],[Drive]]="Rear drive",0,1)</f>
        <v>0</v>
      </c>
      <c r="Z773" t="s">
        <v>23</v>
      </c>
      <c r="AA773" t="s">
        <v>24</v>
      </c>
      <c r="AB773">
        <f>IF(OR(porsche_data[[#This Row],[Interior Color]]="Black",porsche_data[[#This Row],[Interior Color]]="Beige",porsche_data[[#This Row],[Interior Color]]="Brown",porsche_data[[#This Row],[Interior Color]]="Grey"),0,1)</f>
        <v>0</v>
      </c>
      <c r="AC773" t="s">
        <v>32</v>
      </c>
      <c r="AD7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74" spans="1:30" x14ac:dyDescent="0.2">
      <c r="A774" t="s">
        <v>2075</v>
      </c>
      <c r="B774">
        <v>209000</v>
      </c>
      <c r="C774">
        <f>ABS((porsche_data[[#This Row],[Price]]-AVERAGE(B706:B5161))/_xlfn.STDEV.P(B706:B5161))</f>
        <v>1.9977893713903778</v>
      </c>
      <c r="D774" t="s">
        <v>63</v>
      </c>
      <c r="E774" t="s">
        <v>368</v>
      </c>
      <c r="F774">
        <f>IF(OR(ISNUMBER(SEARCH(" 4S",porsche_data[[#This Row],[Model]])), ISNUMBER(SEARCH(" S",porsche_data[[#This Row],[Model]]))),1,0)</f>
        <v>0</v>
      </c>
      <c r="G774">
        <f>IF(ISNUMBER(SEARCH("Turbo",porsche_data[[#This Row],[Model]])),1,0)</f>
        <v>0</v>
      </c>
      <c r="H774">
        <f>IF(ISNUMBER(SEARCH("GT",porsche_data[[#This Row],[Model]])),1,0)</f>
        <v>1</v>
      </c>
      <c r="I774">
        <f>IF(ISNUMBER(SEARCH("RS",porsche_data[[#This Row],[Model]])),1,0)</f>
        <v>0</v>
      </c>
      <c r="J774">
        <f>IF(ISNUMBER(SEARCH("Targa",porsche_data[[#This Row],[Body]])),1,0)</f>
        <v>0</v>
      </c>
      <c r="K774">
        <f>IF(ISNUMBER(SEARCH("Cabriolet",porsche_data[[#This Row],[Body]])),1,0)</f>
        <v>0</v>
      </c>
      <c r="L774" t="s">
        <v>44</v>
      </c>
      <c r="M774">
        <v>992</v>
      </c>
      <c r="N774" t="s">
        <v>1052</v>
      </c>
      <c r="O774" s="3">
        <f>1*(LEFT(porsche_data[[#This Row],[Mileage0]],FIND(" ",porsche_data[[#This Row],[Mileage0]])-1))</f>
        <v>5000</v>
      </c>
      <c r="P774" t="s">
        <v>110</v>
      </c>
      <c r="Q774">
        <v>510</v>
      </c>
      <c r="R774" t="s">
        <v>111</v>
      </c>
      <c r="S774">
        <f>1*(LEFT(porsche_data[[#This Row],[Cylinder Capacity]],FIND(" ",porsche_data[[#This Row],[Cylinder Capacity]])-1))</f>
        <v>4</v>
      </c>
      <c r="T774" t="s">
        <v>20</v>
      </c>
      <c r="U774" t="s">
        <v>31</v>
      </c>
      <c r="V774">
        <f>IF(porsche_data[[#This Row],[Transmission]]="Automatic",1,0)</f>
        <v>0</v>
      </c>
      <c r="W774">
        <f>IF(porsche_data[[#This Row],[Transmission]]="PDK",1,0)</f>
        <v>1</v>
      </c>
      <c r="X774" t="s">
        <v>22</v>
      </c>
      <c r="Y774">
        <f>IF(porsche_data[[#This Row],[Drive]]="Rear drive",0,1)</f>
        <v>0</v>
      </c>
      <c r="Z774" t="s">
        <v>23</v>
      </c>
      <c r="AA774" t="s">
        <v>24</v>
      </c>
      <c r="AB774">
        <f>IF(OR(porsche_data[[#This Row],[Interior Color]]="Black",porsche_data[[#This Row],[Interior Color]]="Beige",porsche_data[[#This Row],[Interior Color]]="Brown",porsche_data[[#This Row],[Interior Color]]="Grey"),0,1)</f>
        <v>0</v>
      </c>
      <c r="AC774" t="s">
        <v>99</v>
      </c>
      <c r="AD7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75" spans="1:30" hidden="1" x14ac:dyDescent="0.2">
      <c r="A775" t="s">
        <v>25</v>
      </c>
      <c r="C775" t="e">
        <f>ABS((porsche_data[[#This Row],[Price]]-#REF!)/#REF!)</f>
        <v>#REF!</v>
      </c>
      <c r="D775" t="s">
        <v>25</v>
      </c>
      <c r="E775" t="s">
        <v>25</v>
      </c>
      <c r="F775">
        <f>IF(OR(ISNUMBER(SEARCH(" 4S",porsche_data[[#This Row],[Model]])), ISNUMBER(SEARCH(" S",porsche_data[[#This Row],[Model]]))),1,0)</f>
        <v>0</v>
      </c>
      <c r="G775">
        <f>IF(ISNUMBER(SEARCH("Turbo",porsche_data[[#This Row],[Model]])),1,0)</f>
        <v>0</v>
      </c>
      <c r="H775">
        <f>IF(ISNUMBER(SEARCH("GT",porsche_data[[#This Row],[Model]])),1,0)</f>
        <v>0</v>
      </c>
      <c r="I775">
        <f>IF(ISNUMBER(SEARCH("RS",porsche_data[[#This Row],[Model]])),1,0)</f>
        <v>0</v>
      </c>
      <c r="J775">
        <f>IF(ISNUMBER(SEARCH("Targa",porsche_data[[#This Row],[Body]])),1,0)</f>
        <v>0</v>
      </c>
      <c r="K775">
        <f>IF(ISNUMBER(SEARCH("Cabriolet",porsche_data[[#This Row],[Body]])),1,0)</f>
        <v>0</v>
      </c>
      <c r="L775" t="s">
        <v>25</v>
      </c>
      <c r="N775" t="s">
        <v>25</v>
      </c>
      <c r="O775" t="str">
        <f>IF(ISNUMBER(SEARCH("km",porsche_data[[#This Row],[Mileage0]])),porsche_data[[#This Row],[Mileage0]],"")</f>
        <v/>
      </c>
      <c r="P775" t="s">
        <v>25</v>
      </c>
      <c r="R775" t="s">
        <v>25</v>
      </c>
      <c r="T775" t="s">
        <v>25</v>
      </c>
      <c r="U775" t="s">
        <v>25</v>
      </c>
      <c r="V775">
        <f>IF(porsche_data[[#This Row],[Transmission]]="Automatic",1,0)</f>
        <v>0</v>
      </c>
      <c r="W775">
        <f>IF(porsche_data[[#This Row],[Transmission]]="PDK",1,0)</f>
        <v>0</v>
      </c>
      <c r="X775" t="s">
        <v>25</v>
      </c>
      <c r="Y775">
        <f>IF(porsche_data[[#This Row],[Drive]]="Rear drive",0,1)</f>
        <v>1</v>
      </c>
      <c r="Z775" t="s">
        <v>25</v>
      </c>
      <c r="AA775" t="s">
        <v>25</v>
      </c>
      <c r="AB775">
        <f>IF(OR(porsche_data[[#This Row],[Interior Color]]="Black",porsche_data[[#This Row],[Interior Color]]="Beige",porsche_data[[#This Row],[Interior Color]]="Brown",porsche_data[[#This Row],[Interior Color]]="Grey"),0,1)</f>
        <v>1</v>
      </c>
      <c r="AC775" t="s">
        <v>25</v>
      </c>
      <c r="AD7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76" spans="1:30" x14ac:dyDescent="0.2">
      <c r="A776" t="s">
        <v>2075</v>
      </c>
      <c r="B776">
        <v>209000</v>
      </c>
      <c r="C776">
        <f>ABS((porsche_data[[#This Row],[Price]]-AVERAGE(B708:B5163))/_xlfn.STDEV.P(B708:B5163))</f>
        <v>2.0056073904849474</v>
      </c>
      <c r="D776" t="s">
        <v>70</v>
      </c>
      <c r="E776" t="s">
        <v>139</v>
      </c>
      <c r="F776">
        <f>IF(OR(ISNUMBER(SEARCH(" 4S",porsche_data[[#This Row],[Model]])), ISNUMBER(SEARCH(" S",porsche_data[[#This Row],[Model]]))),1,0)</f>
        <v>0</v>
      </c>
      <c r="G776">
        <f>IF(ISNUMBER(SEARCH("Turbo",porsche_data[[#This Row],[Model]])),1,0)</f>
        <v>0</v>
      </c>
      <c r="H776">
        <f>IF(ISNUMBER(SEARCH("GT",porsche_data[[#This Row],[Model]])),1,0)</f>
        <v>1</v>
      </c>
      <c r="I776">
        <f>IF(ISNUMBER(SEARCH("RS",porsche_data[[#This Row],[Model]])),1,0)</f>
        <v>1</v>
      </c>
      <c r="J776">
        <f>IF(ISNUMBER(SEARCH("Targa",porsche_data[[#This Row],[Body]])),1,0)</f>
        <v>0</v>
      </c>
      <c r="K776">
        <f>IF(ISNUMBER(SEARCH("Cabriolet",porsche_data[[#This Row],[Body]])),1,0)</f>
        <v>0</v>
      </c>
      <c r="L776" t="s">
        <v>44</v>
      </c>
      <c r="M776">
        <v>991</v>
      </c>
      <c r="N776" t="s">
        <v>4464</v>
      </c>
      <c r="O776" s="3">
        <f>1*(LEFT(porsche_data[[#This Row],[Mileage0]],FIND(" ",porsche_data[[#This Row],[Mileage0]])-1))</f>
        <v>6450</v>
      </c>
      <c r="P776" t="s">
        <v>141</v>
      </c>
      <c r="Q776">
        <v>500</v>
      </c>
      <c r="R776" t="s">
        <v>142</v>
      </c>
      <c r="S776">
        <f>1*(LEFT(porsche_data[[#This Row],[Cylinder Capacity]],FIND(" ",porsche_data[[#This Row],[Cylinder Capacity]])-1))</f>
        <v>4</v>
      </c>
      <c r="T776" t="s">
        <v>20</v>
      </c>
      <c r="U776" t="s">
        <v>31</v>
      </c>
      <c r="V776">
        <f>IF(porsche_data[[#This Row],[Transmission]]="Automatic",1,0)</f>
        <v>0</v>
      </c>
      <c r="W776">
        <f>IF(porsche_data[[#This Row],[Transmission]]="PDK",1,0)</f>
        <v>1</v>
      </c>
      <c r="X776" t="s">
        <v>22</v>
      </c>
      <c r="Y776">
        <f>IF(porsche_data[[#This Row],[Drive]]="Rear drive",0,1)</f>
        <v>0</v>
      </c>
      <c r="Z776" t="s">
        <v>23</v>
      </c>
      <c r="AA776" t="s">
        <v>24</v>
      </c>
      <c r="AB776">
        <f>IF(OR(porsche_data[[#This Row],[Interior Color]]="Black",porsche_data[[#This Row],[Interior Color]]="Beige",porsche_data[[#This Row],[Interior Color]]="Brown",porsche_data[[#This Row],[Interior Color]]="Grey"),0,1)</f>
        <v>0</v>
      </c>
      <c r="AC776" t="s">
        <v>308</v>
      </c>
      <c r="AD7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77" spans="1:30" hidden="1" x14ac:dyDescent="0.2">
      <c r="A777" t="s">
        <v>2075</v>
      </c>
      <c r="B777">
        <v>209000</v>
      </c>
      <c r="C777" t="e">
        <f>ABS((porsche_data[[#This Row],[Price]]-#REF!)/#REF!)</f>
        <v>#REF!</v>
      </c>
      <c r="D777" t="s">
        <v>969</v>
      </c>
      <c r="E777" t="s">
        <v>35</v>
      </c>
      <c r="F777">
        <f>IF(OR(ISNUMBER(SEARCH(" 4S",porsche_data[[#This Row],[Model]])), ISNUMBER(SEARCH(" S",porsche_data[[#This Row],[Model]]))),1,0)</f>
        <v>0</v>
      </c>
      <c r="G777">
        <f>IF(ISNUMBER(SEARCH("Turbo",porsche_data[[#This Row],[Model]])),1,0)</f>
        <v>0</v>
      </c>
      <c r="H777">
        <f>IF(ISNUMBER(SEARCH("GT",porsche_data[[#This Row],[Model]])),1,0)</f>
        <v>0</v>
      </c>
      <c r="I777">
        <f>IF(ISNUMBER(SEARCH("RS",porsche_data[[#This Row],[Model]])),1,0)</f>
        <v>0</v>
      </c>
      <c r="J777">
        <f>IF(ISNUMBER(SEARCH("Targa",porsche_data[[#This Row],[Body]])),1,0)</f>
        <v>0</v>
      </c>
      <c r="K777">
        <f>IF(ISNUMBER(SEARCH("Cabriolet",porsche_data[[#This Row],[Body]])),1,0)</f>
        <v>0</v>
      </c>
      <c r="L777" t="s">
        <v>44</v>
      </c>
      <c r="N777" t="s">
        <v>4969</v>
      </c>
      <c r="O777" t="str">
        <f>IF(ISNUMBER(SEARCH("km",porsche_data[[#This Row],[Mileage0]])),porsche_data[[#This Row],[Mileage0]],"")</f>
        <v>179 km</v>
      </c>
      <c r="P777" t="s">
        <v>121</v>
      </c>
      <c r="R777" t="s">
        <v>122</v>
      </c>
      <c r="T777" t="s">
        <v>20</v>
      </c>
      <c r="U777" t="s">
        <v>21</v>
      </c>
      <c r="V777">
        <f>IF(porsche_data[[#This Row],[Transmission]]="Automatic",1,0)</f>
        <v>0</v>
      </c>
      <c r="W777">
        <f>IF(porsche_data[[#This Row],[Transmission]]="PDK",1,0)</f>
        <v>0</v>
      </c>
      <c r="X777" t="s">
        <v>22</v>
      </c>
      <c r="Y777">
        <f>IF(porsche_data[[#This Row],[Drive]]="Rear drive",0,1)</f>
        <v>0</v>
      </c>
      <c r="Z777" t="s">
        <v>23</v>
      </c>
      <c r="AA777" t="s">
        <v>24</v>
      </c>
      <c r="AB777">
        <f>IF(OR(porsche_data[[#This Row],[Interior Color]]="Black",porsche_data[[#This Row],[Interior Color]]="Beige",porsche_data[[#This Row],[Interior Color]]="Brown",porsche_data[[#This Row],[Interior Color]]="Grey"),0,1)</f>
        <v>0</v>
      </c>
      <c r="AC777" t="s">
        <v>54</v>
      </c>
      <c r="AD7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78" spans="1:30" x14ac:dyDescent="0.2">
      <c r="A778" t="s">
        <v>3152</v>
      </c>
      <c r="B778">
        <v>208500</v>
      </c>
      <c r="C778">
        <f>ABS((porsche_data[[#This Row],[Price]]-AVERAGE(B710:B5165))/_xlfn.STDEV.P(B710:B5165))</f>
        <v>1.998842458748413</v>
      </c>
      <c r="D778" t="s">
        <v>184</v>
      </c>
      <c r="E778" t="s">
        <v>368</v>
      </c>
      <c r="F778">
        <f>IF(OR(ISNUMBER(SEARCH(" 4S",porsche_data[[#This Row],[Model]])), ISNUMBER(SEARCH(" S",porsche_data[[#This Row],[Model]]))),1,0)</f>
        <v>0</v>
      </c>
      <c r="G778">
        <f>IF(ISNUMBER(SEARCH("Turbo",porsche_data[[#This Row],[Model]])),1,0)</f>
        <v>0</v>
      </c>
      <c r="H778">
        <f>IF(ISNUMBER(SEARCH("GT",porsche_data[[#This Row],[Model]])),1,0)</f>
        <v>1</v>
      </c>
      <c r="I778">
        <f>IF(ISNUMBER(SEARCH("RS",porsche_data[[#This Row],[Model]])),1,0)</f>
        <v>0</v>
      </c>
      <c r="J778">
        <f>IF(ISNUMBER(SEARCH("Targa",porsche_data[[#This Row],[Body]])),1,0)</f>
        <v>0</v>
      </c>
      <c r="K778">
        <f>IF(ISNUMBER(SEARCH("Cabriolet",porsche_data[[#This Row],[Body]])),1,0)</f>
        <v>0</v>
      </c>
      <c r="L778" t="s">
        <v>44</v>
      </c>
      <c r="M778">
        <v>992</v>
      </c>
      <c r="N778" t="s">
        <v>1386</v>
      </c>
      <c r="O778" s="3">
        <f>1*(LEFT(porsche_data[[#This Row],[Mileage0]],FIND(" ",porsche_data[[#This Row],[Mileage0]])-1))</f>
        <v>2200</v>
      </c>
      <c r="P778" t="s">
        <v>110</v>
      </c>
      <c r="Q778">
        <v>510</v>
      </c>
      <c r="R778" t="s">
        <v>111</v>
      </c>
      <c r="S778">
        <f>1*(LEFT(porsche_data[[#This Row],[Cylinder Capacity]],FIND(" ",porsche_data[[#This Row],[Cylinder Capacity]])-1))</f>
        <v>4</v>
      </c>
      <c r="T778" t="s">
        <v>20</v>
      </c>
      <c r="U778" t="s">
        <v>31</v>
      </c>
      <c r="V778">
        <f>IF(porsche_data[[#This Row],[Transmission]]="Automatic",1,0)</f>
        <v>0</v>
      </c>
      <c r="W778">
        <f>IF(porsche_data[[#This Row],[Transmission]]="PDK",1,0)</f>
        <v>1</v>
      </c>
      <c r="X778" t="s">
        <v>22</v>
      </c>
      <c r="Y778">
        <f>IF(porsche_data[[#This Row],[Drive]]="Rear drive",0,1)</f>
        <v>0</v>
      </c>
      <c r="Z778" t="s">
        <v>23</v>
      </c>
      <c r="AA778" t="s">
        <v>24</v>
      </c>
      <c r="AB778">
        <f>IF(OR(porsche_data[[#This Row],[Interior Color]]="Black",porsche_data[[#This Row],[Interior Color]]="Beige",porsche_data[[#This Row],[Interior Color]]="Brown",porsche_data[[#This Row],[Interior Color]]="Grey"),0,1)</f>
        <v>0</v>
      </c>
      <c r="AC778" t="s">
        <v>24</v>
      </c>
      <c r="AD7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79" spans="1:30" x14ac:dyDescent="0.2">
      <c r="A779" t="s">
        <v>1509</v>
      </c>
      <c r="B779">
        <v>208250</v>
      </c>
      <c r="C779">
        <f>ABS((porsche_data[[#This Row],[Price]]-AVERAGE(B711:B5166))/_xlfn.STDEV.P(B711:B5166))</f>
        <v>1.997431973906771</v>
      </c>
      <c r="D779" t="s">
        <v>152</v>
      </c>
      <c r="E779" t="s">
        <v>176</v>
      </c>
      <c r="F779">
        <f>IF(OR(ISNUMBER(SEARCH(" 4S",porsche_data[[#This Row],[Model]])), ISNUMBER(SEARCH(" S",porsche_data[[#This Row],[Model]]))),1,0)</f>
        <v>0</v>
      </c>
      <c r="G779">
        <f>IF(ISNUMBER(SEARCH("Turbo",porsche_data[[#This Row],[Model]])),1,0)</f>
        <v>0</v>
      </c>
      <c r="H779">
        <f>IF(ISNUMBER(SEARCH("GT",porsche_data[[#This Row],[Model]])),1,0)</f>
        <v>1</v>
      </c>
      <c r="I779">
        <f>IF(ISNUMBER(SEARCH("RS",porsche_data[[#This Row],[Model]])),1,0)</f>
        <v>0</v>
      </c>
      <c r="J779">
        <f>IF(ISNUMBER(SEARCH("Targa",porsche_data[[#This Row],[Body]])),1,0)</f>
        <v>1</v>
      </c>
      <c r="K779">
        <f>IF(ISNUMBER(SEARCH("Cabriolet",porsche_data[[#This Row],[Body]])),1,0)</f>
        <v>0</v>
      </c>
      <c r="L779" t="s">
        <v>36</v>
      </c>
      <c r="M779">
        <v>992</v>
      </c>
      <c r="N779" t="s">
        <v>1510</v>
      </c>
      <c r="O779" s="3">
        <f>1*(LEFT(porsche_data[[#This Row],[Mileage0]],FIND(" ",porsche_data[[#This Row],[Mileage0]])-1))</f>
        <v>35</v>
      </c>
      <c r="P779" t="s">
        <v>178</v>
      </c>
      <c r="Q779">
        <v>480</v>
      </c>
      <c r="R779" t="s">
        <v>67</v>
      </c>
      <c r="S779">
        <f>1*(LEFT(porsche_data[[#This Row],[Cylinder Capacity]],FIND(" ",porsche_data[[#This Row],[Cylinder Capacity]])-1))</f>
        <v>3</v>
      </c>
      <c r="T779" t="s">
        <v>20</v>
      </c>
      <c r="U779" t="s">
        <v>31</v>
      </c>
      <c r="V779">
        <f>IF(porsche_data[[#This Row],[Transmission]]="Automatic",1,0)</f>
        <v>0</v>
      </c>
      <c r="W779">
        <f>IF(porsche_data[[#This Row],[Transmission]]="PDK",1,0)</f>
        <v>1</v>
      </c>
      <c r="X779" t="s">
        <v>46</v>
      </c>
      <c r="Y779">
        <f>IF(porsche_data[[#This Row],[Drive]]="Rear drive",0,1)</f>
        <v>1</v>
      </c>
      <c r="Z779" t="s">
        <v>23</v>
      </c>
      <c r="AA779" t="s">
        <v>24</v>
      </c>
      <c r="AB779">
        <f>IF(OR(porsche_data[[#This Row],[Interior Color]]="Black",porsche_data[[#This Row],[Interior Color]]="Beige",porsche_data[[#This Row],[Interior Color]]="Brown",porsche_data[[#This Row],[Interior Color]]="Grey"),0,1)</f>
        <v>0</v>
      </c>
      <c r="AC779" t="s">
        <v>47</v>
      </c>
      <c r="AD7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80" spans="1:30" x14ac:dyDescent="0.2">
      <c r="A780" t="s">
        <v>2315</v>
      </c>
      <c r="B780">
        <v>205000</v>
      </c>
      <c r="C780">
        <f>ABS((porsche_data[[#This Row],[Price]]-AVERAGE(B712:B5167))/_xlfn.STDEV.P(B712:B5167))</f>
        <v>1.9277493791550233</v>
      </c>
      <c r="D780" t="s">
        <v>42</v>
      </c>
      <c r="E780" t="s">
        <v>1025</v>
      </c>
      <c r="F780">
        <f>IF(OR(ISNUMBER(SEARCH(" 4S",porsche_data[[#This Row],[Model]])), ISNUMBER(SEARCH(" S",porsche_data[[#This Row],[Model]]))),1,0)</f>
        <v>0</v>
      </c>
      <c r="G780">
        <f>IF(ISNUMBER(SEARCH("Turbo",porsche_data[[#This Row],[Model]])),1,0)</f>
        <v>0</v>
      </c>
      <c r="H780">
        <f>IF(ISNUMBER(SEARCH("GT",porsche_data[[#This Row],[Model]])),1,0)</f>
        <v>1</v>
      </c>
      <c r="I780">
        <f>IF(ISNUMBER(SEARCH("RS",porsche_data[[#This Row],[Model]])),1,0)</f>
        <v>1</v>
      </c>
      <c r="J780">
        <f>IF(ISNUMBER(SEARCH("Targa",porsche_data[[#This Row],[Body]])),1,0)</f>
        <v>0</v>
      </c>
      <c r="K780">
        <f>IF(ISNUMBER(SEARCH("Cabriolet",porsche_data[[#This Row],[Body]])),1,0)</f>
        <v>0</v>
      </c>
      <c r="L780" t="s">
        <v>44</v>
      </c>
      <c r="M780">
        <v>964</v>
      </c>
      <c r="N780" t="s">
        <v>330</v>
      </c>
      <c r="O780" s="3">
        <f>1*(LEFT(porsche_data[[#This Row],[Mileage0]],FIND(" ",porsche_data[[#This Row],[Mileage0]])-1))</f>
        <v>67000</v>
      </c>
      <c r="P780" t="s">
        <v>115</v>
      </c>
      <c r="Q780">
        <v>260</v>
      </c>
      <c r="R780" t="s">
        <v>19</v>
      </c>
      <c r="S780">
        <f>1*(LEFT(porsche_data[[#This Row],[Cylinder Capacity]],FIND(" ",porsche_data[[#This Row],[Cylinder Capacity]])-1))</f>
        <v>3.6</v>
      </c>
      <c r="T780" t="s">
        <v>20</v>
      </c>
      <c r="U780" t="s">
        <v>21</v>
      </c>
      <c r="V780">
        <f>IF(porsche_data[[#This Row],[Transmission]]="Automatic",1,0)</f>
        <v>0</v>
      </c>
      <c r="W780">
        <f>IF(porsche_data[[#This Row],[Transmission]]="PDK",1,0)</f>
        <v>0</v>
      </c>
      <c r="X780" t="s">
        <v>22</v>
      </c>
      <c r="Y780">
        <f>IF(porsche_data[[#This Row],[Drive]]="Rear drive",0,1)</f>
        <v>0</v>
      </c>
      <c r="Z780" t="s">
        <v>23</v>
      </c>
      <c r="AA780" t="s">
        <v>24</v>
      </c>
      <c r="AB780">
        <f>IF(OR(porsche_data[[#This Row],[Interior Color]]="Black",porsche_data[[#This Row],[Interior Color]]="Beige",porsche_data[[#This Row],[Interior Color]]="Brown",porsche_data[[#This Row],[Interior Color]]="Grey"),0,1)</f>
        <v>0</v>
      </c>
      <c r="AC780" t="s">
        <v>61</v>
      </c>
      <c r="AD7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81" spans="1:30" hidden="1" x14ac:dyDescent="0.2">
      <c r="A781" t="s">
        <v>25</v>
      </c>
      <c r="C781" t="e">
        <f>ABS((porsche_data[[#This Row],[Price]]-#REF!)/#REF!)</f>
        <v>#REF!</v>
      </c>
      <c r="D781" t="s">
        <v>25</v>
      </c>
      <c r="E781" t="s">
        <v>25</v>
      </c>
      <c r="F781">
        <f>IF(OR(ISNUMBER(SEARCH(" 4S",porsche_data[[#This Row],[Model]])), ISNUMBER(SEARCH(" S",porsche_data[[#This Row],[Model]]))),1,0)</f>
        <v>0</v>
      </c>
      <c r="G781">
        <f>IF(ISNUMBER(SEARCH("Turbo",porsche_data[[#This Row],[Model]])),1,0)</f>
        <v>0</v>
      </c>
      <c r="H781">
        <f>IF(ISNUMBER(SEARCH("GT",porsche_data[[#This Row],[Model]])),1,0)</f>
        <v>0</v>
      </c>
      <c r="I781">
        <f>IF(ISNUMBER(SEARCH("RS",porsche_data[[#This Row],[Model]])),1,0)</f>
        <v>0</v>
      </c>
      <c r="J781">
        <f>IF(ISNUMBER(SEARCH("Targa",porsche_data[[#This Row],[Body]])),1,0)</f>
        <v>0</v>
      </c>
      <c r="K781">
        <f>IF(ISNUMBER(SEARCH("Cabriolet",porsche_data[[#This Row],[Body]])),1,0)</f>
        <v>0</v>
      </c>
      <c r="L781" t="s">
        <v>25</v>
      </c>
      <c r="N781" t="s">
        <v>25</v>
      </c>
      <c r="O781" t="str">
        <f>IF(ISNUMBER(SEARCH("km",porsche_data[[#This Row],[Mileage0]])),porsche_data[[#This Row],[Mileage0]],"")</f>
        <v/>
      </c>
      <c r="P781" t="s">
        <v>25</v>
      </c>
      <c r="R781" t="s">
        <v>25</v>
      </c>
      <c r="T781" t="s">
        <v>25</v>
      </c>
      <c r="U781" t="s">
        <v>25</v>
      </c>
      <c r="V781">
        <f>IF(porsche_data[[#This Row],[Transmission]]="Automatic",1,0)</f>
        <v>0</v>
      </c>
      <c r="W781">
        <f>IF(porsche_data[[#This Row],[Transmission]]="PDK",1,0)</f>
        <v>0</v>
      </c>
      <c r="X781" t="s">
        <v>25</v>
      </c>
      <c r="Y781">
        <f>IF(porsche_data[[#This Row],[Drive]]="Rear drive",0,1)</f>
        <v>1</v>
      </c>
      <c r="Z781" t="s">
        <v>25</v>
      </c>
      <c r="AA781" t="s">
        <v>25</v>
      </c>
      <c r="AB781">
        <f>IF(OR(porsche_data[[#This Row],[Interior Color]]="Black",porsche_data[[#This Row],[Interior Color]]="Beige",porsche_data[[#This Row],[Interior Color]]="Brown",porsche_data[[#This Row],[Interior Color]]="Grey"),0,1)</f>
        <v>1</v>
      </c>
      <c r="AC781" t="s">
        <v>25</v>
      </c>
      <c r="AD7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82" spans="1:30" hidden="1" x14ac:dyDescent="0.2">
      <c r="A782" t="s">
        <v>1523</v>
      </c>
      <c r="C782" t="e">
        <f>ABS((porsche_data[[#This Row],[Price]]-#REF!)/#REF!)</f>
        <v>#REF!</v>
      </c>
      <c r="D782" t="s">
        <v>504</v>
      </c>
      <c r="E782" t="s">
        <v>102</v>
      </c>
      <c r="F782">
        <f>IF(OR(ISNUMBER(SEARCH(" 4S",porsche_data[[#This Row],[Model]])), ISNUMBER(SEARCH(" S",porsche_data[[#This Row],[Model]]))),1,0)</f>
        <v>0</v>
      </c>
      <c r="G782">
        <f>IF(ISNUMBER(SEARCH("Turbo",porsche_data[[#This Row],[Model]])),1,0)</f>
        <v>0</v>
      </c>
      <c r="H782">
        <f>IF(ISNUMBER(SEARCH("GT",porsche_data[[#This Row],[Model]])),1,0)</f>
        <v>0</v>
      </c>
      <c r="I782">
        <f>IF(ISNUMBER(SEARCH("RS",porsche_data[[#This Row],[Model]])),1,0)</f>
        <v>0</v>
      </c>
      <c r="J782">
        <f>IF(ISNUMBER(SEARCH("Targa",porsche_data[[#This Row],[Body]])),1,0)</f>
        <v>0</v>
      </c>
      <c r="K782">
        <f>IF(ISNUMBER(SEARCH("Cabriolet",porsche_data[[#This Row],[Body]])),1,0)</f>
        <v>0</v>
      </c>
      <c r="L782" t="s">
        <v>44</v>
      </c>
      <c r="N782" t="s">
        <v>1524</v>
      </c>
      <c r="O782" t="str">
        <f>IF(ISNUMBER(SEARCH("km",porsche_data[[#This Row],[Mileage0]])),porsche_data[[#This Row],[Mileage0]],"")</f>
        <v/>
      </c>
      <c r="P782" t="s">
        <v>25</v>
      </c>
      <c r="R782" t="s">
        <v>60</v>
      </c>
      <c r="T782" t="s">
        <v>20</v>
      </c>
      <c r="U782" t="s">
        <v>21</v>
      </c>
      <c r="V782">
        <f>IF(porsche_data[[#This Row],[Transmission]]="Automatic",1,0)</f>
        <v>0</v>
      </c>
      <c r="W782">
        <f>IF(porsche_data[[#This Row],[Transmission]]="PDK",1,0)</f>
        <v>0</v>
      </c>
      <c r="X782" t="s">
        <v>22</v>
      </c>
      <c r="Y782">
        <f>IF(porsche_data[[#This Row],[Drive]]="Rear drive",0,1)</f>
        <v>0</v>
      </c>
      <c r="Z782" t="s">
        <v>23</v>
      </c>
      <c r="AA782" t="s">
        <v>24</v>
      </c>
      <c r="AB782">
        <f>IF(OR(porsche_data[[#This Row],[Interior Color]]="Black",porsche_data[[#This Row],[Interior Color]]="Beige",porsche_data[[#This Row],[Interior Color]]="Brown",porsche_data[[#This Row],[Interior Color]]="Grey"),0,1)</f>
        <v>0</v>
      </c>
      <c r="AC782" t="s">
        <v>61</v>
      </c>
      <c r="AD7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83" spans="1:30" x14ac:dyDescent="0.2">
      <c r="A783" t="s">
        <v>2315</v>
      </c>
      <c r="B783">
        <v>205000</v>
      </c>
      <c r="C783">
        <f>ABS((porsche_data[[#This Row],[Price]]-AVERAGE(B715:B5170))/_xlfn.STDEV.P(B715:B5170))</f>
        <v>1.9392859905178734</v>
      </c>
      <c r="D783" t="s">
        <v>152</v>
      </c>
      <c r="E783" t="s">
        <v>176</v>
      </c>
      <c r="F783">
        <f>IF(OR(ISNUMBER(SEARCH(" 4S",porsche_data[[#This Row],[Model]])), ISNUMBER(SEARCH(" S",porsche_data[[#This Row],[Model]]))),1,0)</f>
        <v>0</v>
      </c>
      <c r="G783">
        <f>IF(ISNUMBER(SEARCH("Turbo",porsche_data[[#This Row],[Model]])),1,0)</f>
        <v>0</v>
      </c>
      <c r="H783">
        <f>IF(ISNUMBER(SEARCH("GT",porsche_data[[#This Row],[Model]])),1,0)</f>
        <v>1</v>
      </c>
      <c r="I783">
        <f>IF(ISNUMBER(SEARCH("RS",porsche_data[[#This Row],[Model]])),1,0)</f>
        <v>0</v>
      </c>
      <c r="J783">
        <f>IF(ISNUMBER(SEARCH("Targa",porsche_data[[#This Row],[Body]])),1,0)</f>
        <v>1</v>
      </c>
      <c r="K783">
        <f>IF(ISNUMBER(SEARCH("Cabriolet",porsche_data[[#This Row],[Body]])),1,0)</f>
        <v>0</v>
      </c>
      <c r="L783" t="s">
        <v>36</v>
      </c>
      <c r="M783">
        <v>992</v>
      </c>
      <c r="N783" t="s">
        <v>3512</v>
      </c>
      <c r="O783" s="3">
        <f>1*(LEFT(porsche_data[[#This Row],[Mileage0]],FIND(" ",porsche_data[[#This Row],[Mileage0]])-1))</f>
        <v>950</v>
      </c>
      <c r="P783" t="s">
        <v>178</v>
      </c>
      <c r="Q783">
        <v>480</v>
      </c>
      <c r="R783" t="s">
        <v>67</v>
      </c>
      <c r="S783">
        <f>1*(LEFT(porsche_data[[#This Row],[Cylinder Capacity]],FIND(" ",porsche_data[[#This Row],[Cylinder Capacity]])-1))</f>
        <v>3</v>
      </c>
      <c r="T783" t="s">
        <v>20</v>
      </c>
      <c r="U783" t="s">
        <v>31</v>
      </c>
      <c r="V783">
        <f>IF(porsche_data[[#This Row],[Transmission]]="Automatic",1,0)</f>
        <v>0</v>
      </c>
      <c r="W783">
        <f>IF(porsche_data[[#This Row],[Transmission]]="PDK",1,0)</f>
        <v>1</v>
      </c>
      <c r="X783" t="s">
        <v>46</v>
      </c>
      <c r="Y783">
        <f>IF(porsche_data[[#This Row],[Drive]]="Rear drive",0,1)</f>
        <v>1</v>
      </c>
      <c r="Z783" t="s">
        <v>23</v>
      </c>
      <c r="AA783" t="s">
        <v>24</v>
      </c>
      <c r="AB783">
        <f>IF(OR(porsche_data[[#This Row],[Interior Color]]="Black",porsche_data[[#This Row],[Interior Color]]="Beige",porsche_data[[#This Row],[Interior Color]]="Brown",porsche_data[[#This Row],[Interior Color]]="Grey"),0,1)</f>
        <v>0</v>
      </c>
      <c r="AC783" t="s">
        <v>24</v>
      </c>
      <c r="AD7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84" spans="1:30" hidden="1" x14ac:dyDescent="0.2">
      <c r="A784" t="s">
        <v>2315</v>
      </c>
      <c r="B784">
        <v>205000</v>
      </c>
      <c r="C784" t="e">
        <f>ABS((porsche_data[[#This Row],[Price]]-#REF!)/#REF!)</f>
        <v>#REF!</v>
      </c>
      <c r="D784" t="s">
        <v>449</v>
      </c>
      <c r="E784" t="s">
        <v>2358</v>
      </c>
      <c r="F784">
        <f>IF(OR(ISNUMBER(SEARCH(" 4S",porsche_data[[#This Row],[Model]])), ISNUMBER(SEARCH(" S",porsche_data[[#This Row],[Model]]))),1,0)</f>
        <v>0</v>
      </c>
      <c r="G784">
        <f>IF(ISNUMBER(SEARCH("Turbo",porsche_data[[#This Row],[Model]])),1,0)</f>
        <v>0</v>
      </c>
      <c r="H784">
        <f>IF(ISNUMBER(SEARCH("GT",porsche_data[[#This Row],[Model]])),1,0)</f>
        <v>0</v>
      </c>
      <c r="I784">
        <f>IF(ISNUMBER(SEARCH("RS",porsche_data[[#This Row],[Model]])),1,0)</f>
        <v>0</v>
      </c>
      <c r="J784">
        <f>IF(ISNUMBER(SEARCH("Targa",porsche_data[[#This Row],[Body]])),1,0)</f>
        <v>0</v>
      </c>
      <c r="K784">
        <f>IF(ISNUMBER(SEARCH("Cabriolet",porsche_data[[#This Row],[Body]])),1,0)</f>
        <v>0</v>
      </c>
      <c r="L784" t="s">
        <v>44</v>
      </c>
      <c r="N784" t="s">
        <v>1634</v>
      </c>
      <c r="O784" t="str">
        <f>IF(ISNUMBER(SEARCH("km",porsche_data[[#This Row],[Mileage0]])),porsche_data[[#This Row],[Mileage0]],"")</f>
        <v>13000 km</v>
      </c>
      <c r="P784" t="s">
        <v>38</v>
      </c>
      <c r="R784" t="s">
        <v>39</v>
      </c>
      <c r="T784" t="s">
        <v>20</v>
      </c>
      <c r="U784" t="s">
        <v>21</v>
      </c>
      <c r="V784">
        <f>IF(porsche_data[[#This Row],[Transmission]]="Automatic",1,0)</f>
        <v>0</v>
      </c>
      <c r="W784">
        <f>IF(porsche_data[[#This Row],[Transmission]]="PDK",1,0)</f>
        <v>0</v>
      </c>
      <c r="X784" t="s">
        <v>22</v>
      </c>
      <c r="Y784">
        <f>IF(porsche_data[[#This Row],[Drive]]="Rear drive",0,1)</f>
        <v>0</v>
      </c>
      <c r="Z784" t="s">
        <v>23</v>
      </c>
      <c r="AA784" t="s">
        <v>24</v>
      </c>
      <c r="AB784">
        <f>IF(OR(porsche_data[[#This Row],[Interior Color]]="Black",porsche_data[[#This Row],[Interior Color]]="Beige",porsche_data[[#This Row],[Interior Color]]="Brown",porsche_data[[#This Row],[Interior Color]]="Grey"),0,1)</f>
        <v>0</v>
      </c>
      <c r="AC784" t="s">
        <v>99</v>
      </c>
      <c r="AD7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85" spans="1:30" hidden="1" x14ac:dyDescent="0.2">
      <c r="A785" t="s">
        <v>1315</v>
      </c>
      <c r="C785" t="e">
        <f>ABS((porsche_data[[#This Row],[Price]]-#REF!)/#REF!)</f>
        <v>#REF!</v>
      </c>
      <c r="D785" t="s">
        <v>184</v>
      </c>
      <c r="E785" t="s">
        <v>193</v>
      </c>
      <c r="F785">
        <f>IF(OR(ISNUMBER(SEARCH(" 4S",porsche_data[[#This Row],[Model]])), ISNUMBER(SEARCH(" S",porsche_data[[#This Row],[Model]]))),1,0)</f>
        <v>1</v>
      </c>
      <c r="G785">
        <f>IF(ISNUMBER(SEARCH("Turbo",porsche_data[[#This Row],[Model]])),1,0)</f>
        <v>0</v>
      </c>
      <c r="H785">
        <f>IF(ISNUMBER(SEARCH("GT",porsche_data[[#This Row],[Model]])),1,0)</f>
        <v>0</v>
      </c>
      <c r="I785">
        <f>IF(ISNUMBER(SEARCH("RS",porsche_data[[#This Row],[Model]])),1,0)</f>
        <v>0</v>
      </c>
      <c r="J785">
        <f>IF(ISNUMBER(SEARCH("Targa",porsche_data[[#This Row],[Body]])),1,0)</f>
        <v>0</v>
      </c>
      <c r="K785">
        <f>IF(ISNUMBER(SEARCH("Cabriolet",porsche_data[[#This Row],[Body]])),1,0)</f>
        <v>1</v>
      </c>
      <c r="L785" t="s">
        <v>16</v>
      </c>
      <c r="N785" t="s">
        <v>1530</v>
      </c>
      <c r="O785" t="str">
        <f>IF(ISNUMBER(SEARCH("km",porsche_data[[#This Row],[Mileage0]])),porsche_data[[#This Row],[Mileage0]],"")</f>
        <v>7300 km</v>
      </c>
      <c r="P785" t="s">
        <v>73</v>
      </c>
      <c r="R785" t="s">
        <v>111</v>
      </c>
      <c r="T785" t="s">
        <v>232</v>
      </c>
      <c r="U785" t="s">
        <v>21</v>
      </c>
      <c r="V785">
        <f>IF(porsche_data[[#This Row],[Transmission]]="Automatic",1,0)</f>
        <v>0</v>
      </c>
      <c r="W785">
        <f>IF(porsche_data[[#This Row],[Transmission]]="PDK",1,0)</f>
        <v>0</v>
      </c>
      <c r="X785" t="s">
        <v>22</v>
      </c>
      <c r="Y785">
        <f>IF(porsche_data[[#This Row],[Drive]]="Rear drive",0,1)</f>
        <v>0</v>
      </c>
      <c r="Z785" t="s">
        <v>23</v>
      </c>
      <c r="AA785" t="s">
        <v>116</v>
      </c>
      <c r="AB785">
        <f>IF(OR(porsche_data[[#This Row],[Interior Color]]="Black",porsche_data[[#This Row],[Interior Color]]="Beige",porsche_data[[#This Row],[Interior Color]]="Brown",porsche_data[[#This Row],[Interior Color]]="Grey"),0,1)</f>
        <v>1</v>
      </c>
      <c r="AC785" t="s">
        <v>99</v>
      </c>
      <c r="AD7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86" spans="1:30" x14ac:dyDescent="0.2">
      <c r="A786" t="s">
        <v>3234</v>
      </c>
      <c r="B786">
        <v>204992</v>
      </c>
      <c r="C786">
        <f>ABS((porsche_data[[#This Row],[Price]]-AVERAGE(B718:B5173))/_xlfn.STDEV.P(B718:B5173))</f>
        <v>1.9468877439445986</v>
      </c>
      <c r="D786" t="s">
        <v>184</v>
      </c>
      <c r="E786" t="s">
        <v>368</v>
      </c>
      <c r="F786">
        <f>IF(OR(ISNUMBER(SEARCH(" 4S",porsche_data[[#This Row],[Model]])), ISNUMBER(SEARCH(" S",porsche_data[[#This Row],[Model]]))),1,0)</f>
        <v>0</v>
      </c>
      <c r="G786">
        <f>IF(ISNUMBER(SEARCH("Turbo",porsche_data[[#This Row],[Model]])),1,0)</f>
        <v>0</v>
      </c>
      <c r="H786">
        <f>IF(ISNUMBER(SEARCH("GT",porsche_data[[#This Row],[Model]])),1,0)</f>
        <v>1</v>
      </c>
      <c r="I786">
        <f>IF(ISNUMBER(SEARCH("RS",porsche_data[[#This Row],[Model]])),1,0)</f>
        <v>0</v>
      </c>
      <c r="J786">
        <f>IF(ISNUMBER(SEARCH("Targa",porsche_data[[#This Row],[Body]])),1,0)</f>
        <v>0</v>
      </c>
      <c r="K786">
        <f>IF(ISNUMBER(SEARCH("Cabriolet",porsche_data[[#This Row],[Body]])),1,0)</f>
        <v>0</v>
      </c>
      <c r="L786" t="s">
        <v>44</v>
      </c>
      <c r="M786">
        <v>992</v>
      </c>
      <c r="N786" t="s">
        <v>3235</v>
      </c>
      <c r="O786" s="3">
        <f>1*(LEFT(porsche_data[[#This Row],[Mileage0]],FIND(" ",porsche_data[[#This Row],[Mileage0]])-1))</f>
        <v>1482</v>
      </c>
      <c r="P786" t="s">
        <v>110</v>
      </c>
      <c r="Q786">
        <v>510</v>
      </c>
      <c r="R786" t="s">
        <v>111</v>
      </c>
      <c r="S786">
        <f>1*(LEFT(porsche_data[[#This Row],[Cylinder Capacity]],FIND(" ",porsche_data[[#This Row],[Cylinder Capacity]])-1))</f>
        <v>4</v>
      </c>
      <c r="T786" t="s">
        <v>20</v>
      </c>
      <c r="U786" t="s">
        <v>31</v>
      </c>
      <c r="V786">
        <f>IF(porsche_data[[#This Row],[Transmission]]="Automatic",1,0)</f>
        <v>0</v>
      </c>
      <c r="W786">
        <f>IF(porsche_data[[#This Row],[Transmission]]="PDK",1,0)</f>
        <v>1</v>
      </c>
      <c r="X786" t="s">
        <v>22</v>
      </c>
      <c r="Y786">
        <f>IF(porsche_data[[#This Row],[Drive]]="Rear drive",0,1)</f>
        <v>0</v>
      </c>
      <c r="Z786" t="s">
        <v>23</v>
      </c>
      <c r="AA786" t="s">
        <v>24</v>
      </c>
      <c r="AB786">
        <f>IF(OR(porsche_data[[#This Row],[Interior Color]]="Black",porsche_data[[#This Row],[Interior Color]]="Beige",porsche_data[[#This Row],[Interior Color]]="Brown",porsche_data[[#This Row],[Interior Color]]="Grey"),0,1)</f>
        <v>0</v>
      </c>
      <c r="AC786" t="s">
        <v>116</v>
      </c>
      <c r="AD7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87" spans="1:30" hidden="1" x14ac:dyDescent="0.2">
      <c r="A787" t="s">
        <v>25</v>
      </c>
      <c r="C787" t="e">
        <f>ABS((porsche_data[[#This Row],[Price]]-#REF!)/#REF!)</f>
        <v>#REF!</v>
      </c>
      <c r="D787" t="s">
        <v>25</v>
      </c>
      <c r="E787" t="s">
        <v>25</v>
      </c>
      <c r="F787">
        <f>IF(OR(ISNUMBER(SEARCH(" 4S",porsche_data[[#This Row],[Model]])), ISNUMBER(SEARCH(" S",porsche_data[[#This Row],[Model]]))),1,0)</f>
        <v>0</v>
      </c>
      <c r="G787">
        <f>IF(ISNUMBER(SEARCH("Turbo",porsche_data[[#This Row],[Model]])),1,0)</f>
        <v>0</v>
      </c>
      <c r="H787">
        <f>IF(ISNUMBER(SEARCH("GT",porsche_data[[#This Row],[Model]])),1,0)</f>
        <v>0</v>
      </c>
      <c r="I787">
        <f>IF(ISNUMBER(SEARCH("RS",porsche_data[[#This Row],[Model]])),1,0)</f>
        <v>0</v>
      </c>
      <c r="J787">
        <f>IF(ISNUMBER(SEARCH("Targa",porsche_data[[#This Row],[Body]])),1,0)</f>
        <v>0</v>
      </c>
      <c r="K787">
        <f>IF(ISNUMBER(SEARCH("Cabriolet",porsche_data[[#This Row],[Body]])),1,0)</f>
        <v>0</v>
      </c>
      <c r="L787" t="s">
        <v>25</v>
      </c>
      <c r="N787" t="s">
        <v>25</v>
      </c>
      <c r="O787" t="str">
        <f>IF(ISNUMBER(SEARCH("km",porsche_data[[#This Row],[Mileage0]])),porsche_data[[#This Row],[Mileage0]],"")</f>
        <v/>
      </c>
      <c r="P787" t="s">
        <v>25</v>
      </c>
      <c r="R787" t="s">
        <v>25</v>
      </c>
      <c r="T787" t="s">
        <v>25</v>
      </c>
      <c r="U787" t="s">
        <v>25</v>
      </c>
      <c r="V787">
        <f>IF(porsche_data[[#This Row],[Transmission]]="Automatic",1,0)</f>
        <v>0</v>
      </c>
      <c r="W787">
        <f>IF(porsche_data[[#This Row],[Transmission]]="PDK",1,0)</f>
        <v>0</v>
      </c>
      <c r="X787" t="s">
        <v>25</v>
      </c>
      <c r="Y787">
        <f>IF(porsche_data[[#This Row],[Drive]]="Rear drive",0,1)</f>
        <v>1</v>
      </c>
      <c r="Z787" t="s">
        <v>25</v>
      </c>
      <c r="AA787" t="s">
        <v>25</v>
      </c>
      <c r="AB787">
        <f>IF(OR(porsche_data[[#This Row],[Interior Color]]="Black",porsche_data[[#This Row],[Interior Color]]="Beige",porsche_data[[#This Row],[Interior Color]]="Brown",porsche_data[[#This Row],[Interior Color]]="Grey"),0,1)</f>
        <v>1</v>
      </c>
      <c r="AC787" t="s">
        <v>25</v>
      </c>
      <c r="AD7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88" spans="1:30" x14ac:dyDescent="0.2">
      <c r="A788" t="s">
        <v>2916</v>
      </c>
      <c r="B788">
        <v>204800</v>
      </c>
      <c r="C788">
        <f>ABS((porsche_data[[#This Row],[Price]]-AVERAGE(B720:B5175))/_xlfn.STDEV.P(B720:B5175))</f>
        <v>1.9505823572740553</v>
      </c>
      <c r="D788" t="s">
        <v>80</v>
      </c>
      <c r="E788" t="s">
        <v>139</v>
      </c>
      <c r="F788">
        <f>IF(OR(ISNUMBER(SEARCH(" 4S",porsche_data[[#This Row],[Model]])), ISNUMBER(SEARCH(" S",porsche_data[[#This Row],[Model]]))),1,0)</f>
        <v>0</v>
      </c>
      <c r="G788">
        <f>IF(ISNUMBER(SEARCH("Turbo",porsche_data[[#This Row],[Model]])),1,0)</f>
        <v>0</v>
      </c>
      <c r="H788">
        <f>IF(ISNUMBER(SEARCH("GT",porsche_data[[#This Row],[Model]])),1,0)</f>
        <v>1</v>
      </c>
      <c r="I788">
        <f>IF(ISNUMBER(SEARCH("RS",porsche_data[[#This Row],[Model]])),1,0)</f>
        <v>1</v>
      </c>
      <c r="J788">
        <f>IF(ISNUMBER(SEARCH("Targa",porsche_data[[#This Row],[Body]])),1,0)</f>
        <v>0</v>
      </c>
      <c r="K788">
        <f>IF(ISNUMBER(SEARCH("Cabriolet",porsche_data[[#This Row],[Body]])),1,0)</f>
        <v>0</v>
      </c>
      <c r="L788" t="s">
        <v>44</v>
      </c>
      <c r="M788">
        <v>991</v>
      </c>
      <c r="N788" t="s">
        <v>2917</v>
      </c>
      <c r="O788" s="3">
        <f>1*(LEFT(porsche_data[[#This Row],[Mileage0]],FIND(" ",porsche_data[[#This Row],[Mileage0]])-1))</f>
        <v>6700</v>
      </c>
      <c r="P788" t="s">
        <v>141</v>
      </c>
      <c r="Q788">
        <v>500</v>
      </c>
      <c r="R788" t="s">
        <v>142</v>
      </c>
      <c r="S788">
        <f>1*(LEFT(porsche_data[[#This Row],[Cylinder Capacity]],FIND(" ",porsche_data[[#This Row],[Cylinder Capacity]])-1))</f>
        <v>4</v>
      </c>
      <c r="T788" t="s">
        <v>20</v>
      </c>
      <c r="U788" t="s">
        <v>31</v>
      </c>
      <c r="V788">
        <f>IF(porsche_data[[#This Row],[Transmission]]="Automatic",1,0)</f>
        <v>0</v>
      </c>
      <c r="W788">
        <f>IF(porsche_data[[#This Row],[Transmission]]="PDK",1,0)</f>
        <v>1</v>
      </c>
      <c r="X788" t="s">
        <v>22</v>
      </c>
      <c r="Y788">
        <f>IF(porsche_data[[#This Row],[Drive]]="Rear drive",0,1)</f>
        <v>0</v>
      </c>
      <c r="Z788" t="s">
        <v>23</v>
      </c>
      <c r="AA788" t="s">
        <v>24</v>
      </c>
      <c r="AB788">
        <f>IF(OR(porsche_data[[#This Row],[Interior Color]]="Black",porsche_data[[#This Row],[Interior Color]]="Beige",porsche_data[[#This Row],[Interior Color]]="Brown",porsche_data[[#This Row],[Interior Color]]="Grey"),0,1)</f>
        <v>0</v>
      </c>
      <c r="AC788" t="s">
        <v>99</v>
      </c>
      <c r="AD7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89" spans="1:30" hidden="1" x14ac:dyDescent="0.2">
      <c r="A789" t="s">
        <v>283</v>
      </c>
      <c r="C789" t="e">
        <f>ABS((porsche_data[[#This Row],[Price]]-#REF!)/#REF!)</f>
        <v>#REF!</v>
      </c>
      <c r="D789" t="s">
        <v>1055</v>
      </c>
      <c r="E789" t="s">
        <v>226</v>
      </c>
      <c r="F789">
        <f>IF(OR(ISNUMBER(SEARCH(" 4S",porsche_data[[#This Row],[Model]])), ISNUMBER(SEARCH(" S",porsche_data[[#This Row],[Model]]))),1,0)</f>
        <v>0</v>
      </c>
      <c r="G789">
        <f>IF(ISNUMBER(SEARCH("Turbo",porsche_data[[#This Row],[Model]])),1,0)</f>
        <v>0</v>
      </c>
      <c r="H789">
        <f>IF(ISNUMBER(SEARCH("GT",porsche_data[[#This Row],[Model]])),1,0)</f>
        <v>0</v>
      </c>
      <c r="I789">
        <f>IF(ISNUMBER(SEARCH("RS",porsche_data[[#This Row],[Model]])),1,0)</f>
        <v>0</v>
      </c>
      <c r="J789">
        <f>IF(ISNUMBER(SEARCH("Targa",porsche_data[[#This Row],[Body]])),1,0)</f>
        <v>0</v>
      </c>
      <c r="K789">
        <f>IF(ISNUMBER(SEARCH("Cabriolet",porsche_data[[#This Row],[Body]])),1,0)</f>
        <v>0</v>
      </c>
      <c r="L789" t="s">
        <v>316</v>
      </c>
      <c r="N789" t="s">
        <v>1534</v>
      </c>
      <c r="O789" t="str">
        <f>IF(ISNUMBER(SEARCH("km",porsche_data[[#This Row],[Mileage0]])),porsche_data[[#This Row],[Mileage0]],"")</f>
        <v>450 km</v>
      </c>
      <c r="P789" t="s">
        <v>648</v>
      </c>
      <c r="R789" t="s">
        <v>1535</v>
      </c>
      <c r="T789" t="s">
        <v>20</v>
      </c>
      <c r="U789" t="s">
        <v>21</v>
      </c>
      <c r="V789">
        <f>IF(porsche_data[[#This Row],[Transmission]]="Automatic",1,0)</f>
        <v>0</v>
      </c>
      <c r="W789">
        <f>IF(porsche_data[[#This Row],[Transmission]]="PDK",1,0)</f>
        <v>0</v>
      </c>
      <c r="X789" t="s">
        <v>22</v>
      </c>
      <c r="Y789">
        <f>IF(porsche_data[[#This Row],[Drive]]="Rear drive",0,1)</f>
        <v>0</v>
      </c>
      <c r="Z789" t="s">
        <v>23</v>
      </c>
      <c r="AA789" t="s">
        <v>24</v>
      </c>
      <c r="AB789">
        <f>IF(OR(porsche_data[[#This Row],[Interior Color]]="Black",porsche_data[[#This Row],[Interior Color]]="Beige",porsche_data[[#This Row],[Interior Color]]="Brown",porsche_data[[#This Row],[Interior Color]]="Grey"),0,1)</f>
        <v>0</v>
      </c>
      <c r="AC789" t="s">
        <v>99</v>
      </c>
      <c r="AD7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90" spans="1:30" hidden="1" x14ac:dyDescent="0.2">
      <c r="A790" t="s">
        <v>25</v>
      </c>
      <c r="C790" t="e">
        <f>ABS((porsche_data[[#This Row],[Price]]-#REF!)/#REF!)</f>
        <v>#REF!</v>
      </c>
      <c r="D790" t="s">
        <v>349</v>
      </c>
      <c r="E790" t="s">
        <v>102</v>
      </c>
      <c r="F790">
        <f>IF(OR(ISNUMBER(SEARCH(" 4S",porsche_data[[#This Row],[Model]])), ISNUMBER(SEARCH(" S",porsche_data[[#This Row],[Model]]))),1,0)</f>
        <v>0</v>
      </c>
      <c r="G790">
        <f>IF(ISNUMBER(SEARCH("Turbo",porsche_data[[#This Row],[Model]])),1,0)</f>
        <v>0</v>
      </c>
      <c r="H790">
        <f>IF(ISNUMBER(SEARCH("GT",porsche_data[[#This Row],[Model]])),1,0)</f>
        <v>0</v>
      </c>
      <c r="I790">
        <f>IF(ISNUMBER(SEARCH("RS",porsche_data[[#This Row],[Model]])),1,0)</f>
        <v>0</v>
      </c>
      <c r="J790">
        <f>IF(ISNUMBER(SEARCH("Targa",porsche_data[[#This Row],[Body]])),1,0)</f>
        <v>0</v>
      </c>
      <c r="K790">
        <f>IF(ISNUMBER(SEARCH("Cabriolet",porsche_data[[#This Row],[Body]])),1,0)</f>
        <v>0</v>
      </c>
      <c r="L790" t="s">
        <v>44</v>
      </c>
      <c r="N790" t="s">
        <v>1536</v>
      </c>
      <c r="O790" t="str">
        <f>IF(ISNUMBER(SEARCH("km",porsche_data[[#This Row],[Mileage0]])),porsche_data[[#This Row],[Mileage0]],"")</f>
        <v>35070 km</v>
      </c>
      <c r="P790" t="s">
        <v>202</v>
      </c>
      <c r="R790" t="s">
        <v>19</v>
      </c>
      <c r="T790" t="s">
        <v>20</v>
      </c>
      <c r="U790" t="s">
        <v>21</v>
      </c>
      <c r="V790">
        <f>IF(porsche_data[[#This Row],[Transmission]]="Automatic",1,0)</f>
        <v>0</v>
      </c>
      <c r="W790">
        <f>IF(porsche_data[[#This Row],[Transmission]]="PDK",1,0)</f>
        <v>0</v>
      </c>
      <c r="X790" t="s">
        <v>22</v>
      </c>
      <c r="Y790">
        <f>IF(porsche_data[[#This Row],[Drive]]="Rear drive",0,1)</f>
        <v>0</v>
      </c>
      <c r="Z790" t="s">
        <v>23</v>
      </c>
      <c r="AA790" t="s">
        <v>24</v>
      </c>
      <c r="AB790">
        <f>IF(OR(porsche_data[[#This Row],[Interior Color]]="Black",porsche_data[[#This Row],[Interior Color]]="Beige",porsche_data[[#This Row],[Interior Color]]="Brown",porsche_data[[#This Row],[Interior Color]]="Grey"),0,1)</f>
        <v>0</v>
      </c>
      <c r="AC790" t="s">
        <v>32</v>
      </c>
      <c r="AD7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91" spans="1:30" hidden="1" x14ac:dyDescent="0.2">
      <c r="A791" t="s">
        <v>1537</v>
      </c>
      <c r="C791" t="e">
        <f>ABS((porsche_data[[#This Row],[Price]]-#REF!)/#REF!)</f>
        <v>#REF!</v>
      </c>
      <c r="D791" t="s">
        <v>563</v>
      </c>
      <c r="E791" t="s">
        <v>102</v>
      </c>
      <c r="F791">
        <f>IF(OR(ISNUMBER(SEARCH(" 4S",porsche_data[[#This Row],[Model]])), ISNUMBER(SEARCH(" S",porsche_data[[#This Row],[Model]]))),1,0)</f>
        <v>0</v>
      </c>
      <c r="G791">
        <f>IF(ISNUMBER(SEARCH("Turbo",porsche_data[[#This Row],[Model]])),1,0)</f>
        <v>0</v>
      </c>
      <c r="H791">
        <f>IF(ISNUMBER(SEARCH("GT",porsche_data[[#This Row],[Model]])),1,0)</f>
        <v>0</v>
      </c>
      <c r="I791">
        <f>IF(ISNUMBER(SEARCH("RS",porsche_data[[#This Row],[Model]])),1,0)</f>
        <v>0</v>
      </c>
      <c r="J791">
        <f>IF(ISNUMBER(SEARCH("Targa",porsche_data[[#This Row],[Body]])),1,0)</f>
        <v>0</v>
      </c>
      <c r="K791">
        <f>IF(ISNUMBER(SEARCH("Cabriolet",porsche_data[[#This Row],[Body]])),1,0)</f>
        <v>0</v>
      </c>
      <c r="L791" t="s">
        <v>44</v>
      </c>
      <c r="N791" t="s">
        <v>25</v>
      </c>
      <c r="O791" t="str">
        <f>IF(ISNUMBER(SEARCH("km",porsche_data[[#This Row],[Mileage0]])),porsche_data[[#This Row],[Mileage0]],"")</f>
        <v/>
      </c>
      <c r="P791" t="s">
        <v>510</v>
      </c>
      <c r="R791" t="s">
        <v>1190</v>
      </c>
      <c r="T791" t="s">
        <v>20</v>
      </c>
      <c r="U791" t="s">
        <v>21</v>
      </c>
      <c r="V791">
        <f>IF(porsche_data[[#This Row],[Transmission]]="Automatic",1,0)</f>
        <v>0</v>
      </c>
      <c r="W791">
        <f>IF(porsche_data[[#This Row],[Transmission]]="PDK",1,0)</f>
        <v>0</v>
      </c>
      <c r="X791" t="s">
        <v>22</v>
      </c>
      <c r="Y791">
        <f>IF(porsche_data[[#This Row],[Drive]]="Rear drive",0,1)</f>
        <v>0</v>
      </c>
      <c r="Z791" t="s">
        <v>23</v>
      </c>
      <c r="AA791" t="s">
        <v>24</v>
      </c>
      <c r="AB791">
        <f>IF(OR(porsche_data[[#This Row],[Interior Color]]="Black",porsche_data[[#This Row],[Interior Color]]="Beige",porsche_data[[#This Row],[Interior Color]]="Brown",porsche_data[[#This Row],[Interior Color]]="Grey"),0,1)</f>
        <v>0</v>
      </c>
      <c r="AC791" t="s">
        <v>308</v>
      </c>
      <c r="AD7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92" spans="1:30" x14ac:dyDescent="0.2">
      <c r="A792" t="s">
        <v>276</v>
      </c>
      <c r="B792">
        <v>204790</v>
      </c>
      <c r="C792">
        <f>ABS((porsche_data[[#This Row],[Price]]-AVERAGE(B724:B5179))/_xlfn.STDEV.P(B724:B5179))</f>
        <v>1.9620586509592153</v>
      </c>
      <c r="D792" t="s">
        <v>106</v>
      </c>
      <c r="E792" t="s">
        <v>254</v>
      </c>
      <c r="F792">
        <f>IF(OR(ISNUMBER(SEARCH(" 4S",porsche_data[[#This Row],[Model]])), ISNUMBER(SEARCH(" S",porsche_data[[#This Row],[Model]]))),1,0)</f>
        <v>1</v>
      </c>
      <c r="G792">
        <f>IF(ISNUMBER(SEARCH("Turbo",porsche_data[[#This Row],[Model]])),1,0)</f>
        <v>1</v>
      </c>
      <c r="H792">
        <f>IF(ISNUMBER(SEARCH("GT",porsche_data[[#This Row],[Model]])),1,0)</f>
        <v>0</v>
      </c>
      <c r="I792">
        <f>IF(ISNUMBER(SEARCH("RS",porsche_data[[#This Row],[Model]])),1,0)</f>
        <v>0</v>
      </c>
      <c r="J792">
        <f>IF(ISNUMBER(SEARCH("Targa",porsche_data[[#This Row],[Body]])),1,0)</f>
        <v>0</v>
      </c>
      <c r="K792">
        <f>IF(ISNUMBER(SEARCH("Cabriolet",porsche_data[[#This Row],[Body]])),1,0)</f>
        <v>1</v>
      </c>
      <c r="L792" t="s">
        <v>16</v>
      </c>
      <c r="M792">
        <v>992</v>
      </c>
      <c r="N792" t="s">
        <v>277</v>
      </c>
      <c r="O792" s="3">
        <f>1*(LEFT(porsche_data[[#This Row],[Mileage0]],FIND(" ",porsche_data[[#This Row],[Mileage0]])-1))</f>
        <v>27669</v>
      </c>
      <c r="P792" t="s">
        <v>256</v>
      </c>
      <c r="Q792">
        <v>650</v>
      </c>
      <c r="R792" t="s">
        <v>88</v>
      </c>
      <c r="S792">
        <f>1*(LEFT(porsche_data[[#This Row],[Cylinder Capacity]],FIND(" ",porsche_data[[#This Row],[Cylinder Capacity]])-1))</f>
        <v>3.8</v>
      </c>
      <c r="T792" t="s">
        <v>20</v>
      </c>
      <c r="U792" t="s">
        <v>31</v>
      </c>
      <c r="V792">
        <f>IF(porsche_data[[#This Row],[Transmission]]="Automatic",1,0)</f>
        <v>0</v>
      </c>
      <c r="W792">
        <f>IF(porsche_data[[#This Row],[Transmission]]="PDK",1,0)</f>
        <v>1</v>
      </c>
      <c r="X792" t="s">
        <v>46</v>
      </c>
      <c r="Y792">
        <f>IF(porsche_data[[#This Row],[Drive]]="Rear drive",0,1)</f>
        <v>1</v>
      </c>
      <c r="Z792" t="s">
        <v>23</v>
      </c>
      <c r="AA792" t="s">
        <v>250</v>
      </c>
      <c r="AB792">
        <f>IF(OR(porsche_data[[#This Row],[Interior Color]]="Black",porsche_data[[#This Row],[Interior Color]]="Beige",porsche_data[[#This Row],[Interior Color]]="Brown",porsche_data[[#This Row],[Interior Color]]="Grey"),0,1)</f>
        <v>0</v>
      </c>
      <c r="AC792" t="s">
        <v>47</v>
      </c>
      <c r="AD7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93" spans="1:30" hidden="1" x14ac:dyDescent="0.2">
      <c r="A793" t="s">
        <v>25</v>
      </c>
      <c r="C793" t="e">
        <f>ABS((porsche_data[[#This Row],[Price]]-#REF!)/#REF!)</f>
        <v>#REF!</v>
      </c>
      <c r="D793" t="s">
        <v>25</v>
      </c>
      <c r="E793" t="s">
        <v>25</v>
      </c>
      <c r="F793">
        <f>IF(OR(ISNUMBER(SEARCH(" 4S",porsche_data[[#This Row],[Model]])), ISNUMBER(SEARCH(" S",porsche_data[[#This Row],[Model]]))),1,0)</f>
        <v>0</v>
      </c>
      <c r="G793">
        <f>IF(ISNUMBER(SEARCH("Turbo",porsche_data[[#This Row],[Model]])),1,0)</f>
        <v>0</v>
      </c>
      <c r="H793">
        <f>IF(ISNUMBER(SEARCH("GT",porsche_data[[#This Row],[Model]])),1,0)</f>
        <v>0</v>
      </c>
      <c r="I793">
        <f>IF(ISNUMBER(SEARCH("RS",porsche_data[[#This Row],[Model]])),1,0)</f>
        <v>0</v>
      </c>
      <c r="J793">
        <f>IF(ISNUMBER(SEARCH("Targa",porsche_data[[#This Row],[Body]])),1,0)</f>
        <v>0</v>
      </c>
      <c r="K793">
        <f>IF(ISNUMBER(SEARCH("Cabriolet",porsche_data[[#This Row],[Body]])),1,0)</f>
        <v>0</v>
      </c>
      <c r="L793" t="s">
        <v>25</v>
      </c>
      <c r="N793" t="s">
        <v>25</v>
      </c>
      <c r="O793" t="str">
        <f>IF(ISNUMBER(SEARCH("km",porsche_data[[#This Row],[Mileage0]])),porsche_data[[#This Row],[Mileage0]],"")</f>
        <v/>
      </c>
      <c r="P793" t="s">
        <v>25</v>
      </c>
      <c r="R793" t="s">
        <v>25</v>
      </c>
      <c r="T793" t="s">
        <v>25</v>
      </c>
      <c r="U793" t="s">
        <v>25</v>
      </c>
      <c r="V793">
        <f>IF(porsche_data[[#This Row],[Transmission]]="Automatic",1,0)</f>
        <v>0</v>
      </c>
      <c r="W793">
        <f>IF(porsche_data[[#This Row],[Transmission]]="PDK",1,0)</f>
        <v>0</v>
      </c>
      <c r="X793" t="s">
        <v>25</v>
      </c>
      <c r="Y793">
        <f>IF(porsche_data[[#This Row],[Drive]]="Rear drive",0,1)</f>
        <v>1</v>
      </c>
      <c r="Z793" t="s">
        <v>25</v>
      </c>
      <c r="AA793" t="s">
        <v>25</v>
      </c>
      <c r="AB793">
        <f>IF(OR(porsche_data[[#This Row],[Interior Color]]="Black",porsche_data[[#This Row],[Interior Color]]="Beige",porsche_data[[#This Row],[Interior Color]]="Brown",porsche_data[[#This Row],[Interior Color]]="Grey"),0,1)</f>
        <v>1</v>
      </c>
      <c r="AC793" t="s">
        <v>25</v>
      </c>
      <c r="AD7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94" spans="1:30" hidden="1" x14ac:dyDescent="0.2">
      <c r="A794" t="s">
        <v>25</v>
      </c>
      <c r="C794" t="e">
        <f>ABS((porsche_data[[#This Row],[Price]]-#REF!)/#REF!)</f>
        <v>#REF!</v>
      </c>
      <c r="D794" t="s">
        <v>1540</v>
      </c>
      <c r="E794" t="s">
        <v>1541</v>
      </c>
      <c r="F794">
        <f>IF(OR(ISNUMBER(SEARCH(" 4S",porsche_data[[#This Row],[Model]])), ISNUMBER(SEARCH(" S",porsche_data[[#This Row],[Model]]))),1,0)</f>
        <v>0</v>
      </c>
      <c r="G794">
        <f>IF(ISNUMBER(SEARCH("Turbo",porsche_data[[#This Row],[Model]])),1,0)</f>
        <v>0</v>
      </c>
      <c r="H794">
        <f>IF(ISNUMBER(SEARCH("GT",porsche_data[[#This Row],[Model]])),1,0)</f>
        <v>0</v>
      </c>
      <c r="I794">
        <f>IF(ISNUMBER(SEARCH("RS",porsche_data[[#This Row],[Model]])),1,0)</f>
        <v>0</v>
      </c>
      <c r="J794">
        <f>IF(ISNUMBER(SEARCH("Targa",porsche_data[[#This Row],[Body]])),1,0)</f>
        <v>0</v>
      </c>
      <c r="K794">
        <f>IF(ISNUMBER(SEARCH("Cabriolet",porsche_data[[#This Row],[Body]])),1,0)</f>
        <v>0</v>
      </c>
      <c r="L794" t="s">
        <v>44</v>
      </c>
      <c r="N794" t="s">
        <v>25</v>
      </c>
      <c r="O794" t="str">
        <f>IF(ISNUMBER(SEARCH("km",porsche_data[[#This Row],[Mileage0]])),porsche_data[[#This Row],[Mileage0]],"")</f>
        <v/>
      </c>
      <c r="P794" t="s">
        <v>394</v>
      </c>
      <c r="R794" t="s">
        <v>395</v>
      </c>
      <c r="T794" t="s">
        <v>20</v>
      </c>
      <c r="U794" t="s">
        <v>21</v>
      </c>
      <c r="V794">
        <f>IF(porsche_data[[#This Row],[Transmission]]="Automatic",1,0)</f>
        <v>0</v>
      </c>
      <c r="W794">
        <f>IF(porsche_data[[#This Row],[Transmission]]="PDK",1,0)</f>
        <v>0</v>
      </c>
      <c r="X794" t="s">
        <v>22</v>
      </c>
      <c r="Y794">
        <f>IF(porsche_data[[#This Row],[Drive]]="Rear drive",0,1)</f>
        <v>0</v>
      </c>
      <c r="Z794" t="s">
        <v>23</v>
      </c>
      <c r="AA794" t="s">
        <v>68</v>
      </c>
      <c r="AB794">
        <f>IF(OR(porsche_data[[#This Row],[Interior Color]]="Black",porsche_data[[#This Row],[Interior Color]]="Beige",porsche_data[[#This Row],[Interior Color]]="Brown",porsche_data[[#This Row],[Interior Color]]="Grey"),0,1)</f>
        <v>0</v>
      </c>
      <c r="AC794" t="s">
        <v>32</v>
      </c>
      <c r="AD7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95" spans="1:30" hidden="1" x14ac:dyDescent="0.2">
      <c r="A795" t="s">
        <v>25</v>
      </c>
      <c r="C795" t="e">
        <f>ABS((porsche_data[[#This Row],[Price]]-#REF!)/#REF!)</f>
        <v>#REF!</v>
      </c>
      <c r="D795" t="s">
        <v>1141</v>
      </c>
      <c r="E795" t="s">
        <v>1542</v>
      </c>
      <c r="F795">
        <f>IF(OR(ISNUMBER(SEARCH(" 4S",porsche_data[[#This Row],[Model]])), ISNUMBER(SEARCH(" S",porsche_data[[#This Row],[Model]]))),1,0)</f>
        <v>1</v>
      </c>
      <c r="G795">
        <f>IF(ISNUMBER(SEARCH("Turbo",porsche_data[[#This Row],[Model]])),1,0)</f>
        <v>0</v>
      </c>
      <c r="H795">
        <f>IF(ISNUMBER(SEARCH("GT",porsche_data[[#This Row],[Model]])),1,0)</f>
        <v>0</v>
      </c>
      <c r="I795">
        <f>IF(ISNUMBER(SEARCH("RS",porsche_data[[#This Row],[Model]])),1,0)</f>
        <v>0</v>
      </c>
      <c r="J795">
        <f>IF(ISNUMBER(SEARCH("Targa",porsche_data[[#This Row],[Body]])),1,0)</f>
        <v>0</v>
      </c>
      <c r="K795">
        <f>IF(ISNUMBER(SEARCH("Cabriolet",porsche_data[[#This Row],[Body]])),1,0)</f>
        <v>1</v>
      </c>
      <c r="L795" t="s">
        <v>16</v>
      </c>
      <c r="N795" t="s">
        <v>25</v>
      </c>
      <c r="O795" t="str">
        <f>IF(ISNUMBER(SEARCH("km",porsche_data[[#This Row],[Mileage0]])),porsche_data[[#This Row],[Mileage0]],"")</f>
        <v/>
      </c>
      <c r="P795" t="s">
        <v>1143</v>
      </c>
      <c r="R795" t="s">
        <v>1144</v>
      </c>
      <c r="T795" t="s">
        <v>20</v>
      </c>
      <c r="U795" t="s">
        <v>21</v>
      </c>
      <c r="V795">
        <f>IF(porsche_data[[#This Row],[Transmission]]="Automatic",1,0)</f>
        <v>0</v>
      </c>
      <c r="W795">
        <f>IF(porsche_data[[#This Row],[Transmission]]="PDK",1,0)</f>
        <v>0</v>
      </c>
      <c r="X795" t="s">
        <v>22</v>
      </c>
      <c r="Y795">
        <f>IF(porsche_data[[#This Row],[Drive]]="Rear drive",0,1)</f>
        <v>0</v>
      </c>
      <c r="Z795" t="s">
        <v>23</v>
      </c>
      <c r="AA795" t="s">
        <v>68</v>
      </c>
      <c r="AB795">
        <f>IF(OR(porsche_data[[#This Row],[Interior Color]]="Black",porsche_data[[#This Row],[Interior Color]]="Beige",porsche_data[[#This Row],[Interior Color]]="Brown",porsche_data[[#This Row],[Interior Color]]="Grey"),0,1)</f>
        <v>0</v>
      </c>
      <c r="AC795" t="s">
        <v>32</v>
      </c>
      <c r="AD7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96" spans="1:30" hidden="1" x14ac:dyDescent="0.2">
      <c r="A796" t="s">
        <v>25</v>
      </c>
      <c r="C796" t="e">
        <f>ABS((porsche_data[[#This Row],[Price]]-#REF!)/#REF!)</f>
        <v>#REF!</v>
      </c>
      <c r="D796" t="s">
        <v>324</v>
      </c>
      <c r="E796" t="s">
        <v>407</v>
      </c>
      <c r="F796">
        <f>IF(OR(ISNUMBER(SEARCH(" 4S",porsche_data[[#This Row],[Model]])), ISNUMBER(SEARCH(" S",porsche_data[[#This Row],[Model]]))),1,0)</f>
        <v>1</v>
      </c>
      <c r="G796">
        <f>IF(ISNUMBER(SEARCH("Turbo",porsche_data[[#This Row],[Model]])),1,0)</f>
        <v>0</v>
      </c>
      <c r="H796">
        <f>IF(ISNUMBER(SEARCH("GT",porsche_data[[#This Row],[Model]])),1,0)</f>
        <v>0</v>
      </c>
      <c r="I796">
        <f>IF(ISNUMBER(SEARCH("RS",porsche_data[[#This Row],[Model]])),1,0)</f>
        <v>0</v>
      </c>
      <c r="J796">
        <f>IF(ISNUMBER(SEARCH("Targa",porsche_data[[#This Row],[Body]])),1,0)</f>
        <v>0</v>
      </c>
      <c r="K796">
        <f>IF(ISNUMBER(SEARCH("Cabriolet",porsche_data[[#This Row],[Body]])),1,0)</f>
        <v>0</v>
      </c>
      <c r="L796" t="s">
        <v>44</v>
      </c>
      <c r="N796" t="s">
        <v>1010</v>
      </c>
      <c r="O796" t="str">
        <f>IF(ISNUMBER(SEARCH("km",porsche_data[[#This Row],[Mileage0]])),porsche_data[[#This Row],[Mileage0]],"")</f>
        <v>110000 km</v>
      </c>
      <c r="P796" t="s">
        <v>297</v>
      </c>
      <c r="R796" t="s">
        <v>88</v>
      </c>
      <c r="T796" t="s">
        <v>20</v>
      </c>
      <c r="U796" t="s">
        <v>21</v>
      </c>
      <c r="V796">
        <f>IF(porsche_data[[#This Row],[Transmission]]="Automatic",1,0)</f>
        <v>0</v>
      </c>
      <c r="W796">
        <f>IF(porsche_data[[#This Row],[Transmission]]="PDK",1,0)</f>
        <v>0</v>
      </c>
      <c r="X796" t="s">
        <v>22</v>
      </c>
      <c r="Y796">
        <f>IF(porsche_data[[#This Row],[Drive]]="Rear drive",0,1)</f>
        <v>0</v>
      </c>
      <c r="Z796" t="s">
        <v>23</v>
      </c>
      <c r="AA796" t="s">
        <v>24</v>
      </c>
      <c r="AB796">
        <f>IF(OR(porsche_data[[#This Row],[Interior Color]]="Black",porsche_data[[#This Row],[Interior Color]]="Beige",porsche_data[[#This Row],[Interior Color]]="Brown",porsche_data[[#This Row],[Interior Color]]="Grey"),0,1)</f>
        <v>0</v>
      </c>
      <c r="AC796" t="s">
        <v>116</v>
      </c>
      <c r="AD7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797" spans="1:30" x14ac:dyDescent="0.2">
      <c r="A797" t="s">
        <v>3141</v>
      </c>
      <c r="B797">
        <v>203992</v>
      </c>
      <c r="C797">
        <f>ABS((porsche_data[[#This Row],[Price]]-AVERAGE(B729:B5184))/_xlfn.STDEV.P(B729:B5184))</f>
        <v>1.9561319820034873</v>
      </c>
      <c r="D797" t="s">
        <v>184</v>
      </c>
      <c r="E797" t="s">
        <v>368</v>
      </c>
      <c r="F797">
        <f>IF(OR(ISNUMBER(SEARCH(" 4S",porsche_data[[#This Row],[Model]])), ISNUMBER(SEARCH(" S",porsche_data[[#This Row],[Model]]))),1,0)</f>
        <v>0</v>
      </c>
      <c r="G797">
        <f>IF(ISNUMBER(SEARCH("Turbo",porsche_data[[#This Row],[Model]])),1,0)</f>
        <v>0</v>
      </c>
      <c r="H797">
        <f>IF(ISNUMBER(SEARCH("GT",porsche_data[[#This Row],[Model]])),1,0)</f>
        <v>1</v>
      </c>
      <c r="I797">
        <f>IF(ISNUMBER(SEARCH("RS",porsche_data[[#This Row],[Model]])),1,0)</f>
        <v>0</v>
      </c>
      <c r="J797">
        <f>IF(ISNUMBER(SEARCH("Targa",porsche_data[[#This Row],[Body]])),1,0)</f>
        <v>0</v>
      </c>
      <c r="K797">
        <f>IF(ISNUMBER(SEARCH("Cabriolet",porsche_data[[#This Row],[Body]])),1,0)</f>
        <v>0</v>
      </c>
      <c r="L797" t="s">
        <v>44</v>
      </c>
      <c r="M797">
        <v>992</v>
      </c>
      <c r="N797" t="s">
        <v>374</v>
      </c>
      <c r="O797" s="3">
        <f>1*(LEFT(porsche_data[[#This Row],[Mileage0]],FIND(" ",porsche_data[[#This Row],[Mileage0]])-1))</f>
        <v>14000</v>
      </c>
      <c r="P797" t="s">
        <v>110</v>
      </c>
      <c r="Q797">
        <v>510</v>
      </c>
      <c r="R797" t="s">
        <v>111</v>
      </c>
      <c r="S797">
        <f>1*(LEFT(porsche_data[[#This Row],[Cylinder Capacity]],FIND(" ",porsche_data[[#This Row],[Cylinder Capacity]])-1))</f>
        <v>4</v>
      </c>
      <c r="T797" t="s">
        <v>20</v>
      </c>
      <c r="U797" t="s">
        <v>31</v>
      </c>
      <c r="V797">
        <f>IF(porsche_data[[#This Row],[Transmission]]="Automatic",1,0)</f>
        <v>0</v>
      </c>
      <c r="W797">
        <f>IF(porsche_data[[#This Row],[Transmission]]="PDK",1,0)</f>
        <v>1</v>
      </c>
      <c r="X797" t="s">
        <v>22</v>
      </c>
      <c r="Y797">
        <f>IF(porsche_data[[#This Row],[Drive]]="Rear drive",0,1)</f>
        <v>0</v>
      </c>
      <c r="Z797" t="s">
        <v>23</v>
      </c>
      <c r="AA797" t="s">
        <v>24</v>
      </c>
      <c r="AB797">
        <f>IF(OR(porsche_data[[#This Row],[Interior Color]]="Black",porsche_data[[#This Row],[Interior Color]]="Beige",porsche_data[[#This Row],[Interior Color]]="Brown",porsche_data[[#This Row],[Interior Color]]="Grey"),0,1)</f>
        <v>0</v>
      </c>
      <c r="AC797" t="s">
        <v>32</v>
      </c>
      <c r="AD7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98" spans="1:30" x14ac:dyDescent="0.2">
      <c r="A798" t="s">
        <v>712</v>
      </c>
      <c r="B798">
        <v>203900</v>
      </c>
      <c r="C798">
        <f>ABS((porsche_data[[#This Row],[Price]]-AVERAGE(B730:B5185))/_xlfn.STDEV.P(B730:B5185))</f>
        <v>1.9578956877140963</v>
      </c>
      <c r="D798" t="s">
        <v>106</v>
      </c>
      <c r="E798" t="s">
        <v>254</v>
      </c>
      <c r="F798">
        <f>IF(OR(ISNUMBER(SEARCH(" 4S",porsche_data[[#This Row],[Model]])), ISNUMBER(SEARCH(" S",porsche_data[[#This Row],[Model]]))),1,0)</f>
        <v>1</v>
      </c>
      <c r="G798">
        <f>IF(ISNUMBER(SEARCH("Turbo",porsche_data[[#This Row],[Model]])),1,0)</f>
        <v>1</v>
      </c>
      <c r="H798">
        <f>IF(ISNUMBER(SEARCH("GT",porsche_data[[#This Row],[Model]])),1,0)</f>
        <v>0</v>
      </c>
      <c r="I798">
        <f>IF(ISNUMBER(SEARCH("RS",porsche_data[[#This Row],[Model]])),1,0)</f>
        <v>0</v>
      </c>
      <c r="J798">
        <f>IF(ISNUMBER(SEARCH("Targa",porsche_data[[#This Row],[Body]])),1,0)</f>
        <v>0</v>
      </c>
      <c r="K798">
        <f>IF(ISNUMBER(SEARCH("Cabriolet",porsche_data[[#This Row],[Body]])),1,0)</f>
        <v>0</v>
      </c>
      <c r="L798" t="s">
        <v>44</v>
      </c>
      <c r="M798">
        <v>992</v>
      </c>
      <c r="N798" t="s">
        <v>713</v>
      </c>
      <c r="O798" s="3">
        <f>1*(LEFT(porsche_data[[#This Row],[Mileage0]],FIND(" ",porsche_data[[#This Row],[Mileage0]])-1))</f>
        <v>16100</v>
      </c>
      <c r="P798" t="s">
        <v>256</v>
      </c>
      <c r="Q798">
        <v>650</v>
      </c>
      <c r="R798" t="s">
        <v>88</v>
      </c>
      <c r="S798">
        <f>1*(LEFT(porsche_data[[#This Row],[Cylinder Capacity]],FIND(" ",porsche_data[[#This Row],[Cylinder Capacity]])-1))</f>
        <v>3.8</v>
      </c>
      <c r="T798" t="s">
        <v>20</v>
      </c>
      <c r="U798" t="s">
        <v>31</v>
      </c>
      <c r="V798">
        <f>IF(porsche_data[[#This Row],[Transmission]]="Automatic",1,0)</f>
        <v>0</v>
      </c>
      <c r="W798">
        <f>IF(porsche_data[[#This Row],[Transmission]]="PDK",1,0)</f>
        <v>1</v>
      </c>
      <c r="X798" t="s">
        <v>46</v>
      </c>
      <c r="Y798">
        <f>IF(porsche_data[[#This Row],[Drive]]="Rear drive",0,1)</f>
        <v>1</v>
      </c>
      <c r="Z798" t="s">
        <v>23</v>
      </c>
      <c r="AA798" t="s">
        <v>24</v>
      </c>
      <c r="AB798">
        <f>IF(OR(porsche_data[[#This Row],[Interior Color]]="Black",porsche_data[[#This Row],[Interior Color]]="Beige",porsche_data[[#This Row],[Interior Color]]="Brown",porsche_data[[#This Row],[Interior Color]]="Grey"),0,1)</f>
        <v>0</v>
      </c>
      <c r="AC798" t="s">
        <v>61</v>
      </c>
      <c r="AD7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799" spans="1:30" hidden="1" x14ac:dyDescent="0.2">
      <c r="A799" t="s">
        <v>25</v>
      </c>
      <c r="C799" t="e">
        <f>ABS((porsche_data[[#This Row],[Price]]-#REF!)/#REF!)</f>
        <v>#REF!</v>
      </c>
      <c r="D799" t="s">
        <v>25</v>
      </c>
      <c r="E799" t="s">
        <v>25</v>
      </c>
      <c r="F799">
        <f>IF(OR(ISNUMBER(SEARCH(" 4S",porsche_data[[#This Row],[Model]])), ISNUMBER(SEARCH(" S",porsche_data[[#This Row],[Model]]))),1,0)</f>
        <v>0</v>
      </c>
      <c r="G799">
        <f>IF(ISNUMBER(SEARCH("Turbo",porsche_data[[#This Row],[Model]])),1,0)</f>
        <v>0</v>
      </c>
      <c r="H799">
        <f>IF(ISNUMBER(SEARCH("GT",porsche_data[[#This Row],[Model]])),1,0)</f>
        <v>0</v>
      </c>
      <c r="I799">
        <f>IF(ISNUMBER(SEARCH("RS",porsche_data[[#This Row],[Model]])),1,0)</f>
        <v>0</v>
      </c>
      <c r="J799">
        <f>IF(ISNUMBER(SEARCH("Targa",porsche_data[[#This Row],[Body]])),1,0)</f>
        <v>0</v>
      </c>
      <c r="K799">
        <f>IF(ISNUMBER(SEARCH("Cabriolet",porsche_data[[#This Row],[Body]])),1,0)</f>
        <v>0</v>
      </c>
      <c r="L799" t="s">
        <v>25</v>
      </c>
      <c r="N799" t="s">
        <v>25</v>
      </c>
      <c r="O799" t="str">
        <f>IF(ISNUMBER(SEARCH("km",porsche_data[[#This Row],[Mileage0]])),porsche_data[[#This Row],[Mileage0]],"")</f>
        <v/>
      </c>
      <c r="P799" t="s">
        <v>25</v>
      </c>
      <c r="R799" t="s">
        <v>25</v>
      </c>
      <c r="T799" t="s">
        <v>25</v>
      </c>
      <c r="U799" t="s">
        <v>25</v>
      </c>
      <c r="V799">
        <f>IF(porsche_data[[#This Row],[Transmission]]="Automatic",1,0)</f>
        <v>0</v>
      </c>
      <c r="W799">
        <f>IF(porsche_data[[#This Row],[Transmission]]="PDK",1,0)</f>
        <v>0</v>
      </c>
      <c r="X799" t="s">
        <v>25</v>
      </c>
      <c r="Y799">
        <f>IF(porsche_data[[#This Row],[Drive]]="Rear drive",0,1)</f>
        <v>1</v>
      </c>
      <c r="Z799" t="s">
        <v>25</v>
      </c>
      <c r="AA799" t="s">
        <v>25</v>
      </c>
      <c r="AB799">
        <f>IF(OR(porsche_data[[#This Row],[Interior Color]]="Black",porsche_data[[#This Row],[Interior Color]]="Beige",porsche_data[[#This Row],[Interior Color]]="Brown",porsche_data[[#This Row],[Interior Color]]="Grey"),0,1)</f>
        <v>1</v>
      </c>
      <c r="AC799" t="s">
        <v>25</v>
      </c>
      <c r="AD7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00" spans="1:30" x14ac:dyDescent="0.2">
      <c r="A800" t="s">
        <v>2249</v>
      </c>
      <c r="B800">
        <v>202900</v>
      </c>
      <c r="C800">
        <f>ABS((porsche_data[[#This Row],[Price]]-AVERAGE(B732:B5187))/_xlfn.STDEV.P(B732:B5187))</f>
        <v>1.9398296199482632</v>
      </c>
      <c r="D800" t="s">
        <v>874</v>
      </c>
      <c r="E800" t="s">
        <v>139</v>
      </c>
      <c r="F800">
        <f>IF(OR(ISNUMBER(SEARCH(" 4S",porsche_data[[#This Row],[Model]])), ISNUMBER(SEARCH(" S",porsche_data[[#This Row],[Model]]))),1,0)</f>
        <v>0</v>
      </c>
      <c r="G800">
        <f>IF(ISNUMBER(SEARCH("Turbo",porsche_data[[#This Row],[Model]])),1,0)</f>
        <v>0</v>
      </c>
      <c r="H800">
        <f>IF(ISNUMBER(SEARCH("GT",porsche_data[[#This Row],[Model]])),1,0)</f>
        <v>1</v>
      </c>
      <c r="I800">
        <f>IF(ISNUMBER(SEARCH("RS",porsche_data[[#This Row],[Model]])),1,0)</f>
        <v>1</v>
      </c>
      <c r="J800">
        <f>IF(ISNUMBER(SEARCH("Targa",porsche_data[[#This Row],[Body]])),1,0)</f>
        <v>0</v>
      </c>
      <c r="K800">
        <f>IF(ISNUMBER(SEARCH("Cabriolet",porsche_data[[#This Row],[Body]])),1,0)</f>
        <v>0</v>
      </c>
      <c r="L800" t="s">
        <v>44</v>
      </c>
      <c r="M800">
        <v>991</v>
      </c>
      <c r="N800" t="s">
        <v>1308</v>
      </c>
      <c r="O800" s="3">
        <f>1*(LEFT(porsche_data[[#This Row],[Mileage0]],FIND(" ",porsche_data[[#This Row],[Mileage0]])-1))</f>
        <v>12000</v>
      </c>
      <c r="P800" t="s">
        <v>141</v>
      </c>
      <c r="Q800">
        <v>500</v>
      </c>
      <c r="R800" t="s">
        <v>142</v>
      </c>
      <c r="S800">
        <f>1*(LEFT(porsche_data[[#This Row],[Cylinder Capacity]],FIND(" ",porsche_data[[#This Row],[Cylinder Capacity]])-1))</f>
        <v>4</v>
      </c>
      <c r="T800" t="s">
        <v>20</v>
      </c>
      <c r="U800" t="s">
        <v>31</v>
      </c>
      <c r="V800">
        <f>IF(porsche_data[[#This Row],[Transmission]]="Automatic",1,0)</f>
        <v>0</v>
      </c>
      <c r="W800">
        <f>IF(porsche_data[[#This Row],[Transmission]]="PDK",1,0)</f>
        <v>1</v>
      </c>
      <c r="X800" t="s">
        <v>22</v>
      </c>
      <c r="Y800">
        <f>IF(porsche_data[[#This Row],[Drive]]="Rear drive",0,1)</f>
        <v>0</v>
      </c>
      <c r="Z800" t="s">
        <v>23</v>
      </c>
      <c r="AA800" t="s">
        <v>24</v>
      </c>
      <c r="AB800">
        <f>IF(OR(porsche_data[[#This Row],[Interior Color]]="Black",porsche_data[[#This Row],[Interior Color]]="Beige",porsche_data[[#This Row],[Interior Color]]="Brown",porsche_data[[#This Row],[Interior Color]]="Grey"),0,1)</f>
        <v>0</v>
      </c>
      <c r="AC800" t="s">
        <v>438</v>
      </c>
      <c r="AD8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01" spans="1:30" hidden="1" x14ac:dyDescent="0.2">
      <c r="A801" t="s">
        <v>1547</v>
      </c>
      <c r="C801" t="e">
        <f>ABS((porsche_data[[#This Row],[Price]]-#REF!)/#REF!)</f>
        <v>#REF!</v>
      </c>
      <c r="D801" t="s">
        <v>410</v>
      </c>
      <c r="E801" t="s">
        <v>411</v>
      </c>
      <c r="F801">
        <f>IF(OR(ISNUMBER(SEARCH(" 4S",porsche_data[[#This Row],[Model]])), ISNUMBER(SEARCH(" S",porsche_data[[#This Row],[Model]]))),1,0)</f>
        <v>0</v>
      </c>
      <c r="G801">
        <f>IF(ISNUMBER(SEARCH("Turbo",porsche_data[[#This Row],[Model]])),1,0)</f>
        <v>0</v>
      </c>
      <c r="H801">
        <f>IF(ISNUMBER(SEARCH("GT",porsche_data[[#This Row],[Model]])),1,0)</f>
        <v>0</v>
      </c>
      <c r="I801">
        <f>IF(ISNUMBER(SEARCH("RS",porsche_data[[#This Row],[Model]])),1,0)</f>
        <v>0</v>
      </c>
      <c r="J801">
        <f>IF(ISNUMBER(SEARCH("Targa",porsche_data[[#This Row],[Body]])),1,0)</f>
        <v>0</v>
      </c>
      <c r="K801">
        <f>IF(ISNUMBER(SEARCH("Cabriolet",porsche_data[[#This Row],[Body]])),1,0)</f>
        <v>1</v>
      </c>
      <c r="L801" t="s">
        <v>16</v>
      </c>
      <c r="N801" t="s">
        <v>1548</v>
      </c>
      <c r="O801" t="str">
        <f>IF(ISNUMBER(SEARCH("km",porsche_data[[#This Row],[Mileage0]])),porsche_data[[#This Row],[Mileage0]],"")</f>
        <v>3878 km</v>
      </c>
      <c r="P801" t="s">
        <v>25</v>
      </c>
      <c r="R801" t="s">
        <v>25</v>
      </c>
      <c r="T801" t="s">
        <v>20</v>
      </c>
      <c r="U801" t="s">
        <v>21</v>
      </c>
      <c r="V801">
        <f>IF(porsche_data[[#This Row],[Transmission]]="Automatic",1,0)</f>
        <v>0</v>
      </c>
      <c r="W801">
        <f>IF(porsche_data[[#This Row],[Transmission]]="PDK",1,0)</f>
        <v>0</v>
      </c>
      <c r="X801" t="s">
        <v>22</v>
      </c>
      <c r="Y801">
        <f>IF(porsche_data[[#This Row],[Drive]]="Rear drive",0,1)</f>
        <v>0</v>
      </c>
      <c r="Z801" t="s">
        <v>23</v>
      </c>
      <c r="AA801" t="s">
        <v>47</v>
      </c>
      <c r="AB801">
        <f>IF(OR(porsche_data[[#This Row],[Interior Color]]="Black",porsche_data[[#This Row],[Interior Color]]="Beige",porsche_data[[#This Row],[Interior Color]]="Brown",porsche_data[[#This Row],[Interior Color]]="Grey"),0,1)</f>
        <v>1</v>
      </c>
      <c r="AC801" t="s">
        <v>40</v>
      </c>
      <c r="AD8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02" spans="1:30" x14ac:dyDescent="0.2">
      <c r="A802" t="s">
        <v>2249</v>
      </c>
      <c r="B802">
        <v>202900</v>
      </c>
      <c r="C802">
        <f>ABS((porsche_data[[#This Row],[Price]]-AVERAGE(B734:B5189))/_xlfn.STDEV.P(B734:B5189))</f>
        <v>1.9398296199482632</v>
      </c>
      <c r="D802" t="s">
        <v>874</v>
      </c>
      <c r="E802" t="s">
        <v>139</v>
      </c>
      <c r="F802">
        <f>IF(OR(ISNUMBER(SEARCH(" 4S",porsche_data[[#This Row],[Model]])), ISNUMBER(SEARCH(" S",porsche_data[[#This Row],[Model]]))),1,0)</f>
        <v>0</v>
      </c>
      <c r="G802">
        <f>IF(ISNUMBER(SEARCH("Turbo",porsche_data[[#This Row],[Model]])),1,0)</f>
        <v>0</v>
      </c>
      <c r="H802">
        <f>IF(ISNUMBER(SEARCH("GT",porsche_data[[#This Row],[Model]])),1,0)</f>
        <v>1</v>
      </c>
      <c r="I802">
        <f>IF(ISNUMBER(SEARCH("RS",porsche_data[[#This Row],[Model]])),1,0)</f>
        <v>1</v>
      </c>
      <c r="J802">
        <f>IF(ISNUMBER(SEARCH("Targa",porsche_data[[#This Row],[Body]])),1,0)</f>
        <v>0</v>
      </c>
      <c r="K802">
        <f>IF(ISNUMBER(SEARCH("Cabriolet",porsche_data[[#This Row],[Body]])),1,0)</f>
        <v>0</v>
      </c>
      <c r="L802" t="s">
        <v>44</v>
      </c>
      <c r="M802">
        <v>991</v>
      </c>
      <c r="N802" t="s">
        <v>1308</v>
      </c>
      <c r="O802" s="3">
        <f>1*(LEFT(porsche_data[[#This Row],[Mileage0]],FIND(" ",porsche_data[[#This Row],[Mileage0]])-1))</f>
        <v>12000</v>
      </c>
      <c r="P802" t="s">
        <v>141</v>
      </c>
      <c r="Q802">
        <v>500</v>
      </c>
      <c r="R802" t="s">
        <v>142</v>
      </c>
      <c r="S802">
        <f>1*(LEFT(porsche_data[[#This Row],[Cylinder Capacity]],FIND(" ",porsche_data[[#This Row],[Cylinder Capacity]])-1))</f>
        <v>4</v>
      </c>
      <c r="T802" t="s">
        <v>20</v>
      </c>
      <c r="U802" t="s">
        <v>31</v>
      </c>
      <c r="V802">
        <f>IF(porsche_data[[#This Row],[Transmission]]="Automatic",1,0)</f>
        <v>0</v>
      </c>
      <c r="W802">
        <f>IF(porsche_data[[#This Row],[Transmission]]="PDK",1,0)</f>
        <v>1</v>
      </c>
      <c r="X802" t="s">
        <v>22</v>
      </c>
      <c r="Y802">
        <f>IF(porsche_data[[#This Row],[Drive]]="Rear drive",0,1)</f>
        <v>0</v>
      </c>
      <c r="Z802" t="s">
        <v>23</v>
      </c>
      <c r="AA802" t="s">
        <v>24</v>
      </c>
      <c r="AB802">
        <f>IF(OR(porsche_data[[#This Row],[Interior Color]]="Black",porsche_data[[#This Row],[Interior Color]]="Beige",porsche_data[[#This Row],[Interior Color]]="Brown",porsche_data[[#This Row],[Interior Color]]="Grey"),0,1)</f>
        <v>0</v>
      </c>
      <c r="AC802" t="s">
        <v>438</v>
      </c>
      <c r="AD8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03" spans="1:30" hidden="1" x14ac:dyDescent="0.2">
      <c r="A803" t="s">
        <v>25</v>
      </c>
      <c r="C803" t="e">
        <f>ABS((porsche_data[[#This Row],[Price]]-#REF!)/#REF!)</f>
        <v>#REF!</v>
      </c>
      <c r="D803" t="s">
        <v>14</v>
      </c>
      <c r="E803" t="s">
        <v>230</v>
      </c>
      <c r="F803">
        <f>IF(OR(ISNUMBER(SEARCH(" 4S",porsche_data[[#This Row],[Model]])), ISNUMBER(SEARCH(" S",porsche_data[[#This Row],[Model]]))),1,0)</f>
        <v>0</v>
      </c>
      <c r="G803">
        <f>IF(ISNUMBER(SEARCH("Turbo",porsche_data[[#This Row],[Model]])),1,0)</f>
        <v>0</v>
      </c>
      <c r="H803">
        <f>IF(ISNUMBER(SEARCH("GT",porsche_data[[#This Row],[Model]])),1,0)</f>
        <v>0</v>
      </c>
      <c r="I803">
        <f>IF(ISNUMBER(SEARCH("RS",porsche_data[[#This Row],[Model]])),1,0)</f>
        <v>0</v>
      </c>
      <c r="J803">
        <f>IF(ISNUMBER(SEARCH("Targa",porsche_data[[#This Row],[Body]])),1,0)</f>
        <v>0</v>
      </c>
      <c r="K803">
        <f>IF(ISNUMBER(SEARCH("Cabriolet",porsche_data[[#This Row],[Body]])),1,0)</f>
        <v>1</v>
      </c>
      <c r="L803" t="s">
        <v>16</v>
      </c>
      <c r="N803" t="s">
        <v>1550</v>
      </c>
      <c r="O803" t="str">
        <f>IF(ISNUMBER(SEARCH("km",porsche_data[[#This Row],[Mileage0]])),porsche_data[[#This Row],[Mileage0]],"")</f>
        <v>160500 km</v>
      </c>
      <c r="P803" t="s">
        <v>18</v>
      </c>
      <c r="R803" t="s">
        <v>19</v>
      </c>
      <c r="T803" t="s">
        <v>20</v>
      </c>
      <c r="U803" t="s">
        <v>21</v>
      </c>
      <c r="V803">
        <f>IF(porsche_data[[#This Row],[Transmission]]="Automatic",1,0)</f>
        <v>0</v>
      </c>
      <c r="W803">
        <f>IF(porsche_data[[#This Row],[Transmission]]="PDK",1,0)</f>
        <v>0</v>
      </c>
      <c r="X803" t="s">
        <v>22</v>
      </c>
      <c r="Y803">
        <f>IF(porsche_data[[#This Row],[Drive]]="Rear drive",0,1)</f>
        <v>0</v>
      </c>
      <c r="Z803" t="s">
        <v>23</v>
      </c>
      <c r="AA803" t="s">
        <v>61</v>
      </c>
      <c r="AB803">
        <f>IF(OR(porsche_data[[#This Row],[Interior Color]]="Black",porsche_data[[#This Row],[Interior Color]]="Beige",porsche_data[[#This Row],[Interior Color]]="Brown",porsche_data[[#This Row],[Interior Color]]="Grey"),0,1)</f>
        <v>1</v>
      </c>
      <c r="AC803" t="s">
        <v>116</v>
      </c>
      <c r="AD8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04" spans="1:30" x14ac:dyDescent="0.2">
      <c r="A804" t="s">
        <v>1458</v>
      </c>
      <c r="B804">
        <v>202300</v>
      </c>
      <c r="C804">
        <f>ABS((porsche_data[[#This Row],[Price]]-AVERAGE(B736:B5191))/_xlfn.STDEV.P(B736:B5191))</f>
        <v>1.9304808619014788</v>
      </c>
      <c r="D804" t="s">
        <v>90</v>
      </c>
      <c r="E804" t="s">
        <v>355</v>
      </c>
      <c r="F804">
        <f>IF(OR(ISNUMBER(SEARCH(" 4S",porsche_data[[#This Row],[Model]])), ISNUMBER(SEARCH(" S",porsche_data[[#This Row],[Model]]))),1,0)</f>
        <v>0</v>
      </c>
      <c r="G804">
        <f>IF(ISNUMBER(SEARCH("Turbo",porsche_data[[#This Row],[Model]])),1,0)</f>
        <v>0</v>
      </c>
      <c r="H804">
        <f>IF(ISNUMBER(SEARCH("GT",porsche_data[[#This Row],[Model]])),1,0)</f>
        <v>1</v>
      </c>
      <c r="I804">
        <f>IF(ISNUMBER(SEARCH("RS",porsche_data[[#This Row],[Model]])),1,0)</f>
        <v>1</v>
      </c>
      <c r="J804">
        <f>IF(ISNUMBER(SEARCH("Targa",porsche_data[[#This Row],[Body]])),1,0)</f>
        <v>0</v>
      </c>
      <c r="K804">
        <f>IF(ISNUMBER(SEARCH("Cabriolet",porsche_data[[#This Row],[Body]])),1,0)</f>
        <v>0</v>
      </c>
      <c r="L804" t="s">
        <v>44</v>
      </c>
      <c r="M804">
        <v>991</v>
      </c>
      <c r="N804" t="s">
        <v>1459</v>
      </c>
      <c r="O804" s="3">
        <f>1*(LEFT(porsche_data[[#This Row],[Mileage0]],FIND(" ",porsche_data[[#This Row],[Mileage0]])-1))</f>
        <v>31200</v>
      </c>
      <c r="P804" t="s">
        <v>357</v>
      </c>
      <c r="Q804">
        <v>520</v>
      </c>
      <c r="R804" t="s">
        <v>111</v>
      </c>
      <c r="S804">
        <f>1*(LEFT(porsche_data[[#This Row],[Cylinder Capacity]],FIND(" ",porsche_data[[#This Row],[Cylinder Capacity]])-1))</f>
        <v>4</v>
      </c>
      <c r="T804" t="s">
        <v>20</v>
      </c>
      <c r="U804" t="s">
        <v>31</v>
      </c>
      <c r="V804">
        <f>IF(porsche_data[[#This Row],[Transmission]]="Automatic",1,0)</f>
        <v>0</v>
      </c>
      <c r="W804">
        <f>IF(porsche_data[[#This Row],[Transmission]]="PDK",1,0)</f>
        <v>1</v>
      </c>
      <c r="X804" t="s">
        <v>22</v>
      </c>
      <c r="Y804">
        <f>IF(porsche_data[[#This Row],[Drive]]="Rear drive",0,1)</f>
        <v>0</v>
      </c>
      <c r="Z804" t="s">
        <v>23</v>
      </c>
      <c r="AA804" t="s">
        <v>24</v>
      </c>
      <c r="AB804">
        <f>IF(OR(porsche_data[[#This Row],[Interior Color]]="Black",porsche_data[[#This Row],[Interior Color]]="Beige",porsche_data[[#This Row],[Interior Color]]="Brown",porsche_data[[#This Row],[Interior Color]]="Grey"),0,1)</f>
        <v>0</v>
      </c>
      <c r="AC804" t="s">
        <v>47</v>
      </c>
      <c r="AD8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05" spans="1:30" hidden="1" x14ac:dyDescent="0.2">
      <c r="A805" t="s">
        <v>25</v>
      </c>
      <c r="C805" t="e">
        <f>ABS((porsche_data[[#This Row],[Price]]-#REF!)/#REF!)</f>
        <v>#REF!</v>
      </c>
      <c r="D805" t="s">
        <v>25</v>
      </c>
      <c r="E805" t="s">
        <v>25</v>
      </c>
      <c r="F805">
        <f>IF(OR(ISNUMBER(SEARCH(" 4S",porsche_data[[#This Row],[Model]])), ISNUMBER(SEARCH(" S",porsche_data[[#This Row],[Model]]))),1,0)</f>
        <v>0</v>
      </c>
      <c r="G805">
        <f>IF(ISNUMBER(SEARCH("Turbo",porsche_data[[#This Row],[Model]])),1,0)</f>
        <v>0</v>
      </c>
      <c r="H805">
        <f>IF(ISNUMBER(SEARCH("GT",porsche_data[[#This Row],[Model]])),1,0)</f>
        <v>0</v>
      </c>
      <c r="I805">
        <f>IF(ISNUMBER(SEARCH("RS",porsche_data[[#This Row],[Model]])),1,0)</f>
        <v>0</v>
      </c>
      <c r="J805">
        <f>IF(ISNUMBER(SEARCH("Targa",porsche_data[[#This Row],[Body]])),1,0)</f>
        <v>0</v>
      </c>
      <c r="K805">
        <f>IF(ISNUMBER(SEARCH("Cabriolet",porsche_data[[#This Row],[Body]])),1,0)</f>
        <v>0</v>
      </c>
      <c r="L805" t="s">
        <v>25</v>
      </c>
      <c r="N805" t="s">
        <v>25</v>
      </c>
      <c r="O805" t="str">
        <f>IF(ISNUMBER(SEARCH("km",porsche_data[[#This Row],[Mileage0]])),porsche_data[[#This Row],[Mileage0]],"")</f>
        <v/>
      </c>
      <c r="P805" t="s">
        <v>25</v>
      </c>
      <c r="R805" t="s">
        <v>25</v>
      </c>
      <c r="T805" t="s">
        <v>25</v>
      </c>
      <c r="U805" t="s">
        <v>25</v>
      </c>
      <c r="V805">
        <f>IF(porsche_data[[#This Row],[Transmission]]="Automatic",1,0)</f>
        <v>0</v>
      </c>
      <c r="W805">
        <f>IF(porsche_data[[#This Row],[Transmission]]="PDK",1,0)</f>
        <v>0</v>
      </c>
      <c r="X805" t="s">
        <v>25</v>
      </c>
      <c r="Y805">
        <f>IF(porsche_data[[#This Row],[Drive]]="Rear drive",0,1)</f>
        <v>1</v>
      </c>
      <c r="Z805" t="s">
        <v>25</v>
      </c>
      <c r="AA805" t="s">
        <v>25</v>
      </c>
      <c r="AB805">
        <f>IF(OR(porsche_data[[#This Row],[Interior Color]]="Black",porsche_data[[#This Row],[Interior Color]]="Beige",porsche_data[[#This Row],[Interior Color]]="Brown",porsche_data[[#This Row],[Interior Color]]="Grey"),0,1)</f>
        <v>1</v>
      </c>
      <c r="AC805" t="s">
        <v>25</v>
      </c>
      <c r="AD8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06" spans="1:30" hidden="1" x14ac:dyDescent="0.2">
      <c r="A806" t="s">
        <v>370</v>
      </c>
      <c r="B806">
        <v>201900</v>
      </c>
      <c r="C806" t="e">
        <f>ABS((porsche_data[[#This Row],[Price]]-#REF!)/#REF!)</f>
        <v>#REF!</v>
      </c>
      <c r="D806" t="s">
        <v>184</v>
      </c>
      <c r="E806" t="s">
        <v>371</v>
      </c>
      <c r="F806">
        <f>IF(OR(ISNUMBER(SEARCH(" 4S",porsche_data[[#This Row],[Model]])), ISNUMBER(SEARCH(" S",porsche_data[[#This Row],[Model]]))),1,0)</f>
        <v>0</v>
      </c>
      <c r="G806">
        <f>IF(ISNUMBER(SEARCH("Turbo",porsche_data[[#This Row],[Model]])),1,0)</f>
        <v>0</v>
      </c>
      <c r="H806">
        <f>IF(ISNUMBER(SEARCH("GT",porsche_data[[#This Row],[Model]])),1,0)</f>
        <v>0</v>
      </c>
      <c r="I806">
        <f>IF(ISNUMBER(SEARCH("RS",porsche_data[[#This Row],[Model]])),1,0)</f>
        <v>1</v>
      </c>
      <c r="J806">
        <f>IF(ISNUMBER(SEARCH("Targa",porsche_data[[#This Row],[Body]])),1,0)</f>
        <v>1</v>
      </c>
      <c r="K806">
        <f>IF(ISNUMBER(SEARCH("Cabriolet",porsche_data[[#This Row],[Body]])),1,0)</f>
        <v>0</v>
      </c>
      <c r="L806" t="s">
        <v>36</v>
      </c>
      <c r="N806" t="s">
        <v>372</v>
      </c>
      <c r="O806" t="str">
        <f>IF(ISNUMBER(SEARCH("km",porsche_data[[#This Row],[Mileage0]])),porsche_data[[#This Row],[Mileage0]],"")</f>
        <v>600 km</v>
      </c>
      <c r="P806" t="s">
        <v>178</v>
      </c>
      <c r="R806" t="s">
        <v>67</v>
      </c>
      <c r="T806" t="s">
        <v>20</v>
      </c>
      <c r="U806" t="s">
        <v>21</v>
      </c>
      <c r="V806">
        <f>IF(porsche_data[[#This Row],[Transmission]]="Automatic",1,0)</f>
        <v>0</v>
      </c>
      <c r="W806">
        <f>IF(porsche_data[[#This Row],[Transmission]]="PDK",1,0)</f>
        <v>0</v>
      </c>
      <c r="X806" t="s">
        <v>46</v>
      </c>
      <c r="Y806">
        <f>IF(porsche_data[[#This Row],[Drive]]="Rear drive",0,1)</f>
        <v>1</v>
      </c>
      <c r="Z806" t="s">
        <v>23</v>
      </c>
      <c r="AA806" t="s">
        <v>24</v>
      </c>
      <c r="AB806">
        <f>IF(OR(porsche_data[[#This Row],[Interior Color]]="Black",porsche_data[[#This Row],[Interior Color]]="Beige",porsche_data[[#This Row],[Interior Color]]="Brown",porsche_data[[#This Row],[Interior Color]]="Grey"),0,1)</f>
        <v>0</v>
      </c>
      <c r="AC806" t="s">
        <v>24</v>
      </c>
      <c r="AD8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07" spans="1:30" x14ac:dyDescent="0.2">
      <c r="A807" t="s">
        <v>257</v>
      </c>
      <c r="B807">
        <v>201890</v>
      </c>
      <c r="C807">
        <f>ABS((porsche_data[[#This Row],[Price]]-AVERAGE(B739:B5194))/_xlfn.STDEV.P(B739:B5194))</f>
        <v>1.9328838351713675</v>
      </c>
      <c r="D807" t="s">
        <v>163</v>
      </c>
      <c r="E807" t="s">
        <v>164</v>
      </c>
      <c r="F807">
        <f>IF(OR(ISNUMBER(SEARCH(" 4S",porsche_data[[#This Row],[Model]])), ISNUMBER(SEARCH(" S",porsche_data[[#This Row],[Model]]))),1,0)</f>
        <v>0</v>
      </c>
      <c r="G807">
        <f>IF(ISNUMBER(SEARCH("Turbo",porsche_data[[#This Row],[Model]])),1,0)</f>
        <v>0</v>
      </c>
      <c r="H807">
        <f>IF(ISNUMBER(SEARCH("GT",porsche_data[[#This Row],[Model]])),1,0)</f>
        <v>1</v>
      </c>
      <c r="I807">
        <f>IF(ISNUMBER(SEARCH("RS",porsche_data[[#This Row],[Model]])),1,0)</f>
        <v>0</v>
      </c>
      <c r="J807">
        <f>IF(ISNUMBER(SEARCH("Targa",porsche_data[[#This Row],[Body]])),1,0)</f>
        <v>0</v>
      </c>
      <c r="K807">
        <f>IF(ISNUMBER(SEARCH("Cabriolet",porsche_data[[#This Row],[Body]])),1,0)</f>
        <v>0</v>
      </c>
      <c r="L807" t="s">
        <v>44</v>
      </c>
      <c r="M807">
        <v>992</v>
      </c>
      <c r="N807" t="s">
        <v>258</v>
      </c>
      <c r="O807" s="3">
        <f>1*(LEFT(porsche_data[[#This Row],[Mileage0]],FIND(" ",porsche_data[[#This Row],[Mileage0]])-1))</f>
        <v>12005</v>
      </c>
      <c r="P807" t="s">
        <v>110</v>
      </c>
      <c r="Q807">
        <v>510</v>
      </c>
      <c r="R807" t="s">
        <v>111</v>
      </c>
      <c r="S807">
        <f>1*(LEFT(porsche_data[[#This Row],[Cylinder Capacity]],FIND(" ",porsche_data[[#This Row],[Cylinder Capacity]])-1))</f>
        <v>4</v>
      </c>
      <c r="T807" t="s">
        <v>20</v>
      </c>
      <c r="U807" t="s">
        <v>31</v>
      </c>
      <c r="V807">
        <f>IF(porsche_data[[#This Row],[Transmission]]="Automatic",1,0)</f>
        <v>0</v>
      </c>
      <c r="W807">
        <f>IF(porsche_data[[#This Row],[Transmission]]="PDK",1,0)</f>
        <v>1</v>
      </c>
      <c r="X807" t="s">
        <v>22</v>
      </c>
      <c r="Y807">
        <f>IF(porsche_data[[#This Row],[Drive]]="Rear drive",0,1)</f>
        <v>0</v>
      </c>
      <c r="Z807" t="s">
        <v>23</v>
      </c>
      <c r="AA807" t="s">
        <v>24</v>
      </c>
      <c r="AB807">
        <f>IF(OR(porsche_data[[#This Row],[Interior Color]]="Black",porsche_data[[#This Row],[Interior Color]]="Beige",porsche_data[[#This Row],[Interior Color]]="Brown",porsche_data[[#This Row],[Interior Color]]="Grey"),0,1)</f>
        <v>0</v>
      </c>
      <c r="AC807" t="s">
        <v>61</v>
      </c>
      <c r="AD8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08" spans="1:30" x14ac:dyDescent="0.2">
      <c r="A808" t="s">
        <v>3409</v>
      </c>
      <c r="B808">
        <v>200000</v>
      </c>
      <c r="C808">
        <f>ABS((porsche_data[[#This Row],[Price]]-AVERAGE(B740:B5195))/_xlfn.STDEV.P(B740:B5195))</f>
        <v>1.8913862724832415</v>
      </c>
      <c r="D808" t="s">
        <v>473</v>
      </c>
      <c r="E808" t="s">
        <v>758</v>
      </c>
      <c r="F808">
        <f>IF(OR(ISNUMBER(SEARCH(" 4S",porsche_data[[#This Row],[Model]])), ISNUMBER(SEARCH(" S",porsche_data[[#This Row],[Model]]))),1,0)</f>
        <v>0</v>
      </c>
      <c r="G808">
        <f>IF(ISNUMBER(SEARCH("Turbo",porsche_data[[#This Row],[Model]])),1,0)</f>
        <v>1</v>
      </c>
      <c r="H808">
        <f>IF(ISNUMBER(SEARCH("GT",porsche_data[[#This Row],[Model]])),1,0)</f>
        <v>0</v>
      </c>
      <c r="I808">
        <f>IF(ISNUMBER(SEARCH("RS",porsche_data[[#This Row],[Model]])),1,0)</f>
        <v>0</v>
      </c>
      <c r="J808">
        <f>IF(ISNUMBER(SEARCH("Targa",porsche_data[[#This Row],[Body]])),1,0)</f>
        <v>0</v>
      </c>
      <c r="K808">
        <f>IF(ISNUMBER(SEARCH("Cabriolet",porsche_data[[#This Row],[Body]])),1,0)</f>
        <v>0</v>
      </c>
      <c r="L808" t="s">
        <v>44</v>
      </c>
      <c r="M808">
        <v>993</v>
      </c>
      <c r="N808" t="s">
        <v>81</v>
      </c>
      <c r="O808" s="3">
        <f>1*(LEFT(porsche_data[[#This Row],[Mileage0]],FIND(" ",porsche_data[[#This Row],[Mileage0]])-1))</f>
        <v>86000</v>
      </c>
      <c r="P808" t="s">
        <v>137</v>
      </c>
      <c r="Q808">
        <v>408</v>
      </c>
      <c r="R808" t="s">
        <v>19</v>
      </c>
      <c r="S808">
        <f>1*(LEFT(porsche_data[[#This Row],[Cylinder Capacity]],FIND(" ",porsche_data[[#This Row],[Cylinder Capacity]])-1))</f>
        <v>3.6</v>
      </c>
      <c r="T808" t="s">
        <v>20</v>
      </c>
      <c r="U808" t="s">
        <v>21</v>
      </c>
      <c r="V808">
        <f>IF(porsche_data[[#This Row],[Transmission]]="Automatic",1,0)</f>
        <v>0</v>
      </c>
      <c r="W808">
        <f>IF(porsche_data[[#This Row],[Transmission]]="PDK",1,0)</f>
        <v>0</v>
      </c>
      <c r="X808" t="s">
        <v>46</v>
      </c>
      <c r="Y808">
        <f>IF(porsche_data[[#This Row],[Drive]]="Rear drive",0,1)</f>
        <v>1</v>
      </c>
      <c r="Z808" t="s">
        <v>23</v>
      </c>
      <c r="AA808" t="s">
        <v>24</v>
      </c>
      <c r="AB808">
        <f>IF(OR(porsche_data[[#This Row],[Interior Color]]="Black",porsche_data[[#This Row],[Interior Color]]="Beige",porsche_data[[#This Row],[Interior Color]]="Brown",porsche_data[[#This Row],[Interior Color]]="Grey"),0,1)</f>
        <v>0</v>
      </c>
      <c r="AC808" t="s">
        <v>99</v>
      </c>
      <c r="AD8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09" spans="1:30" hidden="1" x14ac:dyDescent="0.2">
      <c r="A809" t="s">
        <v>1557</v>
      </c>
      <c r="C809" t="e">
        <f>ABS((porsche_data[[#This Row],[Price]]-#REF!)/#REF!)</f>
        <v>#REF!</v>
      </c>
      <c r="D809" t="s">
        <v>209</v>
      </c>
      <c r="E809" t="s">
        <v>988</v>
      </c>
      <c r="F809">
        <f>IF(OR(ISNUMBER(SEARCH(" 4S",porsche_data[[#This Row],[Model]])), ISNUMBER(SEARCH(" S",porsche_data[[#This Row],[Model]]))),1,0)</f>
        <v>1</v>
      </c>
      <c r="G809">
        <f>IF(ISNUMBER(SEARCH("Turbo",porsche_data[[#This Row],[Model]])),1,0)</f>
        <v>0</v>
      </c>
      <c r="H809">
        <f>IF(ISNUMBER(SEARCH("GT",porsche_data[[#This Row],[Model]])),1,0)</f>
        <v>0</v>
      </c>
      <c r="I809">
        <f>IF(ISNUMBER(SEARCH("RS",porsche_data[[#This Row],[Model]])),1,0)</f>
        <v>0</v>
      </c>
      <c r="J809">
        <f>IF(ISNUMBER(SEARCH("Targa",porsche_data[[#This Row],[Body]])),1,0)</f>
        <v>0</v>
      </c>
      <c r="K809">
        <f>IF(ISNUMBER(SEARCH("Cabriolet",porsche_data[[#This Row],[Body]])),1,0)</f>
        <v>0</v>
      </c>
      <c r="L809" t="s">
        <v>44</v>
      </c>
      <c r="N809" t="s">
        <v>1558</v>
      </c>
      <c r="O809" t="str">
        <f>IF(ISNUMBER(SEARCH("km",porsche_data[[#This Row],[Mileage0]])),porsche_data[[#This Row],[Mileage0]],"")</f>
        <v>272310 km</v>
      </c>
      <c r="P809" t="s">
        <v>657</v>
      </c>
      <c r="R809" t="s">
        <v>198</v>
      </c>
      <c r="T809" t="s">
        <v>20</v>
      </c>
      <c r="U809" t="s">
        <v>21</v>
      </c>
      <c r="V809">
        <f>IF(porsche_data[[#This Row],[Transmission]]="Automatic",1,0)</f>
        <v>0</v>
      </c>
      <c r="W809">
        <f>IF(porsche_data[[#This Row],[Transmission]]="PDK",1,0)</f>
        <v>0</v>
      </c>
      <c r="X809" t="s">
        <v>22</v>
      </c>
      <c r="Y809">
        <f>IF(porsche_data[[#This Row],[Drive]]="Rear drive",0,1)</f>
        <v>0</v>
      </c>
      <c r="Z809" t="s">
        <v>23</v>
      </c>
      <c r="AA809" t="s">
        <v>68</v>
      </c>
      <c r="AB809">
        <f>IF(OR(porsche_data[[#This Row],[Interior Color]]="Black",porsche_data[[#This Row],[Interior Color]]="Beige",porsche_data[[#This Row],[Interior Color]]="Brown",porsche_data[[#This Row],[Interior Color]]="Grey"),0,1)</f>
        <v>0</v>
      </c>
      <c r="AC809" t="s">
        <v>32</v>
      </c>
      <c r="AD8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10" spans="1:30" x14ac:dyDescent="0.2">
      <c r="A810" t="s">
        <v>3409</v>
      </c>
      <c r="B810">
        <v>200000</v>
      </c>
      <c r="C810">
        <f>ABS((porsche_data[[#This Row],[Price]]-AVERAGE(B742:B5197))/_xlfn.STDEV.P(B742:B5197))</f>
        <v>1.8986152674002168</v>
      </c>
      <c r="D810" t="s">
        <v>209</v>
      </c>
      <c r="E810" t="s">
        <v>3547</v>
      </c>
      <c r="F810">
        <f>IF(OR(ISNUMBER(SEARCH(" 4S",porsche_data[[#This Row],[Model]])), ISNUMBER(SEARCH(" S",porsche_data[[#This Row],[Model]]))),1,0)</f>
        <v>0</v>
      </c>
      <c r="G810">
        <f>IF(ISNUMBER(SEARCH("Turbo",porsche_data[[#This Row],[Model]])),1,0)</f>
        <v>0</v>
      </c>
      <c r="H810">
        <f>IF(ISNUMBER(SEARCH("GT",porsche_data[[#This Row],[Model]])),1,0)</f>
        <v>0</v>
      </c>
      <c r="I810">
        <f>IF(ISNUMBER(SEARCH("RS",porsche_data[[#This Row],[Model]])),1,0)</f>
        <v>0</v>
      </c>
      <c r="J810">
        <f>IF(ISNUMBER(SEARCH("Targa",porsche_data[[#This Row],[Body]])),1,0)</f>
        <v>0</v>
      </c>
      <c r="K810">
        <f>IF(ISNUMBER(SEARCH("Cabriolet",porsche_data[[#This Row],[Body]])),1,0)</f>
        <v>0</v>
      </c>
      <c r="L810" t="s">
        <v>44</v>
      </c>
      <c r="M810">
        <v>911</v>
      </c>
      <c r="N810" t="s">
        <v>4293</v>
      </c>
      <c r="O810" s="3">
        <f>1*(LEFT(porsche_data[[#This Row],[Mileage0]],FIND(" ",porsche_data[[#This Row],[Mileage0]])-1))</f>
        <v>155700</v>
      </c>
      <c r="P810" t="s">
        <v>59</v>
      </c>
      <c r="Q810">
        <v>231</v>
      </c>
      <c r="R810" t="s">
        <v>60</v>
      </c>
      <c r="S810">
        <f>1*(LEFT(porsche_data[[#This Row],[Cylinder Capacity]],FIND(" ",porsche_data[[#This Row],[Cylinder Capacity]])-1))</f>
        <v>3.2</v>
      </c>
      <c r="T810" t="s">
        <v>20</v>
      </c>
      <c r="U810" t="s">
        <v>21</v>
      </c>
      <c r="V810">
        <f>IF(porsche_data[[#This Row],[Transmission]]="Automatic",1,0)</f>
        <v>0</v>
      </c>
      <c r="W810">
        <f>IF(porsche_data[[#This Row],[Transmission]]="PDK",1,0)</f>
        <v>0</v>
      </c>
      <c r="X810" t="s">
        <v>22</v>
      </c>
      <c r="Y810">
        <f>IF(porsche_data[[#This Row],[Drive]]="Rear drive",0,1)</f>
        <v>0</v>
      </c>
      <c r="Z810" t="s">
        <v>23</v>
      </c>
      <c r="AA810" t="s">
        <v>24</v>
      </c>
      <c r="AB810">
        <f>IF(OR(porsche_data[[#This Row],[Interior Color]]="Black",porsche_data[[#This Row],[Interior Color]]="Beige",porsche_data[[#This Row],[Interior Color]]="Brown",porsche_data[[#This Row],[Interior Color]]="Grey"),0,1)</f>
        <v>0</v>
      </c>
      <c r="AC810" t="s">
        <v>116</v>
      </c>
      <c r="AD8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11" spans="1:30" hidden="1" x14ac:dyDescent="0.2">
      <c r="A811" t="s">
        <v>25</v>
      </c>
      <c r="C811" t="e">
        <f>ABS((porsche_data[[#This Row],[Price]]-#REF!)/#REF!)</f>
        <v>#REF!</v>
      </c>
      <c r="D811" t="s">
        <v>25</v>
      </c>
      <c r="E811" t="s">
        <v>25</v>
      </c>
      <c r="F811">
        <f>IF(OR(ISNUMBER(SEARCH(" 4S",porsche_data[[#This Row],[Model]])), ISNUMBER(SEARCH(" S",porsche_data[[#This Row],[Model]]))),1,0)</f>
        <v>0</v>
      </c>
      <c r="G811">
        <f>IF(ISNUMBER(SEARCH("Turbo",porsche_data[[#This Row],[Model]])),1,0)</f>
        <v>0</v>
      </c>
      <c r="H811">
        <f>IF(ISNUMBER(SEARCH("GT",porsche_data[[#This Row],[Model]])),1,0)</f>
        <v>0</v>
      </c>
      <c r="I811">
        <f>IF(ISNUMBER(SEARCH("RS",porsche_data[[#This Row],[Model]])),1,0)</f>
        <v>0</v>
      </c>
      <c r="J811">
        <f>IF(ISNUMBER(SEARCH("Targa",porsche_data[[#This Row],[Body]])),1,0)</f>
        <v>0</v>
      </c>
      <c r="K811">
        <f>IF(ISNUMBER(SEARCH("Cabriolet",porsche_data[[#This Row],[Body]])),1,0)</f>
        <v>0</v>
      </c>
      <c r="L811" t="s">
        <v>25</v>
      </c>
      <c r="N811" t="s">
        <v>25</v>
      </c>
      <c r="O811" t="str">
        <f>IF(ISNUMBER(SEARCH("km",porsche_data[[#This Row],[Mileage0]])),porsche_data[[#This Row],[Mileage0]],"")</f>
        <v/>
      </c>
      <c r="P811" t="s">
        <v>25</v>
      </c>
      <c r="R811" t="s">
        <v>25</v>
      </c>
      <c r="T811" t="s">
        <v>25</v>
      </c>
      <c r="U811" t="s">
        <v>25</v>
      </c>
      <c r="V811">
        <f>IF(porsche_data[[#This Row],[Transmission]]="Automatic",1,0)</f>
        <v>0</v>
      </c>
      <c r="W811">
        <f>IF(porsche_data[[#This Row],[Transmission]]="PDK",1,0)</f>
        <v>0</v>
      </c>
      <c r="X811" t="s">
        <v>25</v>
      </c>
      <c r="Y811">
        <f>IF(porsche_data[[#This Row],[Drive]]="Rear drive",0,1)</f>
        <v>1</v>
      </c>
      <c r="Z811" t="s">
        <v>25</v>
      </c>
      <c r="AA811" t="s">
        <v>25</v>
      </c>
      <c r="AB811">
        <f>IF(OR(porsche_data[[#This Row],[Interior Color]]="Black",porsche_data[[#This Row],[Interior Color]]="Beige",porsche_data[[#This Row],[Interior Color]]="Brown",porsche_data[[#This Row],[Interior Color]]="Grey"),0,1)</f>
        <v>1</v>
      </c>
      <c r="AC811" t="s">
        <v>25</v>
      </c>
      <c r="AD8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12" spans="1:30" x14ac:dyDescent="0.2">
      <c r="A812" t="s">
        <v>628</v>
      </c>
      <c r="B812">
        <v>199998</v>
      </c>
      <c r="C812">
        <f>ABS((porsche_data[[#This Row],[Price]]-AVERAGE(B744:B5199))/_xlfn.STDEV.P(B744:B5199))</f>
        <v>1.9020392305011702</v>
      </c>
      <c r="D812" t="s">
        <v>229</v>
      </c>
      <c r="E812" t="s">
        <v>291</v>
      </c>
      <c r="F812">
        <f>IF(OR(ISNUMBER(SEARCH(" 4S",porsche_data[[#This Row],[Model]])), ISNUMBER(SEARCH(" S",porsche_data[[#This Row],[Model]]))),1,0)</f>
        <v>0</v>
      </c>
      <c r="G812">
        <f>IF(ISNUMBER(SEARCH("Turbo",porsche_data[[#This Row],[Model]])),1,0)</f>
        <v>1</v>
      </c>
      <c r="H812">
        <f>IF(ISNUMBER(SEARCH("GT",porsche_data[[#This Row],[Model]])),1,0)</f>
        <v>0</v>
      </c>
      <c r="I812">
        <f>IF(ISNUMBER(SEARCH("RS",porsche_data[[#This Row],[Model]])),1,0)</f>
        <v>0</v>
      </c>
      <c r="J812">
        <f>IF(ISNUMBER(SEARCH("Targa",porsche_data[[#This Row],[Body]])),1,0)</f>
        <v>0</v>
      </c>
      <c r="K812">
        <f>IF(ISNUMBER(SEARCH("Cabriolet",porsche_data[[#This Row],[Body]])),1,0)</f>
        <v>0</v>
      </c>
      <c r="L812" t="s">
        <v>44</v>
      </c>
      <c r="M812">
        <v>964</v>
      </c>
      <c r="N812" t="s">
        <v>629</v>
      </c>
      <c r="O812" s="3">
        <f>1*(LEFT(porsche_data[[#This Row],[Mileage0]],FIND(" ",porsche_data[[#This Row],[Mileage0]])-1))</f>
        <v>79600</v>
      </c>
      <c r="P812" t="s">
        <v>289</v>
      </c>
      <c r="Q812">
        <v>320</v>
      </c>
      <c r="R812" t="s">
        <v>213</v>
      </c>
      <c r="S812">
        <f>1*(LEFT(porsche_data[[#This Row],[Cylinder Capacity]],FIND(" ",porsche_data[[#This Row],[Cylinder Capacity]])-1))</f>
        <v>3.3</v>
      </c>
      <c r="T812" t="s">
        <v>20</v>
      </c>
      <c r="U812" t="s">
        <v>21</v>
      </c>
      <c r="V812">
        <f>IF(porsche_data[[#This Row],[Transmission]]="Automatic",1,0)</f>
        <v>0</v>
      </c>
      <c r="W812">
        <f>IF(porsche_data[[#This Row],[Transmission]]="PDK",1,0)</f>
        <v>0</v>
      </c>
      <c r="X812" t="s">
        <v>22</v>
      </c>
      <c r="Y812">
        <f>IF(porsche_data[[#This Row],[Drive]]="Rear drive",0,1)</f>
        <v>0</v>
      </c>
      <c r="Z812" t="s">
        <v>23</v>
      </c>
      <c r="AA812" t="s">
        <v>24</v>
      </c>
      <c r="AB812">
        <f>IF(OR(porsche_data[[#This Row],[Interior Color]]="Black",porsche_data[[#This Row],[Interior Color]]="Beige",porsche_data[[#This Row],[Interior Color]]="Brown",porsche_data[[#This Row],[Interior Color]]="Grey"),0,1)</f>
        <v>0</v>
      </c>
      <c r="AC812" t="s">
        <v>116</v>
      </c>
      <c r="AD8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13" spans="1:30" x14ac:dyDescent="0.2">
      <c r="A813" t="s">
        <v>3005</v>
      </c>
      <c r="B813">
        <v>199992</v>
      </c>
      <c r="C813">
        <f>ABS((porsche_data[[#This Row],[Price]]-AVERAGE(B745:B5200))/_xlfn.STDEV.P(B745:B5200))</f>
        <v>1.9053929170196762</v>
      </c>
      <c r="D813" t="s">
        <v>184</v>
      </c>
      <c r="E813" t="s">
        <v>164</v>
      </c>
      <c r="F813">
        <f>IF(OR(ISNUMBER(SEARCH(" 4S",porsche_data[[#This Row],[Model]])), ISNUMBER(SEARCH(" S",porsche_data[[#This Row],[Model]]))),1,0)</f>
        <v>0</v>
      </c>
      <c r="G813">
        <f>IF(ISNUMBER(SEARCH("Turbo",porsche_data[[#This Row],[Model]])),1,0)</f>
        <v>0</v>
      </c>
      <c r="H813">
        <f>IF(ISNUMBER(SEARCH("GT",porsche_data[[#This Row],[Model]])),1,0)</f>
        <v>1</v>
      </c>
      <c r="I813">
        <f>IF(ISNUMBER(SEARCH("RS",porsche_data[[#This Row],[Model]])),1,0)</f>
        <v>0</v>
      </c>
      <c r="J813">
        <f>IF(ISNUMBER(SEARCH("Targa",porsche_data[[#This Row],[Body]])),1,0)</f>
        <v>0</v>
      </c>
      <c r="K813">
        <f>IF(ISNUMBER(SEARCH("Cabriolet",porsche_data[[#This Row],[Body]])),1,0)</f>
        <v>0</v>
      </c>
      <c r="L813" t="s">
        <v>44</v>
      </c>
      <c r="M813">
        <v>992</v>
      </c>
      <c r="N813" t="s">
        <v>1530</v>
      </c>
      <c r="O813" s="3">
        <f>1*(LEFT(porsche_data[[#This Row],[Mileage0]],FIND(" ",porsche_data[[#This Row],[Mileage0]])-1))</f>
        <v>7300</v>
      </c>
      <c r="P813" t="s">
        <v>110</v>
      </c>
      <c r="Q813">
        <v>510</v>
      </c>
      <c r="R813" t="s">
        <v>111</v>
      </c>
      <c r="S813">
        <f>1*(LEFT(porsche_data[[#This Row],[Cylinder Capacity]],FIND(" ",porsche_data[[#This Row],[Cylinder Capacity]])-1))</f>
        <v>4</v>
      </c>
      <c r="T813" t="s">
        <v>20</v>
      </c>
      <c r="U813" t="s">
        <v>31</v>
      </c>
      <c r="V813">
        <f>IF(porsche_data[[#This Row],[Transmission]]="Automatic",1,0)</f>
        <v>0</v>
      </c>
      <c r="W813">
        <f>IF(porsche_data[[#This Row],[Transmission]]="PDK",1,0)</f>
        <v>1</v>
      </c>
      <c r="X813" t="s">
        <v>22</v>
      </c>
      <c r="Y813">
        <f>IF(porsche_data[[#This Row],[Drive]]="Rear drive",0,1)</f>
        <v>0</v>
      </c>
      <c r="Z813" t="s">
        <v>23</v>
      </c>
      <c r="AA813" t="s">
        <v>24</v>
      </c>
      <c r="AB813">
        <f>IF(OR(porsche_data[[#This Row],[Interior Color]]="Black",porsche_data[[#This Row],[Interior Color]]="Beige",porsche_data[[#This Row],[Interior Color]]="Brown",porsche_data[[#This Row],[Interior Color]]="Grey"),0,1)</f>
        <v>0</v>
      </c>
      <c r="AC813" t="s">
        <v>32</v>
      </c>
      <c r="AD8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14" spans="1:30" hidden="1" x14ac:dyDescent="0.2">
      <c r="A814" t="s">
        <v>1563</v>
      </c>
      <c r="C814" t="e">
        <f>ABS((porsche_data[[#This Row],[Price]]-#REF!)/#REF!)</f>
        <v>#REF!</v>
      </c>
      <c r="D814" t="s">
        <v>446</v>
      </c>
      <c r="E814" t="s">
        <v>788</v>
      </c>
      <c r="F814">
        <f>IF(OR(ISNUMBER(SEARCH(" 4S",porsche_data[[#This Row],[Model]])), ISNUMBER(SEARCH(" S",porsche_data[[#This Row],[Model]]))),1,0)</f>
        <v>1</v>
      </c>
      <c r="G814">
        <f>IF(ISNUMBER(SEARCH("Turbo",porsche_data[[#This Row],[Model]])),1,0)</f>
        <v>0</v>
      </c>
      <c r="H814">
        <f>IF(ISNUMBER(SEARCH("GT",porsche_data[[#This Row],[Model]])),1,0)</f>
        <v>0</v>
      </c>
      <c r="I814">
        <f>IF(ISNUMBER(SEARCH("RS",porsche_data[[#This Row],[Model]])),1,0)</f>
        <v>0</v>
      </c>
      <c r="J814">
        <f>IF(ISNUMBER(SEARCH("Targa",porsche_data[[#This Row],[Body]])),1,0)</f>
        <v>0</v>
      </c>
      <c r="K814">
        <f>IF(ISNUMBER(SEARCH("Cabriolet",porsche_data[[#This Row],[Body]])),1,0)</f>
        <v>1</v>
      </c>
      <c r="L814" t="s">
        <v>16</v>
      </c>
      <c r="N814" t="s">
        <v>1564</v>
      </c>
      <c r="O814" t="str">
        <f>IF(ISNUMBER(SEARCH("km",porsche_data[[#This Row],[Mileage0]])),porsche_data[[#This Row],[Mileage0]],"")</f>
        <v/>
      </c>
      <c r="P814" t="s">
        <v>980</v>
      </c>
      <c r="R814" t="s">
        <v>60</v>
      </c>
      <c r="T814" t="s">
        <v>20</v>
      </c>
      <c r="U814" t="s">
        <v>21</v>
      </c>
      <c r="V814">
        <f>IF(porsche_data[[#This Row],[Transmission]]="Automatic",1,0)</f>
        <v>0</v>
      </c>
      <c r="W814">
        <f>IF(porsche_data[[#This Row],[Transmission]]="PDK",1,0)</f>
        <v>0</v>
      </c>
      <c r="X814" t="s">
        <v>22</v>
      </c>
      <c r="Y814">
        <f>IF(porsche_data[[#This Row],[Drive]]="Rear drive",0,1)</f>
        <v>0</v>
      </c>
      <c r="Z814" t="s">
        <v>23</v>
      </c>
      <c r="AA814" t="s">
        <v>68</v>
      </c>
      <c r="AB814">
        <f>IF(OR(porsche_data[[#This Row],[Interior Color]]="Black",porsche_data[[#This Row],[Interior Color]]="Beige",porsche_data[[#This Row],[Interior Color]]="Brown",porsche_data[[#This Row],[Interior Color]]="Grey"),0,1)</f>
        <v>0</v>
      </c>
      <c r="AC814" t="s">
        <v>24</v>
      </c>
      <c r="AD8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15" spans="1:30" hidden="1" x14ac:dyDescent="0.2">
      <c r="A815" t="s">
        <v>1565</v>
      </c>
      <c r="C815" t="e">
        <f>ABS((porsche_data[[#This Row],[Price]]-#REF!)/#REF!)</f>
        <v>#REF!</v>
      </c>
      <c r="D815" t="s">
        <v>874</v>
      </c>
      <c r="E815" t="s">
        <v>794</v>
      </c>
      <c r="F815">
        <f>IF(OR(ISNUMBER(SEARCH(" 4S",porsche_data[[#This Row],[Model]])), ISNUMBER(SEARCH(" S",porsche_data[[#This Row],[Model]]))),1,0)</f>
        <v>1</v>
      </c>
      <c r="G815">
        <f>IF(ISNUMBER(SEARCH("Turbo",porsche_data[[#This Row],[Model]])),1,0)</f>
        <v>0</v>
      </c>
      <c r="H815">
        <f>IF(ISNUMBER(SEARCH("GT",porsche_data[[#This Row],[Model]])),1,0)</f>
        <v>0</v>
      </c>
      <c r="I815">
        <f>IF(ISNUMBER(SEARCH("RS",porsche_data[[#This Row],[Model]])),1,0)</f>
        <v>0</v>
      </c>
      <c r="J815">
        <f>IF(ISNUMBER(SEARCH("Targa",porsche_data[[#This Row],[Body]])),1,0)</f>
        <v>1</v>
      </c>
      <c r="K815">
        <f>IF(ISNUMBER(SEARCH("Cabriolet",porsche_data[[#This Row],[Body]])),1,0)</f>
        <v>0</v>
      </c>
      <c r="L815" t="s">
        <v>36</v>
      </c>
      <c r="N815" t="s">
        <v>1566</v>
      </c>
      <c r="O815" t="str">
        <f>IF(ISNUMBER(SEARCH("km",porsche_data[[#This Row],[Mileage0]])),porsche_data[[#This Row],[Mileage0]],"")</f>
        <v/>
      </c>
      <c r="P815" t="s">
        <v>207</v>
      </c>
      <c r="R815" t="s">
        <v>88</v>
      </c>
      <c r="T815" t="s">
        <v>20</v>
      </c>
      <c r="U815" t="s">
        <v>21</v>
      </c>
      <c r="V815">
        <f>IF(porsche_data[[#This Row],[Transmission]]="Automatic",1,0)</f>
        <v>0</v>
      </c>
      <c r="W815">
        <f>IF(porsche_data[[#This Row],[Transmission]]="PDK",1,0)</f>
        <v>0</v>
      </c>
      <c r="X815" t="s">
        <v>46</v>
      </c>
      <c r="Y815">
        <f>IF(porsche_data[[#This Row],[Drive]]="Rear drive",0,1)</f>
        <v>1</v>
      </c>
      <c r="Z815" t="s">
        <v>23</v>
      </c>
      <c r="AA815" t="s">
        <v>68</v>
      </c>
      <c r="AB815">
        <f>IF(OR(porsche_data[[#This Row],[Interior Color]]="Black",porsche_data[[#This Row],[Interior Color]]="Beige",porsche_data[[#This Row],[Interior Color]]="Brown",porsche_data[[#This Row],[Interior Color]]="Grey"),0,1)</f>
        <v>0</v>
      </c>
      <c r="AC815" t="s">
        <v>61</v>
      </c>
      <c r="AD8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16" spans="1:30" hidden="1" x14ac:dyDescent="0.2">
      <c r="A816" t="s">
        <v>1567</v>
      </c>
      <c r="C816" t="e">
        <f>ABS((porsche_data[[#This Row],[Price]]-#REF!)/#REF!)</f>
        <v>#REF!</v>
      </c>
      <c r="D816" t="s">
        <v>70</v>
      </c>
      <c r="E816" t="s">
        <v>468</v>
      </c>
      <c r="F816">
        <f>IF(OR(ISNUMBER(SEARCH(" 4S",porsche_data[[#This Row],[Model]])), ISNUMBER(SEARCH(" S",porsche_data[[#This Row],[Model]]))),1,0)</f>
        <v>0</v>
      </c>
      <c r="G816">
        <f>IF(ISNUMBER(SEARCH("Turbo",porsche_data[[#This Row],[Model]])),1,0)</f>
        <v>0</v>
      </c>
      <c r="H816">
        <f>IF(ISNUMBER(SEARCH("GT",porsche_data[[#This Row],[Model]])),1,0)</f>
        <v>1</v>
      </c>
      <c r="I816">
        <f>IF(ISNUMBER(SEARCH("RS",porsche_data[[#This Row],[Model]])),1,0)</f>
        <v>0</v>
      </c>
      <c r="J816">
        <f>IF(ISNUMBER(SEARCH("Targa",porsche_data[[#This Row],[Body]])),1,0)</f>
        <v>0</v>
      </c>
      <c r="K816">
        <f>IF(ISNUMBER(SEARCH("Cabriolet",porsche_data[[#This Row],[Body]])),1,0)</f>
        <v>0</v>
      </c>
      <c r="L816" t="s">
        <v>44</v>
      </c>
      <c r="N816" t="s">
        <v>1568</v>
      </c>
      <c r="O816" t="str">
        <f>IF(ISNUMBER(SEARCH("km",porsche_data[[#This Row],[Mileage0]])),porsche_data[[#This Row],[Mileage0]],"")</f>
        <v>31500 km</v>
      </c>
      <c r="P816" t="s">
        <v>182</v>
      </c>
      <c r="R816" t="s">
        <v>88</v>
      </c>
      <c r="T816" t="s">
        <v>20</v>
      </c>
      <c r="U816" t="s">
        <v>21</v>
      </c>
      <c r="V816">
        <f>IF(porsche_data[[#This Row],[Transmission]]="Automatic",1,0)</f>
        <v>0</v>
      </c>
      <c r="W816">
        <f>IF(porsche_data[[#This Row],[Transmission]]="PDK",1,0)</f>
        <v>0</v>
      </c>
      <c r="X816" t="s">
        <v>22</v>
      </c>
      <c r="Y816">
        <f>IF(porsche_data[[#This Row],[Drive]]="Rear drive",0,1)</f>
        <v>0</v>
      </c>
      <c r="Z816" t="s">
        <v>23</v>
      </c>
      <c r="AA816" t="s">
        <v>24</v>
      </c>
      <c r="AB816">
        <f>IF(OR(porsche_data[[#This Row],[Interior Color]]="Black",porsche_data[[#This Row],[Interior Color]]="Beige",porsche_data[[#This Row],[Interior Color]]="Brown",porsche_data[[#This Row],[Interior Color]]="Grey"),0,1)</f>
        <v>0</v>
      </c>
      <c r="AC816" t="s">
        <v>32</v>
      </c>
      <c r="AD8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17" spans="1:30" x14ac:dyDescent="0.2">
      <c r="A817" t="s">
        <v>3850</v>
      </c>
      <c r="B817">
        <v>199991</v>
      </c>
      <c r="C817">
        <f>ABS((porsche_data[[#This Row],[Price]]-AVERAGE(B749:B5204))/_xlfn.STDEV.P(B749:B5204))</f>
        <v>1.9123962175346176</v>
      </c>
      <c r="D817" t="s">
        <v>80</v>
      </c>
      <c r="E817" t="s">
        <v>139</v>
      </c>
      <c r="F817">
        <f>IF(OR(ISNUMBER(SEARCH(" 4S",porsche_data[[#This Row],[Model]])), ISNUMBER(SEARCH(" S",porsche_data[[#This Row],[Model]]))),1,0)</f>
        <v>0</v>
      </c>
      <c r="G817">
        <f>IF(ISNUMBER(SEARCH("Turbo",porsche_data[[#This Row],[Model]])),1,0)</f>
        <v>0</v>
      </c>
      <c r="H817">
        <f>IF(ISNUMBER(SEARCH("GT",porsche_data[[#This Row],[Model]])),1,0)</f>
        <v>1</v>
      </c>
      <c r="I817">
        <f>IF(ISNUMBER(SEARCH("RS",porsche_data[[#This Row],[Model]])),1,0)</f>
        <v>1</v>
      </c>
      <c r="J817">
        <f>IF(ISNUMBER(SEARCH("Targa",porsche_data[[#This Row],[Body]])),1,0)</f>
        <v>0</v>
      </c>
      <c r="K817">
        <f>IF(ISNUMBER(SEARCH("Cabriolet",porsche_data[[#This Row],[Body]])),1,0)</f>
        <v>0</v>
      </c>
      <c r="L817" t="s">
        <v>44</v>
      </c>
      <c r="M817">
        <v>991</v>
      </c>
      <c r="N817" t="s">
        <v>1347</v>
      </c>
      <c r="O817" s="3">
        <f>1*(LEFT(porsche_data[[#This Row],[Mileage0]],FIND(" ",porsche_data[[#This Row],[Mileage0]])-1))</f>
        <v>6300</v>
      </c>
      <c r="P817" t="s">
        <v>141</v>
      </c>
      <c r="Q817">
        <v>500</v>
      </c>
      <c r="R817" t="s">
        <v>142</v>
      </c>
      <c r="S817">
        <f>1*(LEFT(porsche_data[[#This Row],[Cylinder Capacity]],FIND(" ",porsche_data[[#This Row],[Cylinder Capacity]])-1))</f>
        <v>4</v>
      </c>
      <c r="T817" t="s">
        <v>20</v>
      </c>
      <c r="U817" t="s">
        <v>31</v>
      </c>
      <c r="V817">
        <f>IF(porsche_data[[#This Row],[Transmission]]="Automatic",1,0)</f>
        <v>0</v>
      </c>
      <c r="W817">
        <f>IF(porsche_data[[#This Row],[Transmission]]="PDK",1,0)</f>
        <v>1</v>
      </c>
      <c r="X817" t="s">
        <v>22</v>
      </c>
      <c r="Y817">
        <f>IF(porsche_data[[#This Row],[Drive]]="Rear drive",0,1)</f>
        <v>0</v>
      </c>
      <c r="Z817" t="s">
        <v>23</v>
      </c>
      <c r="AA817" t="s">
        <v>24</v>
      </c>
      <c r="AB817">
        <f>IF(OR(porsche_data[[#This Row],[Interior Color]]="Black",porsche_data[[#This Row],[Interior Color]]="Beige",porsche_data[[#This Row],[Interior Color]]="Brown",porsche_data[[#This Row],[Interior Color]]="Grey"),0,1)</f>
        <v>0</v>
      </c>
      <c r="AC817" t="s">
        <v>308</v>
      </c>
      <c r="AD8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18" spans="1:30" x14ac:dyDescent="0.2">
      <c r="A818" t="s">
        <v>602</v>
      </c>
      <c r="B818">
        <v>199911</v>
      </c>
      <c r="C818">
        <f>ABS((porsche_data[[#This Row],[Price]]-AVERAGE(B750:B5205))/_xlfn.STDEV.P(B750:B5205))</f>
        <v>1.9106276372722413</v>
      </c>
      <c r="D818" t="s">
        <v>225</v>
      </c>
      <c r="E818" t="s">
        <v>517</v>
      </c>
      <c r="F818">
        <f>IF(OR(ISNUMBER(SEARCH(" 4S",porsche_data[[#This Row],[Model]])), ISNUMBER(SEARCH(" S",porsche_data[[#This Row],[Model]]))),1,0)</f>
        <v>0</v>
      </c>
      <c r="G818">
        <f>IF(ISNUMBER(SEARCH("Turbo",porsche_data[[#This Row],[Model]])),1,0)</f>
        <v>0</v>
      </c>
      <c r="H818">
        <f>IF(ISNUMBER(SEARCH("GT",porsche_data[[#This Row],[Model]])),1,0)</f>
        <v>0</v>
      </c>
      <c r="I818">
        <f>IF(ISNUMBER(SEARCH("RS",porsche_data[[#This Row],[Model]])),1,0)</f>
        <v>0</v>
      </c>
      <c r="J818">
        <f>IF(ISNUMBER(SEARCH("Targa",porsche_data[[#This Row],[Body]])),1,0)</f>
        <v>0</v>
      </c>
      <c r="K818">
        <f>IF(ISNUMBER(SEARCH("Cabriolet",porsche_data[[#This Row],[Body]])),1,0)</f>
        <v>0</v>
      </c>
      <c r="L818" t="s">
        <v>44</v>
      </c>
      <c r="M818">
        <v>911</v>
      </c>
      <c r="N818" t="s">
        <v>603</v>
      </c>
      <c r="O818" s="3">
        <f>1*(LEFT(porsche_data[[#This Row],[Mileage0]],FIND(" ",porsche_data[[#This Row],[Mileage0]])-1))</f>
        <v>58250</v>
      </c>
      <c r="P818" t="s">
        <v>519</v>
      </c>
      <c r="Q818">
        <v>210</v>
      </c>
      <c r="R818" t="s">
        <v>39</v>
      </c>
      <c r="S818">
        <f>1*(LEFT(porsche_data[[#This Row],[Cylinder Capacity]],FIND(" ",porsche_data[[#This Row],[Cylinder Capacity]])-1))</f>
        <v>2.7</v>
      </c>
      <c r="T818" t="s">
        <v>20</v>
      </c>
      <c r="U818" t="s">
        <v>21</v>
      </c>
      <c r="V818">
        <f>IF(porsche_data[[#This Row],[Transmission]]="Automatic",1,0)</f>
        <v>0</v>
      </c>
      <c r="W818">
        <f>IF(porsche_data[[#This Row],[Transmission]]="PDK",1,0)</f>
        <v>0</v>
      </c>
      <c r="X818" t="s">
        <v>22</v>
      </c>
      <c r="Y818">
        <f>IF(porsche_data[[#This Row],[Drive]]="Rear drive",0,1)</f>
        <v>0</v>
      </c>
      <c r="Z818" t="s">
        <v>23</v>
      </c>
      <c r="AA818" t="s">
        <v>250</v>
      </c>
      <c r="AB818">
        <f>IF(OR(porsche_data[[#This Row],[Interior Color]]="Black",porsche_data[[#This Row],[Interior Color]]="Beige",porsche_data[[#This Row],[Interior Color]]="Brown",porsche_data[[#This Row],[Interior Color]]="Grey"),0,1)</f>
        <v>0</v>
      </c>
      <c r="AC818" t="s">
        <v>47</v>
      </c>
      <c r="AD8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19" spans="1:30" x14ac:dyDescent="0.2">
      <c r="A819" t="s">
        <v>1560</v>
      </c>
      <c r="B819">
        <v>199900</v>
      </c>
      <c r="C819">
        <f>ABS((porsche_data[[#This Row],[Price]]-AVERAGE(B751:B5206))/_xlfn.STDEV.P(B751:B5206))</f>
        <v>1.913922485830585</v>
      </c>
      <c r="D819" t="s">
        <v>90</v>
      </c>
      <c r="E819" t="s">
        <v>419</v>
      </c>
      <c r="F819">
        <f>IF(OR(ISNUMBER(SEARCH(" 4S",porsche_data[[#This Row],[Model]])), ISNUMBER(SEARCH(" S",porsche_data[[#This Row],[Model]]))),1,0)</f>
        <v>0</v>
      </c>
      <c r="G819">
        <f>IF(ISNUMBER(SEARCH("Turbo",porsche_data[[#This Row],[Model]])),1,0)</f>
        <v>0</v>
      </c>
      <c r="H819">
        <f>IF(ISNUMBER(SEARCH("GT",porsche_data[[#This Row],[Model]])),1,0)</f>
        <v>1</v>
      </c>
      <c r="I819">
        <f>IF(ISNUMBER(SEARCH("RS",porsche_data[[#This Row],[Model]])),1,0)</f>
        <v>0</v>
      </c>
      <c r="J819">
        <f>IF(ISNUMBER(SEARCH("Targa",porsche_data[[#This Row],[Body]])),1,0)</f>
        <v>0</v>
      </c>
      <c r="K819">
        <f>IF(ISNUMBER(SEARCH("Cabriolet",porsche_data[[#This Row],[Body]])),1,0)</f>
        <v>0</v>
      </c>
      <c r="L819" t="s">
        <v>44</v>
      </c>
      <c r="M819">
        <v>991</v>
      </c>
      <c r="N819" t="s">
        <v>1561</v>
      </c>
      <c r="O819" s="3">
        <f>1*(LEFT(porsche_data[[#This Row],[Mileage0]],FIND(" ",porsche_data[[#This Row],[Mileage0]])-1))</f>
        <v>4850</v>
      </c>
      <c r="P819" t="s">
        <v>141</v>
      </c>
      <c r="Q819">
        <v>500</v>
      </c>
      <c r="R819" t="s">
        <v>111</v>
      </c>
      <c r="S819">
        <f>1*(LEFT(porsche_data[[#This Row],[Cylinder Capacity]],FIND(" ",porsche_data[[#This Row],[Cylinder Capacity]])-1))</f>
        <v>4</v>
      </c>
      <c r="T819" t="s">
        <v>20</v>
      </c>
      <c r="U819" t="s">
        <v>21</v>
      </c>
      <c r="V819">
        <f>IF(porsche_data[[#This Row],[Transmission]]="Automatic",1,0)</f>
        <v>0</v>
      </c>
      <c r="W819">
        <f>IF(porsche_data[[#This Row],[Transmission]]="PDK",1,0)</f>
        <v>0</v>
      </c>
      <c r="X819" t="s">
        <v>22</v>
      </c>
      <c r="Y819">
        <f>IF(porsche_data[[#This Row],[Drive]]="Rear drive",0,1)</f>
        <v>0</v>
      </c>
      <c r="Z819" t="s">
        <v>23</v>
      </c>
      <c r="AA819" t="s">
        <v>24</v>
      </c>
      <c r="AB819">
        <f>IF(OR(porsche_data[[#This Row],[Interior Color]]="Black",porsche_data[[#This Row],[Interior Color]]="Beige",porsche_data[[#This Row],[Interior Color]]="Brown",porsche_data[[#This Row],[Interior Color]]="Grey"),0,1)</f>
        <v>0</v>
      </c>
      <c r="AC819" t="s">
        <v>32</v>
      </c>
      <c r="AD8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20" spans="1:30" hidden="1" x14ac:dyDescent="0.2">
      <c r="A820" t="s">
        <v>1560</v>
      </c>
      <c r="B820">
        <v>199900</v>
      </c>
      <c r="C820" t="e">
        <f>ABS((porsche_data[[#This Row],[Price]]-#REF!)/#REF!)</f>
        <v>#REF!</v>
      </c>
      <c r="D820" t="s">
        <v>654</v>
      </c>
      <c r="E820" t="s">
        <v>655</v>
      </c>
      <c r="F820">
        <f>IF(OR(ISNUMBER(SEARCH(" 4S",porsche_data[[#This Row],[Model]])), ISNUMBER(SEARCH(" S",porsche_data[[#This Row],[Model]]))),1,0)</f>
        <v>1</v>
      </c>
      <c r="G820">
        <f>IF(ISNUMBER(SEARCH("Turbo",porsche_data[[#This Row],[Model]])),1,0)</f>
        <v>0</v>
      </c>
      <c r="H820">
        <f>IF(ISNUMBER(SEARCH("GT",porsche_data[[#This Row],[Model]])),1,0)</f>
        <v>0</v>
      </c>
      <c r="I820">
        <f>IF(ISNUMBER(SEARCH("RS",porsche_data[[#This Row],[Model]])),1,0)</f>
        <v>0</v>
      </c>
      <c r="J820">
        <f>IF(ISNUMBER(SEARCH("Targa",porsche_data[[#This Row],[Body]])),1,0)</f>
        <v>1</v>
      </c>
      <c r="K820">
        <f>IF(ISNUMBER(SEARCH("Cabriolet",porsche_data[[#This Row],[Body]])),1,0)</f>
        <v>0</v>
      </c>
      <c r="L820" t="s">
        <v>36</v>
      </c>
      <c r="N820" t="s">
        <v>2055</v>
      </c>
      <c r="O820" t="str">
        <f>IF(ISNUMBER(SEARCH("km",porsche_data[[#This Row],[Mileage0]])),porsche_data[[#This Row],[Mileage0]],"")</f>
        <v>26553 km</v>
      </c>
      <c r="P820" t="s">
        <v>657</v>
      </c>
      <c r="R820" t="s">
        <v>122</v>
      </c>
      <c r="T820" t="s">
        <v>20</v>
      </c>
      <c r="U820" t="s">
        <v>21</v>
      </c>
      <c r="V820">
        <f>IF(porsche_data[[#This Row],[Transmission]]="Automatic",1,0)</f>
        <v>0</v>
      </c>
      <c r="W820">
        <f>IF(porsche_data[[#This Row],[Transmission]]="PDK",1,0)</f>
        <v>0</v>
      </c>
      <c r="X820" t="s">
        <v>22</v>
      </c>
      <c r="Y820">
        <f>IF(porsche_data[[#This Row],[Drive]]="Rear drive",0,1)</f>
        <v>0</v>
      </c>
      <c r="Z820" t="s">
        <v>23</v>
      </c>
      <c r="AA820" t="s">
        <v>24</v>
      </c>
      <c r="AB820">
        <f>IF(OR(porsche_data[[#This Row],[Interior Color]]="Black",porsche_data[[#This Row],[Interior Color]]="Beige",porsche_data[[#This Row],[Interior Color]]="Brown",porsche_data[[#This Row],[Interior Color]]="Grey"),0,1)</f>
        <v>0</v>
      </c>
      <c r="AC820" t="s">
        <v>116</v>
      </c>
      <c r="AD8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21" spans="1:30" hidden="1" x14ac:dyDescent="0.2">
      <c r="A821" t="s">
        <v>1577</v>
      </c>
      <c r="C821" t="e">
        <f>ABS((porsche_data[[#This Row],[Price]]-#REF!)/#REF!)</f>
        <v>#REF!</v>
      </c>
      <c r="D821" t="s">
        <v>101</v>
      </c>
      <c r="E821" t="s">
        <v>1433</v>
      </c>
      <c r="F821">
        <f>IF(OR(ISNUMBER(SEARCH(" 4S",porsche_data[[#This Row],[Model]])), ISNUMBER(SEARCH(" S",porsche_data[[#This Row],[Model]]))),1,0)</f>
        <v>0</v>
      </c>
      <c r="G821">
        <f>IF(ISNUMBER(SEARCH("Turbo",porsche_data[[#This Row],[Model]])),1,0)</f>
        <v>1</v>
      </c>
      <c r="H821">
        <f>IF(ISNUMBER(SEARCH("GT",porsche_data[[#This Row],[Model]])),1,0)</f>
        <v>0</v>
      </c>
      <c r="I821">
        <f>IF(ISNUMBER(SEARCH("RS",porsche_data[[#This Row],[Model]])),1,0)</f>
        <v>0</v>
      </c>
      <c r="J821">
        <f>IF(ISNUMBER(SEARCH("Targa",porsche_data[[#This Row],[Body]])),1,0)</f>
        <v>0</v>
      </c>
      <c r="K821">
        <f>IF(ISNUMBER(SEARCH("Cabriolet",porsche_data[[#This Row],[Body]])),1,0)</f>
        <v>0</v>
      </c>
      <c r="L821" t="s">
        <v>44</v>
      </c>
      <c r="N821" t="s">
        <v>1578</v>
      </c>
      <c r="O821" t="str">
        <f>IF(ISNUMBER(SEARCH("km",porsche_data[[#This Row],[Mileage0]])),porsche_data[[#This Row],[Mileage0]],"")</f>
        <v>52807 km</v>
      </c>
      <c r="P821" t="s">
        <v>834</v>
      </c>
      <c r="R821" t="s">
        <v>19</v>
      </c>
      <c r="T821" t="s">
        <v>20</v>
      </c>
      <c r="U821" t="s">
        <v>21</v>
      </c>
      <c r="V821">
        <f>IF(porsche_data[[#This Row],[Transmission]]="Automatic",1,0)</f>
        <v>0</v>
      </c>
      <c r="W821">
        <f>IF(porsche_data[[#This Row],[Transmission]]="PDK",1,0)</f>
        <v>0</v>
      </c>
      <c r="X821" t="s">
        <v>22</v>
      </c>
      <c r="Y821">
        <f>IF(porsche_data[[#This Row],[Drive]]="Rear drive",0,1)</f>
        <v>0</v>
      </c>
      <c r="Z821" t="s">
        <v>23</v>
      </c>
      <c r="AA821" t="s">
        <v>24</v>
      </c>
      <c r="AB821">
        <f>IF(OR(porsche_data[[#This Row],[Interior Color]]="Black",porsche_data[[#This Row],[Interior Color]]="Beige",porsche_data[[#This Row],[Interior Color]]="Brown",porsche_data[[#This Row],[Interior Color]]="Grey"),0,1)</f>
        <v>0</v>
      </c>
      <c r="AC821" t="s">
        <v>40</v>
      </c>
      <c r="AD8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22" spans="1:30" x14ac:dyDescent="0.2">
      <c r="A822" t="s">
        <v>1560</v>
      </c>
      <c r="B822">
        <v>199900</v>
      </c>
      <c r="C822">
        <f>ABS((porsche_data[[#This Row],[Price]]-AVERAGE(B754:B5209))/_xlfn.STDEV.P(B754:B5209))</f>
        <v>1.9210516888920584</v>
      </c>
      <c r="D822" t="s">
        <v>14</v>
      </c>
      <c r="E822" t="s">
        <v>113</v>
      </c>
      <c r="F822">
        <f>IF(OR(ISNUMBER(SEARCH(" 4S",porsche_data[[#This Row],[Model]])), ISNUMBER(SEARCH(" S",porsche_data[[#This Row],[Model]]))),1,0)</f>
        <v>0</v>
      </c>
      <c r="G822">
        <f>IF(ISNUMBER(SEARCH("Turbo",porsche_data[[#This Row],[Model]])),1,0)</f>
        <v>0</v>
      </c>
      <c r="H822">
        <f>IF(ISNUMBER(SEARCH("GT",porsche_data[[#This Row],[Model]])),1,0)</f>
        <v>0</v>
      </c>
      <c r="I822">
        <f>IF(ISNUMBER(SEARCH("RS",porsche_data[[#This Row],[Model]])),1,0)</f>
        <v>1</v>
      </c>
      <c r="J822">
        <f>IF(ISNUMBER(SEARCH("Targa",porsche_data[[#This Row],[Body]])),1,0)</f>
        <v>0</v>
      </c>
      <c r="K822">
        <f>IF(ISNUMBER(SEARCH("Cabriolet",porsche_data[[#This Row],[Body]])),1,0)</f>
        <v>0</v>
      </c>
      <c r="L822" t="s">
        <v>44</v>
      </c>
      <c r="M822">
        <v>964</v>
      </c>
      <c r="N822" t="s">
        <v>2263</v>
      </c>
      <c r="O822" s="3">
        <f>1*(LEFT(porsche_data[[#This Row],[Mileage0]],FIND(" ",porsche_data[[#This Row],[Mileage0]])-1))</f>
        <v>60400</v>
      </c>
      <c r="P822" t="s">
        <v>115</v>
      </c>
      <c r="Q822">
        <v>260</v>
      </c>
      <c r="R822" t="s">
        <v>19</v>
      </c>
      <c r="S822">
        <f>1*(LEFT(porsche_data[[#This Row],[Cylinder Capacity]],FIND(" ",porsche_data[[#This Row],[Cylinder Capacity]])-1))</f>
        <v>3.6</v>
      </c>
      <c r="T822" t="s">
        <v>20</v>
      </c>
      <c r="U822" t="s">
        <v>21</v>
      </c>
      <c r="V822">
        <f>IF(porsche_data[[#This Row],[Transmission]]="Automatic",1,0)</f>
        <v>0</v>
      </c>
      <c r="W822">
        <f>IF(porsche_data[[#This Row],[Transmission]]="PDK",1,0)</f>
        <v>0</v>
      </c>
      <c r="X822" t="s">
        <v>22</v>
      </c>
      <c r="Y822">
        <f>IF(porsche_data[[#This Row],[Drive]]="Rear drive",0,1)</f>
        <v>0</v>
      </c>
      <c r="Z822" t="s">
        <v>23</v>
      </c>
      <c r="AA822" t="s">
        <v>32</v>
      </c>
      <c r="AB822">
        <f>IF(OR(porsche_data[[#This Row],[Interior Color]]="Black",porsche_data[[#This Row],[Interior Color]]="Beige",porsche_data[[#This Row],[Interior Color]]="Brown",porsche_data[[#This Row],[Interior Color]]="Grey"),0,1)</f>
        <v>0</v>
      </c>
      <c r="AC822" t="s">
        <v>24</v>
      </c>
      <c r="AD8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23" spans="1:30" hidden="1" x14ac:dyDescent="0.2">
      <c r="A823" t="s">
        <v>25</v>
      </c>
      <c r="C823" t="e">
        <f>ABS((porsche_data[[#This Row],[Price]]-#REF!)/#REF!)</f>
        <v>#REF!</v>
      </c>
      <c r="D823" t="s">
        <v>25</v>
      </c>
      <c r="E823" t="s">
        <v>25</v>
      </c>
      <c r="F823">
        <f>IF(OR(ISNUMBER(SEARCH(" 4S",porsche_data[[#This Row],[Model]])), ISNUMBER(SEARCH(" S",porsche_data[[#This Row],[Model]]))),1,0)</f>
        <v>0</v>
      </c>
      <c r="G823">
        <f>IF(ISNUMBER(SEARCH("Turbo",porsche_data[[#This Row],[Model]])),1,0)</f>
        <v>0</v>
      </c>
      <c r="H823">
        <f>IF(ISNUMBER(SEARCH("GT",porsche_data[[#This Row],[Model]])),1,0)</f>
        <v>0</v>
      </c>
      <c r="I823">
        <f>IF(ISNUMBER(SEARCH("RS",porsche_data[[#This Row],[Model]])),1,0)</f>
        <v>0</v>
      </c>
      <c r="J823">
        <f>IF(ISNUMBER(SEARCH("Targa",porsche_data[[#This Row],[Body]])),1,0)</f>
        <v>0</v>
      </c>
      <c r="K823">
        <f>IF(ISNUMBER(SEARCH("Cabriolet",porsche_data[[#This Row],[Body]])),1,0)</f>
        <v>0</v>
      </c>
      <c r="L823" t="s">
        <v>25</v>
      </c>
      <c r="N823" t="s">
        <v>25</v>
      </c>
      <c r="O823" t="str">
        <f>IF(ISNUMBER(SEARCH("km",porsche_data[[#This Row],[Mileage0]])),porsche_data[[#This Row],[Mileage0]],"")</f>
        <v/>
      </c>
      <c r="P823" t="s">
        <v>25</v>
      </c>
      <c r="R823" t="s">
        <v>25</v>
      </c>
      <c r="T823" t="s">
        <v>25</v>
      </c>
      <c r="U823" t="s">
        <v>25</v>
      </c>
      <c r="V823">
        <f>IF(porsche_data[[#This Row],[Transmission]]="Automatic",1,0)</f>
        <v>0</v>
      </c>
      <c r="W823">
        <f>IF(porsche_data[[#This Row],[Transmission]]="PDK",1,0)</f>
        <v>0</v>
      </c>
      <c r="X823" t="s">
        <v>25</v>
      </c>
      <c r="Y823">
        <f>IF(porsche_data[[#This Row],[Drive]]="Rear drive",0,1)</f>
        <v>1</v>
      </c>
      <c r="Z823" t="s">
        <v>25</v>
      </c>
      <c r="AA823" t="s">
        <v>25</v>
      </c>
      <c r="AB823">
        <f>IF(OR(porsche_data[[#This Row],[Interior Color]]="Black",porsche_data[[#This Row],[Interior Color]]="Beige",porsche_data[[#This Row],[Interior Color]]="Brown",porsche_data[[#This Row],[Interior Color]]="Grey"),0,1)</f>
        <v>1</v>
      </c>
      <c r="AC823" t="s">
        <v>25</v>
      </c>
      <c r="AD8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24" spans="1:30" x14ac:dyDescent="0.2">
      <c r="A824" t="s">
        <v>1560</v>
      </c>
      <c r="B824">
        <v>199900</v>
      </c>
      <c r="C824">
        <f>ABS((porsche_data[[#This Row],[Price]]-AVERAGE(B756:B5211))/_xlfn.STDEV.P(B756:B5211))</f>
        <v>1.9246421482856817</v>
      </c>
      <c r="D824" t="s">
        <v>63</v>
      </c>
      <c r="E824" t="s">
        <v>164</v>
      </c>
      <c r="F824">
        <f>IF(OR(ISNUMBER(SEARCH(" 4S",porsche_data[[#This Row],[Model]])), ISNUMBER(SEARCH(" S",porsche_data[[#This Row],[Model]]))),1,0)</f>
        <v>0</v>
      </c>
      <c r="G824">
        <f>IF(ISNUMBER(SEARCH("Turbo",porsche_data[[#This Row],[Model]])),1,0)</f>
        <v>0</v>
      </c>
      <c r="H824">
        <f>IF(ISNUMBER(SEARCH("GT",porsche_data[[#This Row],[Model]])),1,0)</f>
        <v>1</v>
      </c>
      <c r="I824">
        <f>IF(ISNUMBER(SEARCH("RS",porsche_data[[#This Row],[Model]])),1,0)</f>
        <v>0</v>
      </c>
      <c r="J824">
        <f>IF(ISNUMBER(SEARCH("Targa",porsche_data[[#This Row],[Body]])),1,0)</f>
        <v>0</v>
      </c>
      <c r="K824">
        <f>IF(ISNUMBER(SEARCH("Cabriolet",porsche_data[[#This Row],[Body]])),1,0)</f>
        <v>0</v>
      </c>
      <c r="L824" t="s">
        <v>44</v>
      </c>
      <c r="M824">
        <v>992</v>
      </c>
      <c r="N824" t="s">
        <v>338</v>
      </c>
      <c r="O824" s="3">
        <f>1*(LEFT(porsche_data[[#This Row],[Mileage0]],FIND(" ",porsche_data[[#This Row],[Mileage0]])-1))</f>
        <v>7000</v>
      </c>
      <c r="P824" t="s">
        <v>110</v>
      </c>
      <c r="Q824">
        <v>510</v>
      </c>
      <c r="R824" t="s">
        <v>111</v>
      </c>
      <c r="S824">
        <f>1*(LEFT(porsche_data[[#This Row],[Cylinder Capacity]],FIND(" ",porsche_data[[#This Row],[Cylinder Capacity]])-1))</f>
        <v>4</v>
      </c>
      <c r="T824" t="s">
        <v>20</v>
      </c>
      <c r="U824" t="s">
        <v>31</v>
      </c>
      <c r="V824">
        <f>IF(porsche_data[[#This Row],[Transmission]]="Automatic",1,0)</f>
        <v>0</v>
      </c>
      <c r="W824">
        <f>IF(porsche_data[[#This Row],[Transmission]]="PDK",1,0)</f>
        <v>1</v>
      </c>
      <c r="X824" t="s">
        <v>22</v>
      </c>
      <c r="Y824">
        <f>IF(porsche_data[[#This Row],[Drive]]="Rear drive",0,1)</f>
        <v>0</v>
      </c>
      <c r="Z824" t="s">
        <v>23</v>
      </c>
      <c r="AA824" t="s">
        <v>24</v>
      </c>
      <c r="AB824">
        <f>IF(OR(porsche_data[[#This Row],[Interior Color]]="Black",porsche_data[[#This Row],[Interior Color]]="Beige",porsche_data[[#This Row],[Interior Color]]="Brown",porsche_data[[#This Row],[Interior Color]]="Grey"),0,1)</f>
        <v>0</v>
      </c>
      <c r="AC824" t="s">
        <v>116</v>
      </c>
      <c r="AD8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25" spans="1:30" x14ac:dyDescent="0.2">
      <c r="A825" t="s">
        <v>1560</v>
      </c>
      <c r="B825">
        <v>199900</v>
      </c>
      <c r="C825">
        <f>ABS((porsche_data[[#This Row],[Price]]-AVERAGE(B757:B5212))/_xlfn.STDEV.P(B757:B5212))</f>
        <v>1.9246421482856817</v>
      </c>
      <c r="D825" t="s">
        <v>184</v>
      </c>
      <c r="E825" t="s">
        <v>368</v>
      </c>
      <c r="F825">
        <f>IF(OR(ISNUMBER(SEARCH(" 4S",porsche_data[[#This Row],[Model]])), ISNUMBER(SEARCH(" S",porsche_data[[#This Row],[Model]]))),1,0)</f>
        <v>0</v>
      </c>
      <c r="G825">
        <f>IF(ISNUMBER(SEARCH("Turbo",porsche_data[[#This Row],[Model]])),1,0)</f>
        <v>0</v>
      </c>
      <c r="H825">
        <f>IF(ISNUMBER(SEARCH("GT",porsche_data[[#This Row],[Model]])),1,0)</f>
        <v>1</v>
      </c>
      <c r="I825">
        <f>IF(ISNUMBER(SEARCH("RS",porsche_data[[#This Row],[Model]])),1,0)</f>
        <v>0</v>
      </c>
      <c r="J825">
        <f>IF(ISNUMBER(SEARCH("Targa",porsche_data[[#This Row],[Body]])),1,0)</f>
        <v>0</v>
      </c>
      <c r="K825">
        <f>IF(ISNUMBER(SEARCH("Cabriolet",porsche_data[[#This Row],[Body]])),1,0)</f>
        <v>0</v>
      </c>
      <c r="L825" t="s">
        <v>44</v>
      </c>
      <c r="M825">
        <v>992</v>
      </c>
      <c r="N825" t="s">
        <v>3274</v>
      </c>
      <c r="O825" s="3">
        <f>1*(LEFT(porsche_data[[#This Row],[Mileage0]],FIND(" ",porsche_data[[#This Row],[Mileage0]])-1))</f>
        <v>8300</v>
      </c>
      <c r="P825" t="s">
        <v>110</v>
      </c>
      <c r="Q825">
        <v>510</v>
      </c>
      <c r="R825" t="s">
        <v>111</v>
      </c>
      <c r="S825">
        <f>1*(LEFT(porsche_data[[#This Row],[Cylinder Capacity]],FIND(" ",porsche_data[[#This Row],[Cylinder Capacity]])-1))</f>
        <v>4</v>
      </c>
      <c r="T825" t="s">
        <v>20</v>
      </c>
      <c r="U825" t="s">
        <v>31</v>
      </c>
      <c r="V825">
        <f>IF(porsche_data[[#This Row],[Transmission]]="Automatic",1,0)</f>
        <v>0</v>
      </c>
      <c r="W825">
        <f>IF(porsche_data[[#This Row],[Transmission]]="PDK",1,0)</f>
        <v>1</v>
      </c>
      <c r="X825" t="s">
        <v>22</v>
      </c>
      <c r="Y825">
        <f>IF(porsche_data[[#This Row],[Drive]]="Rear drive",0,1)</f>
        <v>0</v>
      </c>
      <c r="Z825" t="s">
        <v>23</v>
      </c>
      <c r="AA825" t="s">
        <v>24</v>
      </c>
      <c r="AB825">
        <f>IF(OR(porsche_data[[#This Row],[Interior Color]]="Black",porsche_data[[#This Row],[Interior Color]]="Beige",porsche_data[[#This Row],[Interior Color]]="Brown",porsche_data[[#This Row],[Interior Color]]="Grey"),0,1)</f>
        <v>0</v>
      </c>
      <c r="AC825" t="s">
        <v>24</v>
      </c>
      <c r="AD8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26" spans="1:30" hidden="1" x14ac:dyDescent="0.2">
      <c r="A826" t="s">
        <v>25</v>
      </c>
      <c r="C826" t="e">
        <f>ABS((porsche_data[[#This Row],[Price]]-#REF!)/#REF!)</f>
        <v>#REF!</v>
      </c>
      <c r="D826" t="s">
        <v>209</v>
      </c>
      <c r="E826" t="s">
        <v>505</v>
      </c>
      <c r="F826">
        <f>IF(OR(ISNUMBER(SEARCH(" 4S",porsche_data[[#This Row],[Model]])), ISNUMBER(SEARCH(" S",porsche_data[[#This Row],[Model]]))),1,0)</f>
        <v>0</v>
      </c>
      <c r="G826">
        <f>IF(ISNUMBER(SEARCH("Turbo",porsche_data[[#This Row],[Model]])),1,0)</f>
        <v>0</v>
      </c>
      <c r="H826">
        <f>IF(ISNUMBER(SEARCH("GT",porsche_data[[#This Row],[Model]])),1,0)</f>
        <v>0</v>
      </c>
      <c r="I826">
        <f>IF(ISNUMBER(SEARCH("RS",porsche_data[[#This Row],[Model]])),1,0)</f>
        <v>0</v>
      </c>
      <c r="J826">
        <f>IF(ISNUMBER(SEARCH("Targa",porsche_data[[#This Row],[Body]])),1,0)</f>
        <v>0</v>
      </c>
      <c r="K826">
        <f>IF(ISNUMBER(SEARCH("Cabriolet",porsche_data[[#This Row],[Body]])),1,0)</f>
        <v>1</v>
      </c>
      <c r="L826" t="s">
        <v>16</v>
      </c>
      <c r="N826" t="s">
        <v>1583</v>
      </c>
      <c r="O826" t="str">
        <f>IF(ISNUMBER(SEARCH("km",porsche_data[[#This Row],[Mileage0]])),porsche_data[[#This Row],[Mileage0]],"")</f>
        <v>140982 km</v>
      </c>
      <c r="P826" t="s">
        <v>59</v>
      </c>
      <c r="R826" t="s">
        <v>60</v>
      </c>
      <c r="T826" t="s">
        <v>20</v>
      </c>
      <c r="U826" t="s">
        <v>21</v>
      </c>
      <c r="V826">
        <f>IF(porsche_data[[#This Row],[Transmission]]="Automatic",1,0)</f>
        <v>0</v>
      </c>
      <c r="W826">
        <f>IF(porsche_data[[#This Row],[Transmission]]="PDK",1,0)</f>
        <v>0</v>
      </c>
      <c r="X826" t="s">
        <v>22</v>
      </c>
      <c r="Y826">
        <f>IF(porsche_data[[#This Row],[Drive]]="Rear drive",0,1)</f>
        <v>0</v>
      </c>
      <c r="Z826" t="s">
        <v>23</v>
      </c>
      <c r="AA826" t="s">
        <v>32</v>
      </c>
      <c r="AB826">
        <f>IF(OR(porsche_data[[#This Row],[Interior Color]]="Black",porsche_data[[#This Row],[Interior Color]]="Beige",porsche_data[[#This Row],[Interior Color]]="Brown",porsche_data[[#This Row],[Interior Color]]="Grey"),0,1)</f>
        <v>0</v>
      </c>
      <c r="AC826" t="s">
        <v>24</v>
      </c>
      <c r="AD8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27" spans="1:30" hidden="1" x14ac:dyDescent="0.2">
      <c r="A827" t="s">
        <v>840</v>
      </c>
      <c r="C827" t="e">
        <f>ABS((porsche_data[[#This Row],[Price]]-#REF!)/#REF!)</f>
        <v>#REF!</v>
      </c>
      <c r="D827" t="s">
        <v>209</v>
      </c>
      <c r="E827" t="s">
        <v>439</v>
      </c>
      <c r="F827">
        <f>IF(OR(ISNUMBER(SEARCH(" 4S",porsche_data[[#This Row],[Model]])), ISNUMBER(SEARCH(" S",porsche_data[[#This Row],[Model]]))),1,0)</f>
        <v>0</v>
      </c>
      <c r="G827">
        <f>IF(ISNUMBER(SEARCH("Turbo",porsche_data[[#This Row],[Model]])),1,0)</f>
        <v>1</v>
      </c>
      <c r="H827">
        <f>IF(ISNUMBER(SEARCH("GT",porsche_data[[#This Row],[Model]])),1,0)</f>
        <v>0</v>
      </c>
      <c r="I827">
        <f>IF(ISNUMBER(SEARCH("RS",porsche_data[[#This Row],[Model]])),1,0)</f>
        <v>0</v>
      </c>
      <c r="J827">
        <f>IF(ISNUMBER(SEARCH("Targa",porsche_data[[#This Row],[Body]])),1,0)</f>
        <v>0</v>
      </c>
      <c r="K827">
        <f>IF(ISNUMBER(SEARCH("Cabriolet",porsche_data[[#This Row],[Body]])),1,0)</f>
        <v>0</v>
      </c>
      <c r="L827" t="s">
        <v>44</v>
      </c>
      <c r="N827" t="s">
        <v>1584</v>
      </c>
      <c r="O827" t="str">
        <f>IF(ISNUMBER(SEARCH("km",porsche_data[[#This Row],[Mileage0]])),porsche_data[[#This Row],[Mileage0]],"")</f>
        <v/>
      </c>
      <c r="P827" t="s">
        <v>441</v>
      </c>
      <c r="R827" t="s">
        <v>213</v>
      </c>
      <c r="T827" t="s">
        <v>20</v>
      </c>
      <c r="U827" t="s">
        <v>21</v>
      </c>
      <c r="V827">
        <f>IF(porsche_data[[#This Row],[Transmission]]="Automatic",1,0)</f>
        <v>0</v>
      </c>
      <c r="W827">
        <f>IF(porsche_data[[#This Row],[Transmission]]="PDK",1,0)</f>
        <v>0</v>
      </c>
      <c r="X827" t="s">
        <v>22</v>
      </c>
      <c r="Y827">
        <f>IF(porsche_data[[#This Row],[Drive]]="Rear drive",0,1)</f>
        <v>0</v>
      </c>
      <c r="Z827" t="s">
        <v>23</v>
      </c>
      <c r="AA827" t="s">
        <v>24</v>
      </c>
      <c r="AB827">
        <f>IF(OR(porsche_data[[#This Row],[Interior Color]]="Black",porsche_data[[#This Row],[Interior Color]]="Beige",porsche_data[[#This Row],[Interior Color]]="Brown",porsche_data[[#This Row],[Interior Color]]="Grey"),0,1)</f>
        <v>0</v>
      </c>
      <c r="AC827" t="s">
        <v>116</v>
      </c>
      <c r="AD8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28" spans="1:30" hidden="1" x14ac:dyDescent="0.2">
      <c r="A828" t="s">
        <v>840</v>
      </c>
      <c r="C828" t="e">
        <f>ABS((porsche_data[[#This Row],[Price]]-#REF!)/#REF!)</f>
        <v>#REF!</v>
      </c>
      <c r="D828" t="s">
        <v>349</v>
      </c>
      <c r="E828" t="s">
        <v>885</v>
      </c>
      <c r="F828">
        <f>IF(OR(ISNUMBER(SEARCH(" 4S",porsche_data[[#This Row],[Model]])), ISNUMBER(SEARCH(" S",porsche_data[[#This Row],[Model]]))),1,0)</f>
        <v>1</v>
      </c>
      <c r="G828">
        <f>IF(ISNUMBER(SEARCH("Turbo",porsche_data[[#This Row],[Model]])),1,0)</f>
        <v>0</v>
      </c>
      <c r="H828">
        <f>IF(ISNUMBER(SEARCH("GT",porsche_data[[#This Row],[Model]])),1,0)</f>
        <v>0</v>
      </c>
      <c r="I828">
        <f>IF(ISNUMBER(SEARCH("RS",porsche_data[[#This Row],[Model]])),1,0)</f>
        <v>0</v>
      </c>
      <c r="J828">
        <f>IF(ISNUMBER(SEARCH("Targa",porsche_data[[#This Row],[Body]])),1,0)</f>
        <v>0</v>
      </c>
      <c r="K828">
        <f>IF(ISNUMBER(SEARCH("Cabriolet",porsche_data[[#This Row],[Body]])),1,0)</f>
        <v>1</v>
      </c>
      <c r="L828" t="s">
        <v>16</v>
      </c>
      <c r="N828" t="s">
        <v>1585</v>
      </c>
      <c r="O828" t="str">
        <f>IF(ISNUMBER(SEARCH("km",porsche_data[[#This Row],[Mileage0]])),porsche_data[[#This Row],[Mileage0]],"")</f>
        <v/>
      </c>
      <c r="P828" t="s">
        <v>627</v>
      </c>
      <c r="R828" t="s">
        <v>60</v>
      </c>
      <c r="T828" t="s">
        <v>20</v>
      </c>
      <c r="U828" t="s">
        <v>21</v>
      </c>
      <c r="V828">
        <f>IF(porsche_data[[#This Row],[Transmission]]="Automatic",1,0)</f>
        <v>0</v>
      </c>
      <c r="W828">
        <f>IF(porsche_data[[#This Row],[Transmission]]="PDK",1,0)</f>
        <v>0</v>
      </c>
      <c r="X828" t="s">
        <v>22</v>
      </c>
      <c r="Y828">
        <f>IF(porsche_data[[#This Row],[Drive]]="Rear drive",0,1)</f>
        <v>0</v>
      </c>
      <c r="Z828" t="s">
        <v>23</v>
      </c>
      <c r="AA828" t="s">
        <v>116</v>
      </c>
      <c r="AB828">
        <f>IF(OR(porsche_data[[#This Row],[Interior Color]]="Black",porsche_data[[#This Row],[Interior Color]]="Beige",porsche_data[[#This Row],[Interior Color]]="Brown",porsche_data[[#This Row],[Interior Color]]="Grey"),0,1)</f>
        <v>1</v>
      </c>
      <c r="AC828" t="s">
        <v>61</v>
      </c>
      <c r="AD8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29" spans="1:30" hidden="1" x14ac:dyDescent="0.2">
      <c r="A829" t="s">
        <v>25</v>
      </c>
      <c r="C829" t="e">
        <f>ABS((porsche_data[[#This Row],[Price]]-#REF!)/#REF!)</f>
        <v>#REF!</v>
      </c>
      <c r="D829" t="s">
        <v>25</v>
      </c>
      <c r="E829" t="s">
        <v>25</v>
      </c>
      <c r="F829">
        <f>IF(OR(ISNUMBER(SEARCH(" 4S",porsche_data[[#This Row],[Model]])), ISNUMBER(SEARCH(" S",porsche_data[[#This Row],[Model]]))),1,0)</f>
        <v>0</v>
      </c>
      <c r="G829">
        <f>IF(ISNUMBER(SEARCH("Turbo",porsche_data[[#This Row],[Model]])),1,0)</f>
        <v>0</v>
      </c>
      <c r="H829">
        <f>IF(ISNUMBER(SEARCH("GT",porsche_data[[#This Row],[Model]])),1,0)</f>
        <v>0</v>
      </c>
      <c r="I829">
        <f>IF(ISNUMBER(SEARCH("RS",porsche_data[[#This Row],[Model]])),1,0)</f>
        <v>0</v>
      </c>
      <c r="J829">
        <f>IF(ISNUMBER(SEARCH("Targa",porsche_data[[#This Row],[Body]])),1,0)</f>
        <v>0</v>
      </c>
      <c r="K829">
        <f>IF(ISNUMBER(SEARCH("Cabriolet",porsche_data[[#This Row],[Body]])),1,0)</f>
        <v>0</v>
      </c>
      <c r="L829" t="s">
        <v>25</v>
      </c>
      <c r="N829" t="s">
        <v>25</v>
      </c>
      <c r="O829" t="str">
        <f>IF(ISNUMBER(SEARCH("km",porsche_data[[#This Row],[Mileage0]])),porsche_data[[#This Row],[Mileage0]],"")</f>
        <v/>
      </c>
      <c r="P829" t="s">
        <v>25</v>
      </c>
      <c r="R829" t="s">
        <v>25</v>
      </c>
      <c r="T829" t="s">
        <v>25</v>
      </c>
      <c r="U829" t="s">
        <v>25</v>
      </c>
      <c r="V829">
        <f>IF(porsche_data[[#This Row],[Transmission]]="Automatic",1,0)</f>
        <v>0</v>
      </c>
      <c r="W829">
        <f>IF(porsche_data[[#This Row],[Transmission]]="PDK",1,0)</f>
        <v>0</v>
      </c>
      <c r="X829" t="s">
        <v>25</v>
      </c>
      <c r="Y829">
        <f>IF(porsche_data[[#This Row],[Drive]]="Rear drive",0,1)</f>
        <v>1</v>
      </c>
      <c r="Z829" t="s">
        <v>25</v>
      </c>
      <c r="AA829" t="s">
        <v>25</v>
      </c>
      <c r="AB829">
        <f>IF(OR(porsche_data[[#This Row],[Interior Color]]="Black",porsche_data[[#This Row],[Interior Color]]="Beige",porsche_data[[#This Row],[Interior Color]]="Brown",porsche_data[[#This Row],[Interior Color]]="Grey"),0,1)</f>
        <v>1</v>
      </c>
      <c r="AC829" t="s">
        <v>25</v>
      </c>
      <c r="AD8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30" spans="1:30" hidden="1" x14ac:dyDescent="0.2">
      <c r="A830" t="s">
        <v>1586</v>
      </c>
      <c r="C830" t="e">
        <f>ABS((porsche_data[[#This Row],[Price]]-#REF!)/#REF!)</f>
        <v>#REF!</v>
      </c>
      <c r="D830" t="s">
        <v>969</v>
      </c>
      <c r="E830" t="s">
        <v>35</v>
      </c>
      <c r="F830">
        <f>IF(OR(ISNUMBER(SEARCH(" 4S",porsche_data[[#This Row],[Model]])), ISNUMBER(SEARCH(" S",porsche_data[[#This Row],[Model]]))),1,0)</f>
        <v>0</v>
      </c>
      <c r="G830">
        <f>IF(ISNUMBER(SEARCH("Turbo",porsche_data[[#This Row],[Model]])),1,0)</f>
        <v>0</v>
      </c>
      <c r="H830">
        <f>IF(ISNUMBER(SEARCH("GT",porsche_data[[#This Row],[Model]])),1,0)</f>
        <v>0</v>
      </c>
      <c r="I830">
        <f>IF(ISNUMBER(SEARCH("RS",porsche_data[[#This Row],[Model]])),1,0)</f>
        <v>0</v>
      </c>
      <c r="J830">
        <f>IF(ISNUMBER(SEARCH("Targa",porsche_data[[#This Row],[Body]])),1,0)</f>
        <v>0</v>
      </c>
      <c r="K830">
        <f>IF(ISNUMBER(SEARCH("Cabriolet",porsche_data[[#This Row],[Body]])),1,0)</f>
        <v>0</v>
      </c>
      <c r="L830" t="s">
        <v>44</v>
      </c>
      <c r="N830" t="s">
        <v>1587</v>
      </c>
      <c r="O830" t="str">
        <f>IF(ISNUMBER(SEARCH("km",porsche_data[[#This Row],[Mileage0]])),porsche_data[[#This Row],[Mileage0]],"")</f>
        <v>73808 km</v>
      </c>
      <c r="P830" t="s">
        <v>121</v>
      </c>
      <c r="R830" t="s">
        <v>122</v>
      </c>
      <c r="T830" t="s">
        <v>20</v>
      </c>
      <c r="U830" t="s">
        <v>21</v>
      </c>
      <c r="V830">
        <f>IF(porsche_data[[#This Row],[Transmission]]="Automatic",1,0)</f>
        <v>0</v>
      </c>
      <c r="W830">
        <f>IF(porsche_data[[#This Row],[Transmission]]="PDK",1,0)</f>
        <v>0</v>
      </c>
      <c r="X830" t="s">
        <v>22</v>
      </c>
      <c r="Y830">
        <f>IF(porsche_data[[#This Row],[Drive]]="Rear drive",0,1)</f>
        <v>0</v>
      </c>
      <c r="Z830" t="s">
        <v>23</v>
      </c>
      <c r="AA830" t="s">
        <v>54</v>
      </c>
      <c r="AB830">
        <f>IF(OR(porsche_data[[#This Row],[Interior Color]]="Black",porsche_data[[#This Row],[Interior Color]]="Beige",porsche_data[[#This Row],[Interior Color]]="Brown",porsche_data[[#This Row],[Interior Color]]="Grey"),0,1)</f>
        <v>1</v>
      </c>
      <c r="AC830" t="s">
        <v>61</v>
      </c>
      <c r="AD8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31" spans="1:30" hidden="1" x14ac:dyDescent="0.2">
      <c r="A831" t="s">
        <v>1588</v>
      </c>
      <c r="C831" t="e">
        <f>ABS((porsche_data[[#This Row],[Price]]-#REF!)/#REF!)</f>
        <v>#REF!</v>
      </c>
      <c r="D831" t="s">
        <v>90</v>
      </c>
      <c r="E831" t="s">
        <v>362</v>
      </c>
      <c r="F831">
        <f>IF(OR(ISNUMBER(SEARCH(" 4S",porsche_data[[#This Row],[Model]])), ISNUMBER(SEARCH(" S",porsche_data[[#This Row],[Model]]))),1,0)</f>
        <v>0</v>
      </c>
      <c r="G831">
        <f>IF(ISNUMBER(SEARCH("Turbo",porsche_data[[#This Row],[Model]])),1,0)</f>
        <v>0</v>
      </c>
      <c r="H831">
        <f>IF(ISNUMBER(SEARCH("GT",porsche_data[[#This Row],[Model]])),1,0)</f>
        <v>1</v>
      </c>
      <c r="I831">
        <f>IF(ISNUMBER(SEARCH("RS",porsche_data[[#This Row],[Model]])),1,0)</f>
        <v>0</v>
      </c>
      <c r="J831">
        <f>IF(ISNUMBER(SEARCH("Targa",porsche_data[[#This Row],[Body]])),1,0)</f>
        <v>0</v>
      </c>
      <c r="K831">
        <f>IF(ISNUMBER(SEARCH("Cabriolet",porsche_data[[#This Row],[Body]])),1,0)</f>
        <v>0</v>
      </c>
      <c r="L831" t="s">
        <v>44</v>
      </c>
      <c r="N831" t="s">
        <v>1589</v>
      </c>
      <c r="O831" t="str">
        <f>IF(ISNUMBER(SEARCH("km",porsche_data[[#This Row],[Mileage0]])),porsche_data[[#This Row],[Mileage0]],"")</f>
        <v/>
      </c>
      <c r="P831" t="s">
        <v>141</v>
      </c>
      <c r="R831" t="s">
        <v>111</v>
      </c>
      <c r="T831" t="s">
        <v>232</v>
      </c>
      <c r="U831" t="s">
        <v>31</v>
      </c>
      <c r="V831">
        <f>IF(porsche_data[[#This Row],[Transmission]]="Automatic",1,0)</f>
        <v>0</v>
      </c>
      <c r="W831">
        <f>IF(porsche_data[[#This Row],[Transmission]]="PDK",1,0)</f>
        <v>1</v>
      </c>
      <c r="X831" t="s">
        <v>22</v>
      </c>
      <c r="Y831">
        <f>IF(porsche_data[[#This Row],[Drive]]="Rear drive",0,1)</f>
        <v>0</v>
      </c>
      <c r="Z831" t="s">
        <v>23</v>
      </c>
      <c r="AA831" t="s">
        <v>24</v>
      </c>
      <c r="AB831">
        <f>IF(OR(porsche_data[[#This Row],[Interior Color]]="Black",porsche_data[[#This Row],[Interior Color]]="Beige",porsche_data[[#This Row],[Interior Color]]="Brown",porsche_data[[#This Row],[Interior Color]]="Grey"),0,1)</f>
        <v>0</v>
      </c>
      <c r="AC831" t="s">
        <v>24</v>
      </c>
      <c r="AD8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32" spans="1:30" hidden="1" x14ac:dyDescent="0.2">
      <c r="A832" t="s">
        <v>1590</v>
      </c>
      <c r="C832" t="e">
        <f>ABS((porsche_data[[#This Row],[Price]]-#REF!)/#REF!)</f>
        <v>#REF!</v>
      </c>
      <c r="D832" t="s">
        <v>63</v>
      </c>
      <c r="E832" t="s">
        <v>443</v>
      </c>
      <c r="F832">
        <f>IF(OR(ISNUMBER(SEARCH(" 4S",porsche_data[[#This Row],[Model]])), ISNUMBER(SEARCH(" S",porsche_data[[#This Row],[Model]]))),1,0)</f>
        <v>0</v>
      </c>
      <c r="G832">
        <f>IF(ISNUMBER(SEARCH("Turbo",porsche_data[[#This Row],[Model]])),1,0)</f>
        <v>0</v>
      </c>
      <c r="H832">
        <f>IF(ISNUMBER(SEARCH("GT",porsche_data[[#This Row],[Model]])),1,0)</f>
        <v>1</v>
      </c>
      <c r="I832">
        <f>IF(ISNUMBER(SEARCH("RS",porsche_data[[#This Row],[Model]])),1,0)</f>
        <v>0</v>
      </c>
      <c r="J832">
        <f>IF(ISNUMBER(SEARCH("Targa",porsche_data[[#This Row],[Body]])),1,0)</f>
        <v>0</v>
      </c>
      <c r="K832">
        <f>IF(ISNUMBER(SEARCH("Cabriolet",porsche_data[[#This Row],[Body]])),1,0)</f>
        <v>0</v>
      </c>
      <c r="L832" t="s">
        <v>44</v>
      </c>
      <c r="N832" t="s">
        <v>1591</v>
      </c>
      <c r="O832" t="str">
        <f>IF(ISNUMBER(SEARCH("km",porsche_data[[#This Row],[Mileage0]])),porsche_data[[#This Row],[Mileage0]],"")</f>
        <v/>
      </c>
      <c r="P832" t="s">
        <v>73</v>
      </c>
      <c r="R832" t="s">
        <v>111</v>
      </c>
      <c r="T832" t="s">
        <v>232</v>
      </c>
      <c r="U832" t="s">
        <v>31</v>
      </c>
      <c r="V832">
        <f>IF(porsche_data[[#This Row],[Transmission]]="Automatic",1,0)</f>
        <v>0</v>
      </c>
      <c r="W832">
        <f>IF(porsche_data[[#This Row],[Transmission]]="PDK",1,0)</f>
        <v>1</v>
      </c>
      <c r="X832" t="s">
        <v>22</v>
      </c>
      <c r="Y832">
        <f>IF(porsche_data[[#This Row],[Drive]]="Rear drive",0,1)</f>
        <v>0</v>
      </c>
      <c r="Z832" t="s">
        <v>23</v>
      </c>
      <c r="AA832" t="s">
        <v>24</v>
      </c>
      <c r="AB832">
        <f>IF(OR(porsche_data[[#This Row],[Interior Color]]="Black",porsche_data[[#This Row],[Interior Color]]="Beige",porsche_data[[#This Row],[Interior Color]]="Brown",porsche_data[[#This Row],[Interior Color]]="Grey"),0,1)</f>
        <v>0</v>
      </c>
      <c r="AC832" t="s">
        <v>61</v>
      </c>
      <c r="AD8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33" spans="1:30" hidden="1" x14ac:dyDescent="0.2">
      <c r="A833" t="s">
        <v>1382</v>
      </c>
      <c r="C833" t="e">
        <f>ABS((porsche_data[[#This Row],[Price]]-#REF!)/#REF!)</f>
        <v>#REF!</v>
      </c>
      <c r="D833" t="s">
        <v>128</v>
      </c>
      <c r="E833" t="s">
        <v>591</v>
      </c>
      <c r="F833">
        <f>IF(OR(ISNUMBER(SEARCH(" 4S",porsche_data[[#This Row],[Model]])), ISNUMBER(SEARCH(" S",porsche_data[[#This Row],[Model]]))),1,0)</f>
        <v>0</v>
      </c>
      <c r="G833">
        <f>IF(ISNUMBER(SEARCH("Turbo",porsche_data[[#This Row],[Model]])),1,0)</f>
        <v>0</v>
      </c>
      <c r="H833">
        <f>IF(ISNUMBER(SEARCH("GT",porsche_data[[#This Row],[Model]])),1,0)</f>
        <v>1</v>
      </c>
      <c r="I833">
        <f>IF(ISNUMBER(SEARCH("RS",porsche_data[[#This Row],[Model]])),1,0)</f>
        <v>0</v>
      </c>
      <c r="J833">
        <f>IF(ISNUMBER(SEARCH("Targa",porsche_data[[#This Row],[Body]])),1,0)</f>
        <v>0</v>
      </c>
      <c r="K833">
        <f>IF(ISNUMBER(SEARCH("Cabriolet",porsche_data[[#This Row],[Body]])),1,0)</f>
        <v>0</v>
      </c>
      <c r="L833" t="s">
        <v>44</v>
      </c>
      <c r="N833" t="s">
        <v>1592</v>
      </c>
      <c r="O833" t="str">
        <f>IF(ISNUMBER(SEARCH("km",porsche_data[[#This Row],[Mileage0]])),porsche_data[[#This Row],[Mileage0]],"")</f>
        <v/>
      </c>
      <c r="P833" t="s">
        <v>593</v>
      </c>
      <c r="R833" t="s">
        <v>88</v>
      </c>
      <c r="T833" t="s">
        <v>232</v>
      </c>
      <c r="U833" t="s">
        <v>31</v>
      </c>
      <c r="V833">
        <f>IF(porsche_data[[#This Row],[Transmission]]="Automatic",1,0)</f>
        <v>0</v>
      </c>
      <c r="W833">
        <f>IF(porsche_data[[#This Row],[Transmission]]="PDK",1,0)</f>
        <v>1</v>
      </c>
      <c r="X833" t="s">
        <v>22</v>
      </c>
      <c r="Y833">
        <f>IF(porsche_data[[#This Row],[Drive]]="Rear drive",0,1)</f>
        <v>0</v>
      </c>
      <c r="Z833" t="s">
        <v>23</v>
      </c>
      <c r="AA833" t="s">
        <v>24</v>
      </c>
      <c r="AB833">
        <f>IF(OR(porsche_data[[#This Row],[Interior Color]]="Black",porsche_data[[#This Row],[Interior Color]]="Beige",porsche_data[[#This Row],[Interior Color]]="Brown",porsche_data[[#This Row],[Interior Color]]="Grey"),0,1)</f>
        <v>0</v>
      </c>
      <c r="AC833" t="s">
        <v>61</v>
      </c>
      <c r="AD8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34" spans="1:30" hidden="1" x14ac:dyDescent="0.2">
      <c r="A834" t="s">
        <v>1593</v>
      </c>
      <c r="C834" t="e">
        <f>ABS((porsche_data[[#This Row],[Price]]-#REF!)/#REF!)</f>
        <v>#REF!</v>
      </c>
      <c r="D834" t="s">
        <v>49</v>
      </c>
      <c r="E834" t="s">
        <v>827</v>
      </c>
      <c r="F834">
        <f>IF(OR(ISNUMBER(SEARCH(" 4S",porsche_data[[#This Row],[Model]])), ISNUMBER(SEARCH(" S",porsche_data[[#This Row],[Model]]))),1,0)</f>
        <v>0</v>
      </c>
      <c r="G834">
        <f>IF(ISNUMBER(SEARCH("Turbo",porsche_data[[#This Row],[Model]])),1,0)</f>
        <v>0</v>
      </c>
      <c r="H834">
        <f>IF(ISNUMBER(SEARCH("GT",porsche_data[[#This Row],[Model]])),1,0)</f>
        <v>0</v>
      </c>
      <c r="I834">
        <f>IF(ISNUMBER(SEARCH("RS",porsche_data[[#This Row],[Model]])),1,0)</f>
        <v>0</v>
      </c>
      <c r="J834">
        <f>IF(ISNUMBER(SEARCH("Targa",porsche_data[[#This Row],[Body]])),1,0)</f>
        <v>0</v>
      </c>
      <c r="K834">
        <f>IF(ISNUMBER(SEARCH("Cabriolet",porsche_data[[#This Row],[Body]])),1,0)</f>
        <v>1</v>
      </c>
      <c r="L834" t="s">
        <v>16</v>
      </c>
      <c r="N834" t="s">
        <v>1594</v>
      </c>
      <c r="O834" t="str">
        <f>IF(ISNUMBER(SEARCH("km",porsche_data[[#This Row],[Mileage0]])),porsche_data[[#This Row],[Mileage0]],"")</f>
        <v/>
      </c>
      <c r="P834" t="s">
        <v>52</v>
      </c>
      <c r="R834" t="s">
        <v>19</v>
      </c>
      <c r="T834" t="s">
        <v>20</v>
      </c>
      <c r="U834" t="s">
        <v>21</v>
      </c>
      <c r="V834">
        <f>IF(porsche_data[[#This Row],[Transmission]]="Automatic",1,0)</f>
        <v>0</v>
      </c>
      <c r="W834">
        <f>IF(porsche_data[[#This Row],[Transmission]]="PDK",1,0)</f>
        <v>0</v>
      </c>
      <c r="X834" t="s">
        <v>22</v>
      </c>
      <c r="Y834">
        <f>IF(porsche_data[[#This Row],[Drive]]="Rear drive",0,1)</f>
        <v>0</v>
      </c>
      <c r="Z834" t="s">
        <v>23</v>
      </c>
      <c r="AA834" t="s">
        <v>24</v>
      </c>
      <c r="AB834">
        <f>IF(OR(porsche_data[[#This Row],[Interior Color]]="Black",porsche_data[[#This Row],[Interior Color]]="Beige",porsche_data[[#This Row],[Interior Color]]="Brown",porsche_data[[#This Row],[Interior Color]]="Grey"),0,1)</f>
        <v>0</v>
      </c>
      <c r="AC834" t="s">
        <v>54</v>
      </c>
      <c r="AD8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35" spans="1:30" hidden="1" x14ac:dyDescent="0.2">
      <c r="A835" t="s">
        <v>25</v>
      </c>
      <c r="C835" t="e">
        <f>ABS((porsche_data[[#This Row],[Price]]-#REF!)/#REF!)</f>
        <v>#REF!</v>
      </c>
      <c r="D835" t="s">
        <v>25</v>
      </c>
      <c r="E835" t="s">
        <v>25</v>
      </c>
      <c r="F835">
        <f>IF(OR(ISNUMBER(SEARCH(" 4S",porsche_data[[#This Row],[Model]])), ISNUMBER(SEARCH(" S",porsche_data[[#This Row],[Model]]))),1,0)</f>
        <v>0</v>
      </c>
      <c r="G835">
        <f>IF(ISNUMBER(SEARCH("Turbo",porsche_data[[#This Row],[Model]])),1,0)</f>
        <v>0</v>
      </c>
      <c r="H835">
        <f>IF(ISNUMBER(SEARCH("GT",porsche_data[[#This Row],[Model]])),1,0)</f>
        <v>0</v>
      </c>
      <c r="I835">
        <f>IF(ISNUMBER(SEARCH("RS",porsche_data[[#This Row],[Model]])),1,0)</f>
        <v>0</v>
      </c>
      <c r="J835">
        <f>IF(ISNUMBER(SEARCH("Targa",porsche_data[[#This Row],[Body]])),1,0)</f>
        <v>0</v>
      </c>
      <c r="K835">
        <f>IF(ISNUMBER(SEARCH("Cabriolet",porsche_data[[#This Row],[Body]])),1,0)</f>
        <v>0</v>
      </c>
      <c r="L835" t="s">
        <v>25</v>
      </c>
      <c r="N835" t="s">
        <v>25</v>
      </c>
      <c r="O835" t="str">
        <f>IF(ISNUMBER(SEARCH("km",porsche_data[[#This Row],[Mileage0]])),porsche_data[[#This Row],[Mileage0]],"")</f>
        <v/>
      </c>
      <c r="P835" t="s">
        <v>25</v>
      </c>
      <c r="R835" t="s">
        <v>25</v>
      </c>
      <c r="T835" t="s">
        <v>25</v>
      </c>
      <c r="U835" t="s">
        <v>25</v>
      </c>
      <c r="V835">
        <f>IF(porsche_data[[#This Row],[Transmission]]="Automatic",1,0)</f>
        <v>0</v>
      </c>
      <c r="W835">
        <f>IF(porsche_data[[#This Row],[Transmission]]="PDK",1,0)</f>
        <v>0</v>
      </c>
      <c r="X835" t="s">
        <v>25</v>
      </c>
      <c r="Y835">
        <f>IF(porsche_data[[#This Row],[Drive]]="Rear drive",0,1)</f>
        <v>1</v>
      </c>
      <c r="Z835" t="s">
        <v>25</v>
      </c>
      <c r="AA835" t="s">
        <v>25</v>
      </c>
      <c r="AB835">
        <f>IF(OR(porsche_data[[#This Row],[Interior Color]]="Black",porsche_data[[#This Row],[Interior Color]]="Beige",porsche_data[[#This Row],[Interior Color]]="Brown",porsche_data[[#This Row],[Interior Color]]="Grey"),0,1)</f>
        <v>1</v>
      </c>
      <c r="AC835" t="s">
        <v>25</v>
      </c>
      <c r="AD8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36" spans="1:30" hidden="1" x14ac:dyDescent="0.2">
      <c r="A836" t="s">
        <v>25</v>
      </c>
      <c r="C836" t="e">
        <f>ABS((porsche_data[[#This Row],[Price]]-#REF!)/#REF!)</f>
        <v>#REF!</v>
      </c>
      <c r="D836" t="s">
        <v>636</v>
      </c>
      <c r="E836" t="s">
        <v>637</v>
      </c>
      <c r="F836">
        <f>IF(OR(ISNUMBER(SEARCH(" 4S",porsche_data[[#This Row],[Model]])), ISNUMBER(SEARCH(" S",porsche_data[[#This Row],[Model]]))),1,0)</f>
        <v>1</v>
      </c>
      <c r="G836">
        <f>IF(ISNUMBER(SEARCH("Turbo",porsche_data[[#This Row],[Model]])),1,0)</f>
        <v>0</v>
      </c>
      <c r="H836">
        <f>IF(ISNUMBER(SEARCH("GT",porsche_data[[#This Row],[Model]])),1,0)</f>
        <v>0</v>
      </c>
      <c r="I836">
        <f>IF(ISNUMBER(SEARCH("RS",porsche_data[[#This Row],[Model]])),1,0)</f>
        <v>0</v>
      </c>
      <c r="J836">
        <f>IF(ISNUMBER(SEARCH("Targa",porsche_data[[#This Row],[Body]])),1,0)</f>
        <v>0</v>
      </c>
      <c r="K836">
        <f>IF(ISNUMBER(SEARCH("Cabriolet",porsche_data[[#This Row],[Body]])),1,0)</f>
        <v>0</v>
      </c>
      <c r="L836" t="s">
        <v>108</v>
      </c>
      <c r="N836" t="s">
        <v>1595</v>
      </c>
      <c r="O836" t="str">
        <f>IF(ISNUMBER(SEARCH("km",porsche_data[[#This Row],[Mileage0]])),porsche_data[[#This Row],[Mileage0]],"")</f>
        <v/>
      </c>
      <c r="P836" t="s">
        <v>394</v>
      </c>
      <c r="R836" t="s">
        <v>395</v>
      </c>
      <c r="T836" t="s">
        <v>20</v>
      </c>
      <c r="U836" t="s">
        <v>21</v>
      </c>
      <c r="V836">
        <f>IF(porsche_data[[#This Row],[Transmission]]="Automatic",1,0)</f>
        <v>0</v>
      </c>
      <c r="W836">
        <f>IF(porsche_data[[#This Row],[Transmission]]="PDK",1,0)</f>
        <v>0</v>
      </c>
      <c r="X836" t="s">
        <v>22</v>
      </c>
      <c r="Y836">
        <f>IF(porsche_data[[#This Row],[Drive]]="Rear drive",0,1)</f>
        <v>0</v>
      </c>
      <c r="Z836" t="s">
        <v>23</v>
      </c>
      <c r="AA836" t="s">
        <v>116</v>
      </c>
      <c r="AB836">
        <f>IF(OR(porsche_data[[#This Row],[Interior Color]]="Black",porsche_data[[#This Row],[Interior Color]]="Beige",porsche_data[[#This Row],[Interior Color]]="Brown",porsche_data[[#This Row],[Interior Color]]="Grey"),0,1)</f>
        <v>1</v>
      </c>
      <c r="AC836" t="s">
        <v>24</v>
      </c>
      <c r="AD8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37" spans="1:30" hidden="1" x14ac:dyDescent="0.2">
      <c r="A837" t="s">
        <v>1596</v>
      </c>
      <c r="C837" t="e">
        <f>ABS((porsche_data[[#This Row],[Price]]-#REF!)/#REF!)</f>
        <v>#REF!</v>
      </c>
      <c r="D837" t="s">
        <v>70</v>
      </c>
      <c r="E837" t="s">
        <v>1597</v>
      </c>
      <c r="F837">
        <f>IF(OR(ISNUMBER(SEARCH(" 4S",porsche_data[[#This Row],[Model]])), ISNUMBER(SEARCH(" S",porsche_data[[#This Row],[Model]]))),1,0)</f>
        <v>0</v>
      </c>
      <c r="G837">
        <f>IF(ISNUMBER(SEARCH("Turbo",porsche_data[[#This Row],[Model]])),1,0)</f>
        <v>0</v>
      </c>
      <c r="H837">
        <f>IF(ISNUMBER(SEARCH("GT",porsche_data[[#This Row],[Model]])),1,0)</f>
        <v>1</v>
      </c>
      <c r="I837">
        <f>IF(ISNUMBER(SEARCH("RS",porsche_data[[#This Row],[Model]])),1,0)</f>
        <v>0</v>
      </c>
      <c r="J837">
        <f>IF(ISNUMBER(SEARCH("Targa",porsche_data[[#This Row],[Body]])),1,0)</f>
        <v>0</v>
      </c>
      <c r="K837">
        <f>IF(ISNUMBER(SEARCH("Cabriolet",porsche_data[[#This Row],[Body]])),1,0)</f>
        <v>0</v>
      </c>
      <c r="L837" t="s">
        <v>44</v>
      </c>
      <c r="N837" t="s">
        <v>1598</v>
      </c>
      <c r="O837" t="str">
        <f>IF(ISNUMBER(SEARCH("km",porsche_data[[#This Row],[Mileage0]])),porsche_data[[#This Row],[Mileage0]],"")</f>
        <v/>
      </c>
      <c r="P837" t="s">
        <v>1599</v>
      </c>
      <c r="R837" t="s">
        <v>270</v>
      </c>
      <c r="T837" t="s">
        <v>20</v>
      </c>
      <c r="U837" t="s">
        <v>31</v>
      </c>
      <c r="V837">
        <f>IF(porsche_data[[#This Row],[Transmission]]="Automatic",1,0)</f>
        <v>0</v>
      </c>
      <c r="W837">
        <f>IF(porsche_data[[#This Row],[Transmission]]="PDK",1,0)</f>
        <v>1</v>
      </c>
      <c r="X837" t="s">
        <v>22</v>
      </c>
      <c r="Y837">
        <f>IF(porsche_data[[#This Row],[Drive]]="Rear drive",0,1)</f>
        <v>0</v>
      </c>
      <c r="Z837" t="s">
        <v>23</v>
      </c>
      <c r="AA837" t="s">
        <v>24</v>
      </c>
      <c r="AB837">
        <f>IF(OR(porsche_data[[#This Row],[Interior Color]]="Black",porsche_data[[#This Row],[Interior Color]]="Beige",porsche_data[[#This Row],[Interior Color]]="Brown",porsche_data[[#This Row],[Interior Color]]="Grey"),0,1)</f>
        <v>0</v>
      </c>
      <c r="AC837" t="s">
        <v>99</v>
      </c>
      <c r="AD8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38" spans="1:30" x14ac:dyDescent="0.2">
      <c r="A838" t="s">
        <v>1560</v>
      </c>
      <c r="B838">
        <v>199900</v>
      </c>
      <c r="C838">
        <f>ABS((porsche_data[[#This Row],[Price]]-AVERAGE(B770:B5225))/_xlfn.STDEV.P(B770:B5225))</f>
        <v>1.9465472945946831</v>
      </c>
      <c r="D838" t="s">
        <v>63</v>
      </c>
      <c r="E838" t="s">
        <v>237</v>
      </c>
      <c r="F838">
        <f>IF(OR(ISNUMBER(SEARCH(" 4S",porsche_data[[#This Row],[Model]])), ISNUMBER(SEARCH(" S",porsche_data[[#This Row],[Model]]))),1,0)</f>
        <v>0</v>
      </c>
      <c r="G838">
        <f>IF(ISNUMBER(SEARCH("Turbo",porsche_data[[#This Row],[Model]])),1,0)</f>
        <v>0</v>
      </c>
      <c r="H838">
        <f>IF(ISNUMBER(SEARCH("GT",porsche_data[[#This Row],[Model]])),1,0)</f>
        <v>1</v>
      </c>
      <c r="I838">
        <f>IF(ISNUMBER(SEARCH("RS",porsche_data[[#This Row],[Model]])),1,0)</f>
        <v>0</v>
      </c>
      <c r="J838">
        <f>IF(ISNUMBER(SEARCH("Targa",porsche_data[[#This Row],[Body]])),1,0)</f>
        <v>0</v>
      </c>
      <c r="K838">
        <f>IF(ISNUMBER(SEARCH("Cabriolet",porsche_data[[#This Row],[Body]])),1,0)</f>
        <v>1</v>
      </c>
      <c r="L838" t="s">
        <v>16</v>
      </c>
      <c r="M838">
        <v>992</v>
      </c>
      <c r="N838" t="s">
        <v>3242</v>
      </c>
      <c r="O838" s="3">
        <f>1*(LEFT(porsche_data[[#This Row],[Mileage0]],FIND(" ",porsche_data[[#This Row],[Mileage0]])-1))</f>
        <v>9500</v>
      </c>
      <c r="P838" t="s">
        <v>178</v>
      </c>
      <c r="Q838">
        <v>480</v>
      </c>
      <c r="R838" t="s">
        <v>67</v>
      </c>
      <c r="S838">
        <f>1*(LEFT(porsche_data[[#This Row],[Cylinder Capacity]],FIND(" ",porsche_data[[#This Row],[Cylinder Capacity]])-1))</f>
        <v>3</v>
      </c>
      <c r="T838" t="s">
        <v>20</v>
      </c>
      <c r="U838" t="s">
        <v>31</v>
      </c>
      <c r="V838">
        <f>IF(porsche_data[[#This Row],[Transmission]]="Automatic",1,0)</f>
        <v>0</v>
      </c>
      <c r="W838">
        <f>IF(porsche_data[[#This Row],[Transmission]]="PDK",1,0)</f>
        <v>1</v>
      </c>
      <c r="X838" t="s">
        <v>22</v>
      </c>
      <c r="Y838">
        <f>IF(porsche_data[[#This Row],[Drive]]="Rear drive",0,1)</f>
        <v>0</v>
      </c>
      <c r="Z838" t="s">
        <v>23</v>
      </c>
      <c r="AA838" t="s">
        <v>24</v>
      </c>
      <c r="AB838">
        <f>IF(OR(porsche_data[[#This Row],[Interior Color]]="Black",porsche_data[[#This Row],[Interior Color]]="Beige",porsche_data[[#This Row],[Interior Color]]="Brown",porsche_data[[#This Row],[Interior Color]]="Grey"),0,1)</f>
        <v>0</v>
      </c>
      <c r="AC838" t="s">
        <v>24</v>
      </c>
      <c r="AD8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39" spans="1:30" x14ac:dyDescent="0.2">
      <c r="A839" t="s">
        <v>1560</v>
      </c>
      <c r="B839">
        <v>199900</v>
      </c>
      <c r="C839">
        <f>ABS((porsche_data[[#This Row],[Price]]-AVERAGE(B771:B5226))/_xlfn.STDEV.P(B771:B5226))</f>
        <v>1.9502074916143219</v>
      </c>
      <c r="D839" t="s">
        <v>106</v>
      </c>
      <c r="E839" t="s">
        <v>64</v>
      </c>
      <c r="F839">
        <f>IF(OR(ISNUMBER(SEARCH(" 4S",porsche_data[[#This Row],[Model]])), ISNUMBER(SEARCH(" S",porsche_data[[#This Row],[Model]]))),1,0)</f>
        <v>1</v>
      </c>
      <c r="G839">
        <f>IF(ISNUMBER(SEARCH("Turbo",porsche_data[[#This Row],[Model]])),1,0)</f>
        <v>0</v>
      </c>
      <c r="H839">
        <f>IF(ISNUMBER(SEARCH("GT",porsche_data[[#This Row],[Model]])),1,0)</f>
        <v>0</v>
      </c>
      <c r="I839">
        <f>IF(ISNUMBER(SEARCH("RS",porsche_data[[#This Row],[Model]])),1,0)</f>
        <v>0</v>
      </c>
      <c r="J839">
        <f>IF(ISNUMBER(SEARCH("Targa",porsche_data[[#This Row],[Body]])),1,0)</f>
        <v>1</v>
      </c>
      <c r="K839">
        <f>IF(ISNUMBER(SEARCH("Cabriolet",porsche_data[[#This Row],[Body]])),1,0)</f>
        <v>0</v>
      </c>
      <c r="L839" t="s">
        <v>36</v>
      </c>
      <c r="M839">
        <v>992</v>
      </c>
      <c r="N839" t="s">
        <v>3334</v>
      </c>
      <c r="O839" s="3">
        <f>1*(LEFT(porsche_data[[#This Row],[Mileage0]],FIND(" ",porsche_data[[#This Row],[Mileage0]])-1))</f>
        <v>8000</v>
      </c>
      <c r="P839" t="s">
        <v>66</v>
      </c>
      <c r="Q839">
        <v>450</v>
      </c>
      <c r="R839" t="s">
        <v>67</v>
      </c>
      <c r="S839">
        <f>1*(LEFT(porsche_data[[#This Row],[Cylinder Capacity]],FIND(" ",porsche_data[[#This Row],[Cylinder Capacity]])-1))</f>
        <v>3</v>
      </c>
      <c r="T839" t="s">
        <v>20</v>
      </c>
      <c r="U839" t="s">
        <v>31</v>
      </c>
      <c r="V839">
        <f>IF(porsche_data[[#This Row],[Transmission]]="Automatic",1,0)</f>
        <v>0</v>
      </c>
      <c r="W839">
        <f>IF(porsche_data[[#This Row],[Transmission]]="PDK",1,0)</f>
        <v>1</v>
      </c>
      <c r="X839" t="s">
        <v>46</v>
      </c>
      <c r="Y839">
        <f>IF(porsche_data[[#This Row],[Drive]]="Rear drive",0,1)</f>
        <v>1</v>
      </c>
      <c r="Z839" t="s">
        <v>23</v>
      </c>
      <c r="AA839" t="s">
        <v>24</v>
      </c>
      <c r="AB839">
        <f>IF(OR(porsche_data[[#This Row],[Interior Color]]="Black",porsche_data[[#This Row],[Interior Color]]="Beige",porsche_data[[#This Row],[Interior Color]]="Brown",porsche_data[[#This Row],[Interior Color]]="Grey"),0,1)</f>
        <v>0</v>
      </c>
      <c r="AC839" t="s">
        <v>32</v>
      </c>
      <c r="AD8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40" spans="1:30" hidden="1" x14ac:dyDescent="0.2">
      <c r="A840" t="s">
        <v>1601</v>
      </c>
      <c r="C840" t="e">
        <f>ABS((porsche_data[[#This Row],[Price]]-#REF!)/#REF!)</f>
        <v>#REF!</v>
      </c>
      <c r="D840" t="s">
        <v>184</v>
      </c>
      <c r="E840" t="s">
        <v>368</v>
      </c>
      <c r="F840">
        <f>IF(OR(ISNUMBER(SEARCH(" 4S",porsche_data[[#This Row],[Model]])), ISNUMBER(SEARCH(" S",porsche_data[[#This Row],[Model]]))),1,0)</f>
        <v>0</v>
      </c>
      <c r="G840">
        <f>IF(ISNUMBER(SEARCH("Turbo",porsche_data[[#This Row],[Model]])),1,0)</f>
        <v>0</v>
      </c>
      <c r="H840">
        <f>IF(ISNUMBER(SEARCH("GT",porsche_data[[#This Row],[Model]])),1,0)</f>
        <v>1</v>
      </c>
      <c r="I840">
        <f>IF(ISNUMBER(SEARCH("RS",porsche_data[[#This Row],[Model]])),1,0)</f>
        <v>0</v>
      </c>
      <c r="J840">
        <f>IF(ISNUMBER(SEARCH("Targa",porsche_data[[#This Row],[Body]])),1,0)</f>
        <v>0</v>
      </c>
      <c r="K840">
        <f>IF(ISNUMBER(SEARCH("Cabriolet",porsche_data[[#This Row],[Body]])),1,0)</f>
        <v>0</v>
      </c>
      <c r="L840" t="s">
        <v>44</v>
      </c>
      <c r="N840" t="s">
        <v>1602</v>
      </c>
      <c r="O840" t="str">
        <f>IF(ISNUMBER(SEARCH("km",porsche_data[[#This Row],[Mileage0]])),porsche_data[[#This Row],[Mileage0]],"")</f>
        <v/>
      </c>
      <c r="P840" t="s">
        <v>110</v>
      </c>
      <c r="R840" t="s">
        <v>111</v>
      </c>
      <c r="T840" t="s">
        <v>20</v>
      </c>
      <c r="U840" t="s">
        <v>31</v>
      </c>
      <c r="V840">
        <f>IF(porsche_data[[#This Row],[Transmission]]="Automatic",1,0)</f>
        <v>0</v>
      </c>
      <c r="W840">
        <f>IF(porsche_data[[#This Row],[Transmission]]="PDK",1,0)</f>
        <v>1</v>
      </c>
      <c r="X840" t="s">
        <v>22</v>
      </c>
      <c r="Y840">
        <f>IF(porsche_data[[#This Row],[Drive]]="Rear drive",0,1)</f>
        <v>0</v>
      </c>
      <c r="Z840" t="s">
        <v>23</v>
      </c>
      <c r="AA840" t="s">
        <v>24</v>
      </c>
      <c r="AB840">
        <f>IF(OR(porsche_data[[#This Row],[Interior Color]]="Black",porsche_data[[#This Row],[Interior Color]]="Beige",porsche_data[[#This Row],[Interior Color]]="Brown",porsche_data[[#This Row],[Interior Color]]="Grey"),0,1)</f>
        <v>0</v>
      </c>
      <c r="AC840" t="s">
        <v>32</v>
      </c>
      <c r="AD8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41" spans="1:30" hidden="1" x14ac:dyDescent="0.2">
      <c r="A841" t="s">
        <v>25</v>
      </c>
      <c r="C841" t="e">
        <f>ABS((porsche_data[[#This Row],[Price]]-#REF!)/#REF!)</f>
        <v>#REF!</v>
      </c>
      <c r="D841" t="s">
        <v>25</v>
      </c>
      <c r="E841" t="s">
        <v>25</v>
      </c>
      <c r="F841">
        <f>IF(OR(ISNUMBER(SEARCH(" 4S",porsche_data[[#This Row],[Model]])), ISNUMBER(SEARCH(" S",porsche_data[[#This Row],[Model]]))),1,0)</f>
        <v>0</v>
      </c>
      <c r="G841">
        <f>IF(ISNUMBER(SEARCH("Turbo",porsche_data[[#This Row],[Model]])),1,0)</f>
        <v>0</v>
      </c>
      <c r="H841">
        <f>IF(ISNUMBER(SEARCH("GT",porsche_data[[#This Row],[Model]])),1,0)</f>
        <v>0</v>
      </c>
      <c r="I841">
        <f>IF(ISNUMBER(SEARCH("RS",porsche_data[[#This Row],[Model]])),1,0)</f>
        <v>0</v>
      </c>
      <c r="J841">
        <f>IF(ISNUMBER(SEARCH("Targa",porsche_data[[#This Row],[Body]])),1,0)</f>
        <v>0</v>
      </c>
      <c r="K841">
        <f>IF(ISNUMBER(SEARCH("Cabriolet",porsche_data[[#This Row],[Body]])),1,0)</f>
        <v>0</v>
      </c>
      <c r="L841" t="s">
        <v>25</v>
      </c>
      <c r="N841" t="s">
        <v>25</v>
      </c>
      <c r="O841" t="str">
        <f>IF(ISNUMBER(SEARCH("km",porsche_data[[#This Row],[Mileage0]])),porsche_data[[#This Row],[Mileage0]],"")</f>
        <v/>
      </c>
      <c r="P841" t="s">
        <v>25</v>
      </c>
      <c r="R841" t="s">
        <v>25</v>
      </c>
      <c r="T841" t="s">
        <v>25</v>
      </c>
      <c r="U841" t="s">
        <v>25</v>
      </c>
      <c r="V841">
        <f>IF(porsche_data[[#This Row],[Transmission]]="Automatic",1,0)</f>
        <v>0</v>
      </c>
      <c r="W841">
        <f>IF(porsche_data[[#This Row],[Transmission]]="PDK",1,0)</f>
        <v>0</v>
      </c>
      <c r="X841" t="s">
        <v>25</v>
      </c>
      <c r="Y841">
        <f>IF(porsche_data[[#This Row],[Drive]]="Rear drive",0,1)</f>
        <v>1</v>
      </c>
      <c r="Z841" t="s">
        <v>25</v>
      </c>
      <c r="AA841" t="s">
        <v>25</v>
      </c>
      <c r="AB841">
        <f>IF(OR(porsche_data[[#This Row],[Interior Color]]="Black",porsche_data[[#This Row],[Interior Color]]="Beige",porsche_data[[#This Row],[Interior Color]]="Brown",porsche_data[[#This Row],[Interior Color]]="Grey"),0,1)</f>
        <v>1</v>
      </c>
      <c r="AC841" t="s">
        <v>25</v>
      </c>
      <c r="AD8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42" spans="1:30" hidden="1" x14ac:dyDescent="0.2">
      <c r="A842" t="s">
        <v>25</v>
      </c>
      <c r="C842" t="e">
        <f>ABS((porsche_data[[#This Row],[Price]]-#REF!)/#REF!)</f>
        <v>#REF!</v>
      </c>
      <c r="D842" t="s">
        <v>349</v>
      </c>
      <c r="E842" t="s">
        <v>710</v>
      </c>
      <c r="F842">
        <f>IF(OR(ISNUMBER(SEARCH(" 4S",porsche_data[[#This Row],[Model]])), ISNUMBER(SEARCH(" S",porsche_data[[#This Row],[Model]]))),1,0)</f>
        <v>0</v>
      </c>
      <c r="G842">
        <f>IF(ISNUMBER(SEARCH("Turbo",porsche_data[[#This Row],[Model]])),1,0)</f>
        <v>1</v>
      </c>
      <c r="H842">
        <f>IF(ISNUMBER(SEARCH("GT",porsche_data[[#This Row],[Model]])),1,0)</f>
        <v>0</v>
      </c>
      <c r="I842">
        <f>IF(ISNUMBER(SEARCH("RS",porsche_data[[#This Row],[Model]])),1,0)</f>
        <v>0</v>
      </c>
      <c r="J842">
        <f>IF(ISNUMBER(SEARCH("Targa",porsche_data[[#This Row],[Body]])),1,0)</f>
        <v>0</v>
      </c>
      <c r="K842">
        <f>IF(ISNUMBER(SEARCH("Cabriolet",porsche_data[[#This Row],[Body]])),1,0)</f>
        <v>0</v>
      </c>
      <c r="L842" t="s">
        <v>44</v>
      </c>
      <c r="N842" t="s">
        <v>1603</v>
      </c>
      <c r="O842" t="str">
        <f>IF(ISNUMBER(SEARCH("km",porsche_data[[#This Row],[Mileage0]])),porsche_data[[#This Row],[Mileage0]],"")</f>
        <v>164656 km</v>
      </c>
      <c r="P842" t="s">
        <v>202</v>
      </c>
      <c r="R842" t="s">
        <v>213</v>
      </c>
      <c r="T842" t="s">
        <v>20</v>
      </c>
      <c r="U842" t="s">
        <v>21</v>
      </c>
      <c r="V842">
        <f>IF(porsche_data[[#This Row],[Transmission]]="Automatic",1,0)</f>
        <v>0</v>
      </c>
      <c r="W842">
        <f>IF(porsche_data[[#This Row],[Transmission]]="PDK",1,0)</f>
        <v>0</v>
      </c>
      <c r="X842" t="s">
        <v>22</v>
      </c>
      <c r="Y842">
        <f>IF(porsche_data[[#This Row],[Drive]]="Rear drive",0,1)</f>
        <v>0</v>
      </c>
      <c r="Z842" t="s">
        <v>23</v>
      </c>
      <c r="AA842" t="s">
        <v>24</v>
      </c>
      <c r="AB842">
        <f>IF(OR(porsche_data[[#This Row],[Interior Color]]="Black",porsche_data[[#This Row],[Interior Color]]="Beige",porsche_data[[#This Row],[Interior Color]]="Brown",porsche_data[[#This Row],[Interior Color]]="Grey"),0,1)</f>
        <v>0</v>
      </c>
      <c r="AC842" t="s">
        <v>40</v>
      </c>
      <c r="AD8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43" spans="1:30" hidden="1" x14ac:dyDescent="0.2">
      <c r="A843" t="s">
        <v>335</v>
      </c>
      <c r="C843" t="e">
        <f>ABS((porsche_data[[#This Row],[Price]]-#REF!)/#REF!)</f>
        <v>#REF!</v>
      </c>
      <c r="D843" t="s">
        <v>391</v>
      </c>
      <c r="E843" t="s">
        <v>1075</v>
      </c>
      <c r="F843">
        <f>IF(OR(ISNUMBER(SEARCH(" 4S",porsche_data[[#This Row],[Model]])), ISNUMBER(SEARCH(" S",porsche_data[[#This Row],[Model]]))),1,0)</f>
        <v>1</v>
      </c>
      <c r="G843">
        <f>IF(ISNUMBER(SEARCH("Turbo",porsche_data[[#This Row],[Model]])),1,0)</f>
        <v>0</v>
      </c>
      <c r="H843">
        <f>IF(ISNUMBER(SEARCH("GT",porsche_data[[#This Row],[Model]])),1,0)</f>
        <v>0</v>
      </c>
      <c r="I843">
        <f>IF(ISNUMBER(SEARCH("RS",porsche_data[[#This Row],[Model]])),1,0)</f>
        <v>0</v>
      </c>
      <c r="J843">
        <f>IF(ISNUMBER(SEARCH("Targa",porsche_data[[#This Row],[Body]])),1,0)</f>
        <v>0</v>
      </c>
      <c r="K843">
        <f>IF(ISNUMBER(SEARCH("Cabriolet",porsche_data[[#This Row],[Body]])),1,0)</f>
        <v>0</v>
      </c>
      <c r="L843" t="s">
        <v>44</v>
      </c>
      <c r="N843" t="s">
        <v>1604</v>
      </c>
      <c r="O843" t="str">
        <f>IF(ISNUMBER(SEARCH("km",porsche_data[[#This Row],[Mileage0]])),porsche_data[[#This Row],[Mileage0]],"")</f>
        <v>1350 km</v>
      </c>
      <c r="P843" t="s">
        <v>515</v>
      </c>
      <c r="R843" t="s">
        <v>395</v>
      </c>
      <c r="T843" t="s">
        <v>20</v>
      </c>
      <c r="U843" t="s">
        <v>21</v>
      </c>
      <c r="V843">
        <f>IF(porsche_data[[#This Row],[Transmission]]="Automatic",1,0)</f>
        <v>0</v>
      </c>
      <c r="W843">
        <f>IF(porsche_data[[#This Row],[Transmission]]="PDK",1,0)</f>
        <v>0</v>
      </c>
      <c r="X843" t="s">
        <v>22</v>
      </c>
      <c r="Y843">
        <f>IF(porsche_data[[#This Row],[Drive]]="Rear drive",0,1)</f>
        <v>0</v>
      </c>
      <c r="Z843" t="s">
        <v>23</v>
      </c>
      <c r="AA843" t="s">
        <v>68</v>
      </c>
      <c r="AB843">
        <f>IF(OR(porsche_data[[#This Row],[Interior Color]]="Black",porsche_data[[#This Row],[Interior Color]]="Beige",porsche_data[[#This Row],[Interior Color]]="Brown",porsche_data[[#This Row],[Interior Color]]="Grey"),0,1)</f>
        <v>0</v>
      </c>
      <c r="AC843" t="s">
        <v>54</v>
      </c>
      <c r="AD8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44" spans="1:30" x14ac:dyDescent="0.2">
      <c r="A844" t="s">
        <v>1560</v>
      </c>
      <c r="B844">
        <v>199900</v>
      </c>
      <c r="C844">
        <f>ABS((porsche_data[[#This Row],[Price]]-AVERAGE(B776:B5231))/_xlfn.STDEV.P(B776:B5231))</f>
        <v>1.9612994844537344</v>
      </c>
      <c r="D844" t="s">
        <v>106</v>
      </c>
      <c r="E844" t="s">
        <v>254</v>
      </c>
      <c r="F844">
        <f>IF(OR(ISNUMBER(SEARCH(" 4S",porsche_data[[#This Row],[Model]])), ISNUMBER(SEARCH(" S",porsche_data[[#This Row],[Model]]))),1,0)</f>
        <v>1</v>
      </c>
      <c r="G844">
        <f>IF(ISNUMBER(SEARCH("Turbo",porsche_data[[#This Row],[Model]])),1,0)</f>
        <v>1</v>
      </c>
      <c r="H844">
        <f>IF(ISNUMBER(SEARCH("GT",porsche_data[[#This Row],[Model]])),1,0)</f>
        <v>0</v>
      </c>
      <c r="I844">
        <f>IF(ISNUMBER(SEARCH("RS",porsche_data[[#This Row],[Model]])),1,0)</f>
        <v>0</v>
      </c>
      <c r="J844">
        <f>IF(ISNUMBER(SEARCH("Targa",porsche_data[[#This Row],[Body]])),1,0)</f>
        <v>0</v>
      </c>
      <c r="K844">
        <f>IF(ISNUMBER(SEARCH("Cabriolet",porsche_data[[#This Row],[Body]])),1,0)</f>
        <v>0</v>
      </c>
      <c r="L844" t="s">
        <v>44</v>
      </c>
      <c r="M844">
        <v>992</v>
      </c>
      <c r="N844" t="s">
        <v>191</v>
      </c>
      <c r="O844" s="3">
        <f>1*(LEFT(porsche_data[[#This Row],[Mileage0]],FIND(" ",porsche_data[[#This Row],[Mileage0]])-1))</f>
        <v>37100</v>
      </c>
      <c r="P844" t="s">
        <v>256</v>
      </c>
      <c r="Q844">
        <v>650</v>
      </c>
      <c r="R844" t="s">
        <v>88</v>
      </c>
      <c r="S844">
        <f>1*(LEFT(porsche_data[[#This Row],[Cylinder Capacity]],FIND(" ",porsche_data[[#This Row],[Cylinder Capacity]])-1))</f>
        <v>3.8</v>
      </c>
      <c r="T844" t="s">
        <v>20</v>
      </c>
      <c r="U844" t="s">
        <v>31</v>
      </c>
      <c r="V844">
        <f>IF(porsche_data[[#This Row],[Transmission]]="Automatic",1,0)</f>
        <v>0</v>
      </c>
      <c r="W844">
        <f>IF(porsche_data[[#This Row],[Transmission]]="PDK",1,0)</f>
        <v>1</v>
      </c>
      <c r="X844" t="s">
        <v>46</v>
      </c>
      <c r="Y844">
        <f>IF(porsche_data[[#This Row],[Drive]]="Rear drive",0,1)</f>
        <v>1</v>
      </c>
      <c r="Z844" t="s">
        <v>23</v>
      </c>
      <c r="AA844" t="s">
        <v>47</v>
      </c>
      <c r="AB844">
        <f>IF(OR(porsche_data[[#This Row],[Interior Color]]="Black",porsche_data[[#This Row],[Interior Color]]="Beige",porsche_data[[#This Row],[Interior Color]]="Brown",porsche_data[[#This Row],[Interior Color]]="Grey"),0,1)</f>
        <v>1</v>
      </c>
      <c r="AC844" t="s">
        <v>99</v>
      </c>
      <c r="AD8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45" spans="1:30" hidden="1" x14ac:dyDescent="0.2">
      <c r="A845" t="s">
        <v>1607</v>
      </c>
      <c r="C845" t="e">
        <f>ABS((porsche_data[[#This Row],[Price]]-#REF!)/#REF!)</f>
        <v>#REF!</v>
      </c>
      <c r="D845" t="s">
        <v>204</v>
      </c>
      <c r="E845" t="s">
        <v>1608</v>
      </c>
      <c r="F845">
        <f>IF(OR(ISNUMBER(SEARCH(" 4S",porsche_data[[#This Row],[Model]])), ISNUMBER(SEARCH(" S",porsche_data[[#This Row],[Model]]))),1,0)</f>
        <v>0</v>
      </c>
      <c r="G845">
        <f>IF(ISNUMBER(SEARCH("Turbo",porsche_data[[#This Row],[Model]])),1,0)</f>
        <v>0</v>
      </c>
      <c r="H845">
        <f>IF(ISNUMBER(SEARCH("GT",porsche_data[[#This Row],[Model]])),1,0)</f>
        <v>1</v>
      </c>
      <c r="I845">
        <f>IF(ISNUMBER(SEARCH("RS",porsche_data[[#This Row],[Model]])),1,0)</f>
        <v>0</v>
      </c>
      <c r="J845">
        <f>IF(ISNUMBER(SEARCH("Targa",porsche_data[[#This Row],[Body]])),1,0)</f>
        <v>0</v>
      </c>
      <c r="K845">
        <f>IF(ISNUMBER(SEARCH("Cabriolet",porsche_data[[#This Row],[Body]])),1,0)</f>
        <v>1</v>
      </c>
      <c r="L845" t="s">
        <v>16</v>
      </c>
      <c r="N845" t="s">
        <v>1609</v>
      </c>
      <c r="O845" t="str">
        <f>IF(ISNUMBER(SEARCH("km",porsche_data[[#This Row],[Mileage0]])),porsche_data[[#This Row],[Mileage0]],"")</f>
        <v>88784 km</v>
      </c>
      <c r="P845" t="s">
        <v>137</v>
      </c>
      <c r="R845" t="s">
        <v>88</v>
      </c>
      <c r="T845" t="s">
        <v>20</v>
      </c>
      <c r="U845" t="s">
        <v>31</v>
      </c>
      <c r="V845">
        <f>IF(porsche_data[[#This Row],[Transmission]]="Automatic",1,0)</f>
        <v>0</v>
      </c>
      <c r="W845">
        <f>IF(porsche_data[[#This Row],[Transmission]]="PDK",1,0)</f>
        <v>1</v>
      </c>
      <c r="X845" t="s">
        <v>46</v>
      </c>
      <c r="Y845">
        <f>IF(porsche_data[[#This Row],[Drive]]="Rear drive",0,1)</f>
        <v>1</v>
      </c>
      <c r="Z845" t="s">
        <v>23</v>
      </c>
      <c r="AA845" t="s">
        <v>250</v>
      </c>
      <c r="AB845">
        <f>IF(OR(porsche_data[[#This Row],[Interior Color]]="Black",porsche_data[[#This Row],[Interior Color]]="Beige",porsche_data[[#This Row],[Interior Color]]="Brown",porsche_data[[#This Row],[Interior Color]]="Grey"),0,1)</f>
        <v>0</v>
      </c>
      <c r="AC845" t="s">
        <v>54</v>
      </c>
      <c r="AD8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46" spans="1:30" hidden="1" x14ac:dyDescent="0.2">
      <c r="A846" t="s">
        <v>1610</v>
      </c>
      <c r="C846" t="e">
        <f>ABS((porsche_data[[#This Row],[Price]]-#REF!)/#REF!)</f>
        <v>#REF!</v>
      </c>
      <c r="D846" t="s">
        <v>267</v>
      </c>
      <c r="E846" t="s">
        <v>794</v>
      </c>
      <c r="F846">
        <f>IF(OR(ISNUMBER(SEARCH(" 4S",porsche_data[[#This Row],[Model]])), ISNUMBER(SEARCH(" S",porsche_data[[#This Row],[Model]]))),1,0)</f>
        <v>1</v>
      </c>
      <c r="G846">
        <f>IF(ISNUMBER(SEARCH("Turbo",porsche_data[[#This Row],[Model]])),1,0)</f>
        <v>0</v>
      </c>
      <c r="H846">
        <f>IF(ISNUMBER(SEARCH("GT",porsche_data[[#This Row],[Model]])),1,0)</f>
        <v>0</v>
      </c>
      <c r="I846">
        <f>IF(ISNUMBER(SEARCH("RS",porsche_data[[#This Row],[Model]])),1,0)</f>
        <v>0</v>
      </c>
      <c r="J846">
        <f>IF(ISNUMBER(SEARCH("Targa",porsche_data[[#This Row],[Body]])),1,0)</f>
        <v>0</v>
      </c>
      <c r="K846">
        <f>IF(ISNUMBER(SEARCH("Cabriolet",porsche_data[[#This Row],[Body]])),1,0)</f>
        <v>0</v>
      </c>
      <c r="L846" t="s">
        <v>44</v>
      </c>
      <c r="N846" t="s">
        <v>1611</v>
      </c>
      <c r="O846" t="str">
        <f>IF(ISNUMBER(SEARCH("km",porsche_data[[#This Row],[Mileage0]])),porsche_data[[#This Row],[Mileage0]],"")</f>
        <v>81886 km</v>
      </c>
      <c r="P846" t="s">
        <v>207</v>
      </c>
      <c r="R846" t="s">
        <v>88</v>
      </c>
      <c r="T846" t="s">
        <v>20</v>
      </c>
      <c r="U846" t="s">
        <v>31</v>
      </c>
      <c r="V846">
        <f>IF(porsche_data[[#This Row],[Transmission]]="Automatic",1,0)</f>
        <v>0</v>
      </c>
      <c r="W846">
        <f>IF(porsche_data[[#This Row],[Transmission]]="PDK",1,0)</f>
        <v>1</v>
      </c>
      <c r="X846" t="s">
        <v>46</v>
      </c>
      <c r="Y846">
        <f>IF(porsche_data[[#This Row],[Drive]]="Rear drive",0,1)</f>
        <v>1</v>
      </c>
      <c r="Z846" t="s">
        <v>23</v>
      </c>
      <c r="AA846" t="s">
        <v>54</v>
      </c>
      <c r="AB846">
        <f>IF(OR(porsche_data[[#This Row],[Interior Color]]="Black",porsche_data[[#This Row],[Interior Color]]="Beige",porsche_data[[#This Row],[Interior Color]]="Brown",porsche_data[[#This Row],[Interior Color]]="Grey"),0,1)</f>
        <v>1</v>
      </c>
      <c r="AC846" t="s">
        <v>99</v>
      </c>
      <c r="AD8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47" spans="1:30" hidden="1" x14ac:dyDescent="0.2">
      <c r="A847" t="s">
        <v>25</v>
      </c>
      <c r="C847" t="e">
        <f>ABS((porsche_data[[#This Row],[Price]]-#REF!)/#REF!)</f>
        <v>#REF!</v>
      </c>
      <c r="D847" t="s">
        <v>25</v>
      </c>
      <c r="E847" t="s">
        <v>25</v>
      </c>
      <c r="F847">
        <f>IF(OR(ISNUMBER(SEARCH(" 4S",porsche_data[[#This Row],[Model]])), ISNUMBER(SEARCH(" S",porsche_data[[#This Row],[Model]]))),1,0)</f>
        <v>0</v>
      </c>
      <c r="G847">
        <f>IF(ISNUMBER(SEARCH("Turbo",porsche_data[[#This Row],[Model]])),1,0)</f>
        <v>0</v>
      </c>
      <c r="H847">
        <f>IF(ISNUMBER(SEARCH("GT",porsche_data[[#This Row],[Model]])),1,0)</f>
        <v>0</v>
      </c>
      <c r="I847">
        <f>IF(ISNUMBER(SEARCH("RS",porsche_data[[#This Row],[Model]])),1,0)</f>
        <v>0</v>
      </c>
      <c r="J847">
        <f>IF(ISNUMBER(SEARCH("Targa",porsche_data[[#This Row],[Body]])),1,0)</f>
        <v>0</v>
      </c>
      <c r="K847">
        <f>IF(ISNUMBER(SEARCH("Cabriolet",porsche_data[[#This Row],[Body]])),1,0)</f>
        <v>0</v>
      </c>
      <c r="L847" t="s">
        <v>25</v>
      </c>
      <c r="N847" t="s">
        <v>25</v>
      </c>
      <c r="O847" t="str">
        <f>IF(ISNUMBER(SEARCH("km",porsche_data[[#This Row],[Mileage0]])),porsche_data[[#This Row],[Mileage0]],"")</f>
        <v/>
      </c>
      <c r="P847" t="s">
        <v>25</v>
      </c>
      <c r="R847" t="s">
        <v>25</v>
      </c>
      <c r="T847" t="s">
        <v>25</v>
      </c>
      <c r="U847" t="s">
        <v>25</v>
      </c>
      <c r="V847">
        <f>IF(porsche_data[[#This Row],[Transmission]]="Automatic",1,0)</f>
        <v>0</v>
      </c>
      <c r="W847">
        <f>IF(porsche_data[[#This Row],[Transmission]]="PDK",1,0)</f>
        <v>0</v>
      </c>
      <c r="X847" t="s">
        <v>25</v>
      </c>
      <c r="Y847">
        <f>IF(porsche_data[[#This Row],[Drive]]="Rear drive",0,1)</f>
        <v>1</v>
      </c>
      <c r="Z847" t="s">
        <v>25</v>
      </c>
      <c r="AA847" t="s">
        <v>25</v>
      </c>
      <c r="AB847">
        <f>IF(OR(porsche_data[[#This Row],[Interior Color]]="Black",porsche_data[[#This Row],[Interior Color]]="Beige",porsche_data[[#This Row],[Interior Color]]="Brown",porsche_data[[#This Row],[Interior Color]]="Grey"),0,1)</f>
        <v>1</v>
      </c>
      <c r="AC847" t="s">
        <v>25</v>
      </c>
      <c r="AD8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48" spans="1:30" hidden="1" x14ac:dyDescent="0.2">
      <c r="A848" t="s">
        <v>1612</v>
      </c>
      <c r="C848" t="e">
        <f>ABS((porsche_data[[#This Row],[Price]]-#REF!)/#REF!)</f>
        <v>#REF!</v>
      </c>
      <c r="D848" t="s">
        <v>446</v>
      </c>
      <c r="E848" t="s">
        <v>478</v>
      </c>
      <c r="F848">
        <f>IF(OR(ISNUMBER(SEARCH(" 4S",porsche_data[[#This Row],[Model]])), ISNUMBER(SEARCH(" S",porsche_data[[#This Row],[Model]]))),1,0)</f>
        <v>1</v>
      </c>
      <c r="G848">
        <f>IF(ISNUMBER(SEARCH("Turbo",porsche_data[[#This Row],[Model]])),1,0)</f>
        <v>0</v>
      </c>
      <c r="H848">
        <f>IF(ISNUMBER(SEARCH("GT",porsche_data[[#This Row],[Model]])),1,0)</f>
        <v>0</v>
      </c>
      <c r="I848">
        <f>IF(ISNUMBER(SEARCH("RS",porsche_data[[#This Row],[Model]])),1,0)</f>
        <v>0</v>
      </c>
      <c r="J848">
        <f>IF(ISNUMBER(SEARCH("Targa",porsche_data[[#This Row],[Body]])),1,0)</f>
        <v>0</v>
      </c>
      <c r="K848">
        <f>IF(ISNUMBER(SEARCH("Cabriolet",porsche_data[[#This Row],[Body]])),1,0)</f>
        <v>1</v>
      </c>
      <c r="L848" t="s">
        <v>16</v>
      </c>
      <c r="N848" t="s">
        <v>1613</v>
      </c>
      <c r="O848" t="str">
        <f>IF(ISNUMBER(SEARCH("km",porsche_data[[#This Row],[Mileage0]])),porsche_data[[#This Row],[Mileage0]],"")</f>
        <v>105972 km</v>
      </c>
      <c r="P848" t="s">
        <v>289</v>
      </c>
      <c r="R848" t="s">
        <v>19</v>
      </c>
      <c r="T848" t="s">
        <v>20</v>
      </c>
      <c r="U848" t="s">
        <v>21</v>
      </c>
      <c r="V848">
        <f>IF(porsche_data[[#This Row],[Transmission]]="Automatic",1,0)</f>
        <v>0</v>
      </c>
      <c r="W848">
        <f>IF(porsche_data[[#This Row],[Transmission]]="PDK",1,0)</f>
        <v>0</v>
      </c>
      <c r="X848" t="s">
        <v>46</v>
      </c>
      <c r="Y848">
        <f>IF(porsche_data[[#This Row],[Drive]]="Rear drive",0,1)</f>
        <v>1</v>
      </c>
      <c r="Z848" t="s">
        <v>23</v>
      </c>
      <c r="AA848" t="s">
        <v>250</v>
      </c>
      <c r="AB848">
        <f>IF(OR(porsche_data[[#This Row],[Interior Color]]="Black",porsche_data[[#This Row],[Interior Color]]="Beige",porsche_data[[#This Row],[Interior Color]]="Brown",porsche_data[[#This Row],[Interior Color]]="Grey"),0,1)</f>
        <v>0</v>
      </c>
      <c r="AC848" t="s">
        <v>32</v>
      </c>
      <c r="AD8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49" spans="1:30" x14ac:dyDescent="0.2">
      <c r="A849" t="s">
        <v>1560</v>
      </c>
      <c r="B849">
        <v>199900</v>
      </c>
      <c r="C849">
        <f>ABS((porsche_data[[#This Row],[Price]]-AVERAGE(B781:B5236))/_xlfn.STDEV.P(B781:B5236))</f>
        <v>1.9797906656945743</v>
      </c>
      <c r="D849" t="s">
        <v>229</v>
      </c>
      <c r="E849" t="s">
        <v>291</v>
      </c>
      <c r="F849">
        <f>IF(OR(ISNUMBER(SEARCH(" 4S",porsche_data[[#This Row],[Model]])), ISNUMBER(SEARCH(" S",porsche_data[[#This Row],[Model]]))),1,0)</f>
        <v>0</v>
      </c>
      <c r="G849">
        <f>IF(ISNUMBER(SEARCH("Turbo",porsche_data[[#This Row],[Model]])),1,0)</f>
        <v>1</v>
      </c>
      <c r="H849">
        <f>IF(ISNUMBER(SEARCH("GT",porsche_data[[#This Row],[Model]])),1,0)</f>
        <v>0</v>
      </c>
      <c r="I849">
        <f>IF(ISNUMBER(SEARCH("RS",porsche_data[[#This Row],[Model]])),1,0)</f>
        <v>0</v>
      </c>
      <c r="J849">
        <f>IF(ISNUMBER(SEARCH("Targa",porsche_data[[#This Row],[Body]])),1,0)</f>
        <v>0</v>
      </c>
      <c r="K849">
        <f>IF(ISNUMBER(SEARCH("Cabriolet",porsche_data[[#This Row],[Body]])),1,0)</f>
        <v>0</v>
      </c>
      <c r="L849" t="s">
        <v>44</v>
      </c>
      <c r="M849">
        <v>964</v>
      </c>
      <c r="N849" t="s">
        <v>3781</v>
      </c>
      <c r="O849" s="3">
        <f>1*(LEFT(porsche_data[[#This Row],[Mileage0]],FIND(" ",porsche_data[[#This Row],[Mileage0]])-1))</f>
        <v>108897</v>
      </c>
      <c r="P849" t="s">
        <v>289</v>
      </c>
      <c r="Q849">
        <v>320</v>
      </c>
      <c r="R849" t="s">
        <v>213</v>
      </c>
      <c r="S849">
        <f>1*(LEFT(porsche_data[[#This Row],[Cylinder Capacity]],FIND(" ",porsche_data[[#This Row],[Cylinder Capacity]])-1))</f>
        <v>3.3</v>
      </c>
      <c r="T849" t="s">
        <v>20</v>
      </c>
      <c r="U849" t="s">
        <v>21</v>
      </c>
      <c r="V849">
        <f>IF(porsche_data[[#This Row],[Transmission]]="Automatic",1,0)</f>
        <v>0</v>
      </c>
      <c r="W849">
        <f>IF(porsche_data[[#This Row],[Transmission]]="PDK",1,0)</f>
        <v>0</v>
      </c>
      <c r="X849" t="s">
        <v>22</v>
      </c>
      <c r="Y849">
        <f>IF(porsche_data[[#This Row],[Drive]]="Rear drive",0,1)</f>
        <v>0</v>
      </c>
      <c r="Z849" t="s">
        <v>23</v>
      </c>
      <c r="AA849" t="s">
        <v>32</v>
      </c>
      <c r="AB849">
        <f>IF(OR(porsche_data[[#This Row],[Interior Color]]="Black",porsche_data[[#This Row],[Interior Color]]="Beige",porsche_data[[#This Row],[Interior Color]]="Brown",porsche_data[[#This Row],[Interior Color]]="Grey"),0,1)</f>
        <v>0</v>
      </c>
      <c r="AC849" t="s">
        <v>116</v>
      </c>
      <c r="AD8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50" spans="1:30" hidden="1" x14ac:dyDescent="0.2">
      <c r="A850" t="s">
        <v>1560</v>
      </c>
      <c r="B850">
        <v>199900</v>
      </c>
      <c r="C850" t="e">
        <f>ABS((porsche_data[[#This Row],[Price]]-#REF!)/#REF!)</f>
        <v>#REF!</v>
      </c>
      <c r="D850" t="s">
        <v>118</v>
      </c>
      <c r="E850" t="s">
        <v>655</v>
      </c>
      <c r="F850">
        <f>IF(OR(ISNUMBER(SEARCH(" 4S",porsche_data[[#This Row],[Model]])), ISNUMBER(SEARCH(" S",porsche_data[[#This Row],[Model]]))),1,0)</f>
        <v>1</v>
      </c>
      <c r="G850">
        <f>IF(ISNUMBER(SEARCH("Turbo",porsche_data[[#This Row],[Model]])),1,0)</f>
        <v>0</v>
      </c>
      <c r="H850">
        <f>IF(ISNUMBER(SEARCH("GT",porsche_data[[#This Row],[Model]])),1,0)</f>
        <v>0</v>
      </c>
      <c r="I850">
        <f>IF(ISNUMBER(SEARCH("RS",porsche_data[[#This Row],[Model]])),1,0)</f>
        <v>0</v>
      </c>
      <c r="J850">
        <f>IF(ISNUMBER(SEARCH("Targa",porsche_data[[#This Row],[Body]])),1,0)</f>
        <v>0</v>
      </c>
      <c r="K850">
        <f>IF(ISNUMBER(SEARCH("Cabriolet",porsche_data[[#This Row],[Body]])),1,0)</f>
        <v>0</v>
      </c>
      <c r="L850" t="s">
        <v>44</v>
      </c>
      <c r="N850" t="s">
        <v>4482</v>
      </c>
      <c r="O850" t="str">
        <f>IF(ISNUMBER(SEARCH("km",porsche_data[[#This Row],[Mileage0]])),porsche_data[[#This Row],[Mileage0]],"")</f>
        <v>3960 km</v>
      </c>
      <c r="P850" t="s">
        <v>657</v>
      </c>
      <c r="R850" t="s">
        <v>122</v>
      </c>
      <c r="T850" t="s">
        <v>20</v>
      </c>
      <c r="U850" t="s">
        <v>21</v>
      </c>
      <c r="V850">
        <f>IF(porsche_data[[#This Row],[Transmission]]="Automatic",1,0)</f>
        <v>0</v>
      </c>
      <c r="W850">
        <f>IF(porsche_data[[#This Row],[Transmission]]="PDK",1,0)</f>
        <v>0</v>
      </c>
      <c r="X850" t="s">
        <v>22</v>
      </c>
      <c r="Y850">
        <f>IF(porsche_data[[#This Row],[Drive]]="Rear drive",0,1)</f>
        <v>0</v>
      </c>
      <c r="Z850" t="s">
        <v>23</v>
      </c>
      <c r="AA850" t="s">
        <v>24</v>
      </c>
      <c r="AB850">
        <f>IF(OR(porsche_data[[#This Row],[Interior Color]]="Black",porsche_data[[#This Row],[Interior Color]]="Beige",porsche_data[[#This Row],[Interior Color]]="Brown",porsche_data[[#This Row],[Interior Color]]="Grey"),0,1)</f>
        <v>0</v>
      </c>
      <c r="AC850" t="s">
        <v>116</v>
      </c>
      <c r="AD8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51" spans="1:30" hidden="1" x14ac:dyDescent="0.2">
      <c r="A851" t="s">
        <v>1616</v>
      </c>
      <c r="C851" t="e">
        <f>ABS((porsche_data[[#This Row],[Price]]-#REF!)/#REF!)</f>
        <v>#REF!</v>
      </c>
      <c r="D851" t="s">
        <v>559</v>
      </c>
      <c r="E851" t="s">
        <v>1541</v>
      </c>
      <c r="F851">
        <f>IF(OR(ISNUMBER(SEARCH(" 4S",porsche_data[[#This Row],[Model]])), ISNUMBER(SEARCH(" S",porsche_data[[#This Row],[Model]]))),1,0)</f>
        <v>0</v>
      </c>
      <c r="G851">
        <f>IF(ISNUMBER(SEARCH("Turbo",porsche_data[[#This Row],[Model]])),1,0)</f>
        <v>0</v>
      </c>
      <c r="H851">
        <f>IF(ISNUMBER(SEARCH("GT",porsche_data[[#This Row],[Model]])),1,0)</f>
        <v>0</v>
      </c>
      <c r="I851">
        <f>IF(ISNUMBER(SEARCH("RS",porsche_data[[#This Row],[Model]])),1,0)</f>
        <v>0</v>
      </c>
      <c r="J851">
        <f>IF(ISNUMBER(SEARCH("Targa",porsche_data[[#This Row],[Body]])),1,0)</f>
        <v>0</v>
      </c>
      <c r="K851">
        <f>IF(ISNUMBER(SEARCH("Cabriolet",porsche_data[[#This Row],[Body]])),1,0)</f>
        <v>0</v>
      </c>
      <c r="L851" t="s">
        <v>44</v>
      </c>
      <c r="N851" t="s">
        <v>1199</v>
      </c>
      <c r="O851" t="str">
        <f>IF(ISNUMBER(SEARCH("km",porsche_data[[#This Row],[Mileage0]])),porsche_data[[#This Row],[Mileage0]],"")</f>
        <v/>
      </c>
      <c r="P851" t="s">
        <v>394</v>
      </c>
      <c r="R851" t="s">
        <v>395</v>
      </c>
      <c r="T851" t="s">
        <v>20</v>
      </c>
      <c r="U851" t="s">
        <v>21</v>
      </c>
      <c r="V851">
        <f>IF(porsche_data[[#This Row],[Transmission]]="Automatic",1,0)</f>
        <v>0</v>
      </c>
      <c r="W851">
        <f>IF(porsche_data[[#This Row],[Transmission]]="PDK",1,0)</f>
        <v>0</v>
      </c>
      <c r="X851" t="s">
        <v>22</v>
      </c>
      <c r="Y851">
        <f>IF(porsche_data[[#This Row],[Drive]]="Rear drive",0,1)</f>
        <v>0</v>
      </c>
      <c r="Z851" t="s">
        <v>23</v>
      </c>
      <c r="AA851" t="s">
        <v>68</v>
      </c>
      <c r="AB851">
        <f>IF(OR(porsche_data[[#This Row],[Interior Color]]="Black",porsche_data[[#This Row],[Interior Color]]="Beige",porsche_data[[#This Row],[Interior Color]]="Brown",porsche_data[[#This Row],[Interior Color]]="Grey"),0,1)</f>
        <v>0</v>
      </c>
      <c r="AC851" t="s">
        <v>47</v>
      </c>
      <c r="AD8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52" spans="1:30" x14ac:dyDescent="0.2">
      <c r="A852" t="s">
        <v>1560</v>
      </c>
      <c r="B852">
        <v>199900</v>
      </c>
      <c r="C852">
        <f>ABS((porsche_data[[#This Row],[Price]]-AVERAGE(B784:B5239))/_xlfn.STDEV.P(B784:B5239))</f>
        <v>1.9833228568096888</v>
      </c>
      <c r="D852" t="s">
        <v>204</v>
      </c>
      <c r="E852" t="s">
        <v>454</v>
      </c>
      <c r="F852">
        <f>IF(OR(ISNUMBER(SEARCH(" 4S",porsche_data[[#This Row],[Model]])), ISNUMBER(SEARCH(" S",porsche_data[[#This Row],[Model]]))),1,0)</f>
        <v>1</v>
      </c>
      <c r="G852">
        <f>IF(ISNUMBER(SEARCH("Turbo",porsche_data[[#This Row],[Model]])),1,0)</f>
        <v>1</v>
      </c>
      <c r="H852">
        <f>IF(ISNUMBER(SEARCH("GT",porsche_data[[#This Row],[Model]])),1,0)</f>
        <v>0</v>
      </c>
      <c r="I852">
        <f>IF(ISNUMBER(SEARCH("RS",porsche_data[[#This Row],[Model]])),1,0)</f>
        <v>0</v>
      </c>
      <c r="J852">
        <f>IF(ISNUMBER(SEARCH("Targa",porsche_data[[#This Row],[Body]])),1,0)</f>
        <v>0</v>
      </c>
      <c r="K852">
        <f>IF(ISNUMBER(SEARCH("Cabriolet",porsche_data[[#This Row],[Body]])),1,0)</f>
        <v>0</v>
      </c>
      <c r="L852" t="s">
        <v>44</v>
      </c>
      <c r="M852">
        <v>997</v>
      </c>
      <c r="N852" t="s">
        <v>342</v>
      </c>
      <c r="O852" s="3">
        <f>1*(LEFT(porsche_data[[#This Row],[Mileage0]],FIND(" ",porsche_data[[#This Row],[Mileage0]])-1))</f>
        <v>9000</v>
      </c>
      <c r="P852" t="s">
        <v>456</v>
      </c>
      <c r="Q852">
        <v>530</v>
      </c>
      <c r="R852" t="s">
        <v>88</v>
      </c>
      <c r="S852">
        <f>1*(LEFT(porsche_data[[#This Row],[Cylinder Capacity]],FIND(" ",porsche_data[[#This Row],[Cylinder Capacity]])-1))</f>
        <v>3.8</v>
      </c>
      <c r="T852" t="s">
        <v>20</v>
      </c>
      <c r="U852" t="s">
        <v>31</v>
      </c>
      <c r="V852">
        <f>IF(porsche_data[[#This Row],[Transmission]]="Automatic",1,0)</f>
        <v>0</v>
      </c>
      <c r="W852">
        <f>IF(porsche_data[[#This Row],[Transmission]]="PDK",1,0)</f>
        <v>1</v>
      </c>
      <c r="X852" t="s">
        <v>46</v>
      </c>
      <c r="Y852">
        <f>IF(porsche_data[[#This Row],[Drive]]="Rear drive",0,1)</f>
        <v>1</v>
      </c>
      <c r="Z852" t="s">
        <v>23</v>
      </c>
      <c r="AA852" t="s">
        <v>24</v>
      </c>
      <c r="AB852">
        <f>IF(OR(porsche_data[[#This Row],[Interior Color]]="Black",porsche_data[[#This Row],[Interior Color]]="Beige",porsche_data[[#This Row],[Interior Color]]="Brown",porsche_data[[#This Row],[Interior Color]]="Grey"),0,1)</f>
        <v>0</v>
      </c>
      <c r="AC852" t="s">
        <v>24</v>
      </c>
      <c r="AD8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53" spans="1:30" hidden="1" x14ac:dyDescent="0.2">
      <c r="A853" t="s">
        <v>25</v>
      </c>
      <c r="C853" t="e">
        <f>ABS((porsche_data[[#This Row],[Price]]-#REF!)/#REF!)</f>
        <v>#REF!</v>
      </c>
      <c r="D853" t="s">
        <v>25</v>
      </c>
      <c r="E853" t="s">
        <v>25</v>
      </c>
      <c r="F853">
        <f>IF(OR(ISNUMBER(SEARCH(" 4S",porsche_data[[#This Row],[Model]])), ISNUMBER(SEARCH(" S",porsche_data[[#This Row],[Model]]))),1,0)</f>
        <v>0</v>
      </c>
      <c r="G853">
        <f>IF(ISNUMBER(SEARCH("Turbo",porsche_data[[#This Row],[Model]])),1,0)</f>
        <v>0</v>
      </c>
      <c r="H853">
        <f>IF(ISNUMBER(SEARCH("GT",porsche_data[[#This Row],[Model]])),1,0)</f>
        <v>0</v>
      </c>
      <c r="I853">
        <f>IF(ISNUMBER(SEARCH("RS",porsche_data[[#This Row],[Model]])),1,0)</f>
        <v>0</v>
      </c>
      <c r="J853">
        <f>IF(ISNUMBER(SEARCH("Targa",porsche_data[[#This Row],[Body]])),1,0)</f>
        <v>0</v>
      </c>
      <c r="K853">
        <f>IF(ISNUMBER(SEARCH("Cabriolet",porsche_data[[#This Row],[Body]])),1,0)</f>
        <v>0</v>
      </c>
      <c r="L853" t="s">
        <v>25</v>
      </c>
      <c r="N853" t="s">
        <v>25</v>
      </c>
      <c r="O853" t="str">
        <f>IF(ISNUMBER(SEARCH("km",porsche_data[[#This Row],[Mileage0]])),porsche_data[[#This Row],[Mileage0]],"")</f>
        <v/>
      </c>
      <c r="P853" t="s">
        <v>25</v>
      </c>
      <c r="R853" t="s">
        <v>25</v>
      </c>
      <c r="T853" t="s">
        <v>25</v>
      </c>
      <c r="U853" t="s">
        <v>25</v>
      </c>
      <c r="V853">
        <f>IF(porsche_data[[#This Row],[Transmission]]="Automatic",1,0)</f>
        <v>0</v>
      </c>
      <c r="W853">
        <f>IF(porsche_data[[#This Row],[Transmission]]="PDK",1,0)</f>
        <v>0</v>
      </c>
      <c r="X853" t="s">
        <v>25</v>
      </c>
      <c r="Y853">
        <f>IF(porsche_data[[#This Row],[Drive]]="Rear drive",0,1)</f>
        <v>1</v>
      </c>
      <c r="Z853" t="s">
        <v>25</v>
      </c>
      <c r="AA853" t="s">
        <v>25</v>
      </c>
      <c r="AB853">
        <f>IF(OR(porsche_data[[#This Row],[Interior Color]]="Black",porsche_data[[#This Row],[Interior Color]]="Beige",porsche_data[[#This Row],[Interior Color]]="Brown",porsche_data[[#This Row],[Interior Color]]="Grey"),0,1)</f>
        <v>1</v>
      </c>
      <c r="AC853" t="s">
        <v>25</v>
      </c>
      <c r="AD8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54" spans="1:30" hidden="1" x14ac:dyDescent="0.2">
      <c r="A854" t="s">
        <v>1560</v>
      </c>
      <c r="B854">
        <v>199900</v>
      </c>
      <c r="C854" t="e">
        <f>ABS((porsche_data[[#This Row],[Price]]-#REF!)/#REF!)</f>
        <v>#REF!</v>
      </c>
      <c r="D854" t="s">
        <v>654</v>
      </c>
      <c r="E854" t="s">
        <v>35</v>
      </c>
      <c r="F854">
        <f>IF(OR(ISNUMBER(SEARCH(" 4S",porsche_data[[#This Row],[Model]])), ISNUMBER(SEARCH(" S",porsche_data[[#This Row],[Model]]))),1,0)</f>
        <v>0</v>
      </c>
      <c r="G854">
        <f>IF(ISNUMBER(SEARCH("Turbo",porsche_data[[#This Row],[Model]])),1,0)</f>
        <v>0</v>
      </c>
      <c r="H854">
        <f>IF(ISNUMBER(SEARCH("GT",porsche_data[[#This Row],[Model]])),1,0)</f>
        <v>0</v>
      </c>
      <c r="I854">
        <f>IF(ISNUMBER(SEARCH("RS",porsche_data[[#This Row],[Model]])),1,0)</f>
        <v>0</v>
      </c>
      <c r="J854">
        <f>IF(ISNUMBER(SEARCH("Targa",porsche_data[[#This Row],[Body]])),1,0)</f>
        <v>0</v>
      </c>
      <c r="K854">
        <f>IF(ISNUMBER(SEARCH("Cabriolet",porsche_data[[#This Row],[Body]])),1,0)</f>
        <v>0</v>
      </c>
      <c r="L854" t="s">
        <v>44</v>
      </c>
      <c r="N854" t="s">
        <v>25</v>
      </c>
      <c r="O854" t="str">
        <f>IF(ISNUMBER(SEARCH("km",porsche_data[[#This Row],[Mileage0]])),porsche_data[[#This Row],[Mileage0]],"")</f>
        <v/>
      </c>
      <c r="P854" t="s">
        <v>121</v>
      </c>
      <c r="R854" t="s">
        <v>122</v>
      </c>
      <c r="T854" t="s">
        <v>20</v>
      </c>
      <c r="U854" t="s">
        <v>21</v>
      </c>
      <c r="V854">
        <f>IF(porsche_data[[#This Row],[Transmission]]="Automatic",1,0)</f>
        <v>0</v>
      </c>
      <c r="W854">
        <f>IF(porsche_data[[#This Row],[Transmission]]="PDK",1,0)</f>
        <v>0</v>
      </c>
      <c r="X854" t="s">
        <v>22</v>
      </c>
      <c r="Y854">
        <f>IF(porsche_data[[#This Row],[Drive]]="Rear drive",0,1)</f>
        <v>0</v>
      </c>
      <c r="Z854" t="s">
        <v>23</v>
      </c>
      <c r="AA854" t="s">
        <v>24</v>
      </c>
      <c r="AB854">
        <f>IF(OR(porsche_data[[#This Row],[Interior Color]]="Black",porsche_data[[#This Row],[Interior Color]]="Beige",porsche_data[[#This Row],[Interior Color]]="Brown",porsche_data[[#This Row],[Interior Color]]="Grey"),0,1)</f>
        <v>0</v>
      </c>
      <c r="AC854" t="s">
        <v>589</v>
      </c>
      <c r="AD8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55" spans="1:30" hidden="1" x14ac:dyDescent="0.2">
      <c r="A855" t="s">
        <v>25</v>
      </c>
      <c r="C855" t="e">
        <f>ABS((porsche_data[[#This Row],[Price]]-#REF!)/#REF!)</f>
        <v>#REF!</v>
      </c>
      <c r="D855" t="s">
        <v>433</v>
      </c>
      <c r="E855" t="s">
        <v>102</v>
      </c>
      <c r="F855">
        <f>IF(OR(ISNUMBER(SEARCH(" 4S",porsche_data[[#This Row],[Model]])), ISNUMBER(SEARCH(" S",porsche_data[[#This Row],[Model]]))),1,0)</f>
        <v>0</v>
      </c>
      <c r="G855">
        <f>IF(ISNUMBER(SEARCH("Turbo",porsche_data[[#This Row],[Model]])),1,0)</f>
        <v>0</v>
      </c>
      <c r="H855">
        <f>IF(ISNUMBER(SEARCH("GT",porsche_data[[#This Row],[Model]])),1,0)</f>
        <v>0</v>
      </c>
      <c r="I855">
        <f>IF(ISNUMBER(SEARCH("RS",porsche_data[[#This Row],[Model]])),1,0)</f>
        <v>0</v>
      </c>
      <c r="J855">
        <f>IF(ISNUMBER(SEARCH("Targa",porsche_data[[#This Row],[Body]])),1,0)</f>
        <v>0</v>
      </c>
      <c r="K855">
        <f>IF(ISNUMBER(SEARCH("Cabriolet",porsche_data[[#This Row],[Body]])),1,0)</f>
        <v>0</v>
      </c>
      <c r="L855" t="s">
        <v>44</v>
      </c>
      <c r="N855" t="s">
        <v>1620</v>
      </c>
      <c r="O855" t="str">
        <f>IF(ISNUMBER(SEARCH("km",porsche_data[[#This Row],[Mileage0]])),porsche_data[[#This Row],[Mileage0]],"")</f>
        <v>475 km</v>
      </c>
      <c r="P855" t="s">
        <v>1621</v>
      </c>
      <c r="R855" t="s">
        <v>25</v>
      </c>
      <c r="T855" t="s">
        <v>20</v>
      </c>
      <c r="U855" t="s">
        <v>21</v>
      </c>
      <c r="V855">
        <f>IF(porsche_data[[#This Row],[Transmission]]="Automatic",1,0)</f>
        <v>0</v>
      </c>
      <c r="W855">
        <f>IF(porsche_data[[#This Row],[Transmission]]="PDK",1,0)</f>
        <v>0</v>
      </c>
      <c r="X855" t="s">
        <v>22</v>
      </c>
      <c r="Y855">
        <f>IF(porsche_data[[#This Row],[Drive]]="Rear drive",0,1)</f>
        <v>0</v>
      </c>
      <c r="Z855" t="s">
        <v>23</v>
      </c>
      <c r="AA855" t="s">
        <v>250</v>
      </c>
      <c r="AB855">
        <f>IF(OR(porsche_data[[#This Row],[Interior Color]]="Black",porsche_data[[#This Row],[Interior Color]]="Beige",porsche_data[[#This Row],[Interior Color]]="Brown",porsche_data[[#This Row],[Interior Color]]="Grey"),0,1)</f>
        <v>0</v>
      </c>
      <c r="AC855" t="s">
        <v>47</v>
      </c>
      <c r="AD8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56" spans="1:30" x14ac:dyDescent="0.2">
      <c r="A856" t="s">
        <v>1560</v>
      </c>
      <c r="B856">
        <v>199900</v>
      </c>
      <c r="C856">
        <f>ABS((porsche_data[[#This Row],[Price]]-AVERAGE(B788:B5243))/_xlfn.STDEV.P(B788:B5243))</f>
        <v>1.9904421112679571</v>
      </c>
      <c r="D856" t="s">
        <v>874</v>
      </c>
      <c r="E856" t="s">
        <v>139</v>
      </c>
      <c r="F856">
        <f>IF(OR(ISNUMBER(SEARCH(" 4S",porsche_data[[#This Row],[Model]])), ISNUMBER(SEARCH(" S",porsche_data[[#This Row],[Model]]))),1,0)</f>
        <v>0</v>
      </c>
      <c r="G856">
        <f>IF(ISNUMBER(SEARCH("Turbo",porsche_data[[#This Row],[Model]])),1,0)</f>
        <v>0</v>
      </c>
      <c r="H856">
        <f>IF(ISNUMBER(SEARCH("GT",porsche_data[[#This Row],[Model]])),1,0)</f>
        <v>1</v>
      </c>
      <c r="I856">
        <f>IF(ISNUMBER(SEARCH("RS",porsche_data[[#This Row],[Model]])),1,0)</f>
        <v>1</v>
      </c>
      <c r="J856">
        <f>IF(ISNUMBER(SEARCH("Targa",porsche_data[[#This Row],[Body]])),1,0)</f>
        <v>0</v>
      </c>
      <c r="K856">
        <f>IF(ISNUMBER(SEARCH("Cabriolet",porsche_data[[#This Row],[Body]])),1,0)</f>
        <v>0</v>
      </c>
      <c r="L856" t="s">
        <v>44</v>
      </c>
      <c r="M856">
        <v>991</v>
      </c>
      <c r="N856" t="s">
        <v>1032</v>
      </c>
      <c r="O856" s="3">
        <f>1*(LEFT(porsche_data[[#This Row],[Mileage0]],FIND(" ",porsche_data[[#This Row],[Mileage0]])-1))</f>
        <v>7900</v>
      </c>
      <c r="P856" t="s">
        <v>141</v>
      </c>
      <c r="Q856">
        <v>500</v>
      </c>
      <c r="R856" t="s">
        <v>142</v>
      </c>
      <c r="S856">
        <f>1*(LEFT(porsche_data[[#This Row],[Cylinder Capacity]],FIND(" ",porsche_data[[#This Row],[Cylinder Capacity]])-1))</f>
        <v>4</v>
      </c>
      <c r="T856" t="s">
        <v>20</v>
      </c>
      <c r="U856" t="s">
        <v>31</v>
      </c>
      <c r="V856">
        <f>IF(porsche_data[[#This Row],[Transmission]]="Automatic",1,0)</f>
        <v>0</v>
      </c>
      <c r="W856">
        <f>IF(porsche_data[[#This Row],[Transmission]]="PDK",1,0)</f>
        <v>1</v>
      </c>
      <c r="X856" t="s">
        <v>22</v>
      </c>
      <c r="Y856">
        <f>IF(porsche_data[[#This Row],[Drive]]="Rear drive",0,1)</f>
        <v>0</v>
      </c>
      <c r="Z856" t="s">
        <v>23</v>
      </c>
      <c r="AA856" t="s">
        <v>24</v>
      </c>
      <c r="AB856">
        <f>IF(OR(porsche_data[[#This Row],[Interior Color]]="Black",porsche_data[[#This Row],[Interior Color]]="Beige",porsche_data[[#This Row],[Interior Color]]="Brown",porsche_data[[#This Row],[Interior Color]]="Grey"),0,1)</f>
        <v>0</v>
      </c>
      <c r="AC856" t="s">
        <v>61</v>
      </c>
      <c r="AD8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57" spans="1:30" hidden="1" x14ac:dyDescent="0.2">
      <c r="A857" t="s">
        <v>678</v>
      </c>
      <c r="C857" t="e">
        <f>ABS((porsche_data[[#This Row],[Price]]-#REF!)/#REF!)</f>
        <v>#REF!</v>
      </c>
      <c r="D857" t="s">
        <v>874</v>
      </c>
      <c r="E857" t="s">
        <v>852</v>
      </c>
      <c r="F857">
        <f>IF(OR(ISNUMBER(SEARCH(" 4S",porsche_data[[#This Row],[Model]])), ISNUMBER(SEARCH(" S",porsche_data[[#This Row],[Model]]))),1,0)</f>
        <v>0</v>
      </c>
      <c r="G857">
        <f>IF(ISNUMBER(SEARCH("Turbo",porsche_data[[#This Row],[Model]])),1,0)</f>
        <v>0</v>
      </c>
      <c r="H857">
        <f>IF(ISNUMBER(SEARCH("GT",porsche_data[[#This Row],[Model]])),1,0)</f>
        <v>0</v>
      </c>
      <c r="I857">
        <f>IF(ISNUMBER(SEARCH("RS",porsche_data[[#This Row],[Model]])),1,0)</f>
        <v>0</v>
      </c>
      <c r="J857">
        <f>IF(ISNUMBER(SEARCH("Targa",porsche_data[[#This Row],[Body]])),1,0)</f>
        <v>0</v>
      </c>
      <c r="K857">
        <f>IF(ISNUMBER(SEARCH("Cabriolet",porsche_data[[#This Row],[Body]])),1,0)</f>
        <v>1</v>
      </c>
      <c r="L857" t="s">
        <v>16</v>
      </c>
      <c r="N857" t="s">
        <v>1624</v>
      </c>
      <c r="O857" t="str">
        <f>IF(ISNUMBER(SEARCH("km",porsche_data[[#This Row],[Mileage0]])),porsche_data[[#This Row],[Mileage0]],"")</f>
        <v>104262 km</v>
      </c>
      <c r="P857" t="s">
        <v>854</v>
      </c>
      <c r="R857" t="s">
        <v>39</v>
      </c>
      <c r="T857" t="s">
        <v>20</v>
      </c>
      <c r="U857" t="s">
        <v>31</v>
      </c>
      <c r="V857">
        <f>IF(porsche_data[[#This Row],[Transmission]]="Automatic",1,0)</f>
        <v>0</v>
      </c>
      <c r="W857">
        <f>IF(porsche_data[[#This Row],[Transmission]]="PDK",1,0)</f>
        <v>1</v>
      </c>
      <c r="X857" t="s">
        <v>22</v>
      </c>
      <c r="Y857">
        <f>IF(porsche_data[[#This Row],[Drive]]="Rear drive",0,1)</f>
        <v>0</v>
      </c>
      <c r="Z857" t="s">
        <v>23</v>
      </c>
      <c r="AA857" t="s">
        <v>24</v>
      </c>
      <c r="AB857">
        <f>IF(OR(porsche_data[[#This Row],[Interior Color]]="Black",porsche_data[[#This Row],[Interior Color]]="Beige",porsche_data[[#This Row],[Interior Color]]="Brown",porsche_data[[#This Row],[Interior Color]]="Grey"),0,1)</f>
        <v>0</v>
      </c>
      <c r="AC857" t="s">
        <v>24</v>
      </c>
      <c r="AD8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58" spans="1:30" hidden="1" x14ac:dyDescent="0.2">
      <c r="A858" t="s">
        <v>1560</v>
      </c>
      <c r="B858">
        <v>199900</v>
      </c>
      <c r="C858" t="e">
        <f>ABS((porsche_data[[#This Row],[Price]]-#REF!)/#REF!)</f>
        <v>#REF!</v>
      </c>
      <c r="D858" t="s">
        <v>728</v>
      </c>
      <c r="E858" t="s">
        <v>226</v>
      </c>
      <c r="F858">
        <f>IF(OR(ISNUMBER(SEARCH(" 4S",porsche_data[[#This Row],[Model]])), ISNUMBER(SEARCH(" S",porsche_data[[#This Row],[Model]]))),1,0)</f>
        <v>0</v>
      </c>
      <c r="G858">
        <f>IF(ISNUMBER(SEARCH("Turbo",porsche_data[[#This Row],[Model]])),1,0)</f>
        <v>0</v>
      </c>
      <c r="H858">
        <f>IF(ISNUMBER(SEARCH("GT",porsche_data[[#This Row],[Model]])),1,0)</f>
        <v>0</v>
      </c>
      <c r="I858">
        <f>IF(ISNUMBER(SEARCH("RS",porsche_data[[#This Row],[Model]])),1,0)</f>
        <v>0</v>
      </c>
      <c r="J858">
        <f>IF(ISNUMBER(SEARCH("Targa",porsche_data[[#This Row],[Body]])),1,0)</f>
        <v>0</v>
      </c>
      <c r="K858">
        <f>IF(ISNUMBER(SEARCH("Cabriolet",porsche_data[[#This Row],[Body]])),1,0)</f>
        <v>0</v>
      </c>
      <c r="L858" t="s">
        <v>44</v>
      </c>
      <c r="N858" t="s">
        <v>2460</v>
      </c>
      <c r="O858" t="str">
        <f>IF(ISNUMBER(SEARCH("km",porsche_data[[#This Row],[Mileage0]])),porsche_data[[#This Row],[Mileage0]],"")</f>
        <v>100000 km</v>
      </c>
      <c r="P858" t="s">
        <v>1599</v>
      </c>
      <c r="R858" t="s">
        <v>2684</v>
      </c>
      <c r="T858" t="s">
        <v>20</v>
      </c>
      <c r="U858" t="s">
        <v>21</v>
      </c>
      <c r="V858">
        <f>IF(porsche_data[[#This Row],[Transmission]]="Automatic",1,0)</f>
        <v>0</v>
      </c>
      <c r="W858">
        <f>IF(porsche_data[[#This Row],[Transmission]]="PDK",1,0)</f>
        <v>0</v>
      </c>
      <c r="X858" t="s">
        <v>22</v>
      </c>
      <c r="Y858">
        <f>IF(porsche_data[[#This Row],[Drive]]="Rear drive",0,1)</f>
        <v>0</v>
      </c>
      <c r="Z858" t="s">
        <v>23</v>
      </c>
      <c r="AA858" t="s">
        <v>24</v>
      </c>
      <c r="AB858">
        <f>IF(OR(porsche_data[[#This Row],[Interior Color]]="Black",porsche_data[[#This Row],[Interior Color]]="Beige",porsche_data[[#This Row],[Interior Color]]="Brown",porsche_data[[#This Row],[Interior Color]]="Grey"),0,1)</f>
        <v>0</v>
      </c>
      <c r="AC858" t="s">
        <v>99</v>
      </c>
      <c r="AD8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59" spans="1:30" hidden="1" x14ac:dyDescent="0.2">
      <c r="A859" t="s">
        <v>25</v>
      </c>
      <c r="C859" t="e">
        <f>ABS((porsche_data[[#This Row],[Price]]-#REF!)/#REF!)</f>
        <v>#REF!</v>
      </c>
      <c r="D859" t="s">
        <v>25</v>
      </c>
      <c r="E859" t="s">
        <v>25</v>
      </c>
      <c r="F859">
        <f>IF(OR(ISNUMBER(SEARCH(" 4S",porsche_data[[#This Row],[Model]])), ISNUMBER(SEARCH(" S",porsche_data[[#This Row],[Model]]))),1,0)</f>
        <v>0</v>
      </c>
      <c r="G859">
        <f>IF(ISNUMBER(SEARCH("Turbo",porsche_data[[#This Row],[Model]])),1,0)</f>
        <v>0</v>
      </c>
      <c r="H859">
        <f>IF(ISNUMBER(SEARCH("GT",porsche_data[[#This Row],[Model]])),1,0)</f>
        <v>0</v>
      </c>
      <c r="I859">
        <f>IF(ISNUMBER(SEARCH("RS",porsche_data[[#This Row],[Model]])),1,0)</f>
        <v>0</v>
      </c>
      <c r="J859">
        <f>IF(ISNUMBER(SEARCH("Targa",porsche_data[[#This Row],[Body]])),1,0)</f>
        <v>0</v>
      </c>
      <c r="K859">
        <f>IF(ISNUMBER(SEARCH("Cabriolet",porsche_data[[#This Row],[Body]])),1,0)</f>
        <v>0</v>
      </c>
      <c r="L859" t="s">
        <v>25</v>
      </c>
      <c r="N859" t="s">
        <v>25</v>
      </c>
      <c r="O859" t="str">
        <f>IF(ISNUMBER(SEARCH("km",porsche_data[[#This Row],[Mileage0]])),porsche_data[[#This Row],[Mileage0]],"")</f>
        <v/>
      </c>
      <c r="P859" t="s">
        <v>25</v>
      </c>
      <c r="R859" t="s">
        <v>25</v>
      </c>
      <c r="T859" t="s">
        <v>25</v>
      </c>
      <c r="U859" t="s">
        <v>25</v>
      </c>
      <c r="V859">
        <f>IF(porsche_data[[#This Row],[Transmission]]="Automatic",1,0)</f>
        <v>0</v>
      </c>
      <c r="W859">
        <f>IF(porsche_data[[#This Row],[Transmission]]="PDK",1,0)</f>
        <v>0</v>
      </c>
      <c r="X859" t="s">
        <v>25</v>
      </c>
      <c r="Y859">
        <f>IF(porsche_data[[#This Row],[Drive]]="Rear drive",0,1)</f>
        <v>1</v>
      </c>
      <c r="Z859" t="s">
        <v>25</v>
      </c>
      <c r="AA859" t="s">
        <v>25</v>
      </c>
      <c r="AB859">
        <f>IF(OR(porsche_data[[#This Row],[Interior Color]]="Black",porsche_data[[#This Row],[Interior Color]]="Beige",porsche_data[[#This Row],[Interior Color]]="Brown",porsche_data[[#This Row],[Interior Color]]="Grey"),0,1)</f>
        <v>1</v>
      </c>
      <c r="AC859" t="s">
        <v>25</v>
      </c>
      <c r="AD8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60" spans="1:30" x14ac:dyDescent="0.2">
      <c r="A860" t="s">
        <v>262</v>
      </c>
      <c r="B860">
        <v>199890</v>
      </c>
      <c r="C860">
        <f>ABS((porsche_data[[#This Row],[Price]]-AVERAGE(B792:B5247))/_xlfn.STDEV.P(B792:B5247))</f>
        <v>1.9937877669289226</v>
      </c>
      <c r="D860" t="s">
        <v>106</v>
      </c>
      <c r="E860" t="s">
        <v>254</v>
      </c>
      <c r="F860">
        <f>IF(OR(ISNUMBER(SEARCH(" 4S",porsche_data[[#This Row],[Model]])), ISNUMBER(SEARCH(" S",porsche_data[[#This Row],[Model]]))),1,0)</f>
        <v>1</v>
      </c>
      <c r="G860">
        <f>IF(ISNUMBER(SEARCH("Turbo",porsche_data[[#This Row],[Model]])),1,0)</f>
        <v>1</v>
      </c>
      <c r="H860">
        <f>IF(ISNUMBER(SEARCH("GT",porsche_data[[#This Row],[Model]])),1,0)</f>
        <v>0</v>
      </c>
      <c r="I860">
        <f>IF(ISNUMBER(SEARCH("RS",porsche_data[[#This Row],[Model]])),1,0)</f>
        <v>0</v>
      </c>
      <c r="J860">
        <f>IF(ISNUMBER(SEARCH("Targa",porsche_data[[#This Row],[Body]])),1,0)</f>
        <v>0</v>
      </c>
      <c r="K860">
        <f>IF(ISNUMBER(SEARCH("Cabriolet",porsche_data[[#This Row],[Body]])),1,0)</f>
        <v>0</v>
      </c>
      <c r="L860" t="s">
        <v>44</v>
      </c>
      <c r="M860">
        <v>992</v>
      </c>
      <c r="N860" t="s">
        <v>263</v>
      </c>
      <c r="O860" s="3">
        <f>1*(LEFT(porsche_data[[#This Row],[Mileage0]],FIND(" ",porsche_data[[#This Row],[Mileage0]])-1))</f>
        <v>25169</v>
      </c>
      <c r="P860" t="s">
        <v>256</v>
      </c>
      <c r="Q860">
        <v>650</v>
      </c>
      <c r="R860" t="s">
        <v>88</v>
      </c>
      <c r="S860">
        <f>1*(LEFT(porsche_data[[#This Row],[Cylinder Capacity]],FIND(" ",porsche_data[[#This Row],[Cylinder Capacity]])-1))</f>
        <v>3.8</v>
      </c>
      <c r="T860" t="s">
        <v>20</v>
      </c>
      <c r="U860" t="s">
        <v>31</v>
      </c>
      <c r="V860">
        <f>IF(porsche_data[[#This Row],[Transmission]]="Automatic",1,0)</f>
        <v>0</v>
      </c>
      <c r="W860">
        <f>IF(porsche_data[[#This Row],[Transmission]]="PDK",1,0)</f>
        <v>1</v>
      </c>
      <c r="X860" t="s">
        <v>46</v>
      </c>
      <c r="Y860">
        <f>IF(porsche_data[[#This Row],[Drive]]="Rear drive",0,1)</f>
        <v>1</v>
      </c>
      <c r="Z860" t="s">
        <v>23</v>
      </c>
      <c r="AA860" t="s">
        <v>24</v>
      </c>
      <c r="AB860">
        <f>IF(OR(porsche_data[[#This Row],[Interior Color]]="Black",porsche_data[[#This Row],[Interior Color]]="Beige",porsche_data[[#This Row],[Interior Color]]="Brown",porsche_data[[#This Row],[Interior Color]]="Grey"),0,1)</f>
        <v>0</v>
      </c>
      <c r="AC860" t="s">
        <v>116</v>
      </c>
      <c r="AD8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61" spans="1:30" hidden="1" x14ac:dyDescent="0.2">
      <c r="A861" t="s">
        <v>784</v>
      </c>
      <c r="C861" t="e">
        <f>ABS((porsche_data[[#This Row],[Price]]-#REF!)/#REF!)</f>
        <v>#REF!</v>
      </c>
      <c r="D861" t="s">
        <v>215</v>
      </c>
      <c r="E861" t="s">
        <v>1405</v>
      </c>
      <c r="F861">
        <f>IF(OR(ISNUMBER(SEARCH(" 4S",porsche_data[[#This Row],[Model]])), ISNUMBER(SEARCH(" S",porsche_data[[#This Row],[Model]]))),1,0)</f>
        <v>1</v>
      </c>
      <c r="G861">
        <f>IF(ISNUMBER(SEARCH("Turbo",porsche_data[[#This Row],[Model]])),1,0)</f>
        <v>0</v>
      </c>
      <c r="H861">
        <f>IF(ISNUMBER(SEARCH("GT",porsche_data[[#This Row],[Model]])),1,0)</f>
        <v>0</v>
      </c>
      <c r="I861">
        <f>IF(ISNUMBER(SEARCH("RS",porsche_data[[#This Row],[Model]])),1,0)</f>
        <v>0</v>
      </c>
      <c r="J861">
        <f>IF(ISNUMBER(SEARCH("Targa",porsche_data[[#This Row],[Body]])),1,0)</f>
        <v>0</v>
      </c>
      <c r="K861">
        <f>IF(ISNUMBER(SEARCH("Cabriolet",porsche_data[[#This Row],[Body]])),1,0)</f>
        <v>0</v>
      </c>
      <c r="L861" t="s">
        <v>500</v>
      </c>
      <c r="N861" t="s">
        <v>1630</v>
      </c>
      <c r="O861" t="str">
        <f>IF(ISNUMBER(SEARCH("km",porsche_data[[#This Row],[Mileage0]])),porsche_data[[#This Row],[Mileage0]],"")</f>
        <v>63423 km</v>
      </c>
      <c r="P861" t="s">
        <v>207</v>
      </c>
      <c r="R861" t="s">
        <v>223</v>
      </c>
      <c r="T861" t="s">
        <v>20</v>
      </c>
      <c r="U861" t="s">
        <v>53</v>
      </c>
      <c r="V861">
        <f>IF(porsche_data[[#This Row],[Transmission]]="Automatic",1,0)</f>
        <v>1</v>
      </c>
      <c r="W861">
        <f>IF(porsche_data[[#This Row],[Transmission]]="PDK",1,0)</f>
        <v>0</v>
      </c>
      <c r="X861" t="s">
        <v>46</v>
      </c>
      <c r="Y861">
        <f>IF(porsche_data[[#This Row],[Drive]]="Rear drive",0,1)</f>
        <v>1</v>
      </c>
      <c r="Z861" t="s">
        <v>23</v>
      </c>
      <c r="AA861" t="s">
        <v>24</v>
      </c>
      <c r="AB861">
        <f>IF(OR(porsche_data[[#This Row],[Interior Color]]="Black",porsche_data[[#This Row],[Interior Color]]="Beige",porsche_data[[#This Row],[Interior Color]]="Brown",porsche_data[[#This Row],[Interior Color]]="Grey"),0,1)</f>
        <v>0</v>
      </c>
      <c r="AC861" t="s">
        <v>32</v>
      </c>
      <c r="AD8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62" spans="1:30" x14ac:dyDescent="0.2">
      <c r="A862" t="s">
        <v>262</v>
      </c>
      <c r="B862">
        <v>199890</v>
      </c>
      <c r="C862">
        <f>ABS((porsche_data[[#This Row],[Price]]-AVERAGE(B794:B5249))/_xlfn.STDEV.P(B794:B5249))</f>
        <v>1.9973782214308431</v>
      </c>
      <c r="D862" t="s">
        <v>504</v>
      </c>
      <c r="E862" t="s">
        <v>1033</v>
      </c>
      <c r="F862">
        <f>IF(OR(ISNUMBER(SEARCH(" 4S",porsche_data[[#This Row],[Model]])), ISNUMBER(SEARCH(" S",porsche_data[[#This Row],[Model]]))),1,0)</f>
        <v>0</v>
      </c>
      <c r="G862">
        <f>IF(ISNUMBER(SEARCH("Turbo",porsche_data[[#This Row],[Model]])),1,0)</f>
        <v>1</v>
      </c>
      <c r="H862">
        <f>IF(ISNUMBER(SEARCH("GT",porsche_data[[#This Row],[Model]])),1,0)</f>
        <v>0</v>
      </c>
      <c r="I862">
        <f>IF(ISNUMBER(SEARCH("RS",porsche_data[[#This Row],[Model]])),1,0)</f>
        <v>0</v>
      </c>
      <c r="J862">
        <f>IF(ISNUMBER(SEARCH("Targa",porsche_data[[#This Row],[Body]])),1,0)</f>
        <v>1</v>
      </c>
      <c r="K862">
        <f>IF(ISNUMBER(SEARCH("Cabriolet",porsche_data[[#This Row],[Body]])),1,0)</f>
        <v>0</v>
      </c>
      <c r="L862" t="s">
        <v>36</v>
      </c>
      <c r="M862">
        <v>911</v>
      </c>
      <c r="N862" t="s">
        <v>4892</v>
      </c>
      <c r="O862" s="3">
        <f>1*(LEFT(porsche_data[[#This Row],[Mileage0]],FIND(" ",porsche_data[[#This Row],[Mileage0]])-1))</f>
        <v>179213</v>
      </c>
      <c r="P862" t="s">
        <v>202</v>
      </c>
      <c r="Q862">
        <v>300</v>
      </c>
      <c r="R862" t="s">
        <v>213</v>
      </c>
      <c r="S862">
        <f>1*(LEFT(porsche_data[[#This Row],[Cylinder Capacity]],FIND(" ",porsche_data[[#This Row],[Cylinder Capacity]])-1))</f>
        <v>3.3</v>
      </c>
      <c r="T862" t="s">
        <v>20</v>
      </c>
      <c r="U862" t="s">
        <v>21</v>
      </c>
      <c r="V862">
        <f>IF(porsche_data[[#This Row],[Transmission]]="Automatic",1,0)</f>
        <v>0</v>
      </c>
      <c r="W862">
        <f>IF(porsche_data[[#This Row],[Transmission]]="PDK",1,0)</f>
        <v>0</v>
      </c>
      <c r="X862" t="s">
        <v>22</v>
      </c>
      <c r="Y862">
        <f>IF(porsche_data[[#This Row],[Drive]]="Rear drive",0,1)</f>
        <v>0</v>
      </c>
      <c r="Z862" t="s">
        <v>23</v>
      </c>
      <c r="AA862" t="s">
        <v>61</v>
      </c>
      <c r="AB862">
        <f>IF(OR(porsche_data[[#This Row],[Interior Color]]="Black",porsche_data[[#This Row],[Interior Color]]="Beige",porsche_data[[#This Row],[Interior Color]]="Brown",porsche_data[[#This Row],[Interior Color]]="Grey"),0,1)</f>
        <v>1</v>
      </c>
      <c r="AC862" t="s">
        <v>116</v>
      </c>
      <c r="AD8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63" spans="1:30" x14ac:dyDescent="0.2">
      <c r="A863" t="s">
        <v>611</v>
      </c>
      <c r="B863">
        <v>199800</v>
      </c>
      <c r="C863">
        <f>ABS((porsche_data[[#This Row],[Price]]-AVERAGE(B795:B5250))/_xlfn.STDEV.P(B795:B5250))</f>
        <v>1.9953326612917264</v>
      </c>
      <c r="D863" t="s">
        <v>63</v>
      </c>
      <c r="E863" t="s">
        <v>368</v>
      </c>
      <c r="F863">
        <f>IF(OR(ISNUMBER(SEARCH(" 4S",porsche_data[[#This Row],[Model]])), ISNUMBER(SEARCH(" S",porsche_data[[#This Row],[Model]]))),1,0)</f>
        <v>0</v>
      </c>
      <c r="G863">
        <f>IF(ISNUMBER(SEARCH("Turbo",porsche_data[[#This Row],[Model]])),1,0)</f>
        <v>0</v>
      </c>
      <c r="H863">
        <f>IF(ISNUMBER(SEARCH("GT",porsche_data[[#This Row],[Model]])),1,0)</f>
        <v>1</v>
      </c>
      <c r="I863">
        <f>IF(ISNUMBER(SEARCH("RS",porsche_data[[#This Row],[Model]])),1,0)</f>
        <v>0</v>
      </c>
      <c r="J863">
        <f>IF(ISNUMBER(SEARCH("Targa",porsche_data[[#This Row],[Body]])),1,0)</f>
        <v>0</v>
      </c>
      <c r="K863">
        <f>IF(ISNUMBER(SEARCH("Cabriolet",porsche_data[[#This Row],[Body]])),1,0)</f>
        <v>0</v>
      </c>
      <c r="L863" t="s">
        <v>44</v>
      </c>
      <c r="M863">
        <v>992</v>
      </c>
      <c r="N863" t="s">
        <v>612</v>
      </c>
      <c r="O863" s="3">
        <f>1*(LEFT(porsche_data[[#This Row],[Mileage0]],FIND(" ",porsche_data[[#This Row],[Mileage0]])-1))</f>
        <v>6279</v>
      </c>
      <c r="P863" t="s">
        <v>110</v>
      </c>
      <c r="Q863">
        <v>510</v>
      </c>
      <c r="R863" t="s">
        <v>111</v>
      </c>
      <c r="S863">
        <f>1*(LEFT(porsche_data[[#This Row],[Cylinder Capacity]],FIND(" ",porsche_data[[#This Row],[Cylinder Capacity]])-1))</f>
        <v>4</v>
      </c>
      <c r="T863" t="s">
        <v>20</v>
      </c>
      <c r="U863" t="s">
        <v>31</v>
      </c>
      <c r="V863">
        <f>IF(porsche_data[[#This Row],[Transmission]]="Automatic",1,0)</f>
        <v>0</v>
      </c>
      <c r="W863">
        <f>IF(porsche_data[[#This Row],[Transmission]]="PDK",1,0)</f>
        <v>1</v>
      </c>
      <c r="X863" t="s">
        <v>22</v>
      </c>
      <c r="Y863">
        <f>IF(porsche_data[[#This Row],[Drive]]="Rear drive",0,1)</f>
        <v>0</v>
      </c>
      <c r="Z863" t="s">
        <v>23</v>
      </c>
      <c r="AA863" t="s">
        <v>32</v>
      </c>
      <c r="AB863">
        <f>IF(OR(porsche_data[[#This Row],[Interior Color]]="Black",porsche_data[[#This Row],[Interior Color]]="Beige",porsche_data[[#This Row],[Interior Color]]="Brown",porsche_data[[#This Row],[Interior Color]]="Grey"),0,1)</f>
        <v>0</v>
      </c>
      <c r="AC863" t="s">
        <v>99</v>
      </c>
      <c r="AD8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64" spans="1:30" x14ac:dyDescent="0.2">
      <c r="A864" t="s">
        <v>611</v>
      </c>
      <c r="B864">
        <v>199800</v>
      </c>
      <c r="C864">
        <f>ABS((porsche_data[[#This Row],[Price]]-AVERAGE(B796:B5251))/_xlfn.STDEV.P(B796:B5251))</f>
        <v>1.9953326612917264</v>
      </c>
      <c r="D864" t="s">
        <v>93</v>
      </c>
      <c r="E864" t="s">
        <v>355</v>
      </c>
      <c r="F864">
        <f>IF(OR(ISNUMBER(SEARCH(" 4S",porsche_data[[#This Row],[Model]])), ISNUMBER(SEARCH(" S",porsche_data[[#This Row],[Model]]))),1,0)</f>
        <v>0</v>
      </c>
      <c r="G864">
        <f>IF(ISNUMBER(SEARCH("Turbo",porsche_data[[#This Row],[Model]])),1,0)</f>
        <v>0</v>
      </c>
      <c r="H864">
        <f>IF(ISNUMBER(SEARCH("GT",porsche_data[[#This Row],[Model]])),1,0)</f>
        <v>1</v>
      </c>
      <c r="I864">
        <f>IF(ISNUMBER(SEARCH("RS",porsche_data[[#This Row],[Model]])),1,0)</f>
        <v>1</v>
      </c>
      <c r="J864">
        <f>IF(ISNUMBER(SEARCH("Targa",porsche_data[[#This Row],[Body]])),1,0)</f>
        <v>0</v>
      </c>
      <c r="K864">
        <f>IF(ISNUMBER(SEARCH("Cabriolet",porsche_data[[#This Row],[Body]])),1,0)</f>
        <v>0</v>
      </c>
      <c r="L864" t="s">
        <v>44</v>
      </c>
      <c r="M864">
        <v>991</v>
      </c>
      <c r="N864" t="s">
        <v>1281</v>
      </c>
      <c r="O864" s="3">
        <f>1*(LEFT(porsche_data[[#This Row],[Mileage0]],FIND(" ",porsche_data[[#This Row],[Mileage0]])-1))</f>
        <v>25600</v>
      </c>
      <c r="P864" t="s">
        <v>357</v>
      </c>
      <c r="Q864">
        <v>520</v>
      </c>
      <c r="R864" t="s">
        <v>111</v>
      </c>
      <c r="S864">
        <f>1*(LEFT(porsche_data[[#This Row],[Cylinder Capacity]],FIND(" ",porsche_data[[#This Row],[Cylinder Capacity]])-1))</f>
        <v>4</v>
      </c>
      <c r="T864" t="s">
        <v>20</v>
      </c>
      <c r="U864" t="s">
        <v>31</v>
      </c>
      <c r="V864">
        <f>IF(porsche_data[[#This Row],[Transmission]]="Automatic",1,0)</f>
        <v>0</v>
      </c>
      <c r="W864">
        <f>IF(porsche_data[[#This Row],[Transmission]]="PDK",1,0)</f>
        <v>1</v>
      </c>
      <c r="X864" t="s">
        <v>22</v>
      </c>
      <c r="Y864">
        <f>IF(porsche_data[[#This Row],[Drive]]="Rear drive",0,1)</f>
        <v>0</v>
      </c>
      <c r="Z864" t="s">
        <v>23</v>
      </c>
      <c r="AA864" t="s">
        <v>24</v>
      </c>
      <c r="AB864">
        <f>IF(OR(porsche_data[[#This Row],[Interior Color]]="Black",porsche_data[[#This Row],[Interior Color]]="Beige",porsche_data[[#This Row],[Interior Color]]="Brown",porsche_data[[#This Row],[Interior Color]]="Grey"),0,1)</f>
        <v>0</v>
      </c>
      <c r="AC864" t="s">
        <v>24</v>
      </c>
      <c r="AD8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65" spans="1:30" x14ac:dyDescent="0.2">
      <c r="A865" t="s">
        <v>3482</v>
      </c>
      <c r="B865">
        <v>199590</v>
      </c>
      <c r="C865">
        <f>ABS((porsche_data[[#This Row],[Price]]-AVERAGE(B797:B5252))/_xlfn.STDEV.P(B797:B5252))</f>
        <v>1.9905596876337877</v>
      </c>
      <c r="D865" t="s">
        <v>184</v>
      </c>
      <c r="E865" t="s">
        <v>368</v>
      </c>
      <c r="F865">
        <f>IF(OR(ISNUMBER(SEARCH(" 4S",porsche_data[[#This Row],[Model]])), ISNUMBER(SEARCH(" S",porsche_data[[#This Row],[Model]]))),1,0)</f>
        <v>0</v>
      </c>
      <c r="G865">
        <f>IF(ISNUMBER(SEARCH("Turbo",porsche_data[[#This Row],[Model]])),1,0)</f>
        <v>0</v>
      </c>
      <c r="H865">
        <f>IF(ISNUMBER(SEARCH("GT",porsche_data[[#This Row],[Model]])),1,0)</f>
        <v>1</v>
      </c>
      <c r="I865">
        <f>IF(ISNUMBER(SEARCH("RS",porsche_data[[#This Row],[Model]])),1,0)</f>
        <v>0</v>
      </c>
      <c r="J865">
        <f>IF(ISNUMBER(SEARCH("Targa",porsche_data[[#This Row],[Body]])),1,0)</f>
        <v>0</v>
      </c>
      <c r="K865">
        <f>IF(ISNUMBER(SEARCH("Cabriolet",porsche_data[[#This Row],[Body]])),1,0)</f>
        <v>0</v>
      </c>
      <c r="L865" t="s">
        <v>44</v>
      </c>
      <c r="M865">
        <v>992</v>
      </c>
      <c r="N865" t="s">
        <v>3483</v>
      </c>
      <c r="O865" s="3">
        <f>1*(LEFT(porsche_data[[#This Row],[Mileage0]],FIND(" ",porsche_data[[#This Row],[Mileage0]])-1))</f>
        <v>5543</v>
      </c>
      <c r="P865" t="s">
        <v>110</v>
      </c>
      <c r="Q865">
        <v>510</v>
      </c>
      <c r="R865" t="s">
        <v>111</v>
      </c>
      <c r="S865">
        <f>1*(LEFT(porsche_data[[#This Row],[Cylinder Capacity]],FIND(" ",porsche_data[[#This Row],[Cylinder Capacity]])-1))</f>
        <v>4</v>
      </c>
      <c r="T865" t="s">
        <v>20</v>
      </c>
      <c r="U865" t="s">
        <v>21</v>
      </c>
      <c r="V865">
        <f>IF(porsche_data[[#This Row],[Transmission]]="Automatic",1,0)</f>
        <v>0</v>
      </c>
      <c r="W865">
        <f>IF(porsche_data[[#This Row],[Transmission]]="PDK",1,0)</f>
        <v>0</v>
      </c>
      <c r="X865" t="s">
        <v>22</v>
      </c>
      <c r="Y865">
        <f>IF(porsche_data[[#This Row],[Drive]]="Rear drive",0,1)</f>
        <v>0</v>
      </c>
      <c r="Z865" t="s">
        <v>23</v>
      </c>
      <c r="AA865" t="s">
        <v>24</v>
      </c>
      <c r="AB865">
        <f>IF(OR(porsche_data[[#This Row],[Interior Color]]="Black",porsche_data[[#This Row],[Interior Color]]="Beige",porsche_data[[#This Row],[Interior Color]]="Brown",porsche_data[[#This Row],[Interior Color]]="Grey"),0,1)</f>
        <v>0</v>
      </c>
      <c r="AC865" t="s">
        <v>24</v>
      </c>
      <c r="AD8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66" spans="1:30" x14ac:dyDescent="0.2">
      <c r="A866" t="s">
        <v>1191</v>
      </c>
      <c r="B866">
        <v>199000</v>
      </c>
      <c r="C866">
        <f>ABS((porsche_data[[#This Row],[Price]]-AVERAGE(B798:B5253))/_xlfn.STDEV.P(B798:B5253))</f>
        <v>1.9806757535514323</v>
      </c>
      <c r="D866" t="s">
        <v>63</v>
      </c>
      <c r="E866" t="s">
        <v>237</v>
      </c>
      <c r="F866">
        <f>IF(OR(ISNUMBER(SEARCH(" 4S",porsche_data[[#This Row],[Model]])), ISNUMBER(SEARCH(" S",porsche_data[[#This Row],[Model]]))),1,0)</f>
        <v>0</v>
      </c>
      <c r="G866">
        <f>IF(ISNUMBER(SEARCH("Turbo",porsche_data[[#This Row],[Model]])),1,0)</f>
        <v>0</v>
      </c>
      <c r="H866">
        <f>IF(ISNUMBER(SEARCH("GT",porsche_data[[#This Row],[Model]])),1,0)</f>
        <v>1</v>
      </c>
      <c r="I866">
        <f>IF(ISNUMBER(SEARCH("RS",porsche_data[[#This Row],[Model]])),1,0)</f>
        <v>0</v>
      </c>
      <c r="J866">
        <f>IF(ISNUMBER(SEARCH("Targa",porsche_data[[#This Row],[Body]])),1,0)</f>
        <v>0</v>
      </c>
      <c r="K866">
        <f>IF(ISNUMBER(SEARCH("Cabriolet",porsche_data[[#This Row],[Body]])),1,0)</f>
        <v>1</v>
      </c>
      <c r="L866" t="s">
        <v>16</v>
      </c>
      <c r="M866">
        <v>992</v>
      </c>
      <c r="N866" t="s">
        <v>1192</v>
      </c>
      <c r="O866" s="3">
        <f>1*(LEFT(porsche_data[[#This Row],[Mileage0]],FIND(" ",porsche_data[[#This Row],[Mileage0]])-1))</f>
        <v>225</v>
      </c>
      <c r="P866" t="s">
        <v>178</v>
      </c>
      <c r="Q866">
        <v>480</v>
      </c>
      <c r="R866" t="s">
        <v>67</v>
      </c>
      <c r="S866">
        <f>1*(LEFT(porsche_data[[#This Row],[Cylinder Capacity]],FIND(" ",porsche_data[[#This Row],[Cylinder Capacity]])-1))</f>
        <v>3</v>
      </c>
      <c r="T866" t="s">
        <v>20</v>
      </c>
      <c r="U866" t="s">
        <v>31</v>
      </c>
      <c r="V866">
        <f>IF(porsche_data[[#This Row],[Transmission]]="Automatic",1,0)</f>
        <v>0</v>
      </c>
      <c r="W866">
        <f>IF(porsche_data[[#This Row],[Transmission]]="PDK",1,0)</f>
        <v>1</v>
      </c>
      <c r="X866" t="s">
        <v>22</v>
      </c>
      <c r="Y866">
        <f>IF(porsche_data[[#This Row],[Drive]]="Rear drive",0,1)</f>
        <v>0</v>
      </c>
      <c r="Z866" t="s">
        <v>23</v>
      </c>
      <c r="AA866" t="s">
        <v>24</v>
      </c>
      <c r="AB866">
        <f>IF(OR(porsche_data[[#This Row],[Interior Color]]="Black",porsche_data[[#This Row],[Interior Color]]="Beige",porsche_data[[#This Row],[Interior Color]]="Brown",porsche_data[[#This Row],[Interior Color]]="Grey"),0,1)</f>
        <v>0</v>
      </c>
      <c r="AC866" t="s">
        <v>24</v>
      </c>
      <c r="AD8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67" spans="1:30" hidden="1" x14ac:dyDescent="0.2">
      <c r="A867" t="s">
        <v>1191</v>
      </c>
      <c r="B867">
        <v>199000</v>
      </c>
      <c r="C867" t="e">
        <f>ABS((porsche_data[[#This Row],[Price]]-#REF!)/#REF!)</f>
        <v>#REF!</v>
      </c>
      <c r="D867" t="s">
        <v>42</v>
      </c>
      <c r="E867" t="s">
        <v>226</v>
      </c>
      <c r="F867">
        <f>IF(OR(ISNUMBER(SEARCH(" 4S",porsche_data[[#This Row],[Model]])), ISNUMBER(SEARCH(" S",porsche_data[[#This Row],[Model]]))),1,0)</f>
        <v>0</v>
      </c>
      <c r="G867">
        <f>IF(ISNUMBER(SEARCH("Turbo",porsche_data[[#This Row],[Model]])),1,0)</f>
        <v>0</v>
      </c>
      <c r="H867">
        <f>IF(ISNUMBER(SEARCH("GT",porsche_data[[#This Row],[Model]])),1,0)</f>
        <v>0</v>
      </c>
      <c r="I867">
        <f>IF(ISNUMBER(SEARCH("RS",porsche_data[[#This Row],[Model]])),1,0)</f>
        <v>0</v>
      </c>
      <c r="J867">
        <f>IF(ISNUMBER(SEARCH("Targa",porsche_data[[#This Row],[Body]])),1,0)</f>
        <v>0</v>
      </c>
      <c r="K867">
        <f>IF(ISNUMBER(SEARCH("Cabriolet",porsche_data[[#This Row],[Body]])),1,0)</f>
        <v>0</v>
      </c>
      <c r="L867" t="s">
        <v>44</v>
      </c>
      <c r="N867" t="s">
        <v>1386</v>
      </c>
      <c r="O867" t="str">
        <f>IF(ISNUMBER(SEARCH("km",porsche_data[[#This Row],[Mileage0]])),porsche_data[[#This Row],[Mileage0]],"")</f>
        <v>2200 km</v>
      </c>
      <c r="P867" t="s">
        <v>18</v>
      </c>
      <c r="R867" t="s">
        <v>19</v>
      </c>
      <c r="T867" t="s">
        <v>20</v>
      </c>
      <c r="U867" t="s">
        <v>21</v>
      </c>
      <c r="V867">
        <f>IF(porsche_data[[#This Row],[Transmission]]="Automatic",1,0)</f>
        <v>0</v>
      </c>
      <c r="W867">
        <f>IF(porsche_data[[#This Row],[Transmission]]="PDK",1,0)</f>
        <v>0</v>
      </c>
      <c r="X867" t="s">
        <v>46</v>
      </c>
      <c r="Y867">
        <f>IF(porsche_data[[#This Row],[Drive]]="Rear drive",0,1)</f>
        <v>1</v>
      </c>
      <c r="Z867" t="s">
        <v>23</v>
      </c>
      <c r="AA867" t="s">
        <v>250</v>
      </c>
      <c r="AB867">
        <f>IF(OR(porsche_data[[#This Row],[Interior Color]]="Black",porsche_data[[#This Row],[Interior Color]]="Beige",porsche_data[[#This Row],[Interior Color]]="Brown",porsche_data[[#This Row],[Interior Color]]="Grey"),0,1)</f>
        <v>0</v>
      </c>
      <c r="AC867" t="s">
        <v>47</v>
      </c>
      <c r="AD8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68" spans="1:30" x14ac:dyDescent="0.2">
      <c r="A868" t="s">
        <v>1191</v>
      </c>
      <c r="B868">
        <v>199000</v>
      </c>
      <c r="C868">
        <f>ABS((porsche_data[[#This Row],[Price]]-AVERAGE(B800:B5255))/_xlfn.STDEV.P(B800:B5255))</f>
        <v>1.9842129842129186</v>
      </c>
      <c r="D868" t="s">
        <v>42</v>
      </c>
      <c r="E868" t="s">
        <v>291</v>
      </c>
      <c r="F868">
        <f>IF(OR(ISNUMBER(SEARCH(" 4S",porsche_data[[#This Row],[Model]])), ISNUMBER(SEARCH(" S",porsche_data[[#This Row],[Model]]))),1,0)</f>
        <v>0</v>
      </c>
      <c r="G868">
        <f>IF(ISNUMBER(SEARCH("Turbo",porsche_data[[#This Row],[Model]])),1,0)</f>
        <v>1</v>
      </c>
      <c r="H868">
        <f>IF(ISNUMBER(SEARCH("GT",porsche_data[[#This Row],[Model]])),1,0)</f>
        <v>0</v>
      </c>
      <c r="I868">
        <f>IF(ISNUMBER(SEARCH("RS",porsche_data[[#This Row],[Model]])),1,0)</f>
        <v>0</v>
      </c>
      <c r="J868">
        <f>IF(ISNUMBER(SEARCH("Targa",porsche_data[[#This Row],[Body]])),1,0)</f>
        <v>0</v>
      </c>
      <c r="K868">
        <f>IF(ISNUMBER(SEARCH("Cabriolet",porsche_data[[#This Row],[Body]])),1,0)</f>
        <v>0</v>
      </c>
      <c r="L868" t="s">
        <v>44</v>
      </c>
      <c r="M868">
        <v>964</v>
      </c>
      <c r="N868" t="s">
        <v>2473</v>
      </c>
      <c r="O868" s="3">
        <f>1*(LEFT(porsche_data[[#This Row],[Mileage0]],FIND(" ",porsche_data[[#This Row],[Mileage0]])-1))</f>
        <v>89347</v>
      </c>
      <c r="P868" t="s">
        <v>289</v>
      </c>
      <c r="Q868">
        <v>320</v>
      </c>
      <c r="R868" t="s">
        <v>213</v>
      </c>
      <c r="S868">
        <f>1*(LEFT(porsche_data[[#This Row],[Cylinder Capacity]],FIND(" ",porsche_data[[#This Row],[Cylinder Capacity]])-1))</f>
        <v>3.3</v>
      </c>
      <c r="T868" t="s">
        <v>20</v>
      </c>
      <c r="U868" t="s">
        <v>21</v>
      </c>
      <c r="V868">
        <f>IF(porsche_data[[#This Row],[Transmission]]="Automatic",1,0)</f>
        <v>0</v>
      </c>
      <c r="W868">
        <f>IF(porsche_data[[#This Row],[Transmission]]="PDK",1,0)</f>
        <v>0</v>
      </c>
      <c r="X868" t="s">
        <v>22</v>
      </c>
      <c r="Y868">
        <f>IF(porsche_data[[#This Row],[Drive]]="Rear drive",0,1)</f>
        <v>0</v>
      </c>
      <c r="Z868" t="s">
        <v>23</v>
      </c>
      <c r="AA868" t="s">
        <v>54</v>
      </c>
      <c r="AB868">
        <f>IF(OR(porsche_data[[#This Row],[Interior Color]]="Black",porsche_data[[#This Row],[Interior Color]]="Beige",porsche_data[[#This Row],[Interior Color]]="Brown",porsche_data[[#This Row],[Interior Color]]="Grey"),0,1)</f>
        <v>1</v>
      </c>
      <c r="AC868" t="s">
        <v>54</v>
      </c>
      <c r="AD8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69" spans="1:30" x14ac:dyDescent="0.2">
      <c r="A869" t="s">
        <v>1191</v>
      </c>
      <c r="B869">
        <v>199000</v>
      </c>
      <c r="C869">
        <f>ABS((porsche_data[[#This Row],[Price]]-AVERAGE(B801:B5256))/_xlfn.STDEV.P(B801:B5256))</f>
        <v>1.9876924011051111</v>
      </c>
      <c r="D869" t="s">
        <v>229</v>
      </c>
      <c r="E869" t="s">
        <v>291</v>
      </c>
      <c r="F869">
        <f>IF(OR(ISNUMBER(SEARCH(" 4S",porsche_data[[#This Row],[Model]])), ISNUMBER(SEARCH(" S",porsche_data[[#This Row],[Model]]))),1,0)</f>
        <v>0</v>
      </c>
      <c r="G869">
        <f>IF(ISNUMBER(SEARCH("Turbo",porsche_data[[#This Row],[Model]])),1,0)</f>
        <v>1</v>
      </c>
      <c r="H869">
        <f>IF(ISNUMBER(SEARCH("GT",porsche_data[[#This Row],[Model]])),1,0)</f>
        <v>0</v>
      </c>
      <c r="I869">
        <f>IF(ISNUMBER(SEARCH("RS",porsche_data[[#This Row],[Model]])),1,0)</f>
        <v>0</v>
      </c>
      <c r="J869">
        <f>IF(ISNUMBER(SEARCH("Targa",porsche_data[[#This Row],[Body]])),1,0)</f>
        <v>0</v>
      </c>
      <c r="K869">
        <f>IF(ISNUMBER(SEARCH("Cabriolet",porsche_data[[#This Row],[Body]])),1,0)</f>
        <v>0</v>
      </c>
      <c r="L869" t="s">
        <v>44</v>
      </c>
      <c r="M869">
        <v>964</v>
      </c>
      <c r="N869" t="s">
        <v>2478</v>
      </c>
      <c r="O869" s="3">
        <f>1*(LEFT(porsche_data[[#This Row],[Mileage0]],FIND(" ",porsche_data[[#This Row],[Mileage0]])-1))</f>
        <v>160459</v>
      </c>
      <c r="P869" t="s">
        <v>289</v>
      </c>
      <c r="Q869">
        <v>320</v>
      </c>
      <c r="R869" t="s">
        <v>213</v>
      </c>
      <c r="S869">
        <f>1*(LEFT(porsche_data[[#This Row],[Cylinder Capacity]],FIND(" ",porsche_data[[#This Row],[Cylinder Capacity]])-1))</f>
        <v>3.3</v>
      </c>
      <c r="T869" t="s">
        <v>20</v>
      </c>
      <c r="U869" t="s">
        <v>21</v>
      </c>
      <c r="V869">
        <f>IF(porsche_data[[#This Row],[Transmission]]="Automatic",1,0)</f>
        <v>0</v>
      </c>
      <c r="W869">
        <f>IF(porsche_data[[#This Row],[Transmission]]="PDK",1,0)</f>
        <v>0</v>
      </c>
      <c r="X869" t="s">
        <v>22</v>
      </c>
      <c r="Y869">
        <f>IF(porsche_data[[#This Row],[Drive]]="Rear drive",0,1)</f>
        <v>0</v>
      </c>
      <c r="Z869" t="s">
        <v>23</v>
      </c>
      <c r="AA869" t="s">
        <v>24</v>
      </c>
      <c r="AB869">
        <f>IF(OR(porsche_data[[#This Row],[Interior Color]]="Black",porsche_data[[#This Row],[Interior Color]]="Beige",porsche_data[[#This Row],[Interior Color]]="Brown",porsche_data[[#This Row],[Interior Color]]="Grey"),0,1)</f>
        <v>0</v>
      </c>
      <c r="AC869" t="s">
        <v>24</v>
      </c>
      <c r="AD8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70" spans="1:30" x14ac:dyDescent="0.2">
      <c r="A870" t="s">
        <v>1191</v>
      </c>
      <c r="B870">
        <v>199000</v>
      </c>
      <c r="C870">
        <f>ABS((porsche_data[[#This Row],[Price]]-AVERAGE(B802:B5257))/_xlfn.STDEV.P(B802:B5257))</f>
        <v>1.9876924011051111</v>
      </c>
      <c r="D870" t="s">
        <v>294</v>
      </c>
      <c r="E870" t="s">
        <v>661</v>
      </c>
      <c r="F870">
        <f>IF(OR(ISNUMBER(SEARCH(" 4S",porsche_data[[#This Row],[Model]])), ISNUMBER(SEARCH(" S",porsche_data[[#This Row],[Model]]))),1,0)</f>
        <v>0</v>
      </c>
      <c r="G870">
        <f>IF(ISNUMBER(SEARCH("Turbo",porsche_data[[#This Row],[Model]])),1,0)</f>
        <v>0</v>
      </c>
      <c r="H870">
        <f>IF(ISNUMBER(SEARCH("GT",porsche_data[[#This Row],[Model]])),1,0)</f>
        <v>1</v>
      </c>
      <c r="I870">
        <f>IF(ISNUMBER(SEARCH("RS",porsche_data[[#This Row],[Model]])),1,0)</f>
        <v>0</v>
      </c>
      <c r="J870">
        <f>IF(ISNUMBER(SEARCH("Targa",porsche_data[[#This Row],[Body]])),1,0)</f>
        <v>0</v>
      </c>
      <c r="K870">
        <f>IF(ISNUMBER(SEARCH("Cabriolet",porsche_data[[#This Row],[Body]])),1,0)</f>
        <v>0</v>
      </c>
      <c r="L870" t="s">
        <v>44</v>
      </c>
      <c r="M870">
        <v>997</v>
      </c>
      <c r="N870" t="s">
        <v>1298</v>
      </c>
      <c r="O870" s="3">
        <f>1*(LEFT(porsche_data[[#This Row],[Mileage0]],FIND(" ",porsche_data[[#This Row],[Mileage0]])-1))</f>
        <v>33700</v>
      </c>
      <c r="P870" t="s">
        <v>456</v>
      </c>
      <c r="Q870">
        <v>530</v>
      </c>
      <c r="R870" t="s">
        <v>19</v>
      </c>
      <c r="S870">
        <f>1*(LEFT(porsche_data[[#This Row],[Cylinder Capacity]],FIND(" ",porsche_data[[#This Row],[Cylinder Capacity]])-1))</f>
        <v>3.6</v>
      </c>
      <c r="T870" t="s">
        <v>20</v>
      </c>
      <c r="U870" t="s">
        <v>21</v>
      </c>
      <c r="V870">
        <f>IF(porsche_data[[#This Row],[Transmission]]="Automatic",1,0)</f>
        <v>0</v>
      </c>
      <c r="W870">
        <f>IF(porsche_data[[#This Row],[Transmission]]="PDK",1,0)</f>
        <v>0</v>
      </c>
      <c r="X870" t="s">
        <v>22</v>
      </c>
      <c r="Y870">
        <f>IF(porsche_data[[#This Row],[Drive]]="Rear drive",0,1)</f>
        <v>0</v>
      </c>
      <c r="Z870" t="s">
        <v>23</v>
      </c>
      <c r="AA870" t="s">
        <v>24</v>
      </c>
      <c r="AB870">
        <f>IF(OR(porsche_data[[#This Row],[Interior Color]]="Black",porsche_data[[#This Row],[Interior Color]]="Beige",porsche_data[[#This Row],[Interior Color]]="Brown",porsche_data[[#This Row],[Interior Color]]="Grey"),0,1)</f>
        <v>0</v>
      </c>
      <c r="AC870" t="s">
        <v>61</v>
      </c>
      <c r="AD8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71" spans="1:30" hidden="1" x14ac:dyDescent="0.2">
      <c r="A871" t="s">
        <v>25</v>
      </c>
      <c r="C871" t="e">
        <f>ABS((porsche_data[[#This Row],[Price]]-#REF!)/#REF!)</f>
        <v>#REF!</v>
      </c>
      <c r="D871" t="s">
        <v>25</v>
      </c>
      <c r="E871" t="s">
        <v>25</v>
      </c>
      <c r="F871">
        <f>IF(OR(ISNUMBER(SEARCH(" 4S",porsche_data[[#This Row],[Model]])), ISNUMBER(SEARCH(" S",porsche_data[[#This Row],[Model]]))),1,0)</f>
        <v>0</v>
      </c>
      <c r="G871">
        <f>IF(ISNUMBER(SEARCH("Turbo",porsche_data[[#This Row],[Model]])),1,0)</f>
        <v>0</v>
      </c>
      <c r="H871">
        <f>IF(ISNUMBER(SEARCH("GT",porsche_data[[#This Row],[Model]])),1,0)</f>
        <v>0</v>
      </c>
      <c r="I871">
        <f>IF(ISNUMBER(SEARCH("RS",porsche_data[[#This Row],[Model]])),1,0)</f>
        <v>0</v>
      </c>
      <c r="J871">
        <f>IF(ISNUMBER(SEARCH("Targa",porsche_data[[#This Row],[Body]])),1,0)</f>
        <v>0</v>
      </c>
      <c r="K871">
        <f>IF(ISNUMBER(SEARCH("Cabriolet",porsche_data[[#This Row],[Body]])),1,0)</f>
        <v>0</v>
      </c>
      <c r="L871" t="s">
        <v>25</v>
      </c>
      <c r="N871" t="s">
        <v>25</v>
      </c>
      <c r="O871" t="str">
        <f>IF(ISNUMBER(SEARCH("km",porsche_data[[#This Row],[Mileage0]])),porsche_data[[#This Row],[Mileage0]],"")</f>
        <v/>
      </c>
      <c r="P871" t="s">
        <v>25</v>
      </c>
      <c r="R871" t="s">
        <v>25</v>
      </c>
      <c r="T871" t="s">
        <v>25</v>
      </c>
      <c r="U871" t="s">
        <v>25</v>
      </c>
      <c r="V871">
        <f>IF(porsche_data[[#This Row],[Transmission]]="Automatic",1,0)</f>
        <v>0</v>
      </c>
      <c r="W871">
        <f>IF(porsche_data[[#This Row],[Transmission]]="PDK",1,0)</f>
        <v>0</v>
      </c>
      <c r="X871" t="s">
        <v>25</v>
      </c>
      <c r="Y871">
        <f>IF(porsche_data[[#This Row],[Drive]]="Rear drive",0,1)</f>
        <v>1</v>
      </c>
      <c r="Z871" t="s">
        <v>25</v>
      </c>
      <c r="AA871" t="s">
        <v>25</v>
      </c>
      <c r="AB871">
        <f>IF(OR(porsche_data[[#This Row],[Interior Color]]="Black",porsche_data[[#This Row],[Interior Color]]="Beige",porsche_data[[#This Row],[Interior Color]]="Brown",porsche_data[[#This Row],[Interior Color]]="Grey"),0,1)</f>
        <v>1</v>
      </c>
      <c r="AC871" t="s">
        <v>25</v>
      </c>
      <c r="AD8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72" spans="1:30" x14ac:dyDescent="0.2">
      <c r="A872" t="s">
        <v>1191</v>
      </c>
      <c r="B872">
        <v>199000</v>
      </c>
      <c r="C872">
        <f>ABS((porsche_data[[#This Row],[Price]]-AVERAGE(B804:B5259))/_xlfn.STDEV.P(B804:B5259))</f>
        <v>1.9911897803186487</v>
      </c>
      <c r="D872" t="s">
        <v>106</v>
      </c>
      <c r="E872" t="s">
        <v>254</v>
      </c>
      <c r="F872">
        <f>IF(OR(ISNUMBER(SEARCH(" 4S",porsche_data[[#This Row],[Model]])), ISNUMBER(SEARCH(" S",porsche_data[[#This Row],[Model]]))),1,0)</f>
        <v>1</v>
      </c>
      <c r="G872">
        <f>IF(ISNUMBER(SEARCH("Turbo",porsche_data[[#This Row],[Model]])),1,0)</f>
        <v>1</v>
      </c>
      <c r="H872">
        <f>IF(ISNUMBER(SEARCH("GT",porsche_data[[#This Row],[Model]])),1,0)</f>
        <v>0</v>
      </c>
      <c r="I872">
        <f>IF(ISNUMBER(SEARCH("RS",porsche_data[[#This Row],[Model]])),1,0)</f>
        <v>0</v>
      </c>
      <c r="J872">
        <f>IF(ISNUMBER(SEARCH("Targa",porsche_data[[#This Row],[Body]])),1,0)</f>
        <v>0</v>
      </c>
      <c r="K872">
        <f>IF(ISNUMBER(SEARCH("Cabriolet",porsche_data[[#This Row],[Body]])),1,0)</f>
        <v>0</v>
      </c>
      <c r="L872" t="s">
        <v>44</v>
      </c>
      <c r="M872">
        <v>992</v>
      </c>
      <c r="N872" t="s">
        <v>2746</v>
      </c>
      <c r="O872" s="3">
        <f>1*(LEFT(porsche_data[[#This Row],[Mileage0]],FIND(" ",porsche_data[[#This Row],[Mileage0]])-1))</f>
        <v>27700</v>
      </c>
      <c r="P872" t="s">
        <v>256</v>
      </c>
      <c r="Q872">
        <v>650</v>
      </c>
      <c r="R872" t="s">
        <v>88</v>
      </c>
      <c r="S872">
        <f>1*(LEFT(porsche_data[[#This Row],[Cylinder Capacity]],FIND(" ",porsche_data[[#This Row],[Cylinder Capacity]])-1))</f>
        <v>3.8</v>
      </c>
      <c r="T872" t="s">
        <v>20</v>
      </c>
      <c r="U872" t="s">
        <v>31</v>
      </c>
      <c r="V872">
        <f>IF(porsche_data[[#This Row],[Transmission]]="Automatic",1,0)</f>
        <v>0</v>
      </c>
      <c r="W872">
        <f>IF(porsche_data[[#This Row],[Transmission]]="PDK",1,0)</f>
        <v>1</v>
      </c>
      <c r="X872" t="s">
        <v>46</v>
      </c>
      <c r="Y872">
        <f>IF(porsche_data[[#This Row],[Drive]]="Rear drive",0,1)</f>
        <v>1</v>
      </c>
      <c r="Z872" t="s">
        <v>23</v>
      </c>
      <c r="AA872" t="s">
        <v>24</v>
      </c>
      <c r="AB872">
        <f>IF(OR(porsche_data[[#This Row],[Interior Color]]="Black",porsche_data[[#This Row],[Interior Color]]="Beige",porsche_data[[#This Row],[Interior Color]]="Brown",porsche_data[[#This Row],[Interior Color]]="Grey"),0,1)</f>
        <v>0</v>
      </c>
      <c r="AC872" t="s">
        <v>40</v>
      </c>
      <c r="AD8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73" spans="1:30" x14ac:dyDescent="0.2">
      <c r="A873" t="s">
        <v>1191</v>
      </c>
      <c r="B873">
        <v>199000</v>
      </c>
      <c r="C873">
        <f>ABS((porsche_data[[#This Row],[Price]]-AVERAGE(B805:B5260))/_xlfn.STDEV.P(B805:B5260))</f>
        <v>1.9946593994596999</v>
      </c>
      <c r="D873" t="s">
        <v>106</v>
      </c>
      <c r="E873" t="s">
        <v>254</v>
      </c>
      <c r="F873">
        <f>IF(OR(ISNUMBER(SEARCH(" 4S",porsche_data[[#This Row],[Model]])), ISNUMBER(SEARCH(" S",porsche_data[[#This Row],[Model]]))),1,0)</f>
        <v>1</v>
      </c>
      <c r="G873">
        <f>IF(ISNUMBER(SEARCH("Turbo",porsche_data[[#This Row],[Model]])),1,0)</f>
        <v>1</v>
      </c>
      <c r="H873">
        <f>IF(ISNUMBER(SEARCH("GT",porsche_data[[#This Row],[Model]])),1,0)</f>
        <v>0</v>
      </c>
      <c r="I873">
        <f>IF(ISNUMBER(SEARCH("RS",porsche_data[[#This Row],[Model]])),1,0)</f>
        <v>0</v>
      </c>
      <c r="J873">
        <f>IF(ISNUMBER(SEARCH("Targa",porsche_data[[#This Row],[Body]])),1,0)</f>
        <v>0</v>
      </c>
      <c r="K873">
        <f>IF(ISNUMBER(SEARCH("Cabriolet",porsche_data[[#This Row],[Body]])),1,0)</f>
        <v>0</v>
      </c>
      <c r="L873" t="s">
        <v>44</v>
      </c>
      <c r="M873">
        <v>992</v>
      </c>
      <c r="N873" t="s">
        <v>2746</v>
      </c>
      <c r="O873" s="3">
        <f>1*(LEFT(porsche_data[[#This Row],[Mileage0]],FIND(" ",porsche_data[[#This Row],[Mileage0]])-1))</f>
        <v>27700</v>
      </c>
      <c r="P873" t="s">
        <v>256</v>
      </c>
      <c r="Q873">
        <v>650</v>
      </c>
      <c r="R873" t="s">
        <v>88</v>
      </c>
      <c r="S873">
        <f>1*(LEFT(porsche_data[[#This Row],[Cylinder Capacity]],FIND(" ",porsche_data[[#This Row],[Cylinder Capacity]])-1))</f>
        <v>3.8</v>
      </c>
      <c r="T873" t="s">
        <v>20</v>
      </c>
      <c r="U873" t="s">
        <v>31</v>
      </c>
      <c r="V873">
        <f>IF(porsche_data[[#This Row],[Transmission]]="Automatic",1,0)</f>
        <v>0</v>
      </c>
      <c r="W873">
        <f>IF(porsche_data[[#This Row],[Transmission]]="PDK",1,0)</f>
        <v>1</v>
      </c>
      <c r="X873" t="s">
        <v>46</v>
      </c>
      <c r="Y873">
        <f>IF(porsche_data[[#This Row],[Drive]]="Rear drive",0,1)</f>
        <v>1</v>
      </c>
      <c r="Z873" t="s">
        <v>23</v>
      </c>
      <c r="AA873" t="s">
        <v>24</v>
      </c>
      <c r="AB873">
        <f>IF(OR(porsche_data[[#This Row],[Interior Color]]="Black",porsche_data[[#This Row],[Interior Color]]="Beige",porsche_data[[#This Row],[Interior Color]]="Brown",porsche_data[[#This Row],[Interior Color]]="Grey"),0,1)</f>
        <v>0</v>
      </c>
      <c r="AC873" t="s">
        <v>40</v>
      </c>
      <c r="AD8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74" spans="1:30" x14ac:dyDescent="0.2">
      <c r="A874" t="s">
        <v>1191</v>
      </c>
      <c r="B874">
        <v>199000</v>
      </c>
      <c r="C874">
        <f>ABS((porsche_data[[#This Row],[Price]]-AVERAGE(B806:B5261))/_xlfn.STDEV.P(B806:B5261))</f>
        <v>1.9946593994596999</v>
      </c>
      <c r="D874" t="s">
        <v>349</v>
      </c>
      <c r="E874" t="s">
        <v>885</v>
      </c>
      <c r="F874">
        <f>IF(OR(ISNUMBER(SEARCH(" 4S",porsche_data[[#This Row],[Model]])), ISNUMBER(SEARCH(" S",porsche_data[[#This Row],[Model]]))),1,0)</f>
        <v>1</v>
      </c>
      <c r="G874">
        <f>IF(ISNUMBER(SEARCH("Turbo",porsche_data[[#This Row],[Model]])),1,0)</f>
        <v>0</v>
      </c>
      <c r="H874">
        <f>IF(ISNUMBER(SEARCH("GT",porsche_data[[#This Row],[Model]])),1,0)</f>
        <v>0</v>
      </c>
      <c r="I874">
        <f>IF(ISNUMBER(SEARCH("RS",porsche_data[[#This Row],[Model]])),1,0)</f>
        <v>0</v>
      </c>
      <c r="J874">
        <f>IF(ISNUMBER(SEARCH("Targa",porsche_data[[#This Row],[Body]])),1,0)</f>
        <v>0</v>
      </c>
      <c r="K874">
        <f>IF(ISNUMBER(SEARCH("Cabriolet",porsche_data[[#This Row],[Body]])),1,0)</f>
        <v>1</v>
      </c>
      <c r="L874" t="s">
        <v>16</v>
      </c>
      <c r="M874">
        <v>911</v>
      </c>
      <c r="N874" t="s">
        <v>3429</v>
      </c>
      <c r="O874" s="3">
        <f>1*(LEFT(porsche_data[[#This Row],[Mileage0]],FIND(" ",porsche_data[[#This Row],[Mileage0]])-1))</f>
        <v>51350</v>
      </c>
      <c r="P874" t="s">
        <v>627</v>
      </c>
      <c r="Q874">
        <v>217</v>
      </c>
      <c r="R874" t="s">
        <v>60</v>
      </c>
      <c r="S874">
        <f>1*(LEFT(porsche_data[[#This Row],[Cylinder Capacity]],FIND(" ",porsche_data[[#This Row],[Cylinder Capacity]])-1))</f>
        <v>3.2</v>
      </c>
      <c r="T874" t="s">
        <v>20</v>
      </c>
      <c r="U874" t="s">
        <v>21</v>
      </c>
      <c r="V874">
        <f>IF(porsche_data[[#This Row],[Transmission]]="Automatic",1,0)</f>
        <v>0</v>
      </c>
      <c r="W874">
        <f>IF(porsche_data[[#This Row],[Transmission]]="PDK",1,0)</f>
        <v>0</v>
      </c>
      <c r="X874" t="s">
        <v>22</v>
      </c>
      <c r="Y874">
        <f>IF(porsche_data[[#This Row],[Drive]]="Rear drive",0,1)</f>
        <v>0</v>
      </c>
      <c r="Z874" t="s">
        <v>23</v>
      </c>
      <c r="AA874" t="s">
        <v>68</v>
      </c>
      <c r="AB874">
        <f>IF(OR(porsche_data[[#This Row],[Interior Color]]="Black",porsche_data[[#This Row],[Interior Color]]="Beige",porsche_data[[#This Row],[Interior Color]]="Brown",porsche_data[[#This Row],[Interior Color]]="Grey"),0,1)</f>
        <v>0</v>
      </c>
      <c r="AC874" t="s">
        <v>24</v>
      </c>
      <c r="AD8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75" spans="1:30" hidden="1" x14ac:dyDescent="0.2">
      <c r="A875" t="s">
        <v>1649</v>
      </c>
      <c r="C875" t="e">
        <f>ABS((porsche_data[[#This Row],[Price]]-#REF!)/#REF!)</f>
        <v>#REF!</v>
      </c>
      <c r="D875" t="s">
        <v>410</v>
      </c>
      <c r="E875" t="s">
        <v>1134</v>
      </c>
      <c r="F875">
        <f>IF(OR(ISNUMBER(SEARCH(" 4S",porsche_data[[#This Row],[Model]])), ISNUMBER(SEARCH(" S",porsche_data[[#This Row],[Model]]))),1,0)</f>
        <v>1</v>
      </c>
      <c r="G875">
        <f>IF(ISNUMBER(SEARCH("Turbo",porsche_data[[#This Row],[Model]])),1,0)</f>
        <v>0</v>
      </c>
      <c r="H875">
        <f>IF(ISNUMBER(SEARCH("GT",porsche_data[[#This Row],[Model]])),1,0)</f>
        <v>0</v>
      </c>
      <c r="I875">
        <f>IF(ISNUMBER(SEARCH("RS",porsche_data[[#This Row],[Model]])),1,0)</f>
        <v>0</v>
      </c>
      <c r="J875">
        <f>IF(ISNUMBER(SEARCH("Targa",porsche_data[[#This Row],[Body]])),1,0)</f>
        <v>0</v>
      </c>
      <c r="K875">
        <f>IF(ISNUMBER(SEARCH("Cabriolet",porsche_data[[#This Row],[Body]])),1,0)</f>
        <v>0</v>
      </c>
      <c r="L875" t="s">
        <v>44</v>
      </c>
      <c r="N875" t="s">
        <v>1650</v>
      </c>
      <c r="O875" t="str">
        <f>IF(ISNUMBER(SEARCH("km",porsche_data[[#This Row],[Mileage0]])),porsche_data[[#This Row],[Mileage0]],"")</f>
        <v/>
      </c>
      <c r="P875" t="s">
        <v>1136</v>
      </c>
      <c r="R875" t="s">
        <v>395</v>
      </c>
      <c r="T875" t="s">
        <v>20</v>
      </c>
      <c r="U875" t="s">
        <v>21</v>
      </c>
      <c r="V875">
        <f>IF(porsche_data[[#This Row],[Transmission]]="Automatic",1,0)</f>
        <v>0</v>
      </c>
      <c r="W875">
        <f>IF(porsche_data[[#This Row],[Transmission]]="PDK",1,0)</f>
        <v>0</v>
      </c>
      <c r="X875" t="s">
        <v>22</v>
      </c>
      <c r="Y875">
        <f>IF(porsche_data[[#This Row],[Drive]]="Rear drive",0,1)</f>
        <v>0</v>
      </c>
      <c r="Z875" t="s">
        <v>23</v>
      </c>
      <c r="AA875" t="s">
        <v>68</v>
      </c>
      <c r="AB875">
        <f>IF(OR(porsche_data[[#This Row],[Interior Color]]="Black",porsche_data[[#This Row],[Interior Color]]="Beige",porsche_data[[#This Row],[Interior Color]]="Brown",porsche_data[[#This Row],[Interior Color]]="Grey"),0,1)</f>
        <v>0</v>
      </c>
      <c r="AC875" t="s">
        <v>116</v>
      </c>
      <c r="AD8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76" spans="1:30" hidden="1" x14ac:dyDescent="0.2">
      <c r="A876" t="s">
        <v>1651</v>
      </c>
      <c r="C876" t="e">
        <f>ABS((porsche_data[[#This Row],[Price]]-#REF!)/#REF!)</f>
        <v>#REF!</v>
      </c>
      <c r="D876" t="s">
        <v>184</v>
      </c>
      <c r="E876" t="s">
        <v>167</v>
      </c>
      <c r="F876">
        <f>IF(OR(ISNUMBER(SEARCH(" 4S",porsche_data[[#This Row],[Model]])), ISNUMBER(SEARCH(" S",porsche_data[[#This Row],[Model]]))),1,0)</f>
        <v>0</v>
      </c>
      <c r="G876">
        <f>IF(ISNUMBER(SEARCH("Turbo",porsche_data[[#This Row],[Model]])),1,0)</f>
        <v>0</v>
      </c>
      <c r="H876">
        <f>IF(ISNUMBER(SEARCH("GT",porsche_data[[#This Row],[Model]])),1,0)</f>
        <v>1</v>
      </c>
      <c r="I876">
        <f>IF(ISNUMBER(SEARCH("RS",porsche_data[[#This Row],[Model]])),1,0)</f>
        <v>1</v>
      </c>
      <c r="J876">
        <f>IF(ISNUMBER(SEARCH("Targa",porsche_data[[#This Row],[Body]])),1,0)</f>
        <v>0</v>
      </c>
      <c r="K876">
        <f>IF(ISNUMBER(SEARCH("Cabriolet",porsche_data[[#This Row],[Body]])),1,0)</f>
        <v>0</v>
      </c>
      <c r="L876" t="s">
        <v>44</v>
      </c>
      <c r="N876" t="s">
        <v>1652</v>
      </c>
      <c r="O876" t="str">
        <f>IF(ISNUMBER(SEARCH("km",porsche_data[[#This Row],[Mileage0]])),porsche_data[[#This Row],[Mileage0]],"")</f>
        <v>900 km</v>
      </c>
      <c r="P876" t="s">
        <v>141</v>
      </c>
      <c r="R876" t="s">
        <v>111</v>
      </c>
      <c r="T876" t="s">
        <v>20</v>
      </c>
      <c r="U876" t="s">
        <v>31</v>
      </c>
      <c r="V876">
        <f>IF(porsche_data[[#This Row],[Transmission]]="Automatic",1,0)</f>
        <v>0</v>
      </c>
      <c r="W876">
        <f>IF(porsche_data[[#This Row],[Transmission]]="PDK",1,0)</f>
        <v>1</v>
      </c>
      <c r="X876" t="s">
        <v>22</v>
      </c>
      <c r="Y876">
        <f>IF(porsche_data[[#This Row],[Drive]]="Rear drive",0,1)</f>
        <v>0</v>
      </c>
      <c r="Z876" t="s">
        <v>23</v>
      </c>
      <c r="AA876" t="s">
        <v>24</v>
      </c>
      <c r="AB876">
        <f>IF(OR(porsche_data[[#This Row],[Interior Color]]="Black",porsche_data[[#This Row],[Interior Color]]="Beige",porsche_data[[#This Row],[Interior Color]]="Brown",porsche_data[[#This Row],[Interior Color]]="Grey"),0,1)</f>
        <v>0</v>
      </c>
      <c r="AC876" t="s">
        <v>24</v>
      </c>
      <c r="AD8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77" spans="1:30" hidden="1" x14ac:dyDescent="0.2">
      <c r="A877" t="s">
        <v>25</v>
      </c>
      <c r="C877" t="e">
        <f>ABS((porsche_data[[#This Row],[Price]]-#REF!)/#REF!)</f>
        <v>#REF!</v>
      </c>
      <c r="D877" t="s">
        <v>25</v>
      </c>
      <c r="E877" t="s">
        <v>25</v>
      </c>
      <c r="F877">
        <f>IF(OR(ISNUMBER(SEARCH(" 4S",porsche_data[[#This Row],[Model]])), ISNUMBER(SEARCH(" S",porsche_data[[#This Row],[Model]]))),1,0)</f>
        <v>0</v>
      </c>
      <c r="G877">
        <f>IF(ISNUMBER(SEARCH("Turbo",porsche_data[[#This Row],[Model]])),1,0)</f>
        <v>0</v>
      </c>
      <c r="H877">
        <f>IF(ISNUMBER(SEARCH("GT",porsche_data[[#This Row],[Model]])),1,0)</f>
        <v>0</v>
      </c>
      <c r="I877">
        <f>IF(ISNUMBER(SEARCH("RS",porsche_data[[#This Row],[Model]])),1,0)</f>
        <v>0</v>
      </c>
      <c r="J877">
        <f>IF(ISNUMBER(SEARCH("Targa",porsche_data[[#This Row],[Body]])),1,0)</f>
        <v>0</v>
      </c>
      <c r="K877">
        <f>IF(ISNUMBER(SEARCH("Cabriolet",porsche_data[[#This Row],[Body]])),1,0)</f>
        <v>0</v>
      </c>
      <c r="L877" t="s">
        <v>25</v>
      </c>
      <c r="N877" t="s">
        <v>25</v>
      </c>
      <c r="O877" t="str">
        <f>IF(ISNUMBER(SEARCH("km",porsche_data[[#This Row],[Mileage0]])),porsche_data[[#This Row],[Mileage0]],"")</f>
        <v/>
      </c>
      <c r="P877" t="s">
        <v>25</v>
      </c>
      <c r="R877" t="s">
        <v>25</v>
      </c>
      <c r="T877" t="s">
        <v>25</v>
      </c>
      <c r="U877" t="s">
        <v>25</v>
      </c>
      <c r="V877">
        <f>IF(porsche_data[[#This Row],[Transmission]]="Automatic",1,0)</f>
        <v>0</v>
      </c>
      <c r="W877">
        <f>IF(porsche_data[[#This Row],[Transmission]]="PDK",1,0)</f>
        <v>0</v>
      </c>
      <c r="X877" t="s">
        <v>25</v>
      </c>
      <c r="Y877">
        <f>IF(porsche_data[[#This Row],[Drive]]="Rear drive",0,1)</f>
        <v>1</v>
      </c>
      <c r="Z877" t="s">
        <v>25</v>
      </c>
      <c r="AA877" t="s">
        <v>25</v>
      </c>
      <c r="AB877">
        <f>IF(OR(porsche_data[[#This Row],[Interior Color]]="Black",porsche_data[[#This Row],[Interior Color]]="Beige",porsche_data[[#This Row],[Interior Color]]="Brown",porsche_data[[#This Row],[Interior Color]]="Grey"),0,1)</f>
        <v>1</v>
      </c>
      <c r="AC877" t="s">
        <v>25</v>
      </c>
      <c r="AD8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78" spans="1:30" hidden="1" x14ac:dyDescent="0.2">
      <c r="A878" t="s">
        <v>1547</v>
      </c>
      <c r="C878" t="e">
        <f>ABS((porsche_data[[#This Row],[Price]]-#REF!)/#REF!)</f>
        <v>#REF!</v>
      </c>
      <c r="D878" t="s">
        <v>184</v>
      </c>
      <c r="E878" t="s">
        <v>167</v>
      </c>
      <c r="F878">
        <f>IF(OR(ISNUMBER(SEARCH(" 4S",porsche_data[[#This Row],[Model]])), ISNUMBER(SEARCH(" S",porsche_data[[#This Row],[Model]]))),1,0)</f>
        <v>0</v>
      </c>
      <c r="G878">
        <f>IF(ISNUMBER(SEARCH("Turbo",porsche_data[[#This Row],[Model]])),1,0)</f>
        <v>0</v>
      </c>
      <c r="H878">
        <f>IF(ISNUMBER(SEARCH("GT",porsche_data[[#This Row],[Model]])),1,0)</f>
        <v>1</v>
      </c>
      <c r="I878">
        <f>IF(ISNUMBER(SEARCH("RS",porsche_data[[#This Row],[Model]])),1,0)</f>
        <v>1</v>
      </c>
      <c r="J878">
        <f>IF(ISNUMBER(SEARCH("Targa",porsche_data[[#This Row],[Body]])),1,0)</f>
        <v>0</v>
      </c>
      <c r="K878">
        <f>IF(ISNUMBER(SEARCH("Cabriolet",porsche_data[[#This Row],[Body]])),1,0)</f>
        <v>0</v>
      </c>
      <c r="L878" t="s">
        <v>44</v>
      </c>
      <c r="N878" t="s">
        <v>1653</v>
      </c>
      <c r="O878" t="str">
        <f>IF(ISNUMBER(SEARCH("km",porsche_data[[#This Row],[Mileage0]])),porsche_data[[#This Row],[Mileage0]],"")</f>
        <v>3900 km</v>
      </c>
      <c r="P878" t="s">
        <v>141</v>
      </c>
      <c r="R878" t="s">
        <v>111</v>
      </c>
      <c r="T878" t="s">
        <v>20</v>
      </c>
      <c r="U878" t="s">
        <v>31</v>
      </c>
      <c r="V878">
        <f>IF(porsche_data[[#This Row],[Transmission]]="Automatic",1,0)</f>
        <v>0</v>
      </c>
      <c r="W878">
        <f>IF(porsche_data[[#This Row],[Transmission]]="PDK",1,0)</f>
        <v>1</v>
      </c>
      <c r="X878" t="s">
        <v>22</v>
      </c>
      <c r="Y878">
        <f>IF(porsche_data[[#This Row],[Drive]]="Rear drive",0,1)</f>
        <v>0</v>
      </c>
      <c r="Z878" t="s">
        <v>23</v>
      </c>
      <c r="AA878" t="s">
        <v>24</v>
      </c>
      <c r="AB878">
        <f>IF(OR(porsche_data[[#This Row],[Interior Color]]="Black",porsche_data[[#This Row],[Interior Color]]="Beige",porsche_data[[#This Row],[Interior Color]]="Brown",porsche_data[[#This Row],[Interior Color]]="Grey"),0,1)</f>
        <v>0</v>
      </c>
      <c r="AC878" t="s">
        <v>438</v>
      </c>
      <c r="AD8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79" spans="1:30" x14ac:dyDescent="0.2">
      <c r="A879" t="s">
        <v>1191</v>
      </c>
      <c r="B879">
        <v>199000</v>
      </c>
      <c r="C879">
        <f>ABS((porsche_data[[#This Row],[Price]]-AVERAGE(B811:B5266))/_xlfn.STDEV.P(B811:B5266))</f>
        <v>2.0083017545311401</v>
      </c>
      <c r="D879" t="s">
        <v>184</v>
      </c>
      <c r="E879" t="s">
        <v>761</v>
      </c>
      <c r="F879">
        <f>IF(OR(ISNUMBER(SEARCH(" 4S",porsche_data[[#This Row],[Model]])), ISNUMBER(SEARCH(" S",porsche_data[[#This Row],[Model]]))),1,0)</f>
        <v>0</v>
      </c>
      <c r="G879">
        <f>IF(ISNUMBER(SEARCH("Turbo",porsche_data[[#This Row],[Model]])),1,0)</f>
        <v>1</v>
      </c>
      <c r="H879">
        <f>IF(ISNUMBER(SEARCH("GT",porsche_data[[#This Row],[Model]])),1,0)</f>
        <v>0</v>
      </c>
      <c r="I879">
        <f>IF(ISNUMBER(SEARCH("RS",porsche_data[[#This Row],[Model]])),1,0)</f>
        <v>0</v>
      </c>
      <c r="J879">
        <f>IF(ISNUMBER(SEARCH("Targa",porsche_data[[#This Row],[Body]])),1,0)</f>
        <v>0</v>
      </c>
      <c r="K879">
        <f>IF(ISNUMBER(SEARCH("Cabriolet",porsche_data[[#This Row],[Body]])),1,0)</f>
        <v>0</v>
      </c>
      <c r="L879" t="s">
        <v>44</v>
      </c>
      <c r="M879">
        <v>992</v>
      </c>
      <c r="N879" t="s">
        <v>344</v>
      </c>
      <c r="O879" s="3">
        <f>1*(LEFT(porsche_data[[#This Row],[Mileage0]],FIND(" ",porsche_data[[#This Row],[Mileage0]])-1))</f>
        <v>15000</v>
      </c>
      <c r="P879" t="s">
        <v>87</v>
      </c>
      <c r="Q879">
        <v>580</v>
      </c>
      <c r="R879" t="s">
        <v>88</v>
      </c>
      <c r="S879">
        <f>1*(LEFT(porsche_data[[#This Row],[Cylinder Capacity]],FIND(" ",porsche_data[[#This Row],[Cylinder Capacity]])-1))</f>
        <v>3.8</v>
      </c>
      <c r="T879" t="s">
        <v>20</v>
      </c>
      <c r="U879" t="s">
        <v>31</v>
      </c>
      <c r="V879">
        <f>IF(porsche_data[[#This Row],[Transmission]]="Automatic",1,0)</f>
        <v>0</v>
      </c>
      <c r="W879">
        <f>IF(porsche_data[[#This Row],[Transmission]]="PDK",1,0)</f>
        <v>1</v>
      </c>
      <c r="X879" t="s">
        <v>46</v>
      </c>
      <c r="Y879">
        <f>IF(porsche_data[[#This Row],[Drive]]="Rear drive",0,1)</f>
        <v>1</v>
      </c>
      <c r="Z879" t="s">
        <v>23</v>
      </c>
      <c r="AA879" t="s">
        <v>32</v>
      </c>
      <c r="AB879">
        <f>IF(OR(porsche_data[[#This Row],[Interior Color]]="Black",porsche_data[[#This Row],[Interior Color]]="Beige",porsche_data[[#This Row],[Interior Color]]="Brown",porsche_data[[#This Row],[Interior Color]]="Grey"),0,1)</f>
        <v>0</v>
      </c>
      <c r="AC879" t="s">
        <v>47</v>
      </c>
      <c r="AD8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80" spans="1:30" x14ac:dyDescent="0.2">
      <c r="A880" t="s">
        <v>1191</v>
      </c>
      <c r="B880">
        <v>199000</v>
      </c>
      <c r="C880">
        <f>ABS((porsche_data[[#This Row],[Price]]-AVERAGE(B812:B5267))/_xlfn.STDEV.P(B812:B5267))</f>
        <v>2.0083017545311401</v>
      </c>
      <c r="D880" t="s">
        <v>184</v>
      </c>
      <c r="E880" t="s">
        <v>164</v>
      </c>
      <c r="F880">
        <f>IF(OR(ISNUMBER(SEARCH(" 4S",porsche_data[[#This Row],[Model]])), ISNUMBER(SEARCH(" S",porsche_data[[#This Row],[Model]]))),1,0)</f>
        <v>0</v>
      </c>
      <c r="G880">
        <f>IF(ISNUMBER(SEARCH("Turbo",porsche_data[[#This Row],[Model]])),1,0)</f>
        <v>0</v>
      </c>
      <c r="H880">
        <f>IF(ISNUMBER(SEARCH("GT",porsche_data[[#This Row],[Model]])),1,0)</f>
        <v>1</v>
      </c>
      <c r="I880">
        <f>IF(ISNUMBER(SEARCH("RS",porsche_data[[#This Row],[Model]])),1,0)</f>
        <v>0</v>
      </c>
      <c r="J880">
        <f>IF(ISNUMBER(SEARCH("Targa",porsche_data[[#This Row],[Body]])),1,0)</f>
        <v>0</v>
      </c>
      <c r="K880">
        <f>IF(ISNUMBER(SEARCH("Cabriolet",porsche_data[[#This Row],[Body]])),1,0)</f>
        <v>0</v>
      </c>
      <c r="L880" t="s">
        <v>44</v>
      </c>
      <c r="M880">
        <v>992</v>
      </c>
      <c r="N880" t="s">
        <v>599</v>
      </c>
      <c r="O880" s="3">
        <f>1*(LEFT(porsche_data[[#This Row],[Mileage0]],FIND(" ",porsche_data[[#This Row],[Mileage0]])-1))</f>
        <v>11800</v>
      </c>
      <c r="P880" t="s">
        <v>110</v>
      </c>
      <c r="Q880">
        <v>510</v>
      </c>
      <c r="R880" t="s">
        <v>111</v>
      </c>
      <c r="S880">
        <f>1*(LEFT(porsche_data[[#This Row],[Cylinder Capacity]],FIND(" ",porsche_data[[#This Row],[Cylinder Capacity]])-1))</f>
        <v>4</v>
      </c>
      <c r="T880" t="s">
        <v>20</v>
      </c>
      <c r="U880" t="s">
        <v>21</v>
      </c>
      <c r="V880">
        <f>IF(porsche_data[[#This Row],[Transmission]]="Automatic",1,0)</f>
        <v>0</v>
      </c>
      <c r="W880">
        <f>IF(porsche_data[[#This Row],[Transmission]]="PDK",1,0)</f>
        <v>0</v>
      </c>
      <c r="X880" t="s">
        <v>22</v>
      </c>
      <c r="Y880">
        <f>IF(porsche_data[[#This Row],[Drive]]="Rear drive",0,1)</f>
        <v>0</v>
      </c>
      <c r="Z880" t="s">
        <v>23</v>
      </c>
      <c r="AA880" t="s">
        <v>24</v>
      </c>
      <c r="AB880">
        <f>IF(OR(porsche_data[[#This Row],[Interior Color]]="Black",porsche_data[[#This Row],[Interior Color]]="Beige",porsche_data[[#This Row],[Interior Color]]="Brown",porsche_data[[#This Row],[Interior Color]]="Grey"),0,1)</f>
        <v>0</v>
      </c>
      <c r="AC880" t="s">
        <v>54</v>
      </c>
      <c r="AD8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81" spans="1:30" x14ac:dyDescent="0.2">
      <c r="A881" t="s">
        <v>1191</v>
      </c>
      <c r="B881">
        <v>199000</v>
      </c>
      <c r="C881">
        <f>ABS((porsche_data[[#This Row],[Price]]-AVERAGE(B813:B5268))/_xlfn.STDEV.P(B813:B5268))</f>
        <v>2.0116826703404111</v>
      </c>
      <c r="D881" t="s">
        <v>349</v>
      </c>
      <c r="E881" t="s">
        <v>733</v>
      </c>
      <c r="F881">
        <f>IF(OR(ISNUMBER(SEARCH(" 4S",porsche_data[[#This Row],[Model]])), ISNUMBER(SEARCH(" S",porsche_data[[#This Row],[Model]]))),1,0)</f>
        <v>1</v>
      </c>
      <c r="G881">
        <f>IF(ISNUMBER(SEARCH("Turbo",porsche_data[[#This Row],[Model]])),1,0)</f>
        <v>0</v>
      </c>
      <c r="H881">
        <f>IF(ISNUMBER(SEARCH("GT",porsche_data[[#This Row],[Model]])),1,0)</f>
        <v>0</v>
      </c>
      <c r="I881">
        <f>IF(ISNUMBER(SEARCH("RS",porsche_data[[#This Row],[Model]])),1,0)</f>
        <v>0</v>
      </c>
      <c r="J881">
        <f>IF(ISNUMBER(SEARCH("Targa",porsche_data[[#This Row],[Body]])),1,0)</f>
        <v>0</v>
      </c>
      <c r="K881">
        <f>IF(ISNUMBER(SEARCH("Cabriolet",porsche_data[[#This Row],[Body]])),1,0)</f>
        <v>1</v>
      </c>
      <c r="L881" t="s">
        <v>16</v>
      </c>
      <c r="M881">
        <v>911</v>
      </c>
      <c r="N881" t="s">
        <v>4435</v>
      </c>
      <c r="O881" s="3">
        <f>1*(LEFT(porsche_data[[#This Row],[Mileage0]],FIND(" ",porsche_data[[#This Row],[Mileage0]])-1))</f>
        <v>64120</v>
      </c>
      <c r="P881" t="s">
        <v>59</v>
      </c>
      <c r="Q881">
        <v>231</v>
      </c>
      <c r="R881" t="s">
        <v>60</v>
      </c>
      <c r="S881">
        <f>1*(LEFT(porsche_data[[#This Row],[Cylinder Capacity]],FIND(" ",porsche_data[[#This Row],[Cylinder Capacity]])-1))</f>
        <v>3.2</v>
      </c>
      <c r="T881" t="s">
        <v>20</v>
      </c>
      <c r="U881" t="s">
        <v>21</v>
      </c>
      <c r="V881">
        <f>IF(porsche_data[[#This Row],[Transmission]]="Automatic",1,0)</f>
        <v>0</v>
      </c>
      <c r="W881">
        <f>IF(porsche_data[[#This Row],[Transmission]]="PDK",1,0)</f>
        <v>0</v>
      </c>
      <c r="X881" t="s">
        <v>22</v>
      </c>
      <c r="Y881">
        <f>IF(porsche_data[[#This Row],[Drive]]="Rear drive",0,1)</f>
        <v>0</v>
      </c>
      <c r="Z881" t="s">
        <v>23</v>
      </c>
      <c r="AA881" t="s">
        <v>24</v>
      </c>
      <c r="AB881">
        <f>IF(OR(porsche_data[[#This Row],[Interior Color]]="Black",porsche_data[[#This Row],[Interior Color]]="Beige",porsche_data[[#This Row],[Interior Color]]="Brown",porsche_data[[#This Row],[Interior Color]]="Grey"),0,1)</f>
        <v>0</v>
      </c>
      <c r="AC881" t="s">
        <v>61</v>
      </c>
      <c r="AD8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82" spans="1:30" hidden="1" x14ac:dyDescent="0.2">
      <c r="A882" t="s">
        <v>1191</v>
      </c>
      <c r="B882">
        <v>199000</v>
      </c>
      <c r="C882" t="e">
        <f>ABS((porsche_data[[#This Row],[Price]]-#REF!)/#REF!)</f>
        <v>#REF!</v>
      </c>
      <c r="D882" t="s">
        <v>969</v>
      </c>
      <c r="E882" t="s">
        <v>35</v>
      </c>
      <c r="F882">
        <f>IF(OR(ISNUMBER(SEARCH(" 4S",porsche_data[[#This Row],[Model]])), ISNUMBER(SEARCH(" S",porsche_data[[#This Row],[Model]]))),1,0)</f>
        <v>0</v>
      </c>
      <c r="G882">
        <f>IF(ISNUMBER(SEARCH("Turbo",porsche_data[[#This Row],[Model]])),1,0)</f>
        <v>0</v>
      </c>
      <c r="H882">
        <f>IF(ISNUMBER(SEARCH("GT",porsche_data[[#This Row],[Model]])),1,0)</f>
        <v>0</v>
      </c>
      <c r="I882">
        <f>IF(ISNUMBER(SEARCH("RS",porsche_data[[#This Row],[Model]])),1,0)</f>
        <v>0</v>
      </c>
      <c r="J882">
        <f>IF(ISNUMBER(SEARCH("Targa",porsche_data[[#This Row],[Body]])),1,0)</f>
        <v>0</v>
      </c>
      <c r="K882">
        <f>IF(ISNUMBER(SEARCH("Cabriolet",porsche_data[[#This Row],[Body]])),1,0)</f>
        <v>0</v>
      </c>
      <c r="L882" t="s">
        <v>44</v>
      </c>
      <c r="N882" t="s">
        <v>5147</v>
      </c>
      <c r="O882" t="str">
        <f>IF(ISNUMBER(SEARCH("km",porsche_data[[#This Row],[Mileage0]])),porsche_data[[#This Row],[Mileage0]],"")</f>
        <v>146863 km</v>
      </c>
      <c r="P882" t="s">
        <v>121</v>
      </c>
      <c r="R882" t="s">
        <v>122</v>
      </c>
      <c r="T882" t="s">
        <v>20</v>
      </c>
      <c r="U882" t="s">
        <v>21</v>
      </c>
      <c r="V882">
        <f>IF(porsche_data[[#This Row],[Transmission]]="Automatic",1,0)</f>
        <v>0</v>
      </c>
      <c r="W882">
        <f>IF(porsche_data[[#This Row],[Transmission]]="PDK",1,0)</f>
        <v>0</v>
      </c>
      <c r="X882" t="s">
        <v>22</v>
      </c>
      <c r="Y882">
        <f>IF(porsche_data[[#This Row],[Drive]]="Rear drive",0,1)</f>
        <v>0</v>
      </c>
      <c r="Z882" t="s">
        <v>23</v>
      </c>
      <c r="AA882" t="s">
        <v>250</v>
      </c>
      <c r="AB882">
        <f>IF(OR(porsche_data[[#This Row],[Interior Color]]="Black",porsche_data[[#This Row],[Interior Color]]="Beige",porsche_data[[#This Row],[Interior Color]]="Brown",porsche_data[[#This Row],[Interior Color]]="Grey"),0,1)</f>
        <v>0</v>
      </c>
      <c r="AC882" t="s">
        <v>589</v>
      </c>
      <c r="AD8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83" spans="1:30" hidden="1" x14ac:dyDescent="0.2">
      <c r="A883" t="s">
        <v>25</v>
      </c>
      <c r="C883" t="e">
        <f>ABS((porsche_data[[#This Row],[Price]]-#REF!)/#REF!)</f>
        <v>#REF!</v>
      </c>
      <c r="D883" t="s">
        <v>25</v>
      </c>
      <c r="E883" t="s">
        <v>25</v>
      </c>
      <c r="F883">
        <f>IF(OR(ISNUMBER(SEARCH(" 4S",porsche_data[[#This Row],[Model]])), ISNUMBER(SEARCH(" S",porsche_data[[#This Row],[Model]]))),1,0)</f>
        <v>0</v>
      </c>
      <c r="G883">
        <f>IF(ISNUMBER(SEARCH("Turbo",porsche_data[[#This Row],[Model]])),1,0)</f>
        <v>0</v>
      </c>
      <c r="H883">
        <f>IF(ISNUMBER(SEARCH("GT",porsche_data[[#This Row],[Model]])),1,0)</f>
        <v>0</v>
      </c>
      <c r="I883">
        <f>IF(ISNUMBER(SEARCH("RS",porsche_data[[#This Row],[Model]])),1,0)</f>
        <v>0</v>
      </c>
      <c r="J883">
        <f>IF(ISNUMBER(SEARCH("Targa",porsche_data[[#This Row],[Body]])),1,0)</f>
        <v>0</v>
      </c>
      <c r="K883">
        <f>IF(ISNUMBER(SEARCH("Cabriolet",porsche_data[[#This Row],[Body]])),1,0)</f>
        <v>0</v>
      </c>
      <c r="L883" t="s">
        <v>25</v>
      </c>
      <c r="N883" t="s">
        <v>25</v>
      </c>
      <c r="O883" t="str">
        <f>IF(ISNUMBER(SEARCH("km",porsche_data[[#This Row],[Mileage0]])),porsche_data[[#This Row],[Mileage0]],"")</f>
        <v/>
      </c>
      <c r="P883" t="s">
        <v>25</v>
      </c>
      <c r="R883" t="s">
        <v>25</v>
      </c>
      <c r="T883" t="s">
        <v>25</v>
      </c>
      <c r="U883" t="s">
        <v>25</v>
      </c>
      <c r="V883">
        <f>IF(porsche_data[[#This Row],[Transmission]]="Automatic",1,0)</f>
        <v>0</v>
      </c>
      <c r="W883">
        <f>IF(porsche_data[[#This Row],[Transmission]]="PDK",1,0)</f>
        <v>0</v>
      </c>
      <c r="X883" t="s">
        <v>25</v>
      </c>
      <c r="Y883">
        <f>IF(porsche_data[[#This Row],[Drive]]="Rear drive",0,1)</f>
        <v>1</v>
      </c>
      <c r="Z883" t="s">
        <v>25</v>
      </c>
      <c r="AA883" t="s">
        <v>25</v>
      </c>
      <c r="AB883">
        <f>IF(OR(porsche_data[[#This Row],[Interior Color]]="Black",porsche_data[[#This Row],[Interior Color]]="Beige",porsche_data[[#This Row],[Interior Color]]="Brown",porsche_data[[#This Row],[Interior Color]]="Grey"),0,1)</f>
        <v>1</v>
      </c>
      <c r="AC883" t="s">
        <v>25</v>
      </c>
      <c r="AD8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84" spans="1:30" x14ac:dyDescent="0.2">
      <c r="A884" t="s">
        <v>1191</v>
      </c>
      <c r="B884">
        <v>199000</v>
      </c>
      <c r="C884">
        <f>ABS((porsche_data[[#This Row],[Price]]-AVERAGE(B816:B5271))/_xlfn.STDEV.P(B816:B5271))</f>
        <v>2.0150801574284949</v>
      </c>
      <c r="D884" t="s">
        <v>504</v>
      </c>
      <c r="E884" t="s">
        <v>1033</v>
      </c>
      <c r="F884">
        <f>IF(OR(ISNUMBER(SEARCH(" 4S",porsche_data[[#This Row],[Model]])), ISNUMBER(SEARCH(" S",porsche_data[[#This Row],[Model]]))),1,0)</f>
        <v>0</v>
      </c>
      <c r="G884">
        <f>IF(ISNUMBER(SEARCH("Turbo",porsche_data[[#This Row],[Model]])),1,0)</f>
        <v>1</v>
      </c>
      <c r="H884">
        <f>IF(ISNUMBER(SEARCH("GT",porsche_data[[#This Row],[Model]])),1,0)</f>
        <v>0</v>
      </c>
      <c r="I884">
        <f>IF(ISNUMBER(SEARCH("RS",porsche_data[[#This Row],[Model]])),1,0)</f>
        <v>0</v>
      </c>
      <c r="J884">
        <f>IF(ISNUMBER(SEARCH("Targa",porsche_data[[#This Row],[Body]])),1,0)</f>
        <v>0</v>
      </c>
      <c r="K884">
        <f>IF(ISNUMBER(SEARCH("Cabriolet",porsche_data[[#This Row],[Body]])),1,0)</f>
        <v>1</v>
      </c>
      <c r="L884" t="s">
        <v>16</v>
      </c>
      <c r="M884">
        <v>911</v>
      </c>
      <c r="N884" t="s">
        <v>5188</v>
      </c>
      <c r="O884" s="3">
        <f>1*(LEFT(porsche_data[[#This Row],[Mileage0]],FIND(" ",porsche_data[[#This Row],[Mileage0]])-1))</f>
        <v>150829</v>
      </c>
      <c r="P884" t="s">
        <v>202</v>
      </c>
      <c r="Q884">
        <v>300</v>
      </c>
      <c r="R884" t="s">
        <v>213</v>
      </c>
      <c r="S884">
        <f>1*(LEFT(porsche_data[[#This Row],[Cylinder Capacity]],FIND(" ",porsche_data[[#This Row],[Cylinder Capacity]])-1))</f>
        <v>3.3</v>
      </c>
      <c r="T884" t="s">
        <v>20</v>
      </c>
      <c r="U884" t="s">
        <v>21</v>
      </c>
      <c r="V884">
        <f>IF(porsche_data[[#This Row],[Transmission]]="Automatic",1,0)</f>
        <v>0</v>
      </c>
      <c r="W884">
        <f>IF(porsche_data[[#This Row],[Transmission]]="PDK",1,0)</f>
        <v>0</v>
      </c>
      <c r="X884" t="s">
        <v>22</v>
      </c>
      <c r="Y884">
        <f>IF(porsche_data[[#This Row],[Drive]]="Rear drive",0,1)</f>
        <v>0</v>
      </c>
      <c r="Z884" t="s">
        <v>23</v>
      </c>
      <c r="AA884" t="s">
        <v>54</v>
      </c>
      <c r="AB884">
        <f>IF(OR(porsche_data[[#This Row],[Interior Color]]="Black",porsche_data[[#This Row],[Interior Color]]="Beige",porsche_data[[#This Row],[Interior Color]]="Brown",porsche_data[[#This Row],[Interior Color]]="Grey"),0,1)</f>
        <v>1</v>
      </c>
      <c r="AC884" t="s">
        <v>54</v>
      </c>
      <c r="AD8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85" spans="1:30" x14ac:dyDescent="0.2">
      <c r="A885" t="s">
        <v>1191</v>
      </c>
      <c r="B885">
        <v>199000</v>
      </c>
      <c r="C885">
        <f>ABS((porsche_data[[#This Row],[Price]]-AVERAGE(B817:B5272))/_xlfn.STDEV.P(B817:B5272))</f>
        <v>2.0150801574284949</v>
      </c>
      <c r="D885" t="s">
        <v>349</v>
      </c>
      <c r="E885" t="s">
        <v>230</v>
      </c>
      <c r="F885">
        <f>IF(OR(ISNUMBER(SEARCH(" 4S",porsche_data[[#This Row],[Model]])), ISNUMBER(SEARCH(" S",porsche_data[[#This Row],[Model]]))),1,0)</f>
        <v>0</v>
      </c>
      <c r="G885">
        <f>IF(ISNUMBER(SEARCH("Turbo",porsche_data[[#This Row],[Model]])),1,0)</f>
        <v>0</v>
      </c>
      <c r="H885">
        <f>IF(ISNUMBER(SEARCH("GT",porsche_data[[#This Row],[Model]])),1,0)</f>
        <v>0</v>
      </c>
      <c r="I885">
        <f>IF(ISNUMBER(SEARCH("RS",porsche_data[[#This Row],[Model]])),1,0)</f>
        <v>0</v>
      </c>
      <c r="J885">
        <f>IF(ISNUMBER(SEARCH("Targa",porsche_data[[#This Row],[Body]])),1,0)</f>
        <v>0</v>
      </c>
      <c r="K885">
        <f>IF(ISNUMBER(SEARCH("Cabriolet",porsche_data[[#This Row],[Body]])),1,0)</f>
        <v>0</v>
      </c>
      <c r="L885" t="s">
        <v>44</v>
      </c>
      <c r="M885">
        <v>964</v>
      </c>
      <c r="N885" t="s">
        <v>5213</v>
      </c>
      <c r="O885" s="3">
        <f>1*(LEFT(porsche_data[[#This Row],[Mileage0]],FIND(" ",porsche_data[[#This Row],[Mileage0]])-1))</f>
        <v>162033</v>
      </c>
      <c r="P885" t="s">
        <v>18</v>
      </c>
      <c r="Q885">
        <v>250</v>
      </c>
      <c r="R885" t="s">
        <v>19</v>
      </c>
      <c r="S885">
        <f>1*(LEFT(porsche_data[[#This Row],[Cylinder Capacity]],FIND(" ",porsche_data[[#This Row],[Cylinder Capacity]])-1))</f>
        <v>3.6</v>
      </c>
      <c r="T885" t="s">
        <v>20</v>
      </c>
      <c r="U885" t="s">
        <v>21</v>
      </c>
      <c r="V885">
        <f>IF(porsche_data[[#This Row],[Transmission]]="Automatic",1,0)</f>
        <v>0</v>
      </c>
      <c r="W885">
        <f>IF(porsche_data[[#This Row],[Transmission]]="PDK",1,0)</f>
        <v>0</v>
      </c>
      <c r="X885" t="s">
        <v>22</v>
      </c>
      <c r="Y885">
        <f>IF(porsche_data[[#This Row],[Drive]]="Rear drive",0,1)</f>
        <v>0</v>
      </c>
      <c r="Z885" t="s">
        <v>23</v>
      </c>
      <c r="AA885" t="s">
        <v>24</v>
      </c>
      <c r="AB885">
        <f>IF(OR(porsche_data[[#This Row],[Interior Color]]="Black",porsche_data[[#This Row],[Interior Color]]="Beige",porsche_data[[#This Row],[Interior Color]]="Brown",porsche_data[[#This Row],[Interior Color]]="Grey"),0,1)</f>
        <v>0</v>
      </c>
      <c r="AC885" t="s">
        <v>54</v>
      </c>
      <c r="AD8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86" spans="1:30" x14ac:dyDescent="0.2">
      <c r="A886" t="s">
        <v>4829</v>
      </c>
      <c r="B886">
        <v>198964</v>
      </c>
      <c r="C886">
        <f>ABS((porsche_data[[#This Row],[Price]]-AVERAGE(B818:B5273))/_xlfn.STDEV.P(B818:B5273))</f>
        <v>2.0176661011864248</v>
      </c>
      <c r="D886" t="s">
        <v>42</v>
      </c>
      <c r="E886" t="s">
        <v>113</v>
      </c>
      <c r="F886">
        <f>IF(OR(ISNUMBER(SEARCH(" 4S",porsche_data[[#This Row],[Model]])), ISNUMBER(SEARCH(" S",porsche_data[[#This Row],[Model]]))),1,0)</f>
        <v>0</v>
      </c>
      <c r="G886">
        <f>IF(ISNUMBER(SEARCH("Turbo",porsche_data[[#This Row],[Model]])),1,0)</f>
        <v>0</v>
      </c>
      <c r="H886">
        <f>IF(ISNUMBER(SEARCH("GT",porsche_data[[#This Row],[Model]])),1,0)</f>
        <v>0</v>
      </c>
      <c r="I886">
        <f>IF(ISNUMBER(SEARCH("RS",porsche_data[[#This Row],[Model]])),1,0)</f>
        <v>1</v>
      </c>
      <c r="J886">
        <f>IF(ISNUMBER(SEARCH("Targa",porsche_data[[#This Row],[Body]])),1,0)</f>
        <v>0</v>
      </c>
      <c r="K886">
        <f>IF(ISNUMBER(SEARCH("Cabriolet",porsche_data[[#This Row],[Body]])),1,0)</f>
        <v>0</v>
      </c>
      <c r="L886" t="s">
        <v>44</v>
      </c>
      <c r="M886">
        <v>964</v>
      </c>
      <c r="N886" t="s">
        <v>4830</v>
      </c>
      <c r="O886" s="3">
        <f>1*(LEFT(porsche_data[[#This Row],[Mileage0]],FIND(" ",porsche_data[[#This Row],[Mileage0]])-1))</f>
        <v>66200</v>
      </c>
      <c r="P886" t="s">
        <v>115</v>
      </c>
      <c r="Q886">
        <v>260</v>
      </c>
      <c r="R886" t="s">
        <v>19</v>
      </c>
      <c r="S886">
        <f>1*(LEFT(porsche_data[[#This Row],[Cylinder Capacity]],FIND(" ",porsche_data[[#This Row],[Cylinder Capacity]])-1))</f>
        <v>3.6</v>
      </c>
      <c r="T886" t="s">
        <v>20</v>
      </c>
      <c r="U886" t="s">
        <v>21</v>
      </c>
      <c r="V886">
        <f>IF(porsche_data[[#This Row],[Transmission]]="Automatic",1,0)</f>
        <v>0</v>
      </c>
      <c r="W886">
        <f>IF(porsche_data[[#This Row],[Transmission]]="PDK",1,0)</f>
        <v>0</v>
      </c>
      <c r="X886" t="s">
        <v>22</v>
      </c>
      <c r="Y886">
        <f>IF(porsche_data[[#This Row],[Drive]]="Rear drive",0,1)</f>
        <v>0</v>
      </c>
      <c r="Z886" t="s">
        <v>23</v>
      </c>
      <c r="AA886" t="s">
        <v>24</v>
      </c>
      <c r="AB886">
        <f>IF(OR(porsche_data[[#This Row],[Interior Color]]="Black",porsche_data[[#This Row],[Interior Color]]="Beige",porsche_data[[#This Row],[Interior Color]]="Brown",porsche_data[[#This Row],[Interior Color]]="Grey"),0,1)</f>
        <v>0</v>
      </c>
      <c r="AC886" t="s">
        <v>54</v>
      </c>
      <c r="AD8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87" spans="1:30" hidden="1" x14ac:dyDescent="0.2">
      <c r="A887" t="s">
        <v>1666</v>
      </c>
      <c r="C887" t="e">
        <f>ABS((porsche_data[[#This Row],[Price]]-#REF!)/#REF!)</f>
        <v>#REF!</v>
      </c>
      <c r="D887" t="s">
        <v>118</v>
      </c>
      <c r="E887" t="s">
        <v>513</v>
      </c>
      <c r="F887">
        <f>IF(OR(ISNUMBER(SEARCH(" 4S",porsche_data[[#This Row],[Model]])), ISNUMBER(SEARCH(" S",porsche_data[[#This Row],[Model]]))),1,0)</f>
        <v>0</v>
      </c>
      <c r="G887">
        <f>IF(ISNUMBER(SEARCH("Turbo",porsche_data[[#This Row],[Model]])),1,0)</f>
        <v>0</v>
      </c>
      <c r="H887">
        <f>IF(ISNUMBER(SEARCH("GT",porsche_data[[#This Row],[Model]])),1,0)</f>
        <v>0</v>
      </c>
      <c r="I887">
        <f>IF(ISNUMBER(SEARCH("RS",porsche_data[[#This Row],[Model]])),1,0)</f>
        <v>0</v>
      </c>
      <c r="J887">
        <f>IF(ISNUMBER(SEARCH("Targa",porsche_data[[#This Row],[Body]])),1,0)</f>
        <v>1</v>
      </c>
      <c r="K887">
        <f>IF(ISNUMBER(SEARCH("Cabriolet",porsche_data[[#This Row],[Body]])),1,0)</f>
        <v>0</v>
      </c>
      <c r="L887" t="s">
        <v>36</v>
      </c>
      <c r="N887" t="s">
        <v>1667</v>
      </c>
      <c r="O887" t="str">
        <f>IF(ISNUMBER(SEARCH("km",porsche_data[[#This Row],[Mileage0]])),porsche_data[[#This Row],[Mileage0]],"")</f>
        <v/>
      </c>
      <c r="P887" t="s">
        <v>515</v>
      </c>
      <c r="R887" t="s">
        <v>395</v>
      </c>
      <c r="T887" t="s">
        <v>20</v>
      </c>
      <c r="U887" t="s">
        <v>21</v>
      </c>
      <c r="V887">
        <f>IF(porsche_data[[#This Row],[Transmission]]="Automatic",1,0)</f>
        <v>0</v>
      </c>
      <c r="W887">
        <f>IF(porsche_data[[#This Row],[Transmission]]="PDK",1,0)</f>
        <v>0</v>
      </c>
      <c r="X887" t="s">
        <v>22</v>
      </c>
      <c r="Y887">
        <f>IF(porsche_data[[#This Row],[Drive]]="Rear drive",0,1)</f>
        <v>0</v>
      </c>
      <c r="Z887" t="s">
        <v>23</v>
      </c>
      <c r="AA887" t="s">
        <v>24</v>
      </c>
      <c r="AB887">
        <f>IF(OR(porsche_data[[#This Row],[Interior Color]]="Black",porsche_data[[#This Row],[Interior Color]]="Beige",porsche_data[[#This Row],[Interior Color]]="Brown",porsche_data[[#This Row],[Interior Color]]="Grey"),0,1)</f>
        <v>0</v>
      </c>
      <c r="AC887" t="s">
        <v>54</v>
      </c>
      <c r="AD8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88" spans="1:30" x14ac:dyDescent="0.2">
      <c r="A888" t="s">
        <v>2544</v>
      </c>
      <c r="B888">
        <v>198900</v>
      </c>
      <c r="C888">
        <f>ABS((porsche_data[[#This Row],[Price]]-AVERAGE(B820:B5275))/_xlfn.STDEV.P(B820:B5275))</f>
        <v>2.0230561583269262</v>
      </c>
      <c r="D888" t="s">
        <v>184</v>
      </c>
      <c r="E888" t="s">
        <v>164</v>
      </c>
      <c r="F888">
        <f>IF(OR(ISNUMBER(SEARCH(" 4S",porsche_data[[#This Row],[Model]])), ISNUMBER(SEARCH(" S",porsche_data[[#This Row],[Model]]))),1,0)</f>
        <v>0</v>
      </c>
      <c r="G888">
        <f>IF(ISNUMBER(SEARCH("Turbo",porsche_data[[#This Row],[Model]])),1,0)</f>
        <v>0</v>
      </c>
      <c r="H888">
        <f>IF(ISNUMBER(SEARCH("GT",porsche_data[[#This Row],[Model]])),1,0)</f>
        <v>1</v>
      </c>
      <c r="I888">
        <f>IF(ISNUMBER(SEARCH("RS",porsche_data[[#This Row],[Model]])),1,0)</f>
        <v>0</v>
      </c>
      <c r="J888">
        <f>IF(ISNUMBER(SEARCH("Targa",porsche_data[[#This Row],[Body]])),1,0)</f>
        <v>0</v>
      </c>
      <c r="K888">
        <f>IF(ISNUMBER(SEARCH("Cabriolet",porsche_data[[#This Row],[Body]])),1,0)</f>
        <v>0</v>
      </c>
      <c r="L888" t="s">
        <v>44</v>
      </c>
      <c r="M888">
        <v>992</v>
      </c>
      <c r="N888" t="s">
        <v>2545</v>
      </c>
      <c r="O888" s="3">
        <f>1*(LEFT(porsche_data[[#This Row],[Mileage0]],FIND(" ",porsche_data[[#This Row],[Mileage0]])-1))</f>
        <v>10200</v>
      </c>
      <c r="P888" t="s">
        <v>110</v>
      </c>
      <c r="Q888">
        <v>510</v>
      </c>
      <c r="R888" t="s">
        <v>111</v>
      </c>
      <c r="S888">
        <f>1*(LEFT(porsche_data[[#This Row],[Cylinder Capacity]],FIND(" ",porsche_data[[#This Row],[Cylinder Capacity]])-1))</f>
        <v>4</v>
      </c>
      <c r="T888" t="s">
        <v>20</v>
      </c>
      <c r="U888" t="s">
        <v>31</v>
      </c>
      <c r="V888">
        <f>IF(porsche_data[[#This Row],[Transmission]]="Automatic",1,0)</f>
        <v>0</v>
      </c>
      <c r="W888">
        <f>IF(porsche_data[[#This Row],[Transmission]]="PDK",1,0)</f>
        <v>1</v>
      </c>
      <c r="X888" t="s">
        <v>22</v>
      </c>
      <c r="Y888">
        <f>IF(porsche_data[[#This Row],[Drive]]="Rear drive",0,1)</f>
        <v>0</v>
      </c>
      <c r="Z888" t="s">
        <v>23</v>
      </c>
      <c r="AA888" t="s">
        <v>24</v>
      </c>
      <c r="AB888">
        <f>IF(OR(porsche_data[[#This Row],[Interior Color]]="Black",porsche_data[[#This Row],[Interior Color]]="Beige",porsche_data[[#This Row],[Interior Color]]="Brown",porsche_data[[#This Row],[Interior Color]]="Grey"),0,1)</f>
        <v>0</v>
      </c>
      <c r="AC888" t="s">
        <v>47</v>
      </c>
      <c r="AD8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89" spans="1:30" hidden="1" x14ac:dyDescent="0.2">
      <c r="A889" t="s">
        <v>25</v>
      </c>
      <c r="C889" t="e">
        <f>ABS((porsche_data[[#This Row],[Price]]-#REF!)/#REF!)</f>
        <v>#REF!</v>
      </c>
      <c r="D889" t="s">
        <v>25</v>
      </c>
      <c r="E889" t="s">
        <v>25</v>
      </c>
      <c r="F889">
        <f>IF(OR(ISNUMBER(SEARCH(" 4S",porsche_data[[#This Row],[Model]])), ISNUMBER(SEARCH(" S",porsche_data[[#This Row],[Model]]))),1,0)</f>
        <v>0</v>
      </c>
      <c r="G889">
        <f>IF(ISNUMBER(SEARCH("Turbo",porsche_data[[#This Row],[Model]])),1,0)</f>
        <v>0</v>
      </c>
      <c r="H889">
        <f>IF(ISNUMBER(SEARCH("GT",porsche_data[[#This Row],[Model]])),1,0)</f>
        <v>0</v>
      </c>
      <c r="I889">
        <f>IF(ISNUMBER(SEARCH("RS",porsche_data[[#This Row],[Model]])),1,0)</f>
        <v>0</v>
      </c>
      <c r="J889">
        <f>IF(ISNUMBER(SEARCH("Targa",porsche_data[[#This Row],[Body]])),1,0)</f>
        <v>0</v>
      </c>
      <c r="K889">
        <f>IF(ISNUMBER(SEARCH("Cabriolet",porsche_data[[#This Row],[Body]])),1,0)</f>
        <v>0</v>
      </c>
      <c r="L889" t="s">
        <v>25</v>
      </c>
      <c r="N889" t="s">
        <v>25</v>
      </c>
      <c r="O889" t="str">
        <f>IF(ISNUMBER(SEARCH("km",porsche_data[[#This Row],[Mileage0]])),porsche_data[[#This Row],[Mileage0]],"")</f>
        <v/>
      </c>
      <c r="P889" t="s">
        <v>25</v>
      </c>
      <c r="R889" t="s">
        <v>25</v>
      </c>
      <c r="T889" t="s">
        <v>25</v>
      </c>
      <c r="U889" t="s">
        <v>25</v>
      </c>
      <c r="V889">
        <f>IF(porsche_data[[#This Row],[Transmission]]="Automatic",1,0)</f>
        <v>0</v>
      </c>
      <c r="W889">
        <f>IF(porsche_data[[#This Row],[Transmission]]="PDK",1,0)</f>
        <v>0</v>
      </c>
      <c r="X889" t="s">
        <v>25</v>
      </c>
      <c r="Y889">
        <f>IF(porsche_data[[#This Row],[Drive]]="Rear drive",0,1)</f>
        <v>1</v>
      </c>
      <c r="Z889" t="s">
        <v>25</v>
      </c>
      <c r="AA889" t="s">
        <v>25</v>
      </c>
      <c r="AB889">
        <f>IF(OR(porsche_data[[#This Row],[Interior Color]]="Black",porsche_data[[#This Row],[Interior Color]]="Beige",porsche_data[[#This Row],[Interior Color]]="Brown",porsche_data[[#This Row],[Interior Color]]="Grey"),0,1)</f>
        <v>1</v>
      </c>
      <c r="AC889" t="s">
        <v>25</v>
      </c>
      <c r="AD8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90" spans="1:30" x14ac:dyDescent="0.2">
      <c r="A890" t="s">
        <v>2544</v>
      </c>
      <c r="B890">
        <v>198900</v>
      </c>
      <c r="C890">
        <f>ABS((porsche_data[[#This Row],[Price]]-AVERAGE(B822:B5277))/_xlfn.STDEV.P(B822:B5277))</f>
        <v>2.026513556560539</v>
      </c>
      <c r="D890" t="s">
        <v>229</v>
      </c>
      <c r="E890" t="s">
        <v>291</v>
      </c>
      <c r="F890">
        <f>IF(OR(ISNUMBER(SEARCH(" 4S",porsche_data[[#This Row],[Model]])), ISNUMBER(SEARCH(" S",porsche_data[[#This Row],[Model]]))),1,0)</f>
        <v>0</v>
      </c>
      <c r="G890">
        <f>IF(ISNUMBER(SEARCH("Turbo",porsche_data[[#This Row],[Model]])),1,0)</f>
        <v>1</v>
      </c>
      <c r="H890">
        <f>IF(ISNUMBER(SEARCH("GT",porsche_data[[#This Row],[Model]])),1,0)</f>
        <v>0</v>
      </c>
      <c r="I890">
        <f>IF(ISNUMBER(SEARCH("RS",porsche_data[[#This Row],[Model]])),1,0)</f>
        <v>0</v>
      </c>
      <c r="J890">
        <f>IF(ISNUMBER(SEARCH("Targa",porsche_data[[#This Row],[Body]])),1,0)</f>
        <v>0</v>
      </c>
      <c r="K890">
        <f>IF(ISNUMBER(SEARCH("Cabriolet",porsche_data[[#This Row],[Body]])),1,0)</f>
        <v>0</v>
      </c>
      <c r="L890" t="s">
        <v>44</v>
      </c>
      <c r="M890">
        <v>964</v>
      </c>
      <c r="N890" t="s">
        <v>3396</v>
      </c>
      <c r="O890" s="3">
        <f>1*(LEFT(porsche_data[[#This Row],[Mileage0]],FIND(" ",porsche_data[[#This Row],[Mileage0]])-1))</f>
        <v>111800</v>
      </c>
      <c r="P890" t="s">
        <v>289</v>
      </c>
      <c r="Q890">
        <v>320</v>
      </c>
      <c r="R890" t="s">
        <v>213</v>
      </c>
      <c r="S890">
        <f>1*(LEFT(porsche_data[[#This Row],[Cylinder Capacity]],FIND(" ",porsche_data[[#This Row],[Cylinder Capacity]])-1))</f>
        <v>3.3</v>
      </c>
      <c r="T890" t="s">
        <v>20</v>
      </c>
      <c r="U890" t="s">
        <v>21</v>
      </c>
      <c r="V890">
        <f>IF(porsche_data[[#This Row],[Transmission]]="Automatic",1,0)</f>
        <v>0</v>
      </c>
      <c r="W890">
        <f>IF(porsche_data[[#This Row],[Transmission]]="PDK",1,0)</f>
        <v>0</v>
      </c>
      <c r="X890" t="s">
        <v>22</v>
      </c>
      <c r="Y890">
        <f>IF(porsche_data[[#This Row],[Drive]]="Rear drive",0,1)</f>
        <v>0</v>
      </c>
      <c r="Z890" t="s">
        <v>23</v>
      </c>
      <c r="AA890" t="s">
        <v>24</v>
      </c>
      <c r="AB890">
        <f>IF(OR(porsche_data[[#This Row],[Interior Color]]="Black",porsche_data[[#This Row],[Interior Color]]="Beige",porsche_data[[#This Row],[Interior Color]]="Brown",porsche_data[[#This Row],[Interior Color]]="Grey"),0,1)</f>
        <v>0</v>
      </c>
      <c r="AC890" t="s">
        <v>24</v>
      </c>
      <c r="AD8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91" spans="1:30" hidden="1" x14ac:dyDescent="0.2">
      <c r="A891" t="s">
        <v>649</v>
      </c>
      <c r="C891" t="e">
        <f>ABS((porsche_data[[#This Row],[Price]]-#REF!)/#REF!)</f>
        <v>#REF!</v>
      </c>
      <c r="D891" t="s">
        <v>63</v>
      </c>
      <c r="E891" t="s">
        <v>167</v>
      </c>
      <c r="F891">
        <f>IF(OR(ISNUMBER(SEARCH(" 4S",porsche_data[[#This Row],[Model]])), ISNUMBER(SEARCH(" S",porsche_data[[#This Row],[Model]]))),1,0)</f>
        <v>0</v>
      </c>
      <c r="G891">
        <f>IF(ISNUMBER(SEARCH("Turbo",porsche_data[[#This Row],[Model]])),1,0)</f>
        <v>0</v>
      </c>
      <c r="H891">
        <f>IF(ISNUMBER(SEARCH("GT",porsche_data[[#This Row],[Model]])),1,0)</f>
        <v>1</v>
      </c>
      <c r="I891">
        <f>IF(ISNUMBER(SEARCH("RS",porsche_data[[#This Row],[Model]])),1,0)</f>
        <v>1</v>
      </c>
      <c r="J891">
        <f>IF(ISNUMBER(SEARCH("Targa",porsche_data[[#This Row],[Body]])),1,0)</f>
        <v>0</v>
      </c>
      <c r="K891">
        <f>IF(ISNUMBER(SEARCH("Cabriolet",porsche_data[[#This Row],[Body]])),1,0)</f>
        <v>0</v>
      </c>
      <c r="L891" t="s">
        <v>44</v>
      </c>
      <c r="N891" t="s">
        <v>1671</v>
      </c>
      <c r="O891" t="str">
        <f>IF(ISNUMBER(SEARCH("km",porsche_data[[#This Row],[Mileage0]])),porsche_data[[#This Row],[Mileage0]],"")</f>
        <v>21 km</v>
      </c>
      <c r="P891" t="s">
        <v>141</v>
      </c>
      <c r="R891" t="s">
        <v>111</v>
      </c>
      <c r="T891" t="s">
        <v>20</v>
      </c>
      <c r="U891" t="s">
        <v>31</v>
      </c>
      <c r="V891">
        <f>IF(porsche_data[[#This Row],[Transmission]]="Automatic",1,0)</f>
        <v>0</v>
      </c>
      <c r="W891">
        <f>IF(porsche_data[[#This Row],[Transmission]]="PDK",1,0)</f>
        <v>1</v>
      </c>
      <c r="X891" t="s">
        <v>22</v>
      </c>
      <c r="Y891">
        <f>IF(porsche_data[[#This Row],[Drive]]="Rear drive",0,1)</f>
        <v>0</v>
      </c>
      <c r="Z891" t="s">
        <v>23</v>
      </c>
      <c r="AA891" t="s">
        <v>24</v>
      </c>
      <c r="AB891">
        <f>IF(OR(porsche_data[[#This Row],[Interior Color]]="Black",porsche_data[[#This Row],[Interior Color]]="Beige",porsche_data[[#This Row],[Interior Color]]="Brown",porsche_data[[#This Row],[Interior Color]]="Grey"),0,1)</f>
        <v>0</v>
      </c>
      <c r="AC891" t="s">
        <v>54</v>
      </c>
      <c r="AD8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92" spans="1:30" x14ac:dyDescent="0.2">
      <c r="A892" t="s">
        <v>4359</v>
      </c>
      <c r="B892">
        <v>198500</v>
      </c>
      <c r="C892">
        <f>ABS((porsche_data[[#This Row],[Price]]-AVERAGE(B824:B5279))/_xlfn.STDEV.P(B824:B5279))</f>
        <v>2.020743069596207</v>
      </c>
      <c r="D892" t="s">
        <v>70</v>
      </c>
      <c r="E892" t="s">
        <v>139</v>
      </c>
      <c r="F892">
        <f>IF(OR(ISNUMBER(SEARCH(" 4S",porsche_data[[#This Row],[Model]])), ISNUMBER(SEARCH(" S",porsche_data[[#This Row],[Model]]))),1,0)</f>
        <v>0</v>
      </c>
      <c r="G892">
        <f>IF(ISNUMBER(SEARCH("Turbo",porsche_data[[#This Row],[Model]])),1,0)</f>
        <v>0</v>
      </c>
      <c r="H892">
        <f>IF(ISNUMBER(SEARCH("GT",porsche_data[[#This Row],[Model]])),1,0)</f>
        <v>1</v>
      </c>
      <c r="I892">
        <f>IF(ISNUMBER(SEARCH("RS",porsche_data[[#This Row],[Model]])),1,0)</f>
        <v>1</v>
      </c>
      <c r="J892">
        <f>IF(ISNUMBER(SEARCH("Targa",porsche_data[[#This Row],[Body]])),1,0)</f>
        <v>0</v>
      </c>
      <c r="K892">
        <f>IF(ISNUMBER(SEARCH("Cabriolet",porsche_data[[#This Row],[Body]])),1,0)</f>
        <v>0</v>
      </c>
      <c r="L892" t="s">
        <v>44</v>
      </c>
      <c r="M892">
        <v>991</v>
      </c>
      <c r="N892" t="s">
        <v>3699</v>
      </c>
      <c r="O892" s="3">
        <f>1*(LEFT(porsche_data[[#This Row],[Mileage0]],FIND(" ",porsche_data[[#This Row],[Mileage0]])-1))</f>
        <v>4900</v>
      </c>
      <c r="P892" t="s">
        <v>141</v>
      </c>
      <c r="Q892">
        <v>500</v>
      </c>
      <c r="R892" t="s">
        <v>142</v>
      </c>
      <c r="S892">
        <f>1*(LEFT(porsche_data[[#This Row],[Cylinder Capacity]],FIND(" ",porsche_data[[#This Row],[Cylinder Capacity]])-1))</f>
        <v>4</v>
      </c>
      <c r="T892" t="s">
        <v>20</v>
      </c>
      <c r="U892" t="s">
        <v>31</v>
      </c>
      <c r="V892">
        <f>IF(porsche_data[[#This Row],[Transmission]]="Automatic",1,0)</f>
        <v>0</v>
      </c>
      <c r="W892">
        <f>IF(porsche_data[[#This Row],[Transmission]]="PDK",1,0)</f>
        <v>1</v>
      </c>
      <c r="X892" t="s">
        <v>22</v>
      </c>
      <c r="Y892">
        <f>IF(porsche_data[[#This Row],[Drive]]="Rear drive",0,1)</f>
        <v>0</v>
      </c>
      <c r="Z892" t="s">
        <v>23</v>
      </c>
      <c r="AA892" t="s">
        <v>24</v>
      </c>
      <c r="AB892">
        <f>IF(OR(porsche_data[[#This Row],[Interior Color]]="Black",porsche_data[[#This Row],[Interior Color]]="Beige",porsche_data[[#This Row],[Interior Color]]="Brown",porsche_data[[#This Row],[Interior Color]]="Grey"),0,1)</f>
        <v>0</v>
      </c>
      <c r="AC892" t="s">
        <v>99</v>
      </c>
      <c r="AD8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93" spans="1:30" x14ac:dyDescent="0.2">
      <c r="A893" t="s">
        <v>290</v>
      </c>
      <c r="B893">
        <v>198000</v>
      </c>
      <c r="C893">
        <f>ABS((porsche_data[[#This Row],[Price]]-AVERAGE(B825:B5280))/_xlfn.STDEV.P(B825:B5280))</f>
        <v>2.012657041869867</v>
      </c>
      <c r="D893" t="s">
        <v>229</v>
      </c>
      <c r="E893" t="s">
        <v>291</v>
      </c>
      <c r="F893">
        <f>IF(OR(ISNUMBER(SEARCH(" 4S",porsche_data[[#This Row],[Model]])), ISNUMBER(SEARCH(" S",porsche_data[[#This Row],[Model]]))),1,0)</f>
        <v>0</v>
      </c>
      <c r="G893">
        <f>IF(ISNUMBER(SEARCH("Turbo",porsche_data[[#This Row],[Model]])),1,0)</f>
        <v>1</v>
      </c>
      <c r="H893">
        <f>IF(ISNUMBER(SEARCH("GT",porsche_data[[#This Row],[Model]])),1,0)</f>
        <v>0</v>
      </c>
      <c r="I893">
        <f>IF(ISNUMBER(SEARCH("RS",porsche_data[[#This Row],[Model]])),1,0)</f>
        <v>0</v>
      </c>
      <c r="J893">
        <f>IF(ISNUMBER(SEARCH("Targa",porsche_data[[#This Row],[Body]])),1,0)</f>
        <v>0</v>
      </c>
      <c r="K893">
        <f>IF(ISNUMBER(SEARCH("Cabriolet",porsche_data[[#This Row],[Body]])),1,0)</f>
        <v>0</v>
      </c>
      <c r="L893" t="s">
        <v>44</v>
      </c>
      <c r="M893">
        <v>964</v>
      </c>
      <c r="N893" t="s">
        <v>292</v>
      </c>
      <c r="O893" s="3">
        <f>1*(LEFT(porsche_data[[#This Row],[Mileage0]],FIND(" ",porsche_data[[#This Row],[Mileage0]])-1))</f>
        <v>101973</v>
      </c>
      <c r="P893" t="s">
        <v>289</v>
      </c>
      <c r="Q893">
        <v>320</v>
      </c>
      <c r="R893" t="s">
        <v>213</v>
      </c>
      <c r="S893">
        <f>1*(LEFT(porsche_data[[#This Row],[Cylinder Capacity]],FIND(" ",porsche_data[[#This Row],[Cylinder Capacity]])-1))</f>
        <v>3.3</v>
      </c>
      <c r="T893" t="s">
        <v>20</v>
      </c>
      <c r="U893" t="s">
        <v>21</v>
      </c>
      <c r="V893">
        <f>IF(porsche_data[[#This Row],[Transmission]]="Automatic",1,0)</f>
        <v>0</v>
      </c>
      <c r="W893">
        <f>IF(porsche_data[[#This Row],[Transmission]]="PDK",1,0)</f>
        <v>0</v>
      </c>
      <c r="X893" t="s">
        <v>22</v>
      </c>
      <c r="Y893">
        <f>IF(porsche_data[[#This Row],[Drive]]="Rear drive",0,1)</f>
        <v>0</v>
      </c>
      <c r="Z893" t="s">
        <v>23</v>
      </c>
      <c r="AA893" t="s">
        <v>116</v>
      </c>
      <c r="AB893">
        <f>IF(OR(porsche_data[[#This Row],[Interior Color]]="Black",porsche_data[[#This Row],[Interior Color]]="Beige",porsche_data[[#This Row],[Interior Color]]="Brown",porsche_data[[#This Row],[Interior Color]]="Grey"),0,1)</f>
        <v>1</v>
      </c>
      <c r="AC893" t="s">
        <v>54</v>
      </c>
      <c r="AD8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94" spans="1:30" hidden="1" x14ac:dyDescent="0.2">
      <c r="A894" t="s">
        <v>290</v>
      </c>
      <c r="B894">
        <v>198000</v>
      </c>
      <c r="C894" t="e">
        <f>ABS((porsche_data[[#This Row],[Price]]-#REF!)/#REF!)</f>
        <v>#REF!</v>
      </c>
      <c r="D894" t="s">
        <v>512</v>
      </c>
      <c r="E894" t="s">
        <v>655</v>
      </c>
      <c r="F894">
        <f>IF(OR(ISNUMBER(SEARCH(" 4S",porsche_data[[#This Row],[Model]])), ISNUMBER(SEARCH(" S",porsche_data[[#This Row],[Model]]))),1,0)</f>
        <v>1</v>
      </c>
      <c r="G894">
        <f>IF(ISNUMBER(SEARCH("Turbo",porsche_data[[#This Row],[Model]])),1,0)</f>
        <v>0</v>
      </c>
      <c r="H894">
        <f>IF(ISNUMBER(SEARCH("GT",porsche_data[[#This Row],[Model]])),1,0)</f>
        <v>0</v>
      </c>
      <c r="I894">
        <f>IF(ISNUMBER(SEARCH("RS",porsche_data[[#This Row],[Model]])),1,0)</f>
        <v>0</v>
      </c>
      <c r="J894">
        <f>IF(ISNUMBER(SEARCH("Targa",porsche_data[[#This Row],[Body]])),1,0)</f>
        <v>0</v>
      </c>
      <c r="K894">
        <f>IF(ISNUMBER(SEARCH("Cabriolet",porsche_data[[#This Row],[Body]])),1,0)</f>
        <v>0</v>
      </c>
      <c r="L894" t="s">
        <v>44</v>
      </c>
      <c r="N894" t="s">
        <v>5022</v>
      </c>
      <c r="O894" t="str">
        <f>IF(ISNUMBER(SEARCH("km",porsche_data[[#This Row],[Mileage0]])),porsche_data[[#This Row],[Mileage0]],"")</f>
        <v>69065 km</v>
      </c>
      <c r="P894" t="s">
        <v>3115</v>
      </c>
      <c r="R894" t="s">
        <v>429</v>
      </c>
      <c r="T894" t="s">
        <v>20</v>
      </c>
      <c r="U894" t="s">
        <v>21</v>
      </c>
      <c r="V894">
        <f>IF(porsche_data[[#This Row],[Transmission]]="Automatic",1,0)</f>
        <v>0</v>
      </c>
      <c r="W894">
        <f>IF(porsche_data[[#This Row],[Transmission]]="PDK",1,0)</f>
        <v>0</v>
      </c>
      <c r="X894" t="s">
        <v>22</v>
      </c>
      <c r="Y894">
        <f>IF(porsche_data[[#This Row],[Drive]]="Rear drive",0,1)</f>
        <v>0</v>
      </c>
      <c r="Z894" t="s">
        <v>23</v>
      </c>
      <c r="AA894" t="s">
        <v>24</v>
      </c>
      <c r="AB894">
        <f>IF(OR(porsche_data[[#This Row],[Interior Color]]="Black",porsche_data[[#This Row],[Interior Color]]="Beige",porsche_data[[#This Row],[Interior Color]]="Brown",porsche_data[[#This Row],[Interior Color]]="Grey"),0,1)</f>
        <v>0</v>
      </c>
      <c r="AC894" t="s">
        <v>308</v>
      </c>
      <c r="AD8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95" spans="1:30" hidden="1" x14ac:dyDescent="0.2">
      <c r="A895" t="s">
        <v>25</v>
      </c>
      <c r="C895" t="e">
        <f>ABS((porsche_data[[#This Row],[Price]]-#REF!)/#REF!)</f>
        <v>#REF!</v>
      </c>
      <c r="D895" t="s">
        <v>25</v>
      </c>
      <c r="E895" t="s">
        <v>25</v>
      </c>
      <c r="F895">
        <f>IF(OR(ISNUMBER(SEARCH(" 4S",porsche_data[[#This Row],[Model]])), ISNUMBER(SEARCH(" S",porsche_data[[#This Row],[Model]]))),1,0)</f>
        <v>0</v>
      </c>
      <c r="G895">
        <f>IF(ISNUMBER(SEARCH("Turbo",porsche_data[[#This Row],[Model]])),1,0)</f>
        <v>0</v>
      </c>
      <c r="H895">
        <f>IF(ISNUMBER(SEARCH("GT",porsche_data[[#This Row],[Model]])),1,0)</f>
        <v>0</v>
      </c>
      <c r="I895">
        <f>IF(ISNUMBER(SEARCH("RS",porsche_data[[#This Row],[Model]])),1,0)</f>
        <v>0</v>
      </c>
      <c r="J895">
        <f>IF(ISNUMBER(SEARCH("Targa",porsche_data[[#This Row],[Body]])),1,0)</f>
        <v>0</v>
      </c>
      <c r="K895">
        <f>IF(ISNUMBER(SEARCH("Cabriolet",porsche_data[[#This Row],[Body]])),1,0)</f>
        <v>0</v>
      </c>
      <c r="L895" t="s">
        <v>25</v>
      </c>
      <c r="N895" t="s">
        <v>25</v>
      </c>
      <c r="O895" t="str">
        <f>IF(ISNUMBER(SEARCH("km",porsche_data[[#This Row],[Mileage0]])),porsche_data[[#This Row],[Mileage0]],"")</f>
        <v/>
      </c>
      <c r="P895" t="s">
        <v>25</v>
      </c>
      <c r="R895" t="s">
        <v>25</v>
      </c>
      <c r="T895" t="s">
        <v>25</v>
      </c>
      <c r="U895" t="s">
        <v>25</v>
      </c>
      <c r="V895">
        <f>IF(porsche_data[[#This Row],[Transmission]]="Automatic",1,0)</f>
        <v>0</v>
      </c>
      <c r="W895">
        <f>IF(porsche_data[[#This Row],[Transmission]]="PDK",1,0)</f>
        <v>0</v>
      </c>
      <c r="X895" t="s">
        <v>25</v>
      </c>
      <c r="Y895">
        <f>IF(porsche_data[[#This Row],[Drive]]="Rear drive",0,1)</f>
        <v>1</v>
      </c>
      <c r="Z895" t="s">
        <v>25</v>
      </c>
      <c r="AA895" t="s">
        <v>25</v>
      </c>
      <c r="AB895">
        <f>IF(OR(porsche_data[[#This Row],[Interior Color]]="Black",porsche_data[[#This Row],[Interior Color]]="Beige",porsche_data[[#This Row],[Interior Color]]="Brown",porsche_data[[#This Row],[Interior Color]]="Grey"),0,1)</f>
        <v>1</v>
      </c>
      <c r="AC895" t="s">
        <v>25</v>
      </c>
      <c r="AD8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96" spans="1:30" hidden="1" x14ac:dyDescent="0.2">
      <c r="A896" t="s">
        <v>5043</v>
      </c>
      <c r="B896">
        <v>197500</v>
      </c>
      <c r="C896" t="e">
        <f>ABS((porsche_data[[#This Row],[Price]]-#REF!)/#REF!)</f>
        <v>#REF!</v>
      </c>
      <c r="D896" t="s">
        <v>512</v>
      </c>
      <c r="E896" t="s">
        <v>729</v>
      </c>
      <c r="F896">
        <f>IF(OR(ISNUMBER(SEARCH(" 4S",porsche_data[[#This Row],[Model]])), ISNUMBER(SEARCH(" S",porsche_data[[#This Row],[Model]]))),1,0)</f>
        <v>0</v>
      </c>
      <c r="G896">
        <f>IF(ISNUMBER(SEARCH("Turbo",porsche_data[[#This Row],[Model]])),1,0)</f>
        <v>0</v>
      </c>
      <c r="H896">
        <f>IF(ISNUMBER(SEARCH("GT",porsche_data[[#This Row],[Model]])),1,0)</f>
        <v>0</v>
      </c>
      <c r="I896">
        <f>IF(ISNUMBER(SEARCH("RS",porsche_data[[#This Row],[Model]])),1,0)</f>
        <v>0</v>
      </c>
      <c r="J896">
        <f>IF(ISNUMBER(SEARCH("Targa",porsche_data[[#This Row],[Body]])),1,0)</f>
        <v>1</v>
      </c>
      <c r="K896">
        <f>IF(ISNUMBER(SEARCH("Cabriolet",porsche_data[[#This Row],[Body]])),1,0)</f>
        <v>0</v>
      </c>
      <c r="L896" t="s">
        <v>36</v>
      </c>
      <c r="N896" t="s">
        <v>5044</v>
      </c>
      <c r="O896" t="str">
        <f>IF(ISNUMBER(SEARCH("km",porsche_data[[#This Row],[Mileage0]])),porsche_data[[#This Row],[Mileage0]],"")</f>
        <v>1610 km</v>
      </c>
      <c r="P896" t="s">
        <v>25</v>
      </c>
      <c r="R896" t="s">
        <v>67</v>
      </c>
      <c r="T896" t="s">
        <v>20</v>
      </c>
      <c r="U896" t="s">
        <v>21</v>
      </c>
      <c r="V896">
        <f>IF(porsche_data[[#This Row],[Transmission]]="Automatic",1,0)</f>
        <v>0</v>
      </c>
      <c r="W896">
        <f>IF(porsche_data[[#This Row],[Transmission]]="PDK",1,0)</f>
        <v>0</v>
      </c>
      <c r="X896" t="s">
        <v>22</v>
      </c>
      <c r="Y896">
        <f>IF(porsche_data[[#This Row],[Drive]]="Rear drive",0,1)</f>
        <v>0</v>
      </c>
      <c r="Z896" t="s">
        <v>23</v>
      </c>
      <c r="AA896" t="s">
        <v>24</v>
      </c>
      <c r="AB896">
        <f>IF(OR(porsche_data[[#This Row],[Interior Color]]="Black",porsche_data[[#This Row],[Interior Color]]="Beige",porsche_data[[#This Row],[Interior Color]]="Brown",porsche_data[[#This Row],[Interior Color]]="Grey"),0,1)</f>
        <v>0</v>
      </c>
      <c r="AC896" t="s">
        <v>54</v>
      </c>
      <c r="AD8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97" spans="1:30" x14ac:dyDescent="0.2">
      <c r="A897" t="s">
        <v>4253</v>
      </c>
      <c r="B897">
        <v>197400</v>
      </c>
      <c r="C897">
        <f>ABS((porsche_data[[#This Row],[Price]]-AVERAGE(B829:B5284))/_xlfn.STDEV.P(B829:B5284))</f>
        <v>2.002248070842688</v>
      </c>
      <c r="D897" t="s">
        <v>349</v>
      </c>
      <c r="E897" t="s">
        <v>710</v>
      </c>
      <c r="F897">
        <f>IF(OR(ISNUMBER(SEARCH(" 4S",porsche_data[[#This Row],[Model]])), ISNUMBER(SEARCH(" S",porsche_data[[#This Row],[Model]]))),1,0)</f>
        <v>0</v>
      </c>
      <c r="G897">
        <f>IF(ISNUMBER(SEARCH("Turbo",porsche_data[[#This Row],[Model]])),1,0)</f>
        <v>1</v>
      </c>
      <c r="H897">
        <f>IF(ISNUMBER(SEARCH("GT",porsche_data[[#This Row],[Model]])),1,0)</f>
        <v>0</v>
      </c>
      <c r="I897">
        <f>IF(ISNUMBER(SEARCH("RS",porsche_data[[#This Row],[Model]])),1,0)</f>
        <v>0</v>
      </c>
      <c r="J897">
        <f>IF(ISNUMBER(SEARCH("Targa",porsche_data[[#This Row],[Body]])),1,0)</f>
        <v>0</v>
      </c>
      <c r="K897">
        <f>IF(ISNUMBER(SEARCH("Cabriolet",porsche_data[[#This Row],[Body]])),1,0)</f>
        <v>0</v>
      </c>
      <c r="L897" t="s">
        <v>44</v>
      </c>
      <c r="M897">
        <v>911</v>
      </c>
      <c r="N897" t="s">
        <v>4254</v>
      </c>
      <c r="O897" s="3">
        <f>1*(LEFT(porsche_data[[#This Row],[Mileage0]],FIND(" ",porsche_data[[#This Row],[Mileage0]])-1))</f>
        <v>95800</v>
      </c>
      <c r="P897" t="s">
        <v>202</v>
      </c>
      <c r="Q897">
        <v>300</v>
      </c>
      <c r="R897" t="s">
        <v>213</v>
      </c>
      <c r="S897">
        <f>1*(LEFT(porsche_data[[#This Row],[Cylinder Capacity]],FIND(" ",porsche_data[[#This Row],[Cylinder Capacity]])-1))</f>
        <v>3.3</v>
      </c>
      <c r="T897" t="s">
        <v>20</v>
      </c>
      <c r="U897" t="s">
        <v>21</v>
      </c>
      <c r="V897">
        <f>IF(porsche_data[[#This Row],[Transmission]]="Automatic",1,0)</f>
        <v>0</v>
      </c>
      <c r="W897">
        <f>IF(porsche_data[[#This Row],[Transmission]]="PDK",1,0)</f>
        <v>0</v>
      </c>
      <c r="X897" t="s">
        <v>22</v>
      </c>
      <c r="Y897">
        <f>IF(porsche_data[[#This Row],[Drive]]="Rear drive",0,1)</f>
        <v>0</v>
      </c>
      <c r="Z897" t="s">
        <v>23</v>
      </c>
      <c r="AA897" t="s">
        <v>32</v>
      </c>
      <c r="AB897">
        <f>IF(OR(porsche_data[[#This Row],[Interior Color]]="Black",porsche_data[[#This Row],[Interior Color]]="Beige",porsche_data[[#This Row],[Interior Color]]="Brown",porsche_data[[#This Row],[Interior Color]]="Grey"),0,1)</f>
        <v>0</v>
      </c>
      <c r="AC897" t="s">
        <v>116</v>
      </c>
      <c r="AD8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898" spans="1:30" x14ac:dyDescent="0.2">
      <c r="A898" t="s">
        <v>495</v>
      </c>
      <c r="B898">
        <v>195900</v>
      </c>
      <c r="C898">
        <f>ABS((porsche_data[[#This Row],[Price]]-AVERAGE(B830:B5285))/_xlfn.STDEV.P(B830:B5285))</f>
        <v>1.9675036849689909</v>
      </c>
      <c r="D898" t="s">
        <v>184</v>
      </c>
      <c r="E898" t="s">
        <v>176</v>
      </c>
      <c r="F898">
        <f>IF(OR(ISNUMBER(SEARCH(" 4S",porsche_data[[#This Row],[Model]])), ISNUMBER(SEARCH(" S",porsche_data[[#This Row],[Model]]))),1,0)</f>
        <v>0</v>
      </c>
      <c r="G898">
        <f>IF(ISNUMBER(SEARCH("Turbo",porsche_data[[#This Row],[Model]])),1,0)</f>
        <v>0</v>
      </c>
      <c r="H898">
        <f>IF(ISNUMBER(SEARCH("GT",porsche_data[[#This Row],[Model]])),1,0)</f>
        <v>1</v>
      </c>
      <c r="I898">
        <f>IF(ISNUMBER(SEARCH("RS",porsche_data[[#This Row],[Model]])),1,0)</f>
        <v>0</v>
      </c>
      <c r="J898">
        <f>IF(ISNUMBER(SEARCH("Targa",porsche_data[[#This Row],[Body]])),1,0)</f>
        <v>0</v>
      </c>
      <c r="K898">
        <f>IF(ISNUMBER(SEARCH("Cabriolet",porsche_data[[#This Row],[Body]])),1,0)</f>
        <v>0</v>
      </c>
      <c r="L898" t="s">
        <v>44</v>
      </c>
      <c r="M898">
        <v>992</v>
      </c>
      <c r="N898" t="s">
        <v>496</v>
      </c>
      <c r="O898" s="3">
        <f>1*(LEFT(porsche_data[[#This Row],[Mileage0]],FIND(" ",porsche_data[[#This Row],[Mileage0]])-1))</f>
        <v>150</v>
      </c>
      <c r="P898" t="s">
        <v>178</v>
      </c>
      <c r="Q898">
        <v>480</v>
      </c>
      <c r="R898" t="s">
        <v>67</v>
      </c>
      <c r="S898">
        <f>1*(LEFT(porsche_data[[#This Row],[Cylinder Capacity]],FIND(" ",porsche_data[[#This Row],[Cylinder Capacity]])-1))</f>
        <v>3</v>
      </c>
      <c r="T898" t="s">
        <v>20</v>
      </c>
      <c r="U898" t="s">
        <v>31</v>
      </c>
      <c r="V898">
        <f>IF(porsche_data[[#This Row],[Transmission]]="Automatic",1,0)</f>
        <v>0</v>
      </c>
      <c r="W898">
        <f>IF(porsche_data[[#This Row],[Transmission]]="PDK",1,0)</f>
        <v>1</v>
      </c>
      <c r="X898" t="s">
        <v>46</v>
      </c>
      <c r="Y898">
        <f>IF(porsche_data[[#This Row],[Drive]]="Rear drive",0,1)</f>
        <v>1</v>
      </c>
      <c r="Z898" t="s">
        <v>23</v>
      </c>
      <c r="AA898" t="s">
        <v>24</v>
      </c>
      <c r="AB898">
        <f>IF(OR(porsche_data[[#This Row],[Interior Color]]="Black",porsche_data[[#This Row],[Interior Color]]="Beige",porsche_data[[#This Row],[Interior Color]]="Brown",porsche_data[[#This Row],[Interior Color]]="Grey"),0,1)</f>
        <v>0</v>
      </c>
      <c r="AC898" t="s">
        <v>32</v>
      </c>
      <c r="AD8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899" spans="1:30" x14ac:dyDescent="0.2">
      <c r="A899" t="s">
        <v>1923</v>
      </c>
      <c r="B899">
        <v>195000</v>
      </c>
      <c r="C899">
        <f>ABS((porsche_data[[#This Row],[Price]]-AVERAGE(B831:B5286))/_xlfn.STDEV.P(B831:B5286))</f>
        <v>1.9466570534447722</v>
      </c>
      <c r="D899" t="s">
        <v>874</v>
      </c>
      <c r="E899" t="s">
        <v>139</v>
      </c>
      <c r="F899">
        <f>IF(OR(ISNUMBER(SEARCH(" 4S",porsche_data[[#This Row],[Model]])), ISNUMBER(SEARCH(" S",porsche_data[[#This Row],[Model]]))),1,0)</f>
        <v>0</v>
      </c>
      <c r="G899">
        <f>IF(ISNUMBER(SEARCH("Turbo",porsche_data[[#This Row],[Model]])),1,0)</f>
        <v>0</v>
      </c>
      <c r="H899">
        <f>IF(ISNUMBER(SEARCH("GT",porsche_data[[#This Row],[Model]])),1,0)</f>
        <v>1</v>
      </c>
      <c r="I899">
        <f>IF(ISNUMBER(SEARCH("RS",porsche_data[[#This Row],[Model]])),1,0)</f>
        <v>1</v>
      </c>
      <c r="J899">
        <f>IF(ISNUMBER(SEARCH("Targa",porsche_data[[#This Row],[Body]])),1,0)</f>
        <v>0</v>
      </c>
      <c r="K899">
        <f>IF(ISNUMBER(SEARCH("Cabriolet",porsche_data[[#This Row],[Body]])),1,0)</f>
        <v>0</v>
      </c>
      <c r="L899" t="s">
        <v>44</v>
      </c>
      <c r="M899">
        <v>991</v>
      </c>
      <c r="N899" t="s">
        <v>1924</v>
      </c>
      <c r="O899" s="3">
        <f>1*(LEFT(porsche_data[[#This Row],[Mileage0]],FIND(" ",porsche_data[[#This Row],[Mileage0]])-1))</f>
        <v>3980</v>
      </c>
      <c r="P899" t="s">
        <v>141</v>
      </c>
      <c r="Q899">
        <v>500</v>
      </c>
      <c r="R899" t="s">
        <v>142</v>
      </c>
      <c r="S899">
        <f>1*(LEFT(porsche_data[[#This Row],[Cylinder Capacity]],FIND(" ",porsche_data[[#This Row],[Cylinder Capacity]])-1))</f>
        <v>4</v>
      </c>
      <c r="T899" t="s">
        <v>20</v>
      </c>
      <c r="U899" t="s">
        <v>31</v>
      </c>
      <c r="V899">
        <f>IF(porsche_data[[#This Row],[Transmission]]="Automatic",1,0)</f>
        <v>0</v>
      </c>
      <c r="W899">
        <f>IF(porsche_data[[#This Row],[Transmission]]="PDK",1,0)</f>
        <v>1</v>
      </c>
      <c r="X899" t="s">
        <v>22</v>
      </c>
      <c r="Y899">
        <f>IF(porsche_data[[#This Row],[Drive]]="Rear drive",0,1)</f>
        <v>0</v>
      </c>
      <c r="Z899" t="s">
        <v>23</v>
      </c>
      <c r="AA899" t="s">
        <v>24</v>
      </c>
      <c r="AB899">
        <f>IF(OR(porsche_data[[#This Row],[Interior Color]]="Black",porsche_data[[#This Row],[Interior Color]]="Beige",porsche_data[[#This Row],[Interior Color]]="Brown",porsche_data[[#This Row],[Interior Color]]="Grey"),0,1)</f>
        <v>0</v>
      </c>
      <c r="AC899" t="s">
        <v>308</v>
      </c>
      <c r="AD8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00" spans="1:30" x14ac:dyDescent="0.2">
      <c r="A900" t="s">
        <v>1923</v>
      </c>
      <c r="B900">
        <v>195000</v>
      </c>
      <c r="C900">
        <f>ABS((porsche_data[[#This Row],[Price]]-AVERAGE(B832:B5287))/_xlfn.STDEV.P(B832:B5287))</f>
        <v>1.9466570534447722</v>
      </c>
      <c r="D900" t="s">
        <v>90</v>
      </c>
      <c r="E900" t="s">
        <v>419</v>
      </c>
      <c r="F900">
        <f>IF(OR(ISNUMBER(SEARCH(" 4S",porsche_data[[#This Row],[Model]])), ISNUMBER(SEARCH(" S",porsche_data[[#This Row],[Model]]))),1,0)</f>
        <v>0</v>
      </c>
      <c r="G900">
        <f>IF(ISNUMBER(SEARCH("Turbo",porsche_data[[#This Row],[Model]])),1,0)</f>
        <v>0</v>
      </c>
      <c r="H900">
        <f>IF(ISNUMBER(SEARCH("GT",porsche_data[[#This Row],[Model]])),1,0)</f>
        <v>1</v>
      </c>
      <c r="I900">
        <f>IF(ISNUMBER(SEARCH("RS",porsche_data[[#This Row],[Model]])),1,0)</f>
        <v>0</v>
      </c>
      <c r="J900">
        <f>IF(ISNUMBER(SEARCH("Targa",porsche_data[[#This Row],[Body]])),1,0)</f>
        <v>0</v>
      </c>
      <c r="K900">
        <f>IF(ISNUMBER(SEARCH("Cabriolet",porsche_data[[#This Row],[Body]])),1,0)</f>
        <v>0</v>
      </c>
      <c r="L900" t="s">
        <v>44</v>
      </c>
      <c r="M900">
        <v>991</v>
      </c>
      <c r="N900" t="s">
        <v>2490</v>
      </c>
      <c r="O900" s="3">
        <f>1*(LEFT(porsche_data[[#This Row],[Mileage0]],FIND(" ",porsche_data[[#This Row],[Mileage0]])-1))</f>
        <v>6100</v>
      </c>
      <c r="P900" t="s">
        <v>141</v>
      </c>
      <c r="Q900">
        <v>500</v>
      </c>
      <c r="R900" t="s">
        <v>111</v>
      </c>
      <c r="S900">
        <f>1*(LEFT(porsche_data[[#This Row],[Cylinder Capacity]],FIND(" ",porsche_data[[#This Row],[Cylinder Capacity]])-1))</f>
        <v>4</v>
      </c>
      <c r="T900" t="s">
        <v>20</v>
      </c>
      <c r="U900" t="s">
        <v>21</v>
      </c>
      <c r="V900">
        <f>IF(porsche_data[[#This Row],[Transmission]]="Automatic",1,0)</f>
        <v>0</v>
      </c>
      <c r="W900">
        <f>IF(porsche_data[[#This Row],[Transmission]]="PDK",1,0)</f>
        <v>0</v>
      </c>
      <c r="X900" t="s">
        <v>22</v>
      </c>
      <c r="Y900">
        <f>IF(porsche_data[[#This Row],[Drive]]="Rear drive",0,1)</f>
        <v>0</v>
      </c>
      <c r="Z900" t="s">
        <v>23</v>
      </c>
      <c r="AA900" t="s">
        <v>24</v>
      </c>
      <c r="AB900">
        <f>IF(OR(porsche_data[[#This Row],[Interior Color]]="Black",porsche_data[[#This Row],[Interior Color]]="Beige",porsche_data[[#This Row],[Interior Color]]="Brown",porsche_data[[#This Row],[Interior Color]]="Grey"),0,1)</f>
        <v>0</v>
      </c>
      <c r="AC900" t="s">
        <v>32</v>
      </c>
      <c r="AD9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01" spans="1:30" hidden="1" x14ac:dyDescent="0.2">
      <c r="A901" t="s">
        <v>25</v>
      </c>
      <c r="C901" t="e">
        <f>ABS((porsche_data[[#This Row],[Price]]-#REF!)/#REF!)</f>
        <v>#REF!</v>
      </c>
      <c r="D901" t="s">
        <v>25</v>
      </c>
      <c r="E901" t="s">
        <v>25</v>
      </c>
      <c r="F901">
        <f>IF(OR(ISNUMBER(SEARCH(" 4S",porsche_data[[#This Row],[Model]])), ISNUMBER(SEARCH(" S",porsche_data[[#This Row],[Model]]))),1,0)</f>
        <v>0</v>
      </c>
      <c r="G901">
        <f>IF(ISNUMBER(SEARCH("Turbo",porsche_data[[#This Row],[Model]])),1,0)</f>
        <v>0</v>
      </c>
      <c r="H901">
        <f>IF(ISNUMBER(SEARCH("GT",porsche_data[[#This Row],[Model]])),1,0)</f>
        <v>0</v>
      </c>
      <c r="I901">
        <f>IF(ISNUMBER(SEARCH("RS",porsche_data[[#This Row],[Model]])),1,0)</f>
        <v>0</v>
      </c>
      <c r="J901">
        <f>IF(ISNUMBER(SEARCH("Targa",porsche_data[[#This Row],[Body]])),1,0)</f>
        <v>0</v>
      </c>
      <c r="K901">
        <f>IF(ISNUMBER(SEARCH("Cabriolet",porsche_data[[#This Row],[Body]])),1,0)</f>
        <v>0</v>
      </c>
      <c r="L901" t="s">
        <v>25</v>
      </c>
      <c r="N901" t="s">
        <v>25</v>
      </c>
      <c r="O901" t="str">
        <f>IF(ISNUMBER(SEARCH("km",porsche_data[[#This Row],[Mileage0]])),porsche_data[[#This Row],[Mileage0]],"")</f>
        <v/>
      </c>
      <c r="P901" t="s">
        <v>25</v>
      </c>
      <c r="R901" t="s">
        <v>25</v>
      </c>
      <c r="T901" t="s">
        <v>25</v>
      </c>
      <c r="U901" t="s">
        <v>25</v>
      </c>
      <c r="V901">
        <f>IF(porsche_data[[#This Row],[Transmission]]="Automatic",1,0)</f>
        <v>0</v>
      </c>
      <c r="W901">
        <f>IF(porsche_data[[#This Row],[Transmission]]="PDK",1,0)</f>
        <v>0</v>
      </c>
      <c r="X901" t="s">
        <v>25</v>
      </c>
      <c r="Y901">
        <f>IF(porsche_data[[#This Row],[Drive]]="Rear drive",0,1)</f>
        <v>1</v>
      </c>
      <c r="Z901" t="s">
        <v>25</v>
      </c>
      <c r="AA901" t="s">
        <v>25</v>
      </c>
      <c r="AB901">
        <f>IF(OR(porsche_data[[#This Row],[Interior Color]]="Black",porsche_data[[#This Row],[Interior Color]]="Beige",porsche_data[[#This Row],[Interior Color]]="Brown",porsche_data[[#This Row],[Interior Color]]="Grey"),0,1)</f>
        <v>1</v>
      </c>
      <c r="AC901" t="s">
        <v>25</v>
      </c>
      <c r="AD9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02" spans="1:30" hidden="1" x14ac:dyDescent="0.2">
      <c r="A902" t="s">
        <v>600</v>
      </c>
      <c r="C902" t="e">
        <f>ABS((porsche_data[[#This Row],[Price]]-#REF!)/#REF!)</f>
        <v>#REF!</v>
      </c>
      <c r="D902" t="s">
        <v>14</v>
      </c>
      <c r="E902" t="s">
        <v>43</v>
      </c>
      <c r="F902">
        <f>IF(OR(ISNUMBER(SEARCH(" 4S",porsche_data[[#This Row],[Model]])), ISNUMBER(SEARCH(" S",porsche_data[[#This Row],[Model]]))),1,0)</f>
        <v>0</v>
      </c>
      <c r="G902">
        <f>IF(ISNUMBER(SEARCH("Turbo",porsche_data[[#This Row],[Model]])),1,0)</f>
        <v>0</v>
      </c>
      <c r="H902">
        <f>IF(ISNUMBER(SEARCH("GT",porsche_data[[#This Row],[Model]])),1,0)</f>
        <v>0</v>
      </c>
      <c r="I902">
        <f>IF(ISNUMBER(SEARCH("RS",porsche_data[[#This Row],[Model]])),1,0)</f>
        <v>0</v>
      </c>
      <c r="J902">
        <f>IF(ISNUMBER(SEARCH("Targa",porsche_data[[#This Row],[Body]])),1,0)</f>
        <v>0</v>
      </c>
      <c r="K902">
        <f>IF(ISNUMBER(SEARCH("Cabriolet",porsche_data[[#This Row],[Body]])),1,0)</f>
        <v>1</v>
      </c>
      <c r="L902" t="s">
        <v>16</v>
      </c>
      <c r="N902" t="s">
        <v>1685</v>
      </c>
      <c r="O902" t="str">
        <f>IF(ISNUMBER(SEARCH("km",porsche_data[[#This Row],[Mileage0]])),porsche_data[[#This Row],[Mileage0]],"")</f>
        <v>132500 km</v>
      </c>
      <c r="P902" t="s">
        <v>18</v>
      </c>
      <c r="R902" t="s">
        <v>19</v>
      </c>
      <c r="T902" t="s">
        <v>20</v>
      </c>
      <c r="U902" t="s">
        <v>21</v>
      </c>
      <c r="V902">
        <f>IF(porsche_data[[#This Row],[Transmission]]="Automatic",1,0)</f>
        <v>0</v>
      </c>
      <c r="W902">
        <f>IF(porsche_data[[#This Row],[Transmission]]="PDK",1,0)</f>
        <v>0</v>
      </c>
      <c r="X902" t="s">
        <v>46</v>
      </c>
      <c r="Y902">
        <f>IF(porsche_data[[#This Row],[Drive]]="Rear drive",0,1)</f>
        <v>1</v>
      </c>
      <c r="Z902" t="s">
        <v>23</v>
      </c>
      <c r="AA902" t="s">
        <v>116</v>
      </c>
      <c r="AB902">
        <f>IF(OR(porsche_data[[#This Row],[Interior Color]]="Black",porsche_data[[#This Row],[Interior Color]]="Beige",porsche_data[[#This Row],[Interior Color]]="Brown",porsche_data[[#This Row],[Interior Color]]="Grey"),0,1)</f>
        <v>1</v>
      </c>
      <c r="AC902" t="s">
        <v>24</v>
      </c>
      <c r="AD9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03" spans="1:30" x14ac:dyDescent="0.2">
      <c r="A903" t="s">
        <v>1923</v>
      </c>
      <c r="B903">
        <v>195000</v>
      </c>
      <c r="C903">
        <f>ABS((porsche_data[[#This Row],[Price]]-AVERAGE(B835:B5290))/_xlfn.STDEV.P(B835:B5290))</f>
        <v>1.9466570534447722</v>
      </c>
      <c r="D903" t="s">
        <v>42</v>
      </c>
      <c r="E903" t="s">
        <v>291</v>
      </c>
      <c r="F903">
        <f>IF(OR(ISNUMBER(SEARCH(" 4S",porsche_data[[#This Row],[Model]])), ISNUMBER(SEARCH(" S",porsche_data[[#This Row],[Model]]))),1,0)</f>
        <v>0</v>
      </c>
      <c r="G903">
        <f>IF(ISNUMBER(SEARCH("Turbo",porsche_data[[#This Row],[Model]])),1,0)</f>
        <v>1</v>
      </c>
      <c r="H903">
        <f>IF(ISNUMBER(SEARCH("GT",porsche_data[[#This Row],[Model]])),1,0)</f>
        <v>0</v>
      </c>
      <c r="I903">
        <f>IF(ISNUMBER(SEARCH("RS",porsche_data[[#This Row],[Model]])),1,0)</f>
        <v>0</v>
      </c>
      <c r="J903">
        <f>IF(ISNUMBER(SEARCH("Targa",porsche_data[[#This Row],[Body]])),1,0)</f>
        <v>0</v>
      </c>
      <c r="K903">
        <f>IF(ISNUMBER(SEARCH("Cabriolet",porsche_data[[#This Row],[Body]])),1,0)</f>
        <v>0</v>
      </c>
      <c r="L903" t="s">
        <v>44</v>
      </c>
      <c r="M903">
        <v>964</v>
      </c>
      <c r="N903" t="s">
        <v>4358</v>
      </c>
      <c r="O903" s="3">
        <f>1*(LEFT(porsche_data[[#This Row],[Mileage0]],FIND(" ",porsche_data[[#This Row],[Mileage0]])-1))</f>
        <v>93500</v>
      </c>
      <c r="P903" t="s">
        <v>289</v>
      </c>
      <c r="Q903">
        <v>320</v>
      </c>
      <c r="R903" t="s">
        <v>213</v>
      </c>
      <c r="S903">
        <f>1*(LEFT(porsche_data[[#This Row],[Cylinder Capacity]],FIND(" ",porsche_data[[#This Row],[Cylinder Capacity]])-1))</f>
        <v>3.3</v>
      </c>
      <c r="T903" t="s">
        <v>20</v>
      </c>
      <c r="U903" t="s">
        <v>21</v>
      </c>
      <c r="V903">
        <f>IF(porsche_data[[#This Row],[Transmission]]="Automatic",1,0)</f>
        <v>0</v>
      </c>
      <c r="W903">
        <f>IF(porsche_data[[#This Row],[Transmission]]="PDK",1,0)</f>
        <v>0</v>
      </c>
      <c r="X903" t="s">
        <v>22</v>
      </c>
      <c r="Y903">
        <f>IF(porsche_data[[#This Row],[Drive]]="Rear drive",0,1)</f>
        <v>0</v>
      </c>
      <c r="Z903" t="s">
        <v>23</v>
      </c>
      <c r="AA903" t="s">
        <v>47</v>
      </c>
      <c r="AB903">
        <f>IF(OR(porsche_data[[#This Row],[Interior Color]]="Black",porsche_data[[#This Row],[Interior Color]]="Beige",porsche_data[[#This Row],[Interior Color]]="Brown",porsche_data[[#This Row],[Interior Color]]="Grey"),0,1)</f>
        <v>1</v>
      </c>
      <c r="AC903" t="s">
        <v>24</v>
      </c>
      <c r="AD9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04" spans="1:30" x14ac:dyDescent="0.2">
      <c r="A904" t="s">
        <v>1923</v>
      </c>
      <c r="B904">
        <v>195000</v>
      </c>
      <c r="C904">
        <f>ABS((porsche_data[[#This Row],[Price]]-AVERAGE(B836:B5291))/_xlfn.STDEV.P(B836:B5291))</f>
        <v>1.9466570534447722</v>
      </c>
      <c r="D904" t="s">
        <v>349</v>
      </c>
      <c r="E904" t="s">
        <v>733</v>
      </c>
      <c r="F904">
        <f>IF(OR(ISNUMBER(SEARCH(" 4S",porsche_data[[#This Row],[Model]])), ISNUMBER(SEARCH(" S",porsche_data[[#This Row],[Model]]))),1,0)</f>
        <v>1</v>
      </c>
      <c r="G904">
        <f>IF(ISNUMBER(SEARCH("Turbo",porsche_data[[#This Row],[Model]])),1,0)</f>
        <v>0</v>
      </c>
      <c r="H904">
        <f>IF(ISNUMBER(SEARCH("GT",porsche_data[[#This Row],[Model]])),1,0)</f>
        <v>0</v>
      </c>
      <c r="I904">
        <f>IF(ISNUMBER(SEARCH("RS",porsche_data[[#This Row],[Model]])),1,0)</f>
        <v>0</v>
      </c>
      <c r="J904">
        <f>IF(ISNUMBER(SEARCH("Targa",porsche_data[[#This Row],[Body]])),1,0)</f>
        <v>0</v>
      </c>
      <c r="K904">
        <f>IF(ISNUMBER(SEARCH("Cabriolet",porsche_data[[#This Row],[Body]])),1,0)</f>
        <v>1</v>
      </c>
      <c r="L904" t="s">
        <v>16</v>
      </c>
      <c r="M904">
        <v>911</v>
      </c>
      <c r="N904" t="s">
        <v>4401</v>
      </c>
      <c r="O904" s="3">
        <f>1*(LEFT(porsche_data[[#This Row],[Mileage0]],FIND(" ",porsche_data[[#This Row],[Mileage0]])-1))</f>
        <v>29110</v>
      </c>
      <c r="P904" t="s">
        <v>59</v>
      </c>
      <c r="Q904">
        <v>231</v>
      </c>
      <c r="R904" t="s">
        <v>60</v>
      </c>
      <c r="S904">
        <f>1*(LEFT(porsche_data[[#This Row],[Cylinder Capacity]],FIND(" ",porsche_data[[#This Row],[Cylinder Capacity]])-1))</f>
        <v>3.2</v>
      </c>
      <c r="T904" t="s">
        <v>20</v>
      </c>
      <c r="U904" t="s">
        <v>21</v>
      </c>
      <c r="V904">
        <f>IF(porsche_data[[#This Row],[Transmission]]="Automatic",1,0)</f>
        <v>0</v>
      </c>
      <c r="W904">
        <f>IF(porsche_data[[#This Row],[Transmission]]="PDK",1,0)</f>
        <v>0</v>
      </c>
      <c r="X904" t="s">
        <v>22</v>
      </c>
      <c r="Y904">
        <f>IF(porsche_data[[#This Row],[Drive]]="Rear drive",0,1)</f>
        <v>0</v>
      </c>
      <c r="Z904" t="s">
        <v>23</v>
      </c>
      <c r="AA904" t="s">
        <v>24</v>
      </c>
      <c r="AB904">
        <f>IF(OR(porsche_data[[#This Row],[Interior Color]]="Black",porsche_data[[#This Row],[Interior Color]]="Beige",porsche_data[[#This Row],[Interior Color]]="Brown",porsche_data[[#This Row],[Interior Color]]="Grey"),0,1)</f>
        <v>0</v>
      </c>
      <c r="AC904" t="s">
        <v>116</v>
      </c>
      <c r="AD9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05" spans="1:30" hidden="1" x14ac:dyDescent="0.2">
      <c r="A905" t="s">
        <v>25</v>
      </c>
      <c r="C905" t="e">
        <f>ABS((porsche_data[[#This Row],[Price]]-#REF!)/#REF!)</f>
        <v>#REF!</v>
      </c>
      <c r="D905" t="s">
        <v>128</v>
      </c>
      <c r="E905" t="s">
        <v>1289</v>
      </c>
      <c r="F905">
        <f>IF(OR(ISNUMBER(SEARCH(" 4S",porsche_data[[#This Row],[Model]])), ISNUMBER(SEARCH(" S",porsche_data[[#This Row],[Model]]))),1,0)</f>
        <v>1</v>
      </c>
      <c r="G905">
        <f>IF(ISNUMBER(SEARCH("Turbo",porsche_data[[#This Row],[Model]])),1,0)</f>
        <v>0</v>
      </c>
      <c r="H905">
        <f>IF(ISNUMBER(SEARCH("GT",porsche_data[[#This Row],[Model]])),1,0)</f>
        <v>0</v>
      </c>
      <c r="I905">
        <f>IF(ISNUMBER(SEARCH("RS",porsche_data[[#This Row],[Model]])),1,0)</f>
        <v>0</v>
      </c>
      <c r="J905">
        <f>IF(ISNUMBER(SEARCH("Targa",porsche_data[[#This Row],[Body]])),1,0)</f>
        <v>0</v>
      </c>
      <c r="K905">
        <f>IF(ISNUMBER(SEARCH("Cabriolet",porsche_data[[#This Row],[Body]])),1,0)</f>
        <v>0</v>
      </c>
      <c r="L905" t="s">
        <v>44</v>
      </c>
      <c r="N905" t="s">
        <v>1690</v>
      </c>
      <c r="O905" t="str">
        <f>IF(ISNUMBER(SEARCH("km",porsche_data[[#This Row],[Mileage0]])),porsche_data[[#This Row],[Mileage0]],"")</f>
        <v>60500 km</v>
      </c>
      <c r="P905" t="s">
        <v>207</v>
      </c>
      <c r="R905" t="s">
        <v>88</v>
      </c>
      <c r="T905" t="s">
        <v>20</v>
      </c>
      <c r="U905" t="s">
        <v>31</v>
      </c>
      <c r="V905">
        <f>IF(porsche_data[[#This Row],[Transmission]]="Automatic",1,0)</f>
        <v>0</v>
      </c>
      <c r="W905">
        <f>IF(porsche_data[[#This Row],[Transmission]]="PDK",1,0)</f>
        <v>1</v>
      </c>
      <c r="X905" t="s">
        <v>22</v>
      </c>
      <c r="Y905">
        <f>IF(porsche_data[[#This Row],[Drive]]="Rear drive",0,1)</f>
        <v>0</v>
      </c>
      <c r="Z905" t="s">
        <v>23</v>
      </c>
      <c r="AA905" t="s">
        <v>32</v>
      </c>
      <c r="AB905">
        <f>IF(OR(porsche_data[[#This Row],[Interior Color]]="Black",porsche_data[[#This Row],[Interior Color]]="Beige",porsche_data[[#This Row],[Interior Color]]="Brown",porsche_data[[#This Row],[Interior Color]]="Grey"),0,1)</f>
        <v>0</v>
      </c>
      <c r="AC905" t="s">
        <v>32</v>
      </c>
      <c r="AD9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06" spans="1:30" x14ac:dyDescent="0.2">
      <c r="A906" t="s">
        <v>1923</v>
      </c>
      <c r="B906">
        <v>195000</v>
      </c>
      <c r="C906">
        <f>ABS((porsche_data[[#This Row],[Price]]-AVERAGE(B838:B5293))/_xlfn.STDEV.P(B838:B5293))</f>
        <v>1.9466570534447722</v>
      </c>
      <c r="D906" t="s">
        <v>63</v>
      </c>
      <c r="E906" t="s">
        <v>176</v>
      </c>
      <c r="F906">
        <f>IF(OR(ISNUMBER(SEARCH(" 4S",porsche_data[[#This Row],[Model]])), ISNUMBER(SEARCH(" S",porsche_data[[#This Row],[Model]]))),1,0)</f>
        <v>0</v>
      </c>
      <c r="G906">
        <f>IF(ISNUMBER(SEARCH("Turbo",porsche_data[[#This Row],[Model]])),1,0)</f>
        <v>0</v>
      </c>
      <c r="H906">
        <f>IF(ISNUMBER(SEARCH("GT",porsche_data[[#This Row],[Model]])),1,0)</f>
        <v>1</v>
      </c>
      <c r="I906">
        <f>IF(ISNUMBER(SEARCH("RS",porsche_data[[#This Row],[Model]])),1,0)</f>
        <v>0</v>
      </c>
      <c r="J906">
        <f>IF(ISNUMBER(SEARCH("Targa",porsche_data[[#This Row],[Body]])),1,0)</f>
        <v>1</v>
      </c>
      <c r="K906">
        <f>IF(ISNUMBER(SEARCH("Cabriolet",porsche_data[[#This Row],[Body]])),1,0)</f>
        <v>0</v>
      </c>
      <c r="L906" t="s">
        <v>36</v>
      </c>
      <c r="M906">
        <v>992</v>
      </c>
      <c r="N906" t="s">
        <v>2401</v>
      </c>
      <c r="O906" s="3">
        <f>1*(LEFT(porsche_data[[#This Row],[Mileage0]],FIND(" ",porsche_data[[#This Row],[Mileage0]])-1))</f>
        <v>4000</v>
      </c>
      <c r="P906" t="s">
        <v>178</v>
      </c>
      <c r="Q906">
        <v>480</v>
      </c>
      <c r="R906" t="s">
        <v>67</v>
      </c>
      <c r="S906">
        <f>1*(LEFT(porsche_data[[#This Row],[Cylinder Capacity]],FIND(" ",porsche_data[[#This Row],[Cylinder Capacity]])-1))</f>
        <v>3</v>
      </c>
      <c r="T906" t="s">
        <v>20</v>
      </c>
      <c r="U906" t="s">
        <v>31</v>
      </c>
      <c r="V906">
        <f>IF(porsche_data[[#This Row],[Transmission]]="Automatic",1,0)</f>
        <v>0</v>
      </c>
      <c r="W906">
        <f>IF(porsche_data[[#This Row],[Transmission]]="PDK",1,0)</f>
        <v>1</v>
      </c>
      <c r="X906" t="s">
        <v>46</v>
      </c>
      <c r="Y906">
        <f>IF(porsche_data[[#This Row],[Drive]]="Rear drive",0,1)</f>
        <v>1</v>
      </c>
      <c r="Z906" t="s">
        <v>23</v>
      </c>
      <c r="AA906" t="s">
        <v>24</v>
      </c>
      <c r="AB906">
        <f>IF(OR(porsche_data[[#This Row],[Interior Color]]="Black",porsche_data[[#This Row],[Interior Color]]="Beige",porsche_data[[#This Row],[Interior Color]]="Brown",porsche_data[[#This Row],[Interior Color]]="Grey"),0,1)</f>
        <v>0</v>
      </c>
      <c r="AC906" t="s">
        <v>24</v>
      </c>
      <c r="AD9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07" spans="1:30" hidden="1" x14ac:dyDescent="0.2">
      <c r="A907" t="s">
        <v>25</v>
      </c>
      <c r="C907" t="e">
        <f>ABS((porsche_data[[#This Row],[Price]]-#REF!)/#REF!)</f>
        <v>#REF!</v>
      </c>
      <c r="D907" t="s">
        <v>25</v>
      </c>
      <c r="E907" t="s">
        <v>25</v>
      </c>
      <c r="F907">
        <f>IF(OR(ISNUMBER(SEARCH(" 4S",porsche_data[[#This Row],[Model]])), ISNUMBER(SEARCH(" S",porsche_data[[#This Row],[Model]]))),1,0)</f>
        <v>0</v>
      </c>
      <c r="G907">
        <f>IF(ISNUMBER(SEARCH("Turbo",porsche_data[[#This Row],[Model]])),1,0)</f>
        <v>0</v>
      </c>
      <c r="H907">
        <f>IF(ISNUMBER(SEARCH("GT",porsche_data[[#This Row],[Model]])),1,0)</f>
        <v>0</v>
      </c>
      <c r="I907">
        <f>IF(ISNUMBER(SEARCH("RS",porsche_data[[#This Row],[Model]])),1,0)</f>
        <v>0</v>
      </c>
      <c r="J907">
        <f>IF(ISNUMBER(SEARCH("Targa",porsche_data[[#This Row],[Body]])),1,0)</f>
        <v>0</v>
      </c>
      <c r="K907">
        <f>IF(ISNUMBER(SEARCH("Cabriolet",porsche_data[[#This Row],[Body]])),1,0)</f>
        <v>0</v>
      </c>
      <c r="L907" t="s">
        <v>25</v>
      </c>
      <c r="N907" t="s">
        <v>25</v>
      </c>
      <c r="O907" t="str">
        <f>IF(ISNUMBER(SEARCH("km",porsche_data[[#This Row],[Mileage0]])),porsche_data[[#This Row],[Mileage0]],"")</f>
        <v/>
      </c>
      <c r="P907" t="s">
        <v>25</v>
      </c>
      <c r="R907" t="s">
        <v>25</v>
      </c>
      <c r="T907" t="s">
        <v>25</v>
      </c>
      <c r="U907" t="s">
        <v>25</v>
      </c>
      <c r="V907">
        <f>IF(porsche_data[[#This Row],[Transmission]]="Automatic",1,0)</f>
        <v>0</v>
      </c>
      <c r="W907">
        <f>IF(porsche_data[[#This Row],[Transmission]]="PDK",1,0)</f>
        <v>0</v>
      </c>
      <c r="X907" t="s">
        <v>25</v>
      </c>
      <c r="Y907">
        <f>IF(porsche_data[[#This Row],[Drive]]="Rear drive",0,1)</f>
        <v>1</v>
      </c>
      <c r="Z907" t="s">
        <v>25</v>
      </c>
      <c r="AA907" t="s">
        <v>25</v>
      </c>
      <c r="AB907">
        <f>IF(OR(porsche_data[[#This Row],[Interior Color]]="Black",porsche_data[[#This Row],[Interior Color]]="Beige",porsche_data[[#This Row],[Interior Color]]="Brown",porsche_data[[#This Row],[Interior Color]]="Grey"),0,1)</f>
        <v>1</v>
      </c>
      <c r="AC907" t="s">
        <v>25</v>
      </c>
      <c r="AD9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08" spans="1:30" x14ac:dyDescent="0.2">
      <c r="A908" t="s">
        <v>1923</v>
      </c>
      <c r="B908">
        <v>195000</v>
      </c>
      <c r="C908">
        <f>ABS((porsche_data[[#This Row],[Price]]-AVERAGE(B840:B5295))/_xlfn.STDEV.P(B840:B5295))</f>
        <v>1.9535399386121202</v>
      </c>
      <c r="D908" t="s">
        <v>34</v>
      </c>
      <c r="E908" t="s">
        <v>517</v>
      </c>
      <c r="F908">
        <f>IF(OR(ISNUMBER(SEARCH(" 4S",porsche_data[[#This Row],[Model]])), ISNUMBER(SEARCH(" S",porsche_data[[#This Row],[Model]]))),1,0)</f>
        <v>0</v>
      </c>
      <c r="G908">
        <f>IF(ISNUMBER(SEARCH("Turbo",porsche_data[[#This Row],[Model]])),1,0)</f>
        <v>0</v>
      </c>
      <c r="H908">
        <f>IF(ISNUMBER(SEARCH("GT",porsche_data[[#This Row],[Model]])),1,0)</f>
        <v>0</v>
      </c>
      <c r="I908">
        <f>IF(ISNUMBER(SEARCH("RS",porsche_data[[#This Row],[Model]])),1,0)</f>
        <v>0</v>
      </c>
      <c r="J908">
        <f>IF(ISNUMBER(SEARCH("Targa",porsche_data[[#This Row],[Body]])),1,0)</f>
        <v>0</v>
      </c>
      <c r="K908">
        <f>IF(ISNUMBER(SEARCH("Cabriolet",porsche_data[[#This Row],[Body]])),1,0)</f>
        <v>0</v>
      </c>
      <c r="L908" t="s">
        <v>44</v>
      </c>
      <c r="M908">
        <v>911</v>
      </c>
      <c r="N908" t="s">
        <v>4461</v>
      </c>
      <c r="O908" s="3">
        <f>1*(LEFT(porsche_data[[#This Row],[Mileage0]],FIND(" ",porsche_data[[#This Row],[Mileage0]])-1))</f>
        <v>102527</v>
      </c>
      <c r="P908" t="s">
        <v>519</v>
      </c>
      <c r="Q908">
        <v>210</v>
      </c>
      <c r="R908" t="s">
        <v>39</v>
      </c>
      <c r="S908">
        <f>1*(LEFT(porsche_data[[#This Row],[Cylinder Capacity]],FIND(" ",porsche_data[[#This Row],[Cylinder Capacity]])-1))</f>
        <v>2.7</v>
      </c>
      <c r="T908" t="s">
        <v>20</v>
      </c>
      <c r="U908" t="s">
        <v>21</v>
      </c>
      <c r="V908">
        <f>IF(porsche_data[[#This Row],[Transmission]]="Automatic",1,0)</f>
        <v>0</v>
      </c>
      <c r="W908">
        <f>IF(porsche_data[[#This Row],[Transmission]]="PDK",1,0)</f>
        <v>0</v>
      </c>
      <c r="X908" t="s">
        <v>22</v>
      </c>
      <c r="Y908">
        <f>IF(porsche_data[[#This Row],[Drive]]="Rear drive",0,1)</f>
        <v>0</v>
      </c>
      <c r="Z908" t="s">
        <v>23</v>
      </c>
      <c r="AA908" t="s">
        <v>54</v>
      </c>
      <c r="AB908">
        <f>IF(OR(porsche_data[[#This Row],[Interior Color]]="Black",porsche_data[[#This Row],[Interior Color]]="Beige",porsche_data[[#This Row],[Interior Color]]="Brown",porsche_data[[#This Row],[Interior Color]]="Grey"),0,1)</f>
        <v>1</v>
      </c>
      <c r="AC908" t="s">
        <v>61</v>
      </c>
      <c r="AD9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09" spans="1:30" hidden="1" x14ac:dyDescent="0.2">
      <c r="A909" t="s">
        <v>1923</v>
      </c>
      <c r="B909">
        <v>195000</v>
      </c>
      <c r="C909" t="e">
        <f>ABS((porsche_data[[#This Row],[Price]]-#REF!)/#REF!)</f>
        <v>#REF!</v>
      </c>
      <c r="D909" t="s">
        <v>492</v>
      </c>
      <c r="E909" t="s">
        <v>35</v>
      </c>
      <c r="F909">
        <f>IF(OR(ISNUMBER(SEARCH(" 4S",porsche_data[[#This Row],[Model]])), ISNUMBER(SEARCH(" S",porsche_data[[#This Row],[Model]]))),1,0)</f>
        <v>0</v>
      </c>
      <c r="G909">
        <f>IF(ISNUMBER(SEARCH("Turbo",porsche_data[[#This Row],[Model]])),1,0)</f>
        <v>0</v>
      </c>
      <c r="H909">
        <f>IF(ISNUMBER(SEARCH("GT",porsche_data[[#This Row],[Model]])),1,0)</f>
        <v>0</v>
      </c>
      <c r="I909">
        <f>IF(ISNUMBER(SEARCH("RS",porsche_data[[#This Row],[Model]])),1,0)</f>
        <v>0</v>
      </c>
      <c r="J909">
        <f>IF(ISNUMBER(SEARCH("Targa",porsche_data[[#This Row],[Body]])),1,0)</f>
        <v>0</v>
      </c>
      <c r="K909">
        <f>IF(ISNUMBER(SEARCH("Cabriolet",porsche_data[[#This Row],[Body]])),1,0)</f>
        <v>0</v>
      </c>
      <c r="L909" t="s">
        <v>44</v>
      </c>
      <c r="N909" t="s">
        <v>4811</v>
      </c>
      <c r="O909" t="str">
        <f>IF(ISNUMBER(SEARCH("km",porsche_data[[#This Row],[Mileage0]])),porsche_data[[#This Row],[Mileage0]],"")</f>
        <v>45330 km</v>
      </c>
      <c r="P909" t="s">
        <v>1571</v>
      </c>
      <c r="R909" t="s">
        <v>122</v>
      </c>
      <c r="T909" t="s">
        <v>20</v>
      </c>
      <c r="U909" t="s">
        <v>21</v>
      </c>
      <c r="V909">
        <f>IF(porsche_data[[#This Row],[Transmission]]="Automatic",1,0)</f>
        <v>0</v>
      </c>
      <c r="W909">
        <f>IF(porsche_data[[#This Row],[Transmission]]="PDK",1,0)</f>
        <v>0</v>
      </c>
      <c r="X909" t="s">
        <v>22</v>
      </c>
      <c r="Y909">
        <f>IF(porsche_data[[#This Row],[Drive]]="Rear drive",0,1)</f>
        <v>0</v>
      </c>
      <c r="Z909" t="s">
        <v>23</v>
      </c>
      <c r="AA909" t="s">
        <v>24</v>
      </c>
      <c r="AB909">
        <f>IF(OR(porsche_data[[#This Row],[Interior Color]]="Black",porsche_data[[#This Row],[Interior Color]]="Beige",porsche_data[[#This Row],[Interior Color]]="Brown",porsche_data[[#This Row],[Interior Color]]="Grey"),0,1)</f>
        <v>0</v>
      </c>
      <c r="AC909" t="s">
        <v>116</v>
      </c>
      <c r="AD9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10" spans="1:30" hidden="1" x14ac:dyDescent="0.2">
      <c r="A910" t="s">
        <v>1696</v>
      </c>
      <c r="C910" t="e">
        <f>ABS((porsche_data[[#This Row],[Price]]-#REF!)/#REF!)</f>
        <v>#REF!</v>
      </c>
      <c r="D910" t="s">
        <v>163</v>
      </c>
      <c r="E910" t="s">
        <v>443</v>
      </c>
      <c r="F910">
        <f>IF(OR(ISNUMBER(SEARCH(" 4S",porsche_data[[#This Row],[Model]])), ISNUMBER(SEARCH(" S",porsche_data[[#This Row],[Model]]))),1,0)</f>
        <v>0</v>
      </c>
      <c r="G910">
        <f>IF(ISNUMBER(SEARCH("Turbo",porsche_data[[#This Row],[Model]])),1,0)</f>
        <v>0</v>
      </c>
      <c r="H910">
        <f>IF(ISNUMBER(SEARCH("GT",porsche_data[[#This Row],[Model]])),1,0)</f>
        <v>1</v>
      </c>
      <c r="I910">
        <f>IF(ISNUMBER(SEARCH("RS",porsche_data[[#This Row],[Model]])),1,0)</f>
        <v>0</v>
      </c>
      <c r="J910">
        <f>IF(ISNUMBER(SEARCH("Targa",porsche_data[[#This Row],[Body]])),1,0)</f>
        <v>0</v>
      </c>
      <c r="K910">
        <f>IF(ISNUMBER(SEARCH("Cabriolet",porsche_data[[#This Row],[Body]])),1,0)</f>
        <v>0</v>
      </c>
      <c r="L910" t="s">
        <v>44</v>
      </c>
      <c r="N910" t="s">
        <v>83</v>
      </c>
      <c r="O910" t="str">
        <f>IF(ISNUMBER(SEARCH("km",porsche_data[[#This Row],[Mileage0]])),porsche_data[[#This Row],[Mileage0]],"")</f>
        <v>62000 km</v>
      </c>
      <c r="P910" t="s">
        <v>73</v>
      </c>
      <c r="R910" t="s">
        <v>111</v>
      </c>
      <c r="T910" t="s">
        <v>20</v>
      </c>
      <c r="U910" t="s">
        <v>21</v>
      </c>
      <c r="V910">
        <f>IF(porsche_data[[#This Row],[Transmission]]="Automatic",1,0)</f>
        <v>0</v>
      </c>
      <c r="W910">
        <f>IF(porsche_data[[#This Row],[Transmission]]="PDK",1,0)</f>
        <v>0</v>
      </c>
      <c r="X910" t="s">
        <v>22</v>
      </c>
      <c r="Y910">
        <f>IF(porsche_data[[#This Row],[Drive]]="Rear drive",0,1)</f>
        <v>0</v>
      </c>
      <c r="Z910" t="s">
        <v>23</v>
      </c>
      <c r="AA910" t="s">
        <v>24</v>
      </c>
      <c r="AB910">
        <f>IF(OR(porsche_data[[#This Row],[Interior Color]]="Black",porsche_data[[#This Row],[Interior Color]]="Beige",porsche_data[[#This Row],[Interior Color]]="Brown",porsche_data[[#This Row],[Interior Color]]="Grey"),0,1)</f>
        <v>0</v>
      </c>
      <c r="AC910" t="s">
        <v>40</v>
      </c>
      <c r="AD9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11" spans="1:30" hidden="1" x14ac:dyDescent="0.2">
      <c r="A911" t="s">
        <v>1923</v>
      </c>
      <c r="B911">
        <v>195000</v>
      </c>
      <c r="C911" t="e">
        <f>ABS((porsche_data[[#This Row],[Price]]-#REF!)/#REF!)</f>
        <v>#REF!</v>
      </c>
      <c r="D911" t="s">
        <v>118</v>
      </c>
      <c r="E911" t="s">
        <v>35</v>
      </c>
      <c r="F911">
        <f>IF(OR(ISNUMBER(SEARCH(" 4S",porsche_data[[#This Row],[Model]])), ISNUMBER(SEARCH(" S",porsche_data[[#This Row],[Model]]))),1,0)</f>
        <v>0</v>
      </c>
      <c r="G911">
        <f>IF(ISNUMBER(SEARCH("Turbo",porsche_data[[#This Row],[Model]])),1,0)</f>
        <v>0</v>
      </c>
      <c r="H911">
        <f>IF(ISNUMBER(SEARCH("GT",porsche_data[[#This Row],[Model]])),1,0)</f>
        <v>0</v>
      </c>
      <c r="I911">
        <f>IF(ISNUMBER(SEARCH("RS",porsche_data[[#This Row],[Model]])),1,0)</f>
        <v>0</v>
      </c>
      <c r="J911">
        <f>IF(ISNUMBER(SEARCH("Targa",porsche_data[[#This Row],[Body]])),1,0)</f>
        <v>1</v>
      </c>
      <c r="K911">
        <f>IF(ISNUMBER(SEARCH("Cabriolet",porsche_data[[#This Row],[Body]])),1,0)</f>
        <v>0</v>
      </c>
      <c r="L911" t="s">
        <v>36</v>
      </c>
      <c r="N911" t="s">
        <v>4874</v>
      </c>
      <c r="O911" t="str">
        <f>IF(ISNUMBER(SEARCH("km",porsche_data[[#This Row],[Mileage0]])),porsche_data[[#This Row],[Mileage0]],"")</f>
        <v>9744 km</v>
      </c>
      <c r="P911" t="s">
        <v>121</v>
      </c>
      <c r="R911" t="s">
        <v>122</v>
      </c>
      <c r="T911" t="s">
        <v>20</v>
      </c>
      <c r="U911" t="s">
        <v>21</v>
      </c>
      <c r="V911">
        <f>IF(porsche_data[[#This Row],[Transmission]]="Automatic",1,0)</f>
        <v>0</v>
      </c>
      <c r="W911">
        <f>IF(porsche_data[[#This Row],[Transmission]]="PDK",1,0)</f>
        <v>0</v>
      </c>
      <c r="X911" t="s">
        <v>22</v>
      </c>
      <c r="Y911">
        <f>IF(porsche_data[[#This Row],[Drive]]="Rear drive",0,1)</f>
        <v>0</v>
      </c>
      <c r="Z911" t="s">
        <v>23</v>
      </c>
      <c r="AA911" t="s">
        <v>24</v>
      </c>
      <c r="AB911">
        <f>IF(OR(porsche_data[[#This Row],[Interior Color]]="Black",porsche_data[[#This Row],[Interior Color]]="Beige",porsche_data[[#This Row],[Interior Color]]="Brown",porsche_data[[#This Row],[Interior Color]]="Grey"),0,1)</f>
        <v>0</v>
      </c>
      <c r="AC911" t="s">
        <v>308</v>
      </c>
      <c r="AD9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12" spans="1:30" hidden="1" x14ac:dyDescent="0.2">
      <c r="A912" t="s">
        <v>1698</v>
      </c>
      <c r="C912" t="e">
        <f>ABS((porsche_data[[#This Row],[Price]]-#REF!)/#REF!)</f>
        <v>#REF!</v>
      </c>
      <c r="D912" t="s">
        <v>303</v>
      </c>
      <c r="E912" t="s">
        <v>397</v>
      </c>
      <c r="F912">
        <f>IF(OR(ISNUMBER(SEARCH(" 4S",porsche_data[[#This Row],[Model]])), ISNUMBER(SEARCH(" S",porsche_data[[#This Row],[Model]]))),1,0)</f>
        <v>1</v>
      </c>
      <c r="G912">
        <f>IF(ISNUMBER(SEARCH("Turbo",porsche_data[[#This Row],[Model]])),1,0)</f>
        <v>0</v>
      </c>
      <c r="H912">
        <f>IF(ISNUMBER(SEARCH("GT",porsche_data[[#This Row],[Model]])),1,0)</f>
        <v>0</v>
      </c>
      <c r="I912">
        <f>IF(ISNUMBER(SEARCH("RS",porsche_data[[#This Row],[Model]])),1,0)</f>
        <v>0</v>
      </c>
      <c r="J912">
        <f>IF(ISNUMBER(SEARCH("Targa",porsche_data[[#This Row],[Body]])),1,0)</f>
        <v>0</v>
      </c>
      <c r="K912">
        <f>IF(ISNUMBER(SEARCH("Cabriolet",porsche_data[[#This Row],[Body]])),1,0)</f>
        <v>0</v>
      </c>
      <c r="L912" t="s">
        <v>44</v>
      </c>
      <c r="N912" t="s">
        <v>1699</v>
      </c>
      <c r="O912" t="str">
        <f>IF(ISNUMBER(SEARCH("km",porsche_data[[#This Row],[Mileage0]])),porsche_data[[#This Row],[Mileage0]],"")</f>
        <v/>
      </c>
      <c r="P912" t="s">
        <v>182</v>
      </c>
      <c r="R912" t="s">
        <v>88</v>
      </c>
      <c r="T912" t="s">
        <v>20</v>
      </c>
      <c r="U912" t="s">
        <v>31</v>
      </c>
      <c r="V912">
        <f>IF(porsche_data[[#This Row],[Transmission]]="Automatic",1,0)</f>
        <v>0</v>
      </c>
      <c r="W912">
        <f>IF(porsche_data[[#This Row],[Transmission]]="PDK",1,0)</f>
        <v>1</v>
      </c>
      <c r="X912" t="s">
        <v>46</v>
      </c>
      <c r="Y912">
        <f>IF(porsche_data[[#This Row],[Drive]]="Rear drive",0,1)</f>
        <v>1</v>
      </c>
      <c r="Z912" t="s">
        <v>23</v>
      </c>
      <c r="AA912" t="s">
        <v>24</v>
      </c>
      <c r="AB912">
        <f>IF(OR(porsche_data[[#This Row],[Interior Color]]="Black",porsche_data[[#This Row],[Interior Color]]="Beige",porsche_data[[#This Row],[Interior Color]]="Brown",porsche_data[[#This Row],[Interior Color]]="Grey"),0,1)</f>
        <v>0</v>
      </c>
      <c r="AC912" t="s">
        <v>32</v>
      </c>
      <c r="AD9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13" spans="1:30" hidden="1" x14ac:dyDescent="0.2">
      <c r="A913" t="s">
        <v>1700</v>
      </c>
      <c r="C913" t="e">
        <f>ABS((porsche_data[[#This Row],[Price]]-#REF!)/#REF!)</f>
        <v>#REF!</v>
      </c>
      <c r="D913" t="s">
        <v>728</v>
      </c>
      <c r="E913" t="s">
        <v>226</v>
      </c>
      <c r="F913">
        <f>IF(OR(ISNUMBER(SEARCH(" 4S",porsche_data[[#This Row],[Model]])), ISNUMBER(SEARCH(" S",porsche_data[[#This Row],[Model]]))),1,0)</f>
        <v>0</v>
      </c>
      <c r="G913">
        <f>IF(ISNUMBER(SEARCH("Turbo",porsche_data[[#This Row],[Model]])),1,0)</f>
        <v>0</v>
      </c>
      <c r="H913">
        <f>IF(ISNUMBER(SEARCH("GT",porsche_data[[#This Row],[Model]])),1,0)</f>
        <v>0</v>
      </c>
      <c r="I913">
        <f>IF(ISNUMBER(SEARCH("RS",porsche_data[[#This Row],[Model]])),1,0)</f>
        <v>0</v>
      </c>
      <c r="J913">
        <f>IF(ISNUMBER(SEARCH("Targa",porsche_data[[#This Row],[Body]])),1,0)</f>
        <v>0</v>
      </c>
      <c r="K913">
        <f>IF(ISNUMBER(SEARCH("Cabriolet",porsche_data[[#This Row],[Body]])),1,0)</f>
        <v>0</v>
      </c>
      <c r="L913" t="s">
        <v>44</v>
      </c>
      <c r="N913" t="s">
        <v>1701</v>
      </c>
      <c r="O913" t="str">
        <f>IF(ISNUMBER(SEARCH("km",porsche_data[[#This Row],[Mileage0]])),porsche_data[[#This Row],[Mileage0]],"")</f>
        <v/>
      </c>
      <c r="P913" t="s">
        <v>25</v>
      </c>
      <c r="R913" t="s">
        <v>1572</v>
      </c>
      <c r="T913" t="s">
        <v>232</v>
      </c>
      <c r="U913" t="s">
        <v>21</v>
      </c>
      <c r="V913">
        <f>IF(porsche_data[[#This Row],[Transmission]]="Automatic",1,0)</f>
        <v>0</v>
      </c>
      <c r="W913">
        <f>IF(porsche_data[[#This Row],[Transmission]]="PDK",1,0)</f>
        <v>0</v>
      </c>
      <c r="X913" t="s">
        <v>22</v>
      </c>
      <c r="Y913">
        <f>IF(porsche_data[[#This Row],[Drive]]="Rear drive",0,1)</f>
        <v>0</v>
      </c>
      <c r="Z913" t="s">
        <v>23</v>
      </c>
      <c r="AA913" t="s">
        <v>24</v>
      </c>
      <c r="AB913">
        <f>IF(OR(porsche_data[[#This Row],[Interior Color]]="Black",porsche_data[[#This Row],[Interior Color]]="Beige",porsche_data[[#This Row],[Interior Color]]="Brown",porsche_data[[#This Row],[Interior Color]]="Grey"),0,1)</f>
        <v>0</v>
      </c>
      <c r="AC913" t="s">
        <v>308</v>
      </c>
      <c r="AD9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14" spans="1:30" x14ac:dyDescent="0.2">
      <c r="A914" t="s">
        <v>1923</v>
      </c>
      <c r="B914">
        <v>195000</v>
      </c>
      <c r="C914">
        <f>ABS((porsche_data[[#This Row],[Price]]-AVERAGE(B846:B5301))/_xlfn.STDEV.P(B846:B5301))</f>
        <v>1.9570080788015387</v>
      </c>
      <c r="D914" t="s">
        <v>63</v>
      </c>
      <c r="E914" t="s">
        <v>185</v>
      </c>
      <c r="F914">
        <f>IF(OR(ISNUMBER(SEARCH(" 4S",porsche_data[[#This Row],[Model]])), ISNUMBER(SEARCH(" S",porsche_data[[#This Row],[Model]]))),1,0)</f>
        <v>1</v>
      </c>
      <c r="G914">
        <f>IF(ISNUMBER(SEARCH("Turbo",porsche_data[[#This Row],[Model]])),1,0)</f>
        <v>0</v>
      </c>
      <c r="H914">
        <f>IF(ISNUMBER(SEARCH("GT",porsche_data[[#This Row],[Model]])),1,0)</f>
        <v>0</v>
      </c>
      <c r="I914">
        <f>IF(ISNUMBER(SEARCH("RS",porsche_data[[#This Row],[Model]])),1,0)</f>
        <v>0</v>
      </c>
      <c r="J914">
        <f>IF(ISNUMBER(SEARCH("Targa",porsche_data[[#This Row],[Body]])),1,0)</f>
        <v>0</v>
      </c>
      <c r="K914">
        <f>IF(ISNUMBER(SEARCH("Cabriolet",porsche_data[[#This Row],[Body]])),1,0)</f>
        <v>1</v>
      </c>
      <c r="L914" t="s">
        <v>16</v>
      </c>
      <c r="M914">
        <v>992</v>
      </c>
      <c r="N914" t="s">
        <v>3018</v>
      </c>
      <c r="O914" s="3">
        <f>1*(LEFT(porsche_data[[#This Row],[Mileage0]],FIND(" ",porsche_data[[#This Row],[Mileage0]])-1))</f>
        <v>1800</v>
      </c>
      <c r="P914" t="s">
        <v>66</v>
      </c>
      <c r="Q914">
        <v>450</v>
      </c>
      <c r="R914" t="s">
        <v>67</v>
      </c>
      <c r="S914">
        <f>1*(LEFT(porsche_data[[#This Row],[Cylinder Capacity]],FIND(" ",porsche_data[[#This Row],[Cylinder Capacity]])-1))</f>
        <v>3</v>
      </c>
      <c r="T914" t="s">
        <v>20</v>
      </c>
      <c r="U914" t="s">
        <v>31</v>
      </c>
      <c r="V914">
        <f>IF(porsche_data[[#This Row],[Transmission]]="Automatic",1,0)</f>
        <v>0</v>
      </c>
      <c r="W914">
        <f>IF(porsche_data[[#This Row],[Transmission]]="PDK",1,0)</f>
        <v>1</v>
      </c>
      <c r="X914" t="s">
        <v>22</v>
      </c>
      <c r="Y914">
        <f>IF(porsche_data[[#This Row],[Drive]]="Rear drive",0,1)</f>
        <v>0</v>
      </c>
      <c r="Z914" t="s">
        <v>23</v>
      </c>
      <c r="AA914" t="s">
        <v>24</v>
      </c>
      <c r="AB914">
        <f>IF(OR(porsche_data[[#This Row],[Interior Color]]="Black",porsche_data[[#This Row],[Interior Color]]="Beige",porsche_data[[#This Row],[Interior Color]]="Brown",porsche_data[[#This Row],[Interior Color]]="Grey"),0,1)</f>
        <v>0</v>
      </c>
      <c r="AC914" t="s">
        <v>61</v>
      </c>
      <c r="AD9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15" spans="1:30" hidden="1" x14ac:dyDescent="0.2">
      <c r="A915" t="s">
        <v>1698</v>
      </c>
      <c r="C915" t="e">
        <f>ABS((porsche_data[[#This Row],[Price]]-#REF!)/#REF!)</f>
        <v>#REF!</v>
      </c>
      <c r="D915" t="s">
        <v>303</v>
      </c>
      <c r="E915" t="s">
        <v>397</v>
      </c>
      <c r="F915">
        <f>IF(OR(ISNUMBER(SEARCH(" 4S",porsche_data[[#This Row],[Model]])), ISNUMBER(SEARCH(" S",porsche_data[[#This Row],[Model]]))),1,0)</f>
        <v>1</v>
      </c>
      <c r="G915">
        <f>IF(ISNUMBER(SEARCH("Turbo",porsche_data[[#This Row],[Model]])),1,0)</f>
        <v>0</v>
      </c>
      <c r="H915">
        <f>IF(ISNUMBER(SEARCH("GT",porsche_data[[#This Row],[Model]])),1,0)</f>
        <v>0</v>
      </c>
      <c r="I915">
        <f>IF(ISNUMBER(SEARCH("RS",porsche_data[[#This Row],[Model]])),1,0)</f>
        <v>0</v>
      </c>
      <c r="J915">
        <f>IF(ISNUMBER(SEARCH("Targa",porsche_data[[#This Row],[Body]])),1,0)</f>
        <v>0</v>
      </c>
      <c r="K915">
        <f>IF(ISNUMBER(SEARCH("Cabriolet",porsche_data[[#This Row],[Body]])),1,0)</f>
        <v>0</v>
      </c>
      <c r="L915" t="s">
        <v>44</v>
      </c>
      <c r="N915" t="s">
        <v>1699</v>
      </c>
      <c r="O915" t="str">
        <f>IF(ISNUMBER(SEARCH("km",porsche_data[[#This Row],[Mileage0]])),porsche_data[[#This Row],[Mileage0]],"")</f>
        <v/>
      </c>
      <c r="P915" t="s">
        <v>182</v>
      </c>
      <c r="R915" t="s">
        <v>88</v>
      </c>
      <c r="T915" t="s">
        <v>20</v>
      </c>
      <c r="U915" t="s">
        <v>31</v>
      </c>
      <c r="V915">
        <f>IF(porsche_data[[#This Row],[Transmission]]="Automatic",1,0)</f>
        <v>0</v>
      </c>
      <c r="W915">
        <f>IF(porsche_data[[#This Row],[Transmission]]="PDK",1,0)</f>
        <v>1</v>
      </c>
      <c r="X915" t="s">
        <v>46</v>
      </c>
      <c r="Y915">
        <f>IF(porsche_data[[#This Row],[Drive]]="Rear drive",0,1)</f>
        <v>1</v>
      </c>
      <c r="Z915" t="s">
        <v>23</v>
      </c>
      <c r="AA915" t="s">
        <v>24</v>
      </c>
      <c r="AB915">
        <f>IF(OR(porsche_data[[#This Row],[Interior Color]]="Black",porsche_data[[#This Row],[Interior Color]]="Beige",porsche_data[[#This Row],[Interior Color]]="Brown",porsche_data[[#This Row],[Interior Color]]="Grey"),0,1)</f>
        <v>0</v>
      </c>
      <c r="AC915" t="s">
        <v>32</v>
      </c>
      <c r="AD9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16" spans="1:30" hidden="1" x14ac:dyDescent="0.2">
      <c r="A916" t="s">
        <v>1700</v>
      </c>
      <c r="C916" t="e">
        <f>ABS((porsche_data[[#This Row],[Price]]-#REF!)/#REF!)</f>
        <v>#REF!</v>
      </c>
      <c r="D916" t="s">
        <v>728</v>
      </c>
      <c r="E916" t="s">
        <v>226</v>
      </c>
      <c r="F916">
        <f>IF(OR(ISNUMBER(SEARCH(" 4S",porsche_data[[#This Row],[Model]])), ISNUMBER(SEARCH(" S",porsche_data[[#This Row],[Model]]))),1,0)</f>
        <v>0</v>
      </c>
      <c r="G916">
        <f>IF(ISNUMBER(SEARCH("Turbo",porsche_data[[#This Row],[Model]])),1,0)</f>
        <v>0</v>
      </c>
      <c r="H916">
        <f>IF(ISNUMBER(SEARCH("GT",porsche_data[[#This Row],[Model]])),1,0)</f>
        <v>0</v>
      </c>
      <c r="I916">
        <f>IF(ISNUMBER(SEARCH("RS",porsche_data[[#This Row],[Model]])),1,0)</f>
        <v>0</v>
      </c>
      <c r="J916">
        <f>IF(ISNUMBER(SEARCH("Targa",porsche_data[[#This Row],[Body]])),1,0)</f>
        <v>0</v>
      </c>
      <c r="K916">
        <f>IF(ISNUMBER(SEARCH("Cabriolet",porsche_data[[#This Row],[Body]])),1,0)</f>
        <v>0</v>
      </c>
      <c r="L916" t="s">
        <v>44</v>
      </c>
      <c r="N916" t="s">
        <v>1701</v>
      </c>
      <c r="O916" t="str">
        <f>IF(ISNUMBER(SEARCH("km",porsche_data[[#This Row],[Mileage0]])),porsche_data[[#This Row],[Mileage0]],"")</f>
        <v/>
      </c>
      <c r="P916" t="s">
        <v>25</v>
      </c>
      <c r="R916" t="s">
        <v>1572</v>
      </c>
      <c r="T916" t="s">
        <v>232</v>
      </c>
      <c r="U916" t="s">
        <v>21</v>
      </c>
      <c r="V916">
        <f>IF(porsche_data[[#This Row],[Transmission]]="Automatic",1,0)</f>
        <v>0</v>
      </c>
      <c r="W916">
        <f>IF(porsche_data[[#This Row],[Transmission]]="PDK",1,0)</f>
        <v>0</v>
      </c>
      <c r="X916" t="s">
        <v>22</v>
      </c>
      <c r="Y916">
        <f>IF(porsche_data[[#This Row],[Drive]]="Rear drive",0,1)</f>
        <v>0</v>
      </c>
      <c r="Z916" t="s">
        <v>23</v>
      </c>
      <c r="AA916" t="s">
        <v>24</v>
      </c>
      <c r="AB916">
        <f>IF(OR(porsche_data[[#This Row],[Interior Color]]="Black",porsche_data[[#This Row],[Interior Color]]="Beige",porsche_data[[#This Row],[Interior Color]]="Brown",porsche_data[[#This Row],[Interior Color]]="Grey"),0,1)</f>
        <v>0</v>
      </c>
      <c r="AC916" t="s">
        <v>308</v>
      </c>
      <c r="AD9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17" spans="1:30" x14ac:dyDescent="0.2">
      <c r="A917" t="s">
        <v>1923</v>
      </c>
      <c r="B917">
        <v>195000</v>
      </c>
      <c r="C917">
        <f>ABS((porsche_data[[#This Row],[Price]]-AVERAGE(B849:B5304))/_xlfn.STDEV.P(B849:B5304))</f>
        <v>1.9570080788015387</v>
      </c>
      <c r="D917" t="s">
        <v>34</v>
      </c>
      <c r="E917" t="s">
        <v>517</v>
      </c>
      <c r="F917">
        <f>IF(OR(ISNUMBER(SEARCH(" 4S",porsche_data[[#This Row],[Model]])), ISNUMBER(SEARCH(" S",porsche_data[[#This Row],[Model]]))),1,0)</f>
        <v>0</v>
      </c>
      <c r="G917">
        <f>IF(ISNUMBER(SEARCH("Turbo",porsche_data[[#This Row],[Model]])),1,0)</f>
        <v>0</v>
      </c>
      <c r="H917">
        <f>IF(ISNUMBER(SEARCH("GT",porsche_data[[#This Row],[Model]])),1,0)</f>
        <v>0</v>
      </c>
      <c r="I917">
        <f>IF(ISNUMBER(SEARCH("RS",porsche_data[[#This Row],[Model]])),1,0)</f>
        <v>0</v>
      </c>
      <c r="J917">
        <f>IF(ISNUMBER(SEARCH("Targa",porsche_data[[#This Row],[Body]])),1,0)</f>
        <v>1</v>
      </c>
      <c r="K917">
        <f>IF(ISNUMBER(SEARCH("Cabriolet",porsche_data[[#This Row],[Body]])),1,0)</f>
        <v>0</v>
      </c>
      <c r="L917" t="s">
        <v>36</v>
      </c>
      <c r="M917">
        <v>911</v>
      </c>
      <c r="N917" t="s">
        <v>2047</v>
      </c>
      <c r="O917" s="3">
        <f>1*(LEFT(porsche_data[[#This Row],[Mileage0]],FIND(" ",porsche_data[[#This Row],[Mileage0]])-1))</f>
        <v>50000</v>
      </c>
      <c r="P917" t="s">
        <v>519</v>
      </c>
      <c r="Q917">
        <v>210</v>
      </c>
      <c r="R917" t="s">
        <v>39</v>
      </c>
      <c r="S917">
        <f>1*(LEFT(porsche_data[[#This Row],[Cylinder Capacity]],FIND(" ",porsche_data[[#This Row],[Cylinder Capacity]])-1))</f>
        <v>2.7</v>
      </c>
      <c r="T917" t="s">
        <v>20</v>
      </c>
      <c r="U917" t="s">
        <v>21</v>
      </c>
      <c r="V917">
        <f>IF(porsche_data[[#This Row],[Transmission]]="Automatic",1,0)</f>
        <v>0</v>
      </c>
      <c r="W917">
        <f>IF(porsche_data[[#This Row],[Transmission]]="PDK",1,0)</f>
        <v>0</v>
      </c>
      <c r="X917" t="s">
        <v>22</v>
      </c>
      <c r="Y917">
        <f>IF(porsche_data[[#This Row],[Drive]]="Rear drive",0,1)</f>
        <v>0</v>
      </c>
      <c r="Z917" t="s">
        <v>23</v>
      </c>
      <c r="AA917" t="s">
        <v>24</v>
      </c>
      <c r="AB917">
        <f>IF(OR(porsche_data[[#This Row],[Interior Color]]="Black",porsche_data[[#This Row],[Interior Color]]="Beige",porsche_data[[#This Row],[Interior Color]]="Brown",porsche_data[[#This Row],[Interior Color]]="Grey"),0,1)</f>
        <v>0</v>
      </c>
      <c r="AC917" t="s">
        <v>24</v>
      </c>
      <c r="AD9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18" spans="1:30" x14ac:dyDescent="0.2">
      <c r="A918" t="s">
        <v>1923</v>
      </c>
      <c r="B918">
        <v>195000</v>
      </c>
      <c r="C918">
        <f>ABS((porsche_data[[#This Row],[Price]]-AVERAGE(B850:B5305))/_xlfn.STDEV.P(B850:B5305))</f>
        <v>1.960494223886778</v>
      </c>
      <c r="D918" t="s">
        <v>449</v>
      </c>
      <c r="E918" t="s">
        <v>517</v>
      </c>
      <c r="F918">
        <f>IF(OR(ISNUMBER(SEARCH(" 4S",porsche_data[[#This Row],[Model]])), ISNUMBER(SEARCH(" S",porsche_data[[#This Row],[Model]]))),1,0)</f>
        <v>0</v>
      </c>
      <c r="G918">
        <f>IF(ISNUMBER(SEARCH("Turbo",porsche_data[[#This Row],[Model]])),1,0)</f>
        <v>0</v>
      </c>
      <c r="H918">
        <f>IF(ISNUMBER(SEARCH("GT",porsche_data[[#This Row],[Model]])),1,0)</f>
        <v>0</v>
      </c>
      <c r="I918">
        <f>IF(ISNUMBER(SEARCH("RS",porsche_data[[#This Row],[Model]])),1,0)</f>
        <v>0</v>
      </c>
      <c r="J918">
        <f>IF(ISNUMBER(SEARCH("Targa",porsche_data[[#This Row],[Body]])),1,0)</f>
        <v>0</v>
      </c>
      <c r="K918">
        <f>IF(ISNUMBER(SEARCH("Cabriolet",porsche_data[[#This Row],[Body]])),1,0)</f>
        <v>0</v>
      </c>
      <c r="L918" t="s">
        <v>44</v>
      </c>
      <c r="M918">
        <v>911</v>
      </c>
      <c r="N918" t="s">
        <v>3350</v>
      </c>
      <c r="O918" s="3">
        <f>1*(LEFT(porsche_data[[#This Row],[Mileage0]],FIND(" ",porsche_data[[#This Row],[Mileage0]])-1))</f>
        <v>27000</v>
      </c>
      <c r="P918" t="s">
        <v>519</v>
      </c>
      <c r="Q918">
        <v>210</v>
      </c>
      <c r="R918" t="s">
        <v>39</v>
      </c>
      <c r="S918">
        <f>1*(LEFT(porsche_data[[#This Row],[Cylinder Capacity]],FIND(" ",porsche_data[[#This Row],[Cylinder Capacity]])-1))</f>
        <v>2.7</v>
      </c>
      <c r="T918" t="s">
        <v>20</v>
      </c>
      <c r="U918" t="s">
        <v>21</v>
      </c>
      <c r="V918">
        <f>IF(porsche_data[[#This Row],[Transmission]]="Automatic",1,0)</f>
        <v>0</v>
      </c>
      <c r="W918">
        <f>IF(porsche_data[[#This Row],[Transmission]]="PDK",1,0)</f>
        <v>0</v>
      </c>
      <c r="X918" t="s">
        <v>22</v>
      </c>
      <c r="Y918">
        <f>IF(porsche_data[[#This Row],[Drive]]="Rear drive",0,1)</f>
        <v>0</v>
      </c>
      <c r="Z918" t="s">
        <v>23</v>
      </c>
      <c r="AA918" t="s">
        <v>24</v>
      </c>
      <c r="AB918">
        <f>IF(OR(porsche_data[[#This Row],[Interior Color]]="Black",porsche_data[[#This Row],[Interior Color]]="Beige",porsche_data[[#This Row],[Interior Color]]="Brown",porsche_data[[#This Row],[Interior Color]]="Grey"),0,1)</f>
        <v>0</v>
      </c>
      <c r="AC918" t="s">
        <v>589</v>
      </c>
      <c r="AD9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19" spans="1:30" hidden="1" x14ac:dyDescent="0.2">
      <c r="A919" t="s">
        <v>25</v>
      </c>
      <c r="C919" t="e">
        <f>ABS((porsche_data[[#This Row],[Price]]-#REF!)/#REF!)</f>
        <v>#REF!</v>
      </c>
      <c r="D919" t="s">
        <v>25</v>
      </c>
      <c r="E919" t="s">
        <v>25</v>
      </c>
      <c r="F919">
        <f>IF(OR(ISNUMBER(SEARCH(" 4S",porsche_data[[#This Row],[Model]])), ISNUMBER(SEARCH(" S",porsche_data[[#This Row],[Model]]))),1,0)</f>
        <v>0</v>
      </c>
      <c r="G919">
        <f>IF(ISNUMBER(SEARCH("Turbo",porsche_data[[#This Row],[Model]])),1,0)</f>
        <v>0</v>
      </c>
      <c r="H919">
        <f>IF(ISNUMBER(SEARCH("GT",porsche_data[[#This Row],[Model]])),1,0)</f>
        <v>0</v>
      </c>
      <c r="I919">
        <f>IF(ISNUMBER(SEARCH("RS",porsche_data[[#This Row],[Model]])),1,0)</f>
        <v>0</v>
      </c>
      <c r="J919">
        <f>IF(ISNUMBER(SEARCH("Targa",porsche_data[[#This Row],[Body]])),1,0)</f>
        <v>0</v>
      </c>
      <c r="K919">
        <f>IF(ISNUMBER(SEARCH("Cabriolet",porsche_data[[#This Row],[Body]])),1,0)</f>
        <v>0</v>
      </c>
      <c r="L919" t="s">
        <v>25</v>
      </c>
      <c r="N919" t="s">
        <v>25</v>
      </c>
      <c r="O919" t="str">
        <f>IF(ISNUMBER(SEARCH("km",porsche_data[[#This Row],[Mileage0]])),porsche_data[[#This Row],[Mileage0]],"")</f>
        <v/>
      </c>
      <c r="P919" t="s">
        <v>25</v>
      </c>
      <c r="R919" t="s">
        <v>25</v>
      </c>
      <c r="T919" t="s">
        <v>25</v>
      </c>
      <c r="U919" t="s">
        <v>25</v>
      </c>
      <c r="V919">
        <f>IF(porsche_data[[#This Row],[Transmission]]="Automatic",1,0)</f>
        <v>0</v>
      </c>
      <c r="W919">
        <f>IF(porsche_data[[#This Row],[Transmission]]="PDK",1,0)</f>
        <v>0</v>
      </c>
      <c r="X919" t="s">
        <v>25</v>
      </c>
      <c r="Y919">
        <f>IF(porsche_data[[#This Row],[Drive]]="Rear drive",0,1)</f>
        <v>1</v>
      </c>
      <c r="Z919" t="s">
        <v>25</v>
      </c>
      <c r="AA919" t="s">
        <v>25</v>
      </c>
      <c r="AB919">
        <f>IF(OR(porsche_data[[#This Row],[Interior Color]]="Black",porsche_data[[#This Row],[Interior Color]]="Beige",porsche_data[[#This Row],[Interior Color]]="Brown",porsche_data[[#This Row],[Interior Color]]="Grey"),0,1)</f>
        <v>1</v>
      </c>
      <c r="AC919" t="s">
        <v>25</v>
      </c>
      <c r="AD9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20" spans="1:30" hidden="1" x14ac:dyDescent="0.2">
      <c r="A920" t="s">
        <v>1923</v>
      </c>
      <c r="B920">
        <v>195000</v>
      </c>
      <c r="C920" t="e">
        <f>ABS((porsche_data[[#This Row],[Price]]-#REF!)/#REF!)</f>
        <v>#REF!</v>
      </c>
      <c r="D920" t="s">
        <v>315</v>
      </c>
      <c r="E920" t="s">
        <v>226</v>
      </c>
      <c r="F920">
        <f>IF(OR(ISNUMBER(SEARCH(" 4S",porsche_data[[#This Row],[Model]])), ISNUMBER(SEARCH(" S",porsche_data[[#This Row],[Model]]))),1,0)</f>
        <v>0</v>
      </c>
      <c r="G920">
        <f>IF(ISNUMBER(SEARCH("Turbo",porsche_data[[#This Row],[Model]])),1,0)</f>
        <v>0</v>
      </c>
      <c r="H920">
        <f>IF(ISNUMBER(SEARCH("GT",porsche_data[[#This Row],[Model]])),1,0)</f>
        <v>0</v>
      </c>
      <c r="I920">
        <f>IF(ISNUMBER(SEARCH("RS",porsche_data[[#This Row],[Model]])),1,0)</f>
        <v>0</v>
      </c>
      <c r="J920">
        <f>IF(ISNUMBER(SEARCH("Targa",porsche_data[[#This Row],[Body]])),1,0)</f>
        <v>0</v>
      </c>
      <c r="K920">
        <f>IF(ISNUMBER(SEARCH("Cabriolet",porsche_data[[#This Row],[Body]])),1,0)</f>
        <v>0</v>
      </c>
      <c r="L920" t="s">
        <v>44</v>
      </c>
      <c r="N920" t="s">
        <v>1348</v>
      </c>
      <c r="O920" t="str">
        <f>IF(ISNUMBER(SEARCH("km",porsche_data[[#This Row],[Mileage0]])),porsche_data[[#This Row],[Mileage0]],"")</f>
        <v>94000 km</v>
      </c>
      <c r="P920" t="s">
        <v>25</v>
      </c>
      <c r="R920" t="s">
        <v>670</v>
      </c>
      <c r="T920" t="s">
        <v>20</v>
      </c>
      <c r="U920" t="s">
        <v>21</v>
      </c>
      <c r="V920">
        <f>IF(porsche_data[[#This Row],[Transmission]]="Automatic",1,0)</f>
        <v>0</v>
      </c>
      <c r="W920">
        <f>IF(porsche_data[[#This Row],[Transmission]]="PDK",1,0)</f>
        <v>0</v>
      </c>
      <c r="X920" t="s">
        <v>22</v>
      </c>
      <c r="Y920">
        <f>IF(porsche_data[[#This Row],[Drive]]="Rear drive",0,1)</f>
        <v>0</v>
      </c>
      <c r="Z920" t="s">
        <v>23</v>
      </c>
      <c r="AA920" t="s">
        <v>24</v>
      </c>
      <c r="AB920">
        <f>IF(OR(porsche_data[[#This Row],[Interior Color]]="Black",porsche_data[[#This Row],[Interior Color]]="Beige",porsche_data[[#This Row],[Interior Color]]="Brown",porsche_data[[#This Row],[Interior Color]]="Grey"),0,1)</f>
        <v>0</v>
      </c>
      <c r="AC920" t="s">
        <v>61</v>
      </c>
      <c r="AD9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21" spans="1:30" x14ac:dyDescent="0.2">
      <c r="A921" t="s">
        <v>3696</v>
      </c>
      <c r="B921">
        <v>194993</v>
      </c>
      <c r="C921">
        <f>ABS((porsche_data[[#This Row],[Price]]-AVERAGE(B853:B5308))/_xlfn.STDEV.P(B853:B5308))</f>
        <v>1.9673579640012064</v>
      </c>
      <c r="D921" t="s">
        <v>124</v>
      </c>
      <c r="E921" t="s">
        <v>758</v>
      </c>
      <c r="F921">
        <f>IF(OR(ISNUMBER(SEARCH(" 4S",porsche_data[[#This Row],[Model]])), ISNUMBER(SEARCH(" S",porsche_data[[#This Row],[Model]]))),1,0)</f>
        <v>0</v>
      </c>
      <c r="G921">
        <f>IF(ISNUMBER(SEARCH("Turbo",porsche_data[[#This Row],[Model]])),1,0)</f>
        <v>1</v>
      </c>
      <c r="H921">
        <f>IF(ISNUMBER(SEARCH("GT",porsche_data[[#This Row],[Model]])),1,0)</f>
        <v>0</v>
      </c>
      <c r="I921">
        <f>IF(ISNUMBER(SEARCH("RS",porsche_data[[#This Row],[Model]])),1,0)</f>
        <v>0</v>
      </c>
      <c r="J921">
        <f>IF(ISNUMBER(SEARCH("Targa",porsche_data[[#This Row],[Body]])),1,0)</f>
        <v>0</v>
      </c>
      <c r="K921">
        <f>IF(ISNUMBER(SEARCH("Cabriolet",porsche_data[[#This Row],[Body]])),1,0)</f>
        <v>0</v>
      </c>
      <c r="L921" t="s">
        <v>44</v>
      </c>
      <c r="M921">
        <v>993</v>
      </c>
      <c r="N921" t="s">
        <v>3697</v>
      </c>
      <c r="O921" s="3">
        <f>1*(LEFT(porsche_data[[#This Row],[Mileage0]],FIND(" ",porsche_data[[#This Row],[Mileage0]])-1))</f>
        <v>90914</v>
      </c>
      <c r="P921" t="s">
        <v>137</v>
      </c>
      <c r="Q921">
        <v>408</v>
      </c>
      <c r="R921" t="s">
        <v>19</v>
      </c>
      <c r="S921">
        <f>1*(LEFT(porsche_data[[#This Row],[Cylinder Capacity]],FIND(" ",porsche_data[[#This Row],[Cylinder Capacity]])-1))</f>
        <v>3.6</v>
      </c>
      <c r="T921" t="s">
        <v>20</v>
      </c>
      <c r="U921" t="s">
        <v>21</v>
      </c>
      <c r="V921">
        <f>IF(porsche_data[[#This Row],[Transmission]]="Automatic",1,0)</f>
        <v>0</v>
      </c>
      <c r="W921">
        <f>IF(porsche_data[[#This Row],[Transmission]]="PDK",1,0)</f>
        <v>0</v>
      </c>
      <c r="X921" t="s">
        <v>46</v>
      </c>
      <c r="Y921">
        <f>IF(porsche_data[[#This Row],[Drive]]="Rear drive",0,1)</f>
        <v>1</v>
      </c>
      <c r="Z921" t="s">
        <v>23</v>
      </c>
      <c r="AA921" t="s">
        <v>24</v>
      </c>
      <c r="AB921">
        <f>IF(OR(porsche_data[[#This Row],[Interior Color]]="Black",porsche_data[[#This Row],[Interior Color]]="Beige",porsche_data[[#This Row],[Interior Color]]="Brown",porsche_data[[#This Row],[Interior Color]]="Grey"),0,1)</f>
        <v>0</v>
      </c>
      <c r="AC921" t="s">
        <v>99</v>
      </c>
      <c r="AD9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22" spans="1:30" hidden="1" x14ac:dyDescent="0.2">
      <c r="A922" t="s">
        <v>25</v>
      </c>
      <c r="C922" t="e">
        <f>ABS((porsche_data[[#This Row],[Price]]-#REF!)/#REF!)</f>
        <v>#REF!</v>
      </c>
      <c r="D922" t="s">
        <v>14</v>
      </c>
      <c r="E922" t="s">
        <v>1707</v>
      </c>
      <c r="F922">
        <f>IF(OR(ISNUMBER(SEARCH(" 4S",porsche_data[[#This Row],[Model]])), ISNUMBER(SEARCH(" S",porsche_data[[#This Row],[Model]]))),1,0)</f>
        <v>0</v>
      </c>
      <c r="G922">
        <f>IF(ISNUMBER(SEARCH("Turbo",porsche_data[[#This Row],[Model]])),1,0)</f>
        <v>0</v>
      </c>
      <c r="H922">
        <f>IF(ISNUMBER(SEARCH("GT",porsche_data[[#This Row],[Model]])),1,0)</f>
        <v>0</v>
      </c>
      <c r="I922">
        <f>IF(ISNUMBER(SEARCH("RS",porsche_data[[#This Row],[Model]])),1,0)</f>
        <v>1</v>
      </c>
      <c r="J922">
        <f>IF(ISNUMBER(SEARCH("Targa",porsche_data[[#This Row],[Body]])),1,0)</f>
        <v>0</v>
      </c>
      <c r="K922">
        <f>IF(ISNUMBER(SEARCH("Cabriolet",porsche_data[[#This Row],[Body]])),1,0)</f>
        <v>0</v>
      </c>
      <c r="L922" t="s">
        <v>44</v>
      </c>
      <c r="N922" t="s">
        <v>1708</v>
      </c>
      <c r="O922" t="str">
        <f>IF(ISNUMBER(SEARCH("km",porsche_data[[#This Row],[Mileage0]])),porsche_data[[#This Row],[Mileage0]],"")</f>
        <v/>
      </c>
      <c r="P922" t="s">
        <v>1709</v>
      </c>
      <c r="R922" t="s">
        <v>88</v>
      </c>
      <c r="T922" t="s">
        <v>20</v>
      </c>
      <c r="U922" t="s">
        <v>21</v>
      </c>
      <c r="V922">
        <f>IF(porsche_data[[#This Row],[Transmission]]="Automatic",1,0)</f>
        <v>0</v>
      </c>
      <c r="W922">
        <f>IF(porsche_data[[#This Row],[Transmission]]="PDK",1,0)</f>
        <v>0</v>
      </c>
      <c r="X922" t="s">
        <v>46</v>
      </c>
      <c r="Y922">
        <f>IF(porsche_data[[#This Row],[Drive]]="Rear drive",0,1)</f>
        <v>1</v>
      </c>
      <c r="Z922" t="s">
        <v>23</v>
      </c>
      <c r="AA922" t="s">
        <v>116</v>
      </c>
      <c r="AB922">
        <f>IF(OR(porsche_data[[#This Row],[Interior Color]]="Black",porsche_data[[#This Row],[Interior Color]]="Beige",porsche_data[[#This Row],[Interior Color]]="Brown",porsche_data[[#This Row],[Interior Color]]="Grey"),0,1)</f>
        <v>1</v>
      </c>
      <c r="AC922" t="s">
        <v>61</v>
      </c>
      <c r="AD9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23" spans="1:30" x14ac:dyDescent="0.2">
      <c r="A923" t="s">
        <v>62</v>
      </c>
      <c r="B923">
        <v>194900</v>
      </c>
      <c r="C923">
        <f>ABS((porsche_data[[#This Row],[Price]]-AVERAGE(B855:B5310))/_xlfn.STDEV.P(B855:B5310))</f>
        <v>1.9687283364072106</v>
      </c>
      <c r="D923" t="s">
        <v>63</v>
      </c>
      <c r="E923" t="s">
        <v>64</v>
      </c>
      <c r="F923">
        <f>IF(OR(ISNUMBER(SEARCH(" 4S",porsche_data[[#This Row],[Model]])), ISNUMBER(SEARCH(" S",porsche_data[[#This Row],[Model]]))),1,0)</f>
        <v>1</v>
      </c>
      <c r="G923">
        <f>IF(ISNUMBER(SEARCH("Turbo",porsche_data[[#This Row],[Model]])),1,0)</f>
        <v>0</v>
      </c>
      <c r="H923">
        <f>IF(ISNUMBER(SEARCH("GT",porsche_data[[#This Row],[Model]])),1,0)</f>
        <v>0</v>
      </c>
      <c r="I923">
        <f>IF(ISNUMBER(SEARCH("RS",porsche_data[[#This Row],[Model]])),1,0)</f>
        <v>0</v>
      </c>
      <c r="J923">
        <f>IF(ISNUMBER(SEARCH("Targa",porsche_data[[#This Row],[Body]])),1,0)</f>
        <v>0</v>
      </c>
      <c r="K923">
        <f>IF(ISNUMBER(SEARCH("Cabriolet",porsche_data[[#This Row],[Body]])),1,0)</f>
        <v>0</v>
      </c>
      <c r="L923" t="s">
        <v>44</v>
      </c>
      <c r="M923">
        <v>992</v>
      </c>
      <c r="N923" t="s">
        <v>65</v>
      </c>
      <c r="O923" s="3">
        <f>1*(LEFT(porsche_data[[#This Row],[Mileage0]],FIND(" ",porsche_data[[#This Row],[Mileage0]])-1))</f>
        <v>3142</v>
      </c>
      <c r="P923" t="s">
        <v>66</v>
      </c>
      <c r="Q923">
        <v>450</v>
      </c>
      <c r="R923" t="s">
        <v>67</v>
      </c>
      <c r="S923">
        <f>1*(LEFT(porsche_data[[#This Row],[Cylinder Capacity]],FIND(" ",porsche_data[[#This Row],[Cylinder Capacity]])-1))</f>
        <v>3</v>
      </c>
      <c r="T923" t="s">
        <v>20</v>
      </c>
      <c r="U923" t="s">
        <v>31</v>
      </c>
      <c r="V923">
        <f>IF(porsche_data[[#This Row],[Transmission]]="Automatic",1,0)</f>
        <v>0</v>
      </c>
      <c r="W923">
        <f>IF(porsche_data[[#This Row],[Transmission]]="PDK",1,0)</f>
        <v>1</v>
      </c>
      <c r="X923" t="s">
        <v>46</v>
      </c>
      <c r="Y923">
        <f>IF(porsche_data[[#This Row],[Drive]]="Rear drive",0,1)</f>
        <v>1</v>
      </c>
      <c r="Z923" t="s">
        <v>23</v>
      </c>
      <c r="AA923" t="s">
        <v>68</v>
      </c>
      <c r="AB923">
        <f>IF(OR(porsche_data[[#This Row],[Interior Color]]="Black",porsche_data[[#This Row],[Interior Color]]="Beige",porsche_data[[#This Row],[Interior Color]]="Brown",porsche_data[[#This Row],[Interior Color]]="Grey"),0,1)</f>
        <v>0</v>
      </c>
      <c r="AC923" t="s">
        <v>54</v>
      </c>
      <c r="AD9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24" spans="1:30" hidden="1" x14ac:dyDescent="0.2">
      <c r="A924" t="s">
        <v>1259</v>
      </c>
      <c r="C924" t="e">
        <f>ABS((porsche_data[[#This Row],[Price]]-#REF!)/#REF!)</f>
        <v>#REF!</v>
      </c>
      <c r="D924" t="s">
        <v>204</v>
      </c>
      <c r="E924" t="s">
        <v>397</v>
      </c>
      <c r="F924">
        <f>IF(OR(ISNUMBER(SEARCH(" 4S",porsche_data[[#This Row],[Model]])), ISNUMBER(SEARCH(" S",porsche_data[[#This Row],[Model]]))),1,0)</f>
        <v>1</v>
      </c>
      <c r="G924">
        <f>IF(ISNUMBER(SEARCH("Turbo",porsche_data[[#This Row],[Model]])),1,0)</f>
        <v>0</v>
      </c>
      <c r="H924">
        <f>IF(ISNUMBER(SEARCH("GT",porsche_data[[#This Row],[Model]])),1,0)</f>
        <v>0</v>
      </c>
      <c r="I924">
        <f>IF(ISNUMBER(SEARCH("RS",porsche_data[[#This Row],[Model]])),1,0)</f>
        <v>0</v>
      </c>
      <c r="J924">
        <f>IF(ISNUMBER(SEARCH("Targa",porsche_data[[#This Row],[Body]])),1,0)</f>
        <v>0</v>
      </c>
      <c r="K924">
        <f>IF(ISNUMBER(SEARCH("Cabriolet",porsche_data[[#This Row],[Body]])),1,0)</f>
        <v>1</v>
      </c>
      <c r="L924" t="s">
        <v>16</v>
      </c>
      <c r="N924" t="s">
        <v>1712</v>
      </c>
      <c r="O924" t="str">
        <f>IF(ISNUMBER(SEARCH("km",porsche_data[[#This Row],[Mileage0]])),porsche_data[[#This Row],[Mileage0]],"")</f>
        <v/>
      </c>
      <c r="P924" t="s">
        <v>182</v>
      </c>
      <c r="R924" t="s">
        <v>88</v>
      </c>
      <c r="T924" t="s">
        <v>20</v>
      </c>
      <c r="U924" t="s">
        <v>31</v>
      </c>
      <c r="V924">
        <f>IF(porsche_data[[#This Row],[Transmission]]="Automatic",1,0)</f>
        <v>0</v>
      </c>
      <c r="W924">
        <f>IF(porsche_data[[#This Row],[Transmission]]="PDK",1,0)</f>
        <v>1</v>
      </c>
      <c r="X924" t="s">
        <v>46</v>
      </c>
      <c r="Y924">
        <f>IF(porsche_data[[#This Row],[Drive]]="Rear drive",0,1)</f>
        <v>1</v>
      </c>
      <c r="Z924" t="s">
        <v>23</v>
      </c>
      <c r="AA924" t="s">
        <v>68</v>
      </c>
      <c r="AB924">
        <f>IF(OR(porsche_data[[#This Row],[Interior Color]]="Black",porsche_data[[#This Row],[Interior Color]]="Beige",porsche_data[[#This Row],[Interior Color]]="Brown",porsche_data[[#This Row],[Interior Color]]="Grey"),0,1)</f>
        <v>0</v>
      </c>
      <c r="AC924" t="s">
        <v>54</v>
      </c>
      <c r="AD9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25" spans="1:30" hidden="1" x14ac:dyDescent="0.2">
      <c r="A925" t="s">
        <v>25</v>
      </c>
      <c r="C925" t="e">
        <f>ABS((porsche_data[[#This Row],[Price]]-#REF!)/#REF!)</f>
        <v>#REF!</v>
      </c>
      <c r="D925" t="s">
        <v>25</v>
      </c>
      <c r="E925" t="s">
        <v>25</v>
      </c>
      <c r="F925">
        <f>IF(OR(ISNUMBER(SEARCH(" 4S",porsche_data[[#This Row],[Model]])), ISNUMBER(SEARCH(" S",porsche_data[[#This Row],[Model]]))),1,0)</f>
        <v>0</v>
      </c>
      <c r="G925">
        <f>IF(ISNUMBER(SEARCH("Turbo",porsche_data[[#This Row],[Model]])),1,0)</f>
        <v>0</v>
      </c>
      <c r="H925">
        <f>IF(ISNUMBER(SEARCH("GT",porsche_data[[#This Row],[Model]])),1,0)</f>
        <v>0</v>
      </c>
      <c r="I925">
        <f>IF(ISNUMBER(SEARCH("RS",porsche_data[[#This Row],[Model]])),1,0)</f>
        <v>0</v>
      </c>
      <c r="J925">
        <f>IF(ISNUMBER(SEARCH("Targa",porsche_data[[#This Row],[Body]])),1,0)</f>
        <v>0</v>
      </c>
      <c r="K925">
        <f>IF(ISNUMBER(SEARCH("Cabriolet",porsche_data[[#This Row],[Body]])),1,0)</f>
        <v>0</v>
      </c>
      <c r="L925" t="s">
        <v>25</v>
      </c>
      <c r="N925" t="s">
        <v>25</v>
      </c>
      <c r="O925" t="str">
        <f>IF(ISNUMBER(SEARCH("km",porsche_data[[#This Row],[Mileage0]])),porsche_data[[#This Row],[Mileage0]],"")</f>
        <v/>
      </c>
      <c r="P925" t="s">
        <v>25</v>
      </c>
      <c r="R925" t="s">
        <v>25</v>
      </c>
      <c r="T925" t="s">
        <v>25</v>
      </c>
      <c r="U925" t="s">
        <v>25</v>
      </c>
      <c r="V925">
        <f>IF(porsche_data[[#This Row],[Transmission]]="Automatic",1,0)</f>
        <v>0</v>
      </c>
      <c r="W925">
        <f>IF(porsche_data[[#This Row],[Transmission]]="PDK",1,0)</f>
        <v>0</v>
      </c>
      <c r="X925" t="s">
        <v>25</v>
      </c>
      <c r="Y925">
        <f>IF(porsche_data[[#This Row],[Drive]]="Rear drive",0,1)</f>
        <v>1</v>
      </c>
      <c r="Z925" t="s">
        <v>25</v>
      </c>
      <c r="AA925" t="s">
        <v>25</v>
      </c>
      <c r="AB925">
        <f>IF(OR(porsche_data[[#This Row],[Interior Color]]="Black",porsche_data[[#This Row],[Interior Color]]="Beige",porsche_data[[#This Row],[Interior Color]]="Brown",porsche_data[[#This Row],[Interior Color]]="Grey"),0,1)</f>
        <v>1</v>
      </c>
      <c r="AC925" t="s">
        <v>25</v>
      </c>
      <c r="AD9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26" spans="1:30" x14ac:dyDescent="0.2">
      <c r="A926" t="s">
        <v>62</v>
      </c>
      <c r="B926">
        <v>194900</v>
      </c>
      <c r="C926">
        <f>ABS((porsche_data[[#This Row],[Price]]-AVERAGE(B858:B5313))/_xlfn.STDEV.P(B858:B5313))</f>
        <v>1.9722855084696493</v>
      </c>
      <c r="D926" t="s">
        <v>184</v>
      </c>
      <c r="E926" t="s">
        <v>368</v>
      </c>
      <c r="F926">
        <f>IF(OR(ISNUMBER(SEARCH(" 4S",porsche_data[[#This Row],[Model]])), ISNUMBER(SEARCH(" S",porsche_data[[#This Row],[Model]]))),1,0)</f>
        <v>0</v>
      </c>
      <c r="G926">
        <f>IF(ISNUMBER(SEARCH("Turbo",porsche_data[[#This Row],[Model]])),1,0)</f>
        <v>0</v>
      </c>
      <c r="H926">
        <f>IF(ISNUMBER(SEARCH("GT",porsche_data[[#This Row],[Model]])),1,0)</f>
        <v>1</v>
      </c>
      <c r="I926">
        <f>IF(ISNUMBER(SEARCH("RS",porsche_data[[#This Row],[Model]])),1,0)</f>
        <v>0</v>
      </c>
      <c r="J926">
        <f>IF(ISNUMBER(SEARCH("Targa",porsche_data[[#This Row],[Body]])),1,0)</f>
        <v>0</v>
      </c>
      <c r="K926">
        <f>IF(ISNUMBER(SEARCH("Cabriolet",porsche_data[[#This Row],[Body]])),1,0)</f>
        <v>0</v>
      </c>
      <c r="L926" t="s">
        <v>44</v>
      </c>
      <c r="M926">
        <v>992</v>
      </c>
      <c r="N926" t="s">
        <v>2120</v>
      </c>
      <c r="O926" s="3">
        <f>1*(LEFT(porsche_data[[#This Row],[Mileage0]],FIND(" ",porsche_data[[#This Row],[Mileage0]])-1))</f>
        <v>15201</v>
      </c>
      <c r="P926" t="s">
        <v>110</v>
      </c>
      <c r="Q926">
        <v>510</v>
      </c>
      <c r="R926" t="s">
        <v>111</v>
      </c>
      <c r="S926">
        <f>1*(LEFT(porsche_data[[#This Row],[Cylinder Capacity]],FIND(" ",porsche_data[[#This Row],[Cylinder Capacity]])-1))</f>
        <v>4</v>
      </c>
      <c r="T926" t="s">
        <v>20</v>
      </c>
      <c r="U926" t="s">
        <v>31</v>
      </c>
      <c r="V926">
        <f>IF(porsche_data[[#This Row],[Transmission]]="Automatic",1,0)</f>
        <v>0</v>
      </c>
      <c r="W926">
        <f>IF(porsche_data[[#This Row],[Transmission]]="PDK",1,0)</f>
        <v>1</v>
      </c>
      <c r="X926" t="s">
        <v>22</v>
      </c>
      <c r="Y926">
        <f>IF(porsche_data[[#This Row],[Drive]]="Rear drive",0,1)</f>
        <v>0</v>
      </c>
      <c r="Z926" t="s">
        <v>23</v>
      </c>
      <c r="AA926" t="s">
        <v>24</v>
      </c>
      <c r="AB926">
        <f>IF(OR(porsche_data[[#This Row],[Interior Color]]="Black",porsche_data[[#This Row],[Interior Color]]="Beige",porsche_data[[#This Row],[Interior Color]]="Brown",porsche_data[[#This Row],[Interior Color]]="Grey"),0,1)</f>
        <v>0</v>
      </c>
      <c r="AC926" t="s">
        <v>54</v>
      </c>
      <c r="AD9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27" spans="1:30" x14ac:dyDescent="0.2">
      <c r="A927" t="s">
        <v>62</v>
      </c>
      <c r="B927">
        <v>194900</v>
      </c>
      <c r="C927">
        <f>ABS((porsche_data[[#This Row],[Price]]-AVERAGE(B859:B5314))/_xlfn.STDEV.P(B859:B5314))</f>
        <v>1.9758614747442815</v>
      </c>
      <c r="D927" t="s">
        <v>184</v>
      </c>
      <c r="E927" t="s">
        <v>368</v>
      </c>
      <c r="F927">
        <f>IF(OR(ISNUMBER(SEARCH(" 4S",porsche_data[[#This Row],[Model]])), ISNUMBER(SEARCH(" S",porsche_data[[#This Row],[Model]]))),1,0)</f>
        <v>0</v>
      </c>
      <c r="G927">
        <f>IF(ISNUMBER(SEARCH("Turbo",porsche_data[[#This Row],[Model]])),1,0)</f>
        <v>0</v>
      </c>
      <c r="H927">
        <f>IF(ISNUMBER(SEARCH("GT",porsche_data[[#This Row],[Model]])),1,0)</f>
        <v>1</v>
      </c>
      <c r="I927">
        <f>IF(ISNUMBER(SEARCH("RS",porsche_data[[#This Row],[Model]])),1,0)</f>
        <v>0</v>
      </c>
      <c r="J927">
        <f>IF(ISNUMBER(SEARCH("Targa",porsche_data[[#This Row],[Body]])),1,0)</f>
        <v>0</v>
      </c>
      <c r="K927">
        <f>IF(ISNUMBER(SEARCH("Cabriolet",porsche_data[[#This Row],[Body]])),1,0)</f>
        <v>0</v>
      </c>
      <c r="L927" t="s">
        <v>44</v>
      </c>
      <c r="M927">
        <v>992</v>
      </c>
      <c r="N927" t="s">
        <v>2643</v>
      </c>
      <c r="O927" s="3">
        <f>1*(LEFT(porsche_data[[#This Row],[Mileage0]],FIND(" ",porsche_data[[#This Row],[Mileage0]])-1))</f>
        <v>11126</v>
      </c>
      <c r="P927" t="s">
        <v>110</v>
      </c>
      <c r="Q927">
        <v>510</v>
      </c>
      <c r="R927" t="s">
        <v>111</v>
      </c>
      <c r="S927">
        <f>1*(LEFT(porsche_data[[#This Row],[Cylinder Capacity]],FIND(" ",porsche_data[[#This Row],[Cylinder Capacity]])-1))</f>
        <v>4</v>
      </c>
      <c r="T927" t="s">
        <v>20</v>
      </c>
      <c r="U927" t="s">
        <v>21</v>
      </c>
      <c r="V927">
        <f>IF(porsche_data[[#This Row],[Transmission]]="Automatic",1,0)</f>
        <v>0</v>
      </c>
      <c r="W927">
        <f>IF(porsche_data[[#This Row],[Transmission]]="PDK",1,0)</f>
        <v>0</v>
      </c>
      <c r="X927" t="s">
        <v>22</v>
      </c>
      <c r="Y927">
        <f>IF(porsche_data[[#This Row],[Drive]]="Rear drive",0,1)</f>
        <v>0</v>
      </c>
      <c r="Z927" t="s">
        <v>23</v>
      </c>
      <c r="AA927" t="s">
        <v>24</v>
      </c>
      <c r="AB927">
        <f>IF(OR(porsche_data[[#This Row],[Interior Color]]="Black",porsche_data[[#This Row],[Interior Color]]="Beige",porsche_data[[#This Row],[Interior Color]]="Brown",porsche_data[[#This Row],[Interior Color]]="Grey"),0,1)</f>
        <v>0</v>
      </c>
      <c r="AC927" t="s">
        <v>54</v>
      </c>
      <c r="AD9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28" spans="1:30" x14ac:dyDescent="0.2">
      <c r="A928" t="s">
        <v>162</v>
      </c>
      <c r="B928">
        <v>194390</v>
      </c>
      <c r="C928">
        <f>ABS((porsche_data[[#This Row],[Price]]-AVERAGE(B860:B5315))/_xlfn.STDEV.P(B860:B5315))</f>
        <v>1.9639319650637721</v>
      </c>
      <c r="D928" t="s">
        <v>163</v>
      </c>
      <c r="E928" t="s">
        <v>164</v>
      </c>
      <c r="F928">
        <f>IF(OR(ISNUMBER(SEARCH(" 4S",porsche_data[[#This Row],[Model]])), ISNUMBER(SEARCH(" S",porsche_data[[#This Row],[Model]]))),1,0)</f>
        <v>0</v>
      </c>
      <c r="G928">
        <f>IF(ISNUMBER(SEARCH("Turbo",porsche_data[[#This Row],[Model]])),1,0)</f>
        <v>0</v>
      </c>
      <c r="H928">
        <f>IF(ISNUMBER(SEARCH("GT",porsche_data[[#This Row],[Model]])),1,0)</f>
        <v>1</v>
      </c>
      <c r="I928">
        <f>IF(ISNUMBER(SEARCH("RS",porsche_data[[#This Row],[Model]])),1,0)</f>
        <v>0</v>
      </c>
      <c r="J928">
        <f>IF(ISNUMBER(SEARCH("Targa",porsche_data[[#This Row],[Body]])),1,0)</f>
        <v>0</v>
      </c>
      <c r="K928">
        <f>IF(ISNUMBER(SEARCH("Cabriolet",porsche_data[[#This Row],[Body]])),1,0)</f>
        <v>0</v>
      </c>
      <c r="L928" t="s">
        <v>44</v>
      </c>
      <c r="M928">
        <v>992</v>
      </c>
      <c r="N928" t="s">
        <v>165</v>
      </c>
      <c r="O928" s="3">
        <f>1*(LEFT(porsche_data[[#This Row],[Mileage0]],FIND(" ",porsche_data[[#This Row],[Mileage0]])-1))</f>
        <v>24400</v>
      </c>
      <c r="P928" t="s">
        <v>110</v>
      </c>
      <c r="Q928">
        <v>510</v>
      </c>
      <c r="R928" t="s">
        <v>111</v>
      </c>
      <c r="S928">
        <f>1*(LEFT(porsche_data[[#This Row],[Cylinder Capacity]],FIND(" ",porsche_data[[#This Row],[Cylinder Capacity]])-1))</f>
        <v>4</v>
      </c>
      <c r="T928" t="s">
        <v>20</v>
      </c>
      <c r="U928" t="s">
        <v>31</v>
      </c>
      <c r="V928">
        <f>IF(porsche_data[[#This Row],[Transmission]]="Automatic",1,0)</f>
        <v>0</v>
      </c>
      <c r="W928">
        <f>IF(porsche_data[[#This Row],[Transmission]]="PDK",1,0)</f>
        <v>1</v>
      </c>
      <c r="X928" t="s">
        <v>22</v>
      </c>
      <c r="Y928">
        <f>IF(porsche_data[[#This Row],[Drive]]="Rear drive",0,1)</f>
        <v>0</v>
      </c>
      <c r="Z928" t="s">
        <v>23</v>
      </c>
      <c r="AA928" t="s">
        <v>24</v>
      </c>
      <c r="AB928">
        <f>IF(OR(porsche_data[[#This Row],[Interior Color]]="Black",porsche_data[[#This Row],[Interior Color]]="Beige",porsche_data[[#This Row],[Interior Color]]="Brown",porsche_data[[#This Row],[Interior Color]]="Grey"),0,1)</f>
        <v>0</v>
      </c>
      <c r="AC928" t="s">
        <v>116</v>
      </c>
      <c r="AD9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29" spans="1:30" x14ac:dyDescent="0.2">
      <c r="A929" t="s">
        <v>2398</v>
      </c>
      <c r="B929">
        <v>192964</v>
      </c>
      <c r="C929">
        <f>ABS((porsche_data[[#This Row],[Price]]-AVERAGE(B861:B5316))/_xlfn.STDEV.P(B861:B5316))</f>
        <v>1.934119589878367</v>
      </c>
      <c r="D929" t="s">
        <v>229</v>
      </c>
      <c r="E929" t="s">
        <v>291</v>
      </c>
      <c r="F929">
        <f>IF(OR(ISNUMBER(SEARCH(" 4S",porsche_data[[#This Row],[Model]])), ISNUMBER(SEARCH(" S",porsche_data[[#This Row],[Model]]))),1,0)</f>
        <v>0</v>
      </c>
      <c r="G929">
        <f>IF(ISNUMBER(SEARCH("Turbo",porsche_data[[#This Row],[Model]])),1,0)</f>
        <v>1</v>
      </c>
      <c r="H929">
        <f>IF(ISNUMBER(SEARCH("GT",porsche_data[[#This Row],[Model]])),1,0)</f>
        <v>0</v>
      </c>
      <c r="I929">
        <f>IF(ISNUMBER(SEARCH("RS",porsche_data[[#This Row],[Model]])),1,0)</f>
        <v>0</v>
      </c>
      <c r="J929">
        <f>IF(ISNUMBER(SEARCH("Targa",porsche_data[[#This Row],[Body]])),1,0)</f>
        <v>0</v>
      </c>
      <c r="K929">
        <f>IF(ISNUMBER(SEARCH("Cabriolet",porsche_data[[#This Row],[Body]])),1,0)</f>
        <v>0</v>
      </c>
      <c r="L929" t="s">
        <v>44</v>
      </c>
      <c r="M929">
        <v>964</v>
      </c>
      <c r="N929" t="s">
        <v>2399</v>
      </c>
      <c r="O929" s="3">
        <f>1*(LEFT(porsche_data[[#This Row],[Mileage0]],FIND(" ",porsche_data[[#This Row],[Mileage0]])-1))</f>
        <v>94911</v>
      </c>
      <c r="P929" t="s">
        <v>197</v>
      </c>
      <c r="Q929">
        <v>350</v>
      </c>
      <c r="R929" t="s">
        <v>213</v>
      </c>
      <c r="S929">
        <f>1*(LEFT(porsche_data[[#This Row],[Cylinder Capacity]],FIND(" ",porsche_data[[#This Row],[Cylinder Capacity]])-1))</f>
        <v>3.3</v>
      </c>
      <c r="T929" t="s">
        <v>20</v>
      </c>
      <c r="U929" t="s">
        <v>21</v>
      </c>
      <c r="V929">
        <f>IF(porsche_data[[#This Row],[Transmission]]="Automatic",1,0)</f>
        <v>0</v>
      </c>
      <c r="W929">
        <f>IF(porsche_data[[#This Row],[Transmission]]="PDK",1,0)</f>
        <v>0</v>
      </c>
      <c r="X929" t="s">
        <v>22</v>
      </c>
      <c r="Y929">
        <f>IF(porsche_data[[#This Row],[Drive]]="Rear drive",0,1)</f>
        <v>0</v>
      </c>
      <c r="Z929" t="s">
        <v>23</v>
      </c>
      <c r="AA929" t="s">
        <v>24</v>
      </c>
      <c r="AB929">
        <f>IF(OR(porsche_data[[#This Row],[Interior Color]]="Black",porsche_data[[#This Row],[Interior Color]]="Beige",porsche_data[[#This Row],[Interior Color]]="Brown",porsche_data[[#This Row],[Interior Color]]="Grey"),0,1)</f>
        <v>0</v>
      </c>
      <c r="AC929" t="s">
        <v>32</v>
      </c>
      <c r="AD9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30" spans="1:30" x14ac:dyDescent="0.2">
      <c r="A930" t="s">
        <v>4774</v>
      </c>
      <c r="B930">
        <v>192900</v>
      </c>
      <c r="C930">
        <f>ABS((porsche_data[[#This Row],[Price]]-AVERAGE(B862:B5317))/_xlfn.STDEV.P(B862:B5317))</f>
        <v>1.9326208786097223</v>
      </c>
      <c r="D930" t="s">
        <v>874</v>
      </c>
      <c r="E930" t="s">
        <v>139</v>
      </c>
      <c r="F930">
        <f>IF(OR(ISNUMBER(SEARCH(" 4S",porsche_data[[#This Row],[Model]])), ISNUMBER(SEARCH(" S",porsche_data[[#This Row],[Model]]))),1,0)</f>
        <v>0</v>
      </c>
      <c r="G930">
        <f>IF(ISNUMBER(SEARCH("Turbo",porsche_data[[#This Row],[Model]])),1,0)</f>
        <v>0</v>
      </c>
      <c r="H930">
        <f>IF(ISNUMBER(SEARCH("GT",porsche_data[[#This Row],[Model]])),1,0)</f>
        <v>1</v>
      </c>
      <c r="I930">
        <f>IF(ISNUMBER(SEARCH("RS",porsche_data[[#This Row],[Model]])),1,0)</f>
        <v>1</v>
      </c>
      <c r="J930">
        <f>IF(ISNUMBER(SEARCH("Targa",porsche_data[[#This Row],[Body]])),1,0)</f>
        <v>0</v>
      </c>
      <c r="K930">
        <f>IF(ISNUMBER(SEARCH("Cabriolet",porsche_data[[#This Row],[Body]])),1,0)</f>
        <v>0</v>
      </c>
      <c r="L930" t="s">
        <v>44</v>
      </c>
      <c r="M930">
        <v>991</v>
      </c>
      <c r="N930" t="s">
        <v>4775</v>
      </c>
      <c r="O930" s="3">
        <f>1*(LEFT(porsche_data[[#This Row],[Mileage0]],FIND(" ",porsche_data[[#This Row],[Mileage0]])-1))</f>
        <v>790</v>
      </c>
      <c r="P930" t="s">
        <v>141</v>
      </c>
      <c r="Q930">
        <v>500</v>
      </c>
      <c r="R930" t="s">
        <v>142</v>
      </c>
      <c r="S930">
        <f>1*(LEFT(porsche_data[[#This Row],[Cylinder Capacity]],FIND(" ",porsche_data[[#This Row],[Cylinder Capacity]])-1))</f>
        <v>4</v>
      </c>
      <c r="T930" t="s">
        <v>20</v>
      </c>
      <c r="U930" t="s">
        <v>31</v>
      </c>
      <c r="V930">
        <f>IF(porsche_data[[#This Row],[Transmission]]="Automatic",1,0)</f>
        <v>0</v>
      </c>
      <c r="W930">
        <f>IF(porsche_data[[#This Row],[Transmission]]="PDK",1,0)</f>
        <v>1</v>
      </c>
      <c r="X930" t="s">
        <v>22</v>
      </c>
      <c r="Y930">
        <f>IF(porsche_data[[#This Row],[Drive]]="Rear drive",0,1)</f>
        <v>0</v>
      </c>
      <c r="Z930" t="s">
        <v>23</v>
      </c>
      <c r="AA930" t="s">
        <v>24</v>
      </c>
      <c r="AB930">
        <f>IF(OR(porsche_data[[#This Row],[Interior Color]]="Black",porsche_data[[#This Row],[Interior Color]]="Beige",porsche_data[[#This Row],[Interior Color]]="Brown",porsche_data[[#This Row],[Interior Color]]="Grey"),0,1)</f>
        <v>0</v>
      </c>
      <c r="AC930" t="s">
        <v>308</v>
      </c>
      <c r="AD9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31" spans="1:30" hidden="1" x14ac:dyDescent="0.2">
      <c r="A931" t="s">
        <v>25</v>
      </c>
      <c r="C931" t="e">
        <f>ABS((porsche_data[[#This Row],[Price]]-#REF!)/#REF!)</f>
        <v>#REF!</v>
      </c>
      <c r="D931" t="s">
        <v>25</v>
      </c>
      <c r="E931" t="s">
        <v>25</v>
      </c>
      <c r="F931">
        <f>IF(OR(ISNUMBER(SEARCH(" 4S",porsche_data[[#This Row],[Model]])), ISNUMBER(SEARCH(" S",porsche_data[[#This Row],[Model]]))),1,0)</f>
        <v>0</v>
      </c>
      <c r="G931">
        <f>IF(ISNUMBER(SEARCH("Turbo",porsche_data[[#This Row],[Model]])),1,0)</f>
        <v>0</v>
      </c>
      <c r="H931">
        <f>IF(ISNUMBER(SEARCH("GT",porsche_data[[#This Row],[Model]])),1,0)</f>
        <v>0</v>
      </c>
      <c r="I931">
        <f>IF(ISNUMBER(SEARCH("RS",porsche_data[[#This Row],[Model]])),1,0)</f>
        <v>0</v>
      </c>
      <c r="J931">
        <f>IF(ISNUMBER(SEARCH("Targa",porsche_data[[#This Row],[Body]])),1,0)</f>
        <v>0</v>
      </c>
      <c r="K931">
        <f>IF(ISNUMBER(SEARCH("Cabriolet",porsche_data[[#This Row],[Body]])),1,0)</f>
        <v>0</v>
      </c>
      <c r="L931" t="s">
        <v>25</v>
      </c>
      <c r="N931" t="s">
        <v>25</v>
      </c>
      <c r="O931" t="str">
        <f>IF(ISNUMBER(SEARCH("km",porsche_data[[#This Row],[Mileage0]])),porsche_data[[#This Row],[Mileage0]],"")</f>
        <v/>
      </c>
      <c r="P931" t="s">
        <v>25</v>
      </c>
      <c r="R931" t="s">
        <v>25</v>
      </c>
      <c r="T931" t="s">
        <v>25</v>
      </c>
      <c r="U931" t="s">
        <v>25</v>
      </c>
      <c r="V931">
        <f>IF(porsche_data[[#This Row],[Transmission]]="Automatic",1,0)</f>
        <v>0</v>
      </c>
      <c r="W931">
        <f>IF(porsche_data[[#This Row],[Transmission]]="PDK",1,0)</f>
        <v>0</v>
      </c>
      <c r="X931" t="s">
        <v>25</v>
      </c>
      <c r="Y931">
        <f>IF(porsche_data[[#This Row],[Drive]]="Rear drive",0,1)</f>
        <v>1</v>
      </c>
      <c r="Z931" t="s">
        <v>25</v>
      </c>
      <c r="AA931" t="s">
        <v>25</v>
      </c>
      <c r="AB931">
        <f>IF(OR(porsche_data[[#This Row],[Interior Color]]="Black",porsche_data[[#This Row],[Interior Color]]="Beige",porsche_data[[#This Row],[Interior Color]]="Brown",porsche_data[[#This Row],[Interior Color]]="Grey"),0,1)</f>
        <v>1</v>
      </c>
      <c r="AC931" t="s">
        <v>25</v>
      </c>
      <c r="AD9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32" spans="1:30" hidden="1" x14ac:dyDescent="0.2">
      <c r="A932" t="s">
        <v>1722</v>
      </c>
      <c r="C932" t="e">
        <f>ABS((porsche_data[[#This Row],[Price]]-#REF!)/#REF!)</f>
        <v>#REF!</v>
      </c>
      <c r="D932" t="s">
        <v>152</v>
      </c>
      <c r="E932" t="s">
        <v>359</v>
      </c>
      <c r="F932">
        <f>IF(OR(ISNUMBER(SEARCH(" 4S",porsche_data[[#This Row],[Model]])), ISNUMBER(SEARCH(" S",porsche_data[[#This Row],[Model]]))),1,0)</f>
        <v>0</v>
      </c>
      <c r="G932">
        <f>IF(ISNUMBER(SEARCH("Turbo",porsche_data[[#This Row],[Model]])),1,0)</f>
        <v>0</v>
      </c>
      <c r="H932">
        <f>IF(ISNUMBER(SEARCH("GT",porsche_data[[#This Row],[Model]])),1,0)</f>
        <v>0</v>
      </c>
      <c r="I932">
        <f>IF(ISNUMBER(SEARCH("RS",porsche_data[[#This Row],[Model]])),1,0)</f>
        <v>0</v>
      </c>
      <c r="J932">
        <f>IF(ISNUMBER(SEARCH("Targa",porsche_data[[#This Row],[Body]])),1,0)</f>
        <v>0</v>
      </c>
      <c r="K932">
        <f>IF(ISNUMBER(SEARCH("Cabriolet",porsche_data[[#This Row],[Body]])),1,0)</f>
        <v>0</v>
      </c>
      <c r="L932" t="s">
        <v>44</v>
      </c>
      <c r="N932" t="s">
        <v>1723</v>
      </c>
      <c r="O932" t="str">
        <f>IF(ISNUMBER(SEARCH("km",porsche_data[[#This Row],[Mileage0]])),porsche_data[[#This Row],[Mileage0]],"")</f>
        <v/>
      </c>
      <c r="P932" t="s">
        <v>178</v>
      </c>
      <c r="R932" t="s">
        <v>67</v>
      </c>
      <c r="T932" t="s">
        <v>20</v>
      </c>
      <c r="U932" t="s">
        <v>31</v>
      </c>
      <c r="V932">
        <f>IF(porsche_data[[#This Row],[Transmission]]="Automatic",1,0)</f>
        <v>0</v>
      </c>
      <c r="W932">
        <f>IF(porsche_data[[#This Row],[Transmission]]="PDK",1,0)</f>
        <v>1</v>
      </c>
      <c r="X932" t="s">
        <v>46</v>
      </c>
      <c r="Y932">
        <f>IF(porsche_data[[#This Row],[Drive]]="Rear drive",0,1)</f>
        <v>1</v>
      </c>
      <c r="Z932" t="s">
        <v>23</v>
      </c>
      <c r="AA932" t="s">
        <v>24</v>
      </c>
      <c r="AB932">
        <f>IF(OR(porsche_data[[#This Row],[Interior Color]]="Black",porsche_data[[#This Row],[Interior Color]]="Beige",porsche_data[[#This Row],[Interior Color]]="Brown",porsche_data[[#This Row],[Interior Color]]="Grey"),0,1)</f>
        <v>0</v>
      </c>
      <c r="AC932" t="s">
        <v>61</v>
      </c>
      <c r="AD9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33" spans="1:30" x14ac:dyDescent="0.2">
      <c r="A933" t="s">
        <v>4446</v>
      </c>
      <c r="B933">
        <v>191300</v>
      </c>
      <c r="C933">
        <f>ABS((porsche_data[[#This Row],[Price]]-AVERAGE(B865:B5320))/_xlfn.STDEV.P(B865:B5320))</f>
        <v>1.905750614003652</v>
      </c>
      <c r="D933" t="s">
        <v>209</v>
      </c>
      <c r="E933" t="s">
        <v>439</v>
      </c>
      <c r="F933">
        <f>IF(OR(ISNUMBER(SEARCH(" 4S",porsche_data[[#This Row],[Model]])), ISNUMBER(SEARCH(" S",porsche_data[[#This Row],[Model]]))),1,0)</f>
        <v>0</v>
      </c>
      <c r="G933">
        <f>IF(ISNUMBER(SEARCH("Turbo",porsche_data[[#This Row],[Model]])),1,0)</f>
        <v>1</v>
      </c>
      <c r="H933">
        <f>IF(ISNUMBER(SEARCH("GT",porsche_data[[#This Row],[Model]])),1,0)</f>
        <v>0</v>
      </c>
      <c r="I933">
        <f>IF(ISNUMBER(SEARCH("RS",porsche_data[[#This Row],[Model]])),1,0)</f>
        <v>0</v>
      </c>
      <c r="J933">
        <f>IF(ISNUMBER(SEARCH("Targa",porsche_data[[#This Row],[Body]])),1,0)</f>
        <v>1</v>
      </c>
      <c r="K933">
        <f>IF(ISNUMBER(SEARCH("Cabriolet",porsche_data[[#This Row],[Body]])),1,0)</f>
        <v>0</v>
      </c>
      <c r="L933" t="s">
        <v>36</v>
      </c>
      <c r="M933">
        <v>911</v>
      </c>
      <c r="N933" t="s">
        <v>1172</v>
      </c>
      <c r="O933" s="3">
        <f>1*(LEFT(porsche_data[[#This Row],[Mileage0]],FIND(" ",porsche_data[[#This Row],[Mileage0]])-1))</f>
        <v>1000</v>
      </c>
      <c r="P933" t="s">
        <v>441</v>
      </c>
      <c r="Q933">
        <v>282</v>
      </c>
      <c r="R933" t="s">
        <v>213</v>
      </c>
      <c r="S933">
        <f>1*(LEFT(porsche_data[[#This Row],[Cylinder Capacity]],FIND(" ",porsche_data[[#This Row],[Cylinder Capacity]])-1))</f>
        <v>3.3</v>
      </c>
      <c r="T933" t="s">
        <v>20</v>
      </c>
      <c r="U933" t="s">
        <v>21</v>
      </c>
      <c r="V933">
        <f>IF(porsche_data[[#This Row],[Transmission]]="Automatic",1,0)</f>
        <v>0</v>
      </c>
      <c r="W933">
        <f>IF(porsche_data[[#This Row],[Transmission]]="PDK",1,0)</f>
        <v>0</v>
      </c>
      <c r="X933" t="s">
        <v>22</v>
      </c>
      <c r="Y933">
        <f>IF(porsche_data[[#This Row],[Drive]]="Rear drive",0,1)</f>
        <v>0</v>
      </c>
      <c r="Z933" t="s">
        <v>23</v>
      </c>
      <c r="AA933" t="s">
        <v>32</v>
      </c>
      <c r="AB933">
        <f>IF(OR(porsche_data[[#This Row],[Interior Color]]="Black",porsche_data[[#This Row],[Interior Color]]="Beige",porsche_data[[#This Row],[Interior Color]]="Brown",porsche_data[[#This Row],[Interior Color]]="Grey"),0,1)</f>
        <v>0</v>
      </c>
      <c r="AC933" t="s">
        <v>24</v>
      </c>
      <c r="AD9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34" spans="1:30" hidden="1" x14ac:dyDescent="0.2">
      <c r="A934" t="s">
        <v>1725</v>
      </c>
      <c r="C934" t="e">
        <f>ABS((porsche_data[[#This Row],[Price]]-#REF!)/#REF!)</f>
        <v>#REF!</v>
      </c>
      <c r="D934" t="s">
        <v>93</v>
      </c>
      <c r="E934" t="s">
        <v>1726</v>
      </c>
      <c r="F934">
        <f>IF(OR(ISNUMBER(SEARCH(" 4S",porsche_data[[#This Row],[Model]])), ISNUMBER(SEARCH(" S",porsche_data[[#This Row],[Model]]))),1,0)</f>
        <v>0</v>
      </c>
      <c r="G934">
        <f>IF(ISNUMBER(SEARCH("Turbo",porsche_data[[#This Row],[Model]])),1,0)</f>
        <v>0</v>
      </c>
      <c r="H934">
        <f>IF(ISNUMBER(SEARCH("GT",porsche_data[[#This Row],[Model]])),1,0)</f>
        <v>1</v>
      </c>
      <c r="I934">
        <f>IF(ISNUMBER(SEARCH("RS",porsche_data[[#This Row],[Model]])),1,0)</f>
        <v>0</v>
      </c>
      <c r="J934">
        <f>IF(ISNUMBER(SEARCH("Targa",porsche_data[[#This Row],[Body]])),1,0)</f>
        <v>0</v>
      </c>
      <c r="K934">
        <f>IF(ISNUMBER(SEARCH("Cabriolet",porsche_data[[#This Row],[Body]])),1,0)</f>
        <v>0</v>
      </c>
      <c r="L934" t="s">
        <v>316</v>
      </c>
      <c r="N934" t="s">
        <v>668</v>
      </c>
      <c r="O934" t="str">
        <f>IF(ISNUMBER(SEARCH("km",porsche_data[[#This Row],[Mileage0]])),porsche_data[[#This Row],[Mileage0]],"")</f>
        <v>17000 km</v>
      </c>
      <c r="P934" t="s">
        <v>1727</v>
      </c>
      <c r="R934" t="s">
        <v>88</v>
      </c>
      <c r="T934" t="s">
        <v>20</v>
      </c>
      <c r="U934" t="s">
        <v>31</v>
      </c>
      <c r="V934">
        <f>IF(porsche_data[[#This Row],[Transmission]]="Automatic",1,0)</f>
        <v>0</v>
      </c>
      <c r="W934">
        <f>IF(porsche_data[[#This Row],[Transmission]]="PDK",1,0)</f>
        <v>1</v>
      </c>
      <c r="X934" t="s">
        <v>22</v>
      </c>
      <c r="Y934">
        <f>IF(porsche_data[[#This Row],[Drive]]="Rear drive",0,1)</f>
        <v>0</v>
      </c>
      <c r="Z934" t="s">
        <v>23</v>
      </c>
      <c r="AA934" t="s">
        <v>24</v>
      </c>
      <c r="AB934">
        <f>IF(OR(porsche_data[[#This Row],[Interior Color]]="Black",porsche_data[[#This Row],[Interior Color]]="Beige",porsche_data[[#This Row],[Interior Color]]="Brown",porsche_data[[#This Row],[Interior Color]]="Grey"),0,1)</f>
        <v>0</v>
      </c>
      <c r="AC934" t="s">
        <v>61</v>
      </c>
      <c r="AD9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35" spans="1:30" hidden="1" x14ac:dyDescent="0.2">
      <c r="A935" t="s">
        <v>1728</v>
      </c>
      <c r="C935" t="e">
        <f>ABS((porsche_data[[#This Row],[Price]]-#REF!)/#REF!)</f>
        <v>#REF!</v>
      </c>
      <c r="D935" t="s">
        <v>90</v>
      </c>
      <c r="E935" t="s">
        <v>486</v>
      </c>
      <c r="F935">
        <f>IF(OR(ISNUMBER(SEARCH(" 4S",porsche_data[[#This Row],[Model]])), ISNUMBER(SEARCH(" S",porsche_data[[#This Row],[Model]]))),1,0)</f>
        <v>0</v>
      </c>
      <c r="G935">
        <f>IF(ISNUMBER(SEARCH("Turbo",porsche_data[[#This Row],[Model]])),1,0)</f>
        <v>0</v>
      </c>
      <c r="H935">
        <f>IF(ISNUMBER(SEARCH("GT",porsche_data[[#This Row],[Model]])),1,0)</f>
        <v>0</v>
      </c>
      <c r="I935">
        <f>IF(ISNUMBER(SEARCH("RS",porsche_data[[#This Row],[Model]])),1,0)</f>
        <v>0</v>
      </c>
      <c r="J935">
        <f>IF(ISNUMBER(SEARCH("Targa",porsche_data[[#This Row],[Body]])),1,0)</f>
        <v>0</v>
      </c>
      <c r="K935">
        <f>IF(ISNUMBER(SEARCH("Cabriolet",porsche_data[[#This Row],[Body]])),1,0)</f>
        <v>0</v>
      </c>
      <c r="L935" t="s">
        <v>44</v>
      </c>
      <c r="N935" t="s">
        <v>1729</v>
      </c>
      <c r="O935" t="str">
        <f>IF(ISNUMBER(SEARCH("km",porsche_data[[#This Row],[Mileage0]])),porsche_data[[#This Row],[Mileage0]],"")</f>
        <v>18499 km</v>
      </c>
      <c r="P935" t="s">
        <v>331</v>
      </c>
      <c r="R935" t="s">
        <v>67</v>
      </c>
      <c r="T935" t="s">
        <v>20</v>
      </c>
      <c r="U935" t="s">
        <v>21</v>
      </c>
      <c r="V935">
        <f>IF(porsche_data[[#This Row],[Transmission]]="Automatic",1,0)</f>
        <v>0</v>
      </c>
      <c r="W935">
        <f>IF(porsche_data[[#This Row],[Transmission]]="PDK",1,0)</f>
        <v>0</v>
      </c>
      <c r="X935" t="s">
        <v>22</v>
      </c>
      <c r="Y935">
        <f>IF(porsche_data[[#This Row],[Drive]]="Rear drive",0,1)</f>
        <v>0</v>
      </c>
      <c r="Z935" t="s">
        <v>23</v>
      </c>
      <c r="AA935" t="s">
        <v>61</v>
      </c>
      <c r="AB935">
        <f>IF(OR(porsche_data[[#This Row],[Interior Color]]="Black",porsche_data[[#This Row],[Interior Color]]="Beige",porsche_data[[#This Row],[Interior Color]]="Brown",porsche_data[[#This Row],[Interior Color]]="Grey"),0,1)</f>
        <v>1</v>
      </c>
      <c r="AC935" t="s">
        <v>61</v>
      </c>
      <c r="AD9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36" spans="1:30" hidden="1" x14ac:dyDescent="0.2">
      <c r="A936" t="s">
        <v>1730</v>
      </c>
      <c r="C936" t="e">
        <f>ABS((porsche_data[[#This Row],[Price]]-#REF!)/#REF!)</f>
        <v>#REF!</v>
      </c>
      <c r="D936" t="s">
        <v>106</v>
      </c>
      <c r="E936" t="s">
        <v>443</v>
      </c>
      <c r="F936">
        <f>IF(OR(ISNUMBER(SEARCH(" 4S",porsche_data[[#This Row],[Model]])), ISNUMBER(SEARCH(" S",porsche_data[[#This Row],[Model]]))),1,0)</f>
        <v>0</v>
      </c>
      <c r="G936">
        <f>IF(ISNUMBER(SEARCH("Turbo",porsche_data[[#This Row],[Model]])),1,0)</f>
        <v>0</v>
      </c>
      <c r="H936">
        <f>IF(ISNUMBER(SEARCH("GT",porsche_data[[#This Row],[Model]])),1,0)</f>
        <v>1</v>
      </c>
      <c r="I936">
        <f>IF(ISNUMBER(SEARCH("RS",porsche_data[[#This Row],[Model]])),1,0)</f>
        <v>0</v>
      </c>
      <c r="J936">
        <f>IF(ISNUMBER(SEARCH("Targa",porsche_data[[#This Row],[Body]])),1,0)</f>
        <v>0</v>
      </c>
      <c r="K936">
        <f>IF(ISNUMBER(SEARCH("Cabriolet",porsche_data[[#This Row],[Body]])),1,0)</f>
        <v>0</v>
      </c>
      <c r="L936" t="s">
        <v>44</v>
      </c>
      <c r="N936" t="s">
        <v>1731</v>
      </c>
      <c r="O936" t="str">
        <f>IF(ISNUMBER(SEARCH("km",porsche_data[[#This Row],[Mileage0]])),porsche_data[[#This Row],[Mileage0]],"")</f>
        <v>5100 km</v>
      </c>
      <c r="P936" t="s">
        <v>73</v>
      </c>
      <c r="R936" t="s">
        <v>111</v>
      </c>
      <c r="T936" t="s">
        <v>20</v>
      </c>
      <c r="U936" t="s">
        <v>21</v>
      </c>
      <c r="V936">
        <f>IF(porsche_data[[#This Row],[Transmission]]="Automatic",1,0)</f>
        <v>0</v>
      </c>
      <c r="W936">
        <f>IF(porsche_data[[#This Row],[Transmission]]="PDK",1,0)</f>
        <v>0</v>
      </c>
      <c r="X936" t="s">
        <v>22</v>
      </c>
      <c r="Y936">
        <f>IF(porsche_data[[#This Row],[Drive]]="Rear drive",0,1)</f>
        <v>0</v>
      </c>
      <c r="Z936" t="s">
        <v>23</v>
      </c>
      <c r="AA936" t="s">
        <v>24</v>
      </c>
      <c r="AB936">
        <f>IF(OR(porsche_data[[#This Row],[Interior Color]]="Black",porsche_data[[#This Row],[Interior Color]]="Beige",porsche_data[[#This Row],[Interior Color]]="Brown",porsche_data[[#This Row],[Interior Color]]="Grey"),0,1)</f>
        <v>0</v>
      </c>
      <c r="AC936" t="s">
        <v>61</v>
      </c>
      <c r="AD9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37" spans="1:30" hidden="1" x14ac:dyDescent="0.2">
      <c r="A937" t="s">
        <v>25</v>
      </c>
      <c r="C937" t="e">
        <f>ABS((porsche_data[[#This Row],[Price]]-#REF!)/#REF!)</f>
        <v>#REF!</v>
      </c>
      <c r="D937" t="s">
        <v>25</v>
      </c>
      <c r="E937" t="s">
        <v>25</v>
      </c>
      <c r="F937">
        <f>IF(OR(ISNUMBER(SEARCH(" 4S",porsche_data[[#This Row],[Model]])), ISNUMBER(SEARCH(" S",porsche_data[[#This Row],[Model]]))),1,0)</f>
        <v>0</v>
      </c>
      <c r="G937">
        <f>IF(ISNUMBER(SEARCH("Turbo",porsche_data[[#This Row],[Model]])),1,0)</f>
        <v>0</v>
      </c>
      <c r="H937">
        <f>IF(ISNUMBER(SEARCH("GT",porsche_data[[#This Row],[Model]])),1,0)</f>
        <v>0</v>
      </c>
      <c r="I937">
        <f>IF(ISNUMBER(SEARCH("RS",porsche_data[[#This Row],[Model]])),1,0)</f>
        <v>0</v>
      </c>
      <c r="J937">
        <f>IF(ISNUMBER(SEARCH("Targa",porsche_data[[#This Row],[Body]])),1,0)</f>
        <v>0</v>
      </c>
      <c r="K937">
        <f>IF(ISNUMBER(SEARCH("Cabriolet",porsche_data[[#This Row],[Body]])),1,0)</f>
        <v>0</v>
      </c>
      <c r="L937" t="s">
        <v>25</v>
      </c>
      <c r="N937" t="s">
        <v>25</v>
      </c>
      <c r="O937" t="str">
        <f>IF(ISNUMBER(SEARCH("km",porsche_data[[#This Row],[Mileage0]])),porsche_data[[#This Row],[Mileage0]],"")</f>
        <v/>
      </c>
      <c r="P937" t="s">
        <v>25</v>
      </c>
      <c r="R937" t="s">
        <v>25</v>
      </c>
      <c r="T937" t="s">
        <v>25</v>
      </c>
      <c r="U937" t="s">
        <v>25</v>
      </c>
      <c r="V937">
        <f>IF(porsche_data[[#This Row],[Transmission]]="Automatic",1,0)</f>
        <v>0</v>
      </c>
      <c r="W937">
        <f>IF(porsche_data[[#This Row],[Transmission]]="PDK",1,0)</f>
        <v>0</v>
      </c>
      <c r="X937" t="s">
        <v>25</v>
      </c>
      <c r="Y937">
        <f>IF(porsche_data[[#This Row],[Drive]]="Rear drive",0,1)</f>
        <v>1</v>
      </c>
      <c r="Z937" t="s">
        <v>25</v>
      </c>
      <c r="AA937" t="s">
        <v>25</v>
      </c>
      <c r="AB937">
        <f>IF(OR(porsche_data[[#This Row],[Interior Color]]="Black",porsche_data[[#This Row],[Interior Color]]="Beige",porsche_data[[#This Row],[Interior Color]]="Brown",porsche_data[[#This Row],[Interior Color]]="Grey"),0,1)</f>
        <v>1</v>
      </c>
      <c r="AC937" t="s">
        <v>25</v>
      </c>
      <c r="AD9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38" spans="1:30" x14ac:dyDescent="0.2">
      <c r="A938" t="s">
        <v>3618</v>
      </c>
      <c r="B938">
        <v>190992</v>
      </c>
      <c r="C938">
        <f>ABS((porsche_data[[#This Row],[Price]]-AVERAGE(B870:B5325))/_xlfn.STDEV.P(B870:B5325))</f>
        <v>1.9162338272444972</v>
      </c>
      <c r="D938" t="s">
        <v>63</v>
      </c>
      <c r="E938" t="s">
        <v>237</v>
      </c>
      <c r="F938">
        <f>IF(OR(ISNUMBER(SEARCH(" 4S",porsche_data[[#This Row],[Model]])), ISNUMBER(SEARCH(" S",porsche_data[[#This Row],[Model]]))),1,0)</f>
        <v>0</v>
      </c>
      <c r="G938">
        <f>IF(ISNUMBER(SEARCH("Turbo",porsche_data[[#This Row],[Model]])),1,0)</f>
        <v>0</v>
      </c>
      <c r="H938">
        <f>IF(ISNUMBER(SEARCH("GT",porsche_data[[#This Row],[Model]])),1,0)</f>
        <v>1</v>
      </c>
      <c r="I938">
        <f>IF(ISNUMBER(SEARCH("RS",porsche_data[[#This Row],[Model]])),1,0)</f>
        <v>0</v>
      </c>
      <c r="J938">
        <f>IF(ISNUMBER(SEARCH("Targa",porsche_data[[#This Row],[Body]])),1,0)</f>
        <v>0</v>
      </c>
      <c r="K938">
        <f>IF(ISNUMBER(SEARCH("Cabriolet",porsche_data[[#This Row],[Body]])),1,0)</f>
        <v>0</v>
      </c>
      <c r="L938" t="s">
        <v>44</v>
      </c>
      <c r="M938">
        <v>992</v>
      </c>
      <c r="N938" t="s">
        <v>3619</v>
      </c>
      <c r="O938" s="3">
        <f>1*(LEFT(porsche_data[[#This Row],[Mileage0]],FIND(" ",porsche_data[[#This Row],[Mileage0]])-1))</f>
        <v>445</v>
      </c>
      <c r="P938" t="s">
        <v>178</v>
      </c>
      <c r="Q938">
        <v>480</v>
      </c>
      <c r="R938" t="s">
        <v>67</v>
      </c>
      <c r="S938">
        <f>1*(LEFT(porsche_data[[#This Row],[Cylinder Capacity]],FIND(" ",porsche_data[[#This Row],[Cylinder Capacity]])-1))</f>
        <v>3</v>
      </c>
      <c r="T938" t="s">
        <v>20</v>
      </c>
      <c r="U938" t="s">
        <v>31</v>
      </c>
      <c r="V938">
        <f>IF(porsche_data[[#This Row],[Transmission]]="Automatic",1,0)</f>
        <v>0</v>
      </c>
      <c r="W938">
        <f>IF(porsche_data[[#This Row],[Transmission]]="PDK",1,0)</f>
        <v>1</v>
      </c>
      <c r="X938" t="s">
        <v>22</v>
      </c>
      <c r="Y938">
        <f>IF(porsche_data[[#This Row],[Drive]]="Rear drive",0,1)</f>
        <v>0</v>
      </c>
      <c r="Z938" t="s">
        <v>23</v>
      </c>
      <c r="AA938" t="s">
        <v>61</v>
      </c>
      <c r="AB938">
        <f>IF(OR(porsche_data[[#This Row],[Interior Color]]="Black",porsche_data[[#This Row],[Interior Color]]="Beige",porsche_data[[#This Row],[Interior Color]]="Brown",porsche_data[[#This Row],[Interior Color]]="Grey"),0,1)</f>
        <v>1</v>
      </c>
      <c r="AC938" t="s">
        <v>32</v>
      </c>
      <c r="AD9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39" spans="1:30" x14ac:dyDescent="0.2">
      <c r="A939" t="s">
        <v>4328</v>
      </c>
      <c r="B939">
        <v>190000</v>
      </c>
      <c r="C939">
        <f>ABS((porsche_data[[#This Row],[Price]]-AVERAGE(B871:B5326))/_xlfn.STDEV.P(B871:B5326))</f>
        <v>1.8963580552026171</v>
      </c>
      <c r="D939" t="s">
        <v>184</v>
      </c>
      <c r="E939" t="s">
        <v>164</v>
      </c>
      <c r="F939">
        <f>IF(OR(ISNUMBER(SEARCH(" 4S",porsche_data[[#This Row],[Model]])), ISNUMBER(SEARCH(" S",porsche_data[[#This Row],[Model]]))),1,0)</f>
        <v>0</v>
      </c>
      <c r="G939">
        <f>IF(ISNUMBER(SEARCH("Turbo",porsche_data[[#This Row],[Model]])),1,0)</f>
        <v>0</v>
      </c>
      <c r="H939">
        <f>IF(ISNUMBER(SEARCH("GT",porsche_data[[#This Row],[Model]])),1,0)</f>
        <v>1</v>
      </c>
      <c r="I939">
        <f>IF(ISNUMBER(SEARCH("RS",porsche_data[[#This Row],[Model]])),1,0)</f>
        <v>0</v>
      </c>
      <c r="J939">
        <f>IF(ISNUMBER(SEARCH("Targa",porsche_data[[#This Row],[Body]])),1,0)</f>
        <v>0</v>
      </c>
      <c r="K939">
        <f>IF(ISNUMBER(SEARCH("Cabriolet",porsche_data[[#This Row],[Body]])),1,0)</f>
        <v>0</v>
      </c>
      <c r="L939" t="s">
        <v>44</v>
      </c>
      <c r="M939">
        <v>992</v>
      </c>
      <c r="N939" t="s">
        <v>4329</v>
      </c>
      <c r="O939" s="3">
        <f>1*(LEFT(porsche_data[[#This Row],[Mileage0]],FIND(" ",porsche_data[[#This Row],[Mileage0]])-1))</f>
        <v>3280</v>
      </c>
      <c r="P939" t="s">
        <v>110</v>
      </c>
      <c r="Q939">
        <v>510</v>
      </c>
      <c r="R939" t="s">
        <v>111</v>
      </c>
      <c r="S939">
        <f>1*(LEFT(porsche_data[[#This Row],[Cylinder Capacity]],FIND(" ",porsche_data[[#This Row],[Cylinder Capacity]])-1))</f>
        <v>4</v>
      </c>
      <c r="T939" t="s">
        <v>20</v>
      </c>
      <c r="U939" t="s">
        <v>31</v>
      </c>
      <c r="V939">
        <f>IF(porsche_data[[#This Row],[Transmission]]="Automatic",1,0)</f>
        <v>0</v>
      </c>
      <c r="W939">
        <f>IF(porsche_data[[#This Row],[Transmission]]="PDK",1,0)</f>
        <v>1</v>
      </c>
      <c r="X939" t="s">
        <v>22</v>
      </c>
      <c r="Y939">
        <f>IF(porsche_data[[#This Row],[Drive]]="Rear drive",0,1)</f>
        <v>0</v>
      </c>
      <c r="Z939" t="s">
        <v>23</v>
      </c>
      <c r="AA939" t="s">
        <v>24</v>
      </c>
      <c r="AB939">
        <f>IF(OR(porsche_data[[#This Row],[Interior Color]]="Black",porsche_data[[#This Row],[Interior Color]]="Beige",porsche_data[[#This Row],[Interior Color]]="Brown",porsche_data[[#This Row],[Interior Color]]="Grey"),0,1)</f>
        <v>0</v>
      </c>
      <c r="AC939" t="s">
        <v>61</v>
      </c>
      <c r="AD9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40" spans="1:30" hidden="1" x14ac:dyDescent="0.2">
      <c r="A940" t="s">
        <v>1122</v>
      </c>
      <c r="C940" t="e">
        <f>ABS((porsche_data[[#This Row],[Price]]-#REF!)/#REF!)</f>
        <v>#REF!</v>
      </c>
      <c r="D940" t="s">
        <v>163</v>
      </c>
      <c r="E940" t="s">
        <v>1735</v>
      </c>
      <c r="F940">
        <f>IF(OR(ISNUMBER(SEARCH(" 4S",porsche_data[[#This Row],[Model]])), ISNUMBER(SEARCH(" S",porsche_data[[#This Row],[Model]]))),1,0)</f>
        <v>1</v>
      </c>
      <c r="G940">
        <f>IF(ISNUMBER(SEARCH("Turbo",porsche_data[[#This Row],[Model]])),1,0)</f>
        <v>0</v>
      </c>
      <c r="H940">
        <f>IF(ISNUMBER(SEARCH("GT",porsche_data[[#This Row],[Model]])),1,0)</f>
        <v>0</v>
      </c>
      <c r="I940">
        <f>IF(ISNUMBER(SEARCH("RS",porsche_data[[#This Row],[Model]])),1,0)</f>
        <v>0</v>
      </c>
      <c r="J940">
        <f>IF(ISNUMBER(SEARCH("Targa",porsche_data[[#This Row],[Body]])),1,0)</f>
        <v>0</v>
      </c>
      <c r="K940">
        <f>IF(ISNUMBER(SEARCH("Cabriolet",porsche_data[[#This Row],[Body]])),1,0)</f>
        <v>0</v>
      </c>
      <c r="L940" t="s">
        <v>500</v>
      </c>
      <c r="N940" t="s">
        <v>1736</v>
      </c>
      <c r="O940" t="str">
        <f>IF(ISNUMBER(SEARCH("km",porsche_data[[#This Row],[Mileage0]])),porsche_data[[#This Row],[Mileage0]],"")</f>
        <v>29000 km</v>
      </c>
      <c r="P940" t="s">
        <v>1737</v>
      </c>
      <c r="R940" t="s">
        <v>670</v>
      </c>
      <c r="T940" t="s">
        <v>20</v>
      </c>
      <c r="U940" t="s">
        <v>21</v>
      </c>
      <c r="V940">
        <f>IF(porsche_data[[#This Row],[Transmission]]="Automatic",1,0)</f>
        <v>0</v>
      </c>
      <c r="W940">
        <f>IF(porsche_data[[#This Row],[Transmission]]="PDK",1,0)</f>
        <v>0</v>
      </c>
      <c r="X940" t="s">
        <v>46</v>
      </c>
      <c r="Y940">
        <f>IF(porsche_data[[#This Row],[Drive]]="Rear drive",0,1)</f>
        <v>1</v>
      </c>
      <c r="Z940" t="s">
        <v>671</v>
      </c>
      <c r="AA940" t="s">
        <v>32</v>
      </c>
      <c r="AB940">
        <f>IF(OR(porsche_data[[#This Row],[Interior Color]]="Black",porsche_data[[#This Row],[Interior Color]]="Beige",porsche_data[[#This Row],[Interior Color]]="Brown",porsche_data[[#This Row],[Interior Color]]="Grey"),0,1)</f>
        <v>0</v>
      </c>
      <c r="AC940" t="s">
        <v>32</v>
      </c>
      <c r="AD9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41" spans="1:30" hidden="1" x14ac:dyDescent="0.2">
      <c r="A941" t="s">
        <v>224</v>
      </c>
      <c r="C941" t="e">
        <f>ABS((porsche_data[[#This Row],[Price]]-#REF!)/#REF!)</f>
        <v>#REF!</v>
      </c>
      <c r="D941" t="s">
        <v>229</v>
      </c>
      <c r="E941" t="s">
        <v>291</v>
      </c>
      <c r="F941">
        <f>IF(OR(ISNUMBER(SEARCH(" 4S",porsche_data[[#This Row],[Model]])), ISNUMBER(SEARCH(" S",porsche_data[[#This Row],[Model]]))),1,0)</f>
        <v>0</v>
      </c>
      <c r="G941">
        <f>IF(ISNUMBER(SEARCH("Turbo",porsche_data[[#This Row],[Model]])),1,0)</f>
        <v>1</v>
      </c>
      <c r="H941">
        <f>IF(ISNUMBER(SEARCH("GT",porsche_data[[#This Row],[Model]])),1,0)</f>
        <v>0</v>
      </c>
      <c r="I941">
        <f>IF(ISNUMBER(SEARCH("RS",porsche_data[[#This Row],[Model]])),1,0)</f>
        <v>0</v>
      </c>
      <c r="J941">
        <f>IF(ISNUMBER(SEARCH("Targa",porsche_data[[#This Row],[Body]])),1,0)</f>
        <v>0</v>
      </c>
      <c r="K941">
        <f>IF(ISNUMBER(SEARCH("Cabriolet",porsche_data[[#This Row],[Body]])),1,0)</f>
        <v>0</v>
      </c>
      <c r="L941" t="s">
        <v>44</v>
      </c>
      <c r="N941" t="s">
        <v>1738</v>
      </c>
      <c r="O941" t="str">
        <f>IF(ISNUMBER(SEARCH("km",porsche_data[[#This Row],[Mileage0]])),porsche_data[[#This Row],[Mileage0]],"")</f>
        <v/>
      </c>
      <c r="P941" t="s">
        <v>289</v>
      </c>
      <c r="R941" t="s">
        <v>213</v>
      </c>
      <c r="T941" t="s">
        <v>20</v>
      </c>
      <c r="U941" t="s">
        <v>21</v>
      </c>
      <c r="V941">
        <f>IF(porsche_data[[#This Row],[Transmission]]="Automatic",1,0)</f>
        <v>0</v>
      </c>
      <c r="W941">
        <f>IF(porsche_data[[#This Row],[Transmission]]="PDK",1,0)</f>
        <v>0</v>
      </c>
      <c r="X941" t="s">
        <v>22</v>
      </c>
      <c r="Y941">
        <f>IF(porsche_data[[#This Row],[Drive]]="Rear drive",0,1)</f>
        <v>0</v>
      </c>
      <c r="Z941" t="s">
        <v>23</v>
      </c>
      <c r="AA941" t="s">
        <v>24</v>
      </c>
      <c r="AB941">
        <f>IF(OR(porsche_data[[#This Row],[Interior Color]]="Black",porsche_data[[#This Row],[Interior Color]]="Beige",porsche_data[[#This Row],[Interior Color]]="Brown",porsche_data[[#This Row],[Interior Color]]="Grey"),0,1)</f>
        <v>0</v>
      </c>
      <c r="AC941" t="s">
        <v>24</v>
      </c>
      <c r="AD9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42" spans="1:30" hidden="1" x14ac:dyDescent="0.2">
      <c r="A942" t="s">
        <v>1739</v>
      </c>
      <c r="C942" t="e">
        <f>ABS((porsche_data[[#This Row],[Price]]-#REF!)/#REF!)</f>
        <v>#REF!</v>
      </c>
      <c r="D942" t="s">
        <v>410</v>
      </c>
      <c r="E942" t="s">
        <v>411</v>
      </c>
      <c r="F942">
        <f>IF(OR(ISNUMBER(SEARCH(" 4S",porsche_data[[#This Row],[Model]])), ISNUMBER(SEARCH(" S",porsche_data[[#This Row],[Model]]))),1,0)</f>
        <v>0</v>
      </c>
      <c r="G942">
        <f>IF(ISNUMBER(SEARCH("Turbo",porsche_data[[#This Row],[Model]])),1,0)</f>
        <v>0</v>
      </c>
      <c r="H942">
        <f>IF(ISNUMBER(SEARCH("GT",porsche_data[[#This Row],[Model]])),1,0)</f>
        <v>0</v>
      </c>
      <c r="I942">
        <f>IF(ISNUMBER(SEARCH("RS",porsche_data[[#This Row],[Model]])),1,0)</f>
        <v>0</v>
      </c>
      <c r="J942">
        <f>IF(ISNUMBER(SEARCH("Targa",porsche_data[[#This Row],[Body]])),1,0)</f>
        <v>0</v>
      </c>
      <c r="K942">
        <f>IF(ISNUMBER(SEARCH("Cabriolet",porsche_data[[#This Row],[Body]])),1,0)</f>
        <v>1</v>
      </c>
      <c r="L942" t="s">
        <v>16</v>
      </c>
      <c r="N942" t="s">
        <v>1740</v>
      </c>
      <c r="O942" t="str">
        <f>IF(ISNUMBER(SEARCH("km",porsche_data[[#This Row],[Mileage0]])),porsche_data[[#This Row],[Mileage0]],"")</f>
        <v>6417 km</v>
      </c>
      <c r="P942" t="s">
        <v>412</v>
      </c>
      <c r="R942" t="s">
        <v>395</v>
      </c>
      <c r="T942" t="s">
        <v>20</v>
      </c>
      <c r="U942" t="s">
        <v>21</v>
      </c>
      <c r="V942">
        <f>IF(porsche_data[[#This Row],[Transmission]]="Automatic",1,0)</f>
        <v>0</v>
      </c>
      <c r="W942">
        <f>IF(porsche_data[[#This Row],[Transmission]]="PDK",1,0)</f>
        <v>0</v>
      </c>
      <c r="X942" t="s">
        <v>22</v>
      </c>
      <c r="Y942">
        <f>IF(porsche_data[[#This Row],[Drive]]="Rear drive",0,1)</f>
        <v>0</v>
      </c>
      <c r="Z942" t="s">
        <v>23</v>
      </c>
      <c r="AA942" t="s">
        <v>250</v>
      </c>
      <c r="AB942">
        <f>IF(OR(porsche_data[[#This Row],[Interior Color]]="Black",porsche_data[[#This Row],[Interior Color]]="Beige",porsche_data[[#This Row],[Interior Color]]="Brown",porsche_data[[#This Row],[Interior Color]]="Grey"),0,1)</f>
        <v>0</v>
      </c>
      <c r="AC942" t="s">
        <v>40</v>
      </c>
      <c r="AD9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43" spans="1:30" hidden="1" x14ac:dyDescent="0.2">
      <c r="A943" t="s">
        <v>25</v>
      </c>
      <c r="C943" t="e">
        <f>ABS((porsche_data[[#This Row],[Price]]-#REF!)/#REF!)</f>
        <v>#REF!</v>
      </c>
      <c r="D943" t="s">
        <v>25</v>
      </c>
      <c r="E943" t="s">
        <v>25</v>
      </c>
      <c r="F943">
        <f>IF(OR(ISNUMBER(SEARCH(" 4S",porsche_data[[#This Row],[Model]])), ISNUMBER(SEARCH(" S",porsche_data[[#This Row],[Model]]))),1,0)</f>
        <v>0</v>
      </c>
      <c r="G943">
        <f>IF(ISNUMBER(SEARCH("Turbo",porsche_data[[#This Row],[Model]])),1,0)</f>
        <v>0</v>
      </c>
      <c r="H943">
        <f>IF(ISNUMBER(SEARCH("GT",porsche_data[[#This Row],[Model]])),1,0)</f>
        <v>0</v>
      </c>
      <c r="I943">
        <f>IF(ISNUMBER(SEARCH("RS",porsche_data[[#This Row],[Model]])),1,0)</f>
        <v>0</v>
      </c>
      <c r="J943">
        <f>IF(ISNUMBER(SEARCH("Targa",porsche_data[[#This Row],[Body]])),1,0)</f>
        <v>0</v>
      </c>
      <c r="K943">
        <f>IF(ISNUMBER(SEARCH("Cabriolet",porsche_data[[#This Row],[Body]])),1,0)</f>
        <v>0</v>
      </c>
      <c r="L943" t="s">
        <v>25</v>
      </c>
      <c r="N943" t="s">
        <v>25</v>
      </c>
      <c r="O943" t="str">
        <f>IF(ISNUMBER(SEARCH("km",porsche_data[[#This Row],[Mileage0]])),porsche_data[[#This Row],[Mileage0]],"")</f>
        <v/>
      </c>
      <c r="P943" t="s">
        <v>25</v>
      </c>
      <c r="R943" t="s">
        <v>25</v>
      </c>
      <c r="T943" t="s">
        <v>25</v>
      </c>
      <c r="U943" t="s">
        <v>25</v>
      </c>
      <c r="V943">
        <f>IF(porsche_data[[#This Row],[Transmission]]="Automatic",1,0)</f>
        <v>0</v>
      </c>
      <c r="W943">
        <f>IF(porsche_data[[#This Row],[Transmission]]="PDK",1,0)</f>
        <v>0</v>
      </c>
      <c r="X943" t="s">
        <v>25</v>
      </c>
      <c r="Y943">
        <f>IF(porsche_data[[#This Row],[Drive]]="Rear drive",0,1)</f>
        <v>1</v>
      </c>
      <c r="Z943" t="s">
        <v>25</v>
      </c>
      <c r="AA943" t="s">
        <v>25</v>
      </c>
      <c r="AB943">
        <f>IF(OR(porsche_data[[#This Row],[Interior Color]]="Black",porsche_data[[#This Row],[Interior Color]]="Beige",porsche_data[[#This Row],[Interior Color]]="Brown",porsche_data[[#This Row],[Interior Color]]="Grey"),0,1)</f>
        <v>1</v>
      </c>
      <c r="AC943" t="s">
        <v>25</v>
      </c>
      <c r="AD9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44" spans="1:30" x14ac:dyDescent="0.2">
      <c r="A944" t="s">
        <v>1673</v>
      </c>
      <c r="B944">
        <v>189992</v>
      </c>
      <c r="C944">
        <f>ABS((porsche_data[[#This Row],[Price]]-AVERAGE(B876:B5331))/_xlfn.STDEV.P(B876:B5331))</f>
        <v>1.9069784926928455</v>
      </c>
      <c r="D944" t="s">
        <v>152</v>
      </c>
      <c r="E944" t="s">
        <v>176</v>
      </c>
      <c r="F944">
        <f>IF(OR(ISNUMBER(SEARCH(" 4S",porsche_data[[#This Row],[Model]])), ISNUMBER(SEARCH(" S",porsche_data[[#This Row],[Model]]))),1,0)</f>
        <v>0</v>
      </c>
      <c r="G944">
        <f>IF(ISNUMBER(SEARCH("Turbo",porsche_data[[#This Row],[Model]])),1,0)</f>
        <v>0</v>
      </c>
      <c r="H944">
        <f>IF(ISNUMBER(SEARCH("GT",porsche_data[[#This Row],[Model]])),1,0)</f>
        <v>1</v>
      </c>
      <c r="I944">
        <f>IF(ISNUMBER(SEARCH("RS",porsche_data[[#This Row],[Model]])),1,0)</f>
        <v>0</v>
      </c>
      <c r="J944">
        <f>IF(ISNUMBER(SEARCH("Targa",porsche_data[[#This Row],[Body]])),1,0)</f>
        <v>0</v>
      </c>
      <c r="K944">
        <f>IF(ISNUMBER(SEARCH("Cabriolet",porsche_data[[#This Row],[Body]])),1,0)</f>
        <v>0</v>
      </c>
      <c r="L944" t="s">
        <v>44</v>
      </c>
      <c r="M944">
        <v>992</v>
      </c>
      <c r="N944" t="s">
        <v>1674</v>
      </c>
      <c r="O944" s="3">
        <f>1*(LEFT(porsche_data[[#This Row],[Mileage0]],FIND(" ",porsche_data[[#This Row],[Mileage0]])-1))</f>
        <v>8250</v>
      </c>
      <c r="P944" t="s">
        <v>178</v>
      </c>
      <c r="Q944">
        <v>480</v>
      </c>
      <c r="R944" t="s">
        <v>67</v>
      </c>
      <c r="S944">
        <f>1*(LEFT(porsche_data[[#This Row],[Cylinder Capacity]],FIND(" ",porsche_data[[#This Row],[Cylinder Capacity]])-1))</f>
        <v>3</v>
      </c>
      <c r="T944" t="s">
        <v>20</v>
      </c>
      <c r="U944" t="s">
        <v>31</v>
      </c>
      <c r="V944">
        <f>IF(porsche_data[[#This Row],[Transmission]]="Automatic",1,0)</f>
        <v>0</v>
      </c>
      <c r="W944">
        <f>IF(porsche_data[[#This Row],[Transmission]]="PDK",1,0)</f>
        <v>1</v>
      </c>
      <c r="X944" t="s">
        <v>46</v>
      </c>
      <c r="Y944">
        <f>IF(porsche_data[[#This Row],[Drive]]="Rear drive",0,1)</f>
        <v>1</v>
      </c>
      <c r="Z944" t="s">
        <v>23</v>
      </c>
      <c r="AA944" t="s">
        <v>24</v>
      </c>
      <c r="AB944">
        <f>IF(OR(porsche_data[[#This Row],[Interior Color]]="Black",porsche_data[[#This Row],[Interior Color]]="Beige",porsche_data[[#This Row],[Interior Color]]="Brown",porsche_data[[#This Row],[Interior Color]]="Grey"),0,1)</f>
        <v>0</v>
      </c>
      <c r="AC944" t="s">
        <v>47</v>
      </c>
      <c r="AD9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45" spans="1:30" x14ac:dyDescent="0.2">
      <c r="A945" t="s">
        <v>1617</v>
      </c>
      <c r="B945">
        <v>189991</v>
      </c>
      <c r="C945">
        <f>ABS((porsche_data[[#This Row],[Price]]-AVERAGE(B877:B5332))/_xlfn.STDEV.P(B877:B5332))</f>
        <v>1.9069547538408158</v>
      </c>
      <c r="D945" t="s">
        <v>93</v>
      </c>
      <c r="E945" t="s">
        <v>419</v>
      </c>
      <c r="F945">
        <f>IF(OR(ISNUMBER(SEARCH(" 4S",porsche_data[[#This Row],[Model]])), ISNUMBER(SEARCH(" S",porsche_data[[#This Row],[Model]]))),1,0)</f>
        <v>0</v>
      </c>
      <c r="G945">
        <f>IF(ISNUMBER(SEARCH("Turbo",porsche_data[[#This Row],[Model]])),1,0)</f>
        <v>0</v>
      </c>
      <c r="H945">
        <f>IF(ISNUMBER(SEARCH("GT",porsche_data[[#This Row],[Model]])),1,0)</f>
        <v>1</v>
      </c>
      <c r="I945">
        <f>IF(ISNUMBER(SEARCH("RS",porsche_data[[#This Row],[Model]])),1,0)</f>
        <v>0</v>
      </c>
      <c r="J945">
        <f>IF(ISNUMBER(SEARCH("Targa",porsche_data[[#This Row],[Body]])),1,0)</f>
        <v>0</v>
      </c>
      <c r="K945">
        <f>IF(ISNUMBER(SEARCH("Cabriolet",porsche_data[[#This Row],[Body]])),1,0)</f>
        <v>0</v>
      </c>
      <c r="L945" t="s">
        <v>44</v>
      </c>
      <c r="M945">
        <v>991</v>
      </c>
      <c r="N945" t="s">
        <v>1618</v>
      </c>
      <c r="O945" s="3">
        <f>1*(LEFT(porsche_data[[#This Row],[Mileage0]],FIND(" ",porsche_data[[#This Row],[Mileage0]])-1))</f>
        <v>20850</v>
      </c>
      <c r="P945" t="s">
        <v>141</v>
      </c>
      <c r="Q945">
        <v>500</v>
      </c>
      <c r="R945" t="s">
        <v>111</v>
      </c>
      <c r="S945">
        <f>1*(LEFT(porsche_data[[#This Row],[Cylinder Capacity]],FIND(" ",porsche_data[[#This Row],[Cylinder Capacity]])-1))</f>
        <v>4</v>
      </c>
      <c r="T945" t="s">
        <v>20</v>
      </c>
      <c r="U945" t="s">
        <v>21</v>
      </c>
      <c r="V945">
        <f>IF(porsche_data[[#This Row],[Transmission]]="Automatic",1,0)</f>
        <v>0</v>
      </c>
      <c r="W945">
        <f>IF(porsche_data[[#This Row],[Transmission]]="PDK",1,0)</f>
        <v>0</v>
      </c>
      <c r="X945" t="s">
        <v>22</v>
      </c>
      <c r="Y945">
        <f>IF(porsche_data[[#This Row],[Drive]]="Rear drive",0,1)</f>
        <v>0</v>
      </c>
      <c r="Z945" t="s">
        <v>23</v>
      </c>
      <c r="AA945" t="s">
        <v>24</v>
      </c>
      <c r="AB945">
        <f>IF(OR(porsche_data[[#This Row],[Interior Color]]="Black",porsche_data[[#This Row],[Interior Color]]="Beige",porsche_data[[#This Row],[Interior Color]]="Brown",porsche_data[[#This Row],[Interior Color]]="Grey"),0,1)</f>
        <v>0</v>
      </c>
      <c r="AC945" t="s">
        <v>32</v>
      </c>
      <c r="AD9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46" spans="1:30" hidden="1" x14ac:dyDescent="0.2">
      <c r="A946" t="s">
        <v>1238</v>
      </c>
      <c r="C946" t="e">
        <f>ABS((porsche_data[[#This Row],[Price]]-#REF!)/#REF!)</f>
        <v>#REF!</v>
      </c>
      <c r="D946" t="s">
        <v>473</v>
      </c>
      <c r="E946" t="s">
        <v>621</v>
      </c>
      <c r="F946">
        <f>IF(OR(ISNUMBER(SEARCH(" 4S",porsche_data[[#This Row],[Model]])), ISNUMBER(SEARCH(" S",porsche_data[[#This Row],[Model]]))),1,0)</f>
        <v>1</v>
      </c>
      <c r="G946">
        <f>IF(ISNUMBER(SEARCH("Turbo",porsche_data[[#This Row],[Model]])),1,0)</f>
        <v>0</v>
      </c>
      <c r="H946">
        <f>IF(ISNUMBER(SEARCH("GT",porsche_data[[#This Row],[Model]])),1,0)</f>
        <v>0</v>
      </c>
      <c r="I946">
        <f>IF(ISNUMBER(SEARCH("RS",porsche_data[[#This Row],[Model]])),1,0)</f>
        <v>0</v>
      </c>
      <c r="J946">
        <f>IF(ISNUMBER(SEARCH("Targa",porsche_data[[#This Row],[Body]])),1,0)</f>
        <v>0</v>
      </c>
      <c r="K946">
        <f>IF(ISNUMBER(SEARCH("Cabriolet",porsche_data[[#This Row],[Body]])),1,0)</f>
        <v>0</v>
      </c>
      <c r="L946" t="s">
        <v>44</v>
      </c>
      <c r="N946" t="s">
        <v>1744</v>
      </c>
      <c r="O946" t="str">
        <f>IF(ISNUMBER(SEARCH("km",porsche_data[[#This Row],[Mileage0]])),porsche_data[[#This Row],[Mileage0]],"")</f>
        <v>107000 km</v>
      </c>
      <c r="P946" t="s">
        <v>848</v>
      </c>
      <c r="R946" t="s">
        <v>19</v>
      </c>
      <c r="T946" t="s">
        <v>20</v>
      </c>
      <c r="U946" t="s">
        <v>21</v>
      </c>
      <c r="V946">
        <f>IF(porsche_data[[#This Row],[Transmission]]="Automatic",1,0)</f>
        <v>0</v>
      </c>
      <c r="W946">
        <f>IF(porsche_data[[#This Row],[Transmission]]="PDK",1,0)</f>
        <v>0</v>
      </c>
      <c r="X946" t="s">
        <v>46</v>
      </c>
      <c r="Y946">
        <f>IF(porsche_data[[#This Row],[Drive]]="Rear drive",0,1)</f>
        <v>1</v>
      </c>
      <c r="Z946" t="s">
        <v>23</v>
      </c>
      <c r="AA946" t="s">
        <v>54</v>
      </c>
      <c r="AB946">
        <f>IF(OR(porsche_data[[#This Row],[Interior Color]]="Black",porsche_data[[#This Row],[Interior Color]]="Beige",porsche_data[[#This Row],[Interior Color]]="Brown",porsche_data[[#This Row],[Interior Color]]="Grey"),0,1)</f>
        <v>1</v>
      </c>
      <c r="AC946" t="s">
        <v>99</v>
      </c>
      <c r="AD9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47" spans="1:30" hidden="1" x14ac:dyDescent="0.2">
      <c r="A947" t="s">
        <v>1745</v>
      </c>
      <c r="C947" t="e">
        <f>ABS((porsche_data[[#This Row],[Price]]-#REF!)/#REF!)</f>
        <v>#REF!</v>
      </c>
      <c r="D947" t="s">
        <v>93</v>
      </c>
      <c r="E947" t="s">
        <v>355</v>
      </c>
      <c r="F947">
        <f>IF(OR(ISNUMBER(SEARCH(" 4S",porsche_data[[#This Row],[Model]])), ISNUMBER(SEARCH(" S",porsche_data[[#This Row],[Model]]))),1,0)</f>
        <v>0</v>
      </c>
      <c r="G947">
        <f>IF(ISNUMBER(SEARCH("Turbo",porsche_data[[#This Row],[Model]])),1,0)</f>
        <v>0</v>
      </c>
      <c r="H947">
        <f>IF(ISNUMBER(SEARCH("GT",porsche_data[[#This Row],[Model]])),1,0)</f>
        <v>1</v>
      </c>
      <c r="I947">
        <f>IF(ISNUMBER(SEARCH("RS",porsche_data[[#This Row],[Model]])),1,0)</f>
        <v>1</v>
      </c>
      <c r="J947">
        <f>IF(ISNUMBER(SEARCH("Targa",porsche_data[[#This Row],[Body]])),1,0)</f>
        <v>0</v>
      </c>
      <c r="K947">
        <f>IF(ISNUMBER(SEARCH("Cabriolet",porsche_data[[#This Row],[Body]])),1,0)</f>
        <v>0</v>
      </c>
      <c r="L947" t="s">
        <v>44</v>
      </c>
      <c r="N947" t="s">
        <v>1746</v>
      </c>
      <c r="O947" t="str">
        <f>IF(ISNUMBER(SEARCH("km",porsche_data[[#This Row],[Mileage0]])),porsche_data[[#This Row],[Mileage0]],"")</f>
        <v/>
      </c>
      <c r="P947" t="s">
        <v>357</v>
      </c>
      <c r="R947" t="s">
        <v>111</v>
      </c>
      <c r="T947" t="s">
        <v>232</v>
      </c>
      <c r="U947" t="s">
        <v>31</v>
      </c>
      <c r="V947">
        <f>IF(porsche_data[[#This Row],[Transmission]]="Automatic",1,0)</f>
        <v>0</v>
      </c>
      <c r="W947">
        <f>IF(porsche_data[[#This Row],[Transmission]]="PDK",1,0)</f>
        <v>1</v>
      </c>
      <c r="X947" t="s">
        <v>22</v>
      </c>
      <c r="Y947">
        <f>IF(porsche_data[[#This Row],[Drive]]="Rear drive",0,1)</f>
        <v>0</v>
      </c>
      <c r="Z947" t="s">
        <v>23</v>
      </c>
      <c r="AA947" t="s">
        <v>24</v>
      </c>
      <c r="AB947">
        <f>IF(OR(porsche_data[[#This Row],[Interior Color]]="Black",porsche_data[[#This Row],[Interior Color]]="Beige",porsche_data[[#This Row],[Interior Color]]="Brown",porsche_data[[#This Row],[Interior Color]]="Grey"),0,1)</f>
        <v>0</v>
      </c>
      <c r="AC947" t="s">
        <v>32</v>
      </c>
      <c r="AD9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48" spans="1:30" hidden="1" x14ac:dyDescent="0.2">
      <c r="A948" t="s">
        <v>25</v>
      </c>
      <c r="C948" t="e">
        <f>ABS((porsche_data[[#This Row],[Price]]-#REF!)/#REF!)</f>
        <v>#REF!</v>
      </c>
      <c r="D948" t="s">
        <v>767</v>
      </c>
      <c r="E948" t="s">
        <v>517</v>
      </c>
      <c r="F948">
        <f>IF(OR(ISNUMBER(SEARCH(" 4S",porsche_data[[#This Row],[Model]])), ISNUMBER(SEARCH(" S",porsche_data[[#This Row],[Model]]))),1,0)</f>
        <v>0</v>
      </c>
      <c r="G948">
        <f>IF(ISNUMBER(SEARCH("Turbo",porsche_data[[#This Row],[Model]])),1,0)</f>
        <v>0</v>
      </c>
      <c r="H948">
        <f>IF(ISNUMBER(SEARCH("GT",porsche_data[[#This Row],[Model]])),1,0)</f>
        <v>0</v>
      </c>
      <c r="I948">
        <f>IF(ISNUMBER(SEARCH("RS",porsche_data[[#This Row],[Model]])),1,0)</f>
        <v>0</v>
      </c>
      <c r="J948">
        <f>IF(ISNUMBER(SEARCH("Targa",porsche_data[[#This Row],[Body]])),1,0)</f>
        <v>0</v>
      </c>
      <c r="K948">
        <f>IF(ISNUMBER(SEARCH("Cabriolet",porsche_data[[#This Row],[Body]])),1,0)</f>
        <v>0</v>
      </c>
      <c r="L948" t="s">
        <v>44</v>
      </c>
      <c r="N948" t="s">
        <v>1747</v>
      </c>
      <c r="O948" t="str">
        <f>IF(ISNUMBER(SEARCH("km",porsche_data[[#This Row],[Mileage0]])),porsche_data[[#This Row],[Mileage0]],"")</f>
        <v>75009 km</v>
      </c>
      <c r="P948" t="s">
        <v>519</v>
      </c>
      <c r="R948" t="s">
        <v>39</v>
      </c>
      <c r="T948" t="s">
        <v>20</v>
      </c>
      <c r="U948" t="s">
        <v>21</v>
      </c>
      <c r="V948">
        <f>IF(porsche_data[[#This Row],[Transmission]]="Automatic",1,0)</f>
        <v>0</v>
      </c>
      <c r="W948">
        <f>IF(porsche_data[[#This Row],[Transmission]]="PDK",1,0)</f>
        <v>0</v>
      </c>
      <c r="X948" t="s">
        <v>22</v>
      </c>
      <c r="Y948">
        <f>IF(porsche_data[[#This Row],[Drive]]="Rear drive",0,1)</f>
        <v>0</v>
      </c>
      <c r="Z948" t="s">
        <v>23</v>
      </c>
      <c r="AA948" t="s">
        <v>68</v>
      </c>
      <c r="AB948">
        <f>IF(OR(porsche_data[[#This Row],[Interior Color]]="Black",porsche_data[[#This Row],[Interior Color]]="Beige",porsche_data[[#This Row],[Interior Color]]="Brown",porsche_data[[#This Row],[Interior Color]]="Grey"),0,1)</f>
        <v>0</v>
      </c>
      <c r="AC948" t="s">
        <v>589</v>
      </c>
      <c r="AD9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49" spans="1:30" hidden="1" x14ac:dyDescent="0.2">
      <c r="A949" t="s">
        <v>25</v>
      </c>
      <c r="C949" t="e">
        <f>ABS((porsche_data[[#This Row],[Price]]-#REF!)/#REF!)</f>
        <v>#REF!</v>
      </c>
      <c r="D949" t="s">
        <v>25</v>
      </c>
      <c r="E949" t="s">
        <v>25</v>
      </c>
      <c r="F949">
        <f>IF(OR(ISNUMBER(SEARCH(" 4S",porsche_data[[#This Row],[Model]])), ISNUMBER(SEARCH(" S",porsche_data[[#This Row],[Model]]))),1,0)</f>
        <v>0</v>
      </c>
      <c r="G949">
        <f>IF(ISNUMBER(SEARCH("Turbo",porsche_data[[#This Row],[Model]])),1,0)</f>
        <v>0</v>
      </c>
      <c r="H949">
        <f>IF(ISNUMBER(SEARCH("GT",porsche_data[[#This Row],[Model]])),1,0)</f>
        <v>0</v>
      </c>
      <c r="I949">
        <f>IF(ISNUMBER(SEARCH("RS",porsche_data[[#This Row],[Model]])),1,0)</f>
        <v>0</v>
      </c>
      <c r="J949">
        <f>IF(ISNUMBER(SEARCH("Targa",porsche_data[[#This Row],[Body]])),1,0)</f>
        <v>0</v>
      </c>
      <c r="K949">
        <f>IF(ISNUMBER(SEARCH("Cabriolet",porsche_data[[#This Row],[Body]])),1,0)</f>
        <v>0</v>
      </c>
      <c r="L949" t="s">
        <v>25</v>
      </c>
      <c r="N949" t="s">
        <v>25</v>
      </c>
      <c r="O949" t="str">
        <f>IF(ISNUMBER(SEARCH("km",porsche_data[[#This Row],[Mileage0]])),porsche_data[[#This Row],[Mileage0]],"")</f>
        <v/>
      </c>
      <c r="P949" t="s">
        <v>25</v>
      </c>
      <c r="R949" t="s">
        <v>25</v>
      </c>
      <c r="T949" t="s">
        <v>25</v>
      </c>
      <c r="U949" t="s">
        <v>25</v>
      </c>
      <c r="V949">
        <f>IF(porsche_data[[#This Row],[Transmission]]="Automatic",1,0)</f>
        <v>0</v>
      </c>
      <c r="W949">
        <f>IF(porsche_data[[#This Row],[Transmission]]="PDK",1,0)</f>
        <v>0</v>
      </c>
      <c r="X949" t="s">
        <v>25</v>
      </c>
      <c r="Y949">
        <f>IF(porsche_data[[#This Row],[Drive]]="Rear drive",0,1)</f>
        <v>1</v>
      </c>
      <c r="Z949" t="s">
        <v>25</v>
      </c>
      <c r="AA949" t="s">
        <v>25</v>
      </c>
      <c r="AB949">
        <f>IF(OR(porsche_data[[#This Row],[Interior Color]]="Black",porsche_data[[#This Row],[Interior Color]]="Beige",porsche_data[[#This Row],[Interior Color]]="Brown",porsche_data[[#This Row],[Interior Color]]="Grey"),0,1)</f>
        <v>1</v>
      </c>
      <c r="AC949" t="s">
        <v>25</v>
      </c>
      <c r="AD9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50" spans="1:30" x14ac:dyDescent="0.2">
      <c r="A950" t="s">
        <v>1040</v>
      </c>
      <c r="B950">
        <v>189990</v>
      </c>
      <c r="C950">
        <f>ABS((porsche_data[[#This Row],[Price]]-AVERAGE(B882:B5337))/_xlfn.STDEV.P(B882:B5337))</f>
        <v>1.9179177085287897</v>
      </c>
      <c r="D950" t="s">
        <v>184</v>
      </c>
      <c r="E950" t="s">
        <v>164</v>
      </c>
      <c r="F950">
        <f>IF(OR(ISNUMBER(SEARCH(" 4S",porsche_data[[#This Row],[Model]])), ISNUMBER(SEARCH(" S",porsche_data[[#This Row],[Model]]))),1,0)</f>
        <v>0</v>
      </c>
      <c r="G950">
        <f>IF(ISNUMBER(SEARCH("Turbo",porsche_data[[#This Row],[Model]])),1,0)</f>
        <v>0</v>
      </c>
      <c r="H950">
        <f>IF(ISNUMBER(SEARCH("GT",porsche_data[[#This Row],[Model]])),1,0)</f>
        <v>1</v>
      </c>
      <c r="I950">
        <f>IF(ISNUMBER(SEARCH("RS",porsche_data[[#This Row],[Model]])),1,0)</f>
        <v>0</v>
      </c>
      <c r="J950">
        <f>IF(ISNUMBER(SEARCH("Targa",porsche_data[[#This Row],[Body]])),1,0)</f>
        <v>0</v>
      </c>
      <c r="K950">
        <f>IF(ISNUMBER(SEARCH("Cabriolet",porsche_data[[#This Row],[Body]])),1,0)</f>
        <v>0</v>
      </c>
      <c r="L950" t="s">
        <v>44</v>
      </c>
      <c r="M950">
        <v>992</v>
      </c>
      <c r="N950" t="s">
        <v>1041</v>
      </c>
      <c r="O950" s="3">
        <f>1*(LEFT(porsche_data[[#This Row],[Mileage0]],FIND(" ",porsche_data[[#This Row],[Mileage0]])-1))</f>
        <v>16193</v>
      </c>
      <c r="P950" t="s">
        <v>110</v>
      </c>
      <c r="Q950">
        <v>510</v>
      </c>
      <c r="R950" t="s">
        <v>111</v>
      </c>
      <c r="S950">
        <f>1*(LEFT(porsche_data[[#This Row],[Cylinder Capacity]],FIND(" ",porsche_data[[#This Row],[Cylinder Capacity]])-1))</f>
        <v>4</v>
      </c>
      <c r="T950" t="s">
        <v>20</v>
      </c>
      <c r="U950" t="s">
        <v>31</v>
      </c>
      <c r="V950">
        <f>IF(porsche_data[[#This Row],[Transmission]]="Automatic",1,0)</f>
        <v>0</v>
      </c>
      <c r="W950">
        <f>IF(porsche_data[[#This Row],[Transmission]]="PDK",1,0)</f>
        <v>1</v>
      </c>
      <c r="X950" t="s">
        <v>22</v>
      </c>
      <c r="Y950">
        <f>IF(porsche_data[[#This Row],[Drive]]="Rear drive",0,1)</f>
        <v>0</v>
      </c>
      <c r="Z950" t="s">
        <v>23</v>
      </c>
      <c r="AA950" t="s">
        <v>24</v>
      </c>
      <c r="AB950">
        <f>IF(OR(porsche_data[[#This Row],[Interior Color]]="Black",porsche_data[[#This Row],[Interior Color]]="Beige",porsche_data[[#This Row],[Interior Color]]="Brown",porsche_data[[#This Row],[Interior Color]]="Grey"),0,1)</f>
        <v>0</v>
      </c>
      <c r="AC950" t="s">
        <v>99</v>
      </c>
      <c r="AD9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51" spans="1:30" hidden="1" x14ac:dyDescent="0.2">
      <c r="A951" t="s">
        <v>25</v>
      </c>
      <c r="C951" t="e">
        <f>ABS((porsche_data[[#This Row],[Price]]-#REF!)/#REF!)</f>
        <v>#REF!</v>
      </c>
      <c r="D951" t="s">
        <v>34</v>
      </c>
      <c r="E951" t="s">
        <v>517</v>
      </c>
      <c r="F951">
        <f>IF(OR(ISNUMBER(SEARCH(" 4S",porsche_data[[#This Row],[Model]])), ISNUMBER(SEARCH(" S",porsche_data[[#This Row],[Model]]))),1,0)</f>
        <v>0</v>
      </c>
      <c r="G951">
        <f>IF(ISNUMBER(SEARCH("Turbo",porsche_data[[#This Row],[Model]])),1,0)</f>
        <v>0</v>
      </c>
      <c r="H951">
        <f>IF(ISNUMBER(SEARCH("GT",porsche_data[[#This Row],[Model]])),1,0)</f>
        <v>0</v>
      </c>
      <c r="I951">
        <f>IF(ISNUMBER(SEARCH("RS",porsche_data[[#This Row],[Model]])),1,0)</f>
        <v>0</v>
      </c>
      <c r="J951">
        <f>IF(ISNUMBER(SEARCH("Targa",porsche_data[[#This Row],[Body]])),1,0)</f>
        <v>1</v>
      </c>
      <c r="K951">
        <f>IF(ISNUMBER(SEARCH("Cabriolet",porsche_data[[#This Row],[Body]])),1,0)</f>
        <v>0</v>
      </c>
      <c r="L951" t="s">
        <v>36</v>
      </c>
      <c r="N951" t="s">
        <v>805</v>
      </c>
      <c r="O951" t="str">
        <f>IF(ISNUMBER(SEARCH("km",porsche_data[[#This Row],[Mileage0]])),porsche_data[[#This Row],[Mileage0]],"")</f>
        <v>500 km</v>
      </c>
      <c r="P951" t="s">
        <v>519</v>
      </c>
      <c r="R951" t="s">
        <v>39</v>
      </c>
      <c r="T951" t="s">
        <v>20</v>
      </c>
      <c r="U951" t="s">
        <v>21</v>
      </c>
      <c r="V951">
        <f>IF(porsche_data[[#This Row],[Transmission]]="Automatic",1,0)</f>
        <v>0</v>
      </c>
      <c r="W951">
        <f>IF(porsche_data[[#This Row],[Transmission]]="PDK",1,0)</f>
        <v>0</v>
      </c>
      <c r="X951" t="s">
        <v>22</v>
      </c>
      <c r="Y951">
        <f>IF(porsche_data[[#This Row],[Drive]]="Rear drive",0,1)</f>
        <v>0</v>
      </c>
      <c r="Z951" t="s">
        <v>23</v>
      </c>
      <c r="AA951" t="s">
        <v>24</v>
      </c>
      <c r="AB951">
        <f>IF(OR(porsche_data[[#This Row],[Interior Color]]="Black",porsche_data[[#This Row],[Interior Color]]="Beige",porsche_data[[#This Row],[Interior Color]]="Brown",porsche_data[[#This Row],[Interior Color]]="Grey"),0,1)</f>
        <v>0</v>
      </c>
      <c r="AC951" t="s">
        <v>54</v>
      </c>
      <c r="AD9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52" spans="1:30" hidden="1" x14ac:dyDescent="0.2">
      <c r="A952" t="s">
        <v>25</v>
      </c>
      <c r="C952" t="e">
        <f>ABS((porsche_data[[#This Row],[Price]]-#REF!)/#REF!)</f>
        <v>#REF!</v>
      </c>
      <c r="D952" t="s">
        <v>34</v>
      </c>
      <c r="E952" t="s">
        <v>517</v>
      </c>
      <c r="F952">
        <f>IF(OR(ISNUMBER(SEARCH(" 4S",porsche_data[[#This Row],[Model]])), ISNUMBER(SEARCH(" S",porsche_data[[#This Row],[Model]]))),1,0)</f>
        <v>0</v>
      </c>
      <c r="G952">
        <f>IF(ISNUMBER(SEARCH("Turbo",porsche_data[[#This Row],[Model]])),1,0)</f>
        <v>0</v>
      </c>
      <c r="H952">
        <f>IF(ISNUMBER(SEARCH("GT",porsche_data[[#This Row],[Model]])),1,0)</f>
        <v>0</v>
      </c>
      <c r="I952">
        <f>IF(ISNUMBER(SEARCH("RS",porsche_data[[#This Row],[Model]])),1,0)</f>
        <v>0</v>
      </c>
      <c r="J952">
        <f>IF(ISNUMBER(SEARCH("Targa",porsche_data[[#This Row],[Body]])),1,0)</f>
        <v>1</v>
      </c>
      <c r="K952">
        <f>IF(ISNUMBER(SEARCH("Cabriolet",porsche_data[[#This Row],[Body]])),1,0)</f>
        <v>0</v>
      </c>
      <c r="L952" t="s">
        <v>36</v>
      </c>
      <c r="N952" t="s">
        <v>805</v>
      </c>
      <c r="O952" t="str">
        <f>IF(ISNUMBER(SEARCH("km",porsche_data[[#This Row],[Mileage0]])),porsche_data[[#This Row],[Mileage0]],"")</f>
        <v>500 km</v>
      </c>
      <c r="P952" t="s">
        <v>519</v>
      </c>
      <c r="R952" t="s">
        <v>39</v>
      </c>
      <c r="T952" t="s">
        <v>20</v>
      </c>
      <c r="U952" t="s">
        <v>21</v>
      </c>
      <c r="V952">
        <f>IF(porsche_data[[#This Row],[Transmission]]="Automatic",1,0)</f>
        <v>0</v>
      </c>
      <c r="W952">
        <f>IF(porsche_data[[#This Row],[Transmission]]="PDK",1,0)</f>
        <v>0</v>
      </c>
      <c r="X952" t="s">
        <v>22</v>
      </c>
      <c r="Y952">
        <f>IF(porsche_data[[#This Row],[Drive]]="Rear drive",0,1)</f>
        <v>0</v>
      </c>
      <c r="Z952" t="s">
        <v>23</v>
      </c>
      <c r="AA952" t="s">
        <v>24</v>
      </c>
      <c r="AB952">
        <f>IF(OR(porsche_data[[#This Row],[Interior Color]]="Black",porsche_data[[#This Row],[Interior Color]]="Beige",porsche_data[[#This Row],[Interior Color]]="Brown",porsche_data[[#This Row],[Interior Color]]="Grey"),0,1)</f>
        <v>0</v>
      </c>
      <c r="AC952" t="s">
        <v>47</v>
      </c>
      <c r="AD9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53" spans="1:30" x14ac:dyDescent="0.2">
      <c r="A953" t="s">
        <v>1040</v>
      </c>
      <c r="B953">
        <v>189990</v>
      </c>
      <c r="C953">
        <f>ABS((porsche_data[[#This Row],[Price]]-AVERAGE(B885:B5340))/_xlfn.STDEV.P(B885:B5340))</f>
        <v>1.9253430311272435</v>
      </c>
      <c r="D953" t="s">
        <v>349</v>
      </c>
      <c r="E953" t="s">
        <v>733</v>
      </c>
      <c r="F953">
        <f>IF(OR(ISNUMBER(SEARCH(" 4S",porsche_data[[#This Row],[Model]])), ISNUMBER(SEARCH(" S",porsche_data[[#This Row],[Model]]))),1,0)</f>
        <v>1</v>
      </c>
      <c r="G953">
        <f>IF(ISNUMBER(SEARCH("Turbo",porsche_data[[#This Row],[Model]])),1,0)</f>
        <v>0</v>
      </c>
      <c r="H953">
        <f>IF(ISNUMBER(SEARCH("GT",porsche_data[[#This Row],[Model]])),1,0)</f>
        <v>0</v>
      </c>
      <c r="I953">
        <f>IF(ISNUMBER(SEARCH("RS",porsche_data[[#This Row],[Model]])),1,0)</f>
        <v>0</v>
      </c>
      <c r="J953">
        <f>IF(ISNUMBER(SEARCH("Targa",porsche_data[[#This Row],[Body]])),1,0)</f>
        <v>0</v>
      </c>
      <c r="K953">
        <f>IF(ISNUMBER(SEARCH("Cabriolet",porsche_data[[#This Row],[Body]])),1,0)</f>
        <v>1</v>
      </c>
      <c r="L953" t="s">
        <v>16</v>
      </c>
      <c r="M953">
        <v>911</v>
      </c>
      <c r="N953" t="s">
        <v>2564</v>
      </c>
      <c r="O953" s="3">
        <f>1*(LEFT(porsche_data[[#This Row],[Mileage0]],FIND(" ",porsche_data[[#This Row],[Mileage0]])-1))</f>
        <v>59800</v>
      </c>
      <c r="P953" t="s">
        <v>59</v>
      </c>
      <c r="Q953">
        <v>231</v>
      </c>
      <c r="R953" t="s">
        <v>60</v>
      </c>
      <c r="S953">
        <f>1*(LEFT(porsche_data[[#This Row],[Cylinder Capacity]],FIND(" ",porsche_data[[#This Row],[Cylinder Capacity]])-1))</f>
        <v>3.2</v>
      </c>
      <c r="T953" t="s">
        <v>20</v>
      </c>
      <c r="U953" t="s">
        <v>21</v>
      </c>
      <c r="V953">
        <f>IF(porsche_data[[#This Row],[Transmission]]="Automatic",1,0)</f>
        <v>0</v>
      </c>
      <c r="W953">
        <f>IF(porsche_data[[#This Row],[Transmission]]="PDK",1,0)</f>
        <v>0</v>
      </c>
      <c r="X953" t="s">
        <v>22</v>
      </c>
      <c r="Y953">
        <f>IF(porsche_data[[#This Row],[Drive]]="Rear drive",0,1)</f>
        <v>0</v>
      </c>
      <c r="Z953" t="s">
        <v>23</v>
      </c>
      <c r="AA953" t="s">
        <v>24</v>
      </c>
      <c r="AB953">
        <f>IF(OR(porsche_data[[#This Row],[Interior Color]]="Black",porsche_data[[#This Row],[Interior Color]]="Beige",porsche_data[[#This Row],[Interior Color]]="Brown",porsche_data[[#This Row],[Interior Color]]="Grey"),0,1)</f>
        <v>0</v>
      </c>
      <c r="AC953" t="s">
        <v>99</v>
      </c>
      <c r="AD9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54" spans="1:30" x14ac:dyDescent="0.2">
      <c r="A954" t="s">
        <v>1040</v>
      </c>
      <c r="B954">
        <v>189990</v>
      </c>
      <c r="C954">
        <f>ABS((porsche_data[[#This Row],[Price]]-AVERAGE(B886:B5341))/_xlfn.STDEV.P(B886:B5341))</f>
        <v>1.9290865143451403</v>
      </c>
      <c r="D954" t="s">
        <v>70</v>
      </c>
      <c r="E954" t="s">
        <v>139</v>
      </c>
      <c r="F954">
        <f>IF(OR(ISNUMBER(SEARCH(" 4S",porsche_data[[#This Row],[Model]])), ISNUMBER(SEARCH(" S",porsche_data[[#This Row],[Model]]))),1,0)</f>
        <v>0</v>
      </c>
      <c r="G954">
        <f>IF(ISNUMBER(SEARCH("Turbo",porsche_data[[#This Row],[Model]])),1,0)</f>
        <v>0</v>
      </c>
      <c r="H954">
        <f>IF(ISNUMBER(SEARCH("GT",porsche_data[[#This Row],[Model]])),1,0)</f>
        <v>1</v>
      </c>
      <c r="I954">
        <f>IF(ISNUMBER(SEARCH("RS",porsche_data[[#This Row],[Model]])),1,0)</f>
        <v>1</v>
      </c>
      <c r="J954">
        <f>IF(ISNUMBER(SEARCH("Targa",porsche_data[[#This Row],[Body]])),1,0)</f>
        <v>0</v>
      </c>
      <c r="K954">
        <f>IF(ISNUMBER(SEARCH("Cabriolet",porsche_data[[#This Row],[Body]])),1,0)</f>
        <v>0</v>
      </c>
      <c r="L954" t="s">
        <v>44</v>
      </c>
      <c r="M954">
        <v>991</v>
      </c>
      <c r="N954" t="s">
        <v>365</v>
      </c>
      <c r="O954" s="3">
        <f>1*(LEFT(porsche_data[[#This Row],[Mileage0]],FIND(" ",porsche_data[[#This Row],[Mileage0]])-1))</f>
        <v>11000</v>
      </c>
      <c r="P954" t="s">
        <v>141</v>
      </c>
      <c r="Q954">
        <v>500</v>
      </c>
      <c r="R954" t="s">
        <v>142</v>
      </c>
      <c r="S954">
        <f>1*(LEFT(porsche_data[[#This Row],[Cylinder Capacity]],FIND(" ",porsche_data[[#This Row],[Cylinder Capacity]])-1))</f>
        <v>4</v>
      </c>
      <c r="T954" t="s">
        <v>20</v>
      </c>
      <c r="U954" t="s">
        <v>31</v>
      </c>
      <c r="V954">
        <f>IF(porsche_data[[#This Row],[Transmission]]="Automatic",1,0)</f>
        <v>0</v>
      </c>
      <c r="W954">
        <f>IF(porsche_data[[#This Row],[Transmission]]="PDK",1,0)</f>
        <v>1</v>
      </c>
      <c r="X954" t="s">
        <v>22</v>
      </c>
      <c r="Y954">
        <f>IF(porsche_data[[#This Row],[Drive]]="Rear drive",0,1)</f>
        <v>0</v>
      </c>
      <c r="Z954" t="s">
        <v>23</v>
      </c>
      <c r="AA954" t="s">
        <v>24</v>
      </c>
      <c r="AB954">
        <f>IF(OR(porsche_data[[#This Row],[Interior Color]]="Black",porsche_data[[#This Row],[Interior Color]]="Beige",porsche_data[[#This Row],[Interior Color]]="Brown",porsche_data[[#This Row],[Interior Color]]="Grey"),0,1)</f>
        <v>0</v>
      </c>
      <c r="AC954" t="s">
        <v>308</v>
      </c>
      <c r="AD9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55" spans="1:30" hidden="1" x14ac:dyDescent="0.2">
      <c r="A955" t="s">
        <v>25</v>
      </c>
      <c r="C955" t="e">
        <f>ABS((porsche_data[[#This Row],[Price]]-#REF!)/#REF!)</f>
        <v>#REF!</v>
      </c>
      <c r="D955" t="s">
        <v>25</v>
      </c>
      <c r="E955" t="s">
        <v>25</v>
      </c>
      <c r="F955">
        <f>IF(OR(ISNUMBER(SEARCH(" 4S",porsche_data[[#This Row],[Model]])), ISNUMBER(SEARCH(" S",porsche_data[[#This Row],[Model]]))),1,0)</f>
        <v>0</v>
      </c>
      <c r="G955">
        <f>IF(ISNUMBER(SEARCH("Turbo",porsche_data[[#This Row],[Model]])),1,0)</f>
        <v>0</v>
      </c>
      <c r="H955">
        <f>IF(ISNUMBER(SEARCH("GT",porsche_data[[#This Row],[Model]])),1,0)</f>
        <v>0</v>
      </c>
      <c r="I955">
        <f>IF(ISNUMBER(SEARCH("RS",porsche_data[[#This Row],[Model]])),1,0)</f>
        <v>0</v>
      </c>
      <c r="J955">
        <f>IF(ISNUMBER(SEARCH("Targa",porsche_data[[#This Row],[Body]])),1,0)</f>
        <v>0</v>
      </c>
      <c r="K955">
        <f>IF(ISNUMBER(SEARCH("Cabriolet",porsche_data[[#This Row],[Body]])),1,0)</f>
        <v>0</v>
      </c>
      <c r="L955" t="s">
        <v>25</v>
      </c>
      <c r="N955" t="s">
        <v>25</v>
      </c>
      <c r="O955" t="str">
        <f>IF(ISNUMBER(SEARCH("km",porsche_data[[#This Row],[Mileage0]])),porsche_data[[#This Row],[Mileage0]],"")</f>
        <v/>
      </c>
      <c r="P955" t="s">
        <v>25</v>
      </c>
      <c r="R955" t="s">
        <v>25</v>
      </c>
      <c r="T955" t="s">
        <v>25</v>
      </c>
      <c r="U955" t="s">
        <v>25</v>
      </c>
      <c r="V955">
        <f>IF(porsche_data[[#This Row],[Transmission]]="Automatic",1,0)</f>
        <v>0</v>
      </c>
      <c r="W955">
        <f>IF(porsche_data[[#This Row],[Transmission]]="PDK",1,0)</f>
        <v>0</v>
      </c>
      <c r="X955" t="s">
        <v>25</v>
      </c>
      <c r="Y955">
        <f>IF(porsche_data[[#This Row],[Drive]]="Rear drive",0,1)</f>
        <v>1</v>
      </c>
      <c r="Z955" t="s">
        <v>25</v>
      </c>
      <c r="AA955" t="s">
        <v>25</v>
      </c>
      <c r="AB955">
        <f>IF(OR(porsche_data[[#This Row],[Interior Color]]="Black",porsche_data[[#This Row],[Interior Color]]="Beige",porsche_data[[#This Row],[Interior Color]]="Brown",porsche_data[[#This Row],[Interior Color]]="Grey"),0,1)</f>
        <v>1</v>
      </c>
      <c r="AC955" t="s">
        <v>25</v>
      </c>
      <c r="AD9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56" spans="1:30" x14ac:dyDescent="0.2">
      <c r="A956" t="s">
        <v>3021</v>
      </c>
      <c r="B956">
        <v>189911</v>
      </c>
      <c r="C956">
        <f>ABS((porsche_data[[#This Row],[Price]]-AVERAGE(B888:B5343))/_xlfn.STDEV.P(B888:B5343))</f>
        <v>1.9309568218569035</v>
      </c>
      <c r="D956" t="s">
        <v>163</v>
      </c>
      <c r="E956" t="s">
        <v>761</v>
      </c>
      <c r="F956">
        <f>IF(OR(ISNUMBER(SEARCH(" 4S",porsche_data[[#This Row],[Model]])), ISNUMBER(SEARCH(" S",porsche_data[[#This Row],[Model]]))),1,0)</f>
        <v>0</v>
      </c>
      <c r="G956">
        <f>IF(ISNUMBER(SEARCH("Turbo",porsche_data[[#This Row],[Model]])),1,0)</f>
        <v>1</v>
      </c>
      <c r="H956">
        <f>IF(ISNUMBER(SEARCH("GT",porsche_data[[#This Row],[Model]])),1,0)</f>
        <v>0</v>
      </c>
      <c r="I956">
        <f>IF(ISNUMBER(SEARCH("RS",porsche_data[[#This Row],[Model]])),1,0)</f>
        <v>0</v>
      </c>
      <c r="J956">
        <f>IF(ISNUMBER(SEARCH("Targa",porsche_data[[#This Row],[Body]])),1,0)</f>
        <v>0</v>
      </c>
      <c r="K956">
        <f>IF(ISNUMBER(SEARCH("Cabriolet",porsche_data[[#This Row],[Body]])),1,0)</f>
        <v>0</v>
      </c>
      <c r="L956" t="s">
        <v>44</v>
      </c>
      <c r="M956">
        <v>992</v>
      </c>
      <c r="N956" t="s">
        <v>1769</v>
      </c>
      <c r="O956" s="3">
        <f>1*(LEFT(porsche_data[[#This Row],[Mileage0]],FIND(" ",porsche_data[[#This Row],[Mileage0]])-1))</f>
        <v>29500</v>
      </c>
      <c r="P956" t="s">
        <v>87</v>
      </c>
      <c r="Q956">
        <v>580</v>
      </c>
      <c r="R956" t="s">
        <v>88</v>
      </c>
      <c r="S956">
        <f>1*(LEFT(porsche_data[[#This Row],[Cylinder Capacity]],FIND(" ",porsche_data[[#This Row],[Cylinder Capacity]])-1))</f>
        <v>3.8</v>
      </c>
      <c r="T956" t="s">
        <v>20</v>
      </c>
      <c r="U956" t="s">
        <v>31</v>
      </c>
      <c r="V956">
        <f>IF(porsche_data[[#This Row],[Transmission]]="Automatic",1,0)</f>
        <v>0</v>
      </c>
      <c r="W956">
        <f>IF(porsche_data[[#This Row],[Transmission]]="PDK",1,0)</f>
        <v>1</v>
      </c>
      <c r="X956" t="s">
        <v>46</v>
      </c>
      <c r="Y956">
        <f>IF(porsche_data[[#This Row],[Drive]]="Rear drive",0,1)</f>
        <v>1</v>
      </c>
      <c r="Z956" t="s">
        <v>23</v>
      </c>
      <c r="AA956" t="s">
        <v>24</v>
      </c>
      <c r="AB956">
        <f>IF(OR(porsche_data[[#This Row],[Interior Color]]="Black",porsche_data[[#This Row],[Interior Color]]="Beige",porsche_data[[#This Row],[Interior Color]]="Brown",porsche_data[[#This Row],[Interior Color]]="Grey"),0,1)</f>
        <v>0</v>
      </c>
      <c r="AC956" t="s">
        <v>47</v>
      </c>
      <c r="AD9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57" spans="1:30" hidden="1" x14ac:dyDescent="0.2">
      <c r="A957" t="s">
        <v>1754</v>
      </c>
      <c r="C957" t="e">
        <f>ABS((porsche_data[[#This Row],[Price]]-#REF!)/#REF!)</f>
        <v>#REF!</v>
      </c>
      <c r="D957" t="s">
        <v>315</v>
      </c>
      <c r="E957" t="s">
        <v>582</v>
      </c>
      <c r="F957">
        <f>IF(OR(ISNUMBER(SEARCH(" 4S",porsche_data[[#This Row],[Model]])), ISNUMBER(SEARCH(" S",porsche_data[[#This Row],[Model]]))),1,0)</f>
        <v>0</v>
      </c>
      <c r="G957">
        <f>IF(ISNUMBER(SEARCH("Turbo",porsche_data[[#This Row],[Model]])),1,0)</f>
        <v>0</v>
      </c>
      <c r="H957">
        <f>IF(ISNUMBER(SEARCH("GT",porsche_data[[#This Row],[Model]])),1,0)</f>
        <v>0</v>
      </c>
      <c r="I957">
        <f>IF(ISNUMBER(SEARCH("RS",porsche_data[[#This Row],[Model]])),1,0)</f>
        <v>0</v>
      </c>
      <c r="J957">
        <f>IF(ISNUMBER(SEARCH("Targa",porsche_data[[#This Row],[Body]])),1,0)</f>
        <v>0</v>
      </c>
      <c r="K957">
        <f>IF(ISNUMBER(SEARCH("Cabriolet",porsche_data[[#This Row],[Body]])),1,0)</f>
        <v>0</v>
      </c>
      <c r="L957" t="s">
        <v>44</v>
      </c>
      <c r="N957" t="s">
        <v>1755</v>
      </c>
      <c r="O957" t="str">
        <f>IF(ISNUMBER(SEARCH("km",porsche_data[[#This Row],[Mileage0]])),porsche_data[[#This Row],[Mileage0]],"")</f>
        <v/>
      </c>
      <c r="P957" t="s">
        <v>385</v>
      </c>
      <c r="R957" t="s">
        <v>1060</v>
      </c>
      <c r="T957" t="s">
        <v>20</v>
      </c>
      <c r="U957" t="s">
        <v>21</v>
      </c>
      <c r="V957">
        <f>IF(porsche_data[[#This Row],[Transmission]]="Automatic",1,0)</f>
        <v>0</v>
      </c>
      <c r="W957">
        <f>IF(porsche_data[[#This Row],[Transmission]]="PDK",1,0)</f>
        <v>0</v>
      </c>
      <c r="X957" t="s">
        <v>22</v>
      </c>
      <c r="Y957">
        <f>IF(porsche_data[[#This Row],[Drive]]="Rear drive",0,1)</f>
        <v>0</v>
      </c>
      <c r="Z957" t="s">
        <v>23</v>
      </c>
      <c r="AA957" t="s">
        <v>24</v>
      </c>
      <c r="AB957">
        <f>IF(OR(porsche_data[[#This Row],[Interior Color]]="Black",porsche_data[[#This Row],[Interior Color]]="Beige",porsche_data[[#This Row],[Interior Color]]="Brown",porsche_data[[#This Row],[Interior Color]]="Grey"),0,1)</f>
        <v>0</v>
      </c>
      <c r="AC957" t="s">
        <v>24</v>
      </c>
      <c r="AD9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58" spans="1:30" x14ac:dyDescent="0.2">
      <c r="A958" t="s">
        <v>3021</v>
      </c>
      <c r="B958">
        <v>189911</v>
      </c>
      <c r="C958">
        <f>ABS((porsche_data[[#This Row],[Price]]-AVERAGE(B890:B5345))/_xlfn.STDEV.P(B890:B5345))</f>
        <v>1.9347315185404526</v>
      </c>
      <c r="D958" t="s">
        <v>349</v>
      </c>
      <c r="E958" t="s">
        <v>885</v>
      </c>
      <c r="F958">
        <f>IF(OR(ISNUMBER(SEARCH(" 4S",porsche_data[[#This Row],[Model]])), ISNUMBER(SEARCH(" S",porsche_data[[#This Row],[Model]]))),1,0)</f>
        <v>1</v>
      </c>
      <c r="G958">
        <f>IF(ISNUMBER(SEARCH("Turbo",porsche_data[[#This Row],[Model]])),1,0)</f>
        <v>0</v>
      </c>
      <c r="H958">
        <f>IF(ISNUMBER(SEARCH("GT",porsche_data[[#This Row],[Model]])),1,0)</f>
        <v>0</v>
      </c>
      <c r="I958">
        <f>IF(ISNUMBER(SEARCH("RS",porsche_data[[#This Row],[Model]])),1,0)</f>
        <v>0</v>
      </c>
      <c r="J958">
        <f>IF(ISNUMBER(SEARCH("Targa",porsche_data[[#This Row],[Body]])),1,0)</f>
        <v>0</v>
      </c>
      <c r="K958">
        <f>IF(ISNUMBER(SEARCH("Cabriolet",porsche_data[[#This Row],[Body]])),1,0)</f>
        <v>1</v>
      </c>
      <c r="L958" t="s">
        <v>16</v>
      </c>
      <c r="M958">
        <v>911</v>
      </c>
      <c r="N958" t="s">
        <v>3852</v>
      </c>
      <c r="O958" s="3">
        <f>1*(LEFT(porsche_data[[#This Row],[Mileage0]],FIND(" ",porsche_data[[#This Row],[Mileage0]])-1))</f>
        <v>14300</v>
      </c>
      <c r="P958" t="s">
        <v>627</v>
      </c>
      <c r="Q958">
        <v>217</v>
      </c>
      <c r="R958" t="s">
        <v>60</v>
      </c>
      <c r="S958">
        <f>1*(LEFT(porsche_data[[#This Row],[Cylinder Capacity]],FIND(" ",porsche_data[[#This Row],[Cylinder Capacity]])-1))</f>
        <v>3.2</v>
      </c>
      <c r="T958" t="s">
        <v>20</v>
      </c>
      <c r="U958" t="s">
        <v>21</v>
      </c>
      <c r="V958">
        <f>IF(porsche_data[[#This Row],[Transmission]]="Automatic",1,0)</f>
        <v>0</v>
      </c>
      <c r="W958">
        <f>IF(porsche_data[[#This Row],[Transmission]]="PDK",1,0)</f>
        <v>0</v>
      </c>
      <c r="X958" t="s">
        <v>22</v>
      </c>
      <c r="Y958">
        <f>IF(porsche_data[[#This Row],[Drive]]="Rear drive",0,1)</f>
        <v>0</v>
      </c>
      <c r="Z958" t="s">
        <v>23</v>
      </c>
      <c r="AA958" t="s">
        <v>24</v>
      </c>
      <c r="AB958">
        <f>IF(OR(porsche_data[[#This Row],[Interior Color]]="Black",porsche_data[[#This Row],[Interior Color]]="Beige",porsche_data[[#This Row],[Interior Color]]="Brown",porsche_data[[#This Row],[Interior Color]]="Grey"),0,1)</f>
        <v>0</v>
      </c>
      <c r="AC958" t="s">
        <v>116</v>
      </c>
      <c r="AD9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59" spans="1:30" x14ac:dyDescent="0.2">
      <c r="A959" t="s">
        <v>1480</v>
      </c>
      <c r="B959">
        <v>189900</v>
      </c>
      <c r="C959">
        <f>ABS((porsche_data[[#This Row],[Price]]-AVERAGE(B891:B5346))/_xlfn.STDEV.P(B891:B5346))</f>
        <v>1.9382633699436072</v>
      </c>
      <c r="D959" t="s">
        <v>90</v>
      </c>
      <c r="E959" t="s">
        <v>419</v>
      </c>
      <c r="F959">
        <f>IF(OR(ISNUMBER(SEARCH(" 4S",porsche_data[[#This Row],[Model]])), ISNUMBER(SEARCH(" S",porsche_data[[#This Row],[Model]]))),1,0)</f>
        <v>0</v>
      </c>
      <c r="G959">
        <f>IF(ISNUMBER(SEARCH("Turbo",porsche_data[[#This Row],[Model]])),1,0)</f>
        <v>0</v>
      </c>
      <c r="H959">
        <f>IF(ISNUMBER(SEARCH("GT",porsche_data[[#This Row],[Model]])),1,0)</f>
        <v>1</v>
      </c>
      <c r="I959">
        <f>IF(ISNUMBER(SEARCH("RS",porsche_data[[#This Row],[Model]])),1,0)</f>
        <v>0</v>
      </c>
      <c r="J959">
        <f>IF(ISNUMBER(SEARCH("Targa",porsche_data[[#This Row],[Body]])),1,0)</f>
        <v>0</v>
      </c>
      <c r="K959">
        <f>IF(ISNUMBER(SEARCH("Cabriolet",porsche_data[[#This Row],[Body]])),1,0)</f>
        <v>0</v>
      </c>
      <c r="L959" t="s">
        <v>44</v>
      </c>
      <c r="M959">
        <v>991</v>
      </c>
      <c r="N959" t="s">
        <v>1481</v>
      </c>
      <c r="O959" s="3">
        <f>1*(LEFT(porsche_data[[#This Row],[Mileage0]],FIND(" ",porsche_data[[#This Row],[Mileage0]])-1))</f>
        <v>17165</v>
      </c>
      <c r="P959" t="s">
        <v>141</v>
      </c>
      <c r="Q959">
        <v>500</v>
      </c>
      <c r="R959" t="s">
        <v>111</v>
      </c>
      <c r="S959">
        <f>1*(LEFT(porsche_data[[#This Row],[Cylinder Capacity]],FIND(" ",porsche_data[[#This Row],[Cylinder Capacity]])-1))</f>
        <v>4</v>
      </c>
      <c r="T959" t="s">
        <v>20</v>
      </c>
      <c r="U959" t="s">
        <v>21</v>
      </c>
      <c r="V959">
        <f>IF(porsche_data[[#This Row],[Transmission]]="Automatic",1,0)</f>
        <v>0</v>
      </c>
      <c r="W959">
        <f>IF(porsche_data[[#This Row],[Transmission]]="PDK",1,0)</f>
        <v>0</v>
      </c>
      <c r="X959" t="s">
        <v>22</v>
      </c>
      <c r="Y959">
        <f>IF(porsche_data[[#This Row],[Drive]]="Rear drive",0,1)</f>
        <v>0</v>
      </c>
      <c r="Z959" t="s">
        <v>23</v>
      </c>
      <c r="AA959" t="s">
        <v>24</v>
      </c>
      <c r="AB959">
        <f>IF(OR(porsche_data[[#This Row],[Interior Color]]="Black",porsche_data[[#This Row],[Interior Color]]="Beige",porsche_data[[#This Row],[Interior Color]]="Brown",porsche_data[[#This Row],[Interior Color]]="Grey"),0,1)</f>
        <v>0</v>
      </c>
      <c r="AC959" t="s">
        <v>54</v>
      </c>
      <c r="AD9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60" spans="1:30" x14ac:dyDescent="0.2">
      <c r="A960" t="s">
        <v>1480</v>
      </c>
      <c r="B960">
        <v>189900</v>
      </c>
      <c r="C960">
        <f>ABS((porsche_data[[#This Row],[Price]]-AVERAGE(B892:B5347))/_xlfn.STDEV.P(B892:B5347))</f>
        <v>1.9382633699436072</v>
      </c>
      <c r="D960" t="s">
        <v>90</v>
      </c>
      <c r="E960" t="s">
        <v>85</v>
      </c>
      <c r="F960">
        <f>IF(OR(ISNUMBER(SEARCH(" 4S",porsche_data[[#This Row],[Model]])), ISNUMBER(SEARCH(" S",porsche_data[[#This Row],[Model]]))),1,0)</f>
        <v>1</v>
      </c>
      <c r="G960">
        <f>IF(ISNUMBER(SEARCH("Turbo",porsche_data[[#This Row],[Model]])),1,0)</f>
        <v>1</v>
      </c>
      <c r="H960">
        <f>IF(ISNUMBER(SEARCH("GT",porsche_data[[#This Row],[Model]])),1,0)</f>
        <v>0</v>
      </c>
      <c r="I960">
        <f>IF(ISNUMBER(SEARCH("RS",porsche_data[[#This Row],[Model]])),1,0)</f>
        <v>0</v>
      </c>
      <c r="J960">
        <f>IF(ISNUMBER(SEARCH("Targa",porsche_data[[#This Row],[Body]])),1,0)</f>
        <v>0</v>
      </c>
      <c r="K960">
        <f>IF(ISNUMBER(SEARCH("Cabriolet",porsche_data[[#This Row],[Body]])),1,0)</f>
        <v>0</v>
      </c>
      <c r="L960" t="s">
        <v>44</v>
      </c>
      <c r="M960">
        <v>991</v>
      </c>
      <c r="N960" t="s">
        <v>2584</v>
      </c>
      <c r="O960" s="3">
        <f>1*(LEFT(porsche_data[[#This Row],[Mileage0]],FIND(" ",porsche_data[[#This Row],[Mileage0]])-1))</f>
        <v>43000</v>
      </c>
      <c r="P960" t="s">
        <v>1189</v>
      </c>
      <c r="Q960">
        <v>750</v>
      </c>
      <c r="R960" t="s">
        <v>88</v>
      </c>
      <c r="S960">
        <f>1*(LEFT(porsche_data[[#This Row],[Cylinder Capacity]],FIND(" ",porsche_data[[#This Row],[Cylinder Capacity]])-1))</f>
        <v>3.8</v>
      </c>
      <c r="T960" t="s">
        <v>20</v>
      </c>
      <c r="U960" t="s">
        <v>31</v>
      </c>
      <c r="V960">
        <f>IF(porsche_data[[#This Row],[Transmission]]="Automatic",1,0)</f>
        <v>0</v>
      </c>
      <c r="W960">
        <f>IF(porsche_data[[#This Row],[Transmission]]="PDK",1,0)</f>
        <v>1</v>
      </c>
      <c r="X960" t="s">
        <v>46</v>
      </c>
      <c r="Y960">
        <f>IF(porsche_data[[#This Row],[Drive]]="Rear drive",0,1)</f>
        <v>1</v>
      </c>
      <c r="Z960" t="s">
        <v>23</v>
      </c>
      <c r="AA960" t="s">
        <v>116</v>
      </c>
      <c r="AB960">
        <f>IF(OR(porsche_data[[#This Row],[Interior Color]]="Black",porsche_data[[#This Row],[Interior Color]]="Beige",porsche_data[[#This Row],[Interior Color]]="Brown",porsche_data[[#This Row],[Interior Color]]="Grey"),0,1)</f>
        <v>1</v>
      </c>
      <c r="AC960" t="s">
        <v>54</v>
      </c>
      <c r="AD9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61" spans="1:30" x14ac:dyDescent="0.2">
      <c r="A961" t="s">
        <v>1480</v>
      </c>
      <c r="B961">
        <v>189900</v>
      </c>
      <c r="C961">
        <f>ABS((porsche_data[[#This Row],[Price]]-AVERAGE(B893:B5348))/_xlfn.STDEV.P(B893:B5348))</f>
        <v>1.9420467642918466</v>
      </c>
      <c r="D961" t="s">
        <v>294</v>
      </c>
      <c r="E961" t="s">
        <v>306</v>
      </c>
      <c r="F961">
        <f>IF(OR(ISNUMBER(SEARCH(" 4S",porsche_data[[#This Row],[Model]])), ISNUMBER(SEARCH(" S",porsche_data[[#This Row],[Model]]))),1,0)</f>
        <v>0</v>
      </c>
      <c r="G961">
        <f>IF(ISNUMBER(SEARCH("Turbo",porsche_data[[#This Row],[Model]])),1,0)</f>
        <v>0</v>
      </c>
      <c r="H961">
        <f>IF(ISNUMBER(SEARCH("GT",porsche_data[[#This Row],[Model]])),1,0)</f>
        <v>1</v>
      </c>
      <c r="I961">
        <f>IF(ISNUMBER(SEARCH("RS",porsche_data[[#This Row],[Model]])),1,0)</f>
        <v>1</v>
      </c>
      <c r="J961">
        <f>IF(ISNUMBER(SEARCH("Targa",porsche_data[[#This Row],[Body]])),1,0)</f>
        <v>0</v>
      </c>
      <c r="K961">
        <f>IF(ISNUMBER(SEARCH("Cabriolet",porsche_data[[#This Row],[Body]])),1,0)</f>
        <v>0</v>
      </c>
      <c r="L961" t="s">
        <v>44</v>
      </c>
      <c r="M961">
        <v>997</v>
      </c>
      <c r="N961" t="s">
        <v>3024</v>
      </c>
      <c r="O961" s="3">
        <f>1*(LEFT(porsche_data[[#This Row],[Mileage0]],FIND(" ",porsche_data[[#This Row],[Mileage0]])-1))</f>
        <v>17600</v>
      </c>
      <c r="P961" t="s">
        <v>301</v>
      </c>
      <c r="Q961">
        <v>415</v>
      </c>
      <c r="R961" t="s">
        <v>19</v>
      </c>
      <c r="S961">
        <f>1*(LEFT(porsche_data[[#This Row],[Cylinder Capacity]],FIND(" ",porsche_data[[#This Row],[Cylinder Capacity]])-1))</f>
        <v>3.6</v>
      </c>
      <c r="T961" t="s">
        <v>20</v>
      </c>
      <c r="U961" t="s">
        <v>21</v>
      </c>
      <c r="V961">
        <f>IF(porsche_data[[#This Row],[Transmission]]="Automatic",1,0)</f>
        <v>0</v>
      </c>
      <c r="W961">
        <f>IF(porsche_data[[#This Row],[Transmission]]="PDK",1,0)</f>
        <v>0</v>
      </c>
      <c r="X961" t="s">
        <v>22</v>
      </c>
      <c r="Y961">
        <f>IF(porsche_data[[#This Row],[Drive]]="Rear drive",0,1)</f>
        <v>0</v>
      </c>
      <c r="Z961" t="s">
        <v>23</v>
      </c>
      <c r="AA961" t="s">
        <v>24</v>
      </c>
      <c r="AB961">
        <f>IF(OR(porsche_data[[#This Row],[Interior Color]]="Black",porsche_data[[#This Row],[Interior Color]]="Beige",porsche_data[[#This Row],[Interior Color]]="Brown",porsche_data[[#This Row],[Interior Color]]="Grey"),0,1)</f>
        <v>0</v>
      </c>
      <c r="AC961" t="s">
        <v>24</v>
      </c>
      <c r="AD9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62" spans="1:30" hidden="1" x14ac:dyDescent="0.2">
      <c r="A962" t="s">
        <v>1480</v>
      </c>
      <c r="B962">
        <v>189900</v>
      </c>
      <c r="C962" t="e">
        <f>ABS((porsche_data[[#This Row],[Price]]-#REF!)/#REF!)</f>
        <v>#REF!</v>
      </c>
      <c r="D962" t="s">
        <v>63</v>
      </c>
      <c r="E962" t="s">
        <v>164</v>
      </c>
      <c r="F962">
        <f>IF(OR(ISNUMBER(SEARCH(" 4S",porsche_data[[#This Row],[Model]])), ISNUMBER(SEARCH(" S",porsche_data[[#This Row],[Model]]))),1,0)</f>
        <v>0</v>
      </c>
      <c r="G962">
        <f>IF(ISNUMBER(SEARCH("Turbo",porsche_data[[#This Row],[Model]])),1,0)</f>
        <v>0</v>
      </c>
      <c r="H962">
        <f>IF(ISNUMBER(SEARCH("GT",porsche_data[[#This Row],[Model]])),1,0)</f>
        <v>1</v>
      </c>
      <c r="I962">
        <f>IF(ISNUMBER(SEARCH("RS",porsche_data[[#This Row],[Model]])),1,0)</f>
        <v>0</v>
      </c>
      <c r="J962">
        <f>IF(ISNUMBER(SEARCH("Targa",porsche_data[[#This Row],[Body]])),1,0)</f>
        <v>0</v>
      </c>
      <c r="K962">
        <f>IF(ISNUMBER(SEARCH("Cabriolet",porsche_data[[#This Row],[Body]])),1,0)</f>
        <v>0</v>
      </c>
      <c r="L962" t="s">
        <v>44</v>
      </c>
      <c r="N962" t="s">
        <v>420</v>
      </c>
      <c r="O962" t="str">
        <f>IF(ISNUMBER(SEARCH("km",porsche_data[[#This Row],[Mileage0]])),porsche_data[[#This Row],[Mileage0]],"")</f>
        <v>12990 km</v>
      </c>
      <c r="P962" t="s">
        <v>110</v>
      </c>
      <c r="Q962">
        <v>510</v>
      </c>
      <c r="R962" t="s">
        <v>3178</v>
      </c>
      <c r="T962" t="s">
        <v>20</v>
      </c>
      <c r="U962" t="s">
        <v>31</v>
      </c>
      <c r="V962">
        <f>IF(porsche_data[[#This Row],[Transmission]]="Automatic",1,0)</f>
        <v>0</v>
      </c>
      <c r="W962">
        <f>IF(porsche_data[[#This Row],[Transmission]]="PDK",1,0)</f>
        <v>1</v>
      </c>
      <c r="X962" t="s">
        <v>22</v>
      </c>
      <c r="Y962">
        <f>IF(porsche_data[[#This Row],[Drive]]="Rear drive",0,1)</f>
        <v>0</v>
      </c>
      <c r="Z962" t="s">
        <v>23</v>
      </c>
      <c r="AA962" t="s">
        <v>61</v>
      </c>
      <c r="AB962">
        <f>IF(OR(porsche_data[[#This Row],[Interior Color]]="Black",porsche_data[[#This Row],[Interior Color]]="Beige",porsche_data[[#This Row],[Interior Color]]="Brown",porsche_data[[#This Row],[Interior Color]]="Grey"),0,1)</f>
        <v>1</v>
      </c>
      <c r="AC962" t="s">
        <v>61</v>
      </c>
      <c r="AD9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63" spans="1:30" hidden="1" x14ac:dyDescent="0.2">
      <c r="A963" t="s">
        <v>1764</v>
      </c>
      <c r="C963" t="e">
        <f>ABS((porsche_data[[#This Row],[Price]]-#REF!)/#REF!)</f>
        <v>#REF!</v>
      </c>
      <c r="D963" t="s">
        <v>124</v>
      </c>
      <c r="E963" t="s">
        <v>50</v>
      </c>
      <c r="F963">
        <f>IF(OR(ISNUMBER(SEARCH(" 4S",porsche_data[[#This Row],[Model]])), ISNUMBER(SEARCH(" S",porsche_data[[#This Row],[Model]]))),1,0)</f>
        <v>0</v>
      </c>
      <c r="G963">
        <f>IF(ISNUMBER(SEARCH("Turbo",porsche_data[[#This Row],[Model]])),1,0)</f>
        <v>0</v>
      </c>
      <c r="H963">
        <f>IF(ISNUMBER(SEARCH("GT",porsche_data[[#This Row],[Model]])),1,0)</f>
        <v>0</v>
      </c>
      <c r="I963">
        <f>IF(ISNUMBER(SEARCH("RS",porsche_data[[#This Row],[Model]])),1,0)</f>
        <v>0</v>
      </c>
      <c r="J963">
        <f>IF(ISNUMBER(SEARCH("Targa",porsche_data[[#This Row],[Body]])),1,0)</f>
        <v>0</v>
      </c>
      <c r="K963">
        <f>IF(ISNUMBER(SEARCH("Cabriolet",porsche_data[[#This Row],[Body]])),1,0)</f>
        <v>1</v>
      </c>
      <c r="L963" t="s">
        <v>16</v>
      </c>
      <c r="N963" t="s">
        <v>1765</v>
      </c>
      <c r="O963" t="str">
        <f>IF(ISNUMBER(SEARCH("km",porsche_data[[#This Row],[Mileage0]])),porsche_data[[#This Row],[Mileage0]],"")</f>
        <v/>
      </c>
      <c r="P963" t="s">
        <v>126</v>
      </c>
      <c r="R963" t="s">
        <v>19</v>
      </c>
      <c r="T963" t="s">
        <v>20</v>
      </c>
      <c r="U963" t="s">
        <v>53</v>
      </c>
      <c r="V963">
        <f>IF(porsche_data[[#This Row],[Transmission]]="Automatic",1,0)</f>
        <v>1</v>
      </c>
      <c r="W963">
        <f>IF(porsche_data[[#This Row],[Transmission]]="PDK",1,0)</f>
        <v>0</v>
      </c>
      <c r="X963" t="s">
        <v>22</v>
      </c>
      <c r="Y963">
        <f>IF(porsche_data[[#This Row],[Drive]]="Rear drive",0,1)</f>
        <v>0</v>
      </c>
      <c r="Z963" t="s">
        <v>23</v>
      </c>
      <c r="AA963" t="s">
        <v>68</v>
      </c>
      <c r="AB963">
        <f>IF(OR(porsche_data[[#This Row],[Interior Color]]="Black",porsche_data[[#This Row],[Interior Color]]="Beige",porsche_data[[#This Row],[Interior Color]]="Brown",porsche_data[[#This Row],[Interior Color]]="Grey"),0,1)</f>
        <v>0</v>
      </c>
      <c r="AC963" t="s">
        <v>116</v>
      </c>
      <c r="AD9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64" spans="1:30" hidden="1" x14ac:dyDescent="0.2">
      <c r="A964" t="s">
        <v>1766</v>
      </c>
      <c r="C964" t="e">
        <f>ABS((porsche_data[[#This Row],[Price]]-#REF!)/#REF!)</f>
        <v>#REF!</v>
      </c>
      <c r="D964" t="s">
        <v>225</v>
      </c>
      <c r="E964" t="s">
        <v>729</v>
      </c>
      <c r="F964">
        <f>IF(OR(ISNUMBER(SEARCH(" 4S",porsche_data[[#This Row],[Model]])), ISNUMBER(SEARCH(" S",porsche_data[[#This Row],[Model]]))),1,0)</f>
        <v>0</v>
      </c>
      <c r="G964">
        <f>IF(ISNUMBER(SEARCH("Turbo",porsche_data[[#This Row],[Model]])),1,0)</f>
        <v>0</v>
      </c>
      <c r="H964">
        <f>IF(ISNUMBER(SEARCH("GT",porsche_data[[#This Row],[Model]])),1,0)</f>
        <v>0</v>
      </c>
      <c r="I964">
        <f>IF(ISNUMBER(SEARCH("RS",porsche_data[[#This Row],[Model]])),1,0)</f>
        <v>0</v>
      </c>
      <c r="J964">
        <f>IF(ISNUMBER(SEARCH("Targa",porsche_data[[#This Row],[Body]])),1,0)</f>
        <v>1</v>
      </c>
      <c r="K964">
        <f>IF(ISNUMBER(SEARCH("Cabriolet",porsche_data[[#This Row],[Body]])),1,0)</f>
        <v>0</v>
      </c>
      <c r="L964" t="s">
        <v>36</v>
      </c>
      <c r="N964" t="s">
        <v>1767</v>
      </c>
      <c r="O964" t="str">
        <f>IF(ISNUMBER(SEARCH("km",porsche_data[[#This Row],[Mileage0]])),porsche_data[[#This Row],[Mileage0]],"")</f>
        <v/>
      </c>
      <c r="P964" t="s">
        <v>1011</v>
      </c>
      <c r="R964" t="s">
        <v>569</v>
      </c>
      <c r="T964" t="s">
        <v>20</v>
      </c>
      <c r="U964" t="s">
        <v>21</v>
      </c>
      <c r="V964">
        <f>IF(porsche_data[[#This Row],[Transmission]]="Automatic",1,0)</f>
        <v>0</v>
      </c>
      <c r="W964">
        <f>IF(porsche_data[[#This Row],[Transmission]]="PDK",1,0)</f>
        <v>0</v>
      </c>
      <c r="X964" t="s">
        <v>22</v>
      </c>
      <c r="Y964">
        <f>IF(porsche_data[[#This Row],[Drive]]="Rear drive",0,1)</f>
        <v>0</v>
      </c>
      <c r="Z964" t="s">
        <v>23</v>
      </c>
      <c r="AA964" t="s">
        <v>24</v>
      </c>
      <c r="AB964">
        <f>IF(OR(porsche_data[[#This Row],[Interior Color]]="Black",porsche_data[[#This Row],[Interior Color]]="Beige",porsche_data[[#This Row],[Interior Color]]="Brown",porsche_data[[#This Row],[Interior Color]]="Grey"),0,1)</f>
        <v>0</v>
      </c>
      <c r="AC964" t="s">
        <v>24</v>
      </c>
      <c r="AD9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65" spans="1:30" x14ac:dyDescent="0.2">
      <c r="A965" t="s">
        <v>1480</v>
      </c>
      <c r="B965">
        <v>189900</v>
      </c>
      <c r="C965">
        <f>ABS((porsche_data[[#This Row],[Price]]-AVERAGE(B897:B5352))/_xlfn.STDEV.P(B897:B5352))</f>
        <v>1.9533562148046992</v>
      </c>
      <c r="D965" t="s">
        <v>184</v>
      </c>
      <c r="E965" t="s">
        <v>237</v>
      </c>
      <c r="F965">
        <f>IF(OR(ISNUMBER(SEARCH(" 4S",porsche_data[[#This Row],[Model]])), ISNUMBER(SEARCH(" S",porsche_data[[#This Row],[Model]]))),1,0)</f>
        <v>0</v>
      </c>
      <c r="G965">
        <f>IF(ISNUMBER(SEARCH("Turbo",porsche_data[[#This Row],[Model]])),1,0)</f>
        <v>0</v>
      </c>
      <c r="H965">
        <f>IF(ISNUMBER(SEARCH("GT",porsche_data[[#This Row],[Model]])),1,0)</f>
        <v>1</v>
      </c>
      <c r="I965">
        <f>IF(ISNUMBER(SEARCH("RS",porsche_data[[#This Row],[Model]])),1,0)</f>
        <v>0</v>
      </c>
      <c r="J965">
        <f>IF(ISNUMBER(SEARCH("Targa",porsche_data[[#This Row],[Body]])),1,0)</f>
        <v>0</v>
      </c>
      <c r="K965">
        <f>IF(ISNUMBER(SEARCH("Cabriolet",porsche_data[[#This Row],[Body]])),1,0)</f>
        <v>0</v>
      </c>
      <c r="L965" t="s">
        <v>44</v>
      </c>
      <c r="M965">
        <v>992</v>
      </c>
      <c r="N965" t="s">
        <v>4303</v>
      </c>
      <c r="O965" s="3">
        <f>1*(LEFT(porsche_data[[#This Row],[Mileage0]],FIND(" ",porsche_data[[#This Row],[Mileage0]])-1))</f>
        <v>335</v>
      </c>
      <c r="P965" t="s">
        <v>178</v>
      </c>
      <c r="Q965">
        <v>480</v>
      </c>
      <c r="R965" t="s">
        <v>67</v>
      </c>
      <c r="S965">
        <f>1*(LEFT(porsche_data[[#This Row],[Cylinder Capacity]],FIND(" ",porsche_data[[#This Row],[Cylinder Capacity]])-1))</f>
        <v>3</v>
      </c>
      <c r="T965" t="s">
        <v>20</v>
      </c>
      <c r="U965" t="s">
        <v>31</v>
      </c>
      <c r="V965">
        <f>IF(porsche_data[[#This Row],[Transmission]]="Automatic",1,0)</f>
        <v>0</v>
      </c>
      <c r="W965">
        <f>IF(porsche_data[[#This Row],[Transmission]]="PDK",1,0)</f>
        <v>1</v>
      </c>
      <c r="X965" t="s">
        <v>22</v>
      </c>
      <c r="Y965">
        <f>IF(porsche_data[[#This Row],[Drive]]="Rear drive",0,1)</f>
        <v>0</v>
      </c>
      <c r="Z965" t="s">
        <v>23</v>
      </c>
      <c r="AA965" t="s">
        <v>24</v>
      </c>
      <c r="AB965">
        <f>IF(OR(porsche_data[[#This Row],[Interior Color]]="Black",porsche_data[[#This Row],[Interior Color]]="Beige",porsche_data[[#This Row],[Interior Color]]="Brown",porsche_data[[#This Row],[Interior Color]]="Grey"),0,1)</f>
        <v>0</v>
      </c>
      <c r="AC965" t="s">
        <v>24</v>
      </c>
      <c r="AD9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66" spans="1:30" hidden="1" x14ac:dyDescent="0.2">
      <c r="A966" t="s">
        <v>1480</v>
      </c>
      <c r="B966">
        <v>189900</v>
      </c>
      <c r="C966" t="e">
        <f>ABS((porsche_data[[#This Row],[Price]]-#REF!)/#REF!)</f>
        <v>#REF!</v>
      </c>
      <c r="D966" t="s">
        <v>874</v>
      </c>
      <c r="E966" t="s">
        <v>2498</v>
      </c>
      <c r="F966">
        <f>IF(OR(ISNUMBER(SEARCH(" 4S",porsche_data[[#This Row],[Model]])), ISNUMBER(SEARCH(" S",porsche_data[[#This Row],[Model]]))),1,0)</f>
        <v>1</v>
      </c>
      <c r="G966">
        <f>IF(ISNUMBER(SEARCH("Turbo",porsche_data[[#This Row],[Model]])),1,0)</f>
        <v>0</v>
      </c>
      <c r="H966">
        <f>IF(ISNUMBER(SEARCH("GT",porsche_data[[#This Row],[Model]])),1,0)</f>
        <v>0</v>
      </c>
      <c r="I966">
        <f>IF(ISNUMBER(SEARCH("RS",porsche_data[[#This Row],[Model]])),1,0)</f>
        <v>0</v>
      </c>
      <c r="J966">
        <f>IF(ISNUMBER(SEARCH("Targa",porsche_data[[#This Row],[Body]])),1,0)</f>
        <v>1</v>
      </c>
      <c r="K966">
        <f>IF(ISNUMBER(SEARCH("Cabriolet",porsche_data[[#This Row],[Body]])),1,0)</f>
        <v>0</v>
      </c>
      <c r="L966" t="s">
        <v>36</v>
      </c>
      <c r="N966" t="s">
        <v>4713</v>
      </c>
      <c r="O966" t="str">
        <f>IF(ISNUMBER(SEARCH("km",porsche_data[[#This Row],[Mileage0]])),porsche_data[[#This Row],[Mileage0]],"")</f>
        <v>28569 km</v>
      </c>
      <c r="P966" t="s">
        <v>73</v>
      </c>
      <c r="R966" t="s">
        <v>67</v>
      </c>
      <c r="T966" t="s">
        <v>20</v>
      </c>
      <c r="U966" t="s">
        <v>31</v>
      </c>
      <c r="V966">
        <f>IF(porsche_data[[#This Row],[Transmission]]="Automatic",1,0)</f>
        <v>0</v>
      </c>
      <c r="W966">
        <f>IF(porsche_data[[#This Row],[Transmission]]="PDK",1,0)</f>
        <v>1</v>
      </c>
      <c r="X966" t="s">
        <v>46</v>
      </c>
      <c r="Y966">
        <f>IF(porsche_data[[#This Row],[Drive]]="Rear drive",0,1)</f>
        <v>1</v>
      </c>
      <c r="Z966" t="s">
        <v>23</v>
      </c>
      <c r="AA966" t="s">
        <v>24</v>
      </c>
      <c r="AB966">
        <f>IF(OR(porsche_data[[#This Row],[Interior Color]]="Black",porsche_data[[#This Row],[Interior Color]]="Beige",porsche_data[[#This Row],[Interior Color]]="Brown",porsche_data[[#This Row],[Interior Color]]="Grey"),0,1)</f>
        <v>0</v>
      </c>
      <c r="AC966" t="s">
        <v>32</v>
      </c>
      <c r="AD9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67" spans="1:30" hidden="1" x14ac:dyDescent="0.2">
      <c r="A967" t="s">
        <v>25</v>
      </c>
      <c r="C967" t="e">
        <f>ABS((porsche_data[[#This Row],[Price]]-#REF!)/#REF!)</f>
        <v>#REF!</v>
      </c>
      <c r="D967" t="s">
        <v>25</v>
      </c>
      <c r="E967" t="s">
        <v>25</v>
      </c>
      <c r="F967">
        <f>IF(OR(ISNUMBER(SEARCH(" 4S",porsche_data[[#This Row],[Model]])), ISNUMBER(SEARCH(" S",porsche_data[[#This Row],[Model]]))),1,0)</f>
        <v>0</v>
      </c>
      <c r="G967">
        <f>IF(ISNUMBER(SEARCH("Turbo",porsche_data[[#This Row],[Model]])),1,0)</f>
        <v>0</v>
      </c>
      <c r="H967">
        <f>IF(ISNUMBER(SEARCH("GT",porsche_data[[#This Row],[Model]])),1,0)</f>
        <v>0</v>
      </c>
      <c r="I967">
        <f>IF(ISNUMBER(SEARCH("RS",porsche_data[[#This Row],[Model]])),1,0)</f>
        <v>0</v>
      </c>
      <c r="J967">
        <f>IF(ISNUMBER(SEARCH("Targa",porsche_data[[#This Row],[Body]])),1,0)</f>
        <v>0</v>
      </c>
      <c r="K967">
        <f>IF(ISNUMBER(SEARCH("Cabriolet",porsche_data[[#This Row],[Body]])),1,0)</f>
        <v>0</v>
      </c>
      <c r="L967" t="s">
        <v>25</v>
      </c>
      <c r="N967" t="s">
        <v>25</v>
      </c>
      <c r="O967" t="str">
        <f>IF(ISNUMBER(SEARCH("km",porsche_data[[#This Row],[Mileage0]])),porsche_data[[#This Row],[Mileage0]],"")</f>
        <v/>
      </c>
      <c r="P967" t="s">
        <v>25</v>
      </c>
      <c r="R967" t="s">
        <v>25</v>
      </c>
      <c r="T967" t="s">
        <v>25</v>
      </c>
      <c r="U967" t="s">
        <v>25</v>
      </c>
      <c r="V967">
        <f>IF(porsche_data[[#This Row],[Transmission]]="Automatic",1,0)</f>
        <v>0</v>
      </c>
      <c r="W967">
        <f>IF(porsche_data[[#This Row],[Transmission]]="PDK",1,0)</f>
        <v>0</v>
      </c>
      <c r="X967" t="s">
        <v>25</v>
      </c>
      <c r="Y967">
        <f>IF(porsche_data[[#This Row],[Drive]]="Rear drive",0,1)</f>
        <v>1</v>
      </c>
      <c r="Z967" t="s">
        <v>25</v>
      </c>
      <c r="AA967" t="s">
        <v>25</v>
      </c>
      <c r="AB967">
        <f>IF(OR(porsche_data[[#This Row],[Interior Color]]="Black",porsche_data[[#This Row],[Interior Color]]="Beige",porsche_data[[#This Row],[Interior Color]]="Brown",porsche_data[[#This Row],[Interior Color]]="Grey"),0,1)</f>
        <v>1</v>
      </c>
      <c r="AC967" t="s">
        <v>25</v>
      </c>
      <c r="AD9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68" spans="1:30" x14ac:dyDescent="0.2">
      <c r="A968" t="s">
        <v>1480</v>
      </c>
      <c r="B968">
        <v>189900</v>
      </c>
      <c r="C968">
        <f>ABS((porsche_data[[#This Row],[Price]]-AVERAGE(B900:B5355))/_xlfn.STDEV.P(B900:B5355))</f>
        <v>1.964417633101456</v>
      </c>
      <c r="D968" t="s">
        <v>56</v>
      </c>
      <c r="E968" t="s">
        <v>505</v>
      </c>
      <c r="F968">
        <f>IF(OR(ISNUMBER(SEARCH(" 4S",porsche_data[[#This Row],[Model]])), ISNUMBER(SEARCH(" S",porsche_data[[#This Row],[Model]]))),1,0)</f>
        <v>0</v>
      </c>
      <c r="G968">
        <f>IF(ISNUMBER(SEARCH("Turbo",porsche_data[[#This Row],[Model]])),1,0)</f>
        <v>0</v>
      </c>
      <c r="H968">
        <f>IF(ISNUMBER(SEARCH("GT",porsche_data[[#This Row],[Model]])),1,0)</f>
        <v>0</v>
      </c>
      <c r="I968">
        <f>IF(ISNUMBER(SEARCH("RS",porsche_data[[#This Row],[Model]])),1,0)</f>
        <v>0</v>
      </c>
      <c r="J968">
        <f>IF(ISNUMBER(SEARCH("Targa",porsche_data[[#This Row],[Body]])),1,0)</f>
        <v>0</v>
      </c>
      <c r="K968">
        <f>IF(ISNUMBER(SEARCH("Cabriolet",porsche_data[[#This Row],[Body]])),1,0)</f>
        <v>0</v>
      </c>
      <c r="L968" t="s">
        <v>44</v>
      </c>
      <c r="M968">
        <v>911</v>
      </c>
      <c r="N968" t="s">
        <v>805</v>
      </c>
      <c r="O968" s="3">
        <f>1*(LEFT(porsche_data[[#This Row],[Mileage0]],FIND(" ",porsche_data[[#This Row],[Mileage0]])-1))</f>
        <v>500</v>
      </c>
      <c r="P968" t="s">
        <v>59</v>
      </c>
      <c r="Q968">
        <v>231</v>
      </c>
      <c r="R968" t="s">
        <v>60</v>
      </c>
      <c r="S968">
        <f>1*(LEFT(porsche_data[[#This Row],[Cylinder Capacity]],FIND(" ",porsche_data[[#This Row],[Cylinder Capacity]])-1))</f>
        <v>3.2</v>
      </c>
      <c r="T968" t="s">
        <v>20</v>
      </c>
      <c r="U968" t="s">
        <v>21</v>
      </c>
      <c r="V968">
        <f>IF(porsche_data[[#This Row],[Transmission]]="Automatic",1,0)</f>
        <v>0</v>
      </c>
      <c r="W968">
        <f>IF(porsche_data[[#This Row],[Transmission]]="PDK",1,0)</f>
        <v>0</v>
      </c>
      <c r="X968" t="s">
        <v>22</v>
      </c>
      <c r="Y968">
        <f>IF(porsche_data[[#This Row],[Drive]]="Rear drive",0,1)</f>
        <v>0</v>
      </c>
      <c r="Z968" t="s">
        <v>23</v>
      </c>
      <c r="AA968" t="s">
        <v>24</v>
      </c>
      <c r="AB968">
        <f>IF(OR(porsche_data[[#This Row],[Interior Color]]="Black",porsche_data[[#This Row],[Interior Color]]="Beige",porsche_data[[#This Row],[Interior Color]]="Brown",porsche_data[[#This Row],[Interior Color]]="Grey"),0,1)</f>
        <v>0</v>
      </c>
      <c r="AC968" t="s">
        <v>47</v>
      </c>
      <c r="AD9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69" spans="1:30" x14ac:dyDescent="0.2">
      <c r="A969" t="s">
        <v>3467</v>
      </c>
      <c r="B969">
        <v>189850</v>
      </c>
      <c r="C969">
        <f>ABS((porsche_data[[#This Row],[Price]]-AVERAGE(B901:B5356))/_xlfn.STDEV.P(B901:B5356))</f>
        <v>1.9668414636099518</v>
      </c>
      <c r="D969" t="s">
        <v>184</v>
      </c>
      <c r="E969" t="s">
        <v>176</v>
      </c>
      <c r="F969">
        <f>IF(OR(ISNUMBER(SEARCH(" 4S",porsche_data[[#This Row],[Model]])), ISNUMBER(SEARCH(" S",porsche_data[[#This Row],[Model]]))),1,0)</f>
        <v>0</v>
      </c>
      <c r="G969">
        <f>IF(ISNUMBER(SEARCH("Turbo",porsche_data[[#This Row],[Model]])),1,0)</f>
        <v>0</v>
      </c>
      <c r="H969">
        <f>IF(ISNUMBER(SEARCH("GT",porsche_data[[#This Row],[Model]])),1,0)</f>
        <v>1</v>
      </c>
      <c r="I969">
        <f>IF(ISNUMBER(SEARCH("RS",porsche_data[[#This Row],[Model]])),1,0)</f>
        <v>0</v>
      </c>
      <c r="J969">
        <f>IF(ISNUMBER(SEARCH("Targa",porsche_data[[#This Row],[Body]])),1,0)</f>
        <v>1</v>
      </c>
      <c r="K969">
        <f>IF(ISNUMBER(SEARCH("Cabriolet",porsche_data[[#This Row],[Body]])),1,0)</f>
        <v>0</v>
      </c>
      <c r="L969" t="s">
        <v>36</v>
      </c>
      <c r="M969">
        <v>992</v>
      </c>
      <c r="N969" t="s">
        <v>3468</v>
      </c>
      <c r="O969" s="3">
        <f>1*(LEFT(porsche_data[[#This Row],[Mileage0]],FIND(" ",porsche_data[[#This Row],[Mileage0]])-1))</f>
        <v>20605</v>
      </c>
      <c r="P969" t="s">
        <v>178</v>
      </c>
      <c r="Q969">
        <v>480</v>
      </c>
      <c r="R969" t="s">
        <v>67</v>
      </c>
      <c r="S969">
        <f>1*(LEFT(porsche_data[[#This Row],[Cylinder Capacity]],FIND(" ",porsche_data[[#This Row],[Cylinder Capacity]])-1))</f>
        <v>3</v>
      </c>
      <c r="T969" t="s">
        <v>20</v>
      </c>
      <c r="U969" t="s">
        <v>31</v>
      </c>
      <c r="V969">
        <f>IF(porsche_data[[#This Row],[Transmission]]="Automatic",1,0)</f>
        <v>0</v>
      </c>
      <c r="W969">
        <f>IF(porsche_data[[#This Row],[Transmission]]="PDK",1,0)</f>
        <v>1</v>
      </c>
      <c r="X969" t="s">
        <v>46</v>
      </c>
      <c r="Y969">
        <f>IF(porsche_data[[#This Row],[Drive]]="Rear drive",0,1)</f>
        <v>1</v>
      </c>
      <c r="Z969" t="s">
        <v>23</v>
      </c>
      <c r="AA969" t="s">
        <v>24</v>
      </c>
      <c r="AB969">
        <f>IF(OR(porsche_data[[#This Row],[Interior Color]]="Black",porsche_data[[#This Row],[Interior Color]]="Beige",porsche_data[[#This Row],[Interior Color]]="Brown",porsche_data[[#This Row],[Interior Color]]="Grey"),0,1)</f>
        <v>0</v>
      </c>
      <c r="AC969" t="s">
        <v>24</v>
      </c>
      <c r="AD9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70" spans="1:30" hidden="1" x14ac:dyDescent="0.2">
      <c r="A970" t="s">
        <v>1776</v>
      </c>
      <c r="C970" t="e">
        <f>ABS((porsche_data[[#This Row],[Price]]-#REF!)/#REF!)</f>
        <v>#REF!</v>
      </c>
      <c r="D970" t="s">
        <v>27</v>
      </c>
      <c r="E970" t="s">
        <v>454</v>
      </c>
      <c r="F970">
        <f>IF(OR(ISNUMBER(SEARCH(" 4S",porsche_data[[#This Row],[Model]])), ISNUMBER(SEARCH(" S",porsche_data[[#This Row],[Model]]))),1,0)</f>
        <v>1</v>
      </c>
      <c r="G970">
        <f>IF(ISNUMBER(SEARCH("Turbo",porsche_data[[#This Row],[Model]])),1,0)</f>
        <v>1</v>
      </c>
      <c r="H970">
        <f>IF(ISNUMBER(SEARCH("GT",porsche_data[[#This Row],[Model]])),1,0)</f>
        <v>0</v>
      </c>
      <c r="I970">
        <f>IF(ISNUMBER(SEARCH("RS",porsche_data[[#This Row],[Model]])),1,0)</f>
        <v>0</v>
      </c>
      <c r="J970">
        <f>IF(ISNUMBER(SEARCH("Targa",porsche_data[[#This Row],[Body]])),1,0)</f>
        <v>0</v>
      </c>
      <c r="K970">
        <f>IF(ISNUMBER(SEARCH("Cabriolet",porsche_data[[#This Row],[Body]])),1,0)</f>
        <v>1</v>
      </c>
      <c r="L970" t="s">
        <v>16</v>
      </c>
      <c r="N970" t="s">
        <v>1777</v>
      </c>
      <c r="O970" t="str">
        <f>IF(ISNUMBER(SEARCH("km",porsche_data[[#This Row],[Mileage0]])),porsche_data[[#This Row],[Mileage0]],"")</f>
        <v>84800 km</v>
      </c>
      <c r="P970" t="s">
        <v>456</v>
      </c>
      <c r="R970" t="s">
        <v>88</v>
      </c>
      <c r="T970" t="s">
        <v>20</v>
      </c>
      <c r="U970" t="s">
        <v>31</v>
      </c>
      <c r="V970">
        <f>IF(porsche_data[[#This Row],[Transmission]]="Automatic",1,0)</f>
        <v>0</v>
      </c>
      <c r="W970">
        <f>IF(porsche_data[[#This Row],[Transmission]]="PDK",1,0)</f>
        <v>1</v>
      </c>
      <c r="X970" t="s">
        <v>46</v>
      </c>
      <c r="Y970">
        <f>IF(porsche_data[[#This Row],[Drive]]="Rear drive",0,1)</f>
        <v>1</v>
      </c>
      <c r="Z970" t="s">
        <v>23</v>
      </c>
      <c r="AA970" t="s">
        <v>24</v>
      </c>
      <c r="AB970">
        <f>IF(OR(porsche_data[[#This Row],[Interior Color]]="Black",porsche_data[[#This Row],[Interior Color]]="Beige",porsche_data[[#This Row],[Interior Color]]="Brown",porsche_data[[#This Row],[Interior Color]]="Grey"),0,1)</f>
        <v>0</v>
      </c>
      <c r="AC970" t="s">
        <v>99</v>
      </c>
      <c r="AD9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71" spans="1:30" hidden="1" x14ac:dyDescent="0.2">
      <c r="A971" t="s">
        <v>1778</v>
      </c>
      <c r="C971" t="e">
        <f>ABS((porsche_data[[#This Row],[Price]]-#REF!)/#REF!)</f>
        <v>#REF!</v>
      </c>
      <c r="D971" t="s">
        <v>118</v>
      </c>
      <c r="E971" t="s">
        <v>513</v>
      </c>
      <c r="F971">
        <f>IF(OR(ISNUMBER(SEARCH(" 4S",porsche_data[[#This Row],[Model]])), ISNUMBER(SEARCH(" S",porsche_data[[#This Row],[Model]]))),1,0)</f>
        <v>0</v>
      </c>
      <c r="G971">
        <f>IF(ISNUMBER(SEARCH("Turbo",porsche_data[[#This Row],[Model]])),1,0)</f>
        <v>0</v>
      </c>
      <c r="H971">
        <f>IF(ISNUMBER(SEARCH("GT",porsche_data[[#This Row],[Model]])),1,0)</f>
        <v>0</v>
      </c>
      <c r="I971">
        <f>IF(ISNUMBER(SEARCH("RS",porsche_data[[#This Row],[Model]])),1,0)</f>
        <v>0</v>
      </c>
      <c r="J971">
        <f>IF(ISNUMBER(SEARCH("Targa",porsche_data[[#This Row],[Body]])),1,0)</f>
        <v>0</v>
      </c>
      <c r="K971">
        <f>IF(ISNUMBER(SEARCH("Cabriolet",porsche_data[[#This Row],[Body]])),1,0)</f>
        <v>0</v>
      </c>
      <c r="L971" t="s">
        <v>44</v>
      </c>
      <c r="N971" t="s">
        <v>1779</v>
      </c>
      <c r="O971" t="str">
        <f>IF(ISNUMBER(SEARCH("km",porsche_data[[#This Row],[Mileage0]])),porsche_data[[#This Row],[Mileage0]],"")</f>
        <v>96500 km</v>
      </c>
      <c r="P971" t="s">
        <v>515</v>
      </c>
      <c r="R971" t="s">
        <v>395</v>
      </c>
      <c r="T971" t="s">
        <v>20</v>
      </c>
      <c r="U971" t="s">
        <v>21</v>
      </c>
      <c r="V971">
        <f>IF(porsche_data[[#This Row],[Transmission]]="Automatic",1,0)</f>
        <v>0</v>
      </c>
      <c r="W971">
        <f>IF(porsche_data[[#This Row],[Transmission]]="PDK",1,0)</f>
        <v>0</v>
      </c>
      <c r="X971" t="s">
        <v>22</v>
      </c>
      <c r="Y971">
        <f>IF(porsche_data[[#This Row],[Drive]]="Rear drive",0,1)</f>
        <v>0</v>
      </c>
      <c r="Z971" t="s">
        <v>23</v>
      </c>
      <c r="AA971" t="s">
        <v>24</v>
      </c>
      <c r="AB971">
        <f>IF(OR(porsche_data[[#This Row],[Interior Color]]="Black",porsche_data[[#This Row],[Interior Color]]="Beige",porsche_data[[#This Row],[Interior Color]]="Brown",porsche_data[[#This Row],[Interior Color]]="Grey"),0,1)</f>
        <v>0</v>
      </c>
      <c r="AC971" t="s">
        <v>116</v>
      </c>
      <c r="AD9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72" spans="1:30" hidden="1" x14ac:dyDescent="0.2">
      <c r="A972" t="s">
        <v>1780</v>
      </c>
      <c r="C972" t="e">
        <f>ABS((porsche_data[[#This Row],[Price]]-#REF!)/#REF!)</f>
        <v>#REF!</v>
      </c>
      <c r="D972" t="s">
        <v>93</v>
      </c>
      <c r="E972" t="s">
        <v>107</v>
      </c>
      <c r="F972">
        <f>IF(OR(ISNUMBER(SEARCH(" 4S",porsche_data[[#This Row],[Model]])), ISNUMBER(SEARCH(" S",porsche_data[[#This Row],[Model]]))),1,0)</f>
        <v>1</v>
      </c>
      <c r="G972">
        <f>IF(ISNUMBER(SEARCH("Turbo",porsche_data[[#This Row],[Model]])),1,0)</f>
        <v>0</v>
      </c>
      <c r="H972">
        <f>IF(ISNUMBER(SEARCH("GT",porsche_data[[#This Row],[Model]])),1,0)</f>
        <v>0</v>
      </c>
      <c r="I972">
        <f>IF(ISNUMBER(SEARCH("RS",porsche_data[[#This Row],[Model]])),1,0)</f>
        <v>0</v>
      </c>
      <c r="J972">
        <f>IF(ISNUMBER(SEARCH("Targa",porsche_data[[#This Row],[Body]])),1,0)</f>
        <v>0</v>
      </c>
      <c r="K972">
        <f>IF(ISNUMBER(SEARCH("Cabriolet",porsche_data[[#This Row],[Body]])),1,0)</f>
        <v>0</v>
      </c>
      <c r="L972" t="s">
        <v>108</v>
      </c>
      <c r="N972" t="s">
        <v>1781</v>
      </c>
      <c r="O972" t="str">
        <f>IF(ISNUMBER(SEARCH("km",porsche_data[[#This Row],[Mileage0]])),porsche_data[[#This Row],[Mileage0]],"")</f>
        <v>8498 km</v>
      </c>
      <c r="P972" t="s">
        <v>110</v>
      </c>
      <c r="R972" t="s">
        <v>111</v>
      </c>
      <c r="T972" t="s">
        <v>20</v>
      </c>
      <c r="U972" t="s">
        <v>21</v>
      </c>
      <c r="V972">
        <f>IF(porsche_data[[#This Row],[Transmission]]="Automatic",1,0)</f>
        <v>0</v>
      </c>
      <c r="W972">
        <f>IF(porsche_data[[#This Row],[Transmission]]="PDK",1,0)</f>
        <v>0</v>
      </c>
      <c r="X972" t="s">
        <v>22</v>
      </c>
      <c r="Y972">
        <f>IF(porsche_data[[#This Row],[Drive]]="Rear drive",0,1)</f>
        <v>0</v>
      </c>
      <c r="Z972" t="s">
        <v>23</v>
      </c>
      <c r="AA972" t="s">
        <v>68</v>
      </c>
      <c r="AB972">
        <f>IF(OR(porsche_data[[#This Row],[Interior Color]]="Black",porsche_data[[#This Row],[Interior Color]]="Beige",porsche_data[[#This Row],[Interior Color]]="Brown",porsche_data[[#This Row],[Interior Color]]="Grey"),0,1)</f>
        <v>0</v>
      </c>
      <c r="AC972" t="s">
        <v>99</v>
      </c>
      <c r="AD9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73" spans="1:30" hidden="1" x14ac:dyDescent="0.2">
      <c r="A973" t="s">
        <v>25</v>
      </c>
      <c r="C973" t="e">
        <f>ABS((porsche_data[[#This Row],[Price]]-#REF!)/#REF!)</f>
        <v>#REF!</v>
      </c>
      <c r="D973" t="s">
        <v>25</v>
      </c>
      <c r="E973" t="s">
        <v>25</v>
      </c>
      <c r="F973">
        <f>IF(OR(ISNUMBER(SEARCH(" 4S",porsche_data[[#This Row],[Model]])), ISNUMBER(SEARCH(" S",porsche_data[[#This Row],[Model]]))),1,0)</f>
        <v>0</v>
      </c>
      <c r="G973">
        <f>IF(ISNUMBER(SEARCH("Turbo",porsche_data[[#This Row],[Model]])),1,0)</f>
        <v>0</v>
      </c>
      <c r="H973">
        <f>IF(ISNUMBER(SEARCH("GT",porsche_data[[#This Row],[Model]])),1,0)</f>
        <v>0</v>
      </c>
      <c r="I973">
        <f>IF(ISNUMBER(SEARCH("RS",porsche_data[[#This Row],[Model]])),1,0)</f>
        <v>0</v>
      </c>
      <c r="J973">
        <f>IF(ISNUMBER(SEARCH("Targa",porsche_data[[#This Row],[Body]])),1,0)</f>
        <v>0</v>
      </c>
      <c r="K973">
        <f>IF(ISNUMBER(SEARCH("Cabriolet",porsche_data[[#This Row],[Body]])),1,0)</f>
        <v>0</v>
      </c>
      <c r="L973" t="s">
        <v>25</v>
      </c>
      <c r="N973" t="s">
        <v>25</v>
      </c>
      <c r="O973" t="str">
        <f>IF(ISNUMBER(SEARCH("km",porsche_data[[#This Row],[Mileage0]])),porsche_data[[#This Row],[Mileage0]],"")</f>
        <v/>
      </c>
      <c r="P973" t="s">
        <v>25</v>
      </c>
      <c r="R973" t="s">
        <v>25</v>
      </c>
      <c r="T973" t="s">
        <v>25</v>
      </c>
      <c r="U973" t="s">
        <v>25</v>
      </c>
      <c r="V973">
        <f>IF(porsche_data[[#This Row],[Transmission]]="Automatic",1,0)</f>
        <v>0</v>
      </c>
      <c r="W973">
        <f>IF(porsche_data[[#This Row],[Transmission]]="PDK",1,0)</f>
        <v>0</v>
      </c>
      <c r="X973" t="s">
        <v>25</v>
      </c>
      <c r="Y973">
        <f>IF(porsche_data[[#This Row],[Drive]]="Rear drive",0,1)</f>
        <v>1</v>
      </c>
      <c r="Z973" t="s">
        <v>25</v>
      </c>
      <c r="AA973" t="s">
        <v>25</v>
      </c>
      <c r="AB973">
        <f>IF(OR(porsche_data[[#This Row],[Interior Color]]="Black",porsche_data[[#This Row],[Interior Color]]="Beige",porsche_data[[#This Row],[Interior Color]]="Brown",porsche_data[[#This Row],[Interior Color]]="Grey"),0,1)</f>
        <v>1</v>
      </c>
      <c r="AC973" t="s">
        <v>25</v>
      </c>
      <c r="AD9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74" spans="1:30" x14ac:dyDescent="0.2">
      <c r="A974" t="s">
        <v>3467</v>
      </c>
      <c r="B974">
        <v>189850</v>
      </c>
      <c r="C974">
        <f>ABS((porsche_data[[#This Row],[Price]]-AVERAGE(B906:B5361))/_xlfn.STDEV.P(B906:B5361))</f>
        <v>1.9741676359222826</v>
      </c>
      <c r="D974" t="s">
        <v>184</v>
      </c>
      <c r="E974" t="s">
        <v>176</v>
      </c>
      <c r="F974">
        <f>IF(OR(ISNUMBER(SEARCH(" 4S",porsche_data[[#This Row],[Model]])), ISNUMBER(SEARCH(" S",porsche_data[[#This Row],[Model]]))),1,0)</f>
        <v>0</v>
      </c>
      <c r="G974">
        <f>IF(ISNUMBER(SEARCH("Turbo",porsche_data[[#This Row],[Model]])),1,0)</f>
        <v>0</v>
      </c>
      <c r="H974">
        <f>IF(ISNUMBER(SEARCH("GT",porsche_data[[#This Row],[Model]])),1,0)</f>
        <v>1</v>
      </c>
      <c r="I974">
        <f>IF(ISNUMBER(SEARCH("RS",porsche_data[[#This Row],[Model]])),1,0)</f>
        <v>0</v>
      </c>
      <c r="J974">
        <f>IF(ISNUMBER(SEARCH("Targa",porsche_data[[#This Row],[Body]])),1,0)</f>
        <v>1</v>
      </c>
      <c r="K974">
        <f>IF(ISNUMBER(SEARCH("Cabriolet",porsche_data[[#This Row],[Body]])),1,0)</f>
        <v>0</v>
      </c>
      <c r="L974" t="s">
        <v>36</v>
      </c>
      <c r="M974">
        <v>992</v>
      </c>
      <c r="N974" t="s">
        <v>3468</v>
      </c>
      <c r="O974" s="3">
        <f>1*(LEFT(porsche_data[[#This Row],[Mileage0]],FIND(" ",porsche_data[[#This Row],[Mileage0]])-1))</f>
        <v>20605</v>
      </c>
      <c r="P974" t="s">
        <v>178</v>
      </c>
      <c r="Q974">
        <v>480</v>
      </c>
      <c r="R974" t="s">
        <v>67</v>
      </c>
      <c r="S974">
        <f>1*(LEFT(porsche_data[[#This Row],[Cylinder Capacity]],FIND(" ",porsche_data[[#This Row],[Cylinder Capacity]])-1))</f>
        <v>3</v>
      </c>
      <c r="T974" t="s">
        <v>20</v>
      </c>
      <c r="U974" t="s">
        <v>31</v>
      </c>
      <c r="V974">
        <f>IF(porsche_data[[#This Row],[Transmission]]="Automatic",1,0)</f>
        <v>0</v>
      </c>
      <c r="W974">
        <f>IF(porsche_data[[#This Row],[Transmission]]="PDK",1,0)</f>
        <v>1</v>
      </c>
      <c r="X974" t="s">
        <v>46</v>
      </c>
      <c r="Y974">
        <f>IF(porsche_data[[#This Row],[Drive]]="Rear drive",0,1)</f>
        <v>1</v>
      </c>
      <c r="Z974" t="s">
        <v>23</v>
      </c>
      <c r="AA974" t="s">
        <v>24</v>
      </c>
      <c r="AB974">
        <f>IF(OR(porsche_data[[#This Row],[Interior Color]]="Black",porsche_data[[#This Row],[Interior Color]]="Beige",porsche_data[[#This Row],[Interior Color]]="Brown",porsche_data[[#This Row],[Interior Color]]="Grey"),0,1)</f>
        <v>0</v>
      </c>
      <c r="AC974" t="s">
        <v>24</v>
      </c>
      <c r="AD9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75" spans="1:30" hidden="1" x14ac:dyDescent="0.2">
      <c r="A975" t="s">
        <v>2822</v>
      </c>
      <c r="B975">
        <v>189500</v>
      </c>
      <c r="C975" t="e">
        <f>ABS((porsche_data[[#This Row],[Price]]-#REF!)/#REF!)</f>
        <v>#REF!</v>
      </c>
      <c r="D975" t="s">
        <v>930</v>
      </c>
      <c r="E975" t="s">
        <v>226</v>
      </c>
      <c r="F975">
        <f>IF(OR(ISNUMBER(SEARCH(" 4S",porsche_data[[#This Row],[Model]])), ISNUMBER(SEARCH(" S",porsche_data[[#This Row],[Model]]))),1,0)</f>
        <v>0</v>
      </c>
      <c r="G975">
        <f>IF(ISNUMBER(SEARCH("Turbo",porsche_data[[#This Row],[Model]])),1,0)</f>
        <v>0</v>
      </c>
      <c r="H975">
        <f>IF(ISNUMBER(SEARCH("GT",porsche_data[[#This Row],[Model]])),1,0)</f>
        <v>0</v>
      </c>
      <c r="I975">
        <f>IF(ISNUMBER(SEARCH("RS",porsche_data[[#This Row],[Model]])),1,0)</f>
        <v>0</v>
      </c>
      <c r="J975">
        <f>IF(ISNUMBER(SEARCH("Targa",porsche_data[[#This Row],[Body]])),1,0)</f>
        <v>0</v>
      </c>
      <c r="K975">
        <f>IF(ISNUMBER(SEARCH("Cabriolet",porsche_data[[#This Row],[Body]])),1,0)</f>
        <v>0</v>
      </c>
      <c r="L975" t="s">
        <v>44</v>
      </c>
      <c r="N975" t="s">
        <v>4580</v>
      </c>
      <c r="O975" t="str">
        <f>IF(ISNUMBER(SEARCH("km",porsche_data[[#This Row],[Mileage0]])),porsche_data[[#This Row],[Mileage0]],"")</f>
        <v>4074 km</v>
      </c>
      <c r="P975" t="s">
        <v>4581</v>
      </c>
      <c r="R975" t="s">
        <v>60</v>
      </c>
      <c r="T975" t="s">
        <v>20</v>
      </c>
      <c r="U975" t="s">
        <v>21</v>
      </c>
      <c r="V975">
        <f>IF(porsche_data[[#This Row],[Transmission]]="Automatic",1,0)</f>
        <v>0</v>
      </c>
      <c r="W975">
        <f>IF(porsche_data[[#This Row],[Transmission]]="PDK",1,0)</f>
        <v>0</v>
      </c>
      <c r="X975" t="s">
        <v>22</v>
      </c>
      <c r="Y975">
        <f>IF(porsche_data[[#This Row],[Drive]]="Rear drive",0,1)</f>
        <v>0</v>
      </c>
      <c r="Z975" t="s">
        <v>23</v>
      </c>
      <c r="AA975" t="s">
        <v>24</v>
      </c>
      <c r="AB975">
        <f>IF(OR(porsche_data[[#This Row],[Interior Color]]="Black",porsche_data[[#This Row],[Interior Color]]="Beige",porsche_data[[#This Row],[Interior Color]]="Brown",porsche_data[[#This Row],[Interior Color]]="Grey"),0,1)</f>
        <v>0</v>
      </c>
      <c r="AC975" t="s">
        <v>32</v>
      </c>
      <c r="AD9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76" spans="1:30" x14ac:dyDescent="0.2">
      <c r="A976" t="s">
        <v>1175</v>
      </c>
      <c r="B976">
        <v>189000</v>
      </c>
      <c r="C976">
        <f>ABS((porsche_data[[#This Row],[Price]]-AVERAGE(B908:B5363))/_xlfn.STDEV.P(B908:B5363))</f>
        <v>1.9572011029393106</v>
      </c>
      <c r="D976" t="s">
        <v>42</v>
      </c>
      <c r="E976" t="s">
        <v>312</v>
      </c>
      <c r="F976">
        <f>IF(OR(ISNUMBER(SEARCH(" 4S",porsche_data[[#This Row],[Model]])), ISNUMBER(SEARCH(" S",porsche_data[[#This Row],[Model]]))),1,0)</f>
        <v>0</v>
      </c>
      <c r="G976">
        <f>IF(ISNUMBER(SEARCH("Turbo",porsche_data[[#This Row],[Model]])),1,0)</f>
        <v>0</v>
      </c>
      <c r="H976">
        <f>IF(ISNUMBER(SEARCH("GT",porsche_data[[#This Row],[Model]])),1,0)</f>
        <v>0</v>
      </c>
      <c r="I976">
        <f>IF(ISNUMBER(SEARCH("RS",porsche_data[[#This Row],[Model]])),1,0)</f>
        <v>0</v>
      </c>
      <c r="J976">
        <f>IF(ISNUMBER(SEARCH("Targa",porsche_data[[#This Row],[Body]])),1,0)</f>
        <v>0</v>
      </c>
      <c r="K976">
        <f>IF(ISNUMBER(SEARCH("Cabriolet",porsche_data[[#This Row],[Body]])),1,0)</f>
        <v>1</v>
      </c>
      <c r="L976" t="s">
        <v>16</v>
      </c>
      <c r="M976">
        <v>964</v>
      </c>
      <c r="N976" t="s">
        <v>1176</v>
      </c>
      <c r="O976" s="3">
        <f>1*(LEFT(porsche_data[[#This Row],[Mileage0]],FIND(" ",porsche_data[[#This Row],[Mileage0]])-1))</f>
        <v>79450</v>
      </c>
      <c r="P976" t="s">
        <v>18</v>
      </c>
      <c r="Q976">
        <v>250</v>
      </c>
      <c r="R976" t="s">
        <v>19</v>
      </c>
      <c r="S976">
        <f>1*(LEFT(porsche_data[[#This Row],[Cylinder Capacity]],FIND(" ",porsche_data[[#This Row],[Cylinder Capacity]])-1))</f>
        <v>3.6</v>
      </c>
      <c r="T976" t="s">
        <v>20</v>
      </c>
      <c r="U976" t="s">
        <v>21</v>
      </c>
      <c r="V976">
        <f>IF(porsche_data[[#This Row],[Transmission]]="Automatic",1,0)</f>
        <v>0</v>
      </c>
      <c r="W976">
        <f>IF(porsche_data[[#This Row],[Transmission]]="PDK",1,0)</f>
        <v>0</v>
      </c>
      <c r="X976" t="s">
        <v>22</v>
      </c>
      <c r="Y976">
        <f>IF(porsche_data[[#This Row],[Drive]]="Rear drive",0,1)</f>
        <v>0</v>
      </c>
      <c r="Z976" t="s">
        <v>23</v>
      </c>
      <c r="AA976" t="s">
        <v>54</v>
      </c>
      <c r="AB976">
        <f>IF(OR(porsche_data[[#This Row],[Interior Color]]="Black",porsche_data[[#This Row],[Interior Color]]="Beige",porsche_data[[#This Row],[Interior Color]]="Brown",porsche_data[[#This Row],[Interior Color]]="Grey"),0,1)</f>
        <v>1</v>
      </c>
      <c r="AC976" t="s">
        <v>54</v>
      </c>
      <c r="AD9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77" spans="1:30" hidden="1" x14ac:dyDescent="0.2">
      <c r="A977" t="s">
        <v>1786</v>
      </c>
      <c r="C977" t="e">
        <f>ABS((porsche_data[[#This Row],[Price]]-#REF!)/#REF!)</f>
        <v>#REF!</v>
      </c>
      <c r="D977" t="s">
        <v>298</v>
      </c>
      <c r="E977" t="s">
        <v>852</v>
      </c>
      <c r="F977">
        <f>IF(OR(ISNUMBER(SEARCH(" 4S",porsche_data[[#This Row],[Model]])), ISNUMBER(SEARCH(" S",porsche_data[[#This Row],[Model]]))),1,0)</f>
        <v>0</v>
      </c>
      <c r="G977">
        <f>IF(ISNUMBER(SEARCH("Turbo",porsche_data[[#This Row],[Model]])),1,0)</f>
        <v>0</v>
      </c>
      <c r="H977">
        <f>IF(ISNUMBER(SEARCH("GT",porsche_data[[#This Row],[Model]])),1,0)</f>
        <v>0</v>
      </c>
      <c r="I977">
        <f>IF(ISNUMBER(SEARCH("RS",porsche_data[[#This Row],[Model]])),1,0)</f>
        <v>0</v>
      </c>
      <c r="J977">
        <f>IF(ISNUMBER(SEARCH("Targa",porsche_data[[#This Row],[Body]])),1,0)</f>
        <v>0</v>
      </c>
      <c r="K977">
        <f>IF(ISNUMBER(SEARCH("Cabriolet",porsche_data[[#This Row],[Body]])),1,0)</f>
        <v>1</v>
      </c>
      <c r="L977" t="s">
        <v>16</v>
      </c>
      <c r="N977" t="s">
        <v>1213</v>
      </c>
      <c r="O977" t="str">
        <f>IF(ISNUMBER(SEARCH("km",porsche_data[[#This Row],[Mileage0]])),porsche_data[[#This Row],[Mileage0]],"")</f>
        <v>73500 km</v>
      </c>
      <c r="P977" t="s">
        <v>648</v>
      </c>
      <c r="R977" t="s">
        <v>39</v>
      </c>
      <c r="T977" t="s">
        <v>20</v>
      </c>
      <c r="U977" t="s">
        <v>21</v>
      </c>
      <c r="V977">
        <f>IF(porsche_data[[#This Row],[Transmission]]="Automatic",1,0)</f>
        <v>0</v>
      </c>
      <c r="W977">
        <f>IF(porsche_data[[#This Row],[Transmission]]="PDK",1,0)</f>
        <v>0</v>
      </c>
      <c r="X977" t="s">
        <v>22</v>
      </c>
      <c r="Y977">
        <f>IF(porsche_data[[#This Row],[Drive]]="Rear drive",0,1)</f>
        <v>0</v>
      </c>
      <c r="Z977" t="s">
        <v>23</v>
      </c>
      <c r="AA977" t="s">
        <v>24</v>
      </c>
      <c r="AB977">
        <f>IF(OR(porsche_data[[#This Row],[Interior Color]]="Black",porsche_data[[#This Row],[Interior Color]]="Beige",porsche_data[[#This Row],[Interior Color]]="Brown",porsche_data[[#This Row],[Interior Color]]="Grey"),0,1)</f>
        <v>0</v>
      </c>
      <c r="AC977" t="s">
        <v>54</v>
      </c>
      <c r="AD9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78" spans="1:30" hidden="1" x14ac:dyDescent="0.2">
      <c r="A978" t="s">
        <v>1175</v>
      </c>
      <c r="B978">
        <v>189000</v>
      </c>
      <c r="C978" t="e">
        <f>ABS((porsche_data[[#This Row],[Price]]-#REF!)/#REF!)</f>
        <v>#REF!</v>
      </c>
      <c r="D978" t="s">
        <v>930</v>
      </c>
      <c r="E978" t="s">
        <v>655</v>
      </c>
      <c r="F978">
        <f>IF(OR(ISNUMBER(SEARCH(" 4S",porsche_data[[#This Row],[Model]])), ISNUMBER(SEARCH(" S",porsche_data[[#This Row],[Model]]))),1,0)</f>
        <v>1</v>
      </c>
      <c r="G978">
        <f>IF(ISNUMBER(SEARCH("Turbo",porsche_data[[#This Row],[Model]])),1,0)</f>
        <v>0</v>
      </c>
      <c r="H978">
        <f>IF(ISNUMBER(SEARCH("GT",porsche_data[[#This Row],[Model]])),1,0)</f>
        <v>0</v>
      </c>
      <c r="I978">
        <f>IF(ISNUMBER(SEARCH("RS",porsche_data[[#This Row],[Model]])),1,0)</f>
        <v>0</v>
      </c>
      <c r="J978">
        <f>IF(ISNUMBER(SEARCH("Targa",porsche_data[[#This Row],[Body]])),1,0)</f>
        <v>0</v>
      </c>
      <c r="K978">
        <f>IF(ISNUMBER(SEARCH("Cabriolet",porsche_data[[#This Row],[Body]])),1,0)</f>
        <v>0</v>
      </c>
      <c r="L978" t="s">
        <v>44</v>
      </c>
      <c r="N978" t="s">
        <v>3249</v>
      </c>
      <c r="O978" t="str">
        <f>IF(ISNUMBER(SEARCH("km",porsche_data[[#This Row],[Mileage0]])),porsche_data[[#This Row],[Mileage0]],"")</f>
        <v>11618 km</v>
      </c>
      <c r="P978" t="s">
        <v>1017</v>
      </c>
      <c r="R978" t="s">
        <v>569</v>
      </c>
      <c r="T978" t="s">
        <v>20</v>
      </c>
      <c r="U978" t="s">
        <v>21</v>
      </c>
      <c r="V978">
        <f>IF(porsche_data[[#This Row],[Transmission]]="Automatic",1,0)</f>
        <v>0</v>
      </c>
      <c r="W978">
        <f>IF(porsche_data[[#This Row],[Transmission]]="PDK",1,0)</f>
        <v>0</v>
      </c>
      <c r="X978" t="s">
        <v>22</v>
      </c>
      <c r="Y978">
        <f>IF(porsche_data[[#This Row],[Drive]]="Rear drive",0,1)</f>
        <v>0</v>
      </c>
      <c r="Z978" t="s">
        <v>23</v>
      </c>
      <c r="AA978" t="s">
        <v>24</v>
      </c>
      <c r="AB978">
        <f>IF(OR(porsche_data[[#This Row],[Interior Color]]="Black",porsche_data[[#This Row],[Interior Color]]="Beige",porsche_data[[#This Row],[Interior Color]]="Brown",porsche_data[[#This Row],[Interior Color]]="Grey"),0,1)</f>
        <v>0</v>
      </c>
      <c r="AC978" t="s">
        <v>24</v>
      </c>
      <c r="AD9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79" spans="1:30" hidden="1" x14ac:dyDescent="0.2">
      <c r="A979" t="s">
        <v>25</v>
      </c>
      <c r="C979" t="e">
        <f>ABS((porsche_data[[#This Row],[Price]]-#REF!)/#REF!)</f>
        <v>#REF!</v>
      </c>
      <c r="D979" t="s">
        <v>25</v>
      </c>
      <c r="E979" t="s">
        <v>25</v>
      </c>
      <c r="F979">
        <f>IF(OR(ISNUMBER(SEARCH(" 4S",porsche_data[[#This Row],[Model]])), ISNUMBER(SEARCH(" S",porsche_data[[#This Row],[Model]]))),1,0)</f>
        <v>0</v>
      </c>
      <c r="G979">
        <f>IF(ISNUMBER(SEARCH("Turbo",porsche_data[[#This Row],[Model]])),1,0)</f>
        <v>0</v>
      </c>
      <c r="H979">
        <f>IF(ISNUMBER(SEARCH("GT",porsche_data[[#This Row],[Model]])),1,0)</f>
        <v>0</v>
      </c>
      <c r="I979">
        <f>IF(ISNUMBER(SEARCH("RS",porsche_data[[#This Row],[Model]])),1,0)</f>
        <v>0</v>
      </c>
      <c r="J979">
        <f>IF(ISNUMBER(SEARCH("Targa",porsche_data[[#This Row],[Body]])),1,0)</f>
        <v>0</v>
      </c>
      <c r="K979">
        <f>IF(ISNUMBER(SEARCH("Cabriolet",porsche_data[[#This Row],[Body]])),1,0)</f>
        <v>0</v>
      </c>
      <c r="L979" t="s">
        <v>25</v>
      </c>
      <c r="N979" t="s">
        <v>25</v>
      </c>
      <c r="O979" t="str">
        <f>IF(ISNUMBER(SEARCH("km",porsche_data[[#This Row],[Mileage0]])),porsche_data[[#This Row],[Mileage0]],"")</f>
        <v/>
      </c>
      <c r="P979" t="s">
        <v>25</v>
      </c>
      <c r="R979" t="s">
        <v>25</v>
      </c>
      <c r="T979" t="s">
        <v>25</v>
      </c>
      <c r="U979" t="s">
        <v>25</v>
      </c>
      <c r="V979">
        <f>IF(porsche_data[[#This Row],[Transmission]]="Automatic",1,0)</f>
        <v>0</v>
      </c>
      <c r="W979">
        <f>IF(porsche_data[[#This Row],[Transmission]]="PDK",1,0)</f>
        <v>0</v>
      </c>
      <c r="X979" t="s">
        <v>25</v>
      </c>
      <c r="Y979">
        <f>IF(porsche_data[[#This Row],[Drive]]="Rear drive",0,1)</f>
        <v>1</v>
      </c>
      <c r="Z979" t="s">
        <v>25</v>
      </c>
      <c r="AA979" t="s">
        <v>25</v>
      </c>
      <c r="AB979">
        <f>IF(OR(porsche_data[[#This Row],[Interior Color]]="Black",porsche_data[[#This Row],[Interior Color]]="Beige",porsche_data[[#This Row],[Interior Color]]="Brown",porsche_data[[#This Row],[Interior Color]]="Grey"),0,1)</f>
        <v>1</v>
      </c>
      <c r="AC979" t="s">
        <v>25</v>
      </c>
      <c r="AD9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80" spans="1:30" hidden="1" x14ac:dyDescent="0.2">
      <c r="A980" t="s">
        <v>1175</v>
      </c>
      <c r="B980">
        <v>189000</v>
      </c>
      <c r="C980" t="e">
        <f>ABS((porsche_data[[#This Row],[Price]]-#REF!)/#REF!)</f>
        <v>#REF!</v>
      </c>
      <c r="D980" t="s">
        <v>654</v>
      </c>
      <c r="E980" t="s">
        <v>655</v>
      </c>
      <c r="F980">
        <f>IF(OR(ISNUMBER(SEARCH(" 4S",porsche_data[[#This Row],[Model]])), ISNUMBER(SEARCH(" S",porsche_data[[#This Row],[Model]]))),1,0)</f>
        <v>1</v>
      </c>
      <c r="G980">
        <f>IF(ISNUMBER(SEARCH("Turbo",porsche_data[[#This Row],[Model]])),1,0)</f>
        <v>0</v>
      </c>
      <c r="H980">
        <f>IF(ISNUMBER(SEARCH("GT",porsche_data[[#This Row],[Model]])),1,0)</f>
        <v>0</v>
      </c>
      <c r="I980">
        <f>IF(ISNUMBER(SEARCH("RS",porsche_data[[#This Row],[Model]])),1,0)</f>
        <v>0</v>
      </c>
      <c r="J980">
        <f>IF(ISNUMBER(SEARCH("Targa",porsche_data[[#This Row],[Body]])),1,0)</f>
        <v>0</v>
      </c>
      <c r="K980">
        <f>IF(ISNUMBER(SEARCH("Cabriolet",porsche_data[[#This Row],[Body]])),1,0)</f>
        <v>0</v>
      </c>
      <c r="L980" t="s">
        <v>44</v>
      </c>
      <c r="N980" t="s">
        <v>4335</v>
      </c>
      <c r="O980" t="str">
        <f>IF(ISNUMBER(SEARCH("km",porsche_data[[#This Row],[Mileage0]])),porsche_data[[#This Row],[Mileage0]],"")</f>
        <v>230 km</v>
      </c>
      <c r="P980" t="s">
        <v>657</v>
      </c>
      <c r="R980" t="s">
        <v>122</v>
      </c>
      <c r="T980" t="s">
        <v>20</v>
      </c>
      <c r="U980" t="s">
        <v>21</v>
      </c>
      <c r="V980">
        <f>IF(porsche_data[[#This Row],[Transmission]]="Automatic",1,0)</f>
        <v>0</v>
      </c>
      <c r="W980">
        <f>IF(porsche_data[[#This Row],[Transmission]]="PDK",1,0)</f>
        <v>0</v>
      </c>
      <c r="X980" t="s">
        <v>22</v>
      </c>
      <c r="Y980">
        <f>IF(porsche_data[[#This Row],[Drive]]="Rear drive",0,1)</f>
        <v>0</v>
      </c>
      <c r="Z980" t="s">
        <v>23</v>
      </c>
      <c r="AA980" t="s">
        <v>24</v>
      </c>
      <c r="AB980">
        <f>IF(OR(porsche_data[[#This Row],[Interior Color]]="Black",porsche_data[[#This Row],[Interior Color]]="Beige",porsche_data[[#This Row],[Interior Color]]="Brown",porsche_data[[#This Row],[Interior Color]]="Grey"),0,1)</f>
        <v>0</v>
      </c>
      <c r="AC980" t="s">
        <v>116</v>
      </c>
      <c r="AD9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81" spans="1:30" x14ac:dyDescent="0.2">
      <c r="A981" t="s">
        <v>1175</v>
      </c>
      <c r="B981">
        <v>189000</v>
      </c>
      <c r="C981">
        <f>ABS((porsche_data[[#This Row],[Price]]-AVERAGE(B913:B5368))/_xlfn.STDEV.P(B913:B5368))</f>
        <v>1.9683295154811773</v>
      </c>
      <c r="D981" t="s">
        <v>473</v>
      </c>
      <c r="E981" t="s">
        <v>621</v>
      </c>
      <c r="F981">
        <f>IF(OR(ISNUMBER(SEARCH(" 4S",porsche_data[[#This Row],[Model]])), ISNUMBER(SEARCH(" S",porsche_data[[#This Row],[Model]]))),1,0)</f>
        <v>1</v>
      </c>
      <c r="G981">
        <f>IF(ISNUMBER(SEARCH("Turbo",porsche_data[[#This Row],[Model]])),1,0)</f>
        <v>0</v>
      </c>
      <c r="H981">
        <f>IF(ISNUMBER(SEARCH("GT",porsche_data[[#This Row],[Model]])),1,0)</f>
        <v>0</v>
      </c>
      <c r="I981">
        <f>IF(ISNUMBER(SEARCH("RS",porsche_data[[#This Row],[Model]])),1,0)</f>
        <v>0</v>
      </c>
      <c r="J981">
        <f>IF(ISNUMBER(SEARCH("Targa",porsche_data[[#This Row],[Body]])),1,0)</f>
        <v>0</v>
      </c>
      <c r="K981">
        <f>IF(ISNUMBER(SEARCH("Cabriolet",porsche_data[[#This Row],[Body]])),1,0)</f>
        <v>0</v>
      </c>
      <c r="L981" t="s">
        <v>44</v>
      </c>
      <c r="M981">
        <v>993</v>
      </c>
      <c r="N981" t="s">
        <v>2412</v>
      </c>
      <c r="O981" s="3">
        <f>1*(LEFT(porsche_data[[#This Row],[Mileage0]],FIND(" ",porsche_data[[#This Row],[Mileage0]])-1))</f>
        <v>1100</v>
      </c>
      <c r="P981" t="s">
        <v>202</v>
      </c>
      <c r="Q981">
        <v>300</v>
      </c>
      <c r="R981" t="s">
        <v>88</v>
      </c>
      <c r="S981">
        <f>1*(LEFT(porsche_data[[#This Row],[Cylinder Capacity]],FIND(" ",porsche_data[[#This Row],[Cylinder Capacity]])-1))</f>
        <v>3.8</v>
      </c>
      <c r="T981" t="s">
        <v>20</v>
      </c>
      <c r="U981" t="s">
        <v>21</v>
      </c>
      <c r="V981">
        <f>IF(porsche_data[[#This Row],[Transmission]]="Automatic",1,0)</f>
        <v>0</v>
      </c>
      <c r="W981">
        <f>IF(porsche_data[[#This Row],[Transmission]]="PDK",1,0)</f>
        <v>0</v>
      </c>
      <c r="X981" t="s">
        <v>46</v>
      </c>
      <c r="Y981">
        <f>IF(porsche_data[[#This Row],[Drive]]="Rear drive",0,1)</f>
        <v>1</v>
      </c>
      <c r="Z981" t="s">
        <v>23</v>
      </c>
      <c r="AA981" t="s">
        <v>32</v>
      </c>
      <c r="AB981">
        <f>IF(OR(porsche_data[[#This Row],[Interior Color]]="Black",porsche_data[[#This Row],[Interior Color]]="Beige",porsche_data[[#This Row],[Interior Color]]="Brown",porsche_data[[#This Row],[Interior Color]]="Grey"),0,1)</f>
        <v>0</v>
      </c>
      <c r="AC981" t="s">
        <v>438</v>
      </c>
      <c r="AD9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82" spans="1:30" x14ac:dyDescent="0.2">
      <c r="A982" t="s">
        <v>1175</v>
      </c>
      <c r="B982">
        <v>189000</v>
      </c>
      <c r="C982">
        <f>ABS((porsche_data[[#This Row],[Price]]-AVERAGE(B914:B5369))/_xlfn.STDEV.P(B914:B5369))</f>
        <v>1.9683295154811773</v>
      </c>
      <c r="D982" t="s">
        <v>504</v>
      </c>
      <c r="E982" t="s">
        <v>505</v>
      </c>
      <c r="F982">
        <f>IF(OR(ISNUMBER(SEARCH(" 4S",porsche_data[[#This Row],[Model]])), ISNUMBER(SEARCH(" S",porsche_data[[#This Row],[Model]]))),1,0)</f>
        <v>0</v>
      </c>
      <c r="G982">
        <f>IF(ISNUMBER(SEARCH("Turbo",porsche_data[[#This Row],[Model]])),1,0)</f>
        <v>0</v>
      </c>
      <c r="H982">
        <f>IF(ISNUMBER(SEARCH("GT",porsche_data[[#This Row],[Model]])),1,0)</f>
        <v>0</v>
      </c>
      <c r="I982">
        <f>IF(ISNUMBER(SEARCH("RS",porsche_data[[#This Row],[Model]])),1,0)</f>
        <v>0</v>
      </c>
      <c r="J982">
        <f>IF(ISNUMBER(SEARCH("Targa",porsche_data[[#This Row],[Body]])),1,0)</f>
        <v>0</v>
      </c>
      <c r="K982">
        <f>IF(ISNUMBER(SEARCH("Cabriolet",porsche_data[[#This Row],[Body]])),1,0)</f>
        <v>1</v>
      </c>
      <c r="L982" t="s">
        <v>16</v>
      </c>
      <c r="M982">
        <v>911</v>
      </c>
      <c r="N982" t="s">
        <v>805</v>
      </c>
      <c r="O982" s="3">
        <f>1*(LEFT(porsche_data[[#This Row],[Mileage0]],FIND(" ",porsche_data[[#This Row],[Mileage0]])-1))</f>
        <v>500</v>
      </c>
      <c r="P982" t="s">
        <v>59</v>
      </c>
      <c r="Q982">
        <v>231</v>
      </c>
      <c r="R982" t="s">
        <v>60</v>
      </c>
      <c r="S982">
        <f>1*(LEFT(porsche_data[[#This Row],[Cylinder Capacity]],FIND(" ",porsche_data[[#This Row],[Cylinder Capacity]])-1))</f>
        <v>3.2</v>
      </c>
      <c r="T982" t="s">
        <v>20</v>
      </c>
      <c r="U982" t="s">
        <v>21</v>
      </c>
      <c r="V982">
        <f>IF(porsche_data[[#This Row],[Transmission]]="Automatic",1,0)</f>
        <v>0</v>
      </c>
      <c r="W982">
        <f>IF(porsche_data[[#This Row],[Transmission]]="PDK",1,0)</f>
        <v>0</v>
      </c>
      <c r="X982" t="s">
        <v>22</v>
      </c>
      <c r="Y982">
        <f>IF(porsche_data[[#This Row],[Drive]]="Rear drive",0,1)</f>
        <v>0</v>
      </c>
      <c r="Z982" t="s">
        <v>23</v>
      </c>
      <c r="AA982" t="s">
        <v>47</v>
      </c>
      <c r="AB982">
        <f>IF(OR(porsche_data[[#This Row],[Interior Color]]="Black",porsche_data[[#This Row],[Interior Color]]="Beige",porsche_data[[#This Row],[Interior Color]]="Brown",porsche_data[[#This Row],[Interior Color]]="Grey"),0,1)</f>
        <v>1</v>
      </c>
      <c r="AC982" t="s">
        <v>47</v>
      </c>
      <c r="AD9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83" spans="1:30" x14ac:dyDescent="0.2">
      <c r="A983" t="s">
        <v>1175</v>
      </c>
      <c r="B983">
        <v>189000</v>
      </c>
      <c r="C983">
        <f>ABS((porsche_data[[#This Row],[Price]]-AVERAGE(B915:B5370))/_xlfn.STDEV.P(B915:B5370))</f>
        <v>1.9720798808478706</v>
      </c>
      <c r="D983" t="s">
        <v>349</v>
      </c>
      <c r="E983" t="s">
        <v>733</v>
      </c>
      <c r="F983">
        <f>IF(OR(ISNUMBER(SEARCH(" 4S",porsche_data[[#This Row],[Model]])), ISNUMBER(SEARCH(" S",porsche_data[[#This Row],[Model]]))),1,0)</f>
        <v>1</v>
      </c>
      <c r="G983">
        <f>IF(ISNUMBER(SEARCH("Turbo",porsche_data[[#This Row],[Model]])),1,0)</f>
        <v>0</v>
      </c>
      <c r="H983">
        <f>IF(ISNUMBER(SEARCH("GT",porsche_data[[#This Row],[Model]])),1,0)</f>
        <v>0</v>
      </c>
      <c r="I983">
        <f>IF(ISNUMBER(SEARCH("RS",porsche_data[[#This Row],[Model]])),1,0)</f>
        <v>0</v>
      </c>
      <c r="J983">
        <f>IF(ISNUMBER(SEARCH("Targa",porsche_data[[#This Row],[Body]])),1,0)</f>
        <v>0</v>
      </c>
      <c r="K983">
        <f>IF(ISNUMBER(SEARCH("Cabriolet",porsche_data[[#This Row],[Body]])),1,0)</f>
        <v>1</v>
      </c>
      <c r="L983" t="s">
        <v>16</v>
      </c>
      <c r="M983">
        <v>911</v>
      </c>
      <c r="N983" t="s">
        <v>5184</v>
      </c>
      <c r="O983" s="3">
        <f>1*(LEFT(porsche_data[[#This Row],[Mileage0]],FIND(" ",porsche_data[[#This Row],[Mileage0]])-1))</f>
        <v>82449</v>
      </c>
      <c r="P983" t="s">
        <v>59</v>
      </c>
      <c r="Q983">
        <v>231</v>
      </c>
      <c r="R983" t="s">
        <v>60</v>
      </c>
      <c r="S983">
        <f>1*(LEFT(porsche_data[[#This Row],[Cylinder Capacity]],FIND(" ",porsche_data[[#This Row],[Cylinder Capacity]])-1))</f>
        <v>3.2</v>
      </c>
      <c r="T983" t="s">
        <v>20</v>
      </c>
      <c r="U983" t="s">
        <v>21</v>
      </c>
      <c r="V983">
        <f>IF(porsche_data[[#This Row],[Transmission]]="Automatic",1,0)</f>
        <v>0</v>
      </c>
      <c r="W983">
        <f>IF(porsche_data[[#This Row],[Transmission]]="PDK",1,0)</f>
        <v>0</v>
      </c>
      <c r="X983" t="s">
        <v>22</v>
      </c>
      <c r="Y983">
        <f>IF(porsche_data[[#This Row],[Drive]]="Rear drive",0,1)</f>
        <v>0</v>
      </c>
      <c r="Z983" t="s">
        <v>23</v>
      </c>
      <c r="AA983" t="s">
        <v>24</v>
      </c>
      <c r="AB983">
        <f>IF(OR(porsche_data[[#This Row],[Interior Color]]="Black",porsche_data[[#This Row],[Interior Color]]="Beige",porsche_data[[#This Row],[Interior Color]]="Brown",porsche_data[[#This Row],[Interior Color]]="Grey"),0,1)</f>
        <v>0</v>
      </c>
      <c r="AC983" t="s">
        <v>116</v>
      </c>
      <c r="AD9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84" spans="1:30" hidden="1" x14ac:dyDescent="0.2">
      <c r="A984" t="s">
        <v>1175</v>
      </c>
      <c r="B984">
        <v>189000</v>
      </c>
      <c r="C984" t="e">
        <f>ABS((porsche_data[[#This Row],[Price]]-#REF!)/#REF!)</f>
        <v>#REF!</v>
      </c>
      <c r="D984" t="s">
        <v>118</v>
      </c>
      <c r="E984" t="s">
        <v>655</v>
      </c>
      <c r="F984">
        <f>IF(OR(ISNUMBER(SEARCH(" 4S",porsche_data[[#This Row],[Model]])), ISNUMBER(SEARCH(" S",porsche_data[[#This Row],[Model]]))),1,0)</f>
        <v>1</v>
      </c>
      <c r="G984">
        <f>IF(ISNUMBER(SEARCH("Turbo",porsche_data[[#This Row],[Model]])),1,0)</f>
        <v>0</v>
      </c>
      <c r="H984">
        <f>IF(ISNUMBER(SEARCH("GT",porsche_data[[#This Row],[Model]])),1,0)</f>
        <v>0</v>
      </c>
      <c r="I984">
        <f>IF(ISNUMBER(SEARCH("RS",porsche_data[[#This Row],[Model]])),1,0)</f>
        <v>0</v>
      </c>
      <c r="J984">
        <f>IF(ISNUMBER(SEARCH("Targa",porsche_data[[#This Row],[Body]])),1,0)</f>
        <v>1</v>
      </c>
      <c r="K984">
        <f>IF(ISNUMBER(SEARCH("Cabriolet",porsche_data[[#This Row],[Body]])),1,0)</f>
        <v>0</v>
      </c>
      <c r="L984" t="s">
        <v>36</v>
      </c>
      <c r="N984" t="s">
        <v>5272</v>
      </c>
      <c r="O984" t="str">
        <f>IF(ISNUMBER(SEARCH("km",porsche_data[[#This Row],[Mileage0]])),porsche_data[[#This Row],[Mileage0]],"")</f>
        <v>5935 km</v>
      </c>
      <c r="P984" t="s">
        <v>657</v>
      </c>
      <c r="R984" t="s">
        <v>122</v>
      </c>
      <c r="T984" t="s">
        <v>20</v>
      </c>
      <c r="U984" t="s">
        <v>21</v>
      </c>
      <c r="V984">
        <f>IF(porsche_data[[#This Row],[Transmission]]="Automatic",1,0)</f>
        <v>0</v>
      </c>
      <c r="W984">
        <f>IF(porsche_data[[#This Row],[Transmission]]="PDK",1,0)</f>
        <v>0</v>
      </c>
      <c r="X984" t="s">
        <v>22</v>
      </c>
      <c r="Y984">
        <f>IF(porsche_data[[#This Row],[Drive]]="Rear drive",0,1)</f>
        <v>0</v>
      </c>
      <c r="Z984" t="s">
        <v>23</v>
      </c>
      <c r="AA984" t="s">
        <v>24</v>
      </c>
      <c r="AB984">
        <f>IF(OR(porsche_data[[#This Row],[Interior Color]]="Black",porsche_data[[#This Row],[Interior Color]]="Beige",porsche_data[[#This Row],[Interior Color]]="Brown",porsche_data[[#This Row],[Interior Color]]="Grey"),0,1)</f>
        <v>0</v>
      </c>
      <c r="AC984" t="s">
        <v>308</v>
      </c>
      <c r="AD9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85" spans="1:30" hidden="1" x14ac:dyDescent="0.2">
      <c r="A985" t="s">
        <v>25</v>
      </c>
      <c r="C985" t="e">
        <f>ABS((porsche_data[[#This Row],[Price]]-#REF!)/#REF!)</f>
        <v>#REF!</v>
      </c>
      <c r="D985" t="s">
        <v>25</v>
      </c>
      <c r="E985" t="s">
        <v>25</v>
      </c>
      <c r="F985">
        <f>IF(OR(ISNUMBER(SEARCH(" 4S",porsche_data[[#This Row],[Model]])), ISNUMBER(SEARCH(" S",porsche_data[[#This Row],[Model]]))),1,0)</f>
        <v>0</v>
      </c>
      <c r="G985">
        <f>IF(ISNUMBER(SEARCH("Turbo",porsche_data[[#This Row],[Model]])),1,0)</f>
        <v>0</v>
      </c>
      <c r="H985">
        <f>IF(ISNUMBER(SEARCH("GT",porsche_data[[#This Row],[Model]])),1,0)</f>
        <v>0</v>
      </c>
      <c r="I985">
        <f>IF(ISNUMBER(SEARCH("RS",porsche_data[[#This Row],[Model]])),1,0)</f>
        <v>0</v>
      </c>
      <c r="J985">
        <f>IF(ISNUMBER(SEARCH("Targa",porsche_data[[#This Row],[Body]])),1,0)</f>
        <v>0</v>
      </c>
      <c r="K985">
        <f>IF(ISNUMBER(SEARCH("Cabriolet",porsche_data[[#This Row],[Body]])),1,0)</f>
        <v>0</v>
      </c>
      <c r="L985" t="s">
        <v>25</v>
      </c>
      <c r="N985" t="s">
        <v>25</v>
      </c>
      <c r="O985" t="str">
        <f>IF(ISNUMBER(SEARCH("km",porsche_data[[#This Row],[Mileage0]])),porsche_data[[#This Row],[Mileage0]],"")</f>
        <v/>
      </c>
      <c r="P985" t="s">
        <v>25</v>
      </c>
      <c r="R985" t="s">
        <v>25</v>
      </c>
      <c r="T985" t="s">
        <v>25</v>
      </c>
      <c r="U985" t="s">
        <v>25</v>
      </c>
      <c r="V985">
        <f>IF(porsche_data[[#This Row],[Transmission]]="Automatic",1,0)</f>
        <v>0</v>
      </c>
      <c r="W985">
        <f>IF(porsche_data[[#This Row],[Transmission]]="PDK",1,0)</f>
        <v>0</v>
      </c>
      <c r="X985" t="s">
        <v>25</v>
      </c>
      <c r="Y985">
        <f>IF(porsche_data[[#This Row],[Drive]]="Rear drive",0,1)</f>
        <v>1</v>
      </c>
      <c r="Z985" t="s">
        <v>25</v>
      </c>
      <c r="AA985" t="s">
        <v>25</v>
      </c>
      <c r="AB985">
        <f>IF(OR(porsche_data[[#This Row],[Interior Color]]="Black",porsche_data[[#This Row],[Interior Color]]="Beige",porsche_data[[#This Row],[Interior Color]]="Brown",porsche_data[[#This Row],[Interior Color]]="Grey"),0,1)</f>
        <v>1</v>
      </c>
      <c r="AC985" t="s">
        <v>25</v>
      </c>
      <c r="AD9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86" spans="1:30" x14ac:dyDescent="0.2">
      <c r="A986" t="s">
        <v>1042</v>
      </c>
      <c r="B986">
        <v>188800</v>
      </c>
      <c r="C986">
        <f>ABS((porsche_data[[#This Row],[Price]]-AVERAGE(B918:B5373))/_xlfn.STDEV.P(B918:B5373))</f>
        <v>1.9709614144094307</v>
      </c>
      <c r="D986" t="s">
        <v>473</v>
      </c>
      <c r="E986" t="s">
        <v>758</v>
      </c>
      <c r="F986">
        <f>IF(OR(ISNUMBER(SEARCH(" 4S",porsche_data[[#This Row],[Model]])), ISNUMBER(SEARCH(" S",porsche_data[[#This Row],[Model]]))),1,0)</f>
        <v>0</v>
      </c>
      <c r="G986">
        <f>IF(ISNUMBER(SEARCH("Turbo",porsche_data[[#This Row],[Model]])),1,0)</f>
        <v>1</v>
      </c>
      <c r="H986">
        <f>IF(ISNUMBER(SEARCH("GT",porsche_data[[#This Row],[Model]])),1,0)</f>
        <v>0</v>
      </c>
      <c r="I986">
        <f>IF(ISNUMBER(SEARCH("RS",porsche_data[[#This Row],[Model]])),1,0)</f>
        <v>0</v>
      </c>
      <c r="J986">
        <f>IF(ISNUMBER(SEARCH("Targa",porsche_data[[#This Row],[Body]])),1,0)</f>
        <v>0</v>
      </c>
      <c r="K986">
        <f>IF(ISNUMBER(SEARCH("Cabriolet",porsche_data[[#This Row],[Body]])),1,0)</f>
        <v>0</v>
      </c>
      <c r="L986" t="s">
        <v>44</v>
      </c>
      <c r="M986">
        <v>993</v>
      </c>
      <c r="N986" t="s">
        <v>1043</v>
      </c>
      <c r="O986" s="3">
        <f>1*(LEFT(porsche_data[[#This Row],[Mileage0]],FIND(" ",porsche_data[[#This Row],[Mileage0]])-1))</f>
        <v>155511</v>
      </c>
      <c r="P986" t="s">
        <v>66</v>
      </c>
      <c r="Q986">
        <v>450</v>
      </c>
      <c r="R986" t="s">
        <v>19</v>
      </c>
      <c r="S986">
        <f>1*(LEFT(porsche_data[[#This Row],[Cylinder Capacity]],FIND(" ",porsche_data[[#This Row],[Cylinder Capacity]])-1))</f>
        <v>3.6</v>
      </c>
      <c r="T986" t="s">
        <v>20</v>
      </c>
      <c r="U986" t="s">
        <v>21</v>
      </c>
      <c r="V986">
        <f>IF(porsche_data[[#This Row],[Transmission]]="Automatic",1,0)</f>
        <v>0</v>
      </c>
      <c r="W986">
        <f>IF(porsche_data[[#This Row],[Transmission]]="PDK",1,0)</f>
        <v>0</v>
      </c>
      <c r="X986" t="s">
        <v>46</v>
      </c>
      <c r="Y986">
        <f>IF(porsche_data[[#This Row],[Drive]]="Rear drive",0,1)</f>
        <v>1</v>
      </c>
      <c r="Z986" t="s">
        <v>23</v>
      </c>
      <c r="AA986" t="s">
        <v>24</v>
      </c>
      <c r="AB986">
        <f>IF(OR(porsche_data[[#This Row],[Interior Color]]="Black",porsche_data[[#This Row],[Interior Color]]="Beige",porsche_data[[#This Row],[Interior Color]]="Brown",porsche_data[[#This Row],[Interior Color]]="Grey"),0,1)</f>
        <v>0</v>
      </c>
      <c r="AC986" t="s">
        <v>116</v>
      </c>
      <c r="AD9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87" spans="1:30" hidden="1" x14ac:dyDescent="0.2">
      <c r="A987" t="s">
        <v>1958</v>
      </c>
      <c r="B987">
        <v>188500</v>
      </c>
      <c r="C987" t="e">
        <f>ABS((porsche_data[[#This Row],[Price]]-#REF!)/#REF!)</f>
        <v>#REF!</v>
      </c>
      <c r="D987" t="s">
        <v>645</v>
      </c>
      <c r="E987" t="s">
        <v>768</v>
      </c>
      <c r="F987">
        <f>IF(OR(ISNUMBER(SEARCH(" 4S",porsche_data[[#This Row],[Model]])), ISNUMBER(SEARCH(" S",porsche_data[[#This Row],[Model]]))),1,0)</f>
        <v>0</v>
      </c>
      <c r="G987">
        <f>IF(ISNUMBER(SEARCH("Turbo",porsche_data[[#This Row],[Model]])),1,0)</f>
        <v>1</v>
      </c>
      <c r="H987">
        <f>IF(ISNUMBER(SEARCH("GT",porsche_data[[#This Row],[Model]])),1,0)</f>
        <v>0</v>
      </c>
      <c r="I987">
        <f>IF(ISNUMBER(SEARCH("RS",porsche_data[[#This Row],[Model]])),1,0)</f>
        <v>0</v>
      </c>
      <c r="J987">
        <f>IF(ISNUMBER(SEARCH("Targa",porsche_data[[#This Row],[Body]])),1,0)</f>
        <v>0</v>
      </c>
      <c r="K987">
        <f>IF(ISNUMBER(SEARCH("Cabriolet",porsche_data[[#This Row],[Body]])),1,0)</f>
        <v>0</v>
      </c>
      <c r="L987" t="s">
        <v>44</v>
      </c>
      <c r="M987">
        <v>911</v>
      </c>
      <c r="N987" t="s">
        <v>1959</v>
      </c>
      <c r="O987">
        <v>0</v>
      </c>
      <c r="P987" t="s">
        <v>115</v>
      </c>
      <c r="Q987">
        <v>260</v>
      </c>
      <c r="R987" t="s">
        <v>67</v>
      </c>
      <c r="S987">
        <v>0</v>
      </c>
      <c r="T987" t="s">
        <v>20</v>
      </c>
      <c r="U987" t="s">
        <v>21</v>
      </c>
      <c r="V987">
        <f>IF(porsche_data[[#This Row],[Transmission]]="Automatic",1,0)</f>
        <v>0</v>
      </c>
      <c r="W987">
        <f>IF(porsche_data[[#This Row],[Transmission]]="PDK",1,0)</f>
        <v>0</v>
      </c>
      <c r="X987" t="s">
        <v>46</v>
      </c>
      <c r="Y987">
        <f>IF(porsche_data[[#This Row],[Drive]]="Rear drive",0,1)</f>
        <v>1</v>
      </c>
      <c r="Z987" t="s">
        <v>23</v>
      </c>
      <c r="AA987" t="s">
        <v>24</v>
      </c>
      <c r="AB987">
        <f>IF(OR(porsche_data[[#This Row],[Interior Color]]="Black",porsche_data[[#This Row],[Interior Color]]="Beige",porsche_data[[#This Row],[Interior Color]]="Brown",porsche_data[[#This Row],[Interior Color]]="Grey"),0,1)</f>
        <v>0</v>
      </c>
      <c r="AC987" t="s">
        <v>61</v>
      </c>
      <c r="AD9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88" spans="1:30" hidden="1" x14ac:dyDescent="0.2">
      <c r="A988" t="s">
        <v>1798</v>
      </c>
      <c r="C988" t="e">
        <f>ABS((porsche_data[[#This Row],[Price]]-#REF!)/#REF!)</f>
        <v>#REF!</v>
      </c>
      <c r="D988" t="s">
        <v>391</v>
      </c>
      <c r="E988" t="s">
        <v>1157</v>
      </c>
      <c r="F988">
        <f>IF(OR(ISNUMBER(SEARCH(" 4S",porsche_data[[#This Row],[Model]])), ISNUMBER(SEARCH(" S",porsche_data[[#This Row],[Model]]))),1,0)</f>
        <v>0</v>
      </c>
      <c r="G988">
        <f>IF(ISNUMBER(SEARCH("Turbo",porsche_data[[#This Row],[Model]])),1,0)</f>
        <v>0</v>
      </c>
      <c r="H988">
        <f>IF(ISNUMBER(SEARCH("GT",porsche_data[[#This Row],[Model]])),1,0)</f>
        <v>0</v>
      </c>
      <c r="I988">
        <f>IF(ISNUMBER(SEARCH("RS",porsche_data[[#This Row],[Model]])),1,0)</f>
        <v>0</v>
      </c>
      <c r="J988">
        <f>IF(ISNUMBER(SEARCH("Targa",porsche_data[[#This Row],[Body]])),1,0)</f>
        <v>0</v>
      </c>
      <c r="K988">
        <f>IF(ISNUMBER(SEARCH("Cabriolet",porsche_data[[#This Row],[Body]])),1,0)</f>
        <v>0</v>
      </c>
      <c r="L988" t="s">
        <v>44</v>
      </c>
      <c r="N988" t="s">
        <v>977</v>
      </c>
      <c r="O988" t="str">
        <f>IF(ISNUMBER(SEARCH("km",porsche_data[[#This Row],[Mileage0]])),porsche_data[[#This Row],[Mileage0]],"")</f>
        <v>10000 km</v>
      </c>
      <c r="P988" t="s">
        <v>515</v>
      </c>
      <c r="R988" t="s">
        <v>395</v>
      </c>
      <c r="T988" t="s">
        <v>20</v>
      </c>
      <c r="U988" t="s">
        <v>21</v>
      </c>
      <c r="V988">
        <f>IF(porsche_data[[#This Row],[Transmission]]="Automatic",1,0)</f>
        <v>0</v>
      </c>
      <c r="W988">
        <f>IF(porsche_data[[#This Row],[Transmission]]="PDK",1,0)</f>
        <v>0</v>
      </c>
      <c r="X988" t="s">
        <v>22</v>
      </c>
      <c r="Y988">
        <f>IF(porsche_data[[#This Row],[Drive]]="Rear drive",0,1)</f>
        <v>0</v>
      </c>
      <c r="Z988" t="s">
        <v>23</v>
      </c>
      <c r="AA988" t="s">
        <v>24</v>
      </c>
      <c r="AB988">
        <f>IF(OR(porsche_data[[#This Row],[Interior Color]]="Black",porsche_data[[#This Row],[Interior Color]]="Beige",porsche_data[[#This Row],[Interior Color]]="Brown",porsche_data[[#This Row],[Interior Color]]="Grey"),0,1)</f>
        <v>0</v>
      </c>
      <c r="AC988" t="s">
        <v>61</v>
      </c>
      <c r="AD9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89" spans="1:30" x14ac:dyDescent="0.2">
      <c r="A989" t="s">
        <v>1958</v>
      </c>
      <c r="B989">
        <v>188500</v>
      </c>
      <c r="C989">
        <f>ABS((porsche_data[[#This Row],[Price]]-AVERAGE(B921:B5376))/_xlfn.STDEV.P(B921:B5376))</f>
        <v>1.971203144289732</v>
      </c>
      <c r="D989" t="s">
        <v>90</v>
      </c>
      <c r="E989" t="s">
        <v>419</v>
      </c>
      <c r="F989">
        <f>IF(OR(ISNUMBER(SEARCH(" 4S",porsche_data[[#This Row],[Model]])), ISNUMBER(SEARCH(" S",porsche_data[[#This Row],[Model]]))),1,0)</f>
        <v>0</v>
      </c>
      <c r="G989">
        <f>IF(ISNUMBER(SEARCH("Turbo",porsche_data[[#This Row],[Model]])),1,0)</f>
        <v>0</v>
      </c>
      <c r="H989">
        <f>IF(ISNUMBER(SEARCH("GT",porsche_data[[#This Row],[Model]])),1,0)</f>
        <v>1</v>
      </c>
      <c r="I989">
        <f>IF(ISNUMBER(SEARCH("RS",porsche_data[[#This Row],[Model]])),1,0)</f>
        <v>0</v>
      </c>
      <c r="J989">
        <f>IF(ISNUMBER(SEARCH("Targa",porsche_data[[#This Row],[Body]])),1,0)</f>
        <v>0</v>
      </c>
      <c r="K989">
        <f>IF(ISNUMBER(SEARCH("Cabriolet",porsche_data[[#This Row],[Body]])),1,0)</f>
        <v>0</v>
      </c>
      <c r="L989" t="s">
        <v>44</v>
      </c>
      <c r="M989">
        <v>991</v>
      </c>
      <c r="N989" t="s">
        <v>2455</v>
      </c>
      <c r="O989" s="3">
        <f>1*(LEFT(porsche_data[[#This Row],[Mileage0]],FIND(" ",porsche_data[[#This Row],[Mileage0]])-1))</f>
        <v>8588</v>
      </c>
      <c r="P989" t="s">
        <v>141</v>
      </c>
      <c r="Q989">
        <v>500</v>
      </c>
      <c r="R989" t="s">
        <v>111</v>
      </c>
      <c r="S989">
        <f>1*(LEFT(porsche_data[[#This Row],[Cylinder Capacity]],FIND(" ",porsche_data[[#This Row],[Cylinder Capacity]])-1))</f>
        <v>4</v>
      </c>
      <c r="T989" t="s">
        <v>20</v>
      </c>
      <c r="U989" t="s">
        <v>21</v>
      </c>
      <c r="V989">
        <f>IF(porsche_data[[#This Row],[Transmission]]="Automatic",1,0)</f>
        <v>0</v>
      </c>
      <c r="W989">
        <f>IF(porsche_data[[#This Row],[Transmission]]="PDK",1,0)</f>
        <v>0</v>
      </c>
      <c r="X989" t="s">
        <v>22</v>
      </c>
      <c r="Y989">
        <f>IF(porsche_data[[#This Row],[Drive]]="Rear drive",0,1)</f>
        <v>0</v>
      </c>
      <c r="Z989" t="s">
        <v>23</v>
      </c>
      <c r="AA989" t="s">
        <v>24</v>
      </c>
      <c r="AB989">
        <f>IF(OR(porsche_data[[#This Row],[Interior Color]]="Black",porsche_data[[#This Row],[Interior Color]]="Beige",porsche_data[[#This Row],[Interior Color]]="Brown",porsche_data[[#This Row],[Interior Color]]="Grey"),0,1)</f>
        <v>0</v>
      </c>
      <c r="AC989" t="s">
        <v>61</v>
      </c>
      <c r="AD9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90" spans="1:30" x14ac:dyDescent="0.2">
      <c r="A990" t="s">
        <v>4432</v>
      </c>
      <c r="B990">
        <v>187900</v>
      </c>
      <c r="C990">
        <f>ABS((porsche_data[[#This Row],[Price]]-AVERAGE(B922:B5377))/_xlfn.STDEV.P(B922:B5377))</f>
        <v>1.9603008537114284</v>
      </c>
      <c r="D990" t="s">
        <v>184</v>
      </c>
      <c r="E990" t="s">
        <v>368</v>
      </c>
      <c r="F990">
        <f>IF(OR(ISNUMBER(SEARCH(" 4S",porsche_data[[#This Row],[Model]])), ISNUMBER(SEARCH(" S",porsche_data[[#This Row],[Model]]))),1,0)</f>
        <v>0</v>
      </c>
      <c r="G990">
        <f>IF(ISNUMBER(SEARCH("Turbo",porsche_data[[#This Row],[Model]])),1,0)</f>
        <v>0</v>
      </c>
      <c r="H990">
        <f>IF(ISNUMBER(SEARCH("GT",porsche_data[[#This Row],[Model]])),1,0)</f>
        <v>1</v>
      </c>
      <c r="I990">
        <f>IF(ISNUMBER(SEARCH("RS",porsche_data[[#This Row],[Model]])),1,0)</f>
        <v>0</v>
      </c>
      <c r="J990">
        <f>IF(ISNUMBER(SEARCH("Targa",porsche_data[[#This Row],[Body]])),1,0)</f>
        <v>0</v>
      </c>
      <c r="K990">
        <f>IF(ISNUMBER(SEARCH("Cabriolet",porsche_data[[#This Row],[Body]])),1,0)</f>
        <v>0</v>
      </c>
      <c r="L990" t="s">
        <v>44</v>
      </c>
      <c r="M990">
        <v>992</v>
      </c>
      <c r="N990" t="s">
        <v>4433</v>
      </c>
      <c r="O990" s="3">
        <f>1*(LEFT(porsche_data[[#This Row],[Mileage0]],FIND(" ",porsche_data[[#This Row],[Mileage0]])-1))</f>
        <v>14985</v>
      </c>
      <c r="P990" t="s">
        <v>110</v>
      </c>
      <c r="Q990">
        <v>510</v>
      </c>
      <c r="R990" t="s">
        <v>111</v>
      </c>
      <c r="S990">
        <f>1*(LEFT(porsche_data[[#This Row],[Cylinder Capacity]],FIND(" ",porsche_data[[#This Row],[Cylinder Capacity]])-1))</f>
        <v>4</v>
      </c>
      <c r="T990" t="s">
        <v>20</v>
      </c>
      <c r="U990" t="s">
        <v>31</v>
      </c>
      <c r="V990">
        <f>IF(porsche_data[[#This Row],[Transmission]]="Automatic",1,0)</f>
        <v>0</v>
      </c>
      <c r="W990">
        <f>IF(porsche_data[[#This Row],[Transmission]]="PDK",1,0)</f>
        <v>1</v>
      </c>
      <c r="X990" t="s">
        <v>22</v>
      </c>
      <c r="Y990">
        <f>IF(porsche_data[[#This Row],[Drive]]="Rear drive",0,1)</f>
        <v>0</v>
      </c>
      <c r="Z990" t="s">
        <v>23</v>
      </c>
      <c r="AA990" t="s">
        <v>24</v>
      </c>
      <c r="AB990">
        <f>IF(OR(porsche_data[[#This Row],[Interior Color]]="Black",porsche_data[[#This Row],[Interior Color]]="Beige",porsche_data[[#This Row],[Interior Color]]="Brown",porsche_data[[#This Row],[Interior Color]]="Grey"),0,1)</f>
        <v>0</v>
      </c>
      <c r="AC990" t="s">
        <v>99</v>
      </c>
      <c r="AD9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91" spans="1:30" hidden="1" x14ac:dyDescent="0.2">
      <c r="A991" t="s">
        <v>25</v>
      </c>
      <c r="C991" t="e">
        <f>ABS((porsche_data[[#This Row],[Price]]-#REF!)/#REF!)</f>
        <v>#REF!</v>
      </c>
      <c r="D991" t="s">
        <v>25</v>
      </c>
      <c r="E991" t="s">
        <v>25</v>
      </c>
      <c r="F991">
        <f>IF(OR(ISNUMBER(SEARCH(" 4S",porsche_data[[#This Row],[Model]])), ISNUMBER(SEARCH(" S",porsche_data[[#This Row],[Model]]))),1,0)</f>
        <v>0</v>
      </c>
      <c r="G991">
        <f>IF(ISNUMBER(SEARCH("Turbo",porsche_data[[#This Row],[Model]])),1,0)</f>
        <v>0</v>
      </c>
      <c r="H991">
        <f>IF(ISNUMBER(SEARCH("GT",porsche_data[[#This Row],[Model]])),1,0)</f>
        <v>0</v>
      </c>
      <c r="I991">
        <f>IF(ISNUMBER(SEARCH("RS",porsche_data[[#This Row],[Model]])),1,0)</f>
        <v>0</v>
      </c>
      <c r="J991">
        <f>IF(ISNUMBER(SEARCH("Targa",porsche_data[[#This Row],[Body]])),1,0)</f>
        <v>0</v>
      </c>
      <c r="K991">
        <f>IF(ISNUMBER(SEARCH("Cabriolet",porsche_data[[#This Row],[Body]])),1,0)</f>
        <v>0</v>
      </c>
      <c r="L991" t="s">
        <v>25</v>
      </c>
      <c r="N991" t="s">
        <v>25</v>
      </c>
      <c r="O991" t="str">
        <f>IF(ISNUMBER(SEARCH("km",porsche_data[[#This Row],[Mileage0]])),porsche_data[[#This Row],[Mileage0]],"")</f>
        <v/>
      </c>
      <c r="P991" t="s">
        <v>25</v>
      </c>
      <c r="R991" t="s">
        <v>25</v>
      </c>
      <c r="T991" t="s">
        <v>25</v>
      </c>
      <c r="U991" t="s">
        <v>25</v>
      </c>
      <c r="V991">
        <f>IF(porsche_data[[#This Row],[Transmission]]="Automatic",1,0)</f>
        <v>0</v>
      </c>
      <c r="W991">
        <f>IF(porsche_data[[#This Row],[Transmission]]="PDK",1,0)</f>
        <v>0</v>
      </c>
      <c r="X991" t="s">
        <v>25</v>
      </c>
      <c r="Y991">
        <f>IF(porsche_data[[#This Row],[Drive]]="Rear drive",0,1)</f>
        <v>1</v>
      </c>
      <c r="Z991" t="s">
        <v>25</v>
      </c>
      <c r="AA991" t="s">
        <v>25</v>
      </c>
      <c r="AB991">
        <f>IF(OR(porsche_data[[#This Row],[Interior Color]]="Black",porsche_data[[#This Row],[Interior Color]]="Beige",porsche_data[[#This Row],[Interior Color]]="Brown",porsche_data[[#This Row],[Interior Color]]="Grey"),0,1)</f>
        <v>1</v>
      </c>
      <c r="AC991" t="s">
        <v>25</v>
      </c>
      <c r="AD9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92" spans="1:30" x14ac:dyDescent="0.2">
      <c r="A992" t="s">
        <v>530</v>
      </c>
      <c r="B992">
        <v>186900</v>
      </c>
      <c r="C992">
        <f>ABS((porsche_data[[#This Row],[Price]]-AVERAGE(B924:B5379))/_xlfn.STDEV.P(B924:B5379))</f>
        <v>1.9395501751534792</v>
      </c>
      <c r="D992" t="s">
        <v>184</v>
      </c>
      <c r="E992" t="s">
        <v>368</v>
      </c>
      <c r="F992">
        <f>IF(OR(ISNUMBER(SEARCH(" 4S",porsche_data[[#This Row],[Model]])), ISNUMBER(SEARCH(" S",porsche_data[[#This Row],[Model]]))),1,0)</f>
        <v>0</v>
      </c>
      <c r="G992">
        <f>IF(ISNUMBER(SEARCH("Turbo",porsche_data[[#This Row],[Model]])),1,0)</f>
        <v>0</v>
      </c>
      <c r="H992">
        <f>IF(ISNUMBER(SEARCH("GT",porsche_data[[#This Row],[Model]])),1,0)</f>
        <v>1</v>
      </c>
      <c r="I992">
        <f>IF(ISNUMBER(SEARCH("RS",porsche_data[[#This Row],[Model]])),1,0)</f>
        <v>0</v>
      </c>
      <c r="J992">
        <f>IF(ISNUMBER(SEARCH("Targa",porsche_data[[#This Row],[Body]])),1,0)</f>
        <v>0</v>
      </c>
      <c r="K992">
        <f>IF(ISNUMBER(SEARCH("Cabriolet",porsche_data[[#This Row],[Body]])),1,0)</f>
        <v>0</v>
      </c>
      <c r="L992" t="s">
        <v>44</v>
      </c>
      <c r="M992">
        <v>992</v>
      </c>
      <c r="N992" t="s">
        <v>531</v>
      </c>
      <c r="O992" s="3">
        <f>1*(LEFT(porsche_data[[#This Row],[Mileage0]],FIND(" ",porsche_data[[#This Row],[Mileage0]])-1))</f>
        <v>14980</v>
      </c>
      <c r="P992" t="s">
        <v>110</v>
      </c>
      <c r="Q992">
        <v>510</v>
      </c>
      <c r="R992" t="s">
        <v>111</v>
      </c>
      <c r="S992">
        <f>1*(LEFT(porsche_data[[#This Row],[Cylinder Capacity]],FIND(" ",porsche_data[[#This Row],[Cylinder Capacity]])-1))</f>
        <v>4</v>
      </c>
      <c r="T992" t="s">
        <v>20</v>
      </c>
      <c r="U992" t="s">
        <v>31</v>
      </c>
      <c r="V992">
        <f>IF(porsche_data[[#This Row],[Transmission]]="Automatic",1,0)</f>
        <v>0</v>
      </c>
      <c r="W992">
        <f>IF(porsche_data[[#This Row],[Transmission]]="PDK",1,0)</f>
        <v>1</v>
      </c>
      <c r="X992" t="s">
        <v>22</v>
      </c>
      <c r="Y992">
        <f>IF(porsche_data[[#This Row],[Drive]]="Rear drive",0,1)</f>
        <v>0</v>
      </c>
      <c r="Z992" t="s">
        <v>23</v>
      </c>
      <c r="AA992" t="s">
        <v>24</v>
      </c>
      <c r="AB992">
        <f>IF(OR(porsche_data[[#This Row],[Interior Color]]="Black",porsche_data[[#This Row],[Interior Color]]="Beige",porsche_data[[#This Row],[Interior Color]]="Brown",porsche_data[[#This Row],[Interior Color]]="Grey"),0,1)</f>
        <v>0</v>
      </c>
      <c r="AC992" t="s">
        <v>99</v>
      </c>
      <c r="AD9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93" spans="1:30" x14ac:dyDescent="0.2">
      <c r="A993" t="s">
        <v>1053</v>
      </c>
      <c r="B993">
        <v>186888</v>
      </c>
      <c r="C993">
        <f>ABS((porsche_data[[#This Row],[Price]]-AVERAGE(B925:B5380))/_xlfn.STDEV.P(B925:B5380))</f>
        <v>1.9392553893053748</v>
      </c>
      <c r="D993" t="s">
        <v>184</v>
      </c>
      <c r="E993" t="s">
        <v>761</v>
      </c>
      <c r="F993">
        <f>IF(OR(ISNUMBER(SEARCH(" 4S",porsche_data[[#This Row],[Model]])), ISNUMBER(SEARCH(" S",porsche_data[[#This Row],[Model]]))),1,0)</f>
        <v>0</v>
      </c>
      <c r="G993">
        <f>IF(ISNUMBER(SEARCH("Turbo",porsche_data[[#This Row],[Model]])),1,0)</f>
        <v>1</v>
      </c>
      <c r="H993">
        <f>IF(ISNUMBER(SEARCH("GT",porsche_data[[#This Row],[Model]])),1,0)</f>
        <v>0</v>
      </c>
      <c r="I993">
        <f>IF(ISNUMBER(SEARCH("RS",porsche_data[[#This Row],[Model]])),1,0)</f>
        <v>0</v>
      </c>
      <c r="J993">
        <f>IF(ISNUMBER(SEARCH("Targa",porsche_data[[#This Row],[Body]])),1,0)</f>
        <v>0</v>
      </c>
      <c r="K993">
        <f>IF(ISNUMBER(SEARCH("Cabriolet",porsche_data[[#This Row],[Body]])),1,0)</f>
        <v>1</v>
      </c>
      <c r="L993" t="s">
        <v>16</v>
      </c>
      <c r="M993">
        <v>992</v>
      </c>
      <c r="N993" t="s">
        <v>1054</v>
      </c>
      <c r="O993" s="3">
        <f>1*(LEFT(porsche_data[[#This Row],[Mileage0]],FIND(" ",porsche_data[[#This Row],[Mileage0]])-1))</f>
        <v>33450</v>
      </c>
      <c r="P993" t="s">
        <v>763</v>
      </c>
      <c r="Q993">
        <v>581</v>
      </c>
      <c r="R993" t="s">
        <v>88</v>
      </c>
      <c r="S993">
        <f>1*(LEFT(porsche_data[[#This Row],[Cylinder Capacity]],FIND(" ",porsche_data[[#This Row],[Cylinder Capacity]])-1))</f>
        <v>3.8</v>
      </c>
      <c r="T993" t="s">
        <v>20</v>
      </c>
      <c r="U993" t="s">
        <v>31</v>
      </c>
      <c r="V993">
        <f>IF(porsche_data[[#This Row],[Transmission]]="Automatic",1,0)</f>
        <v>0</v>
      </c>
      <c r="W993">
        <f>IF(porsche_data[[#This Row],[Transmission]]="PDK",1,0)</f>
        <v>1</v>
      </c>
      <c r="X993" t="s">
        <v>46</v>
      </c>
      <c r="Y993">
        <f>IF(porsche_data[[#This Row],[Drive]]="Rear drive",0,1)</f>
        <v>1</v>
      </c>
      <c r="Z993" t="s">
        <v>23</v>
      </c>
      <c r="AA993" t="s">
        <v>24</v>
      </c>
      <c r="AB993">
        <f>IF(OR(porsche_data[[#This Row],[Interior Color]]="Black",porsche_data[[#This Row],[Interior Color]]="Beige",porsche_data[[#This Row],[Interior Color]]="Brown",porsche_data[[#This Row],[Interior Color]]="Grey"),0,1)</f>
        <v>0</v>
      </c>
      <c r="AC993" t="s">
        <v>54</v>
      </c>
      <c r="AD9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94" spans="1:30" x14ac:dyDescent="0.2">
      <c r="A994" t="s">
        <v>4698</v>
      </c>
      <c r="B994">
        <v>186500</v>
      </c>
      <c r="C994">
        <f>ABS((porsche_data[[#This Row],[Price]]-AVERAGE(B926:B5381))/_xlfn.STDEV.P(B926:B5381))</f>
        <v>1.9297239802166606</v>
      </c>
      <c r="D994" t="s">
        <v>63</v>
      </c>
      <c r="E994" t="s">
        <v>176</v>
      </c>
      <c r="F994">
        <f>IF(OR(ISNUMBER(SEARCH(" 4S",porsche_data[[#This Row],[Model]])), ISNUMBER(SEARCH(" S",porsche_data[[#This Row],[Model]]))),1,0)</f>
        <v>0</v>
      </c>
      <c r="G994">
        <f>IF(ISNUMBER(SEARCH("Turbo",porsche_data[[#This Row],[Model]])),1,0)</f>
        <v>0</v>
      </c>
      <c r="H994">
        <f>IF(ISNUMBER(SEARCH("GT",porsche_data[[#This Row],[Model]])),1,0)</f>
        <v>1</v>
      </c>
      <c r="I994">
        <f>IF(ISNUMBER(SEARCH("RS",porsche_data[[#This Row],[Model]])),1,0)</f>
        <v>0</v>
      </c>
      <c r="J994">
        <f>IF(ISNUMBER(SEARCH("Targa",porsche_data[[#This Row],[Body]])),1,0)</f>
        <v>0</v>
      </c>
      <c r="K994">
        <f>IF(ISNUMBER(SEARCH("Cabriolet",porsche_data[[#This Row],[Body]])),1,0)</f>
        <v>1</v>
      </c>
      <c r="L994" t="s">
        <v>16</v>
      </c>
      <c r="M994">
        <v>992</v>
      </c>
      <c r="N994" t="s">
        <v>4699</v>
      </c>
      <c r="O994" s="3">
        <f>1*(LEFT(porsche_data[[#This Row],[Mileage0]],FIND(" ",porsche_data[[#This Row],[Mileage0]])-1))</f>
        <v>4525</v>
      </c>
      <c r="P994" t="s">
        <v>178</v>
      </c>
      <c r="Q994">
        <v>480</v>
      </c>
      <c r="R994" t="s">
        <v>67</v>
      </c>
      <c r="S994">
        <f>1*(LEFT(porsche_data[[#This Row],[Cylinder Capacity]],FIND(" ",porsche_data[[#This Row],[Cylinder Capacity]])-1))</f>
        <v>3</v>
      </c>
      <c r="T994" t="s">
        <v>20</v>
      </c>
      <c r="U994" t="s">
        <v>53</v>
      </c>
      <c r="V994">
        <f>IF(porsche_data[[#This Row],[Transmission]]="Automatic",1,0)</f>
        <v>1</v>
      </c>
      <c r="W994">
        <f>IF(porsche_data[[#This Row],[Transmission]]="PDK",1,0)</f>
        <v>0</v>
      </c>
      <c r="X994" t="s">
        <v>46</v>
      </c>
      <c r="Y994">
        <f>IF(porsche_data[[#This Row],[Drive]]="Rear drive",0,1)</f>
        <v>1</v>
      </c>
      <c r="Z994" t="s">
        <v>23</v>
      </c>
      <c r="AA994" t="s">
        <v>61</v>
      </c>
      <c r="AB994">
        <f>IF(OR(porsche_data[[#This Row],[Interior Color]]="Black",porsche_data[[#This Row],[Interior Color]]="Beige",porsche_data[[#This Row],[Interior Color]]="Brown",porsche_data[[#This Row],[Interior Color]]="Grey"),0,1)</f>
        <v>1</v>
      </c>
      <c r="AC994" t="s">
        <v>61</v>
      </c>
      <c r="AD9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95" spans="1:30" hidden="1" x14ac:dyDescent="0.2">
      <c r="A995" t="s">
        <v>1807</v>
      </c>
      <c r="C995" t="e">
        <f>ABS((porsche_data[[#This Row],[Price]]-#REF!)/#REF!)</f>
        <v>#REF!</v>
      </c>
      <c r="D995" t="s">
        <v>152</v>
      </c>
      <c r="E995" t="s">
        <v>167</v>
      </c>
      <c r="F995">
        <f>IF(OR(ISNUMBER(SEARCH(" 4S",porsche_data[[#This Row],[Model]])), ISNUMBER(SEARCH(" S",porsche_data[[#This Row],[Model]]))),1,0)</f>
        <v>0</v>
      </c>
      <c r="G995">
        <f>IF(ISNUMBER(SEARCH("Turbo",porsche_data[[#This Row],[Model]])),1,0)</f>
        <v>0</v>
      </c>
      <c r="H995">
        <f>IF(ISNUMBER(SEARCH("GT",porsche_data[[#This Row],[Model]])),1,0)</f>
        <v>1</v>
      </c>
      <c r="I995">
        <f>IF(ISNUMBER(SEARCH("RS",porsche_data[[#This Row],[Model]])),1,0)</f>
        <v>1</v>
      </c>
      <c r="J995">
        <f>IF(ISNUMBER(SEARCH("Targa",porsche_data[[#This Row],[Body]])),1,0)</f>
        <v>0</v>
      </c>
      <c r="K995">
        <f>IF(ISNUMBER(SEARCH("Cabriolet",porsche_data[[#This Row],[Body]])),1,0)</f>
        <v>0</v>
      </c>
      <c r="L995" t="s">
        <v>44</v>
      </c>
      <c r="N995" t="s">
        <v>493</v>
      </c>
      <c r="O995" t="str">
        <f>IF(ISNUMBER(SEARCH("km",porsche_data[[#This Row],[Mileage0]])),porsche_data[[#This Row],[Mileage0]],"")</f>
        <v>6500 km</v>
      </c>
      <c r="P995" t="s">
        <v>141</v>
      </c>
      <c r="R995" t="s">
        <v>111</v>
      </c>
      <c r="T995" t="s">
        <v>20</v>
      </c>
      <c r="U995" t="s">
        <v>31</v>
      </c>
      <c r="V995">
        <f>IF(porsche_data[[#This Row],[Transmission]]="Automatic",1,0)</f>
        <v>0</v>
      </c>
      <c r="W995">
        <f>IF(porsche_data[[#This Row],[Transmission]]="PDK",1,0)</f>
        <v>1</v>
      </c>
      <c r="X995" t="s">
        <v>22</v>
      </c>
      <c r="Y995">
        <f>IF(porsche_data[[#This Row],[Drive]]="Rear drive",0,1)</f>
        <v>0</v>
      </c>
      <c r="Z995" t="s">
        <v>23</v>
      </c>
      <c r="AA995" t="s">
        <v>24</v>
      </c>
      <c r="AB995">
        <f>IF(OR(porsche_data[[#This Row],[Interior Color]]="Black",porsche_data[[#This Row],[Interior Color]]="Beige",porsche_data[[#This Row],[Interior Color]]="Brown",porsche_data[[#This Row],[Interior Color]]="Grey"),0,1)</f>
        <v>0</v>
      </c>
      <c r="AC995" t="s">
        <v>99</v>
      </c>
      <c r="AD9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96" spans="1:30" x14ac:dyDescent="0.2">
      <c r="A996" t="s">
        <v>1440</v>
      </c>
      <c r="B996">
        <v>186000</v>
      </c>
      <c r="C996">
        <f>ABS((porsche_data[[#This Row],[Price]]-AVERAGE(B928:B5383))/_xlfn.STDEV.P(B928:B5383))</f>
        <v>1.9250217510429024</v>
      </c>
      <c r="D996" t="s">
        <v>184</v>
      </c>
      <c r="E996" t="s">
        <v>176</v>
      </c>
      <c r="F996">
        <f>IF(OR(ISNUMBER(SEARCH(" 4S",porsche_data[[#This Row],[Model]])), ISNUMBER(SEARCH(" S",porsche_data[[#This Row],[Model]]))),1,0)</f>
        <v>0</v>
      </c>
      <c r="G996">
        <f>IF(ISNUMBER(SEARCH("Turbo",porsche_data[[#This Row],[Model]])),1,0)</f>
        <v>0</v>
      </c>
      <c r="H996">
        <f>IF(ISNUMBER(SEARCH("GT",porsche_data[[#This Row],[Model]])),1,0)</f>
        <v>1</v>
      </c>
      <c r="I996">
        <f>IF(ISNUMBER(SEARCH("RS",porsche_data[[#This Row],[Model]])),1,0)</f>
        <v>0</v>
      </c>
      <c r="J996">
        <f>IF(ISNUMBER(SEARCH("Targa",porsche_data[[#This Row],[Body]])),1,0)</f>
        <v>0</v>
      </c>
      <c r="K996">
        <f>IF(ISNUMBER(SEARCH("Cabriolet",porsche_data[[#This Row],[Body]])),1,0)</f>
        <v>1</v>
      </c>
      <c r="L996" t="s">
        <v>16</v>
      </c>
      <c r="M996">
        <v>992</v>
      </c>
      <c r="N996" t="s">
        <v>1441</v>
      </c>
      <c r="O996" s="3">
        <f>1*(LEFT(porsche_data[[#This Row],[Mileage0]],FIND(" ",porsche_data[[#This Row],[Mileage0]])-1))</f>
        <v>3430</v>
      </c>
      <c r="P996" t="s">
        <v>178</v>
      </c>
      <c r="Q996">
        <v>480</v>
      </c>
      <c r="R996" t="s">
        <v>67</v>
      </c>
      <c r="S996">
        <f>1*(LEFT(porsche_data[[#This Row],[Cylinder Capacity]],FIND(" ",porsche_data[[#This Row],[Cylinder Capacity]])-1))</f>
        <v>3</v>
      </c>
      <c r="T996" t="s">
        <v>20</v>
      </c>
      <c r="U996" t="s">
        <v>31</v>
      </c>
      <c r="V996">
        <f>IF(porsche_data[[#This Row],[Transmission]]="Automatic",1,0)</f>
        <v>0</v>
      </c>
      <c r="W996">
        <f>IF(porsche_data[[#This Row],[Transmission]]="PDK",1,0)</f>
        <v>1</v>
      </c>
      <c r="X996" t="s">
        <v>46</v>
      </c>
      <c r="Y996">
        <f>IF(porsche_data[[#This Row],[Drive]]="Rear drive",0,1)</f>
        <v>1</v>
      </c>
      <c r="Z996" t="s">
        <v>23</v>
      </c>
      <c r="AA996" t="s">
        <v>61</v>
      </c>
      <c r="AB996">
        <f>IF(OR(porsche_data[[#This Row],[Interior Color]]="Black",porsche_data[[#This Row],[Interior Color]]="Beige",porsche_data[[#This Row],[Interior Color]]="Brown",porsche_data[[#This Row],[Interior Color]]="Grey"),0,1)</f>
        <v>1</v>
      </c>
      <c r="AC996" t="s">
        <v>32</v>
      </c>
      <c r="AD9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997" spans="1:30" hidden="1" x14ac:dyDescent="0.2">
      <c r="A997" t="s">
        <v>25</v>
      </c>
      <c r="C997" t="e">
        <f>ABS((porsche_data[[#This Row],[Price]]-#REF!)/#REF!)</f>
        <v>#REF!</v>
      </c>
      <c r="D997" t="s">
        <v>25</v>
      </c>
      <c r="E997" t="s">
        <v>25</v>
      </c>
      <c r="F997">
        <f>IF(OR(ISNUMBER(SEARCH(" 4S",porsche_data[[#This Row],[Model]])), ISNUMBER(SEARCH(" S",porsche_data[[#This Row],[Model]]))),1,0)</f>
        <v>0</v>
      </c>
      <c r="G997">
        <f>IF(ISNUMBER(SEARCH("Turbo",porsche_data[[#This Row],[Model]])),1,0)</f>
        <v>0</v>
      </c>
      <c r="H997">
        <f>IF(ISNUMBER(SEARCH("GT",porsche_data[[#This Row],[Model]])),1,0)</f>
        <v>0</v>
      </c>
      <c r="I997">
        <f>IF(ISNUMBER(SEARCH("RS",porsche_data[[#This Row],[Model]])),1,0)</f>
        <v>0</v>
      </c>
      <c r="J997">
        <f>IF(ISNUMBER(SEARCH("Targa",porsche_data[[#This Row],[Body]])),1,0)</f>
        <v>0</v>
      </c>
      <c r="K997">
        <f>IF(ISNUMBER(SEARCH("Cabriolet",porsche_data[[#This Row],[Body]])),1,0)</f>
        <v>0</v>
      </c>
      <c r="L997" t="s">
        <v>25</v>
      </c>
      <c r="N997" t="s">
        <v>25</v>
      </c>
      <c r="O997" t="str">
        <f>IF(ISNUMBER(SEARCH("km",porsche_data[[#This Row],[Mileage0]])),porsche_data[[#This Row],[Mileage0]],"")</f>
        <v/>
      </c>
      <c r="P997" t="s">
        <v>25</v>
      </c>
      <c r="R997" t="s">
        <v>25</v>
      </c>
      <c r="T997" t="s">
        <v>25</v>
      </c>
      <c r="U997" t="s">
        <v>25</v>
      </c>
      <c r="V997">
        <f>IF(porsche_data[[#This Row],[Transmission]]="Automatic",1,0)</f>
        <v>0</v>
      </c>
      <c r="W997">
        <f>IF(porsche_data[[#This Row],[Transmission]]="PDK",1,0)</f>
        <v>0</v>
      </c>
      <c r="X997" t="s">
        <v>25</v>
      </c>
      <c r="Y997">
        <f>IF(porsche_data[[#This Row],[Drive]]="Rear drive",0,1)</f>
        <v>1</v>
      </c>
      <c r="Z997" t="s">
        <v>25</v>
      </c>
      <c r="AA997" t="s">
        <v>25</v>
      </c>
      <c r="AB997">
        <f>IF(OR(porsche_data[[#This Row],[Interior Color]]="Black",porsche_data[[#This Row],[Interior Color]]="Beige",porsche_data[[#This Row],[Interior Color]]="Brown",porsche_data[[#This Row],[Interior Color]]="Grey"),0,1)</f>
        <v>1</v>
      </c>
      <c r="AC997" t="s">
        <v>25</v>
      </c>
      <c r="AD9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98" spans="1:30" x14ac:dyDescent="0.2">
      <c r="A998" t="s">
        <v>2483</v>
      </c>
      <c r="B998">
        <v>185900</v>
      </c>
      <c r="C998">
        <f>ABS((porsche_data[[#This Row],[Price]]-AVERAGE(B930:B5385))/_xlfn.STDEV.P(B930:B5385))</f>
        <v>1.9300093234779703</v>
      </c>
      <c r="D998" t="s">
        <v>184</v>
      </c>
      <c r="E998" t="s">
        <v>176</v>
      </c>
      <c r="F998">
        <f>IF(OR(ISNUMBER(SEARCH(" 4S",porsche_data[[#This Row],[Model]])), ISNUMBER(SEARCH(" S",porsche_data[[#This Row],[Model]]))),1,0)</f>
        <v>0</v>
      </c>
      <c r="G998">
        <f>IF(ISNUMBER(SEARCH("Turbo",porsche_data[[#This Row],[Model]])),1,0)</f>
        <v>0</v>
      </c>
      <c r="H998">
        <f>IF(ISNUMBER(SEARCH("GT",porsche_data[[#This Row],[Model]])),1,0)</f>
        <v>1</v>
      </c>
      <c r="I998">
        <f>IF(ISNUMBER(SEARCH("RS",porsche_data[[#This Row],[Model]])),1,0)</f>
        <v>0</v>
      </c>
      <c r="J998">
        <f>IF(ISNUMBER(SEARCH("Targa",porsche_data[[#This Row],[Body]])),1,0)</f>
        <v>1</v>
      </c>
      <c r="K998">
        <f>IF(ISNUMBER(SEARCH("Cabriolet",porsche_data[[#This Row],[Body]])),1,0)</f>
        <v>0</v>
      </c>
      <c r="L998" t="s">
        <v>36</v>
      </c>
      <c r="M998">
        <v>992</v>
      </c>
      <c r="N998" t="s">
        <v>2484</v>
      </c>
      <c r="O998" s="3">
        <f>1*(LEFT(porsche_data[[#This Row],[Mileage0]],FIND(" ",porsche_data[[#This Row],[Mileage0]])-1))</f>
        <v>11500</v>
      </c>
      <c r="P998" t="s">
        <v>178</v>
      </c>
      <c r="Q998">
        <v>480</v>
      </c>
      <c r="R998" t="s">
        <v>67</v>
      </c>
      <c r="S998">
        <f>1*(LEFT(porsche_data[[#This Row],[Cylinder Capacity]],FIND(" ",porsche_data[[#This Row],[Cylinder Capacity]])-1))</f>
        <v>3</v>
      </c>
      <c r="T998" t="s">
        <v>20</v>
      </c>
      <c r="U998" t="s">
        <v>31</v>
      </c>
      <c r="V998">
        <f>IF(porsche_data[[#This Row],[Transmission]]="Automatic",1,0)</f>
        <v>0</v>
      </c>
      <c r="W998">
        <f>IF(porsche_data[[#This Row],[Transmission]]="PDK",1,0)</f>
        <v>1</v>
      </c>
      <c r="X998" t="s">
        <v>46</v>
      </c>
      <c r="Y998">
        <f>IF(porsche_data[[#This Row],[Drive]]="Rear drive",0,1)</f>
        <v>1</v>
      </c>
      <c r="Z998" t="s">
        <v>23</v>
      </c>
      <c r="AA998" t="s">
        <v>68</v>
      </c>
      <c r="AB998">
        <f>IF(OR(porsche_data[[#This Row],[Interior Color]]="Black",porsche_data[[#This Row],[Interior Color]]="Beige",porsche_data[[#This Row],[Interior Color]]="Brown",porsche_data[[#This Row],[Interior Color]]="Grey"),0,1)</f>
        <v>0</v>
      </c>
      <c r="AC998" t="s">
        <v>47</v>
      </c>
      <c r="AD9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999" spans="1:30" hidden="1" x14ac:dyDescent="0.2">
      <c r="A999" t="s">
        <v>1277</v>
      </c>
      <c r="C999" t="e">
        <f>ABS((porsche_data[[#This Row],[Price]]-#REF!)/#REF!)</f>
        <v>#REF!</v>
      </c>
      <c r="D999" t="s">
        <v>14</v>
      </c>
      <c r="E999" t="s">
        <v>230</v>
      </c>
      <c r="F999">
        <f>IF(OR(ISNUMBER(SEARCH(" 4S",porsche_data[[#This Row],[Model]])), ISNUMBER(SEARCH(" S",porsche_data[[#This Row],[Model]]))),1,0)</f>
        <v>0</v>
      </c>
      <c r="G999">
        <f>IF(ISNUMBER(SEARCH("Turbo",porsche_data[[#This Row],[Model]])),1,0)</f>
        <v>0</v>
      </c>
      <c r="H999">
        <f>IF(ISNUMBER(SEARCH("GT",porsche_data[[#This Row],[Model]])),1,0)</f>
        <v>0</v>
      </c>
      <c r="I999">
        <f>IF(ISNUMBER(SEARCH("RS",porsche_data[[#This Row],[Model]])),1,0)</f>
        <v>0</v>
      </c>
      <c r="J999">
        <f>IF(ISNUMBER(SEARCH("Targa",porsche_data[[#This Row],[Body]])),1,0)</f>
        <v>0</v>
      </c>
      <c r="K999">
        <f>IF(ISNUMBER(SEARCH("Cabriolet",porsche_data[[#This Row],[Body]])),1,0)</f>
        <v>0</v>
      </c>
      <c r="L999" t="s">
        <v>44</v>
      </c>
      <c r="N999" t="s">
        <v>1652</v>
      </c>
      <c r="O999" t="str">
        <f>IF(ISNUMBER(SEARCH("km",porsche_data[[#This Row],[Mileage0]])),porsche_data[[#This Row],[Mileage0]],"")</f>
        <v>900 km</v>
      </c>
      <c r="P999" t="s">
        <v>18</v>
      </c>
      <c r="R999" t="s">
        <v>19</v>
      </c>
      <c r="T999" t="s">
        <v>20</v>
      </c>
      <c r="U999" t="s">
        <v>21</v>
      </c>
      <c r="V999">
        <f>IF(porsche_data[[#This Row],[Transmission]]="Automatic",1,0)</f>
        <v>0</v>
      </c>
      <c r="W999">
        <f>IF(porsche_data[[#This Row],[Transmission]]="PDK",1,0)</f>
        <v>0</v>
      </c>
      <c r="X999" t="s">
        <v>22</v>
      </c>
      <c r="Y999">
        <f>IF(porsche_data[[#This Row],[Drive]]="Rear drive",0,1)</f>
        <v>0</v>
      </c>
      <c r="Z999" t="s">
        <v>23</v>
      </c>
      <c r="AA999" t="s">
        <v>61</v>
      </c>
      <c r="AB999">
        <f>IF(OR(porsche_data[[#This Row],[Interior Color]]="Black",porsche_data[[#This Row],[Interior Color]]="Beige",porsche_data[[#This Row],[Interior Color]]="Brown",porsche_data[[#This Row],[Interior Color]]="Grey"),0,1)</f>
        <v>1</v>
      </c>
      <c r="AC999" t="s">
        <v>54</v>
      </c>
      <c r="AD9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00" spans="1:30" x14ac:dyDescent="0.2">
      <c r="A1000" t="s">
        <v>2483</v>
      </c>
      <c r="B1000">
        <v>185900</v>
      </c>
      <c r="C1000">
        <f>ABS((porsche_data[[#This Row],[Price]]-AVERAGE(B932:B5387))/_xlfn.STDEV.P(B932:B5387))</f>
        <v>1.9336986683529374</v>
      </c>
      <c r="D1000" t="s">
        <v>63</v>
      </c>
      <c r="E1000" t="s">
        <v>176</v>
      </c>
      <c r="F1000">
        <f>IF(OR(ISNUMBER(SEARCH(" 4S",porsche_data[[#This Row],[Model]])), ISNUMBER(SEARCH(" S",porsche_data[[#This Row],[Model]]))),1,0)</f>
        <v>0</v>
      </c>
      <c r="G1000">
        <f>IF(ISNUMBER(SEARCH("Turbo",porsche_data[[#This Row],[Model]])),1,0)</f>
        <v>0</v>
      </c>
      <c r="H1000">
        <f>IF(ISNUMBER(SEARCH("GT",porsche_data[[#This Row],[Model]])),1,0)</f>
        <v>1</v>
      </c>
      <c r="I1000">
        <f>IF(ISNUMBER(SEARCH("RS",porsche_data[[#This Row],[Model]])),1,0)</f>
        <v>0</v>
      </c>
      <c r="J1000">
        <f>IF(ISNUMBER(SEARCH("Targa",porsche_data[[#This Row],[Body]])),1,0)</f>
        <v>1</v>
      </c>
      <c r="K1000">
        <f>IF(ISNUMBER(SEARCH("Cabriolet",porsche_data[[#This Row],[Body]])),1,0)</f>
        <v>0</v>
      </c>
      <c r="L1000" t="s">
        <v>36</v>
      </c>
      <c r="M1000">
        <v>992</v>
      </c>
      <c r="N1000" t="s">
        <v>2531</v>
      </c>
      <c r="O1000" s="3">
        <f>1*(LEFT(porsche_data[[#This Row],[Mileage0]],FIND(" ",porsche_data[[#This Row],[Mileage0]])-1))</f>
        <v>7100</v>
      </c>
      <c r="P1000" t="s">
        <v>178</v>
      </c>
      <c r="Q1000">
        <v>480</v>
      </c>
      <c r="R1000" t="s">
        <v>67</v>
      </c>
      <c r="S1000">
        <f>1*(LEFT(porsche_data[[#This Row],[Cylinder Capacity]],FIND(" ",porsche_data[[#This Row],[Cylinder Capacity]])-1))</f>
        <v>3</v>
      </c>
      <c r="T1000" t="s">
        <v>20</v>
      </c>
      <c r="U1000" t="s">
        <v>21</v>
      </c>
      <c r="V1000">
        <f>IF(porsche_data[[#This Row],[Transmission]]="Automatic",1,0)</f>
        <v>0</v>
      </c>
      <c r="W1000">
        <f>IF(porsche_data[[#This Row],[Transmission]]="PDK",1,0)</f>
        <v>0</v>
      </c>
      <c r="X1000" t="s">
        <v>46</v>
      </c>
      <c r="Y1000">
        <f>IF(porsche_data[[#This Row],[Drive]]="Rear drive",0,1)</f>
        <v>1</v>
      </c>
      <c r="Z1000" t="s">
        <v>23</v>
      </c>
      <c r="AA1000" t="s">
        <v>24</v>
      </c>
      <c r="AB1000">
        <f>IF(OR(porsche_data[[#This Row],[Interior Color]]="Black",porsche_data[[#This Row],[Interior Color]]="Beige",porsche_data[[#This Row],[Interior Color]]="Brown",porsche_data[[#This Row],[Interior Color]]="Grey"),0,1)</f>
        <v>0</v>
      </c>
      <c r="AC1000" t="s">
        <v>589</v>
      </c>
      <c r="AD10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01" spans="1:30" x14ac:dyDescent="0.2">
      <c r="A1001" t="s">
        <v>2483</v>
      </c>
      <c r="B1001">
        <v>185900</v>
      </c>
      <c r="C1001">
        <f>ABS((porsche_data[[#This Row],[Price]]-AVERAGE(B933:B5388))/_xlfn.STDEV.P(B933:B5388))</f>
        <v>1.9336986683529374</v>
      </c>
      <c r="D1001" t="s">
        <v>93</v>
      </c>
      <c r="E1001" t="s">
        <v>4565</v>
      </c>
      <c r="F1001">
        <f>IF(OR(ISNUMBER(SEARCH(" 4S",porsche_data[[#This Row],[Model]])), ISNUMBER(SEARCH(" S",porsche_data[[#This Row],[Model]]))),1,0)</f>
        <v>0</v>
      </c>
      <c r="G1001">
        <f>IF(ISNUMBER(SEARCH("Turbo",porsche_data[[#This Row],[Model]])),1,0)</f>
        <v>0</v>
      </c>
      <c r="H1001">
        <f>IF(ISNUMBER(SEARCH("GT",porsche_data[[#This Row],[Model]])),1,0)</f>
        <v>1</v>
      </c>
      <c r="I1001">
        <f>IF(ISNUMBER(SEARCH("RS",porsche_data[[#This Row],[Model]])),1,0)</f>
        <v>0</v>
      </c>
      <c r="J1001">
        <f>IF(ISNUMBER(SEARCH("Targa",porsche_data[[#This Row],[Body]])),1,0)</f>
        <v>1</v>
      </c>
      <c r="K1001">
        <f>IF(ISNUMBER(SEARCH("Cabriolet",porsche_data[[#This Row],[Body]])),1,0)</f>
        <v>0</v>
      </c>
      <c r="L1001" t="s">
        <v>36</v>
      </c>
      <c r="M1001">
        <v>991</v>
      </c>
      <c r="N1001" t="s">
        <v>365</v>
      </c>
      <c r="O1001" s="3">
        <f>1*(LEFT(porsche_data[[#This Row],[Mileage0]],FIND(" ",porsche_data[[#This Row],[Mileage0]])-1))</f>
        <v>11000</v>
      </c>
      <c r="P1001" t="s">
        <v>66</v>
      </c>
      <c r="Q1001">
        <v>450</v>
      </c>
      <c r="R1001" t="s">
        <v>67</v>
      </c>
      <c r="S1001">
        <f>1*(LEFT(porsche_data[[#This Row],[Cylinder Capacity]],FIND(" ",porsche_data[[#This Row],[Cylinder Capacity]])-1))</f>
        <v>3</v>
      </c>
      <c r="T1001" t="s">
        <v>20</v>
      </c>
      <c r="U1001" t="s">
        <v>53</v>
      </c>
      <c r="V1001">
        <f>IF(porsche_data[[#This Row],[Transmission]]="Automatic",1,0)</f>
        <v>1</v>
      </c>
      <c r="W1001">
        <f>IF(porsche_data[[#This Row],[Transmission]]="PDK",1,0)</f>
        <v>0</v>
      </c>
      <c r="X1001" t="s">
        <v>46</v>
      </c>
      <c r="Y1001">
        <f>IF(porsche_data[[#This Row],[Drive]]="Rear drive",0,1)</f>
        <v>1</v>
      </c>
      <c r="Z1001" t="s">
        <v>23</v>
      </c>
      <c r="AA1001" t="s">
        <v>250</v>
      </c>
      <c r="AB1001">
        <f>IF(OR(porsche_data[[#This Row],[Interior Color]]="Black",porsche_data[[#This Row],[Interior Color]]="Beige",porsche_data[[#This Row],[Interior Color]]="Brown",porsche_data[[#This Row],[Interior Color]]="Grey"),0,1)</f>
        <v>0</v>
      </c>
      <c r="AC1001" t="s">
        <v>32</v>
      </c>
      <c r="AD10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02" spans="1:30" x14ac:dyDescent="0.2">
      <c r="A1002" t="s">
        <v>638</v>
      </c>
      <c r="B1002">
        <v>185000</v>
      </c>
      <c r="C1002">
        <f>ABS((porsche_data[[#This Row],[Price]]-AVERAGE(B934:B5389))/_xlfn.STDEV.P(B934:B5389))</f>
        <v>1.9150058346032841</v>
      </c>
      <c r="D1002" t="s">
        <v>184</v>
      </c>
      <c r="E1002" t="s">
        <v>176</v>
      </c>
      <c r="F1002">
        <f>IF(OR(ISNUMBER(SEARCH(" 4S",porsche_data[[#This Row],[Model]])), ISNUMBER(SEARCH(" S",porsche_data[[#This Row],[Model]]))),1,0)</f>
        <v>0</v>
      </c>
      <c r="G1002">
        <f>IF(ISNUMBER(SEARCH("Turbo",porsche_data[[#This Row],[Model]])),1,0)</f>
        <v>0</v>
      </c>
      <c r="H1002">
        <f>IF(ISNUMBER(SEARCH("GT",porsche_data[[#This Row],[Model]])),1,0)</f>
        <v>1</v>
      </c>
      <c r="I1002">
        <f>IF(ISNUMBER(SEARCH("RS",porsche_data[[#This Row],[Model]])),1,0)</f>
        <v>0</v>
      </c>
      <c r="J1002">
        <f>IF(ISNUMBER(SEARCH("Targa",porsche_data[[#This Row],[Body]])),1,0)</f>
        <v>1</v>
      </c>
      <c r="K1002">
        <f>IF(ISNUMBER(SEARCH("Cabriolet",porsche_data[[#This Row],[Body]])),1,0)</f>
        <v>0</v>
      </c>
      <c r="L1002" t="s">
        <v>36</v>
      </c>
      <c r="M1002">
        <v>992</v>
      </c>
      <c r="N1002" t="s">
        <v>639</v>
      </c>
      <c r="O1002" s="3">
        <f>1*(LEFT(porsche_data[[#This Row],[Mileage0]],FIND(" ",porsche_data[[#This Row],[Mileage0]])-1))</f>
        <v>13300</v>
      </c>
      <c r="P1002" t="s">
        <v>178</v>
      </c>
      <c r="Q1002">
        <v>480</v>
      </c>
      <c r="R1002" t="s">
        <v>67</v>
      </c>
      <c r="S1002">
        <f>1*(LEFT(porsche_data[[#This Row],[Cylinder Capacity]],FIND(" ",porsche_data[[#This Row],[Cylinder Capacity]])-1))</f>
        <v>3</v>
      </c>
      <c r="T1002" t="s">
        <v>20</v>
      </c>
      <c r="U1002" t="s">
        <v>31</v>
      </c>
      <c r="V1002">
        <f>IF(porsche_data[[#This Row],[Transmission]]="Automatic",1,0)</f>
        <v>0</v>
      </c>
      <c r="W1002">
        <f>IF(porsche_data[[#This Row],[Transmission]]="PDK",1,0)</f>
        <v>1</v>
      </c>
      <c r="X1002" t="s">
        <v>46</v>
      </c>
      <c r="Y1002">
        <f>IF(porsche_data[[#This Row],[Drive]]="Rear drive",0,1)</f>
        <v>1</v>
      </c>
      <c r="Z1002" t="s">
        <v>23</v>
      </c>
      <c r="AA1002" t="s">
        <v>24</v>
      </c>
      <c r="AB1002">
        <f>IF(OR(porsche_data[[#This Row],[Interior Color]]="Black",porsche_data[[#This Row],[Interior Color]]="Beige",porsche_data[[#This Row],[Interior Color]]="Brown",porsche_data[[#This Row],[Interior Color]]="Grey"),0,1)</f>
        <v>0</v>
      </c>
      <c r="AC1002" t="s">
        <v>32</v>
      </c>
      <c r="AD10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03" spans="1:30" hidden="1" x14ac:dyDescent="0.2">
      <c r="A1003" t="s">
        <v>25</v>
      </c>
      <c r="C1003" t="e">
        <f>ABS((porsche_data[[#This Row],[Price]]-#REF!)/#REF!)</f>
        <v>#REF!</v>
      </c>
      <c r="D1003" t="s">
        <v>25</v>
      </c>
      <c r="E1003" t="s">
        <v>25</v>
      </c>
      <c r="F1003">
        <f>IF(OR(ISNUMBER(SEARCH(" 4S",porsche_data[[#This Row],[Model]])), ISNUMBER(SEARCH(" S",porsche_data[[#This Row],[Model]]))),1,0)</f>
        <v>0</v>
      </c>
      <c r="G1003">
        <f>IF(ISNUMBER(SEARCH("Turbo",porsche_data[[#This Row],[Model]])),1,0)</f>
        <v>0</v>
      </c>
      <c r="H1003">
        <f>IF(ISNUMBER(SEARCH("GT",porsche_data[[#This Row],[Model]])),1,0)</f>
        <v>0</v>
      </c>
      <c r="I1003">
        <f>IF(ISNUMBER(SEARCH("RS",porsche_data[[#This Row],[Model]])),1,0)</f>
        <v>0</v>
      </c>
      <c r="J1003">
        <f>IF(ISNUMBER(SEARCH("Targa",porsche_data[[#This Row],[Body]])),1,0)</f>
        <v>0</v>
      </c>
      <c r="K1003">
        <f>IF(ISNUMBER(SEARCH("Cabriolet",porsche_data[[#This Row],[Body]])),1,0)</f>
        <v>0</v>
      </c>
      <c r="L1003" t="s">
        <v>25</v>
      </c>
      <c r="N1003" t="s">
        <v>25</v>
      </c>
      <c r="O1003" t="str">
        <f>IF(ISNUMBER(SEARCH("km",porsche_data[[#This Row],[Mileage0]])),porsche_data[[#This Row],[Mileage0]],"")</f>
        <v/>
      </c>
      <c r="P1003" t="s">
        <v>25</v>
      </c>
      <c r="R1003" t="s">
        <v>25</v>
      </c>
      <c r="T1003" t="s">
        <v>25</v>
      </c>
      <c r="U1003" t="s">
        <v>25</v>
      </c>
      <c r="V1003">
        <f>IF(porsche_data[[#This Row],[Transmission]]="Automatic",1,0)</f>
        <v>0</v>
      </c>
      <c r="W1003">
        <f>IF(porsche_data[[#This Row],[Transmission]]="PDK",1,0)</f>
        <v>0</v>
      </c>
      <c r="X1003" t="s">
        <v>25</v>
      </c>
      <c r="Y1003">
        <f>IF(porsche_data[[#This Row],[Drive]]="Rear drive",0,1)</f>
        <v>1</v>
      </c>
      <c r="Z1003" t="s">
        <v>25</v>
      </c>
      <c r="AA1003" t="s">
        <v>25</v>
      </c>
      <c r="AB1003">
        <f>IF(OR(porsche_data[[#This Row],[Interior Color]]="Black",porsche_data[[#This Row],[Interior Color]]="Beige",porsche_data[[#This Row],[Interior Color]]="Brown",porsche_data[[#This Row],[Interior Color]]="Grey"),0,1)</f>
        <v>1</v>
      </c>
      <c r="AC1003" t="s">
        <v>25</v>
      </c>
      <c r="AD10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04" spans="1:30" hidden="1" x14ac:dyDescent="0.2">
      <c r="A1004" t="s">
        <v>1812</v>
      </c>
      <c r="C1004" t="e">
        <f>ABS((porsche_data[[#This Row],[Price]]-#REF!)/#REF!)</f>
        <v>#REF!</v>
      </c>
      <c r="D1004" t="s">
        <v>204</v>
      </c>
      <c r="E1004" t="s">
        <v>489</v>
      </c>
      <c r="F1004">
        <f>IF(OR(ISNUMBER(SEARCH(" 4S",porsche_data[[#This Row],[Model]])), ISNUMBER(SEARCH(" S",porsche_data[[#This Row],[Model]]))),1,0)</f>
        <v>0</v>
      </c>
      <c r="G1004">
        <f>IF(ISNUMBER(SEARCH("Turbo",porsche_data[[#This Row],[Model]])),1,0)</f>
        <v>0</v>
      </c>
      <c r="H1004">
        <f>IF(ISNUMBER(SEARCH("GT",porsche_data[[#This Row],[Model]])),1,0)</f>
        <v>0</v>
      </c>
      <c r="I1004">
        <f>IF(ISNUMBER(SEARCH("RS",porsche_data[[#This Row],[Model]])),1,0)</f>
        <v>0</v>
      </c>
      <c r="J1004">
        <f>IF(ISNUMBER(SEARCH("Targa",porsche_data[[#This Row],[Body]])),1,0)</f>
        <v>0</v>
      </c>
      <c r="K1004">
        <f>IF(ISNUMBER(SEARCH("Cabriolet",porsche_data[[#This Row],[Body]])),1,0)</f>
        <v>0</v>
      </c>
      <c r="L1004" t="s">
        <v>44</v>
      </c>
      <c r="N1004" t="s">
        <v>1813</v>
      </c>
      <c r="O1004" t="str">
        <f>IF(ISNUMBER(SEARCH("km",porsche_data[[#This Row],[Mileage0]])),porsche_data[[#This Row],[Mileage0]],"")</f>
        <v>24575 km</v>
      </c>
      <c r="P1004" t="s">
        <v>212</v>
      </c>
      <c r="R1004" t="s">
        <v>270</v>
      </c>
      <c r="T1004" t="s">
        <v>20</v>
      </c>
      <c r="U1004" t="s">
        <v>31</v>
      </c>
      <c r="V1004">
        <f>IF(porsche_data[[#This Row],[Transmission]]="Automatic",1,0)</f>
        <v>0</v>
      </c>
      <c r="W1004">
        <f>IF(porsche_data[[#This Row],[Transmission]]="PDK",1,0)</f>
        <v>1</v>
      </c>
      <c r="X1004" t="s">
        <v>22</v>
      </c>
      <c r="Y1004">
        <f>IF(porsche_data[[#This Row],[Drive]]="Rear drive",0,1)</f>
        <v>0</v>
      </c>
      <c r="Z1004" t="s">
        <v>23</v>
      </c>
      <c r="AA1004" t="s">
        <v>24</v>
      </c>
      <c r="AB1004">
        <f>IF(OR(porsche_data[[#This Row],[Interior Color]]="Black",porsche_data[[#This Row],[Interior Color]]="Beige",porsche_data[[#This Row],[Interior Color]]="Brown",porsche_data[[#This Row],[Interior Color]]="Grey"),0,1)</f>
        <v>0</v>
      </c>
      <c r="AC1004" t="s">
        <v>61</v>
      </c>
      <c r="AD10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05" spans="1:30" hidden="1" x14ac:dyDescent="0.2">
      <c r="A1005" t="s">
        <v>554</v>
      </c>
      <c r="C1005" t="e">
        <f>ABS((porsche_data[[#This Row],[Price]]-#REF!)/#REF!)</f>
        <v>#REF!</v>
      </c>
      <c r="D1005" t="s">
        <v>204</v>
      </c>
      <c r="E1005" t="s">
        <v>489</v>
      </c>
      <c r="F1005">
        <f>IF(OR(ISNUMBER(SEARCH(" 4S",porsche_data[[#This Row],[Model]])), ISNUMBER(SEARCH(" S",porsche_data[[#This Row],[Model]]))),1,0)</f>
        <v>0</v>
      </c>
      <c r="G1005">
        <f>IF(ISNUMBER(SEARCH("Turbo",porsche_data[[#This Row],[Model]])),1,0)</f>
        <v>0</v>
      </c>
      <c r="H1005">
        <f>IF(ISNUMBER(SEARCH("GT",porsche_data[[#This Row],[Model]])),1,0)</f>
        <v>0</v>
      </c>
      <c r="I1005">
        <f>IF(ISNUMBER(SEARCH("RS",porsche_data[[#This Row],[Model]])),1,0)</f>
        <v>0</v>
      </c>
      <c r="J1005">
        <f>IF(ISNUMBER(SEARCH("Targa",porsche_data[[#This Row],[Body]])),1,0)</f>
        <v>0</v>
      </c>
      <c r="K1005">
        <f>IF(ISNUMBER(SEARCH("Cabriolet",porsche_data[[#This Row],[Body]])),1,0)</f>
        <v>0</v>
      </c>
      <c r="L1005" t="s">
        <v>44</v>
      </c>
      <c r="N1005" t="s">
        <v>1814</v>
      </c>
      <c r="O1005" t="str">
        <f>IF(ISNUMBER(SEARCH("km",porsche_data[[#This Row],[Mileage0]])),porsche_data[[#This Row],[Mileage0]],"")</f>
        <v>34800 km</v>
      </c>
      <c r="P1005" t="s">
        <v>212</v>
      </c>
      <c r="R1005" t="s">
        <v>270</v>
      </c>
      <c r="T1005" t="s">
        <v>20</v>
      </c>
      <c r="U1005" t="s">
        <v>31</v>
      </c>
      <c r="V1005">
        <f>IF(porsche_data[[#This Row],[Transmission]]="Automatic",1,0)</f>
        <v>0</v>
      </c>
      <c r="W1005">
        <f>IF(porsche_data[[#This Row],[Transmission]]="PDK",1,0)</f>
        <v>1</v>
      </c>
      <c r="X1005" t="s">
        <v>22</v>
      </c>
      <c r="Y1005">
        <f>IF(porsche_data[[#This Row],[Drive]]="Rear drive",0,1)</f>
        <v>0</v>
      </c>
      <c r="Z1005" t="s">
        <v>23</v>
      </c>
      <c r="AA1005" t="s">
        <v>24</v>
      </c>
      <c r="AB1005">
        <f>IF(OR(porsche_data[[#This Row],[Interior Color]]="Black",porsche_data[[#This Row],[Interior Color]]="Beige",porsche_data[[#This Row],[Interior Color]]="Brown",porsche_data[[#This Row],[Interior Color]]="Grey"),0,1)</f>
        <v>0</v>
      </c>
      <c r="AC1005" t="s">
        <v>47</v>
      </c>
      <c r="AD10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06" spans="1:30" hidden="1" x14ac:dyDescent="0.2">
      <c r="A1006" t="s">
        <v>1815</v>
      </c>
      <c r="C1006" t="e">
        <f>ABS((porsche_data[[#This Row],[Price]]-#REF!)/#REF!)</f>
        <v>#REF!</v>
      </c>
      <c r="D1006" t="s">
        <v>152</v>
      </c>
      <c r="E1006" t="s">
        <v>272</v>
      </c>
      <c r="F1006">
        <f>IF(OR(ISNUMBER(SEARCH(" 4S",porsche_data[[#This Row],[Model]])), ISNUMBER(SEARCH(" S",porsche_data[[#This Row],[Model]]))),1,0)</f>
        <v>1</v>
      </c>
      <c r="G1006">
        <f>IF(ISNUMBER(SEARCH("Turbo",porsche_data[[#This Row],[Model]])),1,0)</f>
        <v>0</v>
      </c>
      <c r="H1006">
        <f>IF(ISNUMBER(SEARCH("GT",porsche_data[[#This Row],[Model]])),1,0)</f>
        <v>0</v>
      </c>
      <c r="I1006">
        <f>IF(ISNUMBER(SEARCH("RS",porsche_data[[#This Row],[Model]])),1,0)</f>
        <v>1</v>
      </c>
      <c r="J1006">
        <f>IF(ISNUMBER(SEARCH("Targa",porsche_data[[#This Row],[Body]])),1,0)</f>
        <v>0</v>
      </c>
      <c r="K1006">
        <f>IF(ISNUMBER(SEARCH("Cabriolet",porsche_data[[#This Row],[Body]])),1,0)</f>
        <v>1</v>
      </c>
      <c r="L1006" t="s">
        <v>16</v>
      </c>
      <c r="N1006" t="s">
        <v>1816</v>
      </c>
      <c r="O1006" t="str">
        <f>IF(ISNUMBER(SEARCH("km",porsche_data[[#This Row],[Mileage0]])),porsche_data[[#This Row],[Mileage0]],"")</f>
        <v>1009 km</v>
      </c>
      <c r="P1006" t="s">
        <v>141</v>
      </c>
      <c r="R1006" t="s">
        <v>111</v>
      </c>
      <c r="T1006" t="s">
        <v>20</v>
      </c>
      <c r="U1006" t="s">
        <v>31</v>
      </c>
      <c r="V1006">
        <f>IF(porsche_data[[#This Row],[Transmission]]="Automatic",1,0)</f>
        <v>0</v>
      </c>
      <c r="W1006">
        <f>IF(porsche_data[[#This Row],[Transmission]]="PDK",1,0)</f>
        <v>1</v>
      </c>
      <c r="X1006" t="s">
        <v>22</v>
      </c>
      <c r="Y1006">
        <f>IF(porsche_data[[#This Row],[Drive]]="Rear drive",0,1)</f>
        <v>0</v>
      </c>
      <c r="Z1006" t="s">
        <v>23</v>
      </c>
      <c r="AA1006" t="s">
        <v>32</v>
      </c>
      <c r="AB1006">
        <f>IF(OR(porsche_data[[#This Row],[Interior Color]]="Black",porsche_data[[#This Row],[Interior Color]]="Beige",porsche_data[[#This Row],[Interior Color]]="Brown",porsche_data[[#This Row],[Interior Color]]="Grey"),0,1)</f>
        <v>0</v>
      </c>
      <c r="AC1006" t="s">
        <v>99</v>
      </c>
      <c r="AD10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07" spans="1:30" hidden="1" x14ac:dyDescent="0.2">
      <c r="A1007" t="s">
        <v>1817</v>
      </c>
      <c r="C1007" t="e">
        <f>ABS((porsche_data[[#This Row],[Price]]-#REF!)/#REF!)</f>
        <v>#REF!</v>
      </c>
      <c r="D1007" t="s">
        <v>80</v>
      </c>
      <c r="E1007" t="s">
        <v>1253</v>
      </c>
      <c r="F1007">
        <f>IF(OR(ISNUMBER(SEARCH(" 4S",porsche_data[[#This Row],[Model]])), ISNUMBER(SEARCH(" S",porsche_data[[#This Row],[Model]]))),1,0)</f>
        <v>0</v>
      </c>
      <c r="G1007">
        <f>IF(ISNUMBER(SEARCH("Turbo",porsche_data[[#This Row],[Model]])),1,0)</f>
        <v>0</v>
      </c>
      <c r="H1007">
        <f>IF(ISNUMBER(SEARCH("GT",porsche_data[[#This Row],[Model]])),1,0)</f>
        <v>0</v>
      </c>
      <c r="I1007">
        <f>IF(ISNUMBER(SEARCH("RS",porsche_data[[#This Row],[Model]])),1,0)</f>
        <v>0</v>
      </c>
      <c r="J1007">
        <f>IF(ISNUMBER(SEARCH("Targa",porsche_data[[#This Row],[Body]])),1,0)</f>
        <v>1</v>
      </c>
      <c r="K1007">
        <f>IF(ISNUMBER(SEARCH("Cabriolet",porsche_data[[#This Row],[Body]])),1,0)</f>
        <v>0</v>
      </c>
      <c r="L1007" t="s">
        <v>36</v>
      </c>
      <c r="N1007" t="s">
        <v>1818</v>
      </c>
      <c r="O1007" t="str">
        <f>IF(ISNUMBER(SEARCH("km",porsche_data[[#This Row],[Mileage0]])),porsche_data[[#This Row],[Mileage0]],"")</f>
        <v/>
      </c>
      <c r="P1007" t="s">
        <v>331</v>
      </c>
      <c r="R1007" t="s">
        <v>78</v>
      </c>
      <c r="T1007" t="s">
        <v>20</v>
      </c>
      <c r="U1007" t="s">
        <v>21</v>
      </c>
      <c r="V1007">
        <f>IF(porsche_data[[#This Row],[Transmission]]="Automatic",1,0)</f>
        <v>0</v>
      </c>
      <c r="W1007">
        <f>IF(porsche_data[[#This Row],[Transmission]]="PDK",1,0)</f>
        <v>0</v>
      </c>
      <c r="X1007" t="s">
        <v>46</v>
      </c>
      <c r="Y1007">
        <f>IF(porsche_data[[#This Row],[Drive]]="Rear drive",0,1)</f>
        <v>1</v>
      </c>
      <c r="Z1007" t="s">
        <v>23</v>
      </c>
      <c r="AA1007" t="s">
        <v>24</v>
      </c>
      <c r="AB1007">
        <f>IF(OR(porsche_data[[#This Row],[Interior Color]]="Black",porsche_data[[#This Row],[Interior Color]]="Beige",porsche_data[[#This Row],[Interior Color]]="Brown",porsche_data[[#This Row],[Interior Color]]="Grey"),0,1)</f>
        <v>0</v>
      </c>
      <c r="AC1007" t="s">
        <v>99</v>
      </c>
      <c r="AD10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08" spans="1:30" hidden="1" x14ac:dyDescent="0.2">
      <c r="A1008" t="s">
        <v>1819</v>
      </c>
      <c r="C1008" t="e">
        <f>ABS((porsche_data[[#This Row],[Price]]-#REF!)/#REF!)</f>
        <v>#REF!</v>
      </c>
      <c r="D1008" t="s">
        <v>772</v>
      </c>
      <c r="E1008" t="s">
        <v>694</v>
      </c>
      <c r="F1008">
        <f>IF(OR(ISNUMBER(SEARCH(" 4S",porsche_data[[#This Row],[Model]])), ISNUMBER(SEARCH(" S",porsche_data[[#This Row],[Model]]))),1,0)</f>
        <v>0</v>
      </c>
      <c r="G1008">
        <f>IF(ISNUMBER(SEARCH("Turbo",porsche_data[[#This Row],[Model]])),1,0)</f>
        <v>0</v>
      </c>
      <c r="H1008">
        <f>IF(ISNUMBER(SEARCH("GT",porsche_data[[#This Row],[Model]])),1,0)</f>
        <v>1</v>
      </c>
      <c r="I1008">
        <f>IF(ISNUMBER(SEARCH("RS",porsche_data[[#This Row],[Model]])),1,0)</f>
        <v>1</v>
      </c>
      <c r="J1008">
        <f>IF(ISNUMBER(SEARCH("Targa",porsche_data[[#This Row],[Body]])),1,0)</f>
        <v>0</v>
      </c>
      <c r="K1008">
        <f>IF(ISNUMBER(SEARCH("Cabriolet",porsche_data[[#This Row],[Body]])),1,0)</f>
        <v>0</v>
      </c>
      <c r="L1008" t="s">
        <v>316</v>
      </c>
      <c r="N1008" t="s">
        <v>1147</v>
      </c>
      <c r="O1008" t="str">
        <f>IF(ISNUMBER(SEARCH("km",porsche_data[[#This Row],[Mileage0]])),porsche_data[[#This Row],[Mileage0]],"")</f>
        <v>100 km</v>
      </c>
      <c r="P1008" t="s">
        <v>141</v>
      </c>
      <c r="R1008" t="s">
        <v>1820</v>
      </c>
      <c r="T1008" t="s">
        <v>20</v>
      </c>
      <c r="U1008" t="s">
        <v>21</v>
      </c>
      <c r="V1008">
        <f>IF(porsche_data[[#This Row],[Transmission]]="Automatic",1,0)</f>
        <v>0</v>
      </c>
      <c r="W1008">
        <f>IF(porsche_data[[#This Row],[Transmission]]="PDK",1,0)</f>
        <v>0</v>
      </c>
      <c r="X1008" t="s">
        <v>22</v>
      </c>
      <c r="Y1008">
        <f>IF(porsche_data[[#This Row],[Drive]]="Rear drive",0,1)</f>
        <v>0</v>
      </c>
      <c r="Z1008" t="s">
        <v>23</v>
      </c>
      <c r="AA1008" t="s">
        <v>24</v>
      </c>
      <c r="AB1008">
        <f>IF(OR(porsche_data[[#This Row],[Interior Color]]="Black",porsche_data[[#This Row],[Interior Color]]="Beige",porsche_data[[#This Row],[Interior Color]]="Brown",porsche_data[[#This Row],[Interior Color]]="Grey"),0,1)</f>
        <v>0</v>
      </c>
      <c r="AC1008" t="s">
        <v>54</v>
      </c>
      <c r="AD10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09" spans="1:30" hidden="1" x14ac:dyDescent="0.2">
      <c r="A1009" t="s">
        <v>1819</v>
      </c>
      <c r="C1009" t="e">
        <f>ABS((porsche_data[[#This Row],[Price]]-#REF!)/#REF!)</f>
        <v>#REF!</v>
      </c>
      <c r="D1009" t="s">
        <v>1519</v>
      </c>
      <c r="E1009" t="s">
        <v>1821</v>
      </c>
      <c r="F1009">
        <f>IF(OR(ISNUMBER(SEARCH(" 4S",porsche_data[[#This Row],[Model]])), ISNUMBER(SEARCH(" S",porsche_data[[#This Row],[Model]]))),1,0)</f>
        <v>0</v>
      </c>
      <c r="G1009">
        <f>IF(ISNUMBER(SEARCH("Turbo",porsche_data[[#This Row],[Model]])),1,0)</f>
        <v>0</v>
      </c>
      <c r="H1009">
        <f>IF(ISNUMBER(SEARCH("GT",porsche_data[[#This Row],[Model]])),1,0)</f>
        <v>1</v>
      </c>
      <c r="I1009">
        <f>IF(ISNUMBER(SEARCH("RS",porsche_data[[#This Row],[Model]])),1,0)</f>
        <v>0</v>
      </c>
      <c r="J1009">
        <f>IF(ISNUMBER(SEARCH("Targa",porsche_data[[#This Row],[Body]])),1,0)</f>
        <v>0</v>
      </c>
      <c r="K1009">
        <f>IF(ISNUMBER(SEARCH("Cabriolet",porsche_data[[#This Row],[Body]])),1,0)</f>
        <v>0</v>
      </c>
      <c r="L1009" t="s">
        <v>316</v>
      </c>
      <c r="N1009" t="s">
        <v>1147</v>
      </c>
      <c r="O1009" t="str">
        <f>IF(ISNUMBER(SEARCH("km",porsche_data[[#This Row],[Mileage0]])),porsche_data[[#This Row],[Mileage0]],"")</f>
        <v>100 km</v>
      </c>
      <c r="P1009" t="s">
        <v>1709</v>
      </c>
      <c r="R1009" t="s">
        <v>122</v>
      </c>
      <c r="T1009" t="s">
        <v>20</v>
      </c>
      <c r="U1009" t="s">
        <v>21</v>
      </c>
      <c r="V1009">
        <f>IF(porsche_data[[#This Row],[Transmission]]="Automatic",1,0)</f>
        <v>0</v>
      </c>
      <c r="W1009">
        <f>IF(porsche_data[[#This Row],[Transmission]]="PDK",1,0)</f>
        <v>0</v>
      </c>
      <c r="X1009" t="s">
        <v>22</v>
      </c>
      <c r="Y1009">
        <f>IF(porsche_data[[#This Row],[Drive]]="Rear drive",0,1)</f>
        <v>0</v>
      </c>
      <c r="Z1009" t="s">
        <v>23</v>
      </c>
      <c r="AA1009" t="s">
        <v>61</v>
      </c>
      <c r="AB1009">
        <f>IF(OR(porsche_data[[#This Row],[Interior Color]]="Black",porsche_data[[#This Row],[Interior Color]]="Beige",porsche_data[[#This Row],[Interior Color]]="Brown",porsche_data[[#This Row],[Interior Color]]="Grey"),0,1)</f>
        <v>1</v>
      </c>
      <c r="AC1009" t="s">
        <v>61</v>
      </c>
      <c r="AD10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10" spans="1:30" hidden="1" x14ac:dyDescent="0.2">
      <c r="A1010" t="s">
        <v>1815</v>
      </c>
      <c r="C1010" t="e">
        <f>ABS((porsche_data[[#This Row],[Price]]-#REF!)/#REF!)</f>
        <v>#REF!</v>
      </c>
      <c r="D1010" t="s">
        <v>152</v>
      </c>
      <c r="E1010" t="s">
        <v>272</v>
      </c>
      <c r="F1010">
        <f>IF(OR(ISNUMBER(SEARCH(" 4S",porsche_data[[#This Row],[Model]])), ISNUMBER(SEARCH(" S",porsche_data[[#This Row],[Model]]))),1,0)</f>
        <v>1</v>
      </c>
      <c r="G1010">
        <f>IF(ISNUMBER(SEARCH("Turbo",porsche_data[[#This Row],[Model]])),1,0)</f>
        <v>0</v>
      </c>
      <c r="H1010">
        <f>IF(ISNUMBER(SEARCH("GT",porsche_data[[#This Row],[Model]])),1,0)</f>
        <v>0</v>
      </c>
      <c r="I1010">
        <f>IF(ISNUMBER(SEARCH("RS",porsche_data[[#This Row],[Model]])),1,0)</f>
        <v>1</v>
      </c>
      <c r="J1010">
        <f>IF(ISNUMBER(SEARCH("Targa",porsche_data[[#This Row],[Body]])),1,0)</f>
        <v>0</v>
      </c>
      <c r="K1010">
        <f>IF(ISNUMBER(SEARCH("Cabriolet",porsche_data[[#This Row],[Body]])),1,0)</f>
        <v>1</v>
      </c>
      <c r="L1010" t="s">
        <v>16</v>
      </c>
      <c r="N1010" t="s">
        <v>1816</v>
      </c>
      <c r="O1010" t="str">
        <f>IF(ISNUMBER(SEARCH("km",porsche_data[[#This Row],[Mileage0]])),porsche_data[[#This Row],[Mileage0]],"")</f>
        <v>1009 km</v>
      </c>
      <c r="P1010" t="s">
        <v>141</v>
      </c>
      <c r="R1010" t="s">
        <v>111</v>
      </c>
      <c r="T1010" t="s">
        <v>20</v>
      </c>
      <c r="U1010" t="s">
        <v>31</v>
      </c>
      <c r="V1010">
        <f>IF(porsche_data[[#This Row],[Transmission]]="Automatic",1,0)</f>
        <v>0</v>
      </c>
      <c r="W1010">
        <f>IF(porsche_data[[#This Row],[Transmission]]="PDK",1,0)</f>
        <v>1</v>
      </c>
      <c r="X1010" t="s">
        <v>22</v>
      </c>
      <c r="Y1010">
        <f>IF(porsche_data[[#This Row],[Drive]]="Rear drive",0,1)</f>
        <v>0</v>
      </c>
      <c r="Z1010" t="s">
        <v>23</v>
      </c>
      <c r="AA1010" t="s">
        <v>32</v>
      </c>
      <c r="AB1010">
        <f>IF(OR(porsche_data[[#This Row],[Interior Color]]="Black",porsche_data[[#This Row],[Interior Color]]="Beige",porsche_data[[#This Row],[Interior Color]]="Brown",porsche_data[[#This Row],[Interior Color]]="Grey"),0,1)</f>
        <v>0</v>
      </c>
      <c r="AC1010" t="s">
        <v>99</v>
      </c>
      <c r="AD10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11" spans="1:30" hidden="1" x14ac:dyDescent="0.2">
      <c r="A1011" t="s">
        <v>1817</v>
      </c>
      <c r="C1011" t="e">
        <f>ABS((porsche_data[[#This Row],[Price]]-#REF!)/#REF!)</f>
        <v>#REF!</v>
      </c>
      <c r="D1011" t="s">
        <v>80</v>
      </c>
      <c r="E1011" t="s">
        <v>1253</v>
      </c>
      <c r="F1011">
        <f>IF(OR(ISNUMBER(SEARCH(" 4S",porsche_data[[#This Row],[Model]])), ISNUMBER(SEARCH(" S",porsche_data[[#This Row],[Model]]))),1,0)</f>
        <v>0</v>
      </c>
      <c r="G1011">
        <f>IF(ISNUMBER(SEARCH("Turbo",porsche_data[[#This Row],[Model]])),1,0)</f>
        <v>0</v>
      </c>
      <c r="H1011">
        <f>IF(ISNUMBER(SEARCH("GT",porsche_data[[#This Row],[Model]])),1,0)</f>
        <v>0</v>
      </c>
      <c r="I1011">
        <f>IF(ISNUMBER(SEARCH("RS",porsche_data[[#This Row],[Model]])),1,0)</f>
        <v>0</v>
      </c>
      <c r="J1011">
        <f>IF(ISNUMBER(SEARCH("Targa",porsche_data[[#This Row],[Body]])),1,0)</f>
        <v>1</v>
      </c>
      <c r="K1011">
        <f>IF(ISNUMBER(SEARCH("Cabriolet",porsche_data[[#This Row],[Body]])),1,0)</f>
        <v>0</v>
      </c>
      <c r="L1011" t="s">
        <v>36</v>
      </c>
      <c r="N1011" t="s">
        <v>1818</v>
      </c>
      <c r="O1011" t="str">
        <f>IF(ISNUMBER(SEARCH("km",porsche_data[[#This Row],[Mileage0]])),porsche_data[[#This Row],[Mileage0]],"")</f>
        <v/>
      </c>
      <c r="P1011" t="s">
        <v>331</v>
      </c>
      <c r="R1011" t="s">
        <v>78</v>
      </c>
      <c r="T1011" t="s">
        <v>20</v>
      </c>
      <c r="U1011" t="s">
        <v>21</v>
      </c>
      <c r="V1011">
        <f>IF(porsche_data[[#This Row],[Transmission]]="Automatic",1,0)</f>
        <v>0</v>
      </c>
      <c r="W1011">
        <f>IF(porsche_data[[#This Row],[Transmission]]="PDK",1,0)</f>
        <v>0</v>
      </c>
      <c r="X1011" t="s">
        <v>46</v>
      </c>
      <c r="Y1011">
        <f>IF(porsche_data[[#This Row],[Drive]]="Rear drive",0,1)</f>
        <v>1</v>
      </c>
      <c r="Z1011" t="s">
        <v>23</v>
      </c>
      <c r="AA1011" t="s">
        <v>24</v>
      </c>
      <c r="AB1011">
        <f>IF(OR(porsche_data[[#This Row],[Interior Color]]="Black",porsche_data[[#This Row],[Interior Color]]="Beige",porsche_data[[#This Row],[Interior Color]]="Brown",porsche_data[[#This Row],[Interior Color]]="Grey"),0,1)</f>
        <v>0</v>
      </c>
      <c r="AC1011" t="s">
        <v>99</v>
      </c>
      <c r="AD10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12" spans="1:30" hidden="1" x14ac:dyDescent="0.2">
      <c r="A1012" t="s">
        <v>1819</v>
      </c>
      <c r="C1012" t="e">
        <f>ABS((porsche_data[[#This Row],[Price]]-#REF!)/#REF!)</f>
        <v>#REF!</v>
      </c>
      <c r="D1012" t="s">
        <v>772</v>
      </c>
      <c r="E1012" t="s">
        <v>694</v>
      </c>
      <c r="F1012">
        <f>IF(OR(ISNUMBER(SEARCH(" 4S",porsche_data[[#This Row],[Model]])), ISNUMBER(SEARCH(" S",porsche_data[[#This Row],[Model]]))),1,0)</f>
        <v>0</v>
      </c>
      <c r="G1012">
        <f>IF(ISNUMBER(SEARCH("Turbo",porsche_data[[#This Row],[Model]])),1,0)</f>
        <v>0</v>
      </c>
      <c r="H1012">
        <f>IF(ISNUMBER(SEARCH("GT",porsche_data[[#This Row],[Model]])),1,0)</f>
        <v>1</v>
      </c>
      <c r="I1012">
        <f>IF(ISNUMBER(SEARCH("RS",porsche_data[[#This Row],[Model]])),1,0)</f>
        <v>1</v>
      </c>
      <c r="J1012">
        <f>IF(ISNUMBER(SEARCH("Targa",porsche_data[[#This Row],[Body]])),1,0)</f>
        <v>0</v>
      </c>
      <c r="K1012">
        <f>IF(ISNUMBER(SEARCH("Cabriolet",porsche_data[[#This Row],[Body]])),1,0)</f>
        <v>0</v>
      </c>
      <c r="L1012" t="s">
        <v>316</v>
      </c>
      <c r="N1012" t="s">
        <v>1147</v>
      </c>
      <c r="O1012" t="str">
        <f>IF(ISNUMBER(SEARCH("km",porsche_data[[#This Row],[Mileage0]])),porsche_data[[#This Row],[Mileage0]],"")</f>
        <v>100 km</v>
      </c>
      <c r="P1012" t="s">
        <v>141</v>
      </c>
      <c r="R1012" t="s">
        <v>1820</v>
      </c>
      <c r="T1012" t="s">
        <v>20</v>
      </c>
      <c r="U1012" t="s">
        <v>21</v>
      </c>
      <c r="V1012">
        <f>IF(porsche_data[[#This Row],[Transmission]]="Automatic",1,0)</f>
        <v>0</v>
      </c>
      <c r="W1012">
        <f>IF(porsche_data[[#This Row],[Transmission]]="PDK",1,0)</f>
        <v>0</v>
      </c>
      <c r="X1012" t="s">
        <v>22</v>
      </c>
      <c r="Y1012">
        <f>IF(porsche_data[[#This Row],[Drive]]="Rear drive",0,1)</f>
        <v>0</v>
      </c>
      <c r="Z1012" t="s">
        <v>23</v>
      </c>
      <c r="AA1012" t="s">
        <v>24</v>
      </c>
      <c r="AB1012">
        <f>IF(OR(porsche_data[[#This Row],[Interior Color]]="Black",porsche_data[[#This Row],[Interior Color]]="Beige",porsche_data[[#This Row],[Interior Color]]="Brown",porsche_data[[#This Row],[Interior Color]]="Grey"),0,1)</f>
        <v>0</v>
      </c>
      <c r="AC1012" t="s">
        <v>54</v>
      </c>
      <c r="AD10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13" spans="1:30" hidden="1" x14ac:dyDescent="0.2">
      <c r="A1013" t="s">
        <v>1819</v>
      </c>
      <c r="C1013" t="e">
        <f>ABS((porsche_data[[#This Row],[Price]]-#REF!)/#REF!)</f>
        <v>#REF!</v>
      </c>
      <c r="D1013" t="s">
        <v>1519</v>
      </c>
      <c r="E1013" t="s">
        <v>1821</v>
      </c>
      <c r="F1013">
        <f>IF(OR(ISNUMBER(SEARCH(" 4S",porsche_data[[#This Row],[Model]])), ISNUMBER(SEARCH(" S",porsche_data[[#This Row],[Model]]))),1,0)</f>
        <v>0</v>
      </c>
      <c r="G1013">
        <f>IF(ISNUMBER(SEARCH("Turbo",porsche_data[[#This Row],[Model]])),1,0)</f>
        <v>0</v>
      </c>
      <c r="H1013">
        <f>IF(ISNUMBER(SEARCH("GT",porsche_data[[#This Row],[Model]])),1,0)</f>
        <v>1</v>
      </c>
      <c r="I1013">
        <f>IF(ISNUMBER(SEARCH("RS",porsche_data[[#This Row],[Model]])),1,0)</f>
        <v>0</v>
      </c>
      <c r="J1013">
        <f>IF(ISNUMBER(SEARCH("Targa",porsche_data[[#This Row],[Body]])),1,0)</f>
        <v>0</v>
      </c>
      <c r="K1013">
        <f>IF(ISNUMBER(SEARCH("Cabriolet",porsche_data[[#This Row],[Body]])),1,0)</f>
        <v>0</v>
      </c>
      <c r="L1013" t="s">
        <v>316</v>
      </c>
      <c r="N1013" t="s">
        <v>1147</v>
      </c>
      <c r="O1013" t="str">
        <f>IF(ISNUMBER(SEARCH("km",porsche_data[[#This Row],[Mileage0]])),porsche_data[[#This Row],[Mileage0]],"")</f>
        <v>100 km</v>
      </c>
      <c r="P1013" t="s">
        <v>1709</v>
      </c>
      <c r="R1013" t="s">
        <v>122</v>
      </c>
      <c r="T1013" t="s">
        <v>20</v>
      </c>
      <c r="U1013" t="s">
        <v>21</v>
      </c>
      <c r="V1013">
        <f>IF(porsche_data[[#This Row],[Transmission]]="Automatic",1,0)</f>
        <v>0</v>
      </c>
      <c r="W1013">
        <f>IF(porsche_data[[#This Row],[Transmission]]="PDK",1,0)</f>
        <v>0</v>
      </c>
      <c r="X1013" t="s">
        <v>22</v>
      </c>
      <c r="Y1013">
        <f>IF(porsche_data[[#This Row],[Drive]]="Rear drive",0,1)</f>
        <v>0</v>
      </c>
      <c r="Z1013" t="s">
        <v>23</v>
      </c>
      <c r="AA1013" t="s">
        <v>61</v>
      </c>
      <c r="AB1013">
        <f>IF(OR(porsche_data[[#This Row],[Interior Color]]="Black",porsche_data[[#This Row],[Interior Color]]="Beige",porsche_data[[#This Row],[Interior Color]]="Brown",porsche_data[[#This Row],[Interior Color]]="Grey"),0,1)</f>
        <v>1</v>
      </c>
      <c r="AC1013" t="s">
        <v>61</v>
      </c>
      <c r="AD10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14" spans="1:30" x14ac:dyDescent="0.2">
      <c r="A1014" t="s">
        <v>638</v>
      </c>
      <c r="B1014">
        <v>185000</v>
      </c>
      <c r="C1014">
        <f>ABS((porsche_data[[#This Row],[Price]]-AVERAGE(B946:B5401))/_xlfn.STDEV.P(B946:B5401))</f>
        <v>1.929033732884796</v>
      </c>
      <c r="D1014" t="s">
        <v>124</v>
      </c>
      <c r="E1014" t="s">
        <v>758</v>
      </c>
      <c r="F1014">
        <f>IF(OR(ISNUMBER(SEARCH(" 4S",porsche_data[[#This Row],[Model]])), ISNUMBER(SEARCH(" S",porsche_data[[#This Row],[Model]]))),1,0)</f>
        <v>0</v>
      </c>
      <c r="G1014">
        <f>IF(ISNUMBER(SEARCH("Turbo",porsche_data[[#This Row],[Model]])),1,0)</f>
        <v>1</v>
      </c>
      <c r="H1014">
        <f>IF(ISNUMBER(SEARCH("GT",porsche_data[[#This Row],[Model]])),1,0)</f>
        <v>0</v>
      </c>
      <c r="I1014">
        <f>IF(ISNUMBER(SEARCH("RS",porsche_data[[#This Row],[Model]])),1,0)</f>
        <v>0</v>
      </c>
      <c r="J1014">
        <f>IF(ISNUMBER(SEARCH("Targa",porsche_data[[#This Row],[Body]])),1,0)</f>
        <v>0</v>
      </c>
      <c r="K1014">
        <f>IF(ISNUMBER(SEARCH("Cabriolet",porsche_data[[#This Row],[Body]])),1,0)</f>
        <v>0</v>
      </c>
      <c r="L1014" t="s">
        <v>44</v>
      </c>
      <c r="M1014">
        <v>993</v>
      </c>
      <c r="N1014" t="s">
        <v>1215</v>
      </c>
      <c r="O1014" s="3">
        <f>1*(LEFT(porsche_data[[#This Row],[Mileage0]],FIND(" ",porsche_data[[#This Row],[Mileage0]])-1))</f>
        <v>113950</v>
      </c>
      <c r="P1014" t="s">
        <v>137</v>
      </c>
      <c r="Q1014">
        <v>408</v>
      </c>
      <c r="R1014" t="s">
        <v>19</v>
      </c>
      <c r="S1014">
        <f>1*(LEFT(porsche_data[[#This Row],[Cylinder Capacity]],FIND(" ",porsche_data[[#This Row],[Cylinder Capacity]])-1))</f>
        <v>3.6</v>
      </c>
      <c r="T1014" t="s">
        <v>20</v>
      </c>
      <c r="U1014" t="s">
        <v>21</v>
      </c>
      <c r="V1014">
        <f>IF(porsche_data[[#This Row],[Transmission]]="Automatic",1,0)</f>
        <v>0</v>
      </c>
      <c r="W1014">
        <f>IF(porsche_data[[#This Row],[Transmission]]="PDK",1,0)</f>
        <v>0</v>
      </c>
      <c r="X1014" t="s">
        <v>46</v>
      </c>
      <c r="Y1014">
        <f>IF(porsche_data[[#This Row],[Drive]]="Rear drive",0,1)</f>
        <v>1</v>
      </c>
      <c r="Z1014" t="s">
        <v>23</v>
      </c>
      <c r="AA1014" t="s">
        <v>24</v>
      </c>
      <c r="AB1014">
        <f>IF(OR(porsche_data[[#This Row],[Interior Color]]="Black",porsche_data[[#This Row],[Interior Color]]="Beige",porsche_data[[#This Row],[Interior Color]]="Brown",porsche_data[[#This Row],[Interior Color]]="Grey"),0,1)</f>
        <v>0</v>
      </c>
      <c r="AC1014" t="s">
        <v>24</v>
      </c>
      <c r="AD10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15" spans="1:30" hidden="1" x14ac:dyDescent="0.2">
      <c r="A1015" t="s">
        <v>25</v>
      </c>
      <c r="C1015" t="e">
        <f>ABS((porsche_data[[#This Row],[Price]]-#REF!)/#REF!)</f>
        <v>#REF!</v>
      </c>
      <c r="D1015" t="s">
        <v>25</v>
      </c>
      <c r="E1015" t="s">
        <v>25</v>
      </c>
      <c r="F1015">
        <f>IF(OR(ISNUMBER(SEARCH(" 4S",porsche_data[[#This Row],[Model]])), ISNUMBER(SEARCH(" S",porsche_data[[#This Row],[Model]]))),1,0)</f>
        <v>0</v>
      </c>
      <c r="G1015">
        <f>IF(ISNUMBER(SEARCH("Turbo",porsche_data[[#This Row],[Model]])),1,0)</f>
        <v>0</v>
      </c>
      <c r="H1015">
        <f>IF(ISNUMBER(SEARCH("GT",porsche_data[[#This Row],[Model]])),1,0)</f>
        <v>0</v>
      </c>
      <c r="I1015">
        <f>IF(ISNUMBER(SEARCH("RS",porsche_data[[#This Row],[Model]])),1,0)</f>
        <v>0</v>
      </c>
      <c r="J1015">
        <f>IF(ISNUMBER(SEARCH("Targa",porsche_data[[#This Row],[Body]])),1,0)</f>
        <v>0</v>
      </c>
      <c r="K1015">
        <f>IF(ISNUMBER(SEARCH("Cabriolet",porsche_data[[#This Row],[Body]])),1,0)</f>
        <v>0</v>
      </c>
      <c r="L1015" t="s">
        <v>25</v>
      </c>
      <c r="N1015" t="s">
        <v>25</v>
      </c>
      <c r="O1015" t="str">
        <f>IF(ISNUMBER(SEARCH("km",porsche_data[[#This Row],[Mileage0]])),porsche_data[[#This Row],[Mileage0]],"")</f>
        <v/>
      </c>
      <c r="P1015" t="s">
        <v>25</v>
      </c>
      <c r="R1015" t="s">
        <v>25</v>
      </c>
      <c r="T1015" t="s">
        <v>25</v>
      </c>
      <c r="U1015" t="s">
        <v>25</v>
      </c>
      <c r="V1015">
        <f>IF(porsche_data[[#This Row],[Transmission]]="Automatic",1,0)</f>
        <v>0</v>
      </c>
      <c r="W1015">
        <f>IF(porsche_data[[#This Row],[Transmission]]="PDK",1,0)</f>
        <v>0</v>
      </c>
      <c r="X1015" t="s">
        <v>25</v>
      </c>
      <c r="Y1015">
        <f>IF(porsche_data[[#This Row],[Drive]]="Rear drive",0,1)</f>
        <v>1</v>
      </c>
      <c r="Z1015" t="s">
        <v>25</v>
      </c>
      <c r="AA1015" t="s">
        <v>25</v>
      </c>
      <c r="AB1015">
        <f>IF(OR(porsche_data[[#This Row],[Interior Color]]="Black",porsche_data[[#This Row],[Interior Color]]="Beige",porsche_data[[#This Row],[Interior Color]]="Brown",porsche_data[[#This Row],[Interior Color]]="Grey"),0,1)</f>
        <v>1</v>
      </c>
      <c r="AC1015" t="s">
        <v>25</v>
      </c>
      <c r="AD10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16" spans="1:30" hidden="1" x14ac:dyDescent="0.2">
      <c r="A1016" t="s">
        <v>1824</v>
      </c>
      <c r="C1016" t="e">
        <f>ABS((porsche_data[[#This Row],[Price]]-#REF!)/#REF!)</f>
        <v>#REF!</v>
      </c>
      <c r="D1016" t="s">
        <v>106</v>
      </c>
      <c r="E1016" t="s">
        <v>107</v>
      </c>
      <c r="F1016">
        <f>IF(OR(ISNUMBER(SEARCH(" 4S",porsche_data[[#This Row],[Model]])), ISNUMBER(SEARCH(" S",porsche_data[[#This Row],[Model]]))),1,0)</f>
        <v>1</v>
      </c>
      <c r="G1016">
        <f>IF(ISNUMBER(SEARCH("Turbo",porsche_data[[#This Row],[Model]])),1,0)</f>
        <v>0</v>
      </c>
      <c r="H1016">
        <f>IF(ISNUMBER(SEARCH("GT",porsche_data[[#This Row],[Model]])),1,0)</f>
        <v>0</v>
      </c>
      <c r="I1016">
        <f>IF(ISNUMBER(SEARCH("RS",porsche_data[[#This Row],[Model]])),1,0)</f>
        <v>0</v>
      </c>
      <c r="J1016">
        <f>IF(ISNUMBER(SEARCH("Targa",porsche_data[[#This Row],[Body]])),1,0)</f>
        <v>0</v>
      </c>
      <c r="K1016">
        <f>IF(ISNUMBER(SEARCH("Cabriolet",porsche_data[[#This Row],[Body]])),1,0)</f>
        <v>0</v>
      </c>
      <c r="L1016" t="s">
        <v>108</v>
      </c>
      <c r="N1016" t="s">
        <v>1052</v>
      </c>
      <c r="O1016" t="str">
        <f>IF(ISNUMBER(SEARCH("km",porsche_data[[#This Row],[Mileage0]])),porsche_data[[#This Row],[Mileage0]],"")</f>
        <v>5000 km</v>
      </c>
      <c r="P1016" t="s">
        <v>110</v>
      </c>
      <c r="R1016" t="s">
        <v>111</v>
      </c>
      <c r="T1016" t="s">
        <v>20</v>
      </c>
      <c r="U1016" t="s">
        <v>21</v>
      </c>
      <c r="V1016">
        <f>IF(porsche_data[[#This Row],[Transmission]]="Automatic",1,0)</f>
        <v>0</v>
      </c>
      <c r="W1016">
        <f>IF(porsche_data[[#This Row],[Transmission]]="PDK",1,0)</f>
        <v>0</v>
      </c>
      <c r="X1016" t="s">
        <v>22</v>
      </c>
      <c r="Y1016">
        <f>IF(porsche_data[[#This Row],[Drive]]="Rear drive",0,1)</f>
        <v>0</v>
      </c>
      <c r="Z1016" t="s">
        <v>23</v>
      </c>
      <c r="AA1016" t="s">
        <v>24</v>
      </c>
      <c r="AB1016">
        <f>IF(OR(porsche_data[[#This Row],[Interior Color]]="Black",porsche_data[[#This Row],[Interior Color]]="Beige",porsche_data[[#This Row],[Interior Color]]="Brown",porsche_data[[#This Row],[Interior Color]]="Grey"),0,1)</f>
        <v>0</v>
      </c>
      <c r="AC1016" t="s">
        <v>99</v>
      </c>
      <c r="AD10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17" spans="1:30" hidden="1" x14ac:dyDescent="0.2">
      <c r="A1017" t="s">
        <v>1469</v>
      </c>
      <c r="C1017" t="e">
        <f>ABS((porsche_data[[#This Row],[Price]]-#REF!)/#REF!)</f>
        <v>#REF!</v>
      </c>
      <c r="D1017" t="s">
        <v>324</v>
      </c>
      <c r="E1017" t="s">
        <v>407</v>
      </c>
      <c r="F1017">
        <f>IF(OR(ISNUMBER(SEARCH(" 4S",porsche_data[[#This Row],[Model]])), ISNUMBER(SEARCH(" S",porsche_data[[#This Row],[Model]]))),1,0)</f>
        <v>1</v>
      </c>
      <c r="G1017">
        <f>IF(ISNUMBER(SEARCH("Turbo",porsche_data[[#This Row],[Model]])),1,0)</f>
        <v>0</v>
      </c>
      <c r="H1017">
        <f>IF(ISNUMBER(SEARCH("GT",porsche_data[[#This Row],[Model]])),1,0)</f>
        <v>0</v>
      </c>
      <c r="I1017">
        <f>IF(ISNUMBER(SEARCH("RS",porsche_data[[#This Row],[Model]])),1,0)</f>
        <v>0</v>
      </c>
      <c r="J1017">
        <f>IF(ISNUMBER(SEARCH("Targa",porsche_data[[#This Row],[Body]])),1,0)</f>
        <v>0</v>
      </c>
      <c r="K1017">
        <f>IF(ISNUMBER(SEARCH("Cabriolet",porsche_data[[#This Row],[Body]])),1,0)</f>
        <v>0</v>
      </c>
      <c r="L1017" t="s">
        <v>44</v>
      </c>
      <c r="N1017" t="s">
        <v>1825</v>
      </c>
      <c r="O1017" t="str">
        <f>IF(ISNUMBER(SEARCH("km",porsche_data[[#This Row],[Mileage0]])),porsche_data[[#This Row],[Mileage0]],"")</f>
        <v>99500 km</v>
      </c>
      <c r="P1017" t="s">
        <v>297</v>
      </c>
      <c r="R1017" t="s">
        <v>88</v>
      </c>
      <c r="T1017" t="s">
        <v>20</v>
      </c>
      <c r="U1017" t="s">
        <v>21</v>
      </c>
      <c r="V1017">
        <f>IF(porsche_data[[#This Row],[Transmission]]="Automatic",1,0)</f>
        <v>0</v>
      </c>
      <c r="W1017">
        <f>IF(porsche_data[[#This Row],[Transmission]]="PDK",1,0)</f>
        <v>0</v>
      </c>
      <c r="X1017" t="s">
        <v>22</v>
      </c>
      <c r="Y1017">
        <f>IF(porsche_data[[#This Row],[Drive]]="Rear drive",0,1)</f>
        <v>0</v>
      </c>
      <c r="Z1017" t="s">
        <v>23</v>
      </c>
      <c r="AA1017" t="s">
        <v>24</v>
      </c>
      <c r="AB1017">
        <f>IF(OR(porsche_data[[#This Row],[Interior Color]]="Black",porsche_data[[#This Row],[Interior Color]]="Beige",porsche_data[[#This Row],[Interior Color]]="Brown",porsche_data[[#This Row],[Interior Color]]="Grey"),0,1)</f>
        <v>0</v>
      </c>
      <c r="AC1017" t="s">
        <v>32</v>
      </c>
      <c r="AD10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18" spans="1:30" x14ac:dyDescent="0.2">
      <c r="A1018" t="s">
        <v>638</v>
      </c>
      <c r="B1018">
        <v>185000</v>
      </c>
      <c r="C1018">
        <f>ABS((porsche_data[[#This Row],[Price]]-AVERAGE(B950:B5405))/_xlfn.STDEV.P(B950:B5405))</f>
        <v>1.929033732884796</v>
      </c>
      <c r="D1018" t="s">
        <v>70</v>
      </c>
      <c r="E1018" t="s">
        <v>139</v>
      </c>
      <c r="F1018">
        <f>IF(OR(ISNUMBER(SEARCH(" 4S",porsche_data[[#This Row],[Model]])), ISNUMBER(SEARCH(" S",porsche_data[[#This Row],[Model]]))),1,0)</f>
        <v>0</v>
      </c>
      <c r="G1018">
        <f>IF(ISNUMBER(SEARCH("Turbo",porsche_data[[#This Row],[Model]])),1,0)</f>
        <v>0</v>
      </c>
      <c r="H1018">
        <f>IF(ISNUMBER(SEARCH("GT",porsche_data[[#This Row],[Model]])),1,0)</f>
        <v>1</v>
      </c>
      <c r="I1018">
        <f>IF(ISNUMBER(SEARCH("RS",porsche_data[[#This Row],[Model]])),1,0)</f>
        <v>1</v>
      </c>
      <c r="J1018">
        <f>IF(ISNUMBER(SEARCH("Targa",porsche_data[[#This Row],[Body]])),1,0)</f>
        <v>0</v>
      </c>
      <c r="K1018">
        <f>IF(ISNUMBER(SEARCH("Cabriolet",porsche_data[[#This Row],[Body]])),1,0)</f>
        <v>0</v>
      </c>
      <c r="L1018" t="s">
        <v>44</v>
      </c>
      <c r="M1018">
        <v>991</v>
      </c>
      <c r="N1018" t="s">
        <v>3285</v>
      </c>
      <c r="O1018" s="3">
        <f>1*(LEFT(porsche_data[[#This Row],[Mileage0]],FIND(" ",porsche_data[[#This Row],[Mileage0]])-1))</f>
        <v>2354</v>
      </c>
      <c r="P1018" t="s">
        <v>141</v>
      </c>
      <c r="Q1018">
        <v>500</v>
      </c>
      <c r="R1018" t="s">
        <v>142</v>
      </c>
      <c r="S1018">
        <f>1*(LEFT(porsche_data[[#This Row],[Cylinder Capacity]],FIND(" ",porsche_data[[#This Row],[Cylinder Capacity]])-1))</f>
        <v>4</v>
      </c>
      <c r="T1018" t="s">
        <v>20</v>
      </c>
      <c r="U1018" t="s">
        <v>31</v>
      </c>
      <c r="V1018">
        <f>IF(porsche_data[[#This Row],[Transmission]]="Automatic",1,0)</f>
        <v>0</v>
      </c>
      <c r="W1018">
        <f>IF(porsche_data[[#This Row],[Transmission]]="PDK",1,0)</f>
        <v>1</v>
      </c>
      <c r="X1018" t="s">
        <v>22</v>
      </c>
      <c r="Y1018">
        <f>IF(porsche_data[[#This Row],[Drive]]="Rear drive",0,1)</f>
        <v>0</v>
      </c>
      <c r="Z1018" t="s">
        <v>23</v>
      </c>
      <c r="AA1018" t="s">
        <v>24</v>
      </c>
      <c r="AB1018">
        <f>IF(OR(porsche_data[[#This Row],[Interior Color]]="Black",porsche_data[[#This Row],[Interior Color]]="Beige",porsche_data[[#This Row],[Interior Color]]="Brown",porsche_data[[#This Row],[Interior Color]]="Grey"),0,1)</f>
        <v>0</v>
      </c>
      <c r="AC1018" t="s">
        <v>308</v>
      </c>
      <c r="AD10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19" spans="1:30" hidden="1" x14ac:dyDescent="0.2">
      <c r="A1019" t="s">
        <v>25</v>
      </c>
      <c r="C1019" t="e">
        <f>ABS((porsche_data[[#This Row],[Price]]-#REF!)/#REF!)</f>
        <v>#REF!</v>
      </c>
      <c r="D1019" t="s">
        <v>229</v>
      </c>
      <c r="E1019" t="s">
        <v>1025</v>
      </c>
      <c r="F1019">
        <f>IF(OR(ISNUMBER(SEARCH(" 4S",porsche_data[[#This Row],[Model]])), ISNUMBER(SEARCH(" S",porsche_data[[#This Row],[Model]]))),1,0)</f>
        <v>0</v>
      </c>
      <c r="G1019">
        <f>IF(ISNUMBER(SEARCH("Turbo",porsche_data[[#This Row],[Model]])),1,0)</f>
        <v>0</v>
      </c>
      <c r="H1019">
        <f>IF(ISNUMBER(SEARCH("GT",porsche_data[[#This Row],[Model]])),1,0)</f>
        <v>1</v>
      </c>
      <c r="I1019">
        <f>IF(ISNUMBER(SEARCH("RS",porsche_data[[#This Row],[Model]])),1,0)</f>
        <v>1</v>
      </c>
      <c r="J1019">
        <f>IF(ISNUMBER(SEARCH("Targa",porsche_data[[#This Row],[Body]])),1,0)</f>
        <v>0</v>
      </c>
      <c r="K1019">
        <f>IF(ISNUMBER(SEARCH("Cabriolet",porsche_data[[#This Row],[Body]])),1,0)</f>
        <v>0</v>
      </c>
      <c r="L1019" t="s">
        <v>44</v>
      </c>
      <c r="N1019" t="s">
        <v>805</v>
      </c>
      <c r="O1019" t="str">
        <f>IF(ISNUMBER(SEARCH("km",porsche_data[[#This Row],[Mileage0]])),porsche_data[[#This Row],[Mileage0]],"")</f>
        <v>500 km</v>
      </c>
      <c r="P1019" t="s">
        <v>115</v>
      </c>
      <c r="R1019" t="s">
        <v>19</v>
      </c>
      <c r="T1019" t="s">
        <v>20</v>
      </c>
      <c r="U1019" t="s">
        <v>21</v>
      </c>
      <c r="V1019">
        <f>IF(porsche_data[[#This Row],[Transmission]]="Automatic",1,0)</f>
        <v>0</v>
      </c>
      <c r="W1019">
        <f>IF(porsche_data[[#This Row],[Transmission]]="PDK",1,0)</f>
        <v>0</v>
      </c>
      <c r="X1019" t="s">
        <v>22</v>
      </c>
      <c r="Y1019">
        <f>IF(porsche_data[[#This Row],[Drive]]="Rear drive",0,1)</f>
        <v>0</v>
      </c>
      <c r="Z1019" t="s">
        <v>23</v>
      </c>
      <c r="AA1019" t="s">
        <v>24</v>
      </c>
      <c r="AB1019">
        <f>IF(OR(porsche_data[[#This Row],[Interior Color]]="Black",porsche_data[[#This Row],[Interior Color]]="Beige",porsche_data[[#This Row],[Interior Color]]="Brown",porsche_data[[#This Row],[Interior Color]]="Grey"),0,1)</f>
        <v>0</v>
      </c>
      <c r="AC1019" t="s">
        <v>116</v>
      </c>
      <c r="AD10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20" spans="1:30" hidden="1" x14ac:dyDescent="0.2">
      <c r="A1020" t="s">
        <v>345</v>
      </c>
      <c r="C1020" t="e">
        <f>ABS((porsche_data[[#This Row],[Price]]-#REF!)/#REF!)</f>
        <v>#REF!</v>
      </c>
      <c r="D1020" t="s">
        <v>184</v>
      </c>
      <c r="E1020" t="s">
        <v>193</v>
      </c>
      <c r="F1020">
        <f>IF(OR(ISNUMBER(SEARCH(" 4S",porsche_data[[#This Row],[Model]])), ISNUMBER(SEARCH(" S",porsche_data[[#This Row],[Model]]))),1,0)</f>
        <v>1</v>
      </c>
      <c r="G1020">
        <f>IF(ISNUMBER(SEARCH("Turbo",porsche_data[[#This Row],[Model]])),1,0)</f>
        <v>0</v>
      </c>
      <c r="H1020">
        <f>IF(ISNUMBER(SEARCH("GT",porsche_data[[#This Row],[Model]])),1,0)</f>
        <v>0</v>
      </c>
      <c r="I1020">
        <f>IF(ISNUMBER(SEARCH("RS",porsche_data[[#This Row],[Model]])),1,0)</f>
        <v>0</v>
      </c>
      <c r="J1020">
        <f>IF(ISNUMBER(SEARCH("Targa",porsche_data[[#This Row],[Body]])),1,0)</f>
        <v>0</v>
      </c>
      <c r="K1020">
        <f>IF(ISNUMBER(SEARCH("Cabriolet",porsche_data[[#This Row],[Body]])),1,0)</f>
        <v>1</v>
      </c>
      <c r="L1020" t="s">
        <v>16</v>
      </c>
      <c r="N1020" t="s">
        <v>1828</v>
      </c>
      <c r="O1020" t="str">
        <f>IF(ISNUMBER(SEARCH("km",porsche_data[[#This Row],[Mileage0]])),porsche_data[[#This Row],[Mileage0]],"")</f>
        <v>21950 km</v>
      </c>
      <c r="P1020" t="s">
        <v>73</v>
      </c>
      <c r="R1020" t="s">
        <v>111</v>
      </c>
      <c r="T1020" t="s">
        <v>20</v>
      </c>
      <c r="U1020" t="s">
        <v>21</v>
      </c>
      <c r="V1020">
        <f>IF(porsche_data[[#This Row],[Transmission]]="Automatic",1,0)</f>
        <v>0</v>
      </c>
      <c r="W1020">
        <f>IF(porsche_data[[#This Row],[Transmission]]="PDK",1,0)</f>
        <v>0</v>
      </c>
      <c r="X1020" t="s">
        <v>22</v>
      </c>
      <c r="Y1020">
        <f>IF(porsche_data[[#This Row],[Drive]]="Rear drive",0,1)</f>
        <v>0</v>
      </c>
      <c r="Z1020" t="s">
        <v>23</v>
      </c>
      <c r="AA1020" t="s">
        <v>24</v>
      </c>
      <c r="AB1020">
        <f>IF(OR(porsche_data[[#This Row],[Interior Color]]="Black",porsche_data[[#This Row],[Interior Color]]="Beige",porsche_data[[#This Row],[Interior Color]]="Brown",porsche_data[[#This Row],[Interior Color]]="Grey"),0,1)</f>
        <v>0</v>
      </c>
      <c r="AC1020" t="s">
        <v>24</v>
      </c>
      <c r="AD10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21" spans="1:30" hidden="1" x14ac:dyDescent="0.2">
      <c r="A1021" t="s">
        <v>25</v>
      </c>
      <c r="C1021" t="e">
        <f>ABS((porsche_data[[#This Row],[Price]]-#REF!)/#REF!)</f>
        <v>#REF!</v>
      </c>
      <c r="D1021" t="s">
        <v>25</v>
      </c>
      <c r="E1021" t="s">
        <v>25</v>
      </c>
      <c r="F1021">
        <f>IF(OR(ISNUMBER(SEARCH(" 4S",porsche_data[[#This Row],[Model]])), ISNUMBER(SEARCH(" S",porsche_data[[#This Row],[Model]]))),1,0)</f>
        <v>0</v>
      </c>
      <c r="G1021">
        <f>IF(ISNUMBER(SEARCH("Turbo",porsche_data[[#This Row],[Model]])),1,0)</f>
        <v>0</v>
      </c>
      <c r="H1021">
        <f>IF(ISNUMBER(SEARCH("GT",porsche_data[[#This Row],[Model]])),1,0)</f>
        <v>0</v>
      </c>
      <c r="I1021">
        <f>IF(ISNUMBER(SEARCH("RS",porsche_data[[#This Row],[Model]])),1,0)</f>
        <v>0</v>
      </c>
      <c r="J1021">
        <f>IF(ISNUMBER(SEARCH("Targa",porsche_data[[#This Row],[Body]])),1,0)</f>
        <v>0</v>
      </c>
      <c r="K1021">
        <f>IF(ISNUMBER(SEARCH("Cabriolet",porsche_data[[#This Row],[Body]])),1,0)</f>
        <v>0</v>
      </c>
      <c r="L1021" t="s">
        <v>25</v>
      </c>
      <c r="N1021" t="s">
        <v>25</v>
      </c>
      <c r="O1021" t="str">
        <f>IF(ISNUMBER(SEARCH("km",porsche_data[[#This Row],[Mileage0]])),porsche_data[[#This Row],[Mileage0]],"")</f>
        <v/>
      </c>
      <c r="P1021" t="s">
        <v>25</v>
      </c>
      <c r="R1021" t="s">
        <v>25</v>
      </c>
      <c r="T1021" t="s">
        <v>25</v>
      </c>
      <c r="U1021" t="s">
        <v>25</v>
      </c>
      <c r="V1021">
        <f>IF(porsche_data[[#This Row],[Transmission]]="Automatic",1,0)</f>
        <v>0</v>
      </c>
      <c r="W1021">
        <f>IF(porsche_data[[#This Row],[Transmission]]="PDK",1,0)</f>
        <v>0</v>
      </c>
      <c r="X1021" t="s">
        <v>25</v>
      </c>
      <c r="Y1021">
        <f>IF(porsche_data[[#This Row],[Drive]]="Rear drive",0,1)</f>
        <v>1</v>
      </c>
      <c r="Z1021" t="s">
        <v>25</v>
      </c>
      <c r="AA1021" t="s">
        <v>25</v>
      </c>
      <c r="AB1021">
        <f>IF(OR(porsche_data[[#This Row],[Interior Color]]="Black",porsche_data[[#This Row],[Interior Color]]="Beige",porsche_data[[#This Row],[Interior Color]]="Brown",porsche_data[[#This Row],[Interior Color]]="Grey"),0,1)</f>
        <v>1</v>
      </c>
      <c r="AC1021" t="s">
        <v>25</v>
      </c>
      <c r="AD10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22" spans="1:30" hidden="1" x14ac:dyDescent="0.2">
      <c r="A1022" t="s">
        <v>638</v>
      </c>
      <c r="B1022">
        <v>185000</v>
      </c>
      <c r="C1022" t="e">
        <f>ABS((porsche_data[[#This Row],[Price]]-#REF!)/#REF!)</f>
        <v>#REF!</v>
      </c>
      <c r="D1022" t="s">
        <v>767</v>
      </c>
      <c r="E1022" t="s">
        <v>646</v>
      </c>
      <c r="F1022">
        <f>IF(OR(ISNUMBER(SEARCH(" 4S",porsche_data[[#This Row],[Model]])), ISNUMBER(SEARCH(" S",porsche_data[[#This Row],[Model]]))),1,0)</f>
        <v>0</v>
      </c>
      <c r="G1022">
        <f>IF(ISNUMBER(SEARCH("Turbo",porsche_data[[#This Row],[Model]])),1,0)</f>
        <v>1</v>
      </c>
      <c r="H1022">
        <f>IF(ISNUMBER(SEARCH("GT",porsche_data[[#This Row],[Model]])),1,0)</f>
        <v>0</v>
      </c>
      <c r="I1022">
        <f>IF(ISNUMBER(SEARCH("RS",porsche_data[[#This Row],[Model]])),1,0)</f>
        <v>0</v>
      </c>
      <c r="J1022">
        <f>IF(ISNUMBER(SEARCH("Targa",porsche_data[[#This Row],[Body]])),1,0)</f>
        <v>0</v>
      </c>
      <c r="K1022">
        <f>IF(ISNUMBER(SEARCH("Cabriolet",porsche_data[[#This Row],[Body]])),1,0)</f>
        <v>0</v>
      </c>
      <c r="L1022" t="s">
        <v>44</v>
      </c>
      <c r="M1022">
        <v>911</v>
      </c>
      <c r="N1022" t="s">
        <v>4044</v>
      </c>
      <c r="O1022" t="str">
        <f>IF(ISNUMBER(SEARCH("km",porsche_data[[#This Row],[Mileage0]])),porsche_data[[#This Row],[Mileage0]],"")</f>
        <v/>
      </c>
      <c r="P1022" t="s">
        <v>648</v>
      </c>
      <c r="Q1022">
        <v>245</v>
      </c>
      <c r="R1022" t="s">
        <v>67</v>
      </c>
      <c r="S1022">
        <v>0</v>
      </c>
      <c r="T1022" t="s">
        <v>20</v>
      </c>
      <c r="U1022" t="s">
        <v>21</v>
      </c>
      <c r="V1022">
        <f>IF(porsche_data[[#This Row],[Transmission]]="Automatic",1,0)</f>
        <v>0</v>
      </c>
      <c r="W1022">
        <f>IF(porsche_data[[#This Row],[Transmission]]="PDK",1,0)</f>
        <v>0</v>
      </c>
      <c r="X1022" t="s">
        <v>22</v>
      </c>
      <c r="Y1022">
        <f>IF(porsche_data[[#This Row],[Drive]]="Rear drive",0,1)</f>
        <v>0</v>
      </c>
      <c r="Z1022" t="s">
        <v>23</v>
      </c>
      <c r="AA1022" t="s">
        <v>250</v>
      </c>
      <c r="AB1022">
        <f>IF(OR(porsche_data[[#This Row],[Interior Color]]="Black",porsche_data[[#This Row],[Interior Color]]="Beige",porsche_data[[#This Row],[Interior Color]]="Brown",porsche_data[[#This Row],[Interior Color]]="Grey"),0,1)</f>
        <v>0</v>
      </c>
      <c r="AC1022" t="s">
        <v>61</v>
      </c>
      <c r="AD10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23" spans="1:30" x14ac:dyDescent="0.2">
      <c r="A1023" t="s">
        <v>638</v>
      </c>
      <c r="B1023">
        <v>185000</v>
      </c>
      <c r="C1023">
        <f>ABS((porsche_data[[#This Row],[Price]]-AVERAGE(B955:B5410))/_xlfn.STDEV.P(B955:B5410))</f>
        <v>1.9396870309409457</v>
      </c>
      <c r="D1023" t="s">
        <v>34</v>
      </c>
      <c r="E1023" t="s">
        <v>517</v>
      </c>
      <c r="F1023">
        <f>IF(OR(ISNUMBER(SEARCH(" 4S",porsche_data[[#This Row],[Model]])), ISNUMBER(SEARCH(" S",porsche_data[[#This Row],[Model]]))),1,0)</f>
        <v>0</v>
      </c>
      <c r="G1023">
        <f>IF(ISNUMBER(SEARCH("Turbo",porsche_data[[#This Row],[Model]])),1,0)</f>
        <v>0</v>
      </c>
      <c r="H1023">
        <f>IF(ISNUMBER(SEARCH("GT",porsche_data[[#This Row],[Model]])),1,0)</f>
        <v>0</v>
      </c>
      <c r="I1023">
        <f>IF(ISNUMBER(SEARCH("RS",porsche_data[[#This Row],[Model]])),1,0)</f>
        <v>0</v>
      </c>
      <c r="J1023">
        <f>IF(ISNUMBER(SEARCH("Targa",porsche_data[[#This Row],[Body]])),1,0)</f>
        <v>0</v>
      </c>
      <c r="K1023">
        <f>IF(ISNUMBER(SEARCH("Cabriolet",porsche_data[[#This Row],[Body]])),1,0)</f>
        <v>0</v>
      </c>
      <c r="L1023" t="s">
        <v>44</v>
      </c>
      <c r="M1023">
        <v>911</v>
      </c>
      <c r="N1023" t="s">
        <v>4245</v>
      </c>
      <c r="O1023" s="3">
        <f>1*(LEFT(porsche_data[[#This Row],[Mileage0]],FIND(" ",porsche_data[[#This Row],[Mileage0]])-1))</f>
        <v>17383</v>
      </c>
      <c r="P1023" t="s">
        <v>519</v>
      </c>
      <c r="Q1023">
        <v>210</v>
      </c>
      <c r="R1023" t="s">
        <v>39</v>
      </c>
      <c r="S1023">
        <f>1*(LEFT(porsche_data[[#This Row],[Cylinder Capacity]],FIND(" ",porsche_data[[#This Row],[Cylinder Capacity]])-1))</f>
        <v>2.7</v>
      </c>
      <c r="T1023" t="s">
        <v>20</v>
      </c>
      <c r="U1023" t="s">
        <v>21</v>
      </c>
      <c r="V1023">
        <f>IF(porsche_data[[#This Row],[Transmission]]="Automatic",1,0)</f>
        <v>0</v>
      </c>
      <c r="W1023">
        <f>IF(porsche_data[[#This Row],[Transmission]]="PDK",1,0)</f>
        <v>0</v>
      </c>
      <c r="X1023" t="s">
        <v>22</v>
      </c>
      <c r="Y1023">
        <f>IF(porsche_data[[#This Row],[Drive]]="Rear drive",0,1)</f>
        <v>0</v>
      </c>
      <c r="Z1023" t="s">
        <v>23</v>
      </c>
      <c r="AA1023" t="s">
        <v>24</v>
      </c>
      <c r="AB1023">
        <f>IF(OR(porsche_data[[#This Row],[Interior Color]]="Black",porsche_data[[#This Row],[Interior Color]]="Beige",porsche_data[[#This Row],[Interior Color]]="Brown",porsche_data[[#This Row],[Interior Color]]="Grey"),0,1)</f>
        <v>0</v>
      </c>
      <c r="AC1023" t="s">
        <v>61</v>
      </c>
      <c r="AD10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24" spans="1:30" x14ac:dyDescent="0.2">
      <c r="A1024" t="s">
        <v>3479</v>
      </c>
      <c r="B1024">
        <v>184992</v>
      </c>
      <c r="C1024">
        <f>ABS((porsche_data[[#This Row],[Price]]-AVERAGE(B956:B5411))/_xlfn.STDEV.P(B956:B5411))</f>
        <v>1.9394875776866081</v>
      </c>
      <c r="D1024" t="s">
        <v>63</v>
      </c>
      <c r="E1024" t="s">
        <v>176</v>
      </c>
      <c r="F1024">
        <f>IF(OR(ISNUMBER(SEARCH(" 4S",porsche_data[[#This Row],[Model]])), ISNUMBER(SEARCH(" S",porsche_data[[#This Row],[Model]]))),1,0)</f>
        <v>0</v>
      </c>
      <c r="G1024">
        <f>IF(ISNUMBER(SEARCH("Turbo",porsche_data[[#This Row],[Model]])),1,0)</f>
        <v>0</v>
      </c>
      <c r="H1024">
        <f>IF(ISNUMBER(SEARCH("GT",porsche_data[[#This Row],[Model]])),1,0)</f>
        <v>1</v>
      </c>
      <c r="I1024">
        <f>IF(ISNUMBER(SEARCH("RS",porsche_data[[#This Row],[Model]])),1,0)</f>
        <v>0</v>
      </c>
      <c r="J1024">
        <f>IF(ISNUMBER(SEARCH("Targa",porsche_data[[#This Row],[Body]])),1,0)</f>
        <v>1</v>
      </c>
      <c r="K1024">
        <f>IF(ISNUMBER(SEARCH("Cabriolet",porsche_data[[#This Row],[Body]])),1,0)</f>
        <v>0</v>
      </c>
      <c r="L1024" t="s">
        <v>36</v>
      </c>
      <c r="M1024">
        <v>992</v>
      </c>
      <c r="N1024" t="s">
        <v>3480</v>
      </c>
      <c r="O1024" s="3">
        <f>1*(LEFT(porsche_data[[#This Row],[Mileage0]],FIND(" ",porsche_data[[#This Row],[Mileage0]])-1))</f>
        <v>13828</v>
      </c>
      <c r="P1024" t="s">
        <v>178</v>
      </c>
      <c r="Q1024">
        <v>480</v>
      </c>
      <c r="R1024" t="s">
        <v>67</v>
      </c>
      <c r="S1024">
        <f>1*(LEFT(porsche_data[[#This Row],[Cylinder Capacity]],FIND(" ",porsche_data[[#This Row],[Cylinder Capacity]])-1))</f>
        <v>3</v>
      </c>
      <c r="T1024" t="s">
        <v>20</v>
      </c>
      <c r="U1024" t="s">
        <v>31</v>
      </c>
      <c r="V1024">
        <f>IF(porsche_data[[#This Row],[Transmission]]="Automatic",1,0)</f>
        <v>0</v>
      </c>
      <c r="W1024">
        <f>IF(porsche_data[[#This Row],[Transmission]]="PDK",1,0)</f>
        <v>1</v>
      </c>
      <c r="X1024" t="s">
        <v>46</v>
      </c>
      <c r="Y1024">
        <f>IF(porsche_data[[#This Row],[Drive]]="Rear drive",0,1)</f>
        <v>1</v>
      </c>
      <c r="Z1024" t="s">
        <v>23</v>
      </c>
      <c r="AA1024" t="s">
        <v>24</v>
      </c>
      <c r="AB1024">
        <f>IF(OR(porsche_data[[#This Row],[Interior Color]]="Black",porsche_data[[#This Row],[Interior Color]]="Beige",porsche_data[[#This Row],[Interior Color]]="Brown",porsche_data[[#This Row],[Interior Color]]="Grey"),0,1)</f>
        <v>0</v>
      </c>
      <c r="AC1024" t="s">
        <v>24</v>
      </c>
      <c r="AD10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25" spans="1:30" x14ac:dyDescent="0.2">
      <c r="A1025" t="s">
        <v>4469</v>
      </c>
      <c r="B1025">
        <v>184950</v>
      </c>
      <c r="C1025">
        <f>ABS((porsche_data[[#This Row],[Price]]-AVERAGE(B957:B5412))/_xlfn.STDEV.P(B957:B5412))</f>
        <v>1.9420215332887913</v>
      </c>
      <c r="D1025" t="s">
        <v>90</v>
      </c>
      <c r="E1025" t="s">
        <v>419</v>
      </c>
      <c r="F1025">
        <f>IF(OR(ISNUMBER(SEARCH(" 4S",porsche_data[[#This Row],[Model]])), ISNUMBER(SEARCH(" S",porsche_data[[#This Row],[Model]]))),1,0)</f>
        <v>0</v>
      </c>
      <c r="G1025">
        <f>IF(ISNUMBER(SEARCH("Turbo",porsche_data[[#This Row],[Model]])),1,0)</f>
        <v>0</v>
      </c>
      <c r="H1025">
        <f>IF(ISNUMBER(SEARCH("GT",porsche_data[[#This Row],[Model]])),1,0)</f>
        <v>1</v>
      </c>
      <c r="I1025">
        <f>IF(ISNUMBER(SEARCH("RS",porsche_data[[#This Row],[Model]])),1,0)</f>
        <v>0</v>
      </c>
      <c r="J1025">
        <f>IF(ISNUMBER(SEARCH("Targa",porsche_data[[#This Row],[Body]])),1,0)</f>
        <v>0</v>
      </c>
      <c r="K1025">
        <f>IF(ISNUMBER(SEARCH("Cabriolet",porsche_data[[#This Row],[Body]])),1,0)</f>
        <v>0</v>
      </c>
      <c r="L1025" t="s">
        <v>44</v>
      </c>
      <c r="M1025">
        <v>991</v>
      </c>
      <c r="N1025" t="s">
        <v>4470</v>
      </c>
      <c r="O1025" s="3">
        <f>1*(LEFT(porsche_data[[#This Row],[Mileage0]],FIND(" ",porsche_data[[#This Row],[Mileage0]])-1))</f>
        <v>28799</v>
      </c>
      <c r="P1025" t="s">
        <v>141</v>
      </c>
      <c r="Q1025">
        <v>500</v>
      </c>
      <c r="R1025" t="s">
        <v>111</v>
      </c>
      <c r="S1025">
        <f>1*(LEFT(porsche_data[[#This Row],[Cylinder Capacity]],FIND(" ",porsche_data[[#This Row],[Cylinder Capacity]])-1))</f>
        <v>4</v>
      </c>
      <c r="T1025" t="s">
        <v>20</v>
      </c>
      <c r="U1025" t="s">
        <v>21</v>
      </c>
      <c r="V1025">
        <f>IF(porsche_data[[#This Row],[Transmission]]="Automatic",1,0)</f>
        <v>0</v>
      </c>
      <c r="W1025">
        <f>IF(porsche_data[[#This Row],[Transmission]]="PDK",1,0)</f>
        <v>0</v>
      </c>
      <c r="X1025" t="s">
        <v>22</v>
      </c>
      <c r="Y1025">
        <f>IF(porsche_data[[#This Row],[Drive]]="Rear drive",0,1)</f>
        <v>0</v>
      </c>
      <c r="Z1025" t="s">
        <v>23</v>
      </c>
      <c r="AA1025" t="s">
        <v>24</v>
      </c>
      <c r="AB1025">
        <f>IF(OR(porsche_data[[#This Row],[Interior Color]]="Black",porsche_data[[#This Row],[Interior Color]]="Beige",porsche_data[[#This Row],[Interior Color]]="Brown",porsche_data[[#This Row],[Interior Color]]="Grey"),0,1)</f>
        <v>0</v>
      </c>
      <c r="AC1025" t="s">
        <v>99</v>
      </c>
      <c r="AD10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26" spans="1:30" hidden="1" x14ac:dyDescent="0.2">
      <c r="A1026" t="s">
        <v>1836</v>
      </c>
      <c r="C1026" t="e">
        <f>ABS((porsche_data[[#This Row],[Price]]-#REF!)/#REF!)</f>
        <v>#REF!</v>
      </c>
      <c r="D1026" t="s">
        <v>80</v>
      </c>
      <c r="E1026" t="s">
        <v>1715</v>
      </c>
      <c r="F1026">
        <f>IF(OR(ISNUMBER(SEARCH(" 4S",porsche_data[[#This Row],[Model]])), ISNUMBER(SEARCH(" S",porsche_data[[#This Row],[Model]]))),1,0)</f>
        <v>0</v>
      </c>
      <c r="G1026">
        <f>IF(ISNUMBER(SEARCH("Turbo",porsche_data[[#This Row],[Model]])),1,0)</f>
        <v>1</v>
      </c>
      <c r="H1026">
        <f>IF(ISNUMBER(SEARCH("GT",porsche_data[[#This Row],[Model]])),1,0)</f>
        <v>0</v>
      </c>
      <c r="I1026">
        <f>IF(ISNUMBER(SEARCH("RS",porsche_data[[#This Row],[Model]])),1,0)</f>
        <v>0</v>
      </c>
      <c r="J1026">
        <f>IF(ISNUMBER(SEARCH("Targa",porsche_data[[#This Row],[Body]])),1,0)</f>
        <v>0</v>
      </c>
      <c r="K1026">
        <f>IF(ISNUMBER(SEARCH("Cabriolet",porsche_data[[#This Row],[Body]])),1,0)</f>
        <v>0</v>
      </c>
      <c r="L1026" t="s">
        <v>44</v>
      </c>
      <c r="N1026" t="s">
        <v>1837</v>
      </c>
      <c r="O1026" t="str">
        <f>IF(ISNUMBER(SEARCH("km",porsche_data[[#This Row],[Mileage0]])),porsche_data[[#This Row],[Mileage0]],"")</f>
        <v/>
      </c>
      <c r="P1026" t="s">
        <v>1717</v>
      </c>
      <c r="R1026" t="s">
        <v>88</v>
      </c>
      <c r="T1026" t="s">
        <v>20</v>
      </c>
      <c r="U1026" t="s">
        <v>31</v>
      </c>
      <c r="V1026">
        <f>IF(porsche_data[[#This Row],[Transmission]]="Automatic",1,0)</f>
        <v>0</v>
      </c>
      <c r="W1026">
        <f>IF(porsche_data[[#This Row],[Transmission]]="PDK",1,0)</f>
        <v>1</v>
      </c>
      <c r="X1026" t="s">
        <v>46</v>
      </c>
      <c r="Y1026">
        <f>IF(porsche_data[[#This Row],[Drive]]="Rear drive",0,1)</f>
        <v>1</v>
      </c>
      <c r="Z1026" t="s">
        <v>23</v>
      </c>
      <c r="AA1026" t="s">
        <v>32</v>
      </c>
      <c r="AB1026">
        <f>IF(OR(porsche_data[[#This Row],[Interior Color]]="Black",porsche_data[[#This Row],[Interior Color]]="Beige",porsche_data[[#This Row],[Interior Color]]="Brown",porsche_data[[#This Row],[Interior Color]]="Grey"),0,1)</f>
        <v>0</v>
      </c>
      <c r="AC1026" t="s">
        <v>116</v>
      </c>
      <c r="AD10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27" spans="1:30" hidden="1" x14ac:dyDescent="0.2">
      <c r="A1027" t="s">
        <v>25</v>
      </c>
      <c r="C1027" t="e">
        <f>ABS((porsche_data[[#This Row],[Price]]-#REF!)/#REF!)</f>
        <v>#REF!</v>
      </c>
      <c r="D1027" t="s">
        <v>25</v>
      </c>
      <c r="E1027" t="s">
        <v>25</v>
      </c>
      <c r="F1027">
        <f>IF(OR(ISNUMBER(SEARCH(" 4S",porsche_data[[#This Row],[Model]])), ISNUMBER(SEARCH(" S",porsche_data[[#This Row],[Model]]))),1,0)</f>
        <v>0</v>
      </c>
      <c r="G1027">
        <f>IF(ISNUMBER(SEARCH("Turbo",porsche_data[[#This Row],[Model]])),1,0)</f>
        <v>0</v>
      </c>
      <c r="H1027">
        <f>IF(ISNUMBER(SEARCH("GT",porsche_data[[#This Row],[Model]])),1,0)</f>
        <v>0</v>
      </c>
      <c r="I1027">
        <f>IF(ISNUMBER(SEARCH("RS",porsche_data[[#This Row],[Model]])),1,0)</f>
        <v>0</v>
      </c>
      <c r="J1027">
        <f>IF(ISNUMBER(SEARCH("Targa",porsche_data[[#This Row],[Body]])),1,0)</f>
        <v>0</v>
      </c>
      <c r="K1027">
        <f>IF(ISNUMBER(SEARCH("Cabriolet",porsche_data[[#This Row],[Body]])),1,0)</f>
        <v>0</v>
      </c>
      <c r="L1027" t="s">
        <v>25</v>
      </c>
      <c r="N1027" t="s">
        <v>25</v>
      </c>
      <c r="O1027" t="str">
        <f>IF(ISNUMBER(SEARCH("km",porsche_data[[#This Row],[Mileage0]])),porsche_data[[#This Row],[Mileage0]],"")</f>
        <v/>
      </c>
      <c r="P1027" t="s">
        <v>25</v>
      </c>
      <c r="R1027" t="s">
        <v>25</v>
      </c>
      <c r="T1027" t="s">
        <v>25</v>
      </c>
      <c r="U1027" t="s">
        <v>25</v>
      </c>
      <c r="V1027">
        <f>IF(porsche_data[[#This Row],[Transmission]]="Automatic",1,0)</f>
        <v>0</v>
      </c>
      <c r="W1027">
        <f>IF(porsche_data[[#This Row],[Transmission]]="PDK",1,0)</f>
        <v>0</v>
      </c>
      <c r="X1027" t="s">
        <v>25</v>
      </c>
      <c r="Y1027">
        <f>IF(porsche_data[[#This Row],[Drive]]="Rear drive",0,1)</f>
        <v>1</v>
      </c>
      <c r="Z1027" t="s">
        <v>25</v>
      </c>
      <c r="AA1027" t="s">
        <v>25</v>
      </c>
      <c r="AB1027">
        <f>IF(OR(porsche_data[[#This Row],[Interior Color]]="Black",porsche_data[[#This Row],[Interior Color]]="Beige",porsche_data[[#This Row],[Interior Color]]="Brown",porsche_data[[#This Row],[Interior Color]]="Grey"),0,1)</f>
        <v>1</v>
      </c>
      <c r="AC1027" t="s">
        <v>25</v>
      </c>
      <c r="AD10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28" spans="1:30" hidden="1" x14ac:dyDescent="0.2">
      <c r="A1028" t="s">
        <v>1838</v>
      </c>
      <c r="C1028" t="e">
        <f>ABS((porsche_data[[#This Row],[Price]]-#REF!)/#REF!)</f>
        <v>#REF!</v>
      </c>
      <c r="D1028" t="s">
        <v>410</v>
      </c>
      <c r="E1028" t="s">
        <v>411</v>
      </c>
      <c r="F1028">
        <f>IF(OR(ISNUMBER(SEARCH(" 4S",porsche_data[[#This Row],[Model]])), ISNUMBER(SEARCH(" S",porsche_data[[#This Row],[Model]]))),1,0)</f>
        <v>0</v>
      </c>
      <c r="G1028">
        <f>IF(ISNUMBER(SEARCH("Turbo",porsche_data[[#This Row],[Model]])),1,0)</f>
        <v>0</v>
      </c>
      <c r="H1028">
        <f>IF(ISNUMBER(SEARCH("GT",porsche_data[[#This Row],[Model]])),1,0)</f>
        <v>0</v>
      </c>
      <c r="I1028">
        <f>IF(ISNUMBER(SEARCH("RS",porsche_data[[#This Row],[Model]])),1,0)</f>
        <v>0</v>
      </c>
      <c r="J1028">
        <f>IF(ISNUMBER(SEARCH("Targa",porsche_data[[#This Row],[Body]])),1,0)</f>
        <v>0</v>
      </c>
      <c r="K1028">
        <f>IF(ISNUMBER(SEARCH("Cabriolet",porsche_data[[#This Row],[Body]])),1,0)</f>
        <v>0</v>
      </c>
      <c r="L1028" t="s">
        <v>44</v>
      </c>
      <c r="N1028" t="s">
        <v>1839</v>
      </c>
      <c r="O1028" t="str">
        <f>IF(ISNUMBER(SEARCH("km",porsche_data[[#This Row],[Mileage0]])),porsche_data[[#This Row],[Mileage0]],"")</f>
        <v>75699 km</v>
      </c>
      <c r="P1028" t="s">
        <v>412</v>
      </c>
      <c r="R1028" t="s">
        <v>395</v>
      </c>
      <c r="T1028" t="s">
        <v>20</v>
      </c>
      <c r="U1028" t="s">
        <v>21</v>
      </c>
      <c r="V1028">
        <f>IF(porsche_data[[#This Row],[Transmission]]="Automatic",1,0)</f>
        <v>0</v>
      </c>
      <c r="W1028">
        <f>IF(porsche_data[[#This Row],[Transmission]]="PDK",1,0)</f>
        <v>0</v>
      </c>
      <c r="X1028" t="s">
        <v>22</v>
      </c>
      <c r="Y1028">
        <f>IF(porsche_data[[#This Row],[Drive]]="Rear drive",0,1)</f>
        <v>0</v>
      </c>
      <c r="Z1028" t="s">
        <v>23</v>
      </c>
      <c r="AA1028" t="s">
        <v>68</v>
      </c>
      <c r="AB1028">
        <f>IF(OR(porsche_data[[#This Row],[Interior Color]]="Black",porsche_data[[#This Row],[Interior Color]]="Beige",porsche_data[[#This Row],[Interior Color]]="Brown",porsche_data[[#This Row],[Interior Color]]="Grey"),0,1)</f>
        <v>0</v>
      </c>
      <c r="AC1028" t="s">
        <v>24</v>
      </c>
      <c r="AD10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29" spans="1:30" x14ac:dyDescent="0.2">
      <c r="A1029" t="s">
        <v>2354</v>
      </c>
      <c r="B1029">
        <v>184900</v>
      </c>
      <c r="C1029">
        <f>ABS((porsche_data[[#This Row],[Price]]-AVERAGE(B961:B5416))/_xlfn.STDEV.P(B961:B5416))</f>
        <v>1.9516271287003464</v>
      </c>
      <c r="D1029" t="s">
        <v>70</v>
      </c>
      <c r="E1029" t="s">
        <v>139</v>
      </c>
      <c r="F1029">
        <f>IF(OR(ISNUMBER(SEARCH(" 4S",porsche_data[[#This Row],[Model]])), ISNUMBER(SEARCH(" S",porsche_data[[#This Row],[Model]]))),1,0)</f>
        <v>0</v>
      </c>
      <c r="G1029">
        <f>IF(ISNUMBER(SEARCH("Turbo",porsche_data[[#This Row],[Model]])),1,0)</f>
        <v>0</v>
      </c>
      <c r="H1029">
        <f>IF(ISNUMBER(SEARCH("GT",porsche_data[[#This Row],[Model]])),1,0)</f>
        <v>1</v>
      </c>
      <c r="I1029">
        <f>IF(ISNUMBER(SEARCH("RS",porsche_data[[#This Row],[Model]])),1,0)</f>
        <v>1</v>
      </c>
      <c r="J1029">
        <f>IF(ISNUMBER(SEARCH("Targa",porsche_data[[#This Row],[Body]])),1,0)</f>
        <v>0</v>
      </c>
      <c r="K1029">
        <f>IF(ISNUMBER(SEARCH("Cabriolet",porsche_data[[#This Row],[Body]])),1,0)</f>
        <v>0</v>
      </c>
      <c r="L1029" t="s">
        <v>44</v>
      </c>
      <c r="M1029">
        <v>991</v>
      </c>
      <c r="N1029" t="s">
        <v>2355</v>
      </c>
      <c r="O1029" s="3">
        <f>1*(LEFT(porsche_data[[#This Row],[Mileage0]],FIND(" ",porsche_data[[#This Row],[Mileage0]])-1))</f>
        <v>19032</v>
      </c>
      <c r="P1029" t="s">
        <v>141</v>
      </c>
      <c r="Q1029">
        <v>500</v>
      </c>
      <c r="R1029" t="s">
        <v>142</v>
      </c>
      <c r="S1029">
        <f>1*(LEFT(porsche_data[[#This Row],[Cylinder Capacity]],FIND(" ",porsche_data[[#This Row],[Cylinder Capacity]])-1))</f>
        <v>4</v>
      </c>
      <c r="T1029" t="s">
        <v>20</v>
      </c>
      <c r="U1029" t="s">
        <v>31</v>
      </c>
      <c r="V1029">
        <f>IF(porsche_data[[#This Row],[Transmission]]="Automatic",1,0)</f>
        <v>0</v>
      </c>
      <c r="W1029">
        <f>IF(porsche_data[[#This Row],[Transmission]]="PDK",1,0)</f>
        <v>1</v>
      </c>
      <c r="X1029" t="s">
        <v>22</v>
      </c>
      <c r="Y1029">
        <f>IF(porsche_data[[#This Row],[Drive]]="Rear drive",0,1)</f>
        <v>0</v>
      </c>
      <c r="Z1029" t="s">
        <v>23</v>
      </c>
      <c r="AA1029" t="s">
        <v>24</v>
      </c>
      <c r="AB1029">
        <f>IF(OR(porsche_data[[#This Row],[Interior Color]]="Black",porsche_data[[#This Row],[Interior Color]]="Beige",porsche_data[[#This Row],[Interior Color]]="Brown",porsche_data[[#This Row],[Interior Color]]="Grey"),0,1)</f>
        <v>0</v>
      </c>
      <c r="AC1029" t="s">
        <v>61</v>
      </c>
      <c r="AD10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30" spans="1:30" hidden="1" x14ac:dyDescent="0.2">
      <c r="A1030" t="s">
        <v>1841</v>
      </c>
      <c r="C1030" t="e">
        <f>ABS((porsche_data[[#This Row],[Price]]-#REF!)/#REF!)</f>
        <v>#REF!</v>
      </c>
      <c r="D1030" t="s">
        <v>42</v>
      </c>
      <c r="E1030" t="s">
        <v>291</v>
      </c>
      <c r="F1030">
        <f>IF(OR(ISNUMBER(SEARCH(" 4S",porsche_data[[#This Row],[Model]])), ISNUMBER(SEARCH(" S",porsche_data[[#This Row],[Model]]))),1,0)</f>
        <v>0</v>
      </c>
      <c r="G1030">
        <f>IF(ISNUMBER(SEARCH("Turbo",porsche_data[[#This Row],[Model]])),1,0)</f>
        <v>1</v>
      </c>
      <c r="H1030">
        <f>IF(ISNUMBER(SEARCH("GT",porsche_data[[#This Row],[Model]])),1,0)</f>
        <v>0</v>
      </c>
      <c r="I1030">
        <f>IF(ISNUMBER(SEARCH("RS",porsche_data[[#This Row],[Model]])),1,0)</f>
        <v>0</v>
      </c>
      <c r="J1030">
        <f>IF(ISNUMBER(SEARCH("Targa",porsche_data[[#This Row],[Body]])),1,0)</f>
        <v>0</v>
      </c>
      <c r="K1030">
        <f>IF(ISNUMBER(SEARCH("Cabriolet",porsche_data[[#This Row],[Body]])),1,0)</f>
        <v>0</v>
      </c>
      <c r="L1030" t="s">
        <v>44</v>
      </c>
      <c r="N1030" t="s">
        <v>1842</v>
      </c>
      <c r="O1030" t="str">
        <f>IF(ISNUMBER(SEARCH("km",porsche_data[[#This Row],[Mileage0]])),porsche_data[[#This Row],[Mileage0]],"")</f>
        <v/>
      </c>
      <c r="P1030" t="s">
        <v>289</v>
      </c>
      <c r="R1030" t="s">
        <v>213</v>
      </c>
      <c r="T1030" t="s">
        <v>20</v>
      </c>
      <c r="U1030" t="s">
        <v>21</v>
      </c>
      <c r="V1030">
        <f>IF(porsche_data[[#This Row],[Transmission]]="Automatic",1,0)</f>
        <v>0</v>
      </c>
      <c r="W1030">
        <f>IF(porsche_data[[#This Row],[Transmission]]="PDK",1,0)</f>
        <v>0</v>
      </c>
      <c r="X1030" t="s">
        <v>46</v>
      </c>
      <c r="Y1030">
        <f>IF(porsche_data[[#This Row],[Drive]]="Rear drive",0,1)</f>
        <v>1</v>
      </c>
      <c r="Z1030" t="s">
        <v>23</v>
      </c>
      <c r="AA1030" t="s">
        <v>24</v>
      </c>
      <c r="AB1030">
        <f>IF(OR(porsche_data[[#This Row],[Interior Color]]="Black",porsche_data[[#This Row],[Interior Color]]="Beige",porsche_data[[#This Row],[Interior Color]]="Brown",porsche_data[[#This Row],[Interior Color]]="Grey"),0,1)</f>
        <v>0</v>
      </c>
      <c r="AC1030" t="s">
        <v>61</v>
      </c>
      <c r="AD10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31" spans="1:30" hidden="1" x14ac:dyDescent="0.2">
      <c r="A1031" t="s">
        <v>1257</v>
      </c>
      <c r="C1031" t="e">
        <f>ABS((porsche_data[[#This Row],[Price]]-#REF!)/#REF!)</f>
        <v>#REF!</v>
      </c>
      <c r="D1031" t="s">
        <v>504</v>
      </c>
      <c r="E1031" t="s">
        <v>376</v>
      </c>
      <c r="F1031">
        <f>IF(OR(ISNUMBER(SEARCH(" 4S",porsche_data[[#This Row],[Model]])), ISNUMBER(SEARCH(" S",porsche_data[[#This Row],[Model]]))),1,0)</f>
        <v>0</v>
      </c>
      <c r="G1031">
        <f>IF(ISNUMBER(SEARCH("Turbo",porsche_data[[#This Row],[Model]])),1,0)</f>
        <v>0</v>
      </c>
      <c r="H1031">
        <f>IF(ISNUMBER(SEARCH("GT",porsche_data[[#This Row],[Model]])),1,0)</f>
        <v>0</v>
      </c>
      <c r="I1031">
        <f>IF(ISNUMBER(SEARCH("RS",porsche_data[[#This Row],[Model]])),1,0)</f>
        <v>0</v>
      </c>
      <c r="J1031">
        <f>IF(ISNUMBER(SEARCH("Targa",porsche_data[[#This Row],[Body]])),1,0)</f>
        <v>0</v>
      </c>
      <c r="K1031">
        <f>IF(ISNUMBER(SEARCH("Cabriolet",porsche_data[[#This Row],[Body]])),1,0)</f>
        <v>1</v>
      </c>
      <c r="L1031" t="s">
        <v>16</v>
      </c>
      <c r="N1031" t="s">
        <v>1843</v>
      </c>
      <c r="O1031" t="str">
        <f>IF(ISNUMBER(SEARCH("km",porsche_data[[#This Row],[Mileage0]])),porsche_data[[#This Row],[Mileage0]],"")</f>
        <v/>
      </c>
      <c r="P1031" t="s">
        <v>627</v>
      </c>
      <c r="R1031" t="s">
        <v>60</v>
      </c>
      <c r="T1031" t="s">
        <v>20</v>
      </c>
      <c r="U1031" t="s">
        <v>21</v>
      </c>
      <c r="V1031">
        <f>IF(porsche_data[[#This Row],[Transmission]]="Automatic",1,0)</f>
        <v>0</v>
      </c>
      <c r="W1031">
        <f>IF(porsche_data[[#This Row],[Transmission]]="PDK",1,0)</f>
        <v>0</v>
      </c>
      <c r="X1031" t="s">
        <v>22</v>
      </c>
      <c r="Y1031">
        <f>IF(porsche_data[[#This Row],[Drive]]="Rear drive",0,1)</f>
        <v>0</v>
      </c>
      <c r="Z1031" t="s">
        <v>23</v>
      </c>
      <c r="AA1031" t="s">
        <v>116</v>
      </c>
      <c r="AB1031">
        <f>IF(OR(porsche_data[[#This Row],[Interior Color]]="Black",porsche_data[[#This Row],[Interior Color]]="Beige",porsche_data[[#This Row],[Interior Color]]="Brown",porsche_data[[#This Row],[Interior Color]]="Grey"),0,1)</f>
        <v>1</v>
      </c>
      <c r="AC1031" t="s">
        <v>61</v>
      </c>
      <c r="AD10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32" spans="1:30" x14ac:dyDescent="0.2">
      <c r="A1032" t="s">
        <v>2354</v>
      </c>
      <c r="B1032">
        <v>184900</v>
      </c>
      <c r="C1032">
        <f>ABS((porsche_data[[#This Row],[Price]]-AVERAGE(B964:B5419))/_xlfn.STDEV.P(B964:B5419))</f>
        <v>1.9589609513238719</v>
      </c>
      <c r="D1032" t="s">
        <v>184</v>
      </c>
      <c r="E1032" t="s">
        <v>761</v>
      </c>
      <c r="F1032">
        <f>IF(OR(ISNUMBER(SEARCH(" 4S",porsche_data[[#This Row],[Model]])), ISNUMBER(SEARCH(" S",porsche_data[[#This Row],[Model]]))),1,0)</f>
        <v>0</v>
      </c>
      <c r="G1032">
        <f>IF(ISNUMBER(SEARCH("Turbo",porsche_data[[#This Row],[Model]])),1,0)</f>
        <v>1</v>
      </c>
      <c r="H1032">
        <f>IF(ISNUMBER(SEARCH("GT",porsche_data[[#This Row],[Model]])),1,0)</f>
        <v>0</v>
      </c>
      <c r="I1032">
        <f>IF(ISNUMBER(SEARCH("RS",porsche_data[[#This Row],[Model]])),1,0)</f>
        <v>0</v>
      </c>
      <c r="J1032">
        <f>IF(ISNUMBER(SEARCH("Targa",porsche_data[[#This Row],[Body]])),1,0)</f>
        <v>0</v>
      </c>
      <c r="K1032">
        <f>IF(ISNUMBER(SEARCH("Cabriolet",porsche_data[[#This Row],[Body]])),1,0)</f>
        <v>0</v>
      </c>
      <c r="L1032" t="s">
        <v>44</v>
      </c>
      <c r="M1032">
        <v>992</v>
      </c>
      <c r="N1032" t="s">
        <v>365</v>
      </c>
      <c r="O1032" s="3">
        <f>1*(LEFT(porsche_data[[#This Row],[Mileage0]],FIND(" ",porsche_data[[#This Row],[Mileage0]])-1))</f>
        <v>11000</v>
      </c>
      <c r="P1032" t="s">
        <v>87</v>
      </c>
      <c r="Q1032">
        <v>580</v>
      </c>
      <c r="R1032" t="s">
        <v>88</v>
      </c>
      <c r="S1032">
        <f>1*(LEFT(porsche_data[[#This Row],[Cylinder Capacity]],FIND(" ",porsche_data[[#This Row],[Cylinder Capacity]])-1))</f>
        <v>3.8</v>
      </c>
      <c r="T1032" t="s">
        <v>20</v>
      </c>
      <c r="U1032" t="s">
        <v>31</v>
      </c>
      <c r="V1032">
        <f>IF(porsche_data[[#This Row],[Transmission]]="Automatic",1,0)</f>
        <v>0</v>
      </c>
      <c r="W1032">
        <f>IF(porsche_data[[#This Row],[Transmission]]="PDK",1,0)</f>
        <v>1</v>
      </c>
      <c r="X1032" t="s">
        <v>46</v>
      </c>
      <c r="Y1032">
        <f>IF(porsche_data[[#This Row],[Drive]]="Rear drive",0,1)</f>
        <v>1</v>
      </c>
      <c r="Z1032" t="s">
        <v>23</v>
      </c>
      <c r="AA1032" t="s">
        <v>24</v>
      </c>
      <c r="AB1032">
        <f>IF(OR(porsche_data[[#This Row],[Interior Color]]="Black",porsche_data[[#This Row],[Interior Color]]="Beige",porsche_data[[#This Row],[Interior Color]]="Brown",porsche_data[[#This Row],[Interior Color]]="Grey"),0,1)</f>
        <v>0</v>
      </c>
      <c r="AC1032" t="s">
        <v>99</v>
      </c>
      <c r="AD10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33" spans="1:30" hidden="1" x14ac:dyDescent="0.2">
      <c r="A1033" t="s">
        <v>25</v>
      </c>
      <c r="C1033" t="e">
        <f>ABS((porsche_data[[#This Row],[Price]]-#REF!)/#REF!)</f>
        <v>#REF!</v>
      </c>
      <c r="D1033" t="s">
        <v>25</v>
      </c>
      <c r="E1033" t="s">
        <v>25</v>
      </c>
      <c r="F1033">
        <f>IF(OR(ISNUMBER(SEARCH(" 4S",porsche_data[[#This Row],[Model]])), ISNUMBER(SEARCH(" S",porsche_data[[#This Row],[Model]]))),1,0)</f>
        <v>0</v>
      </c>
      <c r="G1033">
        <f>IF(ISNUMBER(SEARCH("Turbo",porsche_data[[#This Row],[Model]])),1,0)</f>
        <v>0</v>
      </c>
      <c r="H1033">
        <f>IF(ISNUMBER(SEARCH("GT",porsche_data[[#This Row],[Model]])),1,0)</f>
        <v>0</v>
      </c>
      <c r="I1033">
        <f>IF(ISNUMBER(SEARCH("RS",porsche_data[[#This Row],[Model]])),1,0)</f>
        <v>0</v>
      </c>
      <c r="J1033">
        <f>IF(ISNUMBER(SEARCH("Targa",porsche_data[[#This Row],[Body]])),1,0)</f>
        <v>0</v>
      </c>
      <c r="K1033">
        <f>IF(ISNUMBER(SEARCH("Cabriolet",porsche_data[[#This Row],[Body]])),1,0)</f>
        <v>0</v>
      </c>
      <c r="L1033" t="s">
        <v>25</v>
      </c>
      <c r="N1033" t="s">
        <v>25</v>
      </c>
      <c r="O1033" t="str">
        <f>IF(ISNUMBER(SEARCH("km",porsche_data[[#This Row],[Mileage0]])),porsche_data[[#This Row],[Mileage0]],"")</f>
        <v/>
      </c>
      <c r="P1033" t="s">
        <v>25</v>
      </c>
      <c r="R1033" t="s">
        <v>25</v>
      </c>
      <c r="T1033" t="s">
        <v>25</v>
      </c>
      <c r="U1033" t="s">
        <v>25</v>
      </c>
      <c r="V1033">
        <f>IF(porsche_data[[#This Row],[Transmission]]="Automatic",1,0)</f>
        <v>0</v>
      </c>
      <c r="W1033">
        <f>IF(porsche_data[[#This Row],[Transmission]]="PDK",1,0)</f>
        <v>0</v>
      </c>
      <c r="X1033" t="s">
        <v>25</v>
      </c>
      <c r="Y1033">
        <f>IF(porsche_data[[#This Row],[Drive]]="Rear drive",0,1)</f>
        <v>1</v>
      </c>
      <c r="Z1033" t="s">
        <v>25</v>
      </c>
      <c r="AA1033" t="s">
        <v>25</v>
      </c>
      <c r="AB1033">
        <f>IF(OR(porsche_data[[#This Row],[Interior Color]]="Black",porsche_data[[#This Row],[Interior Color]]="Beige",porsche_data[[#This Row],[Interior Color]]="Brown",porsche_data[[#This Row],[Interior Color]]="Grey"),0,1)</f>
        <v>1</v>
      </c>
      <c r="AC1033" t="s">
        <v>25</v>
      </c>
      <c r="AD10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34" spans="1:30" hidden="1" x14ac:dyDescent="0.2">
      <c r="A1034" t="s">
        <v>1845</v>
      </c>
      <c r="C1034" t="e">
        <f>ABS((porsche_data[[#This Row],[Price]]-#REF!)/#REF!)</f>
        <v>#REF!</v>
      </c>
      <c r="D1034" t="s">
        <v>303</v>
      </c>
      <c r="E1034" t="s">
        <v>216</v>
      </c>
      <c r="F1034">
        <f>IF(OR(ISNUMBER(SEARCH(" 4S",porsche_data[[#This Row],[Model]])), ISNUMBER(SEARCH(" S",porsche_data[[#This Row],[Model]]))),1,0)</f>
        <v>1</v>
      </c>
      <c r="G1034">
        <f>IF(ISNUMBER(SEARCH("Turbo",porsche_data[[#This Row],[Model]])),1,0)</f>
        <v>0</v>
      </c>
      <c r="H1034">
        <f>IF(ISNUMBER(SEARCH("GT",porsche_data[[#This Row],[Model]])),1,0)</f>
        <v>0</v>
      </c>
      <c r="I1034">
        <f>IF(ISNUMBER(SEARCH("RS",porsche_data[[#This Row],[Model]])),1,0)</f>
        <v>0</v>
      </c>
      <c r="J1034">
        <f>IF(ISNUMBER(SEARCH("Targa",porsche_data[[#This Row],[Body]])),1,0)</f>
        <v>0</v>
      </c>
      <c r="K1034">
        <f>IF(ISNUMBER(SEARCH("Cabriolet",porsche_data[[#This Row],[Body]])),1,0)</f>
        <v>1</v>
      </c>
      <c r="L1034" t="s">
        <v>16</v>
      </c>
      <c r="N1034" t="s">
        <v>1846</v>
      </c>
      <c r="O1034" t="str">
        <f>IF(ISNUMBER(SEARCH("km",porsche_data[[#This Row],[Mileage0]])),porsche_data[[#This Row],[Mileage0]],"")</f>
        <v/>
      </c>
      <c r="P1034" t="s">
        <v>182</v>
      </c>
      <c r="R1034" t="s">
        <v>88</v>
      </c>
      <c r="T1034" t="s">
        <v>20</v>
      </c>
      <c r="U1034" t="s">
        <v>21</v>
      </c>
      <c r="V1034">
        <f>IF(porsche_data[[#This Row],[Transmission]]="Automatic",1,0)</f>
        <v>0</v>
      </c>
      <c r="W1034">
        <f>IF(porsche_data[[#This Row],[Transmission]]="PDK",1,0)</f>
        <v>0</v>
      </c>
      <c r="X1034" t="s">
        <v>22</v>
      </c>
      <c r="Y1034">
        <f>IF(porsche_data[[#This Row],[Drive]]="Rear drive",0,1)</f>
        <v>0</v>
      </c>
      <c r="Z1034" t="s">
        <v>23</v>
      </c>
      <c r="AA1034" t="s">
        <v>68</v>
      </c>
      <c r="AB1034">
        <f>IF(OR(porsche_data[[#This Row],[Interior Color]]="Black",porsche_data[[#This Row],[Interior Color]]="Beige",porsche_data[[#This Row],[Interior Color]]="Brown",porsche_data[[#This Row],[Interior Color]]="Grey"),0,1)</f>
        <v>0</v>
      </c>
      <c r="AC1034" t="s">
        <v>24</v>
      </c>
      <c r="AD10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35" spans="1:30" hidden="1" x14ac:dyDescent="0.2">
      <c r="A1035" t="s">
        <v>1847</v>
      </c>
      <c r="C1035" t="e">
        <f>ABS((porsche_data[[#This Row],[Price]]-#REF!)/#REF!)</f>
        <v>#REF!</v>
      </c>
      <c r="D1035" t="s">
        <v>101</v>
      </c>
      <c r="E1035" t="s">
        <v>1023</v>
      </c>
      <c r="F1035">
        <f>IF(OR(ISNUMBER(SEARCH(" 4S",porsche_data[[#This Row],[Model]])), ISNUMBER(SEARCH(" S",porsche_data[[#This Row],[Model]]))),1,0)</f>
        <v>0</v>
      </c>
      <c r="G1035">
        <f>IF(ISNUMBER(SEARCH("Turbo",porsche_data[[#This Row],[Model]])),1,0)</f>
        <v>0</v>
      </c>
      <c r="H1035">
        <f>IF(ISNUMBER(SEARCH("GT",porsche_data[[#This Row],[Model]])),1,0)</f>
        <v>1</v>
      </c>
      <c r="I1035">
        <f>IF(ISNUMBER(SEARCH("RS",porsche_data[[#This Row],[Model]])),1,0)</f>
        <v>0</v>
      </c>
      <c r="J1035">
        <f>IF(ISNUMBER(SEARCH("Targa",porsche_data[[#This Row],[Body]])),1,0)</f>
        <v>0</v>
      </c>
      <c r="K1035">
        <f>IF(ISNUMBER(SEARCH("Cabriolet",porsche_data[[#This Row],[Body]])),1,0)</f>
        <v>0</v>
      </c>
      <c r="L1035" t="s">
        <v>44</v>
      </c>
      <c r="N1035" t="s">
        <v>1848</v>
      </c>
      <c r="O1035" t="str">
        <f>IF(ISNUMBER(SEARCH("km",porsche_data[[#This Row],[Mileage0]])),porsche_data[[#This Row],[Mileage0]],"")</f>
        <v>139300 km</v>
      </c>
      <c r="P1035" t="s">
        <v>197</v>
      </c>
      <c r="R1035" t="s">
        <v>1024</v>
      </c>
      <c r="T1035" t="s">
        <v>20</v>
      </c>
      <c r="U1035" t="s">
        <v>53</v>
      </c>
      <c r="V1035">
        <f>IF(porsche_data[[#This Row],[Transmission]]="Automatic",1,0)</f>
        <v>1</v>
      </c>
      <c r="W1035">
        <f>IF(porsche_data[[#This Row],[Transmission]]="PDK",1,0)</f>
        <v>0</v>
      </c>
      <c r="X1035" t="s">
        <v>22</v>
      </c>
      <c r="Y1035">
        <f>IF(porsche_data[[#This Row],[Drive]]="Rear drive",0,1)</f>
        <v>0</v>
      </c>
      <c r="Z1035" t="s">
        <v>23</v>
      </c>
      <c r="AA1035" t="s">
        <v>32</v>
      </c>
      <c r="AB1035">
        <f>IF(OR(porsche_data[[#This Row],[Interior Color]]="Black",porsche_data[[#This Row],[Interior Color]]="Beige",porsche_data[[#This Row],[Interior Color]]="Brown",porsche_data[[#This Row],[Interior Color]]="Grey"),0,1)</f>
        <v>0</v>
      </c>
      <c r="AC1035" t="s">
        <v>32</v>
      </c>
      <c r="AD10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36" spans="1:30" hidden="1" x14ac:dyDescent="0.2">
      <c r="A1036" t="s">
        <v>1849</v>
      </c>
      <c r="C1036" t="e">
        <f>ABS((porsche_data[[#This Row],[Price]]-#REF!)/#REF!)</f>
        <v>#REF!</v>
      </c>
      <c r="D1036" t="s">
        <v>772</v>
      </c>
      <c r="E1036" t="s">
        <v>321</v>
      </c>
      <c r="F1036">
        <f>IF(OR(ISNUMBER(SEARCH(" 4S",porsche_data[[#This Row],[Model]])), ISNUMBER(SEARCH(" S",porsche_data[[#This Row],[Model]]))),1,0)</f>
        <v>0</v>
      </c>
      <c r="G1036">
        <f>IF(ISNUMBER(SEARCH("Turbo",porsche_data[[#This Row],[Model]])),1,0)</f>
        <v>1</v>
      </c>
      <c r="H1036">
        <f>IF(ISNUMBER(SEARCH("GT",porsche_data[[#This Row],[Model]])),1,0)</f>
        <v>0</v>
      </c>
      <c r="I1036">
        <f>IF(ISNUMBER(SEARCH("RS",porsche_data[[#This Row],[Model]])),1,0)</f>
        <v>0</v>
      </c>
      <c r="J1036">
        <f>IF(ISNUMBER(SEARCH("Targa",porsche_data[[#This Row],[Body]])),1,0)</f>
        <v>0</v>
      </c>
      <c r="K1036">
        <f>IF(ISNUMBER(SEARCH("Cabriolet",porsche_data[[#This Row],[Body]])),1,0)</f>
        <v>0</v>
      </c>
      <c r="L1036" t="s">
        <v>44</v>
      </c>
      <c r="N1036" t="s">
        <v>1850</v>
      </c>
      <c r="O1036" t="str">
        <f>IF(ISNUMBER(SEARCH("km",porsche_data[[#This Row],[Mileage0]])),porsche_data[[#This Row],[Mileage0]],"")</f>
        <v/>
      </c>
      <c r="P1036" t="s">
        <v>73</v>
      </c>
      <c r="R1036" t="s">
        <v>19</v>
      </c>
      <c r="T1036" t="s">
        <v>20</v>
      </c>
      <c r="U1036" t="s">
        <v>21</v>
      </c>
      <c r="V1036">
        <f>IF(porsche_data[[#This Row],[Transmission]]="Automatic",1,0)</f>
        <v>0</v>
      </c>
      <c r="W1036">
        <f>IF(porsche_data[[#This Row],[Transmission]]="PDK",1,0)</f>
        <v>0</v>
      </c>
      <c r="X1036" t="s">
        <v>46</v>
      </c>
      <c r="Y1036">
        <f>IF(porsche_data[[#This Row],[Drive]]="Rear drive",0,1)</f>
        <v>1</v>
      </c>
      <c r="Z1036" t="s">
        <v>23</v>
      </c>
      <c r="AA1036" t="s">
        <v>32</v>
      </c>
      <c r="AB1036">
        <f>IF(OR(porsche_data[[#This Row],[Interior Color]]="Black",porsche_data[[#This Row],[Interior Color]]="Beige",porsche_data[[#This Row],[Interior Color]]="Brown",porsche_data[[#This Row],[Interior Color]]="Grey"),0,1)</f>
        <v>0</v>
      </c>
      <c r="AC1036" t="s">
        <v>61</v>
      </c>
      <c r="AD10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37" spans="1:30" hidden="1" x14ac:dyDescent="0.2">
      <c r="A1037" t="s">
        <v>1851</v>
      </c>
      <c r="C1037" t="e">
        <f>ABS((porsche_data[[#This Row],[Price]]-#REF!)/#REF!)</f>
        <v>#REF!</v>
      </c>
      <c r="D1037" t="s">
        <v>482</v>
      </c>
      <c r="E1037" t="s">
        <v>832</v>
      </c>
      <c r="F1037">
        <f>IF(OR(ISNUMBER(SEARCH(" 4S",porsche_data[[#This Row],[Model]])), ISNUMBER(SEARCH(" S",porsche_data[[#This Row],[Model]]))),1,0)</f>
        <v>0</v>
      </c>
      <c r="G1037">
        <f>IF(ISNUMBER(SEARCH("Turbo",porsche_data[[#This Row],[Model]])),1,0)</f>
        <v>0</v>
      </c>
      <c r="H1037">
        <f>IF(ISNUMBER(SEARCH("GT",porsche_data[[#This Row],[Model]])),1,0)</f>
        <v>1</v>
      </c>
      <c r="I1037">
        <f>IF(ISNUMBER(SEARCH("RS",porsche_data[[#This Row],[Model]])),1,0)</f>
        <v>0</v>
      </c>
      <c r="J1037">
        <f>IF(ISNUMBER(SEARCH("Targa",porsche_data[[#This Row],[Body]])),1,0)</f>
        <v>0</v>
      </c>
      <c r="K1037">
        <f>IF(ISNUMBER(SEARCH("Cabriolet",porsche_data[[#This Row],[Body]])),1,0)</f>
        <v>0</v>
      </c>
      <c r="L1037" t="s">
        <v>44</v>
      </c>
      <c r="N1037" t="s">
        <v>1852</v>
      </c>
      <c r="O1037" t="str">
        <f>IF(ISNUMBER(SEARCH("km",porsche_data[[#This Row],[Mileage0]])),porsche_data[[#This Row],[Mileage0]],"")</f>
        <v/>
      </c>
      <c r="P1037" t="s">
        <v>529</v>
      </c>
      <c r="R1037" t="s">
        <v>19</v>
      </c>
      <c r="T1037" t="s">
        <v>20</v>
      </c>
      <c r="U1037" t="s">
        <v>21</v>
      </c>
      <c r="V1037">
        <f>IF(porsche_data[[#This Row],[Transmission]]="Automatic",1,0)</f>
        <v>0</v>
      </c>
      <c r="W1037">
        <f>IF(porsche_data[[#This Row],[Transmission]]="PDK",1,0)</f>
        <v>0</v>
      </c>
      <c r="X1037" t="s">
        <v>22</v>
      </c>
      <c r="Y1037">
        <f>IF(porsche_data[[#This Row],[Drive]]="Rear drive",0,1)</f>
        <v>0</v>
      </c>
      <c r="Z1037" t="s">
        <v>23</v>
      </c>
      <c r="AA1037" t="s">
        <v>24</v>
      </c>
      <c r="AB1037">
        <f>IF(OR(porsche_data[[#This Row],[Interior Color]]="Black",porsche_data[[#This Row],[Interior Color]]="Beige",porsche_data[[#This Row],[Interior Color]]="Brown",porsche_data[[#This Row],[Interior Color]]="Grey"),0,1)</f>
        <v>0</v>
      </c>
      <c r="AC1037" t="s">
        <v>99</v>
      </c>
      <c r="AD10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38" spans="1:30" hidden="1" x14ac:dyDescent="0.2">
      <c r="A1038" t="s">
        <v>1853</v>
      </c>
      <c r="C1038" t="e">
        <f>ABS((porsche_data[[#This Row],[Price]]-#REF!)/#REF!)</f>
        <v>#REF!</v>
      </c>
      <c r="D1038" t="s">
        <v>349</v>
      </c>
      <c r="E1038" t="s">
        <v>885</v>
      </c>
      <c r="F1038">
        <f>IF(OR(ISNUMBER(SEARCH(" 4S",porsche_data[[#This Row],[Model]])), ISNUMBER(SEARCH(" S",porsche_data[[#This Row],[Model]]))),1,0)</f>
        <v>1</v>
      </c>
      <c r="G1038">
        <f>IF(ISNUMBER(SEARCH("Turbo",porsche_data[[#This Row],[Model]])),1,0)</f>
        <v>0</v>
      </c>
      <c r="H1038">
        <f>IF(ISNUMBER(SEARCH("GT",porsche_data[[#This Row],[Model]])),1,0)</f>
        <v>0</v>
      </c>
      <c r="I1038">
        <f>IF(ISNUMBER(SEARCH("RS",porsche_data[[#This Row],[Model]])),1,0)</f>
        <v>0</v>
      </c>
      <c r="J1038">
        <f>IF(ISNUMBER(SEARCH("Targa",porsche_data[[#This Row],[Body]])),1,0)</f>
        <v>0</v>
      </c>
      <c r="K1038">
        <f>IF(ISNUMBER(SEARCH("Cabriolet",porsche_data[[#This Row],[Body]])),1,0)</f>
        <v>1</v>
      </c>
      <c r="L1038" t="s">
        <v>16</v>
      </c>
      <c r="N1038" t="s">
        <v>1854</v>
      </c>
      <c r="O1038" t="str">
        <f>IF(ISNUMBER(SEARCH("km",porsche_data[[#This Row],[Mileage0]])),porsche_data[[#This Row],[Mileage0]],"")</f>
        <v/>
      </c>
      <c r="P1038" t="s">
        <v>627</v>
      </c>
      <c r="R1038" t="s">
        <v>60</v>
      </c>
      <c r="T1038" t="s">
        <v>20</v>
      </c>
      <c r="U1038" t="s">
        <v>21</v>
      </c>
      <c r="V1038">
        <f>IF(porsche_data[[#This Row],[Transmission]]="Automatic",1,0)</f>
        <v>0</v>
      </c>
      <c r="W1038">
        <f>IF(porsche_data[[#This Row],[Transmission]]="PDK",1,0)</f>
        <v>0</v>
      </c>
      <c r="X1038" t="s">
        <v>22</v>
      </c>
      <c r="Y1038">
        <f>IF(porsche_data[[#This Row],[Drive]]="Rear drive",0,1)</f>
        <v>0</v>
      </c>
      <c r="Z1038" t="s">
        <v>23</v>
      </c>
      <c r="AA1038" t="s">
        <v>24</v>
      </c>
      <c r="AB1038">
        <f>IF(OR(porsche_data[[#This Row],[Interior Color]]="Black",porsche_data[[#This Row],[Interior Color]]="Beige",porsche_data[[#This Row],[Interior Color]]="Brown",porsche_data[[#This Row],[Interior Color]]="Grey"),0,1)</f>
        <v>0</v>
      </c>
      <c r="AC1038" t="s">
        <v>116</v>
      </c>
      <c r="AD10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39" spans="1:30" hidden="1" x14ac:dyDescent="0.2">
      <c r="A1039" t="s">
        <v>25</v>
      </c>
      <c r="C1039" t="e">
        <f>ABS((porsche_data[[#This Row],[Price]]-#REF!)/#REF!)</f>
        <v>#REF!</v>
      </c>
      <c r="D1039" t="s">
        <v>25</v>
      </c>
      <c r="E1039" t="s">
        <v>25</v>
      </c>
      <c r="F1039">
        <f>IF(OR(ISNUMBER(SEARCH(" 4S",porsche_data[[#This Row],[Model]])), ISNUMBER(SEARCH(" S",porsche_data[[#This Row],[Model]]))),1,0)</f>
        <v>0</v>
      </c>
      <c r="G1039">
        <f>IF(ISNUMBER(SEARCH("Turbo",porsche_data[[#This Row],[Model]])),1,0)</f>
        <v>0</v>
      </c>
      <c r="H1039">
        <f>IF(ISNUMBER(SEARCH("GT",porsche_data[[#This Row],[Model]])),1,0)</f>
        <v>0</v>
      </c>
      <c r="I1039">
        <f>IF(ISNUMBER(SEARCH("RS",porsche_data[[#This Row],[Model]])),1,0)</f>
        <v>0</v>
      </c>
      <c r="J1039">
        <f>IF(ISNUMBER(SEARCH("Targa",porsche_data[[#This Row],[Body]])),1,0)</f>
        <v>0</v>
      </c>
      <c r="K1039">
        <f>IF(ISNUMBER(SEARCH("Cabriolet",porsche_data[[#This Row],[Body]])),1,0)</f>
        <v>0</v>
      </c>
      <c r="L1039" t="s">
        <v>25</v>
      </c>
      <c r="N1039" t="s">
        <v>25</v>
      </c>
      <c r="O1039" t="str">
        <f>IF(ISNUMBER(SEARCH("km",porsche_data[[#This Row],[Mileage0]])),porsche_data[[#This Row],[Mileage0]],"")</f>
        <v/>
      </c>
      <c r="P1039" t="s">
        <v>25</v>
      </c>
      <c r="R1039" t="s">
        <v>25</v>
      </c>
      <c r="T1039" t="s">
        <v>25</v>
      </c>
      <c r="U1039" t="s">
        <v>25</v>
      </c>
      <c r="V1039">
        <f>IF(porsche_data[[#This Row],[Transmission]]="Automatic",1,0)</f>
        <v>0</v>
      </c>
      <c r="W1039">
        <f>IF(porsche_data[[#This Row],[Transmission]]="PDK",1,0)</f>
        <v>0</v>
      </c>
      <c r="X1039" t="s">
        <v>25</v>
      </c>
      <c r="Y1039">
        <f>IF(porsche_data[[#This Row],[Drive]]="Rear drive",0,1)</f>
        <v>1</v>
      </c>
      <c r="Z1039" t="s">
        <v>25</v>
      </c>
      <c r="AA1039" t="s">
        <v>25</v>
      </c>
      <c r="AB1039">
        <f>IF(OR(porsche_data[[#This Row],[Interior Color]]="Black",porsche_data[[#This Row],[Interior Color]]="Beige",porsche_data[[#This Row],[Interior Color]]="Brown",porsche_data[[#This Row],[Interior Color]]="Grey"),0,1)</f>
        <v>1</v>
      </c>
      <c r="AC1039" t="s">
        <v>25</v>
      </c>
      <c r="AD10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40" spans="1:30" x14ac:dyDescent="0.2">
      <c r="A1040" t="s">
        <v>2354</v>
      </c>
      <c r="B1040">
        <v>184900</v>
      </c>
      <c r="C1040">
        <f>ABS((porsche_data[[#This Row],[Price]]-AVERAGE(B972:B5427))/_xlfn.STDEV.P(B972:B5427))</f>
        <v>1.9738676928062007</v>
      </c>
      <c r="D1040" t="s">
        <v>106</v>
      </c>
      <c r="E1040" t="s">
        <v>254</v>
      </c>
      <c r="F1040">
        <f>IF(OR(ISNUMBER(SEARCH(" 4S",porsche_data[[#This Row],[Model]])), ISNUMBER(SEARCH(" S",porsche_data[[#This Row],[Model]]))),1,0)</f>
        <v>1</v>
      </c>
      <c r="G1040">
        <f>IF(ISNUMBER(SEARCH("Turbo",porsche_data[[#This Row],[Model]])),1,0)</f>
        <v>1</v>
      </c>
      <c r="H1040">
        <f>IF(ISNUMBER(SEARCH("GT",porsche_data[[#This Row],[Model]])),1,0)</f>
        <v>0</v>
      </c>
      <c r="I1040">
        <f>IF(ISNUMBER(SEARCH("RS",porsche_data[[#This Row],[Model]])),1,0)</f>
        <v>0</v>
      </c>
      <c r="J1040">
        <f>IF(ISNUMBER(SEARCH("Targa",porsche_data[[#This Row],[Body]])),1,0)</f>
        <v>0</v>
      </c>
      <c r="K1040">
        <f>IF(ISNUMBER(SEARCH("Cabriolet",porsche_data[[#This Row],[Body]])),1,0)</f>
        <v>0</v>
      </c>
      <c r="L1040" t="s">
        <v>44</v>
      </c>
      <c r="M1040">
        <v>992</v>
      </c>
      <c r="N1040" t="s">
        <v>3532</v>
      </c>
      <c r="O1040" s="3">
        <f>1*(LEFT(porsche_data[[#This Row],[Mileage0]],FIND(" ",porsche_data[[#This Row],[Mileage0]])-1))</f>
        <v>84400</v>
      </c>
      <c r="P1040" t="s">
        <v>256</v>
      </c>
      <c r="Q1040">
        <v>650</v>
      </c>
      <c r="R1040" t="s">
        <v>88</v>
      </c>
      <c r="S1040">
        <f>1*(LEFT(porsche_data[[#This Row],[Cylinder Capacity]],FIND(" ",porsche_data[[#This Row],[Cylinder Capacity]])-1))</f>
        <v>3.8</v>
      </c>
      <c r="T1040" t="s">
        <v>20</v>
      </c>
      <c r="U1040" t="s">
        <v>31</v>
      </c>
      <c r="V1040">
        <f>IF(porsche_data[[#This Row],[Transmission]]="Automatic",1,0)</f>
        <v>0</v>
      </c>
      <c r="W1040">
        <f>IF(porsche_data[[#This Row],[Transmission]]="PDK",1,0)</f>
        <v>1</v>
      </c>
      <c r="X1040" t="s">
        <v>46</v>
      </c>
      <c r="Y1040">
        <f>IF(porsche_data[[#This Row],[Drive]]="Rear drive",0,1)</f>
        <v>1</v>
      </c>
      <c r="Z1040" t="s">
        <v>23</v>
      </c>
      <c r="AA1040" t="s">
        <v>61</v>
      </c>
      <c r="AB1040">
        <f>IF(OR(porsche_data[[#This Row],[Interior Color]]="Black",porsche_data[[#This Row],[Interior Color]]="Beige",porsche_data[[#This Row],[Interior Color]]="Brown",porsche_data[[#This Row],[Interior Color]]="Grey"),0,1)</f>
        <v>1</v>
      </c>
      <c r="AC1040" t="s">
        <v>32</v>
      </c>
      <c r="AD10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41" spans="1:30" hidden="1" x14ac:dyDescent="0.2">
      <c r="A1041" t="s">
        <v>2354</v>
      </c>
      <c r="B1041">
        <v>184900</v>
      </c>
      <c r="C1041" t="e">
        <f>ABS((porsche_data[[#This Row],[Price]]-#REF!)/#REF!)</f>
        <v>#REF!</v>
      </c>
      <c r="D1041" t="s">
        <v>930</v>
      </c>
      <c r="E1041" t="s">
        <v>426</v>
      </c>
      <c r="F1041">
        <f>IF(OR(ISNUMBER(SEARCH(" 4S",porsche_data[[#This Row],[Model]])), ISNUMBER(SEARCH(" S",porsche_data[[#This Row],[Model]]))),1,0)</f>
        <v>0</v>
      </c>
      <c r="G1041">
        <f>IF(ISNUMBER(SEARCH("Turbo",porsche_data[[#This Row],[Model]])),1,0)</f>
        <v>0</v>
      </c>
      <c r="H1041">
        <f>IF(ISNUMBER(SEARCH("GT",porsche_data[[#This Row],[Model]])),1,0)</f>
        <v>0</v>
      </c>
      <c r="I1041">
        <f>IF(ISNUMBER(SEARCH("RS",porsche_data[[#This Row],[Model]])),1,0)</f>
        <v>0</v>
      </c>
      <c r="J1041">
        <f>IF(ISNUMBER(SEARCH("Targa",porsche_data[[#This Row],[Body]])),1,0)</f>
        <v>0</v>
      </c>
      <c r="K1041">
        <f>IF(ISNUMBER(SEARCH("Cabriolet",porsche_data[[#This Row],[Body]])),1,0)</f>
        <v>0</v>
      </c>
      <c r="L1041" t="s">
        <v>44</v>
      </c>
      <c r="N1041" t="s">
        <v>3711</v>
      </c>
      <c r="O1041" t="str">
        <f>IF(ISNUMBER(SEARCH("km",porsche_data[[#This Row],[Mileage0]])),porsche_data[[#This Row],[Mileage0]],"")</f>
        <v>15170 km</v>
      </c>
      <c r="P1041" t="s">
        <v>3712</v>
      </c>
      <c r="R1041" t="s">
        <v>569</v>
      </c>
      <c r="T1041" t="s">
        <v>20</v>
      </c>
      <c r="U1041" t="s">
        <v>21</v>
      </c>
      <c r="V1041">
        <f>IF(porsche_data[[#This Row],[Transmission]]="Automatic",1,0)</f>
        <v>0</v>
      </c>
      <c r="W1041">
        <f>IF(porsche_data[[#This Row],[Transmission]]="PDK",1,0)</f>
        <v>0</v>
      </c>
      <c r="X1041" t="s">
        <v>22</v>
      </c>
      <c r="Y1041">
        <f>IF(porsche_data[[#This Row],[Drive]]="Rear drive",0,1)</f>
        <v>0</v>
      </c>
      <c r="Z1041" t="s">
        <v>23</v>
      </c>
      <c r="AA1041" t="s">
        <v>24</v>
      </c>
      <c r="AB1041">
        <f>IF(OR(porsche_data[[#This Row],[Interior Color]]="Black",porsche_data[[#This Row],[Interior Color]]="Beige",porsche_data[[#This Row],[Interior Color]]="Brown",porsche_data[[#This Row],[Interior Color]]="Grey"),0,1)</f>
        <v>0</v>
      </c>
      <c r="AC1041" t="s">
        <v>99</v>
      </c>
      <c r="AD10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42" spans="1:30" x14ac:dyDescent="0.2">
      <c r="A1042" t="s">
        <v>2354</v>
      </c>
      <c r="B1042">
        <v>184900</v>
      </c>
      <c r="C1042">
        <f>ABS((porsche_data[[#This Row],[Price]]-AVERAGE(B974:B5429))/_xlfn.STDEV.P(B974:B5429))</f>
        <v>1.9738676928062007</v>
      </c>
      <c r="D1042" t="s">
        <v>63</v>
      </c>
      <c r="E1042" t="s">
        <v>64</v>
      </c>
      <c r="F1042">
        <f>IF(OR(ISNUMBER(SEARCH(" 4S",porsche_data[[#This Row],[Model]])), ISNUMBER(SEARCH(" S",porsche_data[[#This Row],[Model]]))),1,0)</f>
        <v>1</v>
      </c>
      <c r="G1042">
        <f>IF(ISNUMBER(SEARCH("Turbo",porsche_data[[#This Row],[Model]])),1,0)</f>
        <v>0</v>
      </c>
      <c r="H1042">
        <f>IF(ISNUMBER(SEARCH("GT",porsche_data[[#This Row],[Model]])),1,0)</f>
        <v>0</v>
      </c>
      <c r="I1042">
        <f>IF(ISNUMBER(SEARCH("RS",porsche_data[[#This Row],[Model]])),1,0)</f>
        <v>0</v>
      </c>
      <c r="J1042">
        <f>IF(ISNUMBER(SEARCH("Targa",porsche_data[[#This Row],[Body]])),1,0)</f>
        <v>1</v>
      </c>
      <c r="K1042">
        <f>IF(ISNUMBER(SEARCH("Cabriolet",porsche_data[[#This Row],[Body]])),1,0)</f>
        <v>0</v>
      </c>
      <c r="L1042" t="s">
        <v>36</v>
      </c>
      <c r="M1042">
        <v>992</v>
      </c>
      <c r="N1042" t="s">
        <v>3804</v>
      </c>
      <c r="O1042" s="3">
        <f>1*(LEFT(porsche_data[[#This Row],[Mileage0]],FIND(" ",porsche_data[[#This Row],[Mileage0]])-1))</f>
        <v>3684</v>
      </c>
      <c r="P1042" t="s">
        <v>66</v>
      </c>
      <c r="Q1042">
        <v>450</v>
      </c>
      <c r="R1042" t="s">
        <v>67</v>
      </c>
      <c r="S1042">
        <f>1*(LEFT(porsche_data[[#This Row],[Cylinder Capacity]],FIND(" ",porsche_data[[#This Row],[Cylinder Capacity]])-1))</f>
        <v>3</v>
      </c>
      <c r="T1042" t="s">
        <v>20</v>
      </c>
      <c r="U1042" t="s">
        <v>31</v>
      </c>
      <c r="V1042">
        <f>IF(porsche_data[[#This Row],[Transmission]]="Automatic",1,0)</f>
        <v>0</v>
      </c>
      <c r="W1042">
        <f>IF(porsche_data[[#This Row],[Transmission]]="PDK",1,0)</f>
        <v>1</v>
      </c>
      <c r="X1042" t="s">
        <v>46</v>
      </c>
      <c r="Y1042">
        <f>IF(porsche_data[[#This Row],[Drive]]="Rear drive",0,1)</f>
        <v>1</v>
      </c>
      <c r="Z1042" t="s">
        <v>23</v>
      </c>
      <c r="AA1042" t="s">
        <v>24</v>
      </c>
      <c r="AB1042">
        <f>IF(OR(porsche_data[[#This Row],[Interior Color]]="Black",porsche_data[[#This Row],[Interior Color]]="Beige",porsche_data[[#This Row],[Interior Color]]="Brown",porsche_data[[#This Row],[Interior Color]]="Grey"),0,1)</f>
        <v>0</v>
      </c>
      <c r="AC1042" t="s">
        <v>32</v>
      </c>
      <c r="AD10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43" spans="1:30" hidden="1" x14ac:dyDescent="0.2">
      <c r="A1043" t="s">
        <v>2354</v>
      </c>
      <c r="B1043">
        <v>184900</v>
      </c>
      <c r="C1043" t="e">
        <f>ABS((porsche_data[[#This Row],[Price]]-#REF!)/#REF!)</f>
        <v>#REF!</v>
      </c>
      <c r="D1043" t="s">
        <v>512</v>
      </c>
      <c r="E1043" t="s">
        <v>655</v>
      </c>
      <c r="F1043">
        <f>IF(OR(ISNUMBER(SEARCH(" 4S",porsche_data[[#This Row],[Model]])), ISNUMBER(SEARCH(" S",porsche_data[[#This Row],[Model]]))),1,0)</f>
        <v>1</v>
      </c>
      <c r="G1043">
        <f>IF(ISNUMBER(SEARCH("Turbo",porsche_data[[#This Row],[Model]])),1,0)</f>
        <v>0</v>
      </c>
      <c r="H1043">
        <f>IF(ISNUMBER(SEARCH("GT",porsche_data[[#This Row],[Model]])),1,0)</f>
        <v>0</v>
      </c>
      <c r="I1043">
        <f>IF(ISNUMBER(SEARCH("RS",porsche_data[[#This Row],[Model]])),1,0)</f>
        <v>0</v>
      </c>
      <c r="J1043">
        <f>IF(ISNUMBER(SEARCH("Targa",porsche_data[[#This Row],[Body]])),1,0)</f>
        <v>0</v>
      </c>
      <c r="K1043">
        <f>IF(ISNUMBER(SEARCH("Cabriolet",porsche_data[[#This Row],[Body]])),1,0)</f>
        <v>0</v>
      </c>
      <c r="L1043" t="s">
        <v>44</v>
      </c>
      <c r="N1043" t="s">
        <v>4319</v>
      </c>
      <c r="O1043" t="str">
        <f>IF(ISNUMBER(SEARCH("km",porsche_data[[#This Row],[Mileage0]])),porsche_data[[#This Row],[Mileage0]],"")</f>
        <v>6177 km</v>
      </c>
      <c r="P1043" t="s">
        <v>3115</v>
      </c>
      <c r="R1043" t="s">
        <v>2222</v>
      </c>
      <c r="T1043" t="s">
        <v>20</v>
      </c>
      <c r="U1043" t="s">
        <v>21</v>
      </c>
      <c r="V1043">
        <f>IF(porsche_data[[#This Row],[Transmission]]="Automatic",1,0)</f>
        <v>0</v>
      </c>
      <c r="W1043">
        <f>IF(porsche_data[[#This Row],[Transmission]]="PDK",1,0)</f>
        <v>0</v>
      </c>
      <c r="X1043" t="s">
        <v>22</v>
      </c>
      <c r="Y1043">
        <f>IF(porsche_data[[#This Row],[Drive]]="Rear drive",0,1)</f>
        <v>0</v>
      </c>
      <c r="Z1043" t="s">
        <v>23</v>
      </c>
      <c r="AA1043" t="s">
        <v>24</v>
      </c>
      <c r="AB1043">
        <f>IF(OR(porsche_data[[#This Row],[Interior Color]]="Black",porsche_data[[#This Row],[Interior Color]]="Beige",porsche_data[[#This Row],[Interior Color]]="Brown",porsche_data[[#This Row],[Interior Color]]="Grey"),0,1)</f>
        <v>0</v>
      </c>
      <c r="AC1043" t="s">
        <v>116</v>
      </c>
      <c r="AD10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44" spans="1:30" hidden="1" x14ac:dyDescent="0.2">
      <c r="A1044" t="s">
        <v>335</v>
      </c>
      <c r="C1044" t="e">
        <f>ABS((porsche_data[[#This Row],[Price]]-#REF!)/#REF!)</f>
        <v>#REF!</v>
      </c>
      <c r="D1044" t="s">
        <v>70</v>
      </c>
      <c r="E1044" t="s">
        <v>468</v>
      </c>
      <c r="F1044">
        <f>IF(OR(ISNUMBER(SEARCH(" 4S",porsche_data[[#This Row],[Model]])), ISNUMBER(SEARCH(" S",porsche_data[[#This Row],[Model]]))),1,0)</f>
        <v>0</v>
      </c>
      <c r="G1044">
        <f>IF(ISNUMBER(SEARCH("Turbo",porsche_data[[#This Row],[Model]])),1,0)</f>
        <v>0</v>
      </c>
      <c r="H1044">
        <f>IF(ISNUMBER(SEARCH("GT",porsche_data[[#This Row],[Model]])),1,0)</f>
        <v>1</v>
      </c>
      <c r="I1044">
        <f>IF(ISNUMBER(SEARCH("RS",porsche_data[[#This Row],[Model]])),1,0)</f>
        <v>0</v>
      </c>
      <c r="J1044">
        <f>IF(ISNUMBER(SEARCH("Targa",porsche_data[[#This Row],[Body]])),1,0)</f>
        <v>0</v>
      </c>
      <c r="K1044">
        <f>IF(ISNUMBER(SEARCH("Cabriolet",porsche_data[[#This Row],[Body]])),1,0)</f>
        <v>0</v>
      </c>
      <c r="L1044" t="s">
        <v>44</v>
      </c>
      <c r="N1044" t="s">
        <v>977</v>
      </c>
      <c r="O1044" t="str">
        <f>IF(ISNUMBER(SEARCH("km",porsche_data[[#This Row],[Mileage0]])),porsche_data[[#This Row],[Mileage0]],"")</f>
        <v>10000 km</v>
      </c>
      <c r="P1044" t="s">
        <v>182</v>
      </c>
      <c r="R1044" t="s">
        <v>88</v>
      </c>
      <c r="T1044" t="s">
        <v>20</v>
      </c>
      <c r="U1044" t="s">
        <v>21</v>
      </c>
      <c r="V1044">
        <f>IF(porsche_data[[#This Row],[Transmission]]="Automatic",1,0)</f>
        <v>0</v>
      </c>
      <c r="W1044">
        <f>IF(porsche_data[[#This Row],[Transmission]]="PDK",1,0)</f>
        <v>0</v>
      </c>
      <c r="X1044" t="s">
        <v>22</v>
      </c>
      <c r="Y1044">
        <f>IF(porsche_data[[#This Row],[Drive]]="Rear drive",0,1)</f>
        <v>0</v>
      </c>
      <c r="Z1044" t="s">
        <v>23</v>
      </c>
      <c r="AA1044" t="s">
        <v>24</v>
      </c>
      <c r="AB1044">
        <f>IF(OR(porsche_data[[#This Row],[Interior Color]]="Black",porsche_data[[#This Row],[Interior Color]]="Beige",porsche_data[[#This Row],[Interior Color]]="Brown",porsche_data[[#This Row],[Interior Color]]="Grey"),0,1)</f>
        <v>0</v>
      </c>
      <c r="AC1044" t="s">
        <v>24</v>
      </c>
      <c r="AD10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45" spans="1:30" hidden="1" x14ac:dyDescent="0.2">
      <c r="A1045" t="s">
        <v>25</v>
      </c>
      <c r="C1045" t="e">
        <f>ABS((porsche_data[[#This Row],[Price]]-#REF!)/#REF!)</f>
        <v>#REF!</v>
      </c>
      <c r="D1045" t="s">
        <v>25</v>
      </c>
      <c r="E1045" t="s">
        <v>25</v>
      </c>
      <c r="F1045">
        <f>IF(OR(ISNUMBER(SEARCH(" 4S",porsche_data[[#This Row],[Model]])), ISNUMBER(SEARCH(" S",porsche_data[[#This Row],[Model]]))),1,0)</f>
        <v>0</v>
      </c>
      <c r="G1045">
        <f>IF(ISNUMBER(SEARCH("Turbo",porsche_data[[#This Row],[Model]])),1,0)</f>
        <v>0</v>
      </c>
      <c r="H1045">
        <f>IF(ISNUMBER(SEARCH("GT",porsche_data[[#This Row],[Model]])),1,0)</f>
        <v>0</v>
      </c>
      <c r="I1045">
        <f>IF(ISNUMBER(SEARCH("RS",porsche_data[[#This Row],[Model]])),1,0)</f>
        <v>0</v>
      </c>
      <c r="J1045">
        <f>IF(ISNUMBER(SEARCH("Targa",porsche_data[[#This Row],[Body]])),1,0)</f>
        <v>0</v>
      </c>
      <c r="K1045">
        <f>IF(ISNUMBER(SEARCH("Cabriolet",porsche_data[[#This Row],[Body]])),1,0)</f>
        <v>0</v>
      </c>
      <c r="L1045" t="s">
        <v>25</v>
      </c>
      <c r="N1045" t="s">
        <v>25</v>
      </c>
      <c r="O1045" t="str">
        <f>IF(ISNUMBER(SEARCH("km",porsche_data[[#This Row],[Mileage0]])),porsche_data[[#This Row],[Mileage0]],"")</f>
        <v/>
      </c>
      <c r="P1045" t="s">
        <v>25</v>
      </c>
      <c r="R1045" t="s">
        <v>25</v>
      </c>
      <c r="T1045" t="s">
        <v>25</v>
      </c>
      <c r="U1045" t="s">
        <v>25</v>
      </c>
      <c r="V1045">
        <f>IF(porsche_data[[#This Row],[Transmission]]="Automatic",1,0)</f>
        <v>0</v>
      </c>
      <c r="W1045">
        <f>IF(porsche_data[[#This Row],[Transmission]]="PDK",1,0)</f>
        <v>0</v>
      </c>
      <c r="X1045" t="s">
        <v>25</v>
      </c>
      <c r="Y1045">
        <f>IF(porsche_data[[#This Row],[Drive]]="Rear drive",0,1)</f>
        <v>1</v>
      </c>
      <c r="Z1045" t="s">
        <v>25</v>
      </c>
      <c r="AA1045" t="s">
        <v>25</v>
      </c>
      <c r="AB1045">
        <f>IF(OR(porsche_data[[#This Row],[Interior Color]]="Black",porsche_data[[#This Row],[Interior Color]]="Beige",porsche_data[[#This Row],[Interior Color]]="Brown",porsche_data[[#This Row],[Interior Color]]="Grey"),0,1)</f>
        <v>1</v>
      </c>
      <c r="AC1045" t="s">
        <v>25</v>
      </c>
      <c r="AD10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46" spans="1:30" x14ac:dyDescent="0.2">
      <c r="A1046" t="s">
        <v>2354</v>
      </c>
      <c r="B1046">
        <v>184900</v>
      </c>
      <c r="C1046">
        <f>ABS((porsche_data[[#This Row],[Price]]-AVERAGE(B978:B5433))/_xlfn.STDEV.P(B978:B5433))</f>
        <v>1.9851479953426894</v>
      </c>
      <c r="D1046" t="s">
        <v>349</v>
      </c>
      <c r="E1046" t="s">
        <v>733</v>
      </c>
      <c r="F1046">
        <f>IF(OR(ISNUMBER(SEARCH(" 4S",porsche_data[[#This Row],[Model]])), ISNUMBER(SEARCH(" S",porsche_data[[#This Row],[Model]]))),1,0)</f>
        <v>1</v>
      </c>
      <c r="G1046">
        <f>IF(ISNUMBER(SEARCH("Turbo",porsche_data[[#This Row],[Model]])),1,0)</f>
        <v>0</v>
      </c>
      <c r="H1046">
        <f>IF(ISNUMBER(SEARCH("GT",porsche_data[[#This Row],[Model]])),1,0)</f>
        <v>0</v>
      </c>
      <c r="I1046">
        <f>IF(ISNUMBER(SEARCH("RS",porsche_data[[#This Row],[Model]])),1,0)</f>
        <v>0</v>
      </c>
      <c r="J1046">
        <f>IF(ISNUMBER(SEARCH("Targa",porsche_data[[#This Row],[Body]])),1,0)</f>
        <v>0</v>
      </c>
      <c r="K1046">
        <f>IF(ISNUMBER(SEARCH("Cabriolet",porsche_data[[#This Row],[Body]])),1,0)</f>
        <v>1</v>
      </c>
      <c r="L1046" t="s">
        <v>16</v>
      </c>
      <c r="M1046">
        <v>911</v>
      </c>
      <c r="N1046" t="s">
        <v>4377</v>
      </c>
      <c r="O1046" s="3">
        <f>1*(LEFT(porsche_data[[#This Row],[Mileage0]],FIND(" ",porsche_data[[#This Row],[Mileage0]])-1))</f>
        <v>71800</v>
      </c>
      <c r="P1046" t="s">
        <v>59</v>
      </c>
      <c r="Q1046">
        <v>231</v>
      </c>
      <c r="R1046" t="s">
        <v>60</v>
      </c>
      <c r="S1046">
        <f>1*(LEFT(porsche_data[[#This Row],[Cylinder Capacity]],FIND(" ",porsche_data[[#This Row],[Cylinder Capacity]])-1))</f>
        <v>3.2</v>
      </c>
      <c r="T1046" t="s">
        <v>20</v>
      </c>
      <c r="U1046" t="s">
        <v>21</v>
      </c>
      <c r="V1046">
        <f>IF(porsche_data[[#This Row],[Transmission]]="Automatic",1,0)</f>
        <v>0</v>
      </c>
      <c r="W1046">
        <f>IF(porsche_data[[#This Row],[Transmission]]="PDK",1,0)</f>
        <v>0</v>
      </c>
      <c r="X1046" t="s">
        <v>22</v>
      </c>
      <c r="Y1046">
        <f>IF(porsche_data[[#This Row],[Drive]]="Rear drive",0,1)</f>
        <v>0</v>
      </c>
      <c r="Z1046" t="s">
        <v>23</v>
      </c>
      <c r="AA1046" t="s">
        <v>24</v>
      </c>
      <c r="AB1046">
        <f>IF(OR(porsche_data[[#This Row],[Interior Color]]="Black",porsche_data[[#This Row],[Interior Color]]="Beige",porsche_data[[#This Row],[Interior Color]]="Brown",porsche_data[[#This Row],[Interior Color]]="Grey"),0,1)</f>
        <v>0</v>
      </c>
      <c r="AC1046" t="s">
        <v>116</v>
      </c>
      <c r="AD10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47" spans="1:30" hidden="1" x14ac:dyDescent="0.2">
      <c r="A1047" t="s">
        <v>2354</v>
      </c>
      <c r="B1047">
        <v>184900</v>
      </c>
      <c r="C1047" t="e">
        <f>ABS((porsche_data[[#This Row],[Price]]-#REF!)/#REF!)</f>
        <v>#REF!</v>
      </c>
      <c r="D1047" t="s">
        <v>969</v>
      </c>
      <c r="E1047" t="s">
        <v>35</v>
      </c>
      <c r="F1047">
        <f>IF(OR(ISNUMBER(SEARCH(" 4S",porsche_data[[#This Row],[Model]])), ISNUMBER(SEARCH(" S",porsche_data[[#This Row],[Model]]))),1,0)</f>
        <v>0</v>
      </c>
      <c r="G1047">
        <f>IF(ISNUMBER(SEARCH("Turbo",porsche_data[[#This Row],[Model]])),1,0)</f>
        <v>0</v>
      </c>
      <c r="H1047">
        <f>IF(ISNUMBER(SEARCH("GT",porsche_data[[#This Row],[Model]])),1,0)</f>
        <v>0</v>
      </c>
      <c r="I1047">
        <f>IF(ISNUMBER(SEARCH("RS",porsche_data[[#This Row],[Model]])),1,0)</f>
        <v>0</v>
      </c>
      <c r="J1047">
        <f>IF(ISNUMBER(SEARCH("Targa",porsche_data[[#This Row],[Body]])),1,0)</f>
        <v>0</v>
      </c>
      <c r="K1047">
        <f>IF(ISNUMBER(SEARCH("Cabriolet",porsche_data[[#This Row],[Body]])),1,0)</f>
        <v>0</v>
      </c>
      <c r="L1047" t="s">
        <v>44</v>
      </c>
      <c r="N1047" t="s">
        <v>4841</v>
      </c>
      <c r="O1047" t="str">
        <f>IF(ISNUMBER(SEARCH("km",porsche_data[[#This Row],[Mileage0]])),porsche_data[[#This Row],[Mileage0]],"")</f>
        <v>32267 km</v>
      </c>
      <c r="P1047" t="s">
        <v>121</v>
      </c>
      <c r="R1047" t="s">
        <v>122</v>
      </c>
      <c r="T1047" t="s">
        <v>20</v>
      </c>
      <c r="U1047" t="s">
        <v>21</v>
      </c>
      <c r="V1047">
        <f>IF(porsche_data[[#This Row],[Transmission]]="Automatic",1,0)</f>
        <v>0</v>
      </c>
      <c r="W1047">
        <f>IF(porsche_data[[#This Row],[Transmission]]="PDK",1,0)</f>
        <v>0</v>
      </c>
      <c r="X1047" t="s">
        <v>22</v>
      </c>
      <c r="Y1047">
        <f>IF(porsche_data[[#This Row],[Drive]]="Rear drive",0,1)</f>
        <v>0</v>
      </c>
      <c r="Z1047" t="s">
        <v>23</v>
      </c>
      <c r="AA1047" t="s">
        <v>116</v>
      </c>
      <c r="AB1047">
        <f>IF(OR(porsche_data[[#This Row],[Interior Color]]="Black",porsche_data[[#This Row],[Interior Color]]="Beige",porsche_data[[#This Row],[Interior Color]]="Brown",porsche_data[[#This Row],[Interior Color]]="Grey"),0,1)</f>
        <v>1</v>
      </c>
      <c r="AC1047" t="s">
        <v>61</v>
      </c>
      <c r="AD10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48" spans="1:30" hidden="1" x14ac:dyDescent="0.2">
      <c r="A1048" t="s">
        <v>1862</v>
      </c>
      <c r="C1048" t="e">
        <f>ABS((porsche_data[[#This Row],[Price]]-#REF!)/#REF!)</f>
        <v>#REF!</v>
      </c>
      <c r="D1048" t="s">
        <v>425</v>
      </c>
      <c r="E1048" t="s">
        <v>426</v>
      </c>
      <c r="F1048">
        <f>IF(OR(ISNUMBER(SEARCH(" 4S",porsche_data[[#This Row],[Model]])), ISNUMBER(SEARCH(" S",porsche_data[[#This Row],[Model]]))),1,0)</f>
        <v>0</v>
      </c>
      <c r="G1048">
        <f>IF(ISNUMBER(SEARCH("Turbo",porsche_data[[#This Row],[Model]])),1,0)</f>
        <v>0</v>
      </c>
      <c r="H1048">
        <f>IF(ISNUMBER(SEARCH("GT",porsche_data[[#This Row],[Model]])),1,0)</f>
        <v>0</v>
      </c>
      <c r="I1048">
        <f>IF(ISNUMBER(SEARCH("RS",porsche_data[[#This Row],[Model]])),1,0)</f>
        <v>0</v>
      </c>
      <c r="J1048">
        <f>IF(ISNUMBER(SEARCH("Targa",porsche_data[[#This Row],[Body]])),1,0)</f>
        <v>0</v>
      </c>
      <c r="K1048">
        <f>IF(ISNUMBER(SEARCH("Cabriolet",porsche_data[[#This Row],[Body]])),1,0)</f>
        <v>0</v>
      </c>
      <c r="L1048" t="s">
        <v>44</v>
      </c>
      <c r="N1048" t="s">
        <v>1863</v>
      </c>
      <c r="O1048" t="str">
        <f>IF(ISNUMBER(SEARCH("km",porsche_data[[#This Row],[Mileage0]])),porsche_data[[#This Row],[Mileage0]],"")</f>
        <v/>
      </c>
      <c r="P1048" t="s">
        <v>428</v>
      </c>
      <c r="R1048" t="s">
        <v>429</v>
      </c>
      <c r="T1048" t="s">
        <v>20</v>
      </c>
      <c r="U1048" t="s">
        <v>21</v>
      </c>
      <c r="V1048">
        <f>IF(porsche_data[[#This Row],[Transmission]]="Automatic",1,0)</f>
        <v>0</v>
      </c>
      <c r="W1048">
        <f>IF(porsche_data[[#This Row],[Transmission]]="PDK",1,0)</f>
        <v>0</v>
      </c>
      <c r="X1048" t="s">
        <v>22</v>
      </c>
      <c r="Y1048">
        <f>IF(porsche_data[[#This Row],[Drive]]="Rear drive",0,1)</f>
        <v>0</v>
      </c>
      <c r="Z1048" t="s">
        <v>23</v>
      </c>
      <c r="AA1048" t="s">
        <v>68</v>
      </c>
      <c r="AB1048">
        <f>IF(OR(porsche_data[[#This Row],[Interior Color]]="Black",porsche_data[[#This Row],[Interior Color]]="Beige",porsche_data[[#This Row],[Interior Color]]="Brown",porsche_data[[#This Row],[Interior Color]]="Grey"),0,1)</f>
        <v>0</v>
      </c>
      <c r="AC1048" t="s">
        <v>116</v>
      </c>
      <c r="AD10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49" spans="1:30" hidden="1" x14ac:dyDescent="0.2">
      <c r="A1049" t="s">
        <v>1864</v>
      </c>
      <c r="C1049" t="e">
        <f>ABS((porsche_data[[#This Row],[Price]]-#REF!)/#REF!)</f>
        <v>#REF!</v>
      </c>
      <c r="D1049" t="s">
        <v>106</v>
      </c>
      <c r="E1049" t="s">
        <v>254</v>
      </c>
      <c r="F1049">
        <f>IF(OR(ISNUMBER(SEARCH(" 4S",porsche_data[[#This Row],[Model]])), ISNUMBER(SEARCH(" S",porsche_data[[#This Row],[Model]]))),1,0)</f>
        <v>1</v>
      </c>
      <c r="G1049">
        <f>IF(ISNUMBER(SEARCH("Turbo",porsche_data[[#This Row],[Model]])),1,0)</f>
        <v>1</v>
      </c>
      <c r="H1049">
        <f>IF(ISNUMBER(SEARCH("GT",porsche_data[[#This Row],[Model]])),1,0)</f>
        <v>0</v>
      </c>
      <c r="I1049">
        <f>IF(ISNUMBER(SEARCH("RS",porsche_data[[#This Row],[Model]])),1,0)</f>
        <v>0</v>
      </c>
      <c r="J1049">
        <f>IF(ISNUMBER(SEARCH("Targa",porsche_data[[#This Row],[Body]])),1,0)</f>
        <v>0</v>
      </c>
      <c r="K1049">
        <f>IF(ISNUMBER(SEARCH("Cabriolet",porsche_data[[#This Row],[Body]])),1,0)</f>
        <v>0</v>
      </c>
      <c r="L1049" t="s">
        <v>44</v>
      </c>
      <c r="N1049" t="s">
        <v>1865</v>
      </c>
      <c r="O1049" t="str">
        <f>IF(ISNUMBER(SEARCH("km",porsche_data[[#This Row],[Mileage0]])),porsche_data[[#This Row],[Mileage0]],"")</f>
        <v>28543 km</v>
      </c>
      <c r="P1049" t="s">
        <v>256</v>
      </c>
      <c r="R1049" t="s">
        <v>88</v>
      </c>
      <c r="T1049" t="s">
        <v>20</v>
      </c>
      <c r="U1049" t="s">
        <v>31</v>
      </c>
      <c r="V1049">
        <f>IF(porsche_data[[#This Row],[Transmission]]="Automatic",1,0)</f>
        <v>0</v>
      </c>
      <c r="W1049">
        <f>IF(porsche_data[[#This Row],[Transmission]]="PDK",1,0)</f>
        <v>1</v>
      </c>
      <c r="X1049" t="s">
        <v>46</v>
      </c>
      <c r="Y1049">
        <f>IF(porsche_data[[#This Row],[Drive]]="Rear drive",0,1)</f>
        <v>1</v>
      </c>
      <c r="Z1049" t="s">
        <v>23</v>
      </c>
      <c r="AA1049" t="s">
        <v>24</v>
      </c>
      <c r="AB1049">
        <f>IF(OR(porsche_data[[#This Row],[Interior Color]]="Black",porsche_data[[#This Row],[Interior Color]]="Beige",porsche_data[[#This Row],[Interior Color]]="Brown",porsche_data[[#This Row],[Interior Color]]="Grey"),0,1)</f>
        <v>0</v>
      </c>
      <c r="AC1049" t="s">
        <v>99</v>
      </c>
      <c r="AD10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50" spans="1:30" x14ac:dyDescent="0.2">
      <c r="A1050" t="s">
        <v>4772</v>
      </c>
      <c r="B1050">
        <v>184500</v>
      </c>
      <c r="C1050">
        <f>ABS((porsche_data[[#This Row],[Price]]-AVERAGE(B982:B5437))/_xlfn.STDEV.P(B982:B5437))</f>
        <v>1.9863361209542072</v>
      </c>
      <c r="D1050" t="s">
        <v>63</v>
      </c>
      <c r="E1050" t="s">
        <v>176</v>
      </c>
      <c r="F1050">
        <f>IF(OR(ISNUMBER(SEARCH(" 4S",porsche_data[[#This Row],[Model]])), ISNUMBER(SEARCH(" S",porsche_data[[#This Row],[Model]]))),1,0)</f>
        <v>0</v>
      </c>
      <c r="G1050">
        <f>IF(ISNUMBER(SEARCH("Turbo",porsche_data[[#This Row],[Model]])),1,0)</f>
        <v>0</v>
      </c>
      <c r="H1050">
        <f>IF(ISNUMBER(SEARCH("GT",porsche_data[[#This Row],[Model]])),1,0)</f>
        <v>1</v>
      </c>
      <c r="I1050">
        <f>IF(ISNUMBER(SEARCH("RS",porsche_data[[#This Row],[Model]])),1,0)</f>
        <v>0</v>
      </c>
      <c r="J1050">
        <f>IF(ISNUMBER(SEARCH("Targa",porsche_data[[#This Row],[Body]])),1,0)</f>
        <v>0</v>
      </c>
      <c r="K1050">
        <f>IF(ISNUMBER(SEARCH("Cabriolet",porsche_data[[#This Row],[Body]])),1,0)</f>
        <v>1</v>
      </c>
      <c r="L1050" t="s">
        <v>16</v>
      </c>
      <c r="M1050">
        <v>992</v>
      </c>
      <c r="N1050" t="s">
        <v>4773</v>
      </c>
      <c r="O1050" s="3">
        <f>1*(LEFT(porsche_data[[#This Row],[Mileage0]],FIND(" ",porsche_data[[#This Row],[Mileage0]])-1))</f>
        <v>107</v>
      </c>
      <c r="P1050" t="s">
        <v>178</v>
      </c>
      <c r="Q1050">
        <v>480</v>
      </c>
      <c r="R1050" t="s">
        <v>67</v>
      </c>
      <c r="S1050">
        <f>1*(LEFT(porsche_data[[#This Row],[Cylinder Capacity]],FIND(" ",porsche_data[[#This Row],[Cylinder Capacity]])-1))</f>
        <v>3</v>
      </c>
      <c r="T1050" t="s">
        <v>20</v>
      </c>
      <c r="U1050" t="s">
        <v>31</v>
      </c>
      <c r="V1050">
        <f>IF(porsche_data[[#This Row],[Transmission]]="Automatic",1,0)</f>
        <v>0</v>
      </c>
      <c r="W1050">
        <f>IF(porsche_data[[#This Row],[Transmission]]="PDK",1,0)</f>
        <v>1</v>
      </c>
      <c r="X1050" t="s">
        <v>22</v>
      </c>
      <c r="Y1050">
        <f>IF(porsche_data[[#This Row],[Drive]]="Rear drive",0,1)</f>
        <v>0</v>
      </c>
      <c r="Z1050" t="s">
        <v>23</v>
      </c>
      <c r="AA1050" t="s">
        <v>24</v>
      </c>
      <c r="AB1050">
        <f>IF(OR(porsche_data[[#This Row],[Interior Color]]="Black",porsche_data[[#This Row],[Interior Color]]="Beige",porsche_data[[#This Row],[Interior Color]]="Brown",porsche_data[[#This Row],[Interior Color]]="Grey"),0,1)</f>
        <v>0</v>
      </c>
      <c r="AC1050" t="s">
        <v>54</v>
      </c>
      <c r="AD10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51" spans="1:30" hidden="1" x14ac:dyDescent="0.2">
      <c r="A1051" t="s">
        <v>25</v>
      </c>
      <c r="C1051" t="e">
        <f>ABS((porsche_data[[#This Row],[Price]]-#REF!)/#REF!)</f>
        <v>#REF!</v>
      </c>
      <c r="D1051" t="s">
        <v>25</v>
      </c>
      <c r="E1051" t="s">
        <v>25</v>
      </c>
      <c r="F1051">
        <f>IF(OR(ISNUMBER(SEARCH(" 4S",porsche_data[[#This Row],[Model]])), ISNUMBER(SEARCH(" S",porsche_data[[#This Row],[Model]]))),1,0)</f>
        <v>0</v>
      </c>
      <c r="G1051">
        <f>IF(ISNUMBER(SEARCH("Turbo",porsche_data[[#This Row],[Model]])),1,0)</f>
        <v>0</v>
      </c>
      <c r="H1051">
        <f>IF(ISNUMBER(SEARCH("GT",porsche_data[[#This Row],[Model]])),1,0)</f>
        <v>0</v>
      </c>
      <c r="I1051">
        <f>IF(ISNUMBER(SEARCH("RS",porsche_data[[#This Row],[Model]])),1,0)</f>
        <v>0</v>
      </c>
      <c r="J1051">
        <f>IF(ISNUMBER(SEARCH("Targa",porsche_data[[#This Row],[Body]])),1,0)</f>
        <v>0</v>
      </c>
      <c r="K1051">
        <f>IF(ISNUMBER(SEARCH("Cabriolet",porsche_data[[#This Row],[Body]])),1,0)</f>
        <v>0</v>
      </c>
      <c r="L1051" t="s">
        <v>25</v>
      </c>
      <c r="N1051" t="s">
        <v>25</v>
      </c>
      <c r="O1051" t="str">
        <f>IF(ISNUMBER(SEARCH("km",porsche_data[[#This Row],[Mileage0]])),porsche_data[[#This Row],[Mileage0]],"")</f>
        <v/>
      </c>
      <c r="P1051" t="s">
        <v>25</v>
      </c>
      <c r="R1051" t="s">
        <v>25</v>
      </c>
      <c r="T1051" t="s">
        <v>25</v>
      </c>
      <c r="U1051" t="s">
        <v>25</v>
      </c>
      <c r="V1051">
        <f>IF(porsche_data[[#This Row],[Transmission]]="Automatic",1,0)</f>
        <v>0</v>
      </c>
      <c r="W1051">
        <f>IF(porsche_data[[#This Row],[Transmission]]="PDK",1,0)</f>
        <v>0</v>
      </c>
      <c r="X1051" t="s">
        <v>25</v>
      </c>
      <c r="Y1051">
        <f>IF(porsche_data[[#This Row],[Drive]]="Rear drive",0,1)</f>
        <v>1</v>
      </c>
      <c r="Z1051" t="s">
        <v>25</v>
      </c>
      <c r="AA1051" t="s">
        <v>25</v>
      </c>
      <c r="AB1051">
        <f>IF(OR(porsche_data[[#This Row],[Interior Color]]="Black",porsche_data[[#This Row],[Interior Color]]="Beige",porsche_data[[#This Row],[Interior Color]]="Brown",porsche_data[[#This Row],[Interior Color]]="Grey"),0,1)</f>
        <v>1</v>
      </c>
      <c r="AC1051" t="s">
        <v>25</v>
      </c>
      <c r="AD10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52" spans="1:30" hidden="1" x14ac:dyDescent="0.2">
      <c r="A1052" t="s">
        <v>25</v>
      </c>
      <c r="C1052" t="e">
        <f>ABS((porsche_data[[#This Row],[Price]]-#REF!)/#REF!)</f>
        <v>#REF!</v>
      </c>
      <c r="D1052" t="s">
        <v>349</v>
      </c>
      <c r="E1052" t="s">
        <v>102</v>
      </c>
      <c r="F1052">
        <f>IF(OR(ISNUMBER(SEARCH(" 4S",porsche_data[[#This Row],[Model]])), ISNUMBER(SEARCH(" S",porsche_data[[#This Row],[Model]]))),1,0)</f>
        <v>0</v>
      </c>
      <c r="G1052">
        <f>IF(ISNUMBER(SEARCH("Turbo",porsche_data[[#This Row],[Model]])),1,0)</f>
        <v>0</v>
      </c>
      <c r="H1052">
        <f>IF(ISNUMBER(SEARCH("GT",porsche_data[[#This Row],[Model]])),1,0)</f>
        <v>0</v>
      </c>
      <c r="I1052">
        <f>IF(ISNUMBER(SEARCH("RS",porsche_data[[#This Row],[Model]])),1,0)</f>
        <v>0</v>
      </c>
      <c r="J1052">
        <f>IF(ISNUMBER(SEARCH("Targa",porsche_data[[#This Row],[Body]])),1,0)</f>
        <v>0</v>
      </c>
      <c r="K1052">
        <f>IF(ISNUMBER(SEARCH("Cabriolet",porsche_data[[#This Row],[Body]])),1,0)</f>
        <v>0</v>
      </c>
      <c r="L1052" t="s">
        <v>44</v>
      </c>
      <c r="N1052" t="s">
        <v>1868</v>
      </c>
      <c r="O1052" t="str">
        <f>IF(ISNUMBER(SEARCH("km",porsche_data[[#This Row],[Mileage0]])),porsche_data[[#This Row],[Mileage0]],"")</f>
        <v>1180 km</v>
      </c>
      <c r="P1052" t="s">
        <v>289</v>
      </c>
      <c r="R1052" t="s">
        <v>88</v>
      </c>
      <c r="T1052" t="s">
        <v>20</v>
      </c>
      <c r="U1052" t="s">
        <v>21</v>
      </c>
      <c r="V1052">
        <f>IF(porsche_data[[#This Row],[Transmission]]="Automatic",1,0)</f>
        <v>0</v>
      </c>
      <c r="W1052">
        <f>IF(porsche_data[[#This Row],[Transmission]]="PDK",1,0)</f>
        <v>0</v>
      </c>
      <c r="X1052" t="s">
        <v>46</v>
      </c>
      <c r="Y1052">
        <f>IF(porsche_data[[#This Row],[Drive]]="Rear drive",0,1)</f>
        <v>1</v>
      </c>
      <c r="Z1052" t="s">
        <v>23</v>
      </c>
      <c r="AA1052" t="s">
        <v>250</v>
      </c>
      <c r="AB1052">
        <f>IF(OR(porsche_data[[#This Row],[Interior Color]]="Black",porsche_data[[#This Row],[Interior Color]]="Beige",porsche_data[[#This Row],[Interior Color]]="Brown",porsche_data[[#This Row],[Interior Color]]="Grey"),0,1)</f>
        <v>0</v>
      </c>
      <c r="AC1052" t="s">
        <v>32</v>
      </c>
      <c r="AD10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53" spans="1:30" x14ac:dyDescent="0.2">
      <c r="A1053" t="s">
        <v>2714</v>
      </c>
      <c r="B1053">
        <v>184000</v>
      </c>
      <c r="C1053">
        <f>ABS((porsche_data[[#This Row],[Price]]-AVERAGE(B985:B5440))/_xlfn.STDEV.P(B985:B5440))</f>
        <v>1.9850945623033625</v>
      </c>
      <c r="D1053" t="s">
        <v>90</v>
      </c>
      <c r="E1053" t="s">
        <v>419</v>
      </c>
      <c r="F1053">
        <f>IF(OR(ISNUMBER(SEARCH(" 4S",porsche_data[[#This Row],[Model]])), ISNUMBER(SEARCH(" S",porsche_data[[#This Row],[Model]]))),1,0)</f>
        <v>0</v>
      </c>
      <c r="G1053">
        <f>IF(ISNUMBER(SEARCH("Turbo",porsche_data[[#This Row],[Model]])),1,0)</f>
        <v>0</v>
      </c>
      <c r="H1053">
        <f>IF(ISNUMBER(SEARCH("GT",porsche_data[[#This Row],[Model]])),1,0)</f>
        <v>1</v>
      </c>
      <c r="I1053">
        <f>IF(ISNUMBER(SEARCH("RS",porsche_data[[#This Row],[Model]])),1,0)</f>
        <v>0</v>
      </c>
      <c r="J1053">
        <f>IF(ISNUMBER(SEARCH("Targa",porsche_data[[#This Row],[Body]])),1,0)</f>
        <v>0</v>
      </c>
      <c r="K1053">
        <f>IF(ISNUMBER(SEARCH("Cabriolet",porsche_data[[#This Row],[Body]])),1,0)</f>
        <v>0</v>
      </c>
      <c r="L1053" t="s">
        <v>44</v>
      </c>
      <c r="M1053">
        <v>991</v>
      </c>
      <c r="N1053" t="s">
        <v>353</v>
      </c>
      <c r="O1053" s="3">
        <f>1*(LEFT(porsche_data[[#This Row],[Mileage0]],FIND(" ",porsche_data[[#This Row],[Mileage0]])-1))</f>
        <v>20000</v>
      </c>
      <c r="P1053" t="s">
        <v>141</v>
      </c>
      <c r="Q1053">
        <v>500</v>
      </c>
      <c r="R1053" t="s">
        <v>111</v>
      </c>
      <c r="S1053">
        <f>1*(LEFT(porsche_data[[#This Row],[Cylinder Capacity]],FIND(" ",porsche_data[[#This Row],[Cylinder Capacity]])-1))</f>
        <v>4</v>
      </c>
      <c r="T1053" t="s">
        <v>20</v>
      </c>
      <c r="U1053" t="s">
        <v>21</v>
      </c>
      <c r="V1053">
        <f>IF(porsche_data[[#This Row],[Transmission]]="Automatic",1,0)</f>
        <v>0</v>
      </c>
      <c r="W1053">
        <f>IF(porsche_data[[#This Row],[Transmission]]="PDK",1,0)</f>
        <v>0</v>
      </c>
      <c r="X1053" t="s">
        <v>22</v>
      </c>
      <c r="Y1053">
        <f>IF(porsche_data[[#This Row],[Drive]]="Rear drive",0,1)</f>
        <v>0</v>
      </c>
      <c r="Z1053" t="s">
        <v>23</v>
      </c>
      <c r="AA1053" t="s">
        <v>24</v>
      </c>
      <c r="AB1053">
        <f>IF(OR(porsche_data[[#This Row],[Interior Color]]="Black",porsche_data[[#This Row],[Interior Color]]="Beige",porsche_data[[#This Row],[Interior Color]]="Brown",porsche_data[[#This Row],[Interior Color]]="Grey"),0,1)</f>
        <v>0</v>
      </c>
      <c r="AC1053" t="s">
        <v>54</v>
      </c>
      <c r="AD10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54" spans="1:30" hidden="1" x14ac:dyDescent="0.2">
      <c r="A1054" t="s">
        <v>1871</v>
      </c>
      <c r="C1054" t="e">
        <f>ABS((porsche_data[[#This Row],[Price]]-#REF!)/#REF!)</f>
        <v>#REF!</v>
      </c>
      <c r="D1054" t="s">
        <v>90</v>
      </c>
      <c r="E1054" t="s">
        <v>362</v>
      </c>
      <c r="F1054">
        <f>IF(OR(ISNUMBER(SEARCH(" 4S",porsche_data[[#This Row],[Model]])), ISNUMBER(SEARCH(" S",porsche_data[[#This Row],[Model]]))),1,0)</f>
        <v>0</v>
      </c>
      <c r="G1054">
        <f>IF(ISNUMBER(SEARCH("Turbo",porsche_data[[#This Row],[Model]])),1,0)</f>
        <v>0</v>
      </c>
      <c r="H1054">
        <f>IF(ISNUMBER(SEARCH("GT",porsche_data[[#This Row],[Model]])),1,0)</f>
        <v>1</v>
      </c>
      <c r="I1054">
        <f>IF(ISNUMBER(SEARCH("RS",porsche_data[[#This Row],[Model]])),1,0)</f>
        <v>0</v>
      </c>
      <c r="J1054">
        <f>IF(ISNUMBER(SEARCH("Targa",porsche_data[[#This Row],[Body]])),1,0)</f>
        <v>0</v>
      </c>
      <c r="K1054">
        <f>IF(ISNUMBER(SEARCH("Cabriolet",porsche_data[[#This Row],[Body]])),1,0)</f>
        <v>0</v>
      </c>
      <c r="L1054" t="s">
        <v>44</v>
      </c>
      <c r="N1054" t="s">
        <v>1872</v>
      </c>
      <c r="O1054" t="str">
        <f>IF(ISNUMBER(SEARCH("km",porsche_data[[#This Row],[Mileage0]])),porsche_data[[#This Row],[Mileage0]],"")</f>
        <v>11600 km</v>
      </c>
      <c r="P1054" t="s">
        <v>141</v>
      </c>
      <c r="R1054" t="s">
        <v>111</v>
      </c>
      <c r="T1054" t="s">
        <v>20</v>
      </c>
      <c r="U1054" t="s">
        <v>31</v>
      </c>
      <c r="V1054">
        <f>IF(porsche_data[[#This Row],[Transmission]]="Automatic",1,0)</f>
        <v>0</v>
      </c>
      <c r="W1054">
        <f>IF(porsche_data[[#This Row],[Transmission]]="PDK",1,0)</f>
        <v>1</v>
      </c>
      <c r="X1054" t="s">
        <v>22</v>
      </c>
      <c r="Y1054">
        <f>IF(porsche_data[[#This Row],[Drive]]="Rear drive",0,1)</f>
        <v>0</v>
      </c>
      <c r="Z1054" t="s">
        <v>23</v>
      </c>
      <c r="AA1054" t="s">
        <v>24</v>
      </c>
      <c r="AB1054">
        <f>IF(OR(porsche_data[[#This Row],[Interior Color]]="Black",porsche_data[[#This Row],[Interior Color]]="Beige",porsche_data[[#This Row],[Interior Color]]="Brown",porsche_data[[#This Row],[Interior Color]]="Grey"),0,1)</f>
        <v>0</v>
      </c>
      <c r="AC1054" t="s">
        <v>47</v>
      </c>
      <c r="AD10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55" spans="1:30" hidden="1" x14ac:dyDescent="0.2">
      <c r="A1055" t="s">
        <v>1873</v>
      </c>
      <c r="C1055" t="e">
        <f>ABS((porsche_data[[#This Row],[Price]]-#REF!)/#REF!)</f>
        <v>#REF!</v>
      </c>
      <c r="D1055" t="s">
        <v>1018</v>
      </c>
      <c r="E1055" t="s">
        <v>1157</v>
      </c>
      <c r="F1055">
        <f>IF(OR(ISNUMBER(SEARCH(" 4S",porsche_data[[#This Row],[Model]])), ISNUMBER(SEARCH(" S",porsche_data[[#This Row],[Model]]))),1,0)</f>
        <v>0</v>
      </c>
      <c r="G1055">
        <f>IF(ISNUMBER(SEARCH("Turbo",porsche_data[[#This Row],[Model]])),1,0)</f>
        <v>0</v>
      </c>
      <c r="H1055">
        <f>IF(ISNUMBER(SEARCH("GT",porsche_data[[#This Row],[Model]])),1,0)</f>
        <v>0</v>
      </c>
      <c r="I1055">
        <f>IF(ISNUMBER(SEARCH("RS",porsche_data[[#This Row],[Model]])),1,0)</f>
        <v>0</v>
      </c>
      <c r="J1055">
        <f>IF(ISNUMBER(SEARCH("Targa",porsche_data[[#This Row],[Body]])),1,0)</f>
        <v>0</v>
      </c>
      <c r="K1055">
        <f>IF(ISNUMBER(SEARCH("Cabriolet",porsche_data[[#This Row],[Body]])),1,0)</f>
        <v>1</v>
      </c>
      <c r="L1055" t="s">
        <v>16</v>
      </c>
      <c r="N1055" t="s">
        <v>1874</v>
      </c>
      <c r="O1055" t="str">
        <f>IF(ISNUMBER(SEARCH("km",porsche_data[[#This Row],[Mileage0]])),porsche_data[[#This Row],[Mileage0]],"")</f>
        <v>61194 km</v>
      </c>
      <c r="P1055" t="s">
        <v>394</v>
      </c>
      <c r="R1055" t="s">
        <v>395</v>
      </c>
      <c r="T1055" t="s">
        <v>20</v>
      </c>
      <c r="U1055" t="s">
        <v>21</v>
      </c>
      <c r="V1055">
        <f>IF(porsche_data[[#This Row],[Transmission]]="Automatic",1,0)</f>
        <v>0</v>
      </c>
      <c r="W1055">
        <f>IF(porsche_data[[#This Row],[Transmission]]="PDK",1,0)</f>
        <v>0</v>
      </c>
      <c r="X1055" t="s">
        <v>22</v>
      </c>
      <c r="Y1055">
        <f>IF(porsche_data[[#This Row],[Drive]]="Rear drive",0,1)</f>
        <v>0</v>
      </c>
      <c r="Z1055" t="s">
        <v>23</v>
      </c>
      <c r="AA1055" t="s">
        <v>68</v>
      </c>
      <c r="AB1055">
        <f>IF(OR(porsche_data[[#This Row],[Interior Color]]="Black",porsche_data[[#This Row],[Interior Color]]="Beige",porsche_data[[#This Row],[Interior Color]]="Brown",porsche_data[[#This Row],[Interior Color]]="Grey"),0,1)</f>
        <v>0</v>
      </c>
      <c r="AC1055" t="s">
        <v>589</v>
      </c>
      <c r="AD10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56" spans="1:30" hidden="1" x14ac:dyDescent="0.2">
      <c r="A1056" t="s">
        <v>491</v>
      </c>
      <c r="B1056">
        <v>183900</v>
      </c>
      <c r="C1056" t="e">
        <f>ABS((porsche_data[[#This Row],[Price]]-#REF!)/#REF!)</f>
        <v>#REF!</v>
      </c>
      <c r="D1056" t="s">
        <v>492</v>
      </c>
      <c r="E1056" t="s">
        <v>35</v>
      </c>
      <c r="F1056">
        <f>IF(OR(ISNUMBER(SEARCH(" 4S",porsche_data[[#This Row],[Model]])), ISNUMBER(SEARCH(" S",porsche_data[[#This Row],[Model]]))),1,0)</f>
        <v>0</v>
      </c>
      <c r="G1056">
        <f>IF(ISNUMBER(SEARCH("Turbo",porsche_data[[#This Row],[Model]])),1,0)</f>
        <v>0</v>
      </c>
      <c r="H1056">
        <f>IF(ISNUMBER(SEARCH("GT",porsche_data[[#This Row],[Model]])),1,0)</f>
        <v>0</v>
      </c>
      <c r="I1056">
        <f>IF(ISNUMBER(SEARCH("RS",porsche_data[[#This Row],[Model]])),1,0)</f>
        <v>0</v>
      </c>
      <c r="J1056">
        <f>IF(ISNUMBER(SEARCH("Targa",porsche_data[[#This Row],[Body]])),1,0)</f>
        <v>0</v>
      </c>
      <c r="K1056">
        <f>IF(ISNUMBER(SEARCH("Cabriolet",porsche_data[[#This Row],[Body]])),1,0)</f>
        <v>0</v>
      </c>
      <c r="L1056" t="s">
        <v>44</v>
      </c>
      <c r="N1056" t="s">
        <v>493</v>
      </c>
      <c r="O1056" t="str">
        <f>IF(ISNUMBER(SEARCH("km",porsche_data[[#This Row],[Mileage0]])),porsche_data[[#This Row],[Mileage0]],"")</f>
        <v>6500 km</v>
      </c>
      <c r="P1056" t="s">
        <v>494</v>
      </c>
      <c r="R1056" t="s">
        <v>122</v>
      </c>
      <c r="T1056" t="s">
        <v>20</v>
      </c>
      <c r="U1056" t="s">
        <v>21</v>
      </c>
      <c r="V1056">
        <f>IF(porsche_data[[#This Row],[Transmission]]="Automatic",1,0)</f>
        <v>0</v>
      </c>
      <c r="W1056">
        <f>IF(porsche_data[[#This Row],[Transmission]]="PDK",1,0)</f>
        <v>0</v>
      </c>
      <c r="X1056" t="s">
        <v>22</v>
      </c>
      <c r="Y1056">
        <f>IF(porsche_data[[#This Row],[Drive]]="Rear drive",0,1)</f>
        <v>0</v>
      </c>
      <c r="Z1056" t="s">
        <v>23</v>
      </c>
      <c r="AA1056" t="s">
        <v>24</v>
      </c>
      <c r="AB1056">
        <f>IF(OR(porsche_data[[#This Row],[Interior Color]]="Black",porsche_data[[#This Row],[Interior Color]]="Beige",porsche_data[[#This Row],[Interior Color]]="Brown",porsche_data[[#This Row],[Interior Color]]="Grey"),0,1)</f>
        <v>0</v>
      </c>
      <c r="AC1056" t="s">
        <v>308</v>
      </c>
      <c r="AD10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57" spans="1:30" hidden="1" x14ac:dyDescent="0.2">
      <c r="A1057" t="s">
        <v>1876</v>
      </c>
      <c r="C1057" t="e">
        <f>ABS((porsche_data[[#This Row],[Price]]-#REF!)/#REF!)</f>
        <v>#REF!</v>
      </c>
      <c r="D1057" t="s">
        <v>90</v>
      </c>
      <c r="E1057" t="s">
        <v>362</v>
      </c>
      <c r="F1057">
        <f>IF(OR(ISNUMBER(SEARCH(" 4S",porsche_data[[#This Row],[Model]])), ISNUMBER(SEARCH(" S",porsche_data[[#This Row],[Model]]))),1,0)</f>
        <v>0</v>
      </c>
      <c r="G1057">
        <f>IF(ISNUMBER(SEARCH("Turbo",porsche_data[[#This Row],[Model]])),1,0)</f>
        <v>0</v>
      </c>
      <c r="H1057">
        <f>IF(ISNUMBER(SEARCH("GT",porsche_data[[#This Row],[Model]])),1,0)</f>
        <v>1</v>
      </c>
      <c r="I1057">
        <f>IF(ISNUMBER(SEARCH("RS",porsche_data[[#This Row],[Model]])),1,0)</f>
        <v>0</v>
      </c>
      <c r="J1057">
        <f>IF(ISNUMBER(SEARCH("Targa",porsche_data[[#This Row],[Body]])),1,0)</f>
        <v>0</v>
      </c>
      <c r="K1057">
        <f>IF(ISNUMBER(SEARCH("Cabriolet",porsche_data[[#This Row],[Body]])),1,0)</f>
        <v>0</v>
      </c>
      <c r="L1057" t="s">
        <v>44</v>
      </c>
      <c r="N1057" t="s">
        <v>1877</v>
      </c>
      <c r="O1057" t="str">
        <f>IF(ISNUMBER(SEARCH("km",porsche_data[[#This Row],[Mileage0]])),porsche_data[[#This Row],[Mileage0]],"")</f>
        <v/>
      </c>
      <c r="P1057" t="s">
        <v>141</v>
      </c>
      <c r="R1057" t="s">
        <v>111</v>
      </c>
      <c r="T1057" t="s">
        <v>20</v>
      </c>
      <c r="U1057" t="s">
        <v>31</v>
      </c>
      <c r="V1057">
        <f>IF(porsche_data[[#This Row],[Transmission]]="Automatic",1,0)</f>
        <v>0</v>
      </c>
      <c r="W1057">
        <f>IF(porsche_data[[#This Row],[Transmission]]="PDK",1,0)</f>
        <v>1</v>
      </c>
      <c r="X1057" t="s">
        <v>22</v>
      </c>
      <c r="Y1057">
        <f>IF(porsche_data[[#This Row],[Drive]]="Rear drive",0,1)</f>
        <v>0</v>
      </c>
      <c r="Z1057" t="s">
        <v>23</v>
      </c>
      <c r="AA1057" t="s">
        <v>24</v>
      </c>
      <c r="AB1057">
        <f>IF(OR(porsche_data[[#This Row],[Interior Color]]="Black",porsche_data[[#This Row],[Interior Color]]="Beige",porsche_data[[#This Row],[Interior Color]]="Brown",porsche_data[[#This Row],[Interior Color]]="Grey"),0,1)</f>
        <v>0</v>
      </c>
      <c r="AC1057" t="s">
        <v>438</v>
      </c>
      <c r="AD10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58" spans="1:30" hidden="1" x14ac:dyDescent="0.2">
      <c r="A1058" t="s">
        <v>1344</v>
      </c>
      <c r="C1058" t="e">
        <f>ABS((porsche_data[[#This Row],[Price]]-#REF!)/#REF!)</f>
        <v>#REF!</v>
      </c>
      <c r="D1058" t="s">
        <v>106</v>
      </c>
      <c r="E1058" t="s">
        <v>1878</v>
      </c>
      <c r="F1058">
        <f>IF(OR(ISNUMBER(SEARCH(" 4S",porsche_data[[#This Row],[Model]])), ISNUMBER(SEARCH(" S",porsche_data[[#This Row],[Model]]))),1,0)</f>
        <v>0</v>
      </c>
      <c r="G1058">
        <f>IF(ISNUMBER(SEARCH("Turbo",porsche_data[[#This Row],[Model]])),1,0)</f>
        <v>0</v>
      </c>
      <c r="H1058">
        <f>IF(ISNUMBER(SEARCH("GT",porsche_data[[#This Row],[Model]])),1,0)</f>
        <v>1</v>
      </c>
      <c r="I1058">
        <f>IF(ISNUMBER(SEARCH("RS",porsche_data[[#This Row],[Model]])),1,0)</f>
        <v>0</v>
      </c>
      <c r="J1058">
        <f>IF(ISNUMBER(SEARCH("Targa",porsche_data[[#This Row],[Body]])),1,0)</f>
        <v>0</v>
      </c>
      <c r="K1058">
        <f>IF(ISNUMBER(SEARCH("Cabriolet",porsche_data[[#This Row],[Body]])),1,0)</f>
        <v>1</v>
      </c>
      <c r="L1058" t="s">
        <v>16</v>
      </c>
      <c r="N1058" t="s">
        <v>1879</v>
      </c>
      <c r="O1058" t="str">
        <f>IF(ISNUMBER(SEARCH("km",porsche_data[[#This Row],[Mileage0]])),porsche_data[[#This Row],[Mileage0]],"")</f>
        <v>39921 km</v>
      </c>
      <c r="P1058" t="s">
        <v>207</v>
      </c>
      <c r="R1058" t="s">
        <v>111</v>
      </c>
      <c r="T1058" t="s">
        <v>20</v>
      </c>
      <c r="U1058" t="s">
        <v>21</v>
      </c>
      <c r="V1058">
        <f>IF(porsche_data[[#This Row],[Transmission]]="Automatic",1,0)</f>
        <v>0</v>
      </c>
      <c r="W1058">
        <f>IF(porsche_data[[#This Row],[Transmission]]="PDK",1,0)</f>
        <v>0</v>
      </c>
      <c r="X1058" t="s">
        <v>22</v>
      </c>
      <c r="Y1058">
        <f>IF(porsche_data[[#This Row],[Drive]]="Rear drive",0,1)</f>
        <v>0</v>
      </c>
      <c r="Z1058" t="s">
        <v>23</v>
      </c>
      <c r="AA1058" t="s">
        <v>24</v>
      </c>
      <c r="AB1058">
        <f>IF(OR(porsche_data[[#This Row],[Interior Color]]="Black",porsche_data[[#This Row],[Interior Color]]="Beige",porsche_data[[#This Row],[Interior Color]]="Brown",porsche_data[[#This Row],[Interior Color]]="Grey"),0,1)</f>
        <v>0</v>
      </c>
      <c r="AC1058" t="s">
        <v>47</v>
      </c>
      <c r="AD10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59" spans="1:30" x14ac:dyDescent="0.2">
      <c r="A1059" t="s">
        <v>491</v>
      </c>
      <c r="B1059">
        <v>183900</v>
      </c>
      <c r="C1059">
        <f>ABS((porsche_data[[#This Row],[Price]]-AVERAGE(B991:B5446))/_xlfn.STDEV.P(B991:B5446))</f>
        <v>1.9978995796519385</v>
      </c>
      <c r="D1059" t="s">
        <v>63</v>
      </c>
      <c r="E1059" t="s">
        <v>176</v>
      </c>
      <c r="F1059">
        <f>IF(OR(ISNUMBER(SEARCH(" 4S",porsche_data[[#This Row],[Model]])), ISNUMBER(SEARCH(" S",porsche_data[[#This Row],[Model]]))),1,0)</f>
        <v>0</v>
      </c>
      <c r="G1059">
        <f>IF(ISNUMBER(SEARCH("Turbo",porsche_data[[#This Row],[Model]])),1,0)</f>
        <v>0</v>
      </c>
      <c r="H1059">
        <f>IF(ISNUMBER(SEARCH("GT",porsche_data[[#This Row],[Model]])),1,0)</f>
        <v>1</v>
      </c>
      <c r="I1059">
        <f>IF(ISNUMBER(SEARCH("RS",porsche_data[[#This Row],[Model]])),1,0)</f>
        <v>0</v>
      </c>
      <c r="J1059">
        <f>IF(ISNUMBER(SEARCH("Targa",porsche_data[[#This Row],[Body]])),1,0)</f>
        <v>0</v>
      </c>
      <c r="K1059">
        <f>IF(ISNUMBER(SEARCH("Cabriolet",porsche_data[[#This Row],[Body]])),1,0)</f>
        <v>1</v>
      </c>
      <c r="L1059" t="s">
        <v>16</v>
      </c>
      <c r="M1059">
        <v>992</v>
      </c>
      <c r="N1059" t="s">
        <v>711</v>
      </c>
      <c r="O1059" s="3">
        <f>1*(LEFT(porsche_data[[#This Row],[Mileage0]],FIND(" ",porsche_data[[#This Row],[Mileage0]])-1))</f>
        <v>11300</v>
      </c>
      <c r="P1059" t="s">
        <v>178</v>
      </c>
      <c r="Q1059">
        <v>480</v>
      </c>
      <c r="R1059" t="s">
        <v>67</v>
      </c>
      <c r="S1059">
        <f>1*(LEFT(porsche_data[[#This Row],[Cylinder Capacity]],FIND(" ",porsche_data[[#This Row],[Cylinder Capacity]])-1))</f>
        <v>3</v>
      </c>
      <c r="T1059" t="s">
        <v>20</v>
      </c>
      <c r="U1059" t="s">
        <v>31</v>
      </c>
      <c r="V1059">
        <f>IF(porsche_data[[#This Row],[Transmission]]="Automatic",1,0)</f>
        <v>0</v>
      </c>
      <c r="W1059">
        <f>IF(porsche_data[[#This Row],[Transmission]]="PDK",1,0)</f>
        <v>1</v>
      </c>
      <c r="X1059" t="s">
        <v>46</v>
      </c>
      <c r="Y1059">
        <f>IF(porsche_data[[#This Row],[Drive]]="Rear drive",0,1)</f>
        <v>1</v>
      </c>
      <c r="Z1059" t="s">
        <v>23</v>
      </c>
      <c r="AA1059" t="s">
        <v>24</v>
      </c>
      <c r="AB1059">
        <f>IF(OR(porsche_data[[#This Row],[Interior Color]]="Black",porsche_data[[#This Row],[Interior Color]]="Beige",porsche_data[[#This Row],[Interior Color]]="Brown",porsche_data[[#This Row],[Interior Color]]="Grey"),0,1)</f>
        <v>0</v>
      </c>
      <c r="AC1059" t="s">
        <v>32</v>
      </c>
      <c r="AD10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60" spans="1:30" x14ac:dyDescent="0.2">
      <c r="A1060" t="s">
        <v>491</v>
      </c>
      <c r="B1060">
        <v>183900</v>
      </c>
      <c r="C1060">
        <f>ABS((porsche_data[[#This Row],[Price]]-AVERAGE(B992:B5447))/_xlfn.STDEV.P(B992:B5447))</f>
        <v>1.9978995796519385</v>
      </c>
      <c r="D1060" t="s">
        <v>63</v>
      </c>
      <c r="E1060" t="s">
        <v>176</v>
      </c>
      <c r="F1060">
        <f>IF(OR(ISNUMBER(SEARCH(" 4S",porsche_data[[#This Row],[Model]])), ISNUMBER(SEARCH(" S",porsche_data[[#This Row],[Model]]))),1,0)</f>
        <v>0</v>
      </c>
      <c r="G1060">
        <f>IF(ISNUMBER(SEARCH("Turbo",porsche_data[[#This Row],[Model]])),1,0)</f>
        <v>0</v>
      </c>
      <c r="H1060">
        <f>IF(ISNUMBER(SEARCH("GT",porsche_data[[#This Row],[Model]])),1,0)</f>
        <v>1</v>
      </c>
      <c r="I1060">
        <f>IF(ISNUMBER(SEARCH("RS",porsche_data[[#This Row],[Model]])),1,0)</f>
        <v>0</v>
      </c>
      <c r="J1060">
        <f>IF(ISNUMBER(SEARCH("Targa",porsche_data[[#This Row],[Body]])),1,0)</f>
        <v>0</v>
      </c>
      <c r="K1060">
        <f>IF(ISNUMBER(SEARCH("Cabriolet",porsche_data[[#This Row],[Body]])),1,0)</f>
        <v>0</v>
      </c>
      <c r="L1060" t="s">
        <v>44</v>
      </c>
      <c r="M1060">
        <v>992</v>
      </c>
      <c r="N1060" t="s">
        <v>353</v>
      </c>
      <c r="O1060" s="3">
        <f>1*(LEFT(porsche_data[[#This Row],[Mileage0]],FIND(" ",porsche_data[[#This Row],[Mileage0]])-1))</f>
        <v>20000</v>
      </c>
      <c r="P1060" t="s">
        <v>178</v>
      </c>
      <c r="Q1060">
        <v>480</v>
      </c>
      <c r="R1060" t="s">
        <v>67</v>
      </c>
      <c r="S1060">
        <f>1*(LEFT(porsche_data[[#This Row],[Cylinder Capacity]],FIND(" ",porsche_data[[#This Row],[Cylinder Capacity]])-1))</f>
        <v>3</v>
      </c>
      <c r="T1060" t="s">
        <v>20</v>
      </c>
      <c r="U1060" t="s">
        <v>31</v>
      </c>
      <c r="V1060">
        <f>IF(porsche_data[[#This Row],[Transmission]]="Automatic",1,0)</f>
        <v>0</v>
      </c>
      <c r="W1060">
        <f>IF(porsche_data[[#This Row],[Transmission]]="PDK",1,0)</f>
        <v>1</v>
      </c>
      <c r="X1060" t="s">
        <v>46</v>
      </c>
      <c r="Y1060">
        <f>IF(porsche_data[[#This Row],[Drive]]="Rear drive",0,1)</f>
        <v>1</v>
      </c>
      <c r="Z1060" t="s">
        <v>23</v>
      </c>
      <c r="AA1060" t="s">
        <v>250</v>
      </c>
      <c r="AB1060">
        <f>IF(OR(porsche_data[[#This Row],[Interior Color]]="Black",porsche_data[[#This Row],[Interior Color]]="Beige",porsche_data[[#This Row],[Interior Color]]="Brown",porsche_data[[#This Row],[Interior Color]]="Grey"),0,1)</f>
        <v>0</v>
      </c>
      <c r="AC1060" t="s">
        <v>47</v>
      </c>
      <c r="AD10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61" spans="1:30" x14ac:dyDescent="0.2">
      <c r="A1061" t="s">
        <v>5072</v>
      </c>
      <c r="B1061">
        <v>183750</v>
      </c>
      <c r="C1061">
        <f>ABS((porsche_data[[#This Row],[Price]]-AVERAGE(B993:B5448))/_xlfn.STDEV.P(B993:B5448))</f>
        <v>1.9978050647620111</v>
      </c>
      <c r="D1061" t="s">
        <v>106</v>
      </c>
      <c r="E1061" t="s">
        <v>64</v>
      </c>
      <c r="F1061">
        <f>IF(OR(ISNUMBER(SEARCH(" 4S",porsche_data[[#This Row],[Model]])), ISNUMBER(SEARCH(" S",porsche_data[[#This Row],[Model]]))),1,0)</f>
        <v>1</v>
      </c>
      <c r="G1061">
        <f>IF(ISNUMBER(SEARCH("Turbo",porsche_data[[#This Row],[Model]])),1,0)</f>
        <v>0</v>
      </c>
      <c r="H1061">
        <f>IF(ISNUMBER(SEARCH("GT",porsche_data[[#This Row],[Model]])),1,0)</f>
        <v>0</v>
      </c>
      <c r="I1061">
        <f>IF(ISNUMBER(SEARCH("RS",porsche_data[[#This Row],[Model]])),1,0)</f>
        <v>0</v>
      </c>
      <c r="J1061">
        <f>IF(ISNUMBER(SEARCH("Targa",porsche_data[[#This Row],[Body]])),1,0)</f>
        <v>1</v>
      </c>
      <c r="K1061">
        <f>IF(ISNUMBER(SEARCH("Cabriolet",porsche_data[[#This Row],[Body]])),1,0)</f>
        <v>0</v>
      </c>
      <c r="L1061" t="s">
        <v>36</v>
      </c>
      <c r="M1061">
        <v>992</v>
      </c>
      <c r="N1061" t="s">
        <v>5073</v>
      </c>
      <c r="O1061" s="3">
        <f>1*(LEFT(porsche_data[[#This Row],[Mileage0]],FIND(" ",porsche_data[[#This Row],[Mileage0]])-1))</f>
        <v>16000</v>
      </c>
      <c r="P1061" t="s">
        <v>66</v>
      </c>
      <c r="Q1061">
        <v>450</v>
      </c>
      <c r="R1061" t="s">
        <v>67</v>
      </c>
      <c r="S1061">
        <f>1*(LEFT(porsche_data[[#This Row],[Cylinder Capacity]],FIND(" ",porsche_data[[#This Row],[Cylinder Capacity]])-1))</f>
        <v>3</v>
      </c>
      <c r="T1061" t="s">
        <v>20</v>
      </c>
      <c r="U1061" t="s">
        <v>31</v>
      </c>
      <c r="V1061">
        <f>IF(porsche_data[[#This Row],[Transmission]]="Automatic",1,0)</f>
        <v>0</v>
      </c>
      <c r="W1061">
        <f>IF(porsche_data[[#This Row],[Transmission]]="PDK",1,0)</f>
        <v>1</v>
      </c>
      <c r="X1061" t="s">
        <v>46</v>
      </c>
      <c r="Y1061">
        <f>IF(porsche_data[[#This Row],[Drive]]="Rear drive",0,1)</f>
        <v>1</v>
      </c>
      <c r="Z1061" t="s">
        <v>23</v>
      </c>
      <c r="AA1061" t="s">
        <v>24</v>
      </c>
      <c r="AB1061">
        <f>IF(OR(porsche_data[[#This Row],[Interior Color]]="Black",porsche_data[[#This Row],[Interior Color]]="Beige",porsche_data[[#This Row],[Interior Color]]="Brown",porsche_data[[#This Row],[Interior Color]]="Grey"),0,1)</f>
        <v>0</v>
      </c>
      <c r="AC1061" t="s">
        <v>32</v>
      </c>
      <c r="AD10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62" spans="1:30" hidden="1" x14ac:dyDescent="0.2">
      <c r="A1062" t="s">
        <v>1473</v>
      </c>
      <c r="C1062" t="e">
        <f>ABS((porsche_data[[#This Row],[Price]]-#REF!)/#REF!)</f>
        <v>#REF!</v>
      </c>
      <c r="D1062" t="s">
        <v>163</v>
      </c>
      <c r="E1062" t="s">
        <v>443</v>
      </c>
      <c r="F1062">
        <f>IF(OR(ISNUMBER(SEARCH(" 4S",porsche_data[[#This Row],[Model]])), ISNUMBER(SEARCH(" S",porsche_data[[#This Row],[Model]]))),1,0)</f>
        <v>0</v>
      </c>
      <c r="G1062">
        <f>IF(ISNUMBER(SEARCH("Turbo",porsche_data[[#This Row],[Model]])),1,0)</f>
        <v>0</v>
      </c>
      <c r="H1062">
        <f>IF(ISNUMBER(SEARCH("GT",porsche_data[[#This Row],[Model]])),1,0)</f>
        <v>1</v>
      </c>
      <c r="I1062">
        <f>IF(ISNUMBER(SEARCH("RS",porsche_data[[#This Row],[Model]])),1,0)</f>
        <v>0</v>
      </c>
      <c r="J1062">
        <f>IF(ISNUMBER(SEARCH("Targa",porsche_data[[#This Row],[Body]])),1,0)</f>
        <v>0</v>
      </c>
      <c r="K1062">
        <f>IF(ISNUMBER(SEARCH("Cabriolet",porsche_data[[#This Row],[Body]])),1,0)</f>
        <v>0</v>
      </c>
      <c r="L1062" t="s">
        <v>44</v>
      </c>
      <c r="N1062" t="s">
        <v>1885</v>
      </c>
      <c r="O1062" t="str">
        <f>IF(ISNUMBER(SEARCH("km",porsche_data[[#This Row],[Mileage0]])),porsche_data[[#This Row],[Mileage0]],"")</f>
        <v>14183 km</v>
      </c>
      <c r="P1062" t="s">
        <v>73</v>
      </c>
      <c r="R1062" t="s">
        <v>111</v>
      </c>
      <c r="T1062" t="s">
        <v>20</v>
      </c>
      <c r="U1062" t="s">
        <v>31</v>
      </c>
      <c r="V1062">
        <f>IF(porsche_data[[#This Row],[Transmission]]="Automatic",1,0)</f>
        <v>0</v>
      </c>
      <c r="W1062">
        <f>IF(porsche_data[[#This Row],[Transmission]]="PDK",1,0)</f>
        <v>1</v>
      </c>
      <c r="X1062" t="s">
        <v>22</v>
      </c>
      <c r="Y1062">
        <f>IF(porsche_data[[#This Row],[Drive]]="Rear drive",0,1)</f>
        <v>0</v>
      </c>
      <c r="Z1062" t="s">
        <v>23</v>
      </c>
      <c r="AA1062" t="s">
        <v>24</v>
      </c>
      <c r="AB1062">
        <f>IF(OR(porsche_data[[#This Row],[Interior Color]]="Black",porsche_data[[#This Row],[Interior Color]]="Beige",porsche_data[[#This Row],[Interior Color]]="Brown",porsche_data[[#This Row],[Interior Color]]="Grey"),0,1)</f>
        <v>0</v>
      </c>
      <c r="AC1062" t="s">
        <v>61</v>
      </c>
      <c r="AD10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63" spans="1:30" hidden="1" x14ac:dyDescent="0.2">
      <c r="A1063" t="s">
        <v>25</v>
      </c>
      <c r="C1063" t="e">
        <f>ABS((porsche_data[[#This Row],[Price]]-#REF!)/#REF!)</f>
        <v>#REF!</v>
      </c>
      <c r="D1063" t="s">
        <v>25</v>
      </c>
      <c r="E1063" t="s">
        <v>25</v>
      </c>
      <c r="F1063">
        <f>IF(OR(ISNUMBER(SEARCH(" 4S",porsche_data[[#This Row],[Model]])), ISNUMBER(SEARCH(" S",porsche_data[[#This Row],[Model]]))),1,0)</f>
        <v>0</v>
      </c>
      <c r="G1063">
        <f>IF(ISNUMBER(SEARCH("Turbo",porsche_data[[#This Row],[Model]])),1,0)</f>
        <v>0</v>
      </c>
      <c r="H1063">
        <f>IF(ISNUMBER(SEARCH("GT",porsche_data[[#This Row],[Model]])),1,0)</f>
        <v>0</v>
      </c>
      <c r="I1063">
        <f>IF(ISNUMBER(SEARCH("RS",porsche_data[[#This Row],[Model]])),1,0)</f>
        <v>0</v>
      </c>
      <c r="J1063">
        <f>IF(ISNUMBER(SEARCH("Targa",porsche_data[[#This Row],[Body]])),1,0)</f>
        <v>0</v>
      </c>
      <c r="K1063">
        <f>IF(ISNUMBER(SEARCH("Cabriolet",porsche_data[[#This Row],[Body]])),1,0)</f>
        <v>0</v>
      </c>
      <c r="L1063" t="s">
        <v>25</v>
      </c>
      <c r="N1063" t="s">
        <v>25</v>
      </c>
      <c r="O1063" t="str">
        <f>IF(ISNUMBER(SEARCH("km",porsche_data[[#This Row],[Mileage0]])),porsche_data[[#This Row],[Mileage0]],"")</f>
        <v/>
      </c>
      <c r="P1063" t="s">
        <v>25</v>
      </c>
      <c r="R1063" t="s">
        <v>25</v>
      </c>
      <c r="T1063" t="s">
        <v>25</v>
      </c>
      <c r="U1063" t="s">
        <v>25</v>
      </c>
      <c r="V1063">
        <f>IF(porsche_data[[#This Row],[Transmission]]="Automatic",1,0)</f>
        <v>0</v>
      </c>
      <c r="W1063">
        <f>IF(porsche_data[[#This Row],[Transmission]]="PDK",1,0)</f>
        <v>0</v>
      </c>
      <c r="X1063" t="s">
        <v>25</v>
      </c>
      <c r="Y1063">
        <f>IF(porsche_data[[#This Row],[Drive]]="Rear drive",0,1)</f>
        <v>1</v>
      </c>
      <c r="Z1063" t="s">
        <v>25</v>
      </c>
      <c r="AA1063" t="s">
        <v>25</v>
      </c>
      <c r="AB1063">
        <f>IF(OR(porsche_data[[#This Row],[Interior Color]]="Black",porsche_data[[#This Row],[Interior Color]]="Beige",porsche_data[[#This Row],[Interior Color]]="Brown",porsche_data[[#This Row],[Interior Color]]="Grey"),0,1)</f>
        <v>1</v>
      </c>
      <c r="AC1063" t="s">
        <v>25</v>
      </c>
      <c r="AD10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64" spans="1:30" x14ac:dyDescent="0.2">
      <c r="A1064" t="s">
        <v>3194</v>
      </c>
      <c r="B1064">
        <v>182900</v>
      </c>
      <c r="C1064">
        <f>ABS((porsche_data[[#This Row],[Price]]-AVERAGE(B996:B5451))/_xlfn.STDEV.P(B996:B5451))</f>
        <v>1.9834798106436307</v>
      </c>
      <c r="D1064" t="s">
        <v>63</v>
      </c>
      <c r="E1064" t="s">
        <v>176</v>
      </c>
      <c r="F1064">
        <f>IF(OR(ISNUMBER(SEARCH(" 4S",porsche_data[[#This Row],[Model]])), ISNUMBER(SEARCH(" S",porsche_data[[#This Row],[Model]]))),1,0)</f>
        <v>0</v>
      </c>
      <c r="G1064">
        <f>IF(ISNUMBER(SEARCH("Turbo",porsche_data[[#This Row],[Model]])),1,0)</f>
        <v>0</v>
      </c>
      <c r="H1064">
        <f>IF(ISNUMBER(SEARCH("GT",porsche_data[[#This Row],[Model]])),1,0)</f>
        <v>1</v>
      </c>
      <c r="I1064">
        <f>IF(ISNUMBER(SEARCH("RS",porsche_data[[#This Row],[Model]])),1,0)</f>
        <v>0</v>
      </c>
      <c r="J1064">
        <f>IF(ISNUMBER(SEARCH("Targa",porsche_data[[#This Row],[Body]])),1,0)</f>
        <v>0</v>
      </c>
      <c r="K1064">
        <f>IF(ISNUMBER(SEARCH("Cabriolet",porsche_data[[#This Row],[Body]])),1,0)</f>
        <v>1</v>
      </c>
      <c r="L1064" t="s">
        <v>16</v>
      </c>
      <c r="M1064">
        <v>992</v>
      </c>
      <c r="N1064" t="s">
        <v>1530</v>
      </c>
      <c r="O1064" s="3">
        <f>1*(LEFT(porsche_data[[#This Row],[Mileage0]],FIND(" ",porsche_data[[#This Row],[Mileage0]])-1))</f>
        <v>7300</v>
      </c>
      <c r="P1064" t="s">
        <v>178</v>
      </c>
      <c r="Q1064">
        <v>480</v>
      </c>
      <c r="R1064" t="s">
        <v>67</v>
      </c>
      <c r="S1064">
        <f>1*(LEFT(porsche_data[[#This Row],[Cylinder Capacity]],FIND(" ",porsche_data[[#This Row],[Cylinder Capacity]])-1))</f>
        <v>3</v>
      </c>
      <c r="T1064" t="s">
        <v>20</v>
      </c>
      <c r="U1064" t="s">
        <v>31</v>
      </c>
      <c r="V1064">
        <f>IF(porsche_data[[#This Row],[Transmission]]="Automatic",1,0)</f>
        <v>0</v>
      </c>
      <c r="W1064">
        <f>IF(porsche_data[[#This Row],[Transmission]]="PDK",1,0)</f>
        <v>1</v>
      </c>
      <c r="X1064" t="s">
        <v>46</v>
      </c>
      <c r="Y1064">
        <f>IF(porsche_data[[#This Row],[Drive]]="Rear drive",0,1)</f>
        <v>1</v>
      </c>
      <c r="Z1064" t="s">
        <v>23</v>
      </c>
      <c r="AA1064" t="s">
        <v>250</v>
      </c>
      <c r="AB1064">
        <f>IF(OR(porsche_data[[#This Row],[Interior Color]]="Black",porsche_data[[#This Row],[Interior Color]]="Beige",porsche_data[[#This Row],[Interior Color]]="Brown",porsche_data[[#This Row],[Interior Color]]="Grey"),0,1)</f>
        <v>0</v>
      </c>
      <c r="AC1064" t="s">
        <v>24</v>
      </c>
      <c r="AD10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65" spans="1:30" hidden="1" x14ac:dyDescent="0.2">
      <c r="A1065" t="s">
        <v>1887</v>
      </c>
      <c r="C1065" t="e">
        <f>ABS((porsche_data[[#This Row],[Price]]-#REF!)/#REF!)</f>
        <v>#REF!</v>
      </c>
      <c r="D1065" t="s">
        <v>563</v>
      </c>
      <c r="E1065" t="s">
        <v>586</v>
      </c>
      <c r="F1065">
        <f>IF(OR(ISNUMBER(SEARCH(" 4S",porsche_data[[#This Row],[Model]])), ISNUMBER(SEARCH(" S",porsche_data[[#This Row],[Model]]))),1,0)</f>
        <v>1</v>
      </c>
      <c r="G1065">
        <f>IF(ISNUMBER(SEARCH("Turbo",porsche_data[[#This Row],[Model]])),1,0)</f>
        <v>0</v>
      </c>
      <c r="H1065">
        <f>IF(ISNUMBER(SEARCH("GT",porsche_data[[#This Row],[Model]])),1,0)</f>
        <v>0</v>
      </c>
      <c r="I1065">
        <f>IF(ISNUMBER(SEARCH("RS",porsche_data[[#This Row],[Model]])),1,0)</f>
        <v>0</v>
      </c>
      <c r="J1065">
        <f>IF(ISNUMBER(SEARCH("Targa",porsche_data[[#This Row],[Body]])),1,0)</f>
        <v>0</v>
      </c>
      <c r="K1065">
        <f>IF(ISNUMBER(SEARCH("Cabriolet",porsche_data[[#This Row],[Body]])),1,0)</f>
        <v>0</v>
      </c>
      <c r="L1065" t="s">
        <v>44</v>
      </c>
      <c r="N1065" t="s">
        <v>1243</v>
      </c>
      <c r="O1065" t="str">
        <f>IF(ISNUMBER(SEARCH("km",porsche_data[[#This Row],[Mileage0]])),porsche_data[[#This Row],[Mileage0]],"")</f>
        <v>87500 km</v>
      </c>
      <c r="P1065" t="s">
        <v>588</v>
      </c>
      <c r="R1065" t="s">
        <v>821</v>
      </c>
      <c r="T1065" t="s">
        <v>20</v>
      </c>
      <c r="U1065" t="s">
        <v>21</v>
      </c>
      <c r="V1065">
        <f>IF(porsche_data[[#This Row],[Transmission]]="Automatic",1,0)</f>
        <v>0</v>
      </c>
      <c r="W1065">
        <f>IF(porsche_data[[#This Row],[Transmission]]="PDK",1,0)</f>
        <v>0</v>
      </c>
      <c r="X1065" t="s">
        <v>22</v>
      </c>
      <c r="Y1065">
        <f>IF(porsche_data[[#This Row],[Drive]]="Rear drive",0,1)</f>
        <v>0</v>
      </c>
      <c r="Z1065" t="s">
        <v>23</v>
      </c>
      <c r="AA1065" t="s">
        <v>24</v>
      </c>
      <c r="AB1065">
        <f>IF(OR(porsche_data[[#This Row],[Interior Color]]="Black",porsche_data[[#This Row],[Interior Color]]="Beige",porsche_data[[#This Row],[Interior Color]]="Brown",porsche_data[[#This Row],[Interior Color]]="Grey"),0,1)</f>
        <v>0</v>
      </c>
      <c r="AC1065" t="s">
        <v>24</v>
      </c>
      <c r="AD10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66" spans="1:30" x14ac:dyDescent="0.2">
      <c r="A1066" t="s">
        <v>3347</v>
      </c>
      <c r="B1066">
        <v>182752</v>
      </c>
      <c r="C1066">
        <f>ABS((porsche_data[[#This Row],[Price]]-AVERAGE(B998:B5453))/_xlfn.STDEV.P(B998:B5453))</f>
        <v>1.9833732392817671</v>
      </c>
      <c r="D1066" t="s">
        <v>152</v>
      </c>
      <c r="E1066" t="s">
        <v>170</v>
      </c>
      <c r="F1066">
        <f>IF(OR(ISNUMBER(SEARCH(" 4S",porsche_data[[#This Row],[Model]])), ISNUMBER(SEARCH(" S",porsche_data[[#This Row],[Model]]))),1,0)</f>
        <v>0</v>
      </c>
      <c r="G1066">
        <f>IF(ISNUMBER(SEARCH("Turbo",porsche_data[[#This Row],[Model]])),1,0)</f>
        <v>0</v>
      </c>
      <c r="H1066">
        <f>IF(ISNUMBER(SEARCH("GT",porsche_data[[#This Row],[Model]])),1,0)</f>
        <v>0</v>
      </c>
      <c r="I1066">
        <f>IF(ISNUMBER(SEARCH("RS",porsche_data[[#This Row],[Model]])),1,0)</f>
        <v>0</v>
      </c>
      <c r="J1066">
        <f>IF(ISNUMBER(SEARCH("Targa",porsche_data[[#This Row],[Body]])),1,0)</f>
        <v>0</v>
      </c>
      <c r="K1066">
        <f>IF(ISNUMBER(SEARCH("Cabriolet",porsche_data[[#This Row],[Body]])),1,0)</f>
        <v>1</v>
      </c>
      <c r="L1066" t="s">
        <v>16</v>
      </c>
      <c r="M1066">
        <v>992</v>
      </c>
      <c r="N1066" t="s">
        <v>909</v>
      </c>
      <c r="O1066" s="3">
        <f>1*(LEFT(porsche_data[[#This Row],[Mileage0]],FIND(" ",porsche_data[[#This Row],[Mileage0]])-1))</f>
        <v>15</v>
      </c>
      <c r="P1066" t="s">
        <v>171</v>
      </c>
      <c r="Q1066">
        <v>394</v>
      </c>
      <c r="R1066" t="s">
        <v>67</v>
      </c>
      <c r="S1066">
        <f>1*(LEFT(porsche_data[[#This Row],[Cylinder Capacity]],FIND(" ",porsche_data[[#This Row],[Cylinder Capacity]])-1))</f>
        <v>3</v>
      </c>
      <c r="T1066" t="s">
        <v>20</v>
      </c>
      <c r="U1066" t="s">
        <v>31</v>
      </c>
      <c r="V1066">
        <f>IF(porsche_data[[#This Row],[Transmission]]="Automatic",1,0)</f>
        <v>0</v>
      </c>
      <c r="W1066">
        <f>IF(porsche_data[[#This Row],[Transmission]]="PDK",1,0)</f>
        <v>1</v>
      </c>
      <c r="X1066" t="s">
        <v>22</v>
      </c>
      <c r="Y1066">
        <f>IF(porsche_data[[#This Row],[Drive]]="Rear drive",0,1)</f>
        <v>0</v>
      </c>
      <c r="Z1066" t="s">
        <v>23</v>
      </c>
      <c r="AA1066" t="s">
        <v>68</v>
      </c>
      <c r="AB1066">
        <f>IF(OR(porsche_data[[#This Row],[Interior Color]]="Black",porsche_data[[#This Row],[Interior Color]]="Beige",porsche_data[[#This Row],[Interior Color]]="Brown",porsche_data[[#This Row],[Interior Color]]="Grey"),0,1)</f>
        <v>0</v>
      </c>
      <c r="AC1066" t="s">
        <v>32</v>
      </c>
      <c r="AD10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67" spans="1:30" x14ac:dyDescent="0.2">
      <c r="A1067" t="s">
        <v>2261</v>
      </c>
      <c r="B1067">
        <v>182500</v>
      </c>
      <c r="C1067">
        <f>ABS((porsche_data[[#This Row],[Price]]-AVERAGE(B999:B5454))/_xlfn.STDEV.P(B999:B5454))</f>
        <v>1.9805904505376917</v>
      </c>
      <c r="D1067" t="s">
        <v>152</v>
      </c>
      <c r="E1067" t="s">
        <v>170</v>
      </c>
      <c r="F1067">
        <f>IF(OR(ISNUMBER(SEARCH(" 4S",porsche_data[[#This Row],[Model]])), ISNUMBER(SEARCH(" S",porsche_data[[#This Row],[Model]]))),1,0)</f>
        <v>0</v>
      </c>
      <c r="G1067">
        <f>IF(ISNUMBER(SEARCH("Turbo",porsche_data[[#This Row],[Model]])),1,0)</f>
        <v>0</v>
      </c>
      <c r="H1067">
        <f>IF(ISNUMBER(SEARCH("GT",porsche_data[[#This Row],[Model]])),1,0)</f>
        <v>0</v>
      </c>
      <c r="I1067">
        <f>IF(ISNUMBER(SEARCH("RS",porsche_data[[#This Row],[Model]])),1,0)</f>
        <v>0</v>
      </c>
      <c r="J1067">
        <f>IF(ISNUMBER(SEARCH("Targa",porsche_data[[#This Row],[Body]])),1,0)</f>
        <v>0</v>
      </c>
      <c r="K1067">
        <f>IF(ISNUMBER(SEARCH("Cabriolet",porsche_data[[#This Row],[Body]])),1,0)</f>
        <v>1</v>
      </c>
      <c r="L1067" t="s">
        <v>16</v>
      </c>
      <c r="M1067">
        <v>992</v>
      </c>
      <c r="N1067" t="s">
        <v>2262</v>
      </c>
      <c r="O1067" s="3">
        <f>1*(LEFT(porsche_data[[#This Row],[Mileage0]],FIND(" ",porsche_data[[#This Row],[Mileage0]])-1))</f>
        <v>120</v>
      </c>
      <c r="P1067" t="s">
        <v>171</v>
      </c>
      <c r="Q1067">
        <v>394</v>
      </c>
      <c r="R1067" t="s">
        <v>67</v>
      </c>
      <c r="S1067">
        <f>1*(LEFT(porsche_data[[#This Row],[Cylinder Capacity]],FIND(" ",porsche_data[[#This Row],[Cylinder Capacity]])-1))</f>
        <v>3</v>
      </c>
      <c r="T1067" t="s">
        <v>20</v>
      </c>
      <c r="U1067" t="s">
        <v>31</v>
      </c>
      <c r="V1067">
        <f>IF(porsche_data[[#This Row],[Transmission]]="Automatic",1,0)</f>
        <v>0</v>
      </c>
      <c r="W1067">
        <f>IF(porsche_data[[#This Row],[Transmission]]="PDK",1,0)</f>
        <v>1</v>
      </c>
      <c r="X1067" t="s">
        <v>22</v>
      </c>
      <c r="Y1067">
        <f>IF(porsche_data[[#This Row],[Drive]]="Rear drive",0,1)</f>
        <v>0</v>
      </c>
      <c r="Z1067" t="s">
        <v>23</v>
      </c>
      <c r="AA1067" t="s">
        <v>24</v>
      </c>
      <c r="AB1067">
        <f>IF(OR(porsche_data[[#This Row],[Interior Color]]="Black",porsche_data[[#This Row],[Interior Color]]="Beige",porsche_data[[#This Row],[Interior Color]]="Brown",porsche_data[[#This Row],[Interior Color]]="Grey"),0,1)</f>
        <v>0</v>
      </c>
      <c r="AC1067" t="s">
        <v>32</v>
      </c>
      <c r="AD10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68" spans="1:30" hidden="1" x14ac:dyDescent="0.2">
      <c r="A1068" t="s">
        <v>2687</v>
      </c>
      <c r="B1068">
        <v>181900</v>
      </c>
      <c r="C1068" t="e">
        <f>ABS((porsche_data[[#This Row],[Price]]-#REF!)/#REF!)</f>
        <v>#REF!</v>
      </c>
      <c r="D1068" t="s">
        <v>152</v>
      </c>
      <c r="E1068" t="s">
        <v>176</v>
      </c>
      <c r="F1068">
        <f>IF(OR(ISNUMBER(SEARCH(" 4S",porsche_data[[#This Row],[Model]])), ISNUMBER(SEARCH(" S",porsche_data[[#This Row],[Model]]))),1,0)</f>
        <v>0</v>
      </c>
      <c r="G1068">
        <f>IF(ISNUMBER(SEARCH("Turbo",porsche_data[[#This Row],[Model]])),1,0)</f>
        <v>0</v>
      </c>
      <c r="H1068">
        <f>IF(ISNUMBER(SEARCH("GT",porsche_data[[#This Row],[Model]])),1,0)</f>
        <v>1</v>
      </c>
      <c r="I1068">
        <f>IF(ISNUMBER(SEARCH("RS",porsche_data[[#This Row],[Model]])),1,0)</f>
        <v>0</v>
      </c>
      <c r="J1068">
        <f>IF(ISNUMBER(SEARCH("Targa",porsche_data[[#This Row],[Body]])),1,0)</f>
        <v>0</v>
      </c>
      <c r="K1068">
        <f>IF(ISNUMBER(SEARCH("Cabriolet",porsche_data[[#This Row],[Body]])),1,0)</f>
        <v>0</v>
      </c>
      <c r="L1068" t="s">
        <v>44</v>
      </c>
      <c r="M1068">
        <v>992</v>
      </c>
      <c r="N1068" t="s">
        <v>2688</v>
      </c>
      <c r="O1068" s="3">
        <f>1*(LEFT(porsche_data[[#This Row],[Mileage0]],FIND(" ",porsche_data[[#This Row],[Mileage0]])-1))</f>
        <v>7192</v>
      </c>
      <c r="P1068" t="s">
        <v>178</v>
      </c>
      <c r="Q1068">
        <v>480</v>
      </c>
      <c r="R1068" t="s">
        <v>67</v>
      </c>
      <c r="S1068">
        <f>1*(LEFT(porsche_data[[#This Row],[Cylinder Capacity]],FIND(" ",porsche_data[[#This Row],[Cylinder Capacity]])-1))</f>
        <v>3</v>
      </c>
      <c r="T1068" t="s">
        <v>20</v>
      </c>
      <c r="U1068" t="s">
        <v>31</v>
      </c>
      <c r="V1068">
        <f>IF(porsche_data[[#This Row],[Transmission]]="Automatic",1,0)</f>
        <v>0</v>
      </c>
      <c r="W1068">
        <f>IF(porsche_data[[#This Row],[Transmission]]="PDK",1,0)</f>
        <v>1</v>
      </c>
      <c r="X1068" t="s">
        <v>46</v>
      </c>
      <c r="Y1068">
        <f>IF(porsche_data[[#This Row],[Drive]]="Rear drive",0,1)</f>
        <v>1</v>
      </c>
      <c r="Z1068" t="s">
        <v>23</v>
      </c>
      <c r="AA1068" t="s">
        <v>24</v>
      </c>
      <c r="AB1068">
        <f>IF(OR(porsche_data[[#This Row],[Interior Color]]="Black",porsche_data[[#This Row],[Interior Color]]="Beige",porsche_data[[#This Row],[Interior Color]]="Brown",porsche_data[[#This Row],[Interior Color]]="Grey"),0,1)</f>
        <v>0</v>
      </c>
      <c r="AC1068" t="s">
        <v>99</v>
      </c>
      <c r="AD10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69" spans="1:30" hidden="1" x14ac:dyDescent="0.2">
      <c r="A1069" t="s">
        <v>25</v>
      </c>
      <c r="C1069" t="e">
        <f>ABS((porsche_data[[#This Row],[Price]]-#REF!)/#REF!)</f>
        <v>#REF!</v>
      </c>
      <c r="D1069" t="s">
        <v>25</v>
      </c>
      <c r="E1069" t="s">
        <v>25</v>
      </c>
      <c r="F1069">
        <f>IF(OR(ISNUMBER(SEARCH(" 4S",porsche_data[[#This Row],[Model]])), ISNUMBER(SEARCH(" S",porsche_data[[#This Row],[Model]]))),1,0)</f>
        <v>0</v>
      </c>
      <c r="G1069">
        <f>IF(ISNUMBER(SEARCH("Turbo",porsche_data[[#This Row],[Model]])),1,0)</f>
        <v>0</v>
      </c>
      <c r="H1069">
        <f>IF(ISNUMBER(SEARCH("GT",porsche_data[[#This Row],[Model]])),1,0)</f>
        <v>0</v>
      </c>
      <c r="I1069">
        <f>IF(ISNUMBER(SEARCH("RS",porsche_data[[#This Row],[Model]])),1,0)</f>
        <v>0</v>
      </c>
      <c r="J1069">
        <f>IF(ISNUMBER(SEARCH("Targa",porsche_data[[#This Row],[Body]])),1,0)</f>
        <v>0</v>
      </c>
      <c r="K1069">
        <f>IF(ISNUMBER(SEARCH("Cabriolet",porsche_data[[#This Row],[Body]])),1,0)</f>
        <v>0</v>
      </c>
      <c r="L1069" t="s">
        <v>25</v>
      </c>
      <c r="N1069" t="s">
        <v>25</v>
      </c>
      <c r="O1069" t="str">
        <f>IF(ISNUMBER(SEARCH("km",porsche_data[[#This Row],[Mileage0]])),porsche_data[[#This Row],[Mileage0]],"")</f>
        <v/>
      </c>
      <c r="P1069" t="s">
        <v>25</v>
      </c>
      <c r="R1069" t="s">
        <v>25</v>
      </c>
      <c r="T1069" t="s">
        <v>25</v>
      </c>
      <c r="U1069" t="s">
        <v>25</v>
      </c>
      <c r="V1069">
        <f>IF(porsche_data[[#This Row],[Transmission]]="Automatic",1,0)</f>
        <v>0</v>
      </c>
      <c r="W1069">
        <f>IF(porsche_data[[#This Row],[Transmission]]="PDK",1,0)</f>
        <v>0</v>
      </c>
      <c r="X1069" t="s">
        <v>25</v>
      </c>
      <c r="Y1069">
        <f>IF(porsche_data[[#This Row],[Drive]]="Rear drive",0,1)</f>
        <v>1</v>
      </c>
      <c r="Z1069" t="s">
        <v>25</v>
      </c>
      <c r="AA1069" t="s">
        <v>25</v>
      </c>
      <c r="AB1069">
        <f>IF(OR(porsche_data[[#This Row],[Interior Color]]="Black",porsche_data[[#This Row],[Interior Color]]="Beige",porsche_data[[#This Row],[Interior Color]]="Brown",porsche_data[[#This Row],[Interior Color]]="Grey"),0,1)</f>
        <v>1</v>
      </c>
      <c r="AC1069" t="s">
        <v>25</v>
      </c>
      <c r="AD10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70" spans="1:30" hidden="1" x14ac:dyDescent="0.2">
      <c r="A1070" t="s">
        <v>25</v>
      </c>
      <c r="C1070" t="e">
        <f>ABS((porsche_data[[#This Row],[Price]]-#REF!)/#REF!)</f>
        <v>#REF!</v>
      </c>
      <c r="D1070" t="s">
        <v>90</v>
      </c>
      <c r="E1070" t="s">
        <v>843</v>
      </c>
      <c r="F1070">
        <f>IF(OR(ISNUMBER(SEARCH(" 4S",porsche_data[[#This Row],[Model]])), ISNUMBER(SEARCH(" S",porsche_data[[#This Row],[Model]]))),1,0)</f>
        <v>0</v>
      </c>
      <c r="G1070">
        <f>IF(ISNUMBER(SEARCH("Turbo",porsche_data[[#This Row],[Model]])),1,0)</f>
        <v>0</v>
      </c>
      <c r="H1070">
        <f>IF(ISNUMBER(SEARCH("GT",porsche_data[[#This Row],[Model]])),1,0)</f>
        <v>1</v>
      </c>
      <c r="I1070">
        <f>IF(ISNUMBER(SEARCH("RS",porsche_data[[#This Row],[Model]])),1,0)</f>
        <v>1</v>
      </c>
      <c r="J1070">
        <f>IF(ISNUMBER(SEARCH("Targa",porsche_data[[#This Row],[Body]])),1,0)</f>
        <v>0</v>
      </c>
      <c r="K1070">
        <f>IF(ISNUMBER(SEARCH("Cabriolet",porsche_data[[#This Row],[Body]])),1,0)</f>
        <v>0</v>
      </c>
      <c r="L1070" t="s">
        <v>44</v>
      </c>
      <c r="N1070" t="s">
        <v>1891</v>
      </c>
      <c r="O1070" t="str">
        <f>IF(ISNUMBER(SEARCH("km",porsche_data[[#This Row],[Mileage0]])),porsche_data[[#This Row],[Mileage0]],"")</f>
        <v>19400 km</v>
      </c>
      <c r="P1070" t="s">
        <v>842</v>
      </c>
      <c r="R1070" t="s">
        <v>88</v>
      </c>
      <c r="T1070" t="s">
        <v>20</v>
      </c>
      <c r="U1070" t="s">
        <v>31</v>
      </c>
      <c r="V1070">
        <f>IF(porsche_data[[#This Row],[Transmission]]="Automatic",1,0)</f>
        <v>0</v>
      </c>
      <c r="W1070">
        <f>IF(porsche_data[[#This Row],[Transmission]]="PDK",1,0)</f>
        <v>1</v>
      </c>
      <c r="X1070" t="s">
        <v>22</v>
      </c>
      <c r="Y1070">
        <f>IF(porsche_data[[#This Row],[Drive]]="Rear drive",0,1)</f>
        <v>0</v>
      </c>
      <c r="Z1070" t="s">
        <v>23</v>
      </c>
      <c r="AA1070" t="s">
        <v>24</v>
      </c>
      <c r="AB1070">
        <f>IF(OR(porsche_data[[#This Row],[Interior Color]]="Black",porsche_data[[#This Row],[Interior Color]]="Beige",porsche_data[[#This Row],[Interior Color]]="Brown",porsche_data[[#This Row],[Interior Color]]="Grey"),0,1)</f>
        <v>0</v>
      </c>
      <c r="AC1070" t="s">
        <v>61</v>
      </c>
      <c r="AD10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71" spans="1:30" hidden="1" x14ac:dyDescent="0.2">
      <c r="A1071" t="s">
        <v>25</v>
      </c>
      <c r="C1071" t="e">
        <f>ABS((porsche_data[[#This Row],[Price]]-#REF!)/#REF!)</f>
        <v>#REF!</v>
      </c>
      <c r="D1071" t="s">
        <v>90</v>
      </c>
      <c r="E1071" t="s">
        <v>71</v>
      </c>
      <c r="F1071">
        <f>IF(OR(ISNUMBER(SEARCH(" 4S",porsche_data[[#This Row],[Model]])), ISNUMBER(SEARCH(" S",porsche_data[[#This Row],[Model]]))),1,0)</f>
        <v>1</v>
      </c>
      <c r="G1071">
        <f>IF(ISNUMBER(SEARCH("Turbo",porsche_data[[#This Row],[Model]])),1,0)</f>
        <v>0</v>
      </c>
      <c r="H1071">
        <f>IF(ISNUMBER(SEARCH("GT",porsche_data[[#This Row],[Model]])),1,0)</f>
        <v>0</v>
      </c>
      <c r="I1071">
        <f>IF(ISNUMBER(SEARCH("RS",porsche_data[[#This Row],[Model]])),1,0)</f>
        <v>0</v>
      </c>
      <c r="J1071">
        <f>IF(ISNUMBER(SEARCH("Targa",porsche_data[[#This Row],[Body]])),1,0)</f>
        <v>0</v>
      </c>
      <c r="K1071">
        <f>IF(ISNUMBER(SEARCH("Cabriolet",porsche_data[[#This Row],[Body]])),1,0)</f>
        <v>0</v>
      </c>
      <c r="L1071" t="s">
        <v>44</v>
      </c>
      <c r="N1071" t="s">
        <v>1892</v>
      </c>
      <c r="O1071" t="str">
        <f>IF(ISNUMBER(SEARCH("km",porsche_data[[#This Row],[Mileage0]])),porsche_data[[#This Row],[Mileage0]],"")</f>
        <v>58697 km</v>
      </c>
      <c r="P1071" t="s">
        <v>73</v>
      </c>
      <c r="R1071" t="s">
        <v>1535</v>
      </c>
      <c r="T1071" t="s">
        <v>20</v>
      </c>
      <c r="U1071" t="s">
        <v>21</v>
      </c>
      <c r="V1071">
        <f>IF(porsche_data[[#This Row],[Transmission]]="Automatic",1,0)</f>
        <v>0</v>
      </c>
      <c r="W1071">
        <f>IF(porsche_data[[#This Row],[Transmission]]="PDK",1,0)</f>
        <v>0</v>
      </c>
      <c r="X1071" t="s">
        <v>22</v>
      </c>
      <c r="Y1071">
        <f>IF(porsche_data[[#This Row],[Drive]]="Rear drive",0,1)</f>
        <v>0</v>
      </c>
      <c r="Z1071" t="s">
        <v>23</v>
      </c>
      <c r="AA1071" t="s">
        <v>54</v>
      </c>
      <c r="AB1071">
        <f>IF(OR(porsche_data[[#This Row],[Interior Color]]="Black",porsche_data[[#This Row],[Interior Color]]="Beige",porsche_data[[#This Row],[Interior Color]]="Brown",porsche_data[[#This Row],[Interior Color]]="Grey"),0,1)</f>
        <v>1</v>
      </c>
      <c r="AC1071" t="s">
        <v>54</v>
      </c>
      <c r="AD10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72" spans="1:30" hidden="1" x14ac:dyDescent="0.2">
      <c r="A1072" t="s">
        <v>1273</v>
      </c>
      <c r="C1072" t="e">
        <f>ABS((porsche_data[[#This Row],[Price]]-#REF!)/#REF!)</f>
        <v>#REF!</v>
      </c>
      <c r="D1072" t="s">
        <v>930</v>
      </c>
      <c r="E1072" t="s">
        <v>426</v>
      </c>
      <c r="F1072">
        <f>IF(OR(ISNUMBER(SEARCH(" 4S",porsche_data[[#This Row],[Model]])), ISNUMBER(SEARCH(" S",porsche_data[[#This Row],[Model]]))),1,0)</f>
        <v>0</v>
      </c>
      <c r="G1072">
        <f>IF(ISNUMBER(SEARCH("Turbo",porsche_data[[#This Row],[Model]])),1,0)</f>
        <v>0</v>
      </c>
      <c r="H1072">
        <f>IF(ISNUMBER(SEARCH("GT",porsche_data[[#This Row],[Model]])),1,0)</f>
        <v>0</v>
      </c>
      <c r="I1072">
        <f>IF(ISNUMBER(SEARCH("RS",porsche_data[[#This Row],[Model]])),1,0)</f>
        <v>0</v>
      </c>
      <c r="J1072">
        <f>IF(ISNUMBER(SEARCH("Targa",porsche_data[[#This Row],[Body]])),1,0)</f>
        <v>1</v>
      </c>
      <c r="K1072">
        <f>IF(ISNUMBER(SEARCH("Cabriolet",porsche_data[[#This Row],[Body]])),1,0)</f>
        <v>0</v>
      </c>
      <c r="L1072" t="s">
        <v>36</v>
      </c>
      <c r="N1072" t="s">
        <v>1893</v>
      </c>
      <c r="O1072" t="str">
        <f>IF(ISNUMBER(SEARCH("km",porsche_data[[#This Row],[Mileage0]])),porsche_data[[#This Row],[Mileage0]],"")</f>
        <v/>
      </c>
      <c r="P1072" t="s">
        <v>121</v>
      </c>
      <c r="R1072" t="s">
        <v>569</v>
      </c>
      <c r="T1072" t="s">
        <v>20</v>
      </c>
      <c r="U1072" t="s">
        <v>21</v>
      </c>
      <c r="V1072">
        <f>IF(porsche_data[[#This Row],[Transmission]]="Automatic",1,0)</f>
        <v>0</v>
      </c>
      <c r="W1072">
        <f>IF(porsche_data[[#This Row],[Transmission]]="PDK",1,0)</f>
        <v>0</v>
      </c>
      <c r="X1072" t="s">
        <v>22</v>
      </c>
      <c r="Y1072">
        <f>IF(porsche_data[[#This Row],[Drive]]="Rear drive",0,1)</f>
        <v>0</v>
      </c>
      <c r="Z1072" t="s">
        <v>23</v>
      </c>
      <c r="AA1072" t="s">
        <v>61</v>
      </c>
      <c r="AB1072">
        <f>IF(OR(porsche_data[[#This Row],[Interior Color]]="Black",porsche_data[[#This Row],[Interior Color]]="Beige",porsche_data[[#This Row],[Interior Color]]="Brown",porsche_data[[#This Row],[Interior Color]]="Grey"),0,1)</f>
        <v>1</v>
      </c>
      <c r="AC1072" t="s">
        <v>40</v>
      </c>
      <c r="AD10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73" spans="1:30" hidden="1" x14ac:dyDescent="0.2">
      <c r="A1073" t="s">
        <v>25</v>
      </c>
      <c r="C1073" t="e">
        <f>ABS((porsche_data[[#This Row],[Price]]-#REF!)/#REF!)</f>
        <v>#REF!</v>
      </c>
      <c r="D1073" t="s">
        <v>163</v>
      </c>
      <c r="E1073" t="s">
        <v>1894</v>
      </c>
      <c r="F1073">
        <f>IF(OR(ISNUMBER(SEARCH(" 4S",porsche_data[[#This Row],[Model]])), ISNUMBER(SEARCH(" S",porsche_data[[#This Row],[Model]]))),1,0)</f>
        <v>0</v>
      </c>
      <c r="G1073">
        <f>IF(ISNUMBER(SEARCH("Turbo",porsche_data[[#This Row],[Model]])),1,0)</f>
        <v>0</v>
      </c>
      <c r="H1073">
        <f>IF(ISNUMBER(SEARCH("GT",porsche_data[[#This Row],[Model]])),1,0)</f>
        <v>0</v>
      </c>
      <c r="I1073">
        <f>IF(ISNUMBER(SEARCH("RS",porsche_data[[#This Row],[Model]])),1,0)</f>
        <v>0</v>
      </c>
      <c r="J1073">
        <f>IF(ISNUMBER(SEARCH("Targa",porsche_data[[#This Row],[Body]])),1,0)</f>
        <v>1</v>
      </c>
      <c r="K1073">
        <f>IF(ISNUMBER(SEARCH("Cabriolet",porsche_data[[#This Row],[Body]])),1,0)</f>
        <v>0</v>
      </c>
      <c r="L1073" t="s">
        <v>36</v>
      </c>
      <c r="N1073" t="s">
        <v>1895</v>
      </c>
      <c r="O1073" t="str">
        <f>IF(ISNUMBER(SEARCH("km",porsche_data[[#This Row],[Mileage0]])),porsche_data[[#This Row],[Mileage0]],"")</f>
        <v>544 km</v>
      </c>
      <c r="P1073" t="s">
        <v>66</v>
      </c>
      <c r="R1073" t="s">
        <v>67</v>
      </c>
      <c r="T1073" t="s">
        <v>20</v>
      </c>
      <c r="U1073" t="s">
        <v>31</v>
      </c>
      <c r="V1073">
        <f>IF(porsche_data[[#This Row],[Transmission]]="Automatic",1,0)</f>
        <v>0</v>
      </c>
      <c r="W1073">
        <f>IF(porsche_data[[#This Row],[Transmission]]="PDK",1,0)</f>
        <v>1</v>
      </c>
      <c r="X1073" t="s">
        <v>46</v>
      </c>
      <c r="Y1073">
        <f>IF(porsche_data[[#This Row],[Drive]]="Rear drive",0,1)</f>
        <v>1</v>
      </c>
      <c r="Z1073" t="s">
        <v>23</v>
      </c>
      <c r="AA1073" t="s">
        <v>24</v>
      </c>
      <c r="AB1073">
        <f>IF(OR(porsche_data[[#This Row],[Interior Color]]="Black",porsche_data[[#This Row],[Interior Color]]="Beige",porsche_data[[#This Row],[Interior Color]]="Brown",porsche_data[[#This Row],[Interior Color]]="Grey"),0,1)</f>
        <v>0</v>
      </c>
      <c r="AC1073" t="s">
        <v>116</v>
      </c>
      <c r="AD10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74" spans="1:30" hidden="1" x14ac:dyDescent="0.2">
      <c r="A1074" t="s">
        <v>1896</v>
      </c>
      <c r="C1074" t="e">
        <f>ABS((porsche_data[[#This Row],[Price]]-#REF!)/#REF!)</f>
        <v>#REF!</v>
      </c>
      <c r="D1074" t="s">
        <v>128</v>
      </c>
      <c r="E1074" t="s">
        <v>591</v>
      </c>
      <c r="F1074">
        <f>IF(OR(ISNUMBER(SEARCH(" 4S",porsche_data[[#This Row],[Model]])), ISNUMBER(SEARCH(" S",porsche_data[[#This Row],[Model]]))),1,0)</f>
        <v>0</v>
      </c>
      <c r="G1074">
        <f>IF(ISNUMBER(SEARCH("Turbo",porsche_data[[#This Row],[Model]])),1,0)</f>
        <v>0</v>
      </c>
      <c r="H1074">
        <f>IF(ISNUMBER(SEARCH("GT",porsche_data[[#This Row],[Model]])),1,0)</f>
        <v>1</v>
      </c>
      <c r="I1074">
        <f>IF(ISNUMBER(SEARCH("RS",porsche_data[[#This Row],[Model]])),1,0)</f>
        <v>0</v>
      </c>
      <c r="J1074">
        <f>IF(ISNUMBER(SEARCH("Targa",porsche_data[[#This Row],[Body]])),1,0)</f>
        <v>0</v>
      </c>
      <c r="K1074">
        <f>IF(ISNUMBER(SEARCH("Cabriolet",porsche_data[[#This Row],[Body]])),1,0)</f>
        <v>0</v>
      </c>
      <c r="L1074" t="s">
        <v>44</v>
      </c>
      <c r="N1074" t="s">
        <v>1897</v>
      </c>
      <c r="O1074" t="str">
        <f>IF(ISNUMBER(SEARCH("km",porsche_data[[#This Row],[Mileage0]])),porsche_data[[#This Row],[Mileage0]],"")</f>
        <v>22265 km</v>
      </c>
      <c r="P1074" t="s">
        <v>593</v>
      </c>
      <c r="R1074" t="s">
        <v>88</v>
      </c>
      <c r="T1074" t="s">
        <v>20</v>
      </c>
      <c r="U1074" t="s">
        <v>31</v>
      </c>
      <c r="V1074">
        <f>IF(porsche_data[[#This Row],[Transmission]]="Automatic",1,0)</f>
        <v>0</v>
      </c>
      <c r="W1074">
        <f>IF(porsche_data[[#This Row],[Transmission]]="PDK",1,0)</f>
        <v>1</v>
      </c>
      <c r="X1074" t="s">
        <v>22</v>
      </c>
      <c r="Y1074">
        <f>IF(porsche_data[[#This Row],[Drive]]="Rear drive",0,1)</f>
        <v>0</v>
      </c>
      <c r="Z1074" t="s">
        <v>23</v>
      </c>
      <c r="AA1074" t="s">
        <v>24</v>
      </c>
      <c r="AB1074">
        <f>IF(OR(porsche_data[[#This Row],[Interior Color]]="Black",porsche_data[[#This Row],[Interior Color]]="Beige",porsche_data[[#This Row],[Interior Color]]="Brown",porsche_data[[#This Row],[Interior Color]]="Grey"),0,1)</f>
        <v>0</v>
      </c>
      <c r="AC1074" t="s">
        <v>32</v>
      </c>
      <c r="AD10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75" spans="1:30" hidden="1" x14ac:dyDescent="0.2">
      <c r="A1075" t="s">
        <v>25</v>
      </c>
      <c r="C1075" t="e">
        <f>ABS((porsche_data[[#This Row],[Price]]-#REF!)/#REF!)</f>
        <v>#REF!</v>
      </c>
      <c r="D1075" t="s">
        <v>25</v>
      </c>
      <c r="E1075" t="s">
        <v>25</v>
      </c>
      <c r="F1075">
        <f>IF(OR(ISNUMBER(SEARCH(" 4S",porsche_data[[#This Row],[Model]])), ISNUMBER(SEARCH(" S",porsche_data[[#This Row],[Model]]))),1,0)</f>
        <v>0</v>
      </c>
      <c r="G1075">
        <f>IF(ISNUMBER(SEARCH("Turbo",porsche_data[[#This Row],[Model]])),1,0)</f>
        <v>0</v>
      </c>
      <c r="H1075">
        <f>IF(ISNUMBER(SEARCH("GT",porsche_data[[#This Row],[Model]])),1,0)</f>
        <v>0</v>
      </c>
      <c r="I1075">
        <f>IF(ISNUMBER(SEARCH("RS",porsche_data[[#This Row],[Model]])),1,0)</f>
        <v>0</v>
      </c>
      <c r="J1075">
        <f>IF(ISNUMBER(SEARCH("Targa",porsche_data[[#This Row],[Body]])),1,0)</f>
        <v>0</v>
      </c>
      <c r="K1075">
        <f>IF(ISNUMBER(SEARCH("Cabriolet",porsche_data[[#This Row],[Body]])),1,0)</f>
        <v>0</v>
      </c>
      <c r="L1075" t="s">
        <v>25</v>
      </c>
      <c r="N1075" t="s">
        <v>25</v>
      </c>
      <c r="O1075" t="str">
        <f>IF(ISNUMBER(SEARCH("km",porsche_data[[#This Row],[Mileage0]])),porsche_data[[#This Row],[Mileage0]],"")</f>
        <v/>
      </c>
      <c r="P1075" t="s">
        <v>25</v>
      </c>
      <c r="R1075" t="s">
        <v>25</v>
      </c>
      <c r="T1075" t="s">
        <v>25</v>
      </c>
      <c r="U1075" t="s">
        <v>25</v>
      </c>
      <c r="V1075">
        <f>IF(porsche_data[[#This Row],[Transmission]]="Automatic",1,0)</f>
        <v>0</v>
      </c>
      <c r="W1075">
        <f>IF(porsche_data[[#This Row],[Transmission]]="PDK",1,0)</f>
        <v>0</v>
      </c>
      <c r="X1075" t="s">
        <v>25</v>
      </c>
      <c r="Y1075">
        <f>IF(porsche_data[[#This Row],[Drive]]="Rear drive",0,1)</f>
        <v>1</v>
      </c>
      <c r="Z1075" t="s">
        <v>25</v>
      </c>
      <c r="AA1075" t="s">
        <v>25</v>
      </c>
      <c r="AB1075">
        <f>IF(OR(porsche_data[[#This Row],[Interior Color]]="Black",porsche_data[[#This Row],[Interior Color]]="Beige",porsche_data[[#This Row],[Interior Color]]="Brown",porsche_data[[#This Row],[Interior Color]]="Grey"),0,1)</f>
        <v>1</v>
      </c>
      <c r="AC1075" t="s">
        <v>25</v>
      </c>
      <c r="AD10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76" spans="1:30" x14ac:dyDescent="0.2">
      <c r="A1076" t="s">
        <v>3940</v>
      </c>
      <c r="B1076">
        <v>181379</v>
      </c>
      <c r="C1076">
        <f>ABS((porsche_data[[#This Row],[Price]]-AVERAGE(B1008:B5463))/_xlfn.STDEV.P(B1008:B5463))</f>
        <v>1.9627593845073197</v>
      </c>
      <c r="D1076" t="s">
        <v>63</v>
      </c>
      <c r="E1076" t="s">
        <v>237</v>
      </c>
      <c r="F1076">
        <f>IF(OR(ISNUMBER(SEARCH(" 4S",porsche_data[[#This Row],[Model]])), ISNUMBER(SEARCH(" S",porsche_data[[#This Row],[Model]]))),1,0)</f>
        <v>0</v>
      </c>
      <c r="G1076">
        <f>IF(ISNUMBER(SEARCH("Turbo",porsche_data[[#This Row],[Model]])),1,0)</f>
        <v>0</v>
      </c>
      <c r="H1076">
        <f>IF(ISNUMBER(SEARCH("GT",porsche_data[[#This Row],[Model]])),1,0)</f>
        <v>1</v>
      </c>
      <c r="I1076">
        <f>IF(ISNUMBER(SEARCH("RS",porsche_data[[#This Row],[Model]])),1,0)</f>
        <v>0</v>
      </c>
      <c r="J1076">
        <f>IF(ISNUMBER(SEARCH("Targa",porsche_data[[#This Row],[Body]])),1,0)</f>
        <v>0</v>
      </c>
      <c r="K1076">
        <f>IF(ISNUMBER(SEARCH("Cabriolet",porsche_data[[#This Row],[Body]])),1,0)</f>
        <v>1</v>
      </c>
      <c r="L1076" t="s">
        <v>16</v>
      </c>
      <c r="M1076">
        <v>992</v>
      </c>
      <c r="N1076" t="s">
        <v>3941</v>
      </c>
      <c r="O1076" s="3">
        <f>1*(LEFT(porsche_data[[#This Row],[Mileage0]],FIND(" ",porsche_data[[#This Row],[Mileage0]])-1))</f>
        <v>12290</v>
      </c>
      <c r="P1076" t="s">
        <v>178</v>
      </c>
      <c r="Q1076">
        <v>480</v>
      </c>
      <c r="R1076" t="s">
        <v>67</v>
      </c>
      <c r="S1076">
        <f>1*(LEFT(porsche_data[[#This Row],[Cylinder Capacity]],FIND(" ",porsche_data[[#This Row],[Cylinder Capacity]])-1))</f>
        <v>3</v>
      </c>
      <c r="T1076" t="s">
        <v>20</v>
      </c>
      <c r="U1076" t="s">
        <v>31</v>
      </c>
      <c r="V1076">
        <f>IF(porsche_data[[#This Row],[Transmission]]="Automatic",1,0)</f>
        <v>0</v>
      </c>
      <c r="W1076">
        <f>IF(porsche_data[[#This Row],[Transmission]]="PDK",1,0)</f>
        <v>1</v>
      </c>
      <c r="X1076" t="s">
        <v>22</v>
      </c>
      <c r="Y1076">
        <f>IF(porsche_data[[#This Row],[Drive]]="Rear drive",0,1)</f>
        <v>0</v>
      </c>
      <c r="Z1076" t="s">
        <v>23</v>
      </c>
      <c r="AA1076" t="s">
        <v>24</v>
      </c>
      <c r="AB1076">
        <f>IF(OR(porsche_data[[#This Row],[Interior Color]]="Black",porsche_data[[#This Row],[Interior Color]]="Beige",porsche_data[[#This Row],[Interior Color]]="Brown",porsche_data[[#This Row],[Interior Color]]="Grey"),0,1)</f>
        <v>0</v>
      </c>
      <c r="AC1076" t="s">
        <v>24</v>
      </c>
      <c r="AD10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77" spans="1:30" x14ac:dyDescent="0.2">
      <c r="A1077" t="s">
        <v>1420</v>
      </c>
      <c r="B1077">
        <v>180311</v>
      </c>
      <c r="C1077">
        <f>ABS((porsche_data[[#This Row],[Price]]-AVERAGE(B1009:B5464))/_xlfn.STDEV.P(B1009:B5464))</f>
        <v>1.935156823308547</v>
      </c>
      <c r="D1077" t="s">
        <v>152</v>
      </c>
      <c r="E1077" t="s">
        <v>180</v>
      </c>
      <c r="F1077">
        <f>IF(OR(ISNUMBER(SEARCH(" 4S",porsche_data[[#This Row],[Model]])), ISNUMBER(SEARCH(" S",porsche_data[[#This Row],[Model]]))),1,0)</f>
        <v>0</v>
      </c>
      <c r="G1077">
        <f>IF(ISNUMBER(SEARCH("Turbo",porsche_data[[#This Row],[Model]])),1,0)</f>
        <v>0</v>
      </c>
      <c r="H1077">
        <f>IF(ISNUMBER(SEARCH("GT",porsche_data[[#This Row],[Model]])),1,0)</f>
        <v>0</v>
      </c>
      <c r="I1077">
        <f>IF(ISNUMBER(SEARCH("RS",porsche_data[[#This Row],[Model]])),1,0)</f>
        <v>0</v>
      </c>
      <c r="J1077">
        <f>IF(ISNUMBER(SEARCH("Targa",porsche_data[[#This Row],[Body]])),1,0)</f>
        <v>1</v>
      </c>
      <c r="K1077">
        <f>IF(ISNUMBER(SEARCH("Cabriolet",porsche_data[[#This Row],[Body]])),1,0)</f>
        <v>0</v>
      </c>
      <c r="L1077" t="s">
        <v>36</v>
      </c>
      <c r="M1077">
        <v>992</v>
      </c>
      <c r="N1077" t="s">
        <v>1421</v>
      </c>
      <c r="O1077" s="3">
        <f>1*(LEFT(porsche_data[[#This Row],[Mileage0]],FIND(" ",porsche_data[[#This Row],[Mileage0]])-1))</f>
        <v>11653</v>
      </c>
      <c r="P1077" t="s">
        <v>182</v>
      </c>
      <c r="Q1077">
        <v>385</v>
      </c>
      <c r="R1077" t="s">
        <v>67</v>
      </c>
      <c r="S1077">
        <f>1*(LEFT(porsche_data[[#This Row],[Cylinder Capacity]],FIND(" ",porsche_data[[#This Row],[Cylinder Capacity]])-1))</f>
        <v>3</v>
      </c>
      <c r="T1077" t="s">
        <v>20</v>
      </c>
      <c r="U1077" t="s">
        <v>31</v>
      </c>
      <c r="V1077">
        <f>IF(porsche_data[[#This Row],[Transmission]]="Automatic",1,0)</f>
        <v>0</v>
      </c>
      <c r="W1077">
        <f>IF(porsche_data[[#This Row],[Transmission]]="PDK",1,0)</f>
        <v>1</v>
      </c>
      <c r="X1077" t="s">
        <v>46</v>
      </c>
      <c r="Y1077">
        <f>IF(porsche_data[[#This Row],[Drive]]="Rear drive",0,1)</f>
        <v>1</v>
      </c>
      <c r="Z1077" t="s">
        <v>23</v>
      </c>
      <c r="AA1077" t="s">
        <v>250</v>
      </c>
      <c r="AB1077">
        <f>IF(OR(porsche_data[[#This Row],[Interior Color]]="Black",porsche_data[[#This Row],[Interior Color]]="Beige",porsche_data[[#This Row],[Interior Color]]="Brown",porsche_data[[#This Row],[Interior Color]]="Grey"),0,1)</f>
        <v>0</v>
      </c>
      <c r="AC1077" t="s">
        <v>47</v>
      </c>
      <c r="AD10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78" spans="1:30" hidden="1" x14ac:dyDescent="0.2">
      <c r="A1078" t="s">
        <v>1324</v>
      </c>
      <c r="C1078" t="e">
        <f>ABS((porsche_data[[#This Row],[Price]]-#REF!)/#REF!)</f>
        <v>#REF!</v>
      </c>
      <c r="D1078" t="s">
        <v>391</v>
      </c>
      <c r="E1078" t="s">
        <v>1157</v>
      </c>
      <c r="F1078">
        <f>IF(OR(ISNUMBER(SEARCH(" 4S",porsche_data[[#This Row],[Model]])), ISNUMBER(SEARCH(" S",porsche_data[[#This Row],[Model]]))),1,0)</f>
        <v>0</v>
      </c>
      <c r="G1078">
        <f>IF(ISNUMBER(SEARCH("Turbo",porsche_data[[#This Row],[Model]])),1,0)</f>
        <v>0</v>
      </c>
      <c r="H1078">
        <f>IF(ISNUMBER(SEARCH("GT",porsche_data[[#This Row],[Model]])),1,0)</f>
        <v>0</v>
      </c>
      <c r="I1078">
        <f>IF(ISNUMBER(SEARCH("RS",porsche_data[[#This Row],[Model]])),1,0)</f>
        <v>0</v>
      </c>
      <c r="J1078">
        <f>IF(ISNUMBER(SEARCH("Targa",porsche_data[[#This Row],[Body]])),1,0)</f>
        <v>0</v>
      </c>
      <c r="K1078">
        <f>IF(ISNUMBER(SEARCH("Cabriolet",porsche_data[[#This Row],[Body]])),1,0)</f>
        <v>1</v>
      </c>
      <c r="L1078" t="s">
        <v>16</v>
      </c>
      <c r="N1078" t="s">
        <v>1901</v>
      </c>
      <c r="O1078" t="str">
        <f>IF(ISNUMBER(SEARCH("km",porsche_data[[#This Row],[Mileage0]])),porsche_data[[#This Row],[Mileage0]],"")</f>
        <v>5970 km</v>
      </c>
      <c r="P1078" t="s">
        <v>394</v>
      </c>
      <c r="R1078" t="s">
        <v>395</v>
      </c>
      <c r="T1078" t="s">
        <v>20</v>
      </c>
      <c r="U1078" t="s">
        <v>21</v>
      </c>
      <c r="V1078">
        <f>IF(porsche_data[[#This Row],[Transmission]]="Automatic",1,0)</f>
        <v>0</v>
      </c>
      <c r="W1078">
        <f>IF(porsche_data[[#This Row],[Transmission]]="PDK",1,0)</f>
        <v>0</v>
      </c>
      <c r="X1078" t="s">
        <v>22</v>
      </c>
      <c r="Y1078">
        <f>IF(porsche_data[[#This Row],[Drive]]="Rear drive",0,1)</f>
        <v>0</v>
      </c>
      <c r="Z1078" t="s">
        <v>23</v>
      </c>
      <c r="AA1078" t="s">
        <v>47</v>
      </c>
      <c r="AB1078">
        <f>IF(OR(porsche_data[[#This Row],[Interior Color]]="Black",porsche_data[[#This Row],[Interior Color]]="Beige",porsche_data[[#This Row],[Interior Color]]="Brown",porsche_data[[#This Row],[Interior Color]]="Grey"),0,1)</f>
        <v>1</v>
      </c>
      <c r="AC1078" t="s">
        <v>40</v>
      </c>
      <c r="AD10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79" spans="1:30" x14ac:dyDescent="0.2">
      <c r="A1079" t="s">
        <v>1355</v>
      </c>
      <c r="B1079">
        <v>180000</v>
      </c>
      <c r="C1079">
        <f>ABS((porsche_data[[#This Row],[Price]]-AVERAGE(B1011:B5466))/_xlfn.STDEV.P(B1011:B5466))</f>
        <v>1.927118998839616</v>
      </c>
      <c r="D1079" t="s">
        <v>204</v>
      </c>
      <c r="E1079" t="s">
        <v>454</v>
      </c>
      <c r="F1079">
        <f>IF(OR(ISNUMBER(SEARCH(" 4S",porsche_data[[#This Row],[Model]])), ISNUMBER(SEARCH(" S",porsche_data[[#This Row],[Model]]))),1,0)</f>
        <v>1</v>
      </c>
      <c r="G1079">
        <f>IF(ISNUMBER(SEARCH("Turbo",porsche_data[[#This Row],[Model]])),1,0)</f>
        <v>1</v>
      </c>
      <c r="H1079">
        <f>IF(ISNUMBER(SEARCH("GT",porsche_data[[#This Row],[Model]])),1,0)</f>
        <v>0</v>
      </c>
      <c r="I1079">
        <f>IF(ISNUMBER(SEARCH("RS",porsche_data[[#This Row],[Model]])),1,0)</f>
        <v>0</v>
      </c>
      <c r="J1079">
        <f>IF(ISNUMBER(SEARCH("Targa",porsche_data[[#This Row],[Body]])),1,0)</f>
        <v>0</v>
      </c>
      <c r="K1079">
        <f>IF(ISNUMBER(SEARCH("Cabriolet",porsche_data[[#This Row],[Body]])),1,0)</f>
        <v>1</v>
      </c>
      <c r="L1079" t="s">
        <v>16</v>
      </c>
      <c r="M1079">
        <v>997</v>
      </c>
      <c r="N1079" t="s">
        <v>1356</v>
      </c>
      <c r="O1079" s="3">
        <f>1*(LEFT(porsche_data[[#This Row],[Mileage0]],FIND(" ",porsche_data[[#This Row],[Mileage0]])-1))</f>
        <v>40400</v>
      </c>
      <c r="P1079" t="s">
        <v>456</v>
      </c>
      <c r="Q1079">
        <v>530</v>
      </c>
      <c r="R1079" t="s">
        <v>88</v>
      </c>
      <c r="S1079">
        <f>1*(LEFT(porsche_data[[#This Row],[Cylinder Capacity]],FIND(" ",porsche_data[[#This Row],[Cylinder Capacity]])-1))</f>
        <v>3.8</v>
      </c>
      <c r="T1079" t="s">
        <v>20</v>
      </c>
      <c r="U1079" t="s">
        <v>31</v>
      </c>
      <c r="V1079">
        <f>IF(porsche_data[[#This Row],[Transmission]]="Automatic",1,0)</f>
        <v>0</v>
      </c>
      <c r="W1079">
        <f>IF(porsche_data[[#This Row],[Transmission]]="PDK",1,0)</f>
        <v>1</v>
      </c>
      <c r="X1079" t="s">
        <v>46</v>
      </c>
      <c r="Y1079">
        <f>IF(porsche_data[[#This Row],[Drive]]="Rear drive",0,1)</f>
        <v>1</v>
      </c>
      <c r="Z1079" t="s">
        <v>23</v>
      </c>
      <c r="AA1079" t="s">
        <v>24</v>
      </c>
      <c r="AB1079">
        <f>IF(OR(porsche_data[[#This Row],[Interior Color]]="Black",porsche_data[[#This Row],[Interior Color]]="Beige",porsche_data[[#This Row],[Interior Color]]="Brown",porsche_data[[#This Row],[Interior Color]]="Grey"),0,1)</f>
        <v>0</v>
      </c>
      <c r="AC1079" t="s">
        <v>24</v>
      </c>
      <c r="AD10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80" spans="1:30" hidden="1" x14ac:dyDescent="0.2">
      <c r="A1080" t="s">
        <v>1355</v>
      </c>
      <c r="B1080">
        <v>180000</v>
      </c>
      <c r="C1080" t="e">
        <f>ABS((porsche_data[[#This Row],[Price]]-#REF!)/#REF!)</f>
        <v>#REF!</v>
      </c>
      <c r="D1080" t="s">
        <v>641</v>
      </c>
      <c r="E1080" t="s">
        <v>1033</v>
      </c>
      <c r="F1080">
        <f>IF(OR(ISNUMBER(SEARCH(" 4S",porsche_data[[#This Row],[Model]])), ISNUMBER(SEARCH(" S",porsche_data[[#This Row],[Model]]))),1,0)</f>
        <v>0</v>
      </c>
      <c r="G1080">
        <f>IF(ISNUMBER(SEARCH("Turbo",porsche_data[[#This Row],[Model]])),1,0)</f>
        <v>1</v>
      </c>
      <c r="H1080">
        <f>IF(ISNUMBER(SEARCH("GT",porsche_data[[#This Row],[Model]])),1,0)</f>
        <v>0</v>
      </c>
      <c r="I1080">
        <f>IF(ISNUMBER(SEARCH("RS",porsche_data[[#This Row],[Model]])),1,0)</f>
        <v>0</v>
      </c>
      <c r="J1080">
        <f>IF(ISNUMBER(SEARCH("Targa",porsche_data[[#This Row],[Body]])),1,0)</f>
        <v>0</v>
      </c>
      <c r="K1080">
        <f>IF(ISNUMBER(SEARCH("Cabriolet",porsche_data[[#This Row],[Body]])),1,0)</f>
        <v>0</v>
      </c>
      <c r="L1080" t="s">
        <v>44</v>
      </c>
      <c r="N1080" t="s">
        <v>555</v>
      </c>
      <c r="O1080" t="str">
        <f>IF(ISNUMBER(SEARCH("km",porsche_data[[#This Row],[Mileage0]])),porsche_data[[#This Row],[Mileage0]],"")</f>
        <v>85000 km</v>
      </c>
      <c r="P1080" t="s">
        <v>25</v>
      </c>
      <c r="Q1080" t="s">
        <v>5286</v>
      </c>
      <c r="R1080" t="s">
        <v>25</v>
      </c>
      <c r="T1080" t="s">
        <v>20</v>
      </c>
      <c r="U1080" t="s">
        <v>21</v>
      </c>
      <c r="V1080">
        <f>IF(porsche_data[[#This Row],[Transmission]]="Automatic",1,0)</f>
        <v>0</v>
      </c>
      <c r="W1080">
        <f>IF(porsche_data[[#This Row],[Transmission]]="PDK",1,0)</f>
        <v>0</v>
      </c>
      <c r="X1080" t="s">
        <v>22</v>
      </c>
      <c r="Y1080">
        <f>IF(porsche_data[[#This Row],[Drive]]="Rear drive",0,1)</f>
        <v>0</v>
      </c>
      <c r="Z1080" t="s">
        <v>23</v>
      </c>
      <c r="AA1080" t="s">
        <v>24</v>
      </c>
      <c r="AB1080">
        <f>IF(OR(porsche_data[[#This Row],[Interior Color]]="Black",porsche_data[[#This Row],[Interior Color]]="Beige",porsche_data[[#This Row],[Interior Color]]="Brown",porsche_data[[#This Row],[Interior Color]]="Grey"),0,1)</f>
        <v>0</v>
      </c>
      <c r="AC1080" t="s">
        <v>32</v>
      </c>
      <c r="AD10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81" spans="1:30" hidden="1" x14ac:dyDescent="0.2">
      <c r="A1081" t="s">
        <v>25</v>
      </c>
      <c r="C1081" t="e">
        <f>ABS((porsche_data[[#This Row],[Price]]-#REF!)/#REF!)</f>
        <v>#REF!</v>
      </c>
      <c r="D1081" t="s">
        <v>25</v>
      </c>
      <c r="E1081" t="s">
        <v>25</v>
      </c>
      <c r="F1081">
        <f>IF(OR(ISNUMBER(SEARCH(" 4S",porsche_data[[#This Row],[Model]])), ISNUMBER(SEARCH(" S",porsche_data[[#This Row],[Model]]))),1,0)</f>
        <v>0</v>
      </c>
      <c r="G1081">
        <f>IF(ISNUMBER(SEARCH("Turbo",porsche_data[[#This Row],[Model]])),1,0)</f>
        <v>0</v>
      </c>
      <c r="H1081">
        <f>IF(ISNUMBER(SEARCH("GT",porsche_data[[#This Row],[Model]])),1,0)</f>
        <v>0</v>
      </c>
      <c r="I1081">
        <f>IF(ISNUMBER(SEARCH("RS",porsche_data[[#This Row],[Model]])),1,0)</f>
        <v>0</v>
      </c>
      <c r="J1081">
        <f>IF(ISNUMBER(SEARCH("Targa",porsche_data[[#This Row],[Body]])),1,0)</f>
        <v>0</v>
      </c>
      <c r="K1081">
        <f>IF(ISNUMBER(SEARCH("Cabriolet",porsche_data[[#This Row],[Body]])),1,0)</f>
        <v>0</v>
      </c>
      <c r="L1081" t="s">
        <v>25</v>
      </c>
      <c r="N1081" t="s">
        <v>25</v>
      </c>
      <c r="O1081" t="str">
        <f>IF(ISNUMBER(SEARCH("km",porsche_data[[#This Row],[Mileage0]])),porsche_data[[#This Row],[Mileage0]],"")</f>
        <v/>
      </c>
      <c r="P1081" t="s">
        <v>25</v>
      </c>
      <c r="R1081" t="s">
        <v>25</v>
      </c>
      <c r="T1081" t="s">
        <v>25</v>
      </c>
      <c r="U1081" t="s">
        <v>25</v>
      </c>
      <c r="V1081">
        <f>IF(porsche_data[[#This Row],[Transmission]]="Automatic",1,0)</f>
        <v>0</v>
      </c>
      <c r="W1081">
        <f>IF(porsche_data[[#This Row],[Transmission]]="PDK",1,0)</f>
        <v>0</v>
      </c>
      <c r="X1081" t="s">
        <v>25</v>
      </c>
      <c r="Y1081">
        <f>IF(porsche_data[[#This Row],[Drive]]="Rear drive",0,1)</f>
        <v>1</v>
      </c>
      <c r="Z1081" t="s">
        <v>25</v>
      </c>
      <c r="AA1081" t="s">
        <v>25</v>
      </c>
      <c r="AB1081">
        <f>IF(OR(porsche_data[[#This Row],[Interior Color]]="Black",porsche_data[[#This Row],[Interior Color]]="Beige",porsche_data[[#This Row],[Interior Color]]="Brown",porsche_data[[#This Row],[Interior Color]]="Grey"),0,1)</f>
        <v>1</v>
      </c>
      <c r="AC1081" t="s">
        <v>25</v>
      </c>
      <c r="AD10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82" spans="1:30" hidden="1" x14ac:dyDescent="0.2">
      <c r="A1082" t="s">
        <v>1905</v>
      </c>
      <c r="C1082" t="e">
        <f>ABS((porsche_data[[#This Row],[Price]]-#REF!)/#REF!)</f>
        <v>#REF!</v>
      </c>
      <c r="D1082" t="s">
        <v>118</v>
      </c>
      <c r="E1082" t="s">
        <v>513</v>
      </c>
      <c r="F1082">
        <f>IF(OR(ISNUMBER(SEARCH(" 4S",porsche_data[[#This Row],[Model]])), ISNUMBER(SEARCH(" S",porsche_data[[#This Row],[Model]]))),1,0)</f>
        <v>0</v>
      </c>
      <c r="G1082">
        <f>IF(ISNUMBER(SEARCH("Turbo",porsche_data[[#This Row],[Model]])),1,0)</f>
        <v>0</v>
      </c>
      <c r="H1082">
        <f>IF(ISNUMBER(SEARCH("GT",porsche_data[[#This Row],[Model]])),1,0)</f>
        <v>0</v>
      </c>
      <c r="I1082">
        <f>IF(ISNUMBER(SEARCH("RS",porsche_data[[#This Row],[Model]])),1,0)</f>
        <v>0</v>
      </c>
      <c r="J1082">
        <f>IF(ISNUMBER(SEARCH("Targa",porsche_data[[#This Row],[Body]])),1,0)</f>
        <v>0</v>
      </c>
      <c r="K1082">
        <f>IF(ISNUMBER(SEARCH("Cabriolet",porsche_data[[#This Row],[Body]])),1,0)</f>
        <v>0</v>
      </c>
      <c r="L1082" t="s">
        <v>44</v>
      </c>
      <c r="N1082" t="s">
        <v>1906</v>
      </c>
      <c r="O1082" t="str">
        <f>IF(ISNUMBER(SEARCH("km",porsche_data[[#This Row],[Mileage0]])),porsche_data[[#This Row],[Mileage0]],"")</f>
        <v>44072 km</v>
      </c>
      <c r="P1082" t="s">
        <v>515</v>
      </c>
      <c r="R1082" t="s">
        <v>395</v>
      </c>
      <c r="T1082" t="s">
        <v>20</v>
      </c>
      <c r="U1082" t="s">
        <v>21</v>
      </c>
      <c r="V1082">
        <f>IF(porsche_data[[#This Row],[Transmission]]="Automatic",1,0)</f>
        <v>0</v>
      </c>
      <c r="W1082">
        <f>IF(porsche_data[[#This Row],[Transmission]]="PDK",1,0)</f>
        <v>0</v>
      </c>
      <c r="X1082" t="s">
        <v>22</v>
      </c>
      <c r="Y1082">
        <f>IF(porsche_data[[#This Row],[Drive]]="Rear drive",0,1)</f>
        <v>0</v>
      </c>
      <c r="Z1082" t="s">
        <v>23</v>
      </c>
      <c r="AA1082" t="s">
        <v>24</v>
      </c>
      <c r="AB1082">
        <f>IF(OR(porsche_data[[#This Row],[Interior Color]]="Black",porsche_data[[#This Row],[Interior Color]]="Beige",porsche_data[[#This Row],[Interior Color]]="Brown",porsche_data[[#This Row],[Interior Color]]="Grey"),0,1)</f>
        <v>0</v>
      </c>
      <c r="AC1082" t="s">
        <v>47</v>
      </c>
      <c r="AD10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83" spans="1:30" hidden="1" x14ac:dyDescent="0.2">
      <c r="A1083" t="s">
        <v>1907</v>
      </c>
      <c r="C1083" t="e">
        <f>ABS((porsche_data[[#This Row],[Price]]-#REF!)/#REF!)</f>
        <v>#REF!</v>
      </c>
      <c r="D1083" t="s">
        <v>152</v>
      </c>
      <c r="E1083" t="s">
        <v>167</v>
      </c>
      <c r="F1083">
        <f>IF(OR(ISNUMBER(SEARCH(" 4S",porsche_data[[#This Row],[Model]])), ISNUMBER(SEARCH(" S",porsche_data[[#This Row],[Model]]))),1,0)</f>
        <v>0</v>
      </c>
      <c r="G1083">
        <f>IF(ISNUMBER(SEARCH("Turbo",porsche_data[[#This Row],[Model]])),1,0)</f>
        <v>0</v>
      </c>
      <c r="H1083">
        <f>IF(ISNUMBER(SEARCH("GT",porsche_data[[#This Row],[Model]])),1,0)</f>
        <v>1</v>
      </c>
      <c r="I1083">
        <f>IF(ISNUMBER(SEARCH("RS",porsche_data[[#This Row],[Model]])),1,0)</f>
        <v>1</v>
      </c>
      <c r="J1083">
        <f>IF(ISNUMBER(SEARCH("Targa",porsche_data[[#This Row],[Body]])),1,0)</f>
        <v>0</v>
      </c>
      <c r="K1083">
        <f>IF(ISNUMBER(SEARCH("Cabriolet",porsche_data[[#This Row],[Body]])),1,0)</f>
        <v>0</v>
      </c>
      <c r="L1083" t="s">
        <v>44</v>
      </c>
      <c r="N1083" t="s">
        <v>1908</v>
      </c>
      <c r="O1083" t="str">
        <f>IF(ISNUMBER(SEARCH("km",porsche_data[[#This Row],[Mileage0]])),porsche_data[[#This Row],[Mileage0]],"")</f>
        <v>61 km</v>
      </c>
      <c r="P1083" t="s">
        <v>141</v>
      </c>
      <c r="R1083" t="s">
        <v>111</v>
      </c>
      <c r="T1083" t="s">
        <v>20</v>
      </c>
      <c r="U1083" t="s">
        <v>53</v>
      </c>
      <c r="V1083">
        <f>IF(porsche_data[[#This Row],[Transmission]]="Automatic",1,0)</f>
        <v>1</v>
      </c>
      <c r="W1083">
        <f>IF(porsche_data[[#This Row],[Transmission]]="PDK",1,0)</f>
        <v>0</v>
      </c>
      <c r="X1083" t="s">
        <v>22</v>
      </c>
      <c r="Y1083">
        <f>IF(porsche_data[[#This Row],[Drive]]="Rear drive",0,1)</f>
        <v>0</v>
      </c>
      <c r="Z1083" t="s">
        <v>23</v>
      </c>
      <c r="AA1083" t="s">
        <v>24</v>
      </c>
      <c r="AB1083">
        <f>IF(OR(porsche_data[[#This Row],[Interior Color]]="Black",porsche_data[[#This Row],[Interior Color]]="Beige",porsche_data[[#This Row],[Interior Color]]="Brown",porsche_data[[#This Row],[Interior Color]]="Grey"),0,1)</f>
        <v>0</v>
      </c>
      <c r="AC1083" t="s">
        <v>99</v>
      </c>
      <c r="AD10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84" spans="1:30" hidden="1" x14ac:dyDescent="0.2">
      <c r="A1084" t="s">
        <v>1909</v>
      </c>
      <c r="C1084" t="e">
        <f>ABS((porsche_data[[#This Row],[Price]]-#REF!)/#REF!)</f>
        <v>#REF!</v>
      </c>
      <c r="D1084" t="s">
        <v>14</v>
      </c>
      <c r="E1084" t="s">
        <v>1910</v>
      </c>
      <c r="F1084">
        <f>IF(OR(ISNUMBER(SEARCH(" 4S",porsche_data[[#This Row],[Model]])), ISNUMBER(SEARCH(" S",porsche_data[[#This Row],[Model]]))),1,0)</f>
        <v>1</v>
      </c>
      <c r="G1084">
        <f>IF(ISNUMBER(SEARCH("Turbo",porsche_data[[#This Row],[Model]])),1,0)</f>
        <v>0</v>
      </c>
      <c r="H1084">
        <f>IF(ISNUMBER(SEARCH("GT",porsche_data[[#This Row],[Model]])),1,0)</f>
        <v>0</v>
      </c>
      <c r="I1084">
        <f>IF(ISNUMBER(SEARCH("RS",porsche_data[[#This Row],[Model]])),1,0)</f>
        <v>0</v>
      </c>
      <c r="J1084">
        <f>IF(ISNUMBER(SEARCH("Targa",porsche_data[[#This Row],[Body]])),1,0)</f>
        <v>0</v>
      </c>
      <c r="K1084">
        <f>IF(ISNUMBER(SEARCH("Cabriolet",porsche_data[[#This Row],[Body]])),1,0)</f>
        <v>0</v>
      </c>
      <c r="L1084" t="s">
        <v>44</v>
      </c>
      <c r="N1084" t="s">
        <v>1911</v>
      </c>
      <c r="O1084" t="str">
        <f>IF(ISNUMBER(SEARCH("km",porsche_data[[#This Row],[Mileage0]])),porsche_data[[#This Row],[Mileage0]],"")</f>
        <v>196778 km</v>
      </c>
      <c r="P1084" t="s">
        <v>385</v>
      </c>
      <c r="R1084" t="s">
        <v>78</v>
      </c>
      <c r="T1084" t="s">
        <v>20</v>
      </c>
      <c r="U1084" t="s">
        <v>21</v>
      </c>
      <c r="V1084">
        <f>IF(porsche_data[[#This Row],[Transmission]]="Automatic",1,0)</f>
        <v>0</v>
      </c>
      <c r="W1084">
        <f>IF(porsche_data[[#This Row],[Transmission]]="PDK",1,0)</f>
        <v>0</v>
      </c>
      <c r="X1084" t="s">
        <v>22</v>
      </c>
      <c r="Y1084">
        <f>IF(porsche_data[[#This Row],[Drive]]="Rear drive",0,1)</f>
        <v>0</v>
      </c>
      <c r="Z1084" t="s">
        <v>23</v>
      </c>
      <c r="AA1084" t="s">
        <v>24</v>
      </c>
      <c r="AB1084">
        <f>IF(OR(porsche_data[[#This Row],[Interior Color]]="Black",porsche_data[[#This Row],[Interior Color]]="Beige",porsche_data[[#This Row],[Interior Color]]="Brown",porsche_data[[#This Row],[Interior Color]]="Grey"),0,1)</f>
        <v>0</v>
      </c>
      <c r="AC1084" t="s">
        <v>54</v>
      </c>
      <c r="AD10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85" spans="1:30" hidden="1" x14ac:dyDescent="0.2">
      <c r="A1085" t="s">
        <v>1912</v>
      </c>
      <c r="C1085" t="e">
        <f>ABS((porsche_data[[#This Row],[Price]]-#REF!)/#REF!)</f>
        <v>#REF!</v>
      </c>
      <c r="D1085" t="s">
        <v>63</v>
      </c>
      <c r="E1085" t="s">
        <v>368</v>
      </c>
      <c r="F1085">
        <f>IF(OR(ISNUMBER(SEARCH(" 4S",porsche_data[[#This Row],[Model]])), ISNUMBER(SEARCH(" S",porsche_data[[#This Row],[Model]]))),1,0)</f>
        <v>0</v>
      </c>
      <c r="G1085">
        <f>IF(ISNUMBER(SEARCH("Turbo",porsche_data[[#This Row],[Model]])),1,0)</f>
        <v>0</v>
      </c>
      <c r="H1085">
        <f>IF(ISNUMBER(SEARCH("GT",porsche_data[[#This Row],[Model]])),1,0)</f>
        <v>1</v>
      </c>
      <c r="I1085">
        <f>IF(ISNUMBER(SEARCH("RS",porsche_data[[#This Row],[Model]])),1,0)</f>
        <v>0</v>
      </c>
      <c r="J1085">
        <f>IF(ISNUMBER(SEARCH("Targa",porsche_data[[#This Row],[Body]])),1,0)</f>
        <v>0</v>
      </c>
      <c r="K1085">
        <f>IF(ISNUMBER(SEARCH("Cabriolet",porsche_data[[#This Row],[Body]])),1,0)</f>
        <v>0</v>
      </c>
      <c r="L1085" t="s">
        <v>44</v>
      </c>
      <c r="N1085" t="s">
        <v>1913</v>
      </c>
      <c r="O1085" t="str">
        <f>IF(ISNUMBER(SEARCH("km",porsche_data[[#This Row],[Mileage0]])),porsche_data[[#This Row],[Mileage0]],"")</f>
        <v>3440 km</v>
      </c>
      <c r="P1085" t="s">
        <v>110</v>
      </c>
      <c r="R1085" t="s">
        <v>111</v>
      </c>
      <c r="T1085" t="s">
        <v>232</v>
      </c>
      <c r="U1085" t="s">
        <v>31</v>
      </c>
      <c r="V1085">
        <f>IF(porsche_data[[#This Row],[Transmission]]="Automatic",1,0)</f>
        <v>0</v>
      </c>
      <c r="W1085">
        <f>IF(porsche_data[[#This Row],[Transmission]]="PDK",1,0)</f>
        <v>1</v>
      </c>
      <c r="X1085" t="s">
        <v>22</v>
      </c>
      <c r="Y1085">
        <f>IF(porsche_data[[#This Row],[Drive]]="Rear drive",0,1)</f>
        <v>0</v>
      </c>
      <c r="Z1085" t="s">
        <v>23</v>
      </c>
      <c r="AA1085" t="s">
        <v>24</v>
      </c>
      <c r="AB1085">
        <f>IF(OR(porsche_data[[#This Row],[Interior Color]]="Black",porsche_data[[#This Row],[Interior Color]]="Beige",porsche_data[[#This Row],[Interior Color]]="Brown",porsche_data[[#This Row],[Interior Color]]="Grey"),0,1)</f>
        <v>0</v>
      </c>
      <c r="AC1085" t="s">
        <v>32</v>
      </c>
      <c r="AD10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86" spans="1:30" hidden="1" x14ac:dyDescent="0.2">
      <c r="A1086" t="s">
        <v>1355</v>
      </c>
      <c r="B1086">
        <v>180000</v>
      </c>
      <c r="C1086" t="e">
        <f>ABS((porsche_data[[#This Row],[Price]]-#REF!)/#REF!)</f>
        <v>#REF!</v>
      </c>
      <c r="D1086" t="s">
        <v>641</v>
      </c>
      <c r="E1086" t="s">
        <v>1033</v>
      </c>
      <c r="F1086">
        <f>IF(OR(ISNUMBER(SEARCH(" 4S",porsche_data[[#This Row],[Model]])), ISNUMBER(SEARCH(" S",porsche_data[[#This Row],[Model]]))),1,0)</f>
        <v>0</v>
      </c>
      <c r="G1086">
        <f>IF(ISNUMBER(SEARCH("Turbo",porsche_data[[#This Row],[Model]])),1,0)</f>
        <v>1</v>
      </c>
      <c r="H1086">
        <f>IF(ISNUMBER(SEARCH("GT",porsche_data[[#This Row],[Model]])),1,0)</f>
        <v>0</v>
      </c>
      <c r="I1086">
        <f>IF(ISNUMBER(SEARCH("RS",porsche_data[[#This Row],[Model]])),1,0)</f>
        <v>0</v>
      </c>
      <c r="J1086">
        <f>IF(ISNUMBER(SEARCH("Targa",porsche_data[[#This Row],[Body]])),1,0)</f>
        <v>0</v>
      </c>
      <c r="K1086">
        <f>IF(ISNUMBER(SEARCH("Cabriolet",porsche_data[[#This Row],[Body]])),1,0)</f>
        <v>0</v>
      </c>
      <c r="L1086" t="s">
        <v>44</v>
      </c>
      <c r="N1086" t="s">
        <v>555</v>
      </c>
      <c r="O1086" t="str">
        <f>IF(ISNUMBER(SEARCH("km",porsche_data[[#This Row],[Mileage0]])),porsche_data[[#This Row],[Mileage0]],"")</f>
        <v>85000 km</v>
      </c>
      <c r="P1086" t="s">
        <v>25</v>
      </c>
      <c r="Q1086" t="s">
        <v>5286</v>
      </c>
      <c r="R1086" t="s">
        <v>25</v>
      </c>
      <c r="T1086" t="s">
        <v>20</v>
      </c>
      <c r="U1086" t="s">
        <v>21</v>
      </c>
      <c r="V1086">
        <f>IF(porsche_data[[#This Row],[Transmission]]="Automatic",1,0)</f>
        <v>0</v>
      </c>
      <c r="W1086">
        <f>IF(porsche_data[[#This Row],[Transmission]]="PDK",1,0)</f>
        <v>0</v>
      </c>
      <c r="X1086" t="s">
        <v>22</v>
      </c>
      <c r="Y1086">
        <f>IF(porsche_data[[#This Row],[Drive]]="Rear drive",0,1)</f>
        <v>0</v>
      </c>
      <c r="Z1086" t="s">
        <v>23</v>
      </c>
      <c r="AA1086" t="s">
        <v>24</v>
      </c>
      <c r="AB1086">
        <f>IF(OR(porsche_data[[#This Row],[Interior Color]]="Black",porsche_data[[#This Row],[Interior Color]]="Beige",porsche_data[[#This Row],[Interior Color]]="Brown",porsche_data[[#This Row],[Interior Color]]="Grey"),0,1)</f>
        <v>0</v>
      </c>
      <c r="AC1086" t="s">
        <v>32</v>
      </c>
      <c r="AD10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87" spans="1:30" hidden="1" x14ac:dyDescent="0.2">
      <c r="A1087" t="s">
        <v>25</v>
      </c>
      <c r="C1087" t="e">
        <f>ABS((porsche_data[[#This Row],[Price]]-#REF!)/#REF!)</f>
        <v>#REF!</v>
      </c>
      <c r="D1087" t="s">
        <v>25</v>
      </c>
      <c r="E1087" t="s">
        <v>25</v>
      </c>
      <c r="F1087">
        <f>IF(OR(ISNUMBER(SEARCH(" 4S",porsche_data[[#This Row],[Model]])), ISNUMBER(SEARCH(" S",porsche_data[[#This Row],[Model]]))),1,0)</f>
        <v>0</v>
      </c>
      <c r="G1087">
        <f>IF(ISNUMBER(SEARCH("Turbo",porsche_data[[#This Row],[Model]])),1,0)</f>
        <v>0</v>
      </c>
      <c r="H1087">
        <f>IF(ISNUMBER(SEARCH("GT",porsche_data[[#This Row],[Model]])),1,0)</f>
        <v>0</v>
      </c>
      <c r="I1087">
        <f>IF(ISNUMBER(SEARCH("RS",porsche_data[[#This Row],[Model]])),1,0)</f>
        <v>0</v>
      </c>
      <c r="J1087">
        <f>IF(ISNUMBER(SEARCH("Targa",porsche_data[[#This Row],[Body]])),1,0)</f>
        <v>0</v>
      </c>
      <c r="K1087">
        <f>IF(ISNUMBER(SEARCH("Cabriolet",porsche_data[[#This Row],[Body]])),1,0)</f>
        <v>0</v>
      </c>
      <c r="L1087" t="s">
        <v>25</v>
      </c>
      <c r="N1087" t="s">
        <v>25</v>
      </c>
      <c r="O1087" t="str">
        <f>IF(ISNUMBER(SEARCH("km",porsche_data[[#This Row],[Mileage0]])),porsche_data[[#This Row],[Mileage0]],"")</f>
        <v/>
      </c>
      <c r="P1087" t="s">
        <v>25</v>
      </c>
      <c r="R1087" t="s">
        <v>25</v>
      </c>
      <c r="T1087" t="s">
        <v>25</v>
      </c>
      <c r="U1087" t="s">
        <v>25</v>
      </c>
      <c r="V1087">
        <f>IF(porsche_data[[#This Row],[Transmission]]="Automatic",1,0)</f>
        <v>0</v>
      </c>
      <c r="W1087">
        <f>IF(porsche_data[[#This Row],[Transmission]]="PDK",1,0)</f>
        <v>0</v>
      </c>
      <c r="X1087" t="s">
        <v>25</v>
      </c>
      <c r="Y1087">
        <f>IF(porsche_data[[#This Row],[Drive]]="Rear drive",0,1)</f>
        <v>1</v>
      </c>
      <c r="Z1087" t="s">
        <v>25</v>
      </c>
      <c r="AA1087" t="s">
        <v>25</v>
      </c>
      <c r="AB1087">
        <f>IF(OR(porsche_data[[#This Row],[Interior Color]]="Black",porsche_data[[#This Row],[Interior Color]]="Beige",porsche_data[[#This Row],[Interior Color]]="Brown",porsche_data[[#This Row],[Interior Color]]="Grey"),0,1)</f>
        <v>1</v>
      </c>
      <c r="AC1087" t="s">
        <v>25</v>
      </c>
      <c r="AD10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88" spans="1:30" x14ac:dyDescent="0.2">
      <c r="A1088" t="s">
        <v>5012</v>
      </c>
      <c r="B1088">
        <v>179991</v>
      </c>
      <c r="C1088">
        <f>ABS((porsche_data[[#This Row],[Price]]-AVERAGE(B1020:B5475))/_xlfn.STDEV.P(B1020:B5475))</f>
        <v>1.9341574419393621</v>
      </c>
      <c r="D1088" t="s">
        <v>80</v>
      </c>
      <c r="E1088" t="s">
        <v>85</v>
      </c>
      <c r="F1088">
        <f>IF(OR(ISNUMBER(SEARCH(" 4S",porsche_data[[#This Row],[Model]])), ISNUMBER(SEARCH(" S",porsche_data[[#This Row],[Model]]))),1,0)</f>
        <v>1</v>
      </c>
      <c r="G1088">
        <f>IF(ISNUMBER(SEARCH("Turbo",porsche_data[[#This Row],[Model]])),1,0)</f>
        <v>1</v>
      </c>
      <c r="H1088">
        <f>IF(ISNUMBER(SEARCH("GT",porsche_data[[#This Row],[Model]])),1,0)</f>
        <v>0</v>
      </c>
      <c r="I1088">
        <f>IF(ISNUMBER(SEARCH("RS",porsche_data[[#This Row],[Model]])),1,0)</f>
        <v>0</v>
      </c>
      <c r="J1088">
        <f>IF(ISNUMBER(SEARCH("Targa",porsche_data[[#This Row],[Body]])),1,0)</f>
        <v>0</v>
      </c>
      <c r="K1088">
        <f>IF(ISNUMBER(SEARCH("Cabriolet",porsche_data[[#This Row],[Body]])),1,0)</f>
        <v>1</v>
      </c>
      <c r="L1088" t="s">
        <v>16</v>
      </c>
      <c r="M1088">
        <v>991</v>
      </c>
      <c r="N1088" t="s">
        <v>2783</v>
      </c>
      <c r="O1088" s="3">
        <f>1*(LEFT(porsche_data[[#This Row],[Mileage0]],FIND(" ",porsche_data[[#This Row],[Mileage0]])-1))</f>
        <v>19500</v>
      </c>
      <c r="P1088" t="s">
        <v>87</v>
      </c>
      <c r="Q1088">
        <v>580</v>
      </c>
      <c r="R1088" t="s">
        <v>88</v>
      </c>
      <c r="S1088">
        <f>1*(LEFT(porsche_data[[#This Row],[Cylinder Capacity]],FIND(" ",porsche_data[[#This Row],[Cylinder Capacity]])-1))</f>
        <v>3.8</v>
      </c>
      <c r="T1088" t="s">
        <v>20</v>
      </c>
      <c r="U1088" t="s">
        <v>31</v>
      </c>
      <c r="V1088">
        <f>IF(porsche_data[[#This Row],[Transmission]]="Automatic",1,0)</f>
        <v>0</v>
      </c>
      <c r="W1088">
        <f>IF(porsche_data[[#This Row],[Transmission]]="PDK",1,0)</f>
        <v>1</v>
      </c>
      <c r="X1088" t="s">
        <v>46</v>
      </c>
      <c r="Y1088">
        <f>IF(porsche_data[[#This Row],[Drive]]="Rear drive",0,1)</f>
        <v>1</v>
      </c>
      <c r="Z1088" t="s">
        <v>23</v>
      </c>
      <c r="AA1088" t="s">
        <v>24</v>
      </c>
      <c r="AB1088">
        <f>IF(OR(porsche_data[[#This Row],[Interior Color]]="Black",porsche_data[[#This Row],[Interior Color]]="Beige",porsche_data[[#This Row],[Interior Color]]="Brown",porsche_data[[#This Row],[Interior Color]]="Grey"),0,1)</f>
        <v>0</v>
      </c>
      <c r="AC1088" t="s">
        <v>61</v>
      </c>
      <c r="AD10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89" spans="1:30" hidden="1" x14ac:dyDescent="0.2">
      <c r="A1089" t="s">
        <v>1917</v>
      </c>
      <c r="C1089" t="e">
        <f>ABS((porsche_data[[#This Row],[Price]]-#REF!)/#REF!)</f>
        <v>#REF!</v>
      </c>
      <c r="D1089" t="s">
        <v>93</v>
      </c>
      <c r="E1089" t="s">
        <v>107</v>
      </c>
      <c r="F1089">
        <f>IF(OR(ISNUMBER(SEARCH(" 4S",porsche_data[[#This Row],[Model]])), ISNUMBER(SEARCH(" S",porsche_data[[#This Row],[Model]]))),1,0)</f>
        <v>1</v>
      </c>
      <c r="G1089">
        <f>IF(ISNUMBER(SEARCH("Turbo",porsche_data[[#This Row],[Model]])),1,0)</f>
        <v>0</v>
      </c>
      <c r="H1089">
        <f>IF(ISNUMBER(SEARCH("GT",porsche_data[[#This Row],[Model]])),1,0)</f>
        <v>0</v>
      </c>
      <c r="I1089">
        <f>IF(ISNUMBER(SEARCH("RS",porsche_data[[#This Row],[Model]])),1,0)</f>
        <v>0</v>
      </c>
      <c r="J1089">
        <f>IF(ISNUMBER(SEARCH("Targa",porsche_data[[#This Row],[Body]])),1,0)</f>
        <v>0</v>
      </c>
      <c r="K1089">
        <f>IF(ISNUMBER(SEARCH("Cabriolet",porsche_data[[#This Row],[Body]])),1,0)</f>
        <v>0</v>
      </c>
      <c r="L1089" t="s">
        <v>108</v>
      </c>
      <c r="N1089" t="s">
        <v>1918</v>
      </c>
      <c r="O1089" t="str">
        <f>IF(ISNUMBER(SEARCH("km",porsche_data[[#This Row],[Mileage0]])),porsche_data[[#This Row],[Mileage0]],"")</f>
        <v>3856 km</v>
      </c>
      <c r="P1089" t="s">
        <v>110</v>
      </c>
      <c r="R1089" t="s">
        <v>111</v>
      </c>
      <c r="T1089" t="s">
        <v>232</v>
      </c>
      <c r="U1089" t="s">
        <v>21</v>
      </c>
      <c r="V1089">
        <f>IF(porsche_data[[#This Row],[Transmission]]="Automatic",1,0)</f>
        <v>0</v>
      </c>
      <c r="W1089">
        <f>IF(porsche_data[[#This Row],[Transmission]]="PDK",1,0)</f>
        <v>0</v>
      </c>
      <c r="X1089" t="s">
        <v>22</v>
      </c>
      <c r="Y1089">
        <f>IF(porsche_data[[#This Row],[Drive]]="Rear drive",0,1)</f>
        <v>0</v>
      </c>
      <c r="Z1089" t="s">
        <v>23</v>
      </c>
      <c r="AA1089" t="s">
        <v>68</v>
      </c>
      <c r="AB1089">
        <f>IF(OR(porsche_data[[#This Row],[Interior Color]]="Black",porsche_data[[#This Row],[Interior Color]]="Beige",porsche_data[[#This Row],[Interior Color]]="Brown",porsche_data[[#This Row],[Interior Color]]="Grey"),0,1)</f>
        <v>0</v>
      </c>
      <c r="AC1089" t="s">
        <v>99</v>
      </c>
      <c r="AD10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90" spans="1:30" x14ac:dyDescent="0.2">
      <c r="A1090" t="s">
        <v>3006</v>
      </c>
      <c r="B1090">
        <v>179990</v>
      </c>
      <c r="C1090">
        <f>ABS((porsche_data[[#This Row],[Price]]-AVERAGE(B1022:B5477))/_xlfn.STDEV.P(B1022:B5477))</f>
        <v>1.9341315380634463</v>
      </c>
      <c r="D1090" t="s">
        <v>128</v>
      </c>
      <c r="E1090" t="s">
        <v>794</v>
      </c>
      <c r="F1090">
        <f>IF(OR(ISNUMBER(SEARCH(" 4S",porsche_data[[#This Row],[Model]])), ISNUMBER(SEARCH(" S",porsche_data[[#This Row],[Model]]))),1,0)</f>
        <v>1</v>
      </c>
      <c r="G1090">
        <f>IF(ISNUMBER(SEARCH("Turbo",porsche_data[[#This Row],[Model]])),1,0)</f>
        <v>0</v>
      </c>
      <c r="H1090">
        <f>IF(ISNUMBER(SEARCH("GT",porsche_data[[#This Row],[Model]])),1,0)</f>
        <v>0</v>
      </c>
      <c r="I1090">
        <f>IF(ISNUMBER(SEARCH("RS",porsche_data[[#This Row],[Model]])),1,0)</f>
        <v>0</v>
      </c>
      <c r="J1090">
        <f>IF(ISNUMBER(SEARCH("Targa",porsche_data[[#This Row],[Body]])),1,0)</f>
        <v>0</v>
      </c>
      <c r="K1090">
        <f>IF(ISNUMBER(SEARCH("Cabriolet",porsche_data[[#This Row],[Body]])),1,0)</f>
        <v>1</v>
      </c>
      <c r="L1090" t="s">
        <v>16</v>
      </c>
      <c r="M1090">
        <v>991</v>
      </c>
      <c r="N1090" t="s">
        <v>3007</v>
      </c>
      <c r="O1090" s="3">
        <f>1*(LEFT(porsche_data[[#This Row],[Mileage0]],FIND(" ",porsche_data[[#This Row],[Mileage0]])-1))</f>
        <v>7706</v>
      </c>
      <c r="P1090" t="s">
        <v>207</v>
      </c>
      <c r="Q1090">
        <v>400</v>
      </c>
      <c r="R1090" t="s">
        <v>88</v>
      </c>
      <c r="S1090">
        <f>1*(LEFT(porsche_data[[#This Row],[Cylinder Capacity]],FIND(" ",porsche_data[[#This Row],[Cylinder Capacity]])-1))</f>
        <v>3.8</v>
      </c>
      <c r="T1090" t="s">
        <v>20</v>
      </c>
      <c r="U1090" t="s">
        <v>31</v>
      </c>
      <c r="V1090">
        <f>IF(porsche_data[[#This Row],[Transmission]]="Automatic",1,0)</f>
        <v>0</v>
      </c>
      <c r="W1090">
        <f>IF(porsche_data[[#This Row],[Transmission]]="PDK",1,0)</f>
        <v>1</v>
      </c>
      <c r="X1090" t="s">
        <v>46</v>
      </c>
      <c r="Y1090">
        <f>IF(porsche_data[[#This Row],[Drive]]="Rear drive",0,1)</f>
        <v>1</v>
      </c>
      <c r="Z1090" t="s">
        <v>23</v>
      </c>
      <c r="AA1090" t="s">
        <v>24</v>
      </c>
      <c r="AB1090">
        <f>IF(OR(porsche_data[[#This Row],[Interior Color]]="Black",porsche_data[[#This Row],[Interior Color]]="Beige",porsche_data[[#This Row],[Interior Color]]="Brown",porsche_data[[#This Row],[Interior Color]]="Grey"),0,1)</f>
        <v>0</v>
      </c>
      <c r="AC1090" t="s">
        <v>24</v>
      </c>
      <c r="AD10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91" spans="1:30" x14ac:dyDescent="0.2">
      <c r="A1091" t="s">
        <v>2547</v>
      </c>
      <c r="B1091">
        <v>179970</v>
      </c>
      <c r="C1091">
        <f>ABS((porsche_data[[#This Row],[Price]]-AVERAGE(B1023:B5478))/_xlfn.STDEV.P(B1023:B5478))</f>
        <v>1.9372783342659663</v>
      </c>
      <c r="D1091" t="s">
        <v>106</v>
      </c>
      <c r="E1091" t="s">
        <v>64</v>
      </c>
      <c r="F1091">
        <f>IF(OR(ISNUMBER(SEARCH(" 4S",porsche_data[[#This Row],[Model]])), ISNUMBER(SEARCH(" S",porsche_data[[#This Row],[Model]]))),1,0)</f>
        <v>1</v>
      </c>
      <c r="G1091">
        <f>IF(ISNUMBER(SEARCH("Turbo",porsche_data[[#This Row],[Model]])),1,0)</f>
        <v>0</v>
      </c>
      <c r="H1091">
        <f>IF(ISNUMBER(SEARCH("GT",porsche_data[[#This Row],[Model]])),1,0)</f>
        <v>0</v>
      </c>
      <c r="I1091">
        <f>IF(ISNUMBER(SEARCH("RS",porsche_data[[#This Row],[Model]])),1,0)</f>
        <v>0</v>
      </c>
      <c r="J1091">
        <f>IF(ISNUMBER(SEARCH("Targa",porsche_data[[#This Row],[Body]])),1,0)</f>
        <v>1</v>
      </c>
      <c r="K1091">
        <f>IF(ISNUMBER(SEARCH("Cabriolet",porsche_data[[#This Row],[Body]])),1,0)</f>
        <v>0</v>
      </c>
      <c r="L1091" t="s">
        <v>36</v>
      </c>
      <c r="M1091">
        <v>992</v>
      </c>
      <c r="N1091" t="s">
        <v>898</v>
      </c>
      <c r="O1091" s="3">
        <f>1*(LEFT(porsche_data[[#This Row],[Mileage0]],FIND(" ",porsche_data[[#This Row],[Mileage0]])-1))</f>
        <v>19850</v>
      </c>
      <c r="P1091" t="s">
        <v>66</v>
      </c>
      <c r="Q1091">
        <v>450</v>
      </c>
      <c r="R1091" t="s">
        <v>67</v>
      </c>
      <c r="S1091">
        <f>1*(LEFT(porsche_data[[#This Row],[Cylinder Capacity]],FIND(" ",porsche_data[[#This Row],[Cylinder Capacity]])-1))</f>
        <v>3</v>
      </c>
      <c r="T1091" t="s">
        <v>20</v>
      </c>
      <c r="U1091" t="s">
        <v>31</v>
      </c>
      <c r="V1091">
        <f>IF(porsche_data[[#This Row],[Transmission]]="Automatic",1,0)</f>
        <v>0</v>
      </c>
      <c r="W1091">
        <f>IF(porsche_data[[#This Row],[Transmission]]="PDK",1,0)</f>
        <v>1</v>
      </c>
      <c r="X1091" t="s">
        <v>46</v>
      </c>
      <c r="Y1091">
        <f>IF(porsche_data[[#This Row],[Drive]]="Rear drive",0,1)</f>
        <v>1</v>
      </c>
      <c r="Z1091" t="s">
        <v>23</v>
      </c>
      <c r="AA1091" t="s">
        <v>24</v>
      </c>
      <c r="AB1091">
        <f>IF(OR(porsche_data[[#This Row],[Interior Color]]="Black",porsche_data[[#This Row],[Interior Color]]="Beige",porsche_data[[#This Row],[Interior Color]]="Brown",porsche_data[[#This Row],[Interior Color]]="Grey"),0,1)</f>
        <v>0</v>
      </c>
      <c r="AC1091" t="s">
        <v>54</v>
      </c>
      <c r="AD10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92" spans="1:30" x14ac:dyDescent="0.2">
      <c r="A1092" t="s">
        <v>1840</v>
      </c>
      <c r="B1092">
        <v>179911</v>
      </c>
      <c r="C1092">
        <f>ABS((porsche_data[[#This Row],[Price]]-AVERAGE(B1024:B5479))/_xlfn.STDEV.P(B1024:B5479))</f>
        <v>1.9394315889379607</v>
      </c>
      <c r="D1092" t="s">
        <v>90</v>
      </c>
      <c r="E1092" t="s">
        <v>362</v>
      </c>
      <c r="F1092">
        <f>IF(OR(ISNUMBER(SEARCH(" 4S",porsche_data[[#This Row],[Model]])), ISNUMBER(SEARCH(" S",porsche_data[[#This Row],[Model]]))),1,0)</f>
        <v>0</v>
      </c>
      <c r="G1092">
        <f>IF(ISNUMBER(SEARCH("Turbo",porsche_data[[#This Row],[Model]])),1,0)</f>
        <v>0</v>
      </c>
      <c r="H1092">
        <f>IF(ISNUMBER(SEARCH("GT",porsche_data[[#This Row],[Model]])),1,0)</f>
        <v>1</v>
      </c>
      <c r="I1092">
        <f>IF(ISNUMBER(SEARCH("RS",porsche_data[[#This Row],[Model]])),1,0)</f>
        <v>0</v>
      </c>
      <c r="J1092">
        <f>IF(ISNUMBER(SEARCH("Targa",porsche_data[[#This Row],[Body]])),1,0)</f>
        <v>0</v>
      </c>
      <c r="K1092">
        <f>IF(ISNUMBER(SEARCH("Cabriolet",porsche_data[[#This Row],[Body]])),1,0)</f>
        <v>0</v>
      </c>
      <c r="L1092" t="s">
        <v>44</v>
      </c>
      <c r="M1092">
        <v>991</v>
      </c>
      <c r="N1092" t="s">
        <v>1070</v>
      </c>
      <c r="O1092" s="3">
        <f>1*(LEFT(porsche_data[[#This Row],[Mileage0]],FIND(" ",porsche_data[[#This Row],[Mileage0]])-1))</f>
        <v>8600</v>
      </c>
      <c r="P1092" t="s">
        <v>141</v>
      </c>
      <c r="Q1092">
        <v>500</v>
      </c>
      <c r="R1092" t="s">
        <v>111</v>
      </c>
      <c r="S1092">
        <f>1*(LEFT(porsche_data[[#This Row],[Cylinder Capacity]],FIND(" ",porsche_data[[#This Row],[Cylinder Capacity]])-1))</f>
        <v>4</v>
      </c>
      <c r="T1092" t="s">
        <v>20</v>
      </c>
      <c r="U1092" t="s">
        <v>21</v>
      </c>
      <c r="V1092">
        <f>IF(porsche_data[[#This Row],[Transmission]]="Automatic",1,0)</f>
        <v>0</v>
      </c>
      <c r="W1092">
        <f>IF(porsche_data[[#This Row],[Transmission]]="PDK",1,0)</f>
        <v>0</v>
      </c>
      <c r="X1092" t="s">
        <v>22</v>
      </c>
      <c r="Y1092">
        <f>IF(porsche_data[[#This Row],[Drive]]="Rear drive",0,1)</f>
        <v>0</v>
      </c>
      <c r="Z1092" t="s">
        <v>23</v>
      </c>
      <c r="AA1092" t="s">
        <v>24</v>
      </c>
      <c r="AB1092">
        <f>IF(OR(porsche_data[[#This Row],[Interior Color]]="Black",porsche_data[[#This Row],[Interior Color]]="Beige",porsche_data[[#This Row],[Interior Color]]="Brown",porsche_data[[#This Row],[Interior Color]]="Grey"),0,1)</f>
        <v>0</v>
      </c>
      <c r="AC1092" t="s">
        <v>99</v>
      </c>
      <c r="AD10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93" spans="1:30" hidden="1" x14ac:dyDescent="0.2">
      <c r="A1093" t="s">
        <v>25</v>
      </c>
      <c r="C1093" t="e">
        <f>ABS((porsche_data[[#This Row],[Price]]-#REF!)/#REF!)</f>
        <v>#REF!</v>
      </c>
      <c r="D1093" t="s">
        <v>25</v>
      </c>
      <c r="E1093" t="s">
        <v>25</v>
      </c>
      <c r="F1093">
        <f>IF(OR(ISNUMBER(SEARCH(" 4S",porsche_data[[#This Row],[Model]])), ISNUMBER(SEARCH(" S",porsche_data[[#This Row],[Model]]))),1,0)</f>
        <v>0</v>
      </c>
      <c r="G1093">
        <f>IF(ISNUMBER(SEARCH("Turbo",porsche_data[[#This Row],[Model]])),1,0)</f>
        <v>0</v>
      </c>
      <c r="H1093">
        <f>IF(ISNUMBER(SEARCH("GT",porsche_data[[#This Row],[Model]])),1,0)</f>
        <v>0</v>
      </c>
      <c r="I1093">
        <f>IF(ISNUMBER(SEARCH("RS",porsche_data[[#This Row],[Model]])),1,0)</f>
        <v>0</v>
      </c>
      <c r="J1093">
        <f>IF(ISNUMBER(SEARCH("Targa",porsche_data[[#This Row],[Body]])),1,0)</f>
        <v>0</v>
      </c>
      <c r="K1093">
        <f>IF(ISNUMBER(SEARCH("Cabriolet",porsche_data[[#This Row],[Body]])),1,0)</f>
        <v>0</v>
      </c>
      <c r="L1093" t="s">
        <v>25</v>
      </c>
      <c r="N1093" t="s">
        <v>25</v>
      </c>
      <c r="O1093" t="str">
        <f>IF(ISNUMBER(SEARCH("km",porsche_data[[#This Row],[Mileage0]])),porsche_data[[#This Row],[Mileage0]],"")</f>
        <v/>
      </c>
      <c r="P1093" t="s">
        <v>25</v>
      </c>
      <c r="R1093" t="s">
        <v>25</v>
      </c>
      <c r="T1093" t="s">
        <v>25</v>
      </c>
      <c r="U1093" t="s">
        <v>25</v>
      </c>
      <c r="V1093">
        <f>IF(porsche_data[[#This Row],[Transmission]]="Automatic",1,0)</f>
        <v>0</v>
      </c>
      <c r="W1093">
        <f>IF(porsche_data[[#This Row],[Transmission]]="PDK",1,0)</f>
        <v>0</v>
      </c>
      <c r="X1093" t="s">
        <v>25</v>
      </c>
      <c r="Y1093">
        <f>IF(porsche_data[[#This Row],[Drive]]="Rear drive",0,1)</f>
        <v>1</v>
      </c>
      <c r="Z1093" t="s">
        <v>25</v>
      </c>
      <c r="AA1093" t="s">
        <v>25</v>
      </c>
      <c r="AB1093">
        <f>IF(OR(porsche_data[[#This Row],[Interior Color]]="Black",porsche_data[[#This Row],[Interior Color]]="Beige",porsche_data[[#This Row],[Interior Color]]="Brown",porsche_data[[#This Row],[Interior Color]]="Grey"),0,1)</f>
        <v>1</v>
      </c>
      <c r="AC1093" t="s">
        <v>25</v>
      </c>
      <c r="AD10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94" spans="1:30" hidden="1" x14ac:dyDescent="0.2">
      <c r="A1094" t="s">
        <v>1925</v>
      </c>
      <c r="C1094" t="e">
        <f>ABS((porsche_data[[#This Row],[Price]]-#REF!)/#REF!)</f>
        <v>#REF!</v>
      </c>
      <c r="D1094" t="s">
        <v>93</v>
      </c>
      <c r="E1094" t="s">
        <v>260</v>
      </c>
      <c r="F1094">
        <f>IF(OR(ISNUMBER(SEARCH(" 4S",porsche_data[[#This Row],[Model]])), ISNUMBER(SEARCH(" S",porsche_data[[#This Row],[Model]]))),1,0)</f>
        <v>0</v>
      </c>
      <c r="G1094">
        <f>IF(ISNUMBER(SEARCH("Turbo",porsche_data[[#This Row],[Model]])),1,0)</f>
        <v>0</v>
      </c>
      <c r="H1094">
        <f>IF(ISNUMBER(SEARCH("GT",porsche_data[[#This Row],[Model]])),1,0)</f>
        <v>1</v>
      </c>
      <c r="I1094">
        <f>IF(ISNUMBER(SEARCH("RS",porsche_data[[#This Row],[Model]])),1,0)</f>
        <v>0</v>
      </c>
      <c r="J1094">
        <f>IF(ISNUMBER(SEARCH("Targa",porsche_data[[#This Row],[Body]])),1,0)</f>
        <v>0</v>
      </c>
      <c r="K1094">
        <f>IF(ISNUMBER(SEARCH("Cabriolet",porsche_data[[#This Row],[Body]])),1,0)</f>
        <v>0</v>
      </c>
      <c r="L1094" t="s">
        <v>44</v>
      </c>
      <c r="N1094" t="s">
        <v>1926</v>
      </c>
      <c r="O1094" t="str">
        <f>IF(ISNUMBER(SEARCH("km",porsche_data[[#This Row],[Mileage0]])),porsche_data[[#This Row],[Mileage0]],"")</f>
        <v/>
      </c>
      <c r="P1094" t="s">
        <v>66</v>
      </c>
      <c r="R1094" t="s">
        <v>67</v>
      </c>
      <c r="T1094" t="s">
        <v>20</v>
      </c>
      <c r="U1094" t="s">
        <v>31</v>
      </c>
      <c r="V1094">
        <f>IF(porsche_data[[#This Row],[Transmission]]="Automatic",1,0)</f>
        <v>0</v>
      </c>
      <c r="W1094">
        <f>IF(porsche_data[[#This Row],[Transmission]]="PDK",1,0)</f>
        <v>1</v>
      </c>
      <c r="X1094" t="s">
        <v>22</v>
      </c>
      <c r="Y1094">
        <f>IF(porsche_data[[#This Row],[Drive]]="Rear drive",0,1)</f>
        <v>0</v>
      </c>
      <c r="Z1094" t="s">
        <v>23</v>
      </c>
      <c r="AA1094" t="s">
        <v>24</v>
      </c>
      <c r="AB1094">
        <f>IF(OR(porsche_data[[#This Row],[Interior Color]]="Black",porsche_data[[#This Row],[Interior Color]]="Beige",porsche_data[[#This Row],[Interior Color]]="Brown",porsche_data[[#This Row],[Interior Color]]="Grey"),0,1)</f>
        <v>0</v>
      </c>
      <c r="AC1094" t="s">
        <v>61</v>
      </c>
      <c r="AD10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95" spans="1:30" hidden="1" x14ac:dyDescent="0.2">
      <c r="A1095" t="s">
        <v>25</v>
      </c>
      <c r="C1095" t="e">
        <f>ABS((porsche_data[[#This Row],[Price]]-#REF!)/#REF!)</f>
        <v>#REF!</v>
      </c>
      <c r="D1095" t="s">
        <v>49</v>
      </c>
      <c r="E1095" t="s">
        <v>50</v>
      </c>
      <c r="F1095">
        <f>IF(OR(ISNUMBER(SEARCH(" 4S",porsche_data[[#This Row],[Model]])), ISNUMBER(SEARCH(" S",porsche_data[[#This Row],[Model]]))),1,0)</f>
        <v>0</v>
      </c>
      <c r="G1095">
        <f>IF(ISNUMBER(SEARCH("Turbo",porsche_data[[#This Row],[Model]])),1,0)</f>
        <v>0</v>
      </c>
      <c r="H1095">
        <f>IF(ISNUMBER(SEARCH("GT",porsche_data[[#This Row],[Model]])),1,0)</f>
        <v>0</v>
      </c>
      <c r="I1095">
        <f>IF(ISNUMBER(SEARCH("RS",porsche_data[[#This Row],[Model]])),1,0)</f>
        <v>0</v>
      </c>
      <c r="J1095">
        <f>IF(ISNUMBER(SEARCH("Targa",porsche_data[[#This Row],[Body]])),1,0)</f>
        <v>0</v>
      </c>
      <c r="K1095">
        <f>IF(ISNUMBER(SEARCH("Cabriolet",porsche_data[[#This Row],[Body]])),1,0)</f>
        <v>1</v>
      </c>
      <c r="L1095" t="s">
        <v>16</v>
      </c>
      <c r="N1095" t="s">
        <v>1927</v>
      </c>
      <c r="O1095" t="str">
        <f>IF(ISNUMBER(SEARCH("km",porsche_data[[#This Row],[Mileage0]])),porsche_data[[#This Row],[Mileage0]],"")</f>
        <v/>
      </c>
      <c r="P1095" t="s">
        <v>25</v>
      </c>
      <c r="R1095" t="s">
        <v>19</v>
      </c>
      <c r="T1095" t="s">
        <v>232</v>
      </c>
      <c r="U1095" t="s">
        <v>53</v>
      </c>
      <c r="V1095">
        <f>IF(porsche_data[[#This Row],[Transmission]]="Automatic",1,0)</f>
        <v>1</v>
      </c>
      <c r="W1095">
        <f>IF(porsche_data[[#This Row],[Transmission]]="PDK",1,0)</f>
        <v>0</v>
      </c>
      <c r="X1095" t="s">
        <v>22</v>
      </c>
      <c r="Y1095">
        <f>IF(porsche_data[[#This Row],[Drive]]="Rear drive",0,1)</f>
        <v>0</v>
      </c>
      <c r="Z1095" t="s">
        <v>23</v>
      </c>
      <c r="AA1095" t="s">
        <v>32</v>
      </c>
      <c r="AB1095">
        <f>IF(OR(porsche_data[[#This Row],[Interior Color]]="Black",porsche_data[[#This Row],[Interior Color]]="Beige",porsche_data[[#This Row],[Interior Color]]="Brown",porsche_data[[#This Row],[Interior Color]]="Grey"),0,1)</f>
        <v>0</v>
      </c>
      <c r="AC1095" t="s">
        <v>54</v>
      </c>
      <c r="AD10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96" spans="1:30" x14ac:dyDescent="0.2">
      <c r="A1096" t="s">
        <v>1840</v>
      </c>
      <c r="B1096">
        <v>179911</v>
      </c>
      <c r="C1096">
        <f>ABS((porsche_data[[#This Row],[Price]]-AVERAGE(B1028:B5483))/_xlfn.STDEV.P(B1028:B5483))</f>
        <v>1.9468542964269833</v>
      </c>
      <c r="D1096" t="s">
        <v>767</v>
      </c>
      <c r="E1096" t="s">
        <v>768</v>
      </c>
      <c r="F1096">
        <f>IF(OR(ISNUMBER(SEARCH(" 4S",porsche_data[[#This Row],[Model]])), ISNUMBER(SEARCH(" S",porsche_data[[#This Row],[Model]]))),1,0)</f>
        <v>0</v>
      </c>
      <c r="G1096">
        <f>IF(ISNUMBER(SEARCH("Turbo",porsche_data[[#This Row],[Model]])),1,0)</f>
        <v>1</v>
      </c>
      <c r="H1096">
        <f>IF(ISNUMBER(SEARCH("GT",porsche_data[[#This Row],[Model]])),1,0)</f>
        <v>0</v>
      </c>
      <c r="I1096">
        <f>IF(ISNUMBER(SEARCH("RS",porsche_data[[#This Row],[Model]])),1,0)</f>
        <v>0</v>
      </c>
      <c r="J1096">
        <f>IF(ISNUMBER(SEARCH("Targa",porsche_data[[#This Row],[Body]])),1,0)</f>
        <v>0</v>
      </c>
      <c r="K1096">
        <f>IF(ISNUMBER(SEARCH("Cabriolet",porsche_data[[#This Row],[Body]])),1,0)</f>
        <v>0</v>
      </c>
      <c r="L1096" t="s">
        <v>44</v>
      </c>
      <c r="M1096">
        <v>911</v>
      </c>
      <c r="N1096" t="s">
        <v>4649</v>
      </c>
      <c r="O1096" s="3">
        <f>1*(LEFT(porsche_data[[#This Row],[Mileage0]],FIND(" ",porsche_data[[#This Row],[Mileage0]])-1))</f>
        <v>58703</v>
      </c>
      <c r="P1096" t="s">
        <v>115</v>
      </c>
      <c r="Q1096">
        <v>260</v>
      </c>
      <c r="R1096" t="s">
        <v>67</v>
      </c>
      <c r="S1096">
        <f>1*(LEFT(porsche_data[[#This Row],[Cylinder Capacity]],FIND(" ",porsche_data[[#This Row],[Cylinder Capacity]])-1))</f>
        <v>3</v>
      </c>
      <c r="T1096" t="s">
        <v>20</v>
      </c>
      <c r="U1096" t="s">
        <v>21</v>
      </c>
      <c r="V1096">
        <f>IF(porsche_data[[#This Row],[Transmission]]="Automatic",1,0)</f>
        <v>0</v>
      </c>
      <c r="W1096">
        <f>IF(porsche_data[[#This Row],[Transmission]]="PDK",1,0)</f>
        <v>0</v>
      </c>
      <c r="X1096" t="s">
        <v>22</v>
      </c>
      <c r="Y1096">
        <f>IF(porsche_data[[#This Row],[Drive]]="Rear drive",0,1)</f>
        <v>0</v>
      </c>
      <c r="Z1096" t="s">
        <v>23</v>
      </c>
      <c r="AA1096" t="s">
        <v>24</v>
      </c>
      <c r="AB1096">
        <f>IF(OR(porsche_data[[#This Row],[Interior Color]]="Black",porsche_data[[#This Row],[Interior Color]]="Beige",porsche_data[[#This Row],[Interior Color]]="Brown",porsche_data[[#This Row],[Interior Color]]="Grey"),0,1)</f>
        <v>0</v>
      </c>
      <c r="AC1096" t="s">
        <v>32</v>
      </c>
      <c r="AD10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97" spans="1:30" hidden="1" x14ac:dyDescent="0.2">
      <c r="A1097" t="s">
        <v>1930</v>
      </c>
      <c r="C1097" t="e">
        <f>ABS((porsche_data[[#This Row],[Price]]-#REF!)/#REF!)</f>
        <v>#REF!</v>
      </c>
      <c r="D1097" t="s">
        <v>298</v>
      </c>
      <c r="E1097" t="s">
        <v>299</v>
      </c>
      <c r="F1097">
        <f>IF(OR(ISNUMBER(SEARCH(" 4S",porsche_data[[#This Row],[Model]])), ISNUMBER(SEARCH(" S",porsche_data[[#This Row],[Model]]))),1,0)</f>
        <v>0</v>
      </c>
      <c r="G1097">
        <f>IF(ISNUMBER(SEARCH("Turbo",porsche_data[[#This Row],[Model]])),1,0)</f>
        <v>0</v>
      </c>
      <c r="H1097">
        <f>IF(ISNUMBER(SEARCH("GT",porsche_data[[#This Row],[Model]])),1,0)</f>
        <v>1</v>
      </c>
      <c r="I1097">
        <f>IF(ISNUMBER(SEARCH("RS",porsche_data[[#This Row],[Model]])),1,0)</f>
        <v>0</v>
      </c>
      <c r="J1097">
        <f>IF(ISNUMBER(SEARCH("Targa",porsche_data[[#This Row],[Body]])),1,0)</f>
        <v>0</v>
      </c>
      <c r="K1097">
        <f>IF(ISNUMBER(SEARCH("Cabriolet",porsche_data[[#This Row],[Body]])),1,0)</f>
        <v>0</v>
      </c>
      <c r="L1097" t="s">
        <v>44</v>
      </c>
      <c r="N1097" t="s">
        <v>1931</v>
      </c>
      <c r="O1097" t="str">
        <f>IF(ISNUMBER(SEARCH("km",porsche_data[[#This Row],[Mileage0]])),porsche_data[[#This Row],[Mileage0]],"")</f>
        <v>46000 km</v>
      </c>
      <c r="P1097" t="s">
        <v>301</v>
      </c>
      <c r="R1097" t="s">
        <v>19</v>
      </c>
      <c r="T1097" t="s">
        <v>20</v>
      </c>
      <c r="U1097" t="s">
        <v>21</v>
      </c>
      <c r="V1097">
        <f>IF(porsche_data[[#This Row],[Transmission]]="Automatic",1,0)</f>
        <v>0</v>
      </c>
      <c r="W1097">
        <f>IF(porsche_data[[#This Row],[Transmission]]="PDK",1,0)</f>
        <v>0</v>
      </c>
      <c r="X1097" t="s">
        <v>22</v>
      </c>
      <c r="Y1097">
        <f>IF(porsche_data[[#This Row],[Drive]]="Rear drive",0,1)</f>
        <v>0</v>
      </c>
      <c r="Z1097" t="s">
        <v>23</v>
      </c>
      <c r="AA1097" t="s">
        <v>24</v>
      </c>
      <c r="AB1097">
        <f>IF(OR(porsche_data[[#This Row],[Interior Color]]="Black",porsche_data[[#This Row],[Interior Color]]="Beige",porsche_data[[#This Row],[Interior Color]]="Brown",porsche_data[[#This Row],[Interior Color]]="Grey"),0,1)</f>
        <v>0</v>
      </c>
      <c r="AC1097" t="s">
        <v>32</v>
      </c>
      <c r="AD10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098" spans="1:30" hidden="1" x14ac:dyDescent="0.2">
      <c r="A1098" t="s">
        <v>1932</v>
      </c>
      <c r="C1098" t="e">
        <f>ABS((porsche_data[[#This Row],[Price]]-#REF!)/#REF!)</f>
        <v>#REF!</v>
      </c>
      <c r="D1098" t="s">
        <v>349</v>
      </c>
      <c r="E1098" t="s">
        <v>733</v>
      </c>
      <c r="F1098">
        <f>IF(OR(ISNUMBER(SEARCH(" 4S",porsche_data[[#This Row],[Model]])), ISNUMBER(SEARCH(" S",porsche_data[[#This Row],[Model]]))),1,0)</f>
        <v>1</v>
      </c>
      <c r="G1098">
        <f>IF(ISNUMBER(SEARCH("Turbo",porsche_data[[#This Row],[Model]])),1,0)</f>
        <v>0</v>
      </c>
      <c r="H1098">
        <f>IF(ISNUMBER(SEARCH("GT",porsche_data[[#This Row],[Model]])),1,0)</f>
        <v>0</v>
      </c>
      <c r="I1098">
        <f>IF(ISNUMBER(SEARCH("RS",porsche_data[[#This Row],[Model]])),1,0)</f>
        <v>0</v>
      </c>
      <c r="J1098">
        <f>IF(ISNUMBER(SEARCH("Targa",porsche_data[[#This Row],[Body]])),1,0)</f>
        <v>0</v>
      </c>
      <c r="K1098">
        <f>IF(ISNUMBER(SEARCH("Cabriolet",porsche_data[[#This Row],[Body]])),1,0)</f>
        <v>1</v>
      </c>
      <c r="L1098" t="s">
        <v>16</v>
      </c>
      <c r="N1098" t="s">
        <v>1933</v>
      </c>
      <c r="O1098" t="str">
        <f>IF(ISNUMBER(SEARCH("km",porsche_data[[#This Row],[Mileage0]])),porsche_data[[#This Row],[Mileage0]],"")</f>
        <v>17993 km</v>
      </c>
      <c r="P1098" t="s">
        <v>627</v>
      </c>
      <c r="R1098" t="s">
        <v>60</v>
      </c>
      <c r="T1098" t="s">
        <v>20</v>
      </c>
      <c r="U1098" t="s">
        <v>21</v>
      </c>
      <c r="V1098">
        <f>IF(porsche_data[[#This Row],[Transmission]]="Automatic",1,0)</f>
        <v>0</v>
      </c>
      <c r="W1098">
        <f>IF(porsche_data[[#This Row],[Transmission]]="PDK",1,0)</f>
        <v>0</v>
      </c>
      <c r="X1098" t="s">
        <v>22</v>
      </c>
      <c r="Y1098">
        <f>IF(porsche_data[[#This Row],[Drive]]="Rear drive",0,1)</f>
        <v>0</v>
      </c>
      <c r="Z1098" t="s">
        <v>23</v>
      </c>
      <c r="AA1098" t="s">
        <v>24</v>
      </c>
      <c r="AB1098">
        <f>IF(OR(porsche_data[[#This Row],[Interior Color]]="Black",porsche_data[[#This Row],[Interior Color]]="Beige",porsche_data[[#This Row],[Interior Color]]="Brown",porsche_data[[#This Row],[Interior Color]]="Grey"),0,1)</f>
        <v>0</v>
      </c>
      <c r="AC1098" t="s">
        <v>116</v>
      </c>
      <c r="AD10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099" spans="1:30" hidden="1" x14ac:dyDescent="0.2">
      <c r="A1099" t="s">
        <v>25</v>
      </c>
      <c r="C1099" t="e">
        <f>ABS((porsche_data[[#This Row],[Price]]-#REF!)/#REF!)</f>
        <v>#REF!</v>
      </c>
      <c r="D1099" t="s">
        <v>25</v>
      </c>
      <c r="E1099" t="s">
        <v>25</v>
      </c>
      <c r="F1099">
        <f>IF(OR(ISNUMBER(SEARCH(" 4S",porsche_data[[#This Row],[Model]])), ISNUMBER(SEARCH(" S",porsche_data[[#This Row],[Model]]))),1,0)</f>
        <v>0</v>
      </c>
      <c r="G1099">
        <f>IF(ISNUMBER(SEARCH("Turbo",porsche_data[[#This Row],[Model]])),1,0)</f>
        <v>0</v>
      </c>
      <c r="H1099">
        <f>IF(ISNUMBER(SEARCH("GT",porsche_data[[#This Row],[Model]])),1,0)</f>
        <v>0</v>
      </c>
      <c r="I1099">
        <f>IF(ISNUMBER(SEARCH("RS",porsche_data[[#This Row],[Model]])),1,0)</f>
        <v>0</v>
      </c>
      <c r="J1099">
        <f>IF(ISNUMBER(SEARCH("Targa",porsche_data[[#This Row],[Body]])),1,0)</f>
        <v>0</v>
      </c>
      <c r="K1099">
        <f>IF(ISNUMBER(SEARCH("Cabriolet",porsche_data[[#This Row],[Body]])),1,0)</f>
        <v>0</v>
      </c>
      <c r="L1099" t="s">
        <v>25</v>
      </c>
      <c r="N1099" t="s">
        <v>25</v>
      </c>
      <c r="O1099" t="str">
        <f>IF(ISNUMBER(SEARCH("km",porsche_data[[#This Row],[Mileage0]])),porsche_data[[#This Row],[Mileage0]],"")</f>
        <v/>
      </c>
      <c r="P1099" t="s">
        <v>25</v>
      </c>
      <c r="R1099" t="s">
        <v>25</v>
      </c>
      <c r="T1099" t="s">
        <v>25</v>
      </c>
      <c r="U1099" t="s">
        <v>25</v>
      </c>
      <c r="V1099">
        <f>IF(porsche_data[[#This Row],[Transmission]]="Automatic",1,0)</f>
        <v>0</v>
      </c>
      <c r="W1099">
        <f>IF(porsche_data[[#This Row],[Transmission]]="PDK",1,0)</f>
        <v>0</v>
      </c>
      <c r="X1099" t="s">
        <v>25</v>
      </c>
      <c r="Y1099">
        <f>IF(porsche_data[[#This Row],[Drive]]="Rear drive",0,1)</f>
        <v>1</v>
      </c>
      <c r="Z1099" t="s">
        <v>25</v>
      </c>
      <c r="AA1099" t="s">
        <v>25</v>
      </c>
      <c r="AB1099">
        <f>IF(OR(porsche_data[[#This Row],[Interior Color]]="Black",porsche_data[[#This Row],[Interior Color]]="Beige",porsche_data[[#This Row],[Interior Color]]="Brown",porsche_data[[#This Row],[Interior Color]]="Grey"),0,1)</f>
        <v>1</v>
      </c>
      <c r="AC1099" t="s">
        <v>25</v>
      </c>
      <c r="AD10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00" spans="1:30" hidden="1" x14ac:dyDescent="0.2">
      <c r="A1100" t="s">
        <v>1934</v>
      </c>
      <c r="C1100" t="e">
        <f>ABS((porsche_data[[#This Row],[Price]]-#REF!)/#REF!)</f>
        <v>#REF!</v>
      </c>
      <c r="D1100" t="s">
        <v>229</v>
      </c>
      <c r="E1100" t="s">
        <v>291</v>
      </c>
      <c r="F1100">
        <f>IF(OR(ISNUMBER(SEARCH(" 4S",porsche_data[[#This Row],[Model]])), ISNUMBER(SEARCH(" S",porsche_data[[#This Row],[Model]]))),1,0)</f>
        <v>0</v>
      </c>
      <c r="G1100">
        <f>IF(ISNUMBER(SEARCH("Turbo",porsche_data[[#This Row],[Model]])),1,0)</f>
        <v>1</v>
      </c>
      <c r="H1100">
        <f>IF(ISNUMBER(SEARCH("GT",porsche_data[[#This Row],[Model]])),1,0)</f>
        <v>0</v>
      </c>
      <c r="I1100">
        <f>IF(ISNUMBER(SEARCH("RS",porsche_data[[#This Row],[Model]])),1,0)</f>
        <v>0</v>
      </c>
      <c r="J1100">
        <f>IF(ISNUMBER(SEARCH("Targa",porsche_data[[#This Row],[Body]])),1,0)</f>
        <v>0</v>
      </c>
      <c r="K1100">
        <f>IF(ISNUMBER(SEARCH("Cabriolet",porsche_data[[#This Row],[Body]])),1,0)</f>
        <v>0</v>
      </c>
      <c r="L1100" t="s">
        <v>44</v>
      </c>
      <c r="N1100" t="s">
        <v>1935</v>
      </c>
      <c r="O1100" t="str">
        <f>IF(ISNUMBER(SEARCH("km",porsche_data[[#This Row],[Mileage0]])),porsche_data[[#This Row],[Mileage0]],"")</f>
        <v/>
      </c>
      <c r="P1100" t="s">
        <v>289</v>
      </c>
      <c r="R1100" t="s">
        <v>213</v>
      </c>
      <c r="T1100" t="s">
        <v>20</v>
      </c>
      <c r="U1100" t="s">
        <v>21</v>
      </c>
      <c r="V1100">
        <f>IF(porsche_data[[#This Row],[Transmission]]="Automatic",1,0)</f>
        <v>0</v>
      </c>
      <c r="W1100">
        <f>IF(porsche_data[[#This Row],[Transmission]]="PDK",1,0)</f>
        <v>0</v>
      </c>
      <c r="X1100" t="s">
        <v>22</v>
      </c>
      <c r="Y1100">
        <f>IF(porsche_data[[#This Row],[Drive]]="Rear drive",0,1)</f>
        <v>0</v>
      </c>
      <c r="Z1100" t="s">
        <v>23</v>
      </c>
      <c r="AA1100" t="s">
        <v>24</v>
      </c>
      <c r="AB1100">
        <f>IF(OR(porsche_data[[#This Row],[Interior Color]]="Black",porsche_data[[#This Row],[Interior Color]]="Beige",porsche_data[[#This Row],[Interior Color]]="Brown",porsche_data[[#This Row],[Interior Color]]="Grey"),0,1)</f>
        <v>0</v>
      </c>
      <c r="AC1100" t="s">
        <v>116</v>
      </c>
      <c r="AD11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01" spans="1:30" hidden="1" x14ac:dyDescent="0.2">
      <c r="A1101" t="s">
        <v>649</v>
      </c>
      <c r="B1101">
        <v>179900</v>
      </c>
      <c r="C1101" t="e">
        <f>ABS((porsche_data[[#This Row],[Price]]-#REF!)/#REF!)</f>
        <v>#REF!</v>
      </c>
      <c r="D1101" t="s">
        <v>14</v>
      </c>
      <c r="E1101" t="s">
        <v>650</v>
      </c>
      <c r="F1101">
        <f>IF(OR(ISNUMBER(SEARCH(" 4S",porsche_data[[#This Row],[Model]])), ISNUMBER(SEARCH(" S",porsche_data[[#This Row],[Model]]))),1,0)</f>
        <v>0</v>
      </c>
      <c r="G1101">
        <f>IF(ISNUMBER(SEARCH("Turbo",porsche_data[[#This Row],[Model]])),1,0)</f>
        <v>0</v>
      </c>
      <c r="H1101">
        <f>IF(ISNUMBER(SEARCH("GT",porsche_data[[#This Row],[Model]])),1,0)</f>
        <v>0</v>
      </c>
      <c r="I1101">
        <f>IF(ISNUMBER(SEARCH("RS",porsche_data[[#This Row],[Model]])),1,0)</f>
        <v>0</v>
      </c>
      <c r="J1101">
        <f>IF(ISNUMBER(SEARCH("Targa",porsche_data[[#This Row],[Body]])),1,0)</f>
        <v>0</v>
      </c>
      <c r="K1101">
        <f>IF(ISNUMBER(SEARCH("Cabriolet",porsche_data[[#This Row],[Body]])),1,0)</f>
        <v>0</v>
      </c>
      <c r="L1101" t="s">
        <v>44</v>
      </c>
      <c r="N1101" t="s">
        <v>651</v>
      </c>
      <c r="O1101" t="str">
        <f>IF(ISNUMBER(SEARCH("km",porsche_data[[#This Row],[Mileage0]])),porsche_data[[#This Row],[Mileage0]],"")</f>
        <v>94300 km</v>
      </c>
      <c r="P1101" t="s">
        <v>18</v>
      </c>
      <c r="R1101" t="s">
        <v>19</v>
      </c>
      <c r="T1101" t="s">
        <v>20</v>
      </c>
      <c r="U1101" t="s">
        <v>21</v>
      </c>
      <c r="V1101">
        <f>IF(porsche_data[[#This Row],[Transmission]]="Automatic",1,0)</f>
        <v>0</v>
      </c>
      <c r="W1101">
        <f>IF(porsche_data[[#This Row],[Transmission]]="PDK",1,0)</f>
        <v>0</v>
      </c>
      <c r="X1101" t="s">
        <v>46</v>
      </c>
      <c r="Y1101">
        <f>IF(porsche_data[[#This Row],[Drive]]="Rear drive",0,1)</f>
        <v>1</v>
      </c>
      <c r="Z1101" t="s">
        <v>23</v>
      </c>
      <c r="AA1101" t="s">
        <v>32</v>
      </c>
      <c r="AB1101">
        <f>IF(OR(porsche_data[[#This Row],[Interior Color]]="Black",porsche_data[[#This Row],[Interior Color]]="Beige",porsche_data[[#This Row],[Interior Color]]="Brown",porsche_data[[#This Row],[Interior Color]]="Grey"),0,1)</f>
        <v>0</v>
      </c>
      <c r="AC1101" t="s">
        <v>438</v>
      </c>
      <c r="AD11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02" spans="1:30" x14ac:dyDescent="0.2">
      <c r="A1102" t="s">
        <v>649</v>
      </c>
      <c r="B1102">
        <v>179900</v>
      </c>
      <c r="C1102">
        <f>ABS((porsche_data[[#This Row],[Price]]-AVERAGE(B1034:B5489))/_xlfn.STDEV.P(B1034:B5489))</f>
        <v>1.9540598709608019</v>
      </c>
      <c r="D1102" t="s">
        <v>163</v>
      </c>
      <c r="E1102" t="s">
        <v>176</v>
      </c>
      <c r="F1102">
        <f>IF(OR(ISNUMBER(SEARCH(" 4S",porsche_data[[#This Row],[Model]])), ISNUMBER(SEARCH(" S",porsche_data[[#This Row],[Model]]))),1,0)</f>
        <v>0</v>
      </c>
      <c r="G1102">
        <f>IF(ISNUMBER(SEARCH("Turbo",porsche_data[[#This Row],[Model]])),1,0)</f>
        <v>0</v>
      </c>
      <c r="H1102">
        <f>IF(ISNUMBER(SEARCH("GT",porsche_data[[#This Row],[Model]])),1,0)</f>
        <v>1</v>
      </c>
      <c r="I1102">
        <f>IF(ISNUMBER(SEARCH("RS",porsche_data[[#This Row],[Model]])),1,0)</f>
        <v>0</v>
      </c>
      <c r="J1102">
        <f>IF(ISNUMBER(SEARCH("Targa",porsche_data[[#This Row],[Body]])),1,0)</f>
        <v>0</v>
      </c>
      <c r="K1102">
        <f>IF(ISNUMBER(SEARCH("Cabriolet",porsche_data[[#This Row],[Body]])),1,0)</f>
        <v>0</v>
      </c>
      <c r="L1102" t="s">
        <v>44</v>
      </c>
      <c r="M1102">
        <v>992</v>
      </c>
      <c r="N1102" t="s">
        <v>829</v>
      </c>
      <c r="O1102" s="3">
        <f>1*(LEFT(porsche_data[[#This Row],[Mileage0]],FIND(" ",porsche_data[[#This Row],[Mileage0]])-1))</f>
        <v>13539</v>
      </c>
      <c r="P1102" t="s">
        <v>178</v>
      </c>
      <c r="Q1102">
        <v>480</v>
      </c>
      <c r="R1102" t="s">
        <v>67</v>
      </c>
      <c r="S1102">
        <f>1*(LEFT(porsche_data[[#This Row],[Cylinder Capacity]],FIND(" ",porsche_data[[#This Row],[Cylinder Capacity]])-1))</f>
        <v>3</v>
      </c>
      <c r="T1102" t="s">
        <v>20</v>
      </c>
      <c r="U1102" t="s">
        <v>31</v>
      </c>
      <c r="V1102">
        <f>IF(porsche_data[[#This Row],[Transmission]]="Automatic",1,0)</f>
        <v>0</v>
      </c>
      <c r="W1102">
        <f>IF(porsche_data[[#This Row],[Transmission]]="PDK",1,0)</f>
        <v>1</v>
      </c>
      <c r="X1102" t="s">
        <v>22</v>
      </c>
      <c r="Y1102">
        <f>IF(porsche_data[[#This Row],[Drive]]="Rear drive",0,1)</f>
        <v>0</v>
      </c>
      <c r="Z1102" t="s">
        <v>23</v>
      </c>
      <c r="AA1102" t="s">
        <v>24</v>
      </c>
      <c r="AB1102">
        <f>IF(OR(porsche_data[[#This Row],[Interior Color]]="Black",porsche_data[[#This Row],[Interior Color]]="Beige",porsche_data[[#This Row],[Interior Color]]="Brown",porsche_data[[#This Row],[Interior Color]]="Grey"),0,1)</f>
        <v>0</v>
      </c>
      <c r="AC1102" t="s">
        <v>24</v>
      </c>
      <c r="AD11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03" spans="1:30" x14ac:dyDescent="0.2">
      <c r="A1103" t="s">
        <v>649</v>
      </c>
      <c r="B1103">
        <v>179900</v>
      </c>
      <c r="C1103">
        <f>ABS((porsche_data[[#This Row],[Price]]-AVERAGE(B1035:B5490))/_xlfn.STDEV.P(B1035:B5490))</f>
        <v>1.9540598709608019</v>
      </c>
      <c r="D1103" t="s">
        <v>80</v>
      </c>
      <c r="E1103" t="s">
        <v>362</v>
      </c>
      <c r="F1103">
        <f>IF(OR(ISNUMBER(SEARCH(" 4S",porsche_data[[#This Row],[Model]])), ISNUMBER(SEARCH(" S",porsche_data[[#This Row],[Model]]))),1,0)</f>
        <v>0</v>
      </c>
      <c r="G1103">
        <f>IF(ISNUMBER(SEARCH("Turbo",porsche_data[[#This Row],[Model]])),1,0)</f>
        <v>0</v>
      </c>
      <c r="H1103">
        <f>IF(ISNUMBER(SEARCH("GT",porsche_data[[#This Row],[Model]])),1,0)</f>
        <v>1</v>
      </c>
      <c r="I1103">
        <f>IF(ISNUMBER(SEARCH("RS",porsche_data[[#This Row],[Model]])),1,0)</f>
        <v>0</v>
      </c>
      <c r="J1103">
        <f>IF(ISNUMBER(SEARCH("Targa",porsche_data[[#This Row],[Body]])),1,0)</f>
        <v>0</v>
      </c>
      <c r="K1103">
        <f>IF(ISNUMBER(SEARCH("Cabriolet",porsche_data[[#This Row],[Body]])),1,0)</f>
        <v>0</v>
      </c>
      <c r="L1103" t="s">
        <v>44</v>
      </c>
      <c r="M1103">
        <v>991</v>
      </c>
      <c r="N1103" t="s">
        <v>2504</v>
      </c>
      <c r="O1103" s="3">
        <f>1*(LEFT(porsche_data[[#This Row],[Mileage0]],FIND(" ",porsche_data[[#This Row],[Mileage0]])-1))</f>
        <v>27600</v>
      </c>
      <c r="P1103" t="s">
        <v>141</v>
      </c>
      <c r="Q1103">
        <v>500</v>
      </c>
      <c r="R1103" t="s">
        <v>111</v>
      </c>
      <c r="S1103">
        <f>1*(LEFT(porsche_data[[#This Row],[Cylinder Capacity]],FIND(" ",porsche_data[[#This Row],[Cylinder Capacity]])-1))</f>
        <v>4</v>
      </c>
      <c r="T1103" t="s">
        <v>20</v>
      </c>
      <c r="U1103" t="s">
        <v>21</v>
      </c>
      <c r="V1103">
        <f>IF(porsche_data[[#This Row],[Transmission]]="Automatic",1,0)</f>
        <v>0</v>
      </c>
      <c r="W1103">
        <f>IF(porsche_data[[#This Row],[Transmission]]="PDK",1,0)</f>
        <v>0</v>
      </c>
      <c r="X1103" t="s">
        <v>22</v>
      </c>
      <c r="Y1103">
        <f>IF(porsche_data[[#This Row],[Drive]]="Rear drive",0,1)</f>
        <v>0</v>
      </c>
      <c r="Z1103" t="s">
        <v>23</v>
      </c>
      <c r="AA1103" t="s">
        <v>24</v>
      </c>
      <c r="AB1103">
        <f>IF(OR(porsche_data[[#This Row],[Interior Color]]="Black",porsche_data[[#This Row],[Interior Color]]="Beige",porsche_data[[#This Row],[Interior Color]]="Brown",porsche_data[[#This Row],[Interior Color]]="Grey"),0,1)</f>
        <v>0</v>
      </c>
      <c r="AC1103" t="s">
        <v>438</v>
      </c>
      <c r="AD11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04" spans="1:30" hidden="1" x14ac:dyDescent="0.2">
      <c r="A1104" t="s">
        <v>25</v>
      </c>
      <c r="C1104" t="e">
        <f>ABS((porsche_data[[#This Row],[Price]]-#REF!)/#REF!)</f>
        <v>#REF!</v>
      </c>
      <c r="D1104" t="s">
        <v>14</v>
      </c>
      <c r="E1104" t="s">
        <v>383</v>
      </c>
      <c r="F1104">
        <f>IF(OR(ISNUMBER(SEARCH(" 4S",porsche_data[[#This Row],[Model]])), ISNUMBER(SEARCH(" S",porsche_data[[#This Row],[Model]]))),1,0)</f>
        <v>0</v>
      </c>
      <c r="G1104">
        <f>IF(ISNUMBER(SEARCH("Turbo",porsche_data[[#This Row],[Model]])),1,0)</f>
        <v>0</v>
      </c>
      <c r="H1104">
        <f>IF(ISNUMBER(SEARCH("GT",porsche_data[[#This Row],[Model]])),1,0)</f>
        <v>0</v>
      </c>
      <c r="I1104">
        <f>IF(ISNUMBER(SEARCH("RS",porsche_data[[#This Row],[Model]])),1,0)</f>
        <v>0</v>
      </c>
      <c r="J1104">
        <f>IF(ISNUMBER(SEARCH("Targa",porsche_data[[#This Row],[Body]])),1,0)</f>
        <v>0</v>
      </c>
      <c r="K1104">
        <f>IF(ISNUMBER(SEARCH("Cabriolet",porsche_data[[#This Row],[Body]])),1,0)</f>
        <v>0</v>
      </c>
      <c r="L1104" t="s">
        <v>44</v>
      </c>
      <c r="N1104" t="s">
        <v>1940</v>
      </c>
      <c r="O1104" t="str">
        <f>IF(ISNUMBER(SEARCH("km",porsche_data[[#This Row],[Mileage0]])),porsche_data[[#This Row],[Mileage0]],"")</f>
        <v>5200 km</v>
      </c>
      <c r="P1104" t="s">
        <v>385</v>
      </c>
      <c r="R1104" t="s">
        <v>78</v>
      </c>
      <c r="T1104" t="s">
        <v>20</v>
      </c>
      <c r="U1104" t="s">
        <v>21</v>
      </c>
      <c r="V1104">
        <f>IF(porsche_data[[#This Row],[Transmission]]="Automatic",1,0)</f>
        <v>0</v>
      </c>
      <c r="W1104">
        <f>IF(porsche_data[[#This Row],[Transmission]]="PDK",1,0)</f>
        <v>0</v>
      </c>
      <c r="X1104" t="s">
        <v>22</v>
      </c>
      <c r="Y1104">
        <f>IF(porsche_data[[#This Row],[Drive]]="Rear drive",0,1)</f>
        <v>0</v>
      </c>
      <c r="Z1104" t="s">
        <v>23</v>
      </c>
      <c r="AA1104" t="s">
        <v>54</v>
      </c>
      <c r="AB1104">
        <f>IF(OR(porsche_data[[#This Row],[Interior Color]]="Black",porsche_data[[#This Row],[Interior Color]]="Beige",porsche_data[[#This Row],[Interior Color]]="Brown",porsche_data[[#This Row],[Interior Color]]="Grey"),0,1)</f>
        <v>1</v>
      </c>
      <c r="AC1104" t="s">
        <v>54</v>
      </c>
      <c r="AD11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05" spans="1:30" x14ac:dyDescent="0.2">
      <c r="A1105" t="s">
        <v>649</v>
      </c>
      <c r="B1105">
        <v>179900</v>
      </c>
      <c r="C1105">
        <f>ABS((porsche_data[[#This Row],[Price]]-AVERAGE(B1037:B5492))/_xlfn.STDEV.P(B1037:B5492))</f>
        <v>1.9540598709608019</v>
      </c>
      <c r="D1105" t="s">
        <v>80</v>
      </c>
      <c r="E1105" t="s">
        <v>419</v>
      </c>
      <c r="F1105">
        <f>IF(OR(ISNUMBER(SEARCH(" 4S",porsche_data[[#This Row],[Model]])), ISNUMBER(SEARCH(" S",porsche_data[[#This Row],[Model]]))),1,0)</f>
        <v>0</v>
      </c>
      <c r="G1105">
        <f>IF(ISNUMBER(SEARCH("Turbo",porsche_data[[#This Row],[Model]])),1,0)</f>
        <v>0</v>
      </c>
      <c r="H1105">
        <f>IF(ISNUMBER(SEARCH("GT",porsche_data[[#This Row],[Model]])),1,0)</f>
        <v>1</v>
      </c>
      <c r="I1105">
        <f>IF(ISNUMBER(SEARCH("RS",porsche_data[[#This Row],[Model]])),1,0)</f>
        <v>0</v>
      </c>
      <c r="J1105">
        <f>IF(ISNUMBER(SEARCH("Targa",porsche_data[[#This Row],[Body]])),1,0)</f>
        <v>0</v>
      </c>
      <c r="K1105">
        <f>IF(ISNUMBER(SEARCH("Cabriolet",porsche_data[[#This Row],[Body]])),1,0)</f>
        <v>0</v>
      </c>
      <c r="L1105" t="s">
        <v>44</v>
      </c>
      <c r="M1105">
        <v>991</v>
      </c>
      <c r="N1105" t="s">
        <v>3771</v>
      </c>
      <c r="O1105" s="3">
        <f>1*(LEFT(porsche_data[[#This Row],[Mileage0]],FIND(" ",porsche_data[[#This Row],[Mileage0]])-1))</f>
        <v>6492</v>
      </c>
      <c r="P1105" t="s">
        <v>141</v>
      </c>
      <c r="Q1105">
        <v>500</v>
      </c>
      <c r="R1105" t="s">
        <v>111</v>
      </c>
      <c r="S1105">
        <f>1*(LEFT(porsche_data[[#This Row],[Cylinder Capacity]],FIND(" ",porsche_data[[#This Row],[Cylinder Capacity]])-1))</f>
        <v>4</v>
      </c>
      <c r="T1105" t="s">
        <v>20</v>
      </c>
      <c r="U1105" t="s">
        <v>21</v>
      </c>
      <c r="V1105">
        <f>IF(porsche_data[[#This Row],[Transmission]]="Automatic",1,0)</f>
        <v>0</v>
      </c>
      <c r="W1105">
        <f>IF(porsche_data[[#This Row],[Transmission]]="PDK",1,0)</f>
        <v>0</v>
      </c>
      <c r="X1105" t="s">
        <v>22</v>
      </c>
      <c r="Y1105">
        <f>IF(porsche_data[[#This Row],[Drive]]="Rear drive",0,1)</f>
        <v>0</v>
      </c>
      <c r="Z1105" t="s">
        <v>23</v>
      </c>
      <c r="AA1105" t="s">
        <v>24</v>
      </c>
      <c r="AB1105">
        <f>IF(OR(porsche_data[[#This Row],[Interior Color]]="Black",porsche_data[[#This Row],[Interior Color]]="Beige",porsche_data[[#This Row],[Interior Color]]="Brown",porsche_data[[#This Row],[Interior Color]]="Grey"),0,1)</f>
        <v>0</v>
      </c>
      <c r="AC1105" t="s">
        <v>32</v>
      </c>
      <c r="AD11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06" spans="1:30" hidden="1" x14ac:dyDescent="0.2">
      <c r="A1106" t="s">
        <v>25</v>
      </c>
      <c r="C1106" t="e">
        <f>ABS((porsche_data[[#This Row],[Price]]-#REF!)/#REF!)</f>
        <v>#REF!</v>
      </c>
      <c r="D1106" t="s">
        <v>229</v>
      </c>
      <c r="E1106" t="s">
        <v>1941</v>
      </c>
      <c r="F1106">
        <f>IF(OR(ISNUMBER(SEARCH(" 4S",porsche_data[[#This Row],[Model]])), ISNUMBER(SEARCH(" S",porsche_data[[#This Row],[Model]]))),1,0)</f>
        <v>1</v>
      </c>
      <c r="G1106">
        <f>IF(ISNUMBER(SEARCH("Turbo",porsche_data[[#This Row],[Model]])),1,0)</f>
        <v>0</v>
      </c>
      <c r="H1106">
        <f>IF(ISNUMBER(SEARCH("GT",porsche_data[[#This Row],[Model]])),1,0)</f>
        <v>0</v>
      </c>
      <c r="I1106">
        <f>IF(ISNUMBER(SEARCH("RS",porsche_data[[#This Row],[Model]])),1,0)</f>
        <v>0</v>
      </c>
      <c r="J1106">
        <f>IF(ISNUMBER(SEARCH("Targa",porsche_data[[#This Row],[Body]])),1,0)</f>
        <v>0</v>
      </c>
      <c r="K1106">
        <f>IF(ISNUMBER(SEARCH("Cabriolet",porsche_data[[#This Row],[Body]])),1,0)</f>
        <v>0</v>
      </c>
      <c r="L1106" t="s">
        <v>44</v>
      </c>
      <c r="N1106" t="s">
        <v>1942</v>
      </c>
      <c r="O1106" t="str">
        <f>IF(ISNUMBER(SEARCH("km",porsche_data[[#This Row],[Mileage0]])),porsche_data[[#This Row],[Mileage0]],"")</f>
        <v/>
      </c>
      <c r="P1106" t="s">
        <v>1943</v>
      </c>
      <c r="R1106" t="s">
        <v>111</v>
      </c>
      <c r="T1106" t="s">
        <v>20</v>
      </c>
      <c r="U1106" t="s">
        <v>21</v>
      </c>
      <c r="V1106">
        <f>IF(porsche_data[[#This Row],[Transmission]]="Automatic",1,0)</f>
        <v>0</v>
      </c>
      <c r="W1106">
        <f>IF(porsche_data[[#This Row],[Transmission]]="PDK",1,0)</f>
        <v>0</v>
      </c>
      <c r="X1106" t="s">
        <v>22</v>
      </c>
      <c r="Y1106">
        <f>IF(porsche_data[[#This Row],[Drive]]="Rear drive",0,1)</f>
        <v>0</v>
      </c>
      <c r="Z1106" t="s">
        <v>23</v>
      </c>
      <c r="AA1106" t="s">
        <v>47</v>
      </c>
      <c r="AB1106">
        <f>IF(OR(porsche_data[[#This Row],[Interior Color]]="Black",porsche_data[[#This Row],[Interior Color]]="Beige",porsche_data[[#This Row],[Interior Color]]="Brown",porsche_data[[#This Row],[Interior Color]]="Grey"),0,1)</f>
        <v>1</v>
      </c>
      <c r="AC1106" t="s">
        <v>99</v>
      </c>
      <c r="AD11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07" spans="1:30" hidden="1" x14ac:dyDescent="0.2">
      <c r="A1107" t="s">
        <v>25</v>
      </c>
      <c r="C1107" t="e">
        <f>ABS((porsche_data[[#This Row],[Price]]-#REF!)/#REF!)</f>
        <v>#REF!</v>
      </c>
      <c r="D1107" t="s">
        <v>42</v>
      </c>
      <c r="E1107" t="s">
        <v>43</v>
      </c>
      <c r="F1107">
        <f>IF(OR(ISNUMBER(SEARCH(" 4S",porsche_data[[#This Row],[Model]])), ISNUMBER(SEARCH(" S",porsche_data[[#This Row],[Model]]))),1,0)</f>
        <v>0</v>
      </c>
      <c r="G1107">
        <f>IF(ISNUMBER(SEARCH("Turbo",porsche_data[[#This Row],[Model]])),1,0)</f>
        <v>0</v>
      </c>
      <c r="H1107">
        <f>IF(ISNUMBER(SEARCH("GT",porsche_data[[#This Row],[Model]])),1,0)</f>
        <v>0</v>
      </c>
      <c r="I1107">
        <f>IF(ISNUMBER(SEARCH("RS",porsche_data[[#This Row],[Model]])),1,0)</f>
        <v>0</v>
      </c>
      <c r="J1107">
        <f>IF(ISNUMBER(SEARCH("Targa",porsche_data[[#This Row],[Body]])),1,0)</f>
        <v>0</v>
      </c>
      <c r="K1107">
        <f>IF(ISNUMBER(SEARCH("Cabriolet",porsche_data[[#This Row],[Body]])),1,0)</f>
        <v>1</v>
      </c>
      <c r="L1107" t="s">
        <v>16</v>
      </c>
      <c r="N1107" t="s">
        <v>1944</v>
      </c>
      <c r="O1107" t="str">
        <f>IF(ISNUMBER(SEARCH("km",porsche_data[[#This Row],[Mileage0]])),porsche_data[[#This Row],[Mileage0]],"")</f>
        <v>650 km</v>
      </c>
      <c r="P1107" t="s">
        <v>18</v>
      </c>
      <c r="R1107" t="s">
        <v>19</v>
      </c>
      <c r="T1107" t="s">
        <v>20</v>
      </c>
      <c r="U1107" t="s">
        <v>21</v>
      </c>
      <c r="V1107">
        <f>IF(porsche_data[[#This Row],[Transmission]]="Automatic",1,0)</f>
        <v>0</v>
      </c>
      <c r="W1107">
        <f>IF(porsche_data[[#This Row],[Transmission]]="PDK",1,0)</f>
        <v>0</v>
      </c>
      <c r="X1107" t="s">
        <v>46</v>
      </c>
      <c r="Y1107">
        <f>IF(porsche_data[[#This Row],[Drive]]="Rear drive",0,1)</f>
        <v>1</v>
      </c>
      <c r="Z1107" t="s">
        <v>23</v>
      </c>
      <c r="AA1107" t="s">
        <v>24</v>
      </c>
      <c r="AB1107">
        <f>IF(OR(porsche_data[[#This Row],[Interior Color]]="Black",porsche_data[[#This Row],[Interior Color]]="Beige",porsche_data[[#This Row],[Interior Color]]="Brown",porsche_data[[#This Row],[Interior Color]]="Grey"),0,1)</f>
        <v>0</v>
      </c>
      <c r="AC1107" t="s">
        <v>47</v>
      </c>
      <c r="AD11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08" spans="1:30" hidden="1" x14ac:dyDescent="0.2">
      <c r="A1108" t="s">
        <v>25</v>
      </c>
      <c r="C1108" t="e">
        <f>ABS((porsche_data[[#This Row],[Price]]-#REF!)/#REF!)</f>
        <v>#REF!</v>
      </c>
      <c r="D1108" t="s">
        <v>42</v>
      </c>
      <c r="E1108" t="s">
        <v>1945</v>
      </c>
      <c r="F1108">
        <f>IF(OR(ISNUMBER(SEARCH(" 4S",porsche_data[[#This Row],[Model]])), ISNUMBER(SEARCH(" S",porsche_data[[#This Row],[Model]]))),1,0)</f>
        <v>0</v>
      </c>
      <c r="G1108">
        <f>IF(ISNUMBER(SEARCH("Turbo",porsche_data[[#This Row],[Model]])),1,0)</f>
        <v>1</v>
      </c>
      <c r="H1108">
        <f>IF(ISNUMBER(SEARCH("GT",porsche_data[[#This Row],[Model]])),1,0)</f>
        <v>0</v>
      </c>
      <c r="I1108">
        <f>IF(ISNUMBER(SEARCH("RS",porsche_data[[#This Row],[Model]])),1,0)</f>
        <v>0</v>
      </c>
      <c r="J1108">
        <f>IF(ISNUMBER(SEARCH("Targa",porsche_data[[#This Row],[Body]])),1,0)</f>
        <v>0</v>
      </c>
      <c r="K1108">
        <f>IF(ISNUMBER(SEARCH("Cabriolet",porsche_data[[#This Row],[Body]])),1,0)</f>
        <v>0</v>
      </c>
      <c r="L1108" t="s">
        <v>44</v>
      </c>
      <c r="N1108" t="s">
        <v>1946</v>
      </c>
      <c r="O1108" t="str">
        <f>IF(ISNUMBER(SEARCH("km",porsche_data[[#This Row],[Mileage0]])),porsche_data[[#This Row],[Mileage0]],"")</f>
        <v>291 km</v>
      </c>
      <c r="P1108" t="s">
        <v>297</v>
      </c>
      <c r="R1108" t="s">
        <v>213</v>
      </c>
      <c r="T1108" t="s">
        <v>20</v>
      </c>
      <c r="U1108" t="s">
        <v>21</v>
      </c>
      <c r="V1108">
        <f>IF(porsche_data[[#This Row],[Transmission]]="Automatic",1,0)</f>
        <v>0</v>
      </c>
      <c r="W1108">
        <f>IF(porsche_data[[#This Row],[Transmission]]="PDK",1,0)</f>
        <v>0</v>
      </c>
      <c r="X1108" t="s">
        <v>22</v>
      </c>
      <c r="Y1108">
        <f>IF(porsche_data[[#This Row],[Drive]]="Rear drive",0,1)</f>
        <v>0</v>
      </c>
      <c r="Z1108" t="s">
        <v>23</v>
      </c>
      <c r="AA1108" t="s">
        <v>24</v>
      </c>
      <c r="AB1108">
        <f>IF(OR(porsche_data[[#This Row],[Interior Color]]="Black",porsche_data[[#This Row],[Interior Color]]="Beige",porsche_data[[#This Row],[Interior Color]]="Brown",porsche_data[[#This Row],[Interior Color]]="Grey"),0,1)</f>
        <v>0</v>
      </c>
      <c r="AC1108" t="s">
        <v>47</v>
      </c>
      <c r="AD11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09" spans="1:30" hidden="1" x14ac:dyDescent="0.2">
      <c r="A1109" t="s">
        <v>25</v>
      </c>
      <c r="C1109" t="e">
        <f>ABS((porsche_data[[#This Row],[Price]]-#REF!)/#REF!)</f>
        <v>#REF!</v>
      </c>
      <c r="D1109" t="s">
        <v>298</v>
      </c>
      <c r="E1109" t="s">
        <v>306</v>
      </c>
      <c r="F1109">
        <f>IF(OR(ISNUMBER(SEARCH(" 4S",porsche_data[[#This Row],[Model]])), ISNUMBER(SEARCH(" S",porsche_data[[#This Row],[Model]]))),1,0)</f>
        <v>0</v>
      </c>
      <c r="G1109">
        <f>IF(ISNUMBER(SEARCH("Turbo",porsche_data[[#This Row],[Model]])),1,0)</f>
        <v>0</v>
      </c>
      <c r="H1109">
        <f>IF(ISNUMBER(SEARCH("GT",porsche_data[[#This Row],[Model]])),1,0)</f>
        <v>1</v>
      </c>
      <c r="I1109">
        <f>IF(ISNUMBER(SEARCH("RS",porsche_data[[#This Row],[Model]])),1,0)</f>
        <v>1</v>
      </c>
      <c r="J1109">
        <f>IF(ISNUMBER(SEARCH("Targa",porsche_data[[#This Row],[Body]])),1,0)</f>
        <v>0</v>
      </c>
      <c r="K1109">
        <f>IF(ISNUMBER(SEARCH("Cabriolet",porsche_data[[#This Row],[Body]])),1,0)</f>
        <v>0</v>
      </c>
      <c r="L1109" t="s">
        <v>44</v>
      </c>
      <c r="N1109" t="s">
        <v>1947</v>
      </c>
      <c r="O1109" t="str">
        <f>IF(ISNUMBER(SEARCH("km",porsche_data[[#This Row],[Mileage0]])),porsche_data[[#This Row],[Mileage0]],"")</f>
        <v>27635 km</v>
      </c>
      <c r="P1109" t="s">
        <v>301</v>
      </c>
      <c r="R1109" t="s">
        <v>19</v>
      </c>
      <c r="T1109" t="s">
        <v>20</v>
      </c>
      <c r="U1109" t="s">
        <v>21</v>
      </c>
      <c r="V1109">
        <f>IF(porsche_data[[#This Row],[Transmission]]="Automatic",1,0)</f>
        <v>0</v>
      </c>
      <c r="W1109">
        <f>IF(porsche_data[[#This Row],[Transmission]]="PDK",1,0)</f>
        <v>0</v>
      </c>
      <c r="X1109" t="s">
        <v>22</v>
      </c>
      <c r="Y1109">
        <f>IF(porsche_data[[#This Row],[Drive]]="Rear drive",0,1)</f>
        <v>0</v>
      </c>
      <c r="Z1109" t="s">
        <v>23</v>
      </c>
      <c r="AA1109" t="s">
        <v>24</v>
      </c>
      <c r="AB1109">
        <f>IF(OR(porsche_data[[#This Row],[Interior Color]]="Black",porsche_data[[#This Row],[Interior Color]]="Beige",porsche_data[[#This Row],[Interior Color]]="Brown",porsche_data[[#This Row],[Interior Color]]="Grey"),0,1)</f>
        <v>0</v>
      </c>
      <c r="AC1109" t="s">
        <v>24</v>
      </c>
      <c r="AD11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10" spans="1:30" x14ac:dyDescent="0.2">
      <c r="A1110" t="s">
        <v>649</v>
      </c>
      <c r="B1110">
        <v>179900</v>
      </c>
      <c r="C1110">
        <f>ABS((porsche_data[[#This Row],[Price]]-AVERAGE(B1042:B5497))/_xlfn.STDEV.P(B1042:B5497))</f>
        <v>1.961636033979727</v>
      </c>
      <c r="D1110" t="s">
        <v>349</v>
      </c>
      <c r="E1110" t="s">
        <v>733</v>
      </c>
      <c r="F1110">
        <f>IF(OR(ISNUMBER(SEARCH(" 4S",porsche_data[[#This Row],[Model]])), ISNUMBER(SEARCH(" S",porsche_data[[#This Row],[Model]]))),1,0)</f>
        <v>1</v>
      </c>
      <c r="G1110">
        <f>IF(ISNUMBER(SEARCH("Turbo",porsche_data[[#This Row],[Model]])),1,0)</f>
        <v>0</v>
      </c>
      <c r="H1110">
        <f>IF(ISNUMBER(SEARCH("GT",porsche_data[[#This Row],[Model]])),1,0)</f>
        <v>0</v>
      </c>
      <c r="I1110">
        <f>IF(ISNUMBER(SEARCH("RS",porsche_data[[#This Row],[Model]])),1,0)</f>
        <v>0</v>
      </c>
      <c r="J1110">
        <f>IF(ISNUMBER(SEARCH("Targa",porsche_data[[#This Row],[Body]])),1,0)</f>
        <v>0</v>
      </c>
      <c r="K1110">
        <f>IF(ISNUMBER(SEARCH("Cabriolet",porsche_data[[#This Row],[Body]])),1,0)</f>
        <v>1</v>
      </c>
      <c r="L1110" t="s">
        <v>16</v>
      </c>
      <c r="M1110">
        <v>911</v>
      </c>
      <c r="N1110" t="s">
        <v>5091</v>
      </c>
      <c r="O1110" s="3">
        <f>1*(LEFT(porsche_data[[#This Row],[Mileage0]],FIND(" ",porsche_data[[#This Row],[Mileage0]])-1))</f>
        <v>93600</v>
      </c>
      <c r="P1110" t="s">
        <v>59</v>
      </c>
      <c r="Q1110">
        <v>231</v>
      </c>
      <c r="R1110" t="s">
        <v>60</v>
      </c>
      <c r="S1110">
        <f>1*(LEFT(porsche_data[[#This Row],[Cylinder Capacity]],FIND(" ",porsche_data[[#This Row],[Cylinder Capacity]])-1))</f>
        <v>3.2</v>
      </c>
      <c r="T1110" t="s">
        <v>20</v>
      </c>
      <c r="U1110" t="s">
        <v>21</v>
      </c>
      <c r="V1110">
        <f>IF(porsche_data[[#This Row],[Transmission]]="Automatic",1,0)</f>
        <v>0</v>
      </c>
      <c r="W1110">
        <f>IF(porsche_data[[#This Row],[Transmission]]="PDK",1,0)</f>
        <v>0</v>
      </c>
      <c r="X1110" t="s">
        <v>22</v>
      </c>
      <c r="Y1110">
        <f>IF(porsche_data[[#This Row],[Drive]]="Rear drive",0,1)</f>
        <v>0</v>
      </c>
      <c r="Z1110" t="s">
        <v>23</v>
      </c>
      <c r="AA1110" t="s">
        <v>24</v>
      </c>
      <c r="AB1110">
        <f>IF(OR(porsche_data[[#This Row],[Interior Color]]="Black",porsche_data[[#This Row],[Interior Color]]="Beige",porsche_data[[#This Row],[Interior Color]]="Brown",porsche_data[[#This Row],[Interior Color]]="Grey"),0,1)</f>
        <v>0</v>
      </c>
      <c r="AC1110" t="s">
        <v>116</v>
      </c>
      <c r="AD11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11" spans="1:30" hidden="1" x14ac:dyDescent="0.2">
      <c r="A1111" t="s">
        <v>25</v>
      </c>
      <c r="C1111" t="e">
        <f>ABS((porsche_data[[#This Row],[Price]]-#REF!)/#REF!)</f>
        <v>#REF!</v>
      </c>
      <c r="D1111" t="s">
        <v>25</v>
      </c>
      <c r="E1111" t="s">
        <v>25</v>
      </c>
      <c r="F1111">
        <f>IF(OR(ISNUMBER(SEARCH(" 4S",porsche_data[[#This Row],[Model]])), ISNUMBER(SEARCH(" S",porsche_data[[#This Row],[Model]]))),1,0)</f>
        <v>0</v>
      </c>
      <c r="G1111">
        <f>IF(ISNUMBER(SEARCH("Turbo",porsche_data[[#This Row],[Model]])),1,0)</f>
        <v>0</v>
      </c>
      <c r="H1111">
        <f>IF(ISNUMBER(SEARCH("GT",porsche_data[[#This Row],[Model]])),1,0)</f>
        <v>0</v>
      </c>
      <c r="I1111">
        <f>IF(ISNUMBER(SEARCH("RS",porsche_data[[#This Row],[Model]])),1,0)</f>
        <v>0</v>
      </c>
      <c r="J1111">
        <f>IF(ISNUMBER(SEARCH("Targa",porsche_data[[#This Row],[Body]])),1,0)</f>
        <v>0</v>
      </c>
      <c r="K1111">
        <f>IF(ISNUMBER(SEARCH("Cabriolet",porsche_data[[#This Row],[Body]])),1,0)</f>
        <v>0</v>
      </c>
      <c r="L1111" t="s">
        <v>25</v>
      </c>
      <c r="N1111" t="s">
        <v>25</v>
      </c>
      <c r="O1111" t="str">
        <f>IF(ISNUMBER(SEARCH("km",porsche_data[[#This Row],[Mileage0]])),porsche_data[[#This Row],[Mileage0]],"")</f>
        <v/>
      </c>
      <c r="P1111" t="s">
        <v>25</v>
      </c>
      <c r="R1111" t="s">
        <v>25</v>
      </c>
      <c r="T1111" t="s">
        <v>25</v>
      </c>
      <c r="U1111" t="s">
        <v>25</v>
      </c>
      <c r="V1111">
        <f>IF(porsche_data[[#This Row],[Transmission]]="Automatic",1,0)</f>
        <v>0</v>
      </c>
      <c r="W1111">
        <f>IF(porsche_data[[#This Row],[Transmission]]="PDK",1,0)</f>
        <v>0</v>
      </c>
      <c r="X1111" t="s">
        <v>25</v>
      </c>
      <c r="Y1111">
        <f>IF(porsche_data[[#This Row],[Drive]]="Rear drive",0,1)</f>
        <v>1</v>
      </c>
      <c r="Z1111" t="s">
        <v>25</v>
      </c>
      <c r="AA1111" t="s">
        <v>25</v>
      </c>
      <c r="AB1111">
        <f>IF(OR(porsche_data[[#This Row],[Interior Color]]="Black",porsche_data[[#This Row],[Interior Color]]="Beige",porsche_data[[#This Row],[Interior Color]]="Brown",porsche_data[[#This Row],[Interior Color]]="Grey"),0,1)</f>
        <v>1</v>
      </c>
      <c r="AC1111" t="s">
        <v>25</v>
      </c>
      <c r="AD11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12" spans="1:30" x14ac:dyDescent="0.2">
      <c r="A1112" t="s">
        <v>5123</v>
      </c>
      <c r="B1112">
        <v>179890</v>
      </c>
      <c r="C1112">
        <f>ABS((porsche_data[[#This Row],[Price]]-AVERAGE(B1044:B5499))/_xlfn.STDEV.P(B1044:B5499))</f>
        <v>1.9690360361774484</v>
      </c>
      <c r="D1112" t="s">
        <v>184</v>
      </c>
      <c r="E1112" t="s">
        <v>237</v>
      </c>
      <c r="F1112">
        <f>IF(OR(ISNUMBER(SEARCH(" 4S",porsche_data[[#This Row],[Model]])), ISNUMBER(SEARCH(" S",porsche_data[[#This Row],[Model]]))),1,0)</f>
        <v>0</v>
      </c>
      <c r="G1112">
        <f>IF(ISNUMBER(SEARCH("Turbo",porsche_data[[#This Row],[Model]])),1,0)</f>
        <v>0</v>
      </c>
      <c r="H1112">
        <f>IF(ISNUMBER(SEARCH("GT",porsche_data[[#This Row],[Model]])),1,0)</f>
        <v>1</v>
      </c>
      <c r="I1112">
        <f>IF(ISNUMBER(SEARCH("RS",porsche_data[[#This Row],[Model]])),1,0)</f>
        <v>0</v>
      </c>
      <c r="J1112">
        <f>IF(ISNUMBER(SEARCH("Targa",porsche_data[[#This Row],[Body]])),1,0)</f>
        <v>0</v>
      </c>
      <c r="K1112">
        <f>IF(ISNUMBER(SEARCH("Cabriolet",porsche_data[[#This Row],[Body]])),1,0)</f>
        <v>1</v>
      </c>
      <c r="L1112" t="s">
        <v>16</v>
      </c>
      <c r="M1112">
        <v>992</v>
      </c>
      <c r="N1112" t="s">
        <v>5124</v>
      </c>
      <c r="O1112" s="3">
        <f>1*(LEFT(porsche_data[[#This Row],[Mileage0]],FIND(" ",porsche_data[[#This Row],[Mileage0]])-1))</f>
        <v>8100</v>
      </c>
      <c r="P1112" t="s">
        <v>178</v>
      </c>
      <c r="Q1112">
        <v>480</v>
      </c>
      <c r="R1112" t="s">
        <v>67</v>
      </c>
      <c r="S1112">
        <f>1*(LEFT(porsche_data[[#This Row],[Cylinder Capacity]],FIND(" ",porsche_data[[#This Row],[Cylinder Capacity]])-1))</f>
        <v>3</v>
      </c>
      <c r="T1112" t="s">
        <v>20</v>
      </c>
      <c r="U1112" t="s">
        <v>31</v>
      </c>
      <c r="V1112">
        <f>IF(porsche_data[[#This Row],[Transmission]]="Automatic",1,0)</f>
        <v>0</v>
      </c>
      <c r="W1112">
        <f>IF(porsche_data[[#This Row],[Transmission]]="PDK",1,0)</f>
        <v>1</v>
      </c>
      <c r="X1112" t="s">
        <v>22</v>
      </c>
      <c r="Y1112">
        <f>IF(porsche_data[[#This Row],[Drive]]="Rear drive",0,1)</f>
        <v>0</v>
      </c>
      <c r="Z1112" t="s">
        <v>23</v>
      </c>
      <c r="AA1112" t="s">
        <v>24</v>
      </c>
      <c r="AB1112">
        <f>IF(OR(porsche_data[[#This Row],[Interior Color]]="Black",porsche_data[[#This Row],[Interior Color]]="Beige",porsche_data[[#This Row],[Interior Color]]="Brown",porsche_data[[#This Row],[Interior Color]]="Grey"),0,1)</f>
        <v>0</v>
      </c>
      <c r="AC1112" t="s">
        <v>24</v>
      </c>
      <c r="AD11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13" spans="1:30" x14ac:dyDescent="0.2">
      <c r="A1113" t="s">
        <v>760</v>
      </c>
      <c r="B1113">
        <v>179888</v>
      </c>
      <c r="C1113">
        <f>ABS((porsche_data[[#This Row],[Price]]-AVERAGE(B1045:B5500))/_xlfn.STDEV.P(B1045:B5500))</f>
        <v>1.9689836176891149</v>
      </c>
      <c r="D1113" t="s">
        <v>184</v>
      </c>
      <c r="E1113" t="s">
        <v>761</v>
      </c>
      <c r="F1113">
        <f>IF(OR(ISNUMBER(SEARCH(" 4S",porsche_data[[#This Row],[Model]])), ISNUMBER(SEARCH(" S",porsche_data[[#This Row],[Model]]))),1,0)</f>
        <v>0</v>
      </c>
      <c r="G1113">
        <f>IF(ISNUMBER(SEARCH("Turbo",porsche_data[[#This Row],[Model]])),1,0)</f>
        <v>1</v>
      </c>
      <c r="H1113">
        <f>IF(ISNUMBER(SEARCH("GT",porsche_data[[#This Row],[Model]])),1,0)</f>
        <v>0</v>
      </c>
      <c r="I1113">
        <f>IF(ISNUMBER(SEARCH("RS",porsche_data[[#This Row],[Model]])),1,0)</f>
        <v>0</v>
      </c>
      <c r="J1113">
        <f>IF(ISNUMBER(SEARCH("Targa",porsche_data[[#This Row],[Body]])),1,0)</f>
        <v>0</v>
      </c>
      <c r="K1113">
        <f>IF(ISNUMBER(SEARCH("Cabriolet",porsche_data[[#This Row],[Body]])),1,0)</f>
        <v>0</v>
      </c>
      <c r="L1113" t="s">
        <v>44</v>
      </c>
      <c r="M1113">
        <v>992</v>
      </c>
      <c r="N1113" t="s">
        <v>762</v>
      </c>
      <c r="O1113" s="3">
        <f>1*(LEFT(porsche_data[[#This Row],[Mileage0]],FIND(" ",porsche_data[[#This Row],[Mileage0]])-1))</f>
        <v>21990</v>
      </c>
      <c r="P1113" t="s">
        <v>763</v>
      </c>
      <c r="Q1113">
        <v>581</v>
      </c>
      <c r="R1113" t="s">
        <v>88</v>
      </c>
      <c r="S1113">
        <f>1*(LEFT(porsche_data[[#This Row],[Cylinder Capacity]],FIND(" ",porsche_data[[#This Row],[Cylinder Capacity]])-1))</f>
        <v>3.8</v>
      </c>
      <c r="T1113" t="s">
        <v>20</v>
      </c>
      <c r="U1113" t="s">
        <v>31</v>
      </c>
      <c r="V1113">
        <f>IF(porsche_data[[#This Row],[Transmission]]="Automatic",1,0)</f>
        <v>0</v>
      </c>
      <c r="W1113">
        <f>IF(porsche_data[[#This Row],[Transmission]]="PDK",1,0)</f>
        <v>1</v>
      </c>
      <c r="X1113" t="s">
        <v>46</v>
      </c>
      <c r="Y1113">
        <f>IF(porsche_data[[#This Row],[Drive]]="Rear drive",0,1)</f>
        <v>1</v>
      </c>
      <c r="Z1113" t="s">
        <v>23</v>
      </c>
      <c r="AA1113" t="s">
        <v>24</v>
      </c>
      <c r="AB1113">
        <f>IF(OR(porsche_data[[#This Row],[Interior Color]]="Black",porsche_data[[#This Row],[Interior Color]]="Beige",porsche_data[[#This Row],[Interior Color]]="Brown",porsche_data[[#This Row],[Interior Color]]="Grey"),0,1)</f>
        <v>0</v>
      </c>
      <c r="AC1113" t="s">
        <v>47</v>
      </c>
      <c r="AD11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14" spans="1:30" hidden="1" x14ac:dyDescent="0.2">
      <c r="A1114" t="s">
        <v>952</v>
      </c>
      <c r="C1114" t="e">
        <f>ABS((porsche_data[[#This Row],[Price]]-#REF!)/#REF!)</f>
        <v>#REF!</v>
      </c>
      <c r="D1114" t="s">
        <v>27</v>
      </c>
      <c r="E1114" t="s">
        <v>149</v>
      </c>
      <c r="F1114">
        <f>IF(OR(ISNUMBER(SEARCH(" 4S",porsche_data[[#This Row],[Model]])), ISNUMBER(SEARCH(" S",porsche_data[[#This Row],[Model]]))),1,0)</f>
        <v>0</v>
      </c>
      <c r="G1114">
        <f>IF(ISNUMBER(SEARCH("Turbo",porsche_data[[#This Row],[Model]])),1,0)</f>
        <v>1</v>
      </c>
      <c r="H1114">
        <f>IF(ISNUMBER(SEARCH("GT",porsche_data[[#This Row],[Model]])),1,0)</f>
        <v>0</v>
      </c>
      <c r="I1114">
        <f>IF(ISNUMBER(SEARCH("RS",porsche_data[[#This Row],[Model]])),1,0)</f>
        <v>0</v>
      </c>
      <c r="J1114">
        <f>IF(ISNUMBER(SEARCH("Targa",porsche_data[[#This Row],[Body]])),1,0)</f>
        <v>0</v>
      </c>
      <c r="K1114">
        <f>IF(ISNUMBER(SEARCH("Cabriolet",porsche_data[[#This Row],[Body]])),1,0)</f>
        <v>0</v>
      </c>
      <c r="L1114" t="s">
        <v>44</v>
      </c>
      <c r="N1114" t="s">
        <v>1953</v>
      </c>
      <c r="O1114" t="str">
        <f>IF(ISNUMBER(SEARCH("km",porsche_data[[#This Row],[Mileage0]])),porsche_data[[#This Row],[Mileage0]],"")</f>
        <v/>
      </c>
      <c r="P1114" t="s">
        <v>141</v>
      </c>
      <c r="R1114" t="s">
        <v>88</v>
      </c>
      <c r="T1114" t="s">
        <v>20</v>
      </c>
      <c r="U1114" t="s">
        <v>31</v>
      </c>
      <c r="V1114">
        <f>IF(porsche_data[[#This Row],[Transmission]]="Automatic",1,0)</f>
        <v>0</v>
      </c>
      <c r="W1114">
        <f>IF(porsche_data[[#This Row],[Transmission]]="PDK",1,0)</f>
        <v>1</v>
      </c>
      <c r="X1114" t="s">
        <v>46</v>
      </c>
      <c r="Y1114">
        <f>IF(porsche_data[[#This Row],[Drive]]="Rear drive",0,1)</f>
        <v>1</v>
      </c>
      <c r="Z1114" t="s">
        <v>23</v>
      </c>
      <c r="AA1114" t="s">
        <v>24</v>
      </c>
      <c r="AB1114">
        <f>IF(OR(porsche_data[[#This Row],[Interior Color]]="Black",porsche_data[[#This Row],[Interior Color]]="Beige",porsche_data[[#This Row],[Interior Color]]="Brown",porsche_data[[#This Row],[Interior Color]]="Grey"),0,1)</f>
        <v>0</v>
      </c>
      <c r="AC1114" t="s">
        <v>24</v>
      </c>
      <c r="AD11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15" spans="1:30" hidden="1" x14ac:dyDescent="0.2">
      <c r="A1115" t="s">
        <v>1205</v>
      </c>
      <c r="C1115" t="e">
        <f>ABS((porsche_data[[#This Row],[Price]]-#REF!)/#REF!)</f>
        <v>#REF!</v>
      </c>
      <c r="D1115" t="s">
        <v>152</v>
      </c>
      <c r="E1115" t="s">
        <v>176</v>
      </c>
      <c r="F1115">
        <f>IF(OR(ISNUMBER(SEARCH(" 4S",porsche_data[[#This Row],[Model]])), ISNUMBER(SEARCH(" S",porsche_data[[#This Row],[Model]]))),1,0)</f>
        <v>0</v>
      </c>
      <c r="G1115">
        <f>IF(ISNUMBER(SEARCH("Turbo",porsche_data[[#This Row],[Model]])),1,0)</f>
        <v>0</v>
      </c>
      <c r="H1115">
        <f>IF(ISNUMBER(SEARCH("GT",porsche_data[[#This Row],[Model]])),1,0)</f>
        <v>1</v>
      </c>
      <c r="I1115">
        <f>IF(ISNUMBER(SEARCH("RS",porsche_data[[#This Row],[Model]])),1,0)</f>
        <v>0</v>
      </c>
      <c r="J1115">
        <f>IF(ISNUMBER(SEARCH("Targa",porsche_data[[#This Row],[Body]])),1,0)</f>
        <v>1</v>
      </c>
      <c r="K1115">
        <f>IF(ISNUMBER(SEARCH("Cabriolet",porsche_data[[#This Row],[Body]])),1,0)</f>
        <v>0</v>
      </c>
      <c r="L1115" t="s">
        <v>36</v>
      </c>
      <c r="N1115" t="s">
        <v>1954</v>
      </c>
      <c r="O1115" t="str">
        <f>IF(ISNUMBER(SEARCH("km",porsche_data[[#This Row],[Mileage0]])),porsche_data[[#This Row],[Mileage0]],"")</f>
        <v/>
      </c>
      <c r="P1115" t="s">
        <v>178</v>
      </c>
      <c r="R1115" t="s">
        <v>67</v>
      </c>
      <c r="T1115" t="s">
        <v>20</v>
      </c>
      <c r="U1115" t="s">
        <v>21</v>
      </c>
      <c r="V1115">
        <f>IF(porsche_data[[#This Row],[Transmission]]="Automatic",1,0)</f>
        <v>0</v>
      </c>
      <c r="W1115">
        <f>IF(porsche_data[[#This Row],[Transmission]]="PDK",1,0)</f>
        <v>0</v>
      </c>
      <c r="X1115" t="s">
        <v>46</v>
      </c>
      <c r="Y1115">
        <f>IF(porsche_data[[#This Row],[Drive]]="Rear drive",0,1)</f>
        <v>1</v>
      </c>
      <c r="Z1115" t="s">
        <v>23</v>
      </c>
      <c r="AA1115" t="s">
        <v>24</v>
      </c>
      <c r="AB1115">
        <f>IF(OR(porsche_data[[#This Row],[Interior Color]]="Black",porsche_data[[#This Row],[Interior Color]]="Beige",porsche_data[[#This Row],[Interior Color]]="Brown",porsche_data[[#This Row],[Interior Color]]="Grey"),0,1)</f>
        <v>0</v>
      </c>
      <c r="AC1115" t="s">
        <v>24</v>
      </c>
      <c r="AD11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16" spans="1:30" x14ac:dyDescent="0.2">
      <c r="A1116" t="s">
        <v>2142</v>
      </c>
      <c r="B1116">
        <v>179800</v>
      </c>
      <c r="C1116">
        <f>ABS((porsche_data[[#This Row],[Price]]-AVERAGE(B1048:B5503))/_xlfn.STDEV.P(B1048:B5503))</f>
        <v>1.9744205246673905</v>
      </c>
      <c r="D1116" t="s">
        <v>184</v>
      </c>
      <c r="E1116" t="s">
        <v>237</v>
      </c>
      <c r="F1116">
        <f>IF(OR(ISNUMBER(SEARCH(" 4S",porsche_data[[#This Row],[Model]])), ISNUMBER(SEARCH(" S",porsche_data[[#This Row],[Model]]))),1,0)</f>
        <v>0</v>
      </c>
      <c r="G1116">
        <f>IF(ISNUMBER(SEARCH("Turbo",porsche_data[[#This Row],[Model]])),1,0)</f>
        <v>0</v>
      </c>
      <c r="H1116">
        <f>IF(ISNUMBER(SEARCH("GT",porsche_data[[#This Row],[Model]])),1,0)</f>
        <v>1</v>
      </c>
      <c r="I1116">
        <f>IF(ISNUMBER(SEARCH("RS",porsche_data[[#This Row],[Model]])),1,0)</f>
        <v>0</v>
      </c>
      <c r="J1116">
        <f>IF(ISNUMBER(SEARCH("Targa",porsche_data[[#This Row],[Body]])),1,0)</f>
        <v>0</v>
      </c>
      <c r="K1116">
        <f>IF(ISNUMBER(SEARCH("Cabriolet",porsche_data[[#This Row],[Body]])),1,0)</f>
        <v>0</v>
      </c>
      <c r="L1116" t="s">
        <v>44</v>
      </c>
      <c r="M1116">
        <v>992</v>
      </c>
      <c r="N1116" t="s">
        <v>2143</v>
      </c>
      <c r="O1116" s="3">
        <f>1*(LEFT(porsche_data[[#This Row],[Mileage0]],FIND(" ",porsche_data[[#This Row],[Mileage0]])-1))</f>
        <v>3848</v>
      </c>
      <c r="P1116" t="s">
        <v>178</v>
      </c>
      <c r="Q1116">
        <v>480</v>
      </c>
      <c r="R1116" t="s">
        <v>67</v>
      </c>
      <c r="S1116">
        <f>1*(LEFT(porsche_data[[#This Row],[Cylinder Capacity]],FIND(" ",porsche_data[[#This Row],[Cylinder Capacity]])-1))</f>
        <v>3</v>
      </c>
      <c r="T1116" t="s">
        <v>20</v>
      </c>
      <c r="U1116" t="s">
        <v>31</v>
      </c>
      <c r="V1116">
        <f>IF(porsche_data[[#This Row],[Transmission]]="Automatic",1,0)</f>
        <v>0</v>
      </c>
      <c r="W1116">
        <f>IF(porsche_data[[#This Row],[Transmission]]="PDK",1,0)</f>
        <v>1</v>
      </c>
      <c r="X1116" t="s">
        <v>22</v>
      </c>
      <c r="Y1116">
        <f>IF(porsche_data[[#This Row],[Drive]]="Rear drive",0,1)</f>
        <v>0</v>
      </c>
      <c r="Z1116" t="s">
        <v>23</v>
      </c>
      <c r="AA1116" t="s">
        <v>24</v>
      </c>
      <c r="AB1116">
        <f>IF(OR(porsche_data[[#This Row],[Interior Color]]="Black",porsche_data[[#This Row],[Interior Color]]="Beige",porsche_data[[#This Row],[Interior Color]]="Brown",porsche_data[[#This Row],[Interior Color]]="Grey"),0,1)</f>
        <v>0</v>
      </c>
      <c r="AC1116" t="s">
        <v>32</v>
      </c>
      <c r="AD11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17" spans="1:30" hidden="1" x14ac:dyDescent="0.2">
      <c r="A1117" t="s">
        <v>25</v>
      </c>
      <c r="C1117" t="e">
        <f>ABS((porsche_data[[#This Row],[Price]]-#REF!)/#REF!)</f>
        <v>#REF!</v>
      </c>
      <c r="D1117" t="s">
        <v>25</v>
      </c>
      <c r="E1117" t="s">
        <v>25</v>
      </c>
      <c r="F1117">
        <f>IF(OR(ISNUMBER(SEARCH(" 4S",porsche_data[[#This Row],[Model]])), ISNUMBER(SEARCH(" S",porsche_data[[#This Row],[Model]]))),1,0)</f>
        <v>0</v>
      </c>
      <c r="G1117">
        <f>IF(ISNUMBER(SEARCH("Turbo",porsche_data[[#This Row],[Model]])),1,0)</f>
        <v>0</v>
      </c>
      <c r="H1117">
        <f>IF(ISNUMBER(SEARCH("GT",porsche_data[[#This Row],[Model]])),1,0)</f>
        <v>0</v>
      </c>
      <c r="I1117">
        <f>IF(ISNUMBER(SEARCH("RS",porsche_data[[#This Row],[Model]])),1,0)</f>
        <v>0</v>
      </c>
      <c r="J1117">
        <f>IF(ISNUMBER(SEARCH("Targa",porsche_data[[#This Row],[Body]])),1,0)</f>
        <v>0</v>
      </c>
      <c r="K1117">
        <f>IF(ISNUMBER(SEARCH("Cabriolet",porsche_data[[#This Row],[Body]])),1,0)</f>
        <v>0</v>
      </c>
      <c r="L1117" t="s">
        <v>25</v>
      </c>
      <c r="N1117" t="s">
        <v>25</v>
      </c>
      <c r="O1117" t="str">
        <f>IF(ISNUMBER(SEARCH("km",porsche_data[[#This Row],[Mileage0]])),porsche_data[[#This Row],[Mileage0]],"")</f>
        <v/>
      </c>
      <c r="P1117" t="s">
        <v>25</v>
      </c>
      <c r="R1117" t="s">
        <v>25</v>
      </c>
      <c r="T1117" t="s">
        <v>25</v>
      </c>
      <c r="U1117" t="s">
        <v>25</v>
      </c>
      <c r="V1117">
        <f>IF(porsche_data[[#This Row],[Transmission]]="Automatic",1,0)</f>
        <v>0</v>
      </c>
      <c r="W1117">
        <f>IF(porsche_data[[#This Row],[Transmission]]="PDK",1,0)</f>
        <v>0</v>
      </c>
      <c r="X1117" t="s">
        <v>25</v>
      </c>
      <c r="Y1117">
        <f>IF(porsche_data[[#This Row],[Drive]]="Rear drive",0,1)</f>
        <v>1</v>
      </c>
      <c r="Z1117" t="s">
        <v>25</v>
      </c>
      <c r="AA1117" t="s">
        <v>25</v>
      </c>
      <c r="AB1117">
        <f>IF(OR(porsche_data[[#This Row],[Interior Color]]="Black",porsche_data[[#This Row],[Interior Color]]="Beige",porsche_data[[#This Row],[Interior Color]]="Brown",porsche_data[[#This Row],[Interior Color]]="Grey"),0,1)</f>
        <v>1</v>
      </c>
      <c r="AC1117" t="s">
        <v>25</v>
      </c>
      <c r="AD11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18" spans="1:30" x14ac:dyDescent="0.2">
      <c r="A1118" t="s">
        <v>1007</v>
      </c>
      <c r="B1118">
        <v>179400</v>
      </c>
      <c r="C1118">
        <f>ABS((porsche_data[[#This Row],[Price]]-AVERAGE(B1050:B5505))/_xlfn.STDEV.P(B1050:B5505))</f>
        <v>1.9639114133772413</v>
      </c>
      <c r="D1118" t="s">
        <v>349</v>
      </c>
      <c r="E1118" t="s">
        <v>733</v>
      </c>
      <c r="F1118">
        <f>IF(OR(ISNUMBER(SEARCH(" 4S",porsche_data[[#This Row],[Model]])), ISNUMBER(SEARCH(" S",porsche_data[[#This Row],[Model]]))),1,0)</f>
        <v>1</v>
      </c>
      <c r="G1118">
        <f>IF(ISNUMBER(SEARCH("Turbo",porsche_data[[#This Row],[Model]])),1,0)</f>
        <v>0</v>
      </c>
      <c r="H1118">
        <f>IF(ISNUMBER(SEARCH("GT",porsche_data[[#This Row],[Model]])),1,0)</f>
        <v>0</v>
      </c>
      <c r="I1118">
        <f>IF(ISNUMBER(SEARCH("RS",porsche_data[[#This Row],[Model]])),1,0)</f>
        <v>0</v>
      </c>
      <c r="J1118">
        <f>IF(ISNUMBER(SEARCH("Targa",porsche_data[[#This Row],[Body]])),1,0)</f>
        <v>0</v>
      </c>
      <c r="K1118">
        <f>IF(ISNUMBER(SEARCH("Cabriolet",porsche_data[[#This Row],[Body]])),1,0)</f>
        <v>1</v>
      </c>
      <c r="L1118" t="s">
        <v>16</v>
      </c>
      <c r="M1118">
        <v>911</v>
      </c>
      <c r="N1118" t="s">
        <v>1008</v>
      </c>
      <c r="O1118" s="3">
        <f>1*(LEFT(porsche_data[[#This Row],[Mileage0]],FIND(" ",porsche_data[[#This Row],[Mileage0]])-1))</f>
        <v>67700</v>
      </c>
      <c r="P1118" t="s">
        <v>59</v>
      </c>
      <c r="Q1118">
        <v>231</v>
      </c>
      <c r="R1118" t="s">
        <v>60</v>
      </c>
      <c r="S1118">
        <f>1*(LEFT(porsche_data[[#This Row],[Cylinder Capacity]],FIND(" ",porsche_data[[#This Row],[Cylinder Capacity]])-1))</f>
        <v>3.2</v>
      </c>
      <c r="T1118" t="s">
        <v>20</v>
      </c>
      <c r="U1118" t="s">
        <v>21</v>
      </c>
      <c r="V1118">
        <f>IF(porsche_data[[#This Row],[Transmission]]="Automatic",1,0)</f>
        <v>0</v>
      </c>
      <c r="W1118">
        <f>IF(porsche_data[[#This Row],[Transmission]]="PDK",1,0)</f>
        <v>0</v>
      </c>
      <c r="X1118" t="s">
        <v>22</v>
      </c>
      <c r="Y1118">
        <f>IF(porsche_data[[#This Row],[Drive]]="Rear drive",0,1)</f>
        <v>0</v>
      </c>
      <c r="Z1118" t="s">
        <v>23</v>
      </c>
      <c r="AA1118" t="s">
        <v>116</v>
      </c>
      <c r="AB1118">
        <f>IF(OR(porsche_data[[#This Row],[Interior Color]]="Black",porsche_data[[#This Row],[Interior Color]]="Beige",porsche_data[[#This Row],[Interior Color]]="Brown",porsche_data[[#This Row],[Interior Color]]="Grey"),0,1)</f>
        <v>1</v>
      </c>
      <c r="AC1118" t="s">
        <v>61</v>
      </c>
      <c r="AD11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19" spans="1:30" x14ac:dyDescent="0.2">
      <c r="A1119" t="s">
        <v>806</v>
      </c>
      <c r="B1119">
        <v>179000</v>
      </c>
      <c r="C1119">
        <f>ABS((porsche_data[[#This Row],[Price]]-AVERAGE(B1051:B5506))/_xlfn.STDEV.P(B1051:B5506))</f>
        <v>1.9572434901310274</v>
      </c>
      <c r="D1119" t="s">
        <v>349</v>
      </c>
      <c r="E1119" t="s">
        <v>710</v>
      </c>
      <c r="F1119">
        <f>IF(OR(ISNUMBER(SEARCH(" 4S",porsche_data[[#This Row],[Model]])), ISNUMBER(SEARCH(" S",porsche_data[[#This Row],[Model]]))),1,0)</f>
        <v>0</v>
      </c>
      <c r="G1119">
        <f>IF(ISNUMBER(SEARCH("Turbo",porsche_data[[#This Row],[Model]])),1,0)</f>
        <v>1</v>
      </c>
      <c r="H1119">
        <f>IF(ISNUMBER(SEARCH("GT",porsche_data[[#This Row],[Model]])),1,0)</f>
        <v>0</v>
      </c>
      <c r="I1119">
        <f>IF(ISNUMBER(SEARCH("RS",porsche_data[[#This Row],[Model]])),1,0)</f>
        <v>0</v>
      </c>
      <c r="J1119">
        <f>IF(ISNUMBER(SEARCH("Targa",porsche_data[[#This Row],[Body]])),1,0)</f>
        <v>0</v>
      </c>
      <c r="K1119">
        <f>IF(ISNUMBER(SEARCH("Cabriolet",porsche_data[[#This Row],[Body]])),1,0)</f>
        <v>0</v>
      </c>
      <c r="L1119" t="s">
        <v>44</v>
      </c>
      <c r="M1119">
        <v>911</v>
      </c>
      <c r="N1119" t="s">
        <v>807</v>
      </c>
      <c r="O1119" s="3">
        <f>1*(LEFT(porsche_data[[#This Row],[Mileage0]],FIND(" ",porsche_data[[#This Row],[Mileage0]])-1))</f>
        <v>91000</v>
      </c>
      <c r="P1119" t="s">
        <v>202</v>
      </c>
      <c r="Q1119">
        <v>300</v>
      </c>
      <c r="R1119" t="s">
        <v>213</v>
      </c>
      <c r="S1119">
        <f>1*(LEFT(porsche_data[[#This Row],[Cylinder Capacity]],FIND(" ",porsche_data[[#This Row],[Cylinder Capacity]])-1))</f>
        <v>3.3</v>
      </c>
      <c r="T1119" t="s">
        <v>20</v>
      </c>
      <c r="U1119" t="s">
        <v>21</v>
      </c>
      <c r="V1119">
        <f>IF(porsche_data[[#This Row],[Transmission]]="Automatic",1,0)</f>
        <v>0</v>
      </c>
      <c r="W1119">
        <f>IF(porsche_data[[#This Row],[Transmission]]="PDK",1,0)</f>
        <v>0</v>
      </c>
      <c r="X1119" t="s">
        <v>22</v>
      </c>
      <c r="Y1119">
        <f>IF(porsche_data[[#This Row],[Drive]]="Rear drive",0,1)</f>
        <v>0</v>
      </c>
      <c r="Z1119" t="s">
        <v>23</v>
      </c>
      <c r="AA1119" t="s">
        <v>24</v>
      </c>
      <c r="AB1119">
        <f>IF(OR(porsche_data[[#This Row],[Interior Color]]="Black",porsche_data[[#This Row],[Interior Color]]="Beige",porsche_data[[#This Row],[Interior Color]]="Brown",porsche_data[[#This Row],[Interior Color]]="Grey"),0,1)</f>
        <v>0</v>
      </c>
      <c r="AC1119" t="s">
        <v>99</v>
      </c>
      <c r="AD11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20" spans="1:30" hidden="1" x14ac:dyDescent="0.2">
      <c r="A1120" t="s">
        <v>1961</v>
      </c>
      <c r="C1120" t="e">
        <f>ABS((porsche_data[[#This Row],[Price]]-#REF!)/#REF!)</f>
        <v>#REF!</v>
      </c>
      <c r="D1120" t="s">
        <v>70</v>
      </c>
      <c r="E1120" t="s">
        <v>468</v>
      </c>
      <c r="F1120">
        <f>IF(OR(ISNUMBER(SEARCH(" 4S",porsche_data[[#This Row],[Model]])), ISNUMBER(SEARCH(" S",porsche_data[[#This Row],[Model]]))),1,0)</f>
        <v>0</v>
      </c>
      <c r="G1120">
        <f>IF(ISNUMBER(SEARCH("Turbo",porsche_data[[#This Row],[Model]])),1,0)</f>
        <v>0</v>
      </c>
      <c r="H1120">
        <f>IF(ISNUMBER(SEARCH("GT",porsche_data[[#This Row],[Model]])),1,0)</f>
        <v>1</v>
      </c>
      <c r="I1120">
        <f>IF(ISNUMBER(SEARCH("RS",porsche_data[[#This Row],[Model]])),1,0)</f>
        <v>0</v>
      </c>
      <c r="J1120">
        <f>IF(ISNUMBER(SEARCH("Targa",porsche_data[[#This Row],[Body]])),1,0)</f>
        <v>0</v>
      </c>
      <c r="K1120">
        <f>IF(ISNUMBER(SEARCH("Cabriolet",porsche_data[[#This Row],[Body]])),1,0)</f>
        <v>0</v>
      </c>
      <c r="L1120" t="s">
        <v>44</v>
      </c>
      <c r="N1120" t="s">
        <v>1962</v>
      </c>
      <c r="O1120" t="str">
        <f>IF(ISNUMBER(SEARCH("km",porsche_data[[#This Row],[Mileage0]])),porsche_data[[#This Row],[Mileage0]],"")</f>
        <v>21748 km</v>
      </c>
      <c r="P1120" t="s">
        <v>182</v>
      </c>
      <c r="R1120" t="s">
        <v>88</v>
      </c>
      <c r="T1120" t="s">
        <v>20</v>
      </c>
      <c r="U1120" t="s">
        <v>21</v>
      </c>
      <c r="V1120">
        <f>IF(porsche_data[[#This Row],[Transmission]]="Automatic",1,0)</f>
        <v>0</v>
      </c>
      <c r="W1120">
        <f>IF(porsche_data[[#This Row],[Transmission]]="PDK",1,0)</f>
        <v>0</v>
      </c>
      <c r="X1120" t="s">
        <v>22</v>
      </c>
      <c r="Y1120">
        <f>IF(porsche_data[[#This Row],[Drive]]="Rear drive",0,1)</f>
        <v>0</v>
      </c>
      <c r="Z1120" t="s">
        <v>23</v>
      </c>
      <c r="AA1120" t="s">
        <v>24</v>
      </c>
      <c r="AB1120">
        <f>IF(OR(porsche_data[[#This Row],[Interior Color]]="Black",porsche_data[[#This Row],[Interior Color]]="Beige",porsche_data[[#This Row],[Interior Color]]="Brown",porsche_data[[#This Row],[Interior Color]]="Grey"),0,1)</f>
        <v>0</v>
      </c>
      <c r="AC1120" t="s">
        <v>61</v>
      </c>
      <c r="AD11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21" spans="1:30" x14ac:dyDescent="0.2">
      <c r="A1121" t="s">
        <v>806</v>
      </c>
      <c r="B1121">
        <v>179000</v>
      </c>
      <c r="C1121">
        <f>ABS((porsche_data[[#This Row],[Price]]-AVERAGE(B1053:B5508))/_xlfn.STDEV.P(B1053:B5508))</f>
        <v>1.9572434901310274</v>
      </c>
      <c r="D1121" t="s">
        <v>63</v>
      </c>
      <c r="E1121" t="s">
        <v>237</v>
      </c>
      <c r="F1121">
        <f>IF(OR(ISNUMBER(SEARCH(" 4S",porsche_data[[#This Row],[Model]])), ISNUMBER(SEARCH(" S",porsche_data[[#This Row],[Model]]))),1,0)</f>
        <v>0</v>
      </c>
      <c r="G1121">
        <f>IF(ISNUMBER(SEARCH("Turbo",porsche_data[[#This Row],[Model]])),1,0)</f>
        <v>0</v>
      </c>
      <c r="H1121">
        <f>IF(ISNUMBER(SEARCH("GT",porsche_data[[#This Row],[Model]])),1,0)</f>
        <v>1</v>
      </c>
      <c r="I1121">
        <f>IF(ISNUMBER(SEARCH("RS",porsche_data[[#This Row],[Model]])),1,0)</f>
        <v>0</v>
      </c>
      <c r="J1121">
        <f>IF(ISNUMBER(SEARCH("Targa",porsche_data[[#This Row],[Body]])),1,0)</f>
        <v>0</v>
      </c>
      <c r="K1121">
        <f>IF(ISNUMBER(SEARCH("Cabriolet",porsche_data[[#This Row],[Body]])),1,0)</f>
        <v>0</v>
      </c>
      <c r="L1121" t="s">
        <v>44</v>
      </c>
      <c r="M1121">
        <v>992</v>
      </c>
      <c r="N1121" t="s">
        <v>1169</v>
      </c>
      <c r="O1121" s="3">
        <f>1*(LEFT(porsche_data[[#This Row],[Mileage0]],FIND(" ",porsche_data[[#This Row],[Mileage0]])-1))</f>
        <v>9692</v>
      </c>
      <c r="P1121" t="s">
        <v>178</v>
      </c>
      <c r="Q1121">
        <v>480</v>
      </c>
      <c r="R1121" t="s">
        <v>67</v>
      </c>
      <c r="S1121">
        <f>1*(LEFT(porsche_data[[#This Row],[Cylinder Capacity]],FIND(" ",porsche_data[[#This Row],[Cylinder Capacity]])-1))</f>
        <v>3</v>
      </c>
      <c r="T1121" t="s">
        <v>20</v>
      </c>
      <c r="U1121" t="s">
        <v>31</v>
      </c>
      <c r="V1121">
        <f>IF(porsche_data[[#This Row],[Transmission]]="Automatic",1,0)</f>
        <v>0</v>
      </c>
      <c r="W1121">
        <f>IF(porsche_data[[#This Row],[Transmission]]="PDK",1,0)</f>
        <v>1</v>
      </c>
      <c r="X1121" t="s">
        <v>22</v>
      </c>
      <c r="Y1121">
        <f>IF(porsche_data[[#This Row],[Drive]]="Rear drive",0,1)</f>
        <v>0</v>
      </c>
      <c r="Z1121" t="s">
        <v>23</v>
      </c>
      <c r="AA1121" t="s">
        <v>24</v>
      </c>
      <c r="AB1121">
        <f>IF(OR(porsche_data[[#This Row],[Interior Color]]="Black",porsche_data[[#This Row],[Interior Color]]="Beige",porsche_data[[#This Row],[Interior Color]]="Brown",porsche_data[[#This Row],[Interior Color]]="Grey"),0,1)</f>
        <v>0</v>
      </c>
      <c r="AC1121" t="s">
        <v>32</v>
      </c>
      <c r="AD11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22" spans="1:30" hidden="1" x14ac:dyDescent="0.2">
      <c r="A1122" t="s">
        <v>1964</v>
      </c>
      <c r="C1122" t="e">
        <f>ABS((porsche_data[[#This Row],[Price]]-#REF!)/#REF!)</f>
        <v>#REF!</v>
      </c>
      <c r="D1122" t="s">
        <v>63</v>
      </c>
      <c r="E1122" t="s">
        <v>359</v>
      </c>
      <c r="F1122">
        <f>IF(OR(ISNUMBER(SEARCH(" 4S",porsche_data[[#This Row],[Model]])), ISNUMBER(SEARCH(" S",porsche_data[[#This Row],[Model]]))),1,0)</f>
        <v>0</v>
      </c>
      <c r="G1122">
        <f>IF(ISNUMBER(SEARCH("Turbo",porsche_data[[#This Row],[Model]])),1,0)</f>
        <v>0</v>
      </c>
      <c r="H1122">
        <f>IF(ISNUMBER(SEARCH("GT",porsche_data[[#This Row],[Model]])),1,0)</f>
        <v>0</v>
      </c>
      <c r="I1122">
        <f>IF(ISNUMBER(SEARCH("RS",porsche_data[[#This Row],[Model]])),1,0)</f>
        <v>0</v>
      </c>
      <c r="J1122">
        <f>IF(ISNUMBER(SEARCH("Targa",porsche_data[[#This Row],[Body]])),1,0)</f>
        <v>0</v>
      </c>
      <c r="K1122">
        <f>IF(ISNUMBER(SEARCH("Cabriolet",porsche_data[[#This Row],[Body]])),1,0)</f>
        <v>0</v>
      </c>
      <c r="L1122" t="s">
        <v>44</v>
      </c>
      <c r="N1122" t="s">
        <v>1084</v>
      </c>
      <c r="O1122" t="str">
        <f>IF(ISNUMBER(SEARCH("km",porsche_data[[#This Row],[Mileage0]])),porsche_data[[#This Row],[Mileage0]],"")</f>
        <v>3300 km</v>
      </c>
      <c r="P1122" t="s">
        <v>178</v>
      </c>
      <c r="R1122" t="s">
        <v>67</v>
      </c>
      <c r="T1122" t="s">
        <v>20</v>
      </c>
      <c r="U1122" t="s">
        <v>31</v>
      </c>
      <c r="V1122">
        <f>IF(porsche_data[[#This Row],[Transmission]]="Automatic",1,0)</f>
        <v>0</v>
      </c>
      <c r="W1122">
        <f>IF(porsche_data[[#This Row],[Transmission]]="PDK",1,0)</f>
        <v>1</v>
      </c>
      <c r="X1122" t="s">
        <v>46</v>
      </c>
      <c r="Y1122">
        <f>IF(porsche_data[[#This Row],[Drive]]="Rear drive",0,1)</f>
        <v>1</v>
      </c>
      <c r="Z1122" t="s">
        <v>23</v>
      </c>
      <c r="AA1122" t="s">
        <v>24</v>
      </c>
      <c r="AB1122">
        <f>IF(OR(porsche_data[[#This Row],[Interior Color]]="Black",porsche_data[[#This Row],[Interior Color]]="Beige",porsche_data[[#This Row],[Interior Color]]="Brown",porsche_data[[#This Row],[Interior Color]]="Grey"),0,1)</f>
        <v>0</v>
      </c>
      <c r="AC1122" t="s">
        <v>24</v>
      </c>
      <c r="AD11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23" spans="1:30" hidden="1" x14ac:dyDescent="0.2">
      <c r="A1123" t="s">
        <v>25</v>
      </c>
      <c r="C1123" t="e">
        <f>ABS((porsche_data[[#This Row],[Price]]-#REF!)/#REF!)</f>
        <v>#REF!</v>
      </c>
      <c r="D1123" t="s">
        <v>25</v>
      </c>
      <c r="E1123" t="s">
        <v>25</v>
      </c>
      <c r="F1123">
        <f>IF(OR(ISNUMBER(SEARCH(" 4S",porsche_data[[#This Row],[Model]])), ISNUMBER(SEARCH(" S",porsche_data[[#This Row],[Model]]))),1,0)</f>
        <v>0</v>
      </c>
      <c r="G1123">
        <f>IF(ISNUMBER(SEARCH("Turbo",porsche_data[[#This Row],[Model]])),1,0)</f>
        <v>0</v>
      </c>
      <c r="H1123">
        <f>IF(ISNUMBER(SEARCH("GT",porsche_data[[#This Row],[Model]])),1,0)</f>
        <v>0</v>
      </c>
      <c r="I1123">
        <f>IF(ISNUMBER(SEARCH("RS",porsche_data[[#This Row],[Model]])),1,0)</f>
        <v>0</v>
      </c>
      <c r="J1123">
        <f>IF(ISNUMBER(SEARCH("Targa",porsche_data[[#This Row],[Body]])),1,0)</f>
        <v>0</v>
      </c>
      <c r="K1123">
        <f>IF(ISNUMBER(SEARCH("Cabriolet",porsche_data[[#This Row],[Body]])),1,0)</f>
        <v>0</v>
      </c>
      <c r="L1123" t="s">
        <v>25</v>
      </c>
      <c r="N1123" t="s">
        <v>25</v>
      </c>
      <c r="O1123" t="str">
        <f>IF(ISNUMBER(SEARCH("km",porsche_data[[#This Row],[Mileage0]])),porsche_data[[#This Row],[Mileage0]],"")</f>
        <v/>
      </c>
      <c r="P1123" t="s">
        <v>25</v>
      </c>
      <c r="R1123" t="s">
        <v>25</v>
      </c>
      <c r="T1123" t="s">
        <v>25</v>
      </c>
      <c r="U1123" t="s">
        <v>25</v>
      </c>
      <c r="V1123">
        <f>IF(porsche_data[[#This Row],[Transmission]]="Automatic",1,0)</f>
        <v>0</v>
      </c>
      <c r="W1123">
        <f>IF(porsche_data[[#This Row],[Transmission]]="PDK",1,0)</f>
        <v>0</v>
      </c>
      <c r="X1123" t="s">
        <v>25</v>
      </c>
      <c r="Y1123">
        <f>IF(porsche_data[[#This Row],[Drive]]="Rear drive",0,1)</f>
        <v>1</v>
      </c>
      <c r="Z1123" t="s">
        <v>25</v>
      </c>
      <c r="AA1123" t="s">
        <v>25</v>
      </c>
      <c r="AB1123">
        <f>IF(OR(porsche_data[[#This Row],[Interior Color]]="Black",porsche_data[[#This Row],[Interior Color]]="Beige",porsche_data[[#This Row],[Interior Color]]="Brown",porsche_data[[#This Row],[Interior Color]]="Grey"),0,1)</f>
        <v>1</v>
      </c>
      <c r="AC1123" t="s">
        <v>25</v>
      </c>
      <c r="AD11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24" spans="1:30" hidden="1" x14ac:dyDescent="0.2">
      <c r="A1124" t="s">
        <v>806</v>
      </c>
      <c r="B1124">
        <v>179000</v>
      </c>
      <c r="C1124" t="e">
        <f>ABS((porsche_data[[#This Row],[Price]]-#REF!)/#REF!)</f>
        <v>#REF!</v>
      </c>
      <c r="D1124" t="s">
        <v>504</v>
      </c>
      <c r="E1124" t="s">
        <v>102</v>
      </c>
      <c r="F1124">
        <f>IF(OR(ISNUMBER(SEARCH(" 4S",porsche_data[[#This Row],[Model]])), ISNUMBER(SEARCH(" S",porsche_data[[#This Row],[Model]]))),1,0)</f>
        <v>0</v>
      </c>
      <c r="G1124">
        <f>IF(ISNUMBER(SEARCH("Turbo",porsche_data[[#This Row],[Model]])),1,0)</f>
        <v>0</v>
      </c>
      <c r="H1124">
        <f>IF(ISNUMBER(SEARCH("GT",porsche_data[[#This Row],[Model]])),1,0)</f>
        <v>0</v>
      </c>
      <c r="I1124">
        <f>IF(ISNUMBER(SEARCH("RS",porsche_data[[#This Row],[Model]])),1,0)</f>
        <v>0</v>
      </c>
      <c r="J1124">
        <f>IF(ISNUMBER(SEARCH("Targa",porsche_data[[#This Row],[Body]])),1,0)</f>
        <v>1</v>
      </c>
      <c r="K1124">
        <f>IF(ISNUMBER(SEARCH("Cabriolet",porsche_data[[#This Row],[Body]])),1,0)</f>
        <v>0</v>
      </c>
      <c r="L1124" t="s">
        <v>36</v>
      </c>
      <c r="N1124" t="s">
        <v>25</v>
      </c>
      <c r="O1124" t="str">
        <f>IF(ISNUMBER(SEARCH("km",porsche_data[[#This Row],[Mileage0]])),porsche_data[[#This Row],[Mileage0]],"")</f>
        <v/>
      </c>
      <c r="P1124" t="s">
        <v>59</v>
      </c>
      <c r="R1124" t="s">
        <v>1190</v>
      </c>
      <c r="T1124" t="s">
        <v>20</v>
      </c>
      <c r="U1124" t="s">
        <v>21</v>
      </c>
      <c r="V1124">
        <f>IF(porsche_data[[#This Row],[Transmission]]="Automatic",1,0)</f>
        <v>0</v>
      </c>
      <c r="W1124">
        <f>IF(porsche_data[[#This Row],[Transmission]]="PDK",1,0)</f>
        <v>0</v>
      </c>
      <c r="X1124" t="s">
        <v>22</v>
      </c>
      <c r="Y1124">
        <f>IF(porsche_data[[#This Row],[Drive]]="Rear drive",0,1)</f>
        <v>0</v>
      </c>
      <c r="Z1124" t="s">
        <v>23</v>
      </c>
      <c r="AA1124" t="s">
        <v>68</v>
      </c>
      <c r="AB1124">
        <f>IF(OR(porsche_data[[#This Row],[Interior Color]]="Black",porsche_data[[#This Row],[Interior Color]]="Beige",porsche_data[[#This Row],[Interior Color]]="Brown",porsche_data[[#This Row],[Interior Color]]="Grey"),0,1)</f>
        <v>0</v>
      </c>
      <c r="AC1124" t="s">
        <v>54</v>
      </c>
      <c r="AD11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25" spans="1:30" hidden="1" x14ac:dyDescent="0.2">
      <c r="A1125" t="s">
        <v>1967</v>
      </c>
      <c r="C1125" t="e">
        <f>ABS((porsche_data[[#This Row],[Price]]-#REF!)/#REF!)</f>
        <v>#REF!</v>
      </c>
      <c r="D1125" t="s">
        <v>163</v>
      </c>
      <c r="E1125" t="s">
        <v>1968</v>
      </c>
      <c r="F1125">
        <f>IF(OR(ISNUMBER(SEARCH(" 4S",porsche_data[[#This Row],[Model]])), ISNUMBER(SEARCH(" S",porsche_data[[#This Row],[Model]]))),1,0)</f>
        <v>1</v>
      </c>
      <c r="G1125">
        <f>IF(ISNUMBER(SEARCH("Turbo",porsche_data[[#This Row],[Model]])),1,0)</f>
        <v>1</v>
      </c>
      <c r="H1125">
        <f>IF(ISNUMBER(SEARCH("GT",porsche_data[[#This Row],[Model]])),1,0)</f>
        <v>0</v>
      </c>
      <c r="I1125">
        <f>IF(ISNUMBER(SEARCH("RS",porsche_data[[#This Row],[Model]])),1,0)</f>
        <v>0</v>
      </c>
      <c r="J1125">
        <f>IF(ISNUMBER(SEARCH("Targa",porsche_data[[#This Row],[Body]])),1,0)</f>
        <v>0</v>
      </c>
      <c r="K1125">
        <f>IF(ISNUMBER(SEARCH("Cabriolet",porsche_data[[#This Row],[Body]])),1,0)</f>
        <v>0</v>
      </c>
      <c r="L1125" t="s">
        <v>500</v>
      </c>
      <c r="N1125" t="s">
        <v>1484</v>
      </c>
      <c r="O1125" t="str">
        <f>IF(ISNUMBER(SEARCH("km",porsche_data[[#This Row],[Mileage0]])),porsche_data[[#This Row],[Mileage0]],"")</f>
        <v>39500 km</v>
      </c>
      <c r="P1125" t="s">
        <v>1969</v>
      </c>
      <c r="R1125" t="s">
        <v>670</v>
      </c>
      <c r="T1125" t="s">
        <v>20</v>
      </c>
      <c r="U1125" t="s">
        <v>53</v>
      </c>
      <c r="V1125">
        <f>IF(porsche_data[[#This Row],[Transmission]]="Automatic",1,0)</f>
        <v>1</v>
      </c>
      <c r="W1125">
        <f>IF(porsche_data[[#This Row],[Transmission]]="PDK",1,0)</f>
        <v>0</v>
      </c>
      <c r="X1125" t="s">
        <v>46</v>
      </c>
      <c r="Y1125">
        <f>IF(porsche_data[[#This Row],[Drive]]="Rear drive",0,1)</f>
        <v>1</v>
      </c>
      <c r="Z1125" t="s">
        <v>671</v>
      </c>
      <c r="AA1125" t="s">
        <v>24</v>
      </c>
      <c r="AB1125">
        <f>IF(OR(porsche_data[[#This Row],[Interior Color]]="Black",porsche_data[[#This Row],[Interior Color]]="Beige",porsche_data[[#This Row],[Interior Color]]="Brown",porsche_data[[#This Row],[Interior Color]]="Grey"),0,1)</f>
        <v>0</v>
      </c>
      <c r="AC1125" t="s">
        <v>24</v>
      </c>
      <c r="AD11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26" spans="1:30" hidden="1" x14ac:dyDescent="0.2">
      <c r="A1126" t="s">
        <v>1914</v>
      </c>
      <c r="C1126" t="e">
        <f>ABS((porsche_data[[#This Row],[Price]]-#REF!)/#REF!)</f>
        <v>#REF!</v>
      </c>
      <c r="D1126" t="s">
        <v>874</v>
      </c>
      <c r="E1126" t="s">
        <v>1597</v>
      </c>
      <c r="F1126">
        <f>IF(OR(ISNUMBER(SEARCH(" 4S",porsche_data[[#This Row],[Model]])), ISNUMBER(SEARCH(" S",porsche_data[[#This Row],[Model]]))),1,0)</f>
        <v>0</v>
      </c>
      <c r="G1126">
        <f>IF(ISNUMBER(SEARCH("Turbo",porsche_data[[#This Row],[Model]])),1,0)</f>
        <v>0</v>
      </c>
      <c r="H1126">
        <f>IF(ISNUMBER(SEARCH("GT",porsche_data[[#This Row],[Model]])),1,0)</f>
        <v>1</v>
      </c>
      <c r="I1126">
        <f>IF(ISNUMBER(SEARCH("RS",porsche_data[[#This Row],[Model]])),1,0)</f>
        <v>0</v>
      </c>
      <c r="J1126">
        <f>IF(ISNUMBER(SEARCH("Targa",porsche_data[[#This Row],[Body]])),1,0)</f>
        <v>0</v>
      </c>
      <c r="K1126">
        <f>IF(ISNUMBER(SEARCH("Cabriolet",porsche_data[[#This Row],[Body]])),1,0)</f>
        <v>1</v>
      </c>
      <c r="L1126" t="s">
        <v>16</v>
      </c>
      <c r="N1126" t="s">
        <v>1970</v>
      </c>
      <c r="O1126" t="str">
        <f>IF(ISNUMBER(SEARCH("km",porsche_data[[#This Row],[Mileage0]])),porsche_data[[#This Row],[Mileage0]],"")</f>
        <v>73300 km</v>
      </c>
      <c r="P1126" t="s">
        <v>1599</v>
      </c>
      <c r="R1126" t="s">
        <v>270</v>
      </c>
      <c r="T1126" t="s">
        <v>20</v>
      </c>
      <c r="U1126" t="s">
        <v>31</v>
      </c>
      <c r="V1126">
        <f>IF(porsche_data[[#This Row],[Transmission]]="Automatic",1,0)</f>
        <v>0</v>
      </c>
      <c r="W1126">
        <f>IF(porsche_data[[#This Row],[Transmission]]="PDK",1,0)</f>
        <v>1</v>
      </c>
      <c r="X1126" t="s">
        <v>22</v>
      </c>
      <c r="Y1126">
        <f>IF(porsche_data[[#This Row],[Drive]]="Rear drive",0,1)</f>
        <v>0</v>
      </c>
      <c r="Z1126" t="s">
        <v>23</v>
      </c>
      <c r="AA1126" t="s">
        <v>24</v>
      </c>
      <c r="AB1126">
        <f>IF(OR(porsche_data[[#This Row],[Interior Color]]="Black",porsche_data[[#This Row],[Interior Color]]="Beige",porsche_data[[#This Row],[Interior Color]]="Brown",porsche_data[[#This Row],[Interior Color]]="Grey"),0,1)</f>
        <v>0</v>
      </c>
      <c r="AC1126" t="s">
        <v>116</v>
      </c>
      <c r="AD11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27" spans="1:30" hidden="1" x14ac:dyDescent="0.2">
      <c r="A1127" t="s">
        <v>806</v>
      </c>
      <c r="B1127">
        <v>179000</v>
      </c>
      <c r="C1127" t="e">
        <f>ABS((porsche_data[[#This Row],[Price]]-#REF!)/#REF!)</f>
        <v>#REF!</v>
      </c>
      <c r="D1127" t="s">
        <v>492</v>
      </c>
      <c r="E1127" t="s">
        <v>35</v>
      </c>
      <c r="F1127">
        <f>IF(OR(ISNUMBER(SEARCH(" 4S",porsche_data[[#This Row],[Model]])), ISNUMBER(SEARCH(" S",porsche_data[[#This Row],[Model]]))),1,0)</f>
        <v>0</v>
      </c>
      <c r="G1127">
        <f>IF(ISNUMBER(SEARCH("Turbo",porsche_data[[#This Row],[Model]])),1,0)</f>
        <v>0</v>
      </c>
      <c r="H1127">
        <f>IF(ISNUMBER(SEARCH("GT",porsche_data[[#This Row],[Model]])),1,0)</f>
        <v>0</v>
      </c>
      <c r="I1127">
        <f>IF(ISNUMBER(SEARCH("RS",porsche_data[[#This Row],[Model]])),1,0)</f>
        <v>0</v>
      </c>
      <c r="J1127">
        <f>IF(ISNUMBER(SEARCH("Targa",porsche_data[[#This Row],[Body]])),1,0)</f>
        <v>0</v>
      </c>
      <c r="K1127">
        <f>IF(ISNUMBER(SEARCH("Cabriolet",porsche_data[[#This Row],[Body]])),1,0)</f>
        <v>0</v>
      </c>
      <c r="L1127" t="s">
        <v>44</v>
      </c>
      <c r="N1127" t="s">
        <v>2184</v>
      </c>
      <c r="O1127" t="str">
        <f>IF(ISNUMBER(SEARCH("km",porsche_data[[#This Row],[Mileage0]])),porsche_data[[#This Row],[Mileage0]],"")</f>
        <v>102626 km</v>
      </c>
      <c r="P1127" t="s">
        <v>121</v>
      </c>
      <c r="R1127" t="s">
        <v>122</v>
      </c>
      <c r="T1127" t="s">
        <v>20</v>
      </c>
      <c r="U1127" t="s">
        <v>21</v>
      </c>
      <c r="V1127">
        <f>IF(porsche_data[[#This Row],[Transmission]]="Automatic",1,0)</f>
        <v>0</v>
      </c>
      <c r="W1127">
        <f>IF(porsche_data[[#This Row],[Transmission]]="PDK",1,0)</f>
        <v>0</v>
      </c>
      <c r="X1127" t="s">
        <v>22</v>
      </c>
      <c r="Y1127">
        <f>IF(porsche_data[[#This Row],[Drive]]="Rear drive",0,1)</f>
        <v>0</v>
      </c>
      <c r="Z1127" t="s">
        <v>23</v>
      </c>
      <c r="AA1127" t="s">
        <v>24</v>
      </c>
      <c r="AB1127">
        <f>IF(OR(porsche_data[[#This Row],[Interior Color]]="Black",porsche_data[[#This Row],[Interior Color]]="Beige",porsche_data[[#This Row],[Interior Color]]="Brown",porsche_data[[#This Row],[Interior Color]]="Grey"),0,1)</f>
        <v>0</v>
      </c>
      <c r="AC1127" t="s">
        <v>54</v>
      </c>
      <c r="AD11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28" spans="1:30" hidden="1" x14ac:dyDescent="0.2">
      <c r="A1128" t="s">
        <v>25</v>
      </c>
      <c r="C1128" t="e">
        <f>ABS((porsche_data[[#This Row],[Price]]-#REF!)/#REF!)</f>
        <v>#REF!</v>
      </c>
      <c r="D1128" t="s">
        <v>654</v>
      </c>
      <c r="E1128" t="s">
        <v>655</v>
      </c>
      <c r="F1128">
        <f>IF(OR(ISNUMBER(SEARCH(" 4S",porsche_data[[#This Row],[Model]])), ISNUMBER(SEARCH(" S",porsche_data[[#This Row],[Model]]))),1,0)</f>
        <v>1</v>
      </c>
      <c r="G1128">
        <f>IF(ISNUMBER(SEARCH("Turbo",porsche_data[[#This Row],[Model]])),1,0)</f>
        <v>0</v>
      </c>
      <c r="H1128">
        <f>IF(ISNUMBER(SEARCH("GT",porsche_data[[#This Row],[Model]])),1,0)</f>
        <v>0</v>
      </c>
      <c r="I1128">
        <f>IF(ISNUMBER(SEARCH("RS",porsche_data[[#This Row],[Model]])),1,0)</f>
        <v>0</v>
      </c>
      <c r="J1128">
        <f>IF(ISNUMBER(SEARCH("Targa",porsche_data[[#This Row],[Body]])),1,0)</f>
        <v>0</v>
      </c>
      <c r="K1128">
        <f>IF(ISNUMBER(SEARCH("Cabriolet",porsche_data[[#This Row],[Body]])),1,0)</f>
        <v>0</v>
      </c>
      <c r="L1128" t="s">
        <v>44</v>
      </c>
      <c r="N1128" t="s">
        <v>1973</v>
      </c>
      <c r="O1128" t="str">
        <f>IF(ISNUMBER(SEARCH("km",porsche_data[[#This Row],[Mileage0]])),porsche_data[[#This Row],[Mileage0]],"")</f>
        <v/>
      </c>
      <c r="P1128" t="s">
        <v>657</v>
      </c>
      <c r="R1128" t="s">
        <v>122</v>
      </c>
      <c r="T1128" t="s">
        <v>20</v>
      </c>
      <c r="U1128" t="s">
        <v>21</v>
      </c>
      <c r="V1128">
        <f>IF(porsche_data[[#This Row],[Transmission]]="Automatic",1,0)</f>
        <v>0</v>
      </c>
      <c r="W1128">
        <f>IF(porsche_data[[#This Row],[Transmission]]="PDK",1,0)</f>
        <v>0</v>
      </c>
      <c r="X1128" t="s">
        <v>22</v>
      </c>
      <c r="Y1128">
        <f>IF(porsche_data[[#This Row],[Drive]]="Rear drive",0,1)</f>
        <v>0</v>
      </c>
      <c r="Z1128" t="s">
        <v>23</v>
      </c>
      <c r="AA1128" t="s">
        <v>24</v>
      </c>
      <c r="AB1128">
        <f>IF(OR(porsche_data[[#This Row],[Interior Color]]="Black",porsche_data[[#This Row],[Interior Color]]="Beige",porsche_data[[#This Row],[Interior Color]]="Brown",porsche_data[[#This Row],[Interior Color]]="Grey"),0,1)</f>
        <v>0</v>
      </c>
      <c r="AC1128" t="s">
        <v>40</v>
      </c>
      <c r="AD11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29" spans="1:30" hidden="1" x14ac:dyDescent="0.2">
      <c r="A1129" t="s">
        <v>25</v>
      </c>
      <c r="C1129" t="e">
        <f>ABS((porsche_data[[#This Row],[Price]]-#REF!)/#REF!)</f>
        <v>#REF!</v>
      </c>
      <c r="D1129" t="s">
        <v>25</v>
      </c>
      <c r="E1129" t="s">
        <v>25</v>
      </c>
      <c r="F1129">
        <f>IF(OR(ISNUMBER(SEARCH(" 4S",porsche_data[[#This Row],[Model]])), ISNUMBER(SEARCH(" S",porsche_data[[#This Row],[Model]]))),1,0)</f>
        <v>0</v>
      </c>
      <c r="G1129">
        <f>IF(ISNUMBER(SEARCH("Turbo",porsche_data[[#This Row],[Model]])),1,0)</f>
        <v>0</v>
      </c>
      <c r="H1129">
        <f>IF(ISNUMBER(SEARCH("GT",porsche_data[[#This Row],[Model]])),1,0)</f>
        <v>0</v>
      </c>
      <c r="I1129">
        <f>IF(ISNUMBER(SEARCH("RS",porsche_data[[#This Row],[Model]])),1,0)</f>
        <v>0</v>
      </c>
      <c r="J1129">
        <f>IF(ISNUMBER(SEARCH("Targa",porsche_data[[#This Row],[Body]])),1,0)</f>
        <v>0</v>
      </c>
      <c r="K1129">
        <f>IF(ISNUMBER(SEARCH("Cabriolet",porsche_data[[#This Row],[Body]])),1,0)</f>
        <v>0</v>
      </c>
      <c r="L1129" t="s">
        <v>25</v>
      </c>
      <c r="N1129" t="s">
        <v>25</v>
      </c>
      <c r="O1129" t="str">
        <f>IF(ISNUMBER(SEARCH("km",porsche_data[[#This Row],[Mileage0]])),porsche_data[[#This Row],[Mileage0]],"")</f>
        <v/>
      </c>
      <c r="P1129" t="s">
        <v>25</v>
      </c>
      <c r="R1129" t="s">
        <v>25</v>
      </c>
      <c r="T1129" t="s">
        <v>25</v>
      </c>
      <c r="U1129" t="s">
        <v>25</v>
      </c>
      <c r="V1129">
        <f>IF(porsche_data[[#This Row],[Transmission]]="Automatic",1,0)</f>
        <v>0</v>
      </c>
      <c r="W1129">
        <f>IF(porsche_data[[#This Row],[Transmission]]="PDK",1,0)</f>
        <v>0</v>
      </c>
      <c r="X1129" t="s">
        <v>25</v>
      </c>
      <c r="Y1129">
        <f>IF(porsche_data[[#This Row],[Drive]]="Rear drive",0,1)</f>
        <v>1</v>
      </c>
      <c r="Z1129" t="s">
        <v>25</v>
      </c>
      <c r="AA1129" t="s">
        <v>25</v>
      </c>
      <c r="AB1129">
        <f>IF(OR(porsche_data[[#This Row],[Interior Color]]="Black",porsche_data[[#This Row],[Interior Color]]="Beige",porsche_data[[#This Row],[Interior Color]]="Brown",porsche_data[[#This Row],[Interior Color]]="Grey"),0,1)</f>
        <v>1</v>
      </c>
      <c r="AC1129" t="s">
        <v>25</v>
      </c>
      <c r="AD11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30" spans="1:30" hidden="1" x14ac:dyDescent="0.2">
      <c r="A1130" t="s">
        <v>25</v>
      </c>
      <c r="C1130" t="e">
        <f>ABS((porsche_data[[#This Row],[Price]]-#REF!)/#REF!)</f>
        <v>#REF!</v>
      </c>
      <c r="D1130" t="s">
        <v>101</v>
      </c>
      <c r="E1130" t="s">
        <v>1974</v>
      </c>
      <c r="F1130">
        <f>IF(OR(ISNUMBER(SEARCH(" 4S",porsche_data[[#This Row],[Model]])), ISNUMBER(SEARCH(" S",porsche_data[[#This Row],[Model]]))),1,0)</f>
        <v>0</v>
      </c>
      <c r="G1130">
        <f>IF(ISNUMBER(SEARCH("Turbo",porsche_data[[#This Row],[Model]])),1,0)</f>
        <v>1</v>
      </c>
      <c r="H1130">
        <f>IF(ISNUMBER(SEARCH("GT",porsche_data[[#This Row],[Model]])),1,0)</f>
        <v>0</v>
      </c>
      <c r="I1130">
        <f>IF(ISNUMBER(SEARCH("RS",porsche_data[[#This Row],[Model]])),1,0)</f>
        <v>0</v>
      </c>
      <c r="J1130">
        <f>IF(ISNUMBER(SEARCH("Targa",porsche_data[[#This Row],[Body]])),1,0)</f>
        <v>0</v>
      </c>
      <c r="K1130">
        <f>IF(ISNUMBER(SEARCH("Cabriolet",porsche_data[[#This Row],[Body]])),1,0)</f>
        <v>0</v>
      </c>
      <c r="L1130" t="s">
        <v>44</v>
      </c>
      <c r="N1130" t="s">
        <v>1975</v>
      </c>
      <c r="O1130" t="str">
        <f>IF(ISNUMBER(SEARCH("km",porsche_data[[#This Row],[Mileage0]])),porsche_data[[#This Row],[Mileage0]],"")</f>
        <v>16700 km</v>
      </c>
      <c r="P1130" t="s">
        <v>182</v>
      </c>
      <c r="R1130" t="s">
        <v>19</v>
      </c>
      <c r="T1130" t="s">
        <v>20</v>
      </c>
      <c r="U1130" t="s">
        <v>21</v>
      </c>
      <c r="V1130">
        <f>IF(porsche_data[[#This Row],[Transmission]]="Automatic",1,0)</f>
        <v>0</v>
      </c>
      <c r="W1130">
        <f>IF(porsche_data[[#This Row],[Transmission]]="PDK",1,0)</f>
        <v>0</v>
      </c>
      <c r="X1130" t="s">
        <v>22</v>
      </c>
      <c r="Y1130">
        <f>IF(porsche_data[[#This Row],[Drive]]="Rear drive",0,1)</f>
        <v>0</v>
      </c>
      <c r="Z1130" t="s">
        <v>23</v>
      </c>
      <c r="AA1130" t="s">
        <v>68</v>
      </c>
      <c r="AB1130">
        <f>IF(OR(porsche_data[[#This Row],[Interior Color]]="Black",porsche_data[[#This Row],[Interior Color]]="Beige",porsche_data[[#This Row],[Interior Color]]="Brown",porsche_data[[#This Row],[Interior Color]]="Grey"),0,1)</f>
        <v>0</v>
      </c>
      <c r="AC1130" t="s">
        <v>24</v>
      </c>
      <c r="AD11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31" spans="1:30" hidden="1" x14ac:dyDescent="0.2">
      <c r="A1131" t="s">
        <v>1976</v>
      </c>
      <c r="C1131" t="e">
        <f>ABS((porsche_data[[#This Row],[Price]]-#REF!)/#REF!)</f>
        <v>#REF!</v>
      </c>
      <c r="D1131" t="s">
        <v>128</v>
      </c>
      <c r="E1131" t="s">
        <v>738</v>
      </c>
      <c r="F1131">
        <f>IF(OR(ISNUMBER(SEARCH(" 4S",porsche_data[[#This Row],[Model]])), ISNUMBER(SEARCH(" S",porsche_data[[#This Row],[Model]]))),1,0)</f>
        <v>1</v>
      </c>
      <c r="G1131">
        <f>IF(ISNUMBER(SEARCH("Turbo",porsche_data[[#This Row],[Model]])),1,0)</f>
        <v>0</v>
      </c>
      <c r="H1131">
        <f>IF(ISNUMBER(SEARCH("GT",porsche_data[[#This Row],[Model]])),1,0)</f>
        <v>0</v>
      </c>
      <c r="I1131">
        <f>IF(ISNUMBER(SEARCH("RS",porsche_data[[#This Row],[Model]])),1,0)</f>
        <v>0</v>
      </c>
      <c r="J1131">
        <f>IF(ISNUMBER(SEARCH("Targa",porsche_data[[#This Row],[Body]])),1,0)</f>
        <v>0</v>
      </c>
      <c r="K1131">
        <f>IF(ISNUMBER(SEARCH("Cabriolet",porsche_data[[#This Row],[Body]])),1,0)</f>
        <v>0</v>
      </c>
      <c r="L1131" t="s">
        <v>44</v>
      </c>
      <c r="N1131" t="s">
        <v>1977</v>
      </c>
      <c r="O1131" t="str">
        <f>IF(ISNUMBER(SEARCH("km",porsche_data[[#This Row],[Mileage0]])),porsche_data[[#This Row],[Mileage0]],"")</f>
        <v>54286 km</v>
      </c>
      <c r="P1131" t="s">
        <v>327</v>
      </c>
      <c r="R1131" t="s">
        <v>270</v>
      </c>
      <c r="T1131" t="s">
        <v>20</v>
      </c>
      <c r="U1131" t="s">
        <v>21</v>
      </c>
      <c r="V1131">
        <f>IF(porsche_data[[#This Row],[Transmission]]="Automatic",1,0)</f>
        <v>0</v>
      </c>
      <c r="W1131">
        <f>IF(porsche_data[[#This Row],[Transmission]]="PDK",1,0)</f>
        <v>0</v>
      </c>
      <c r="X1131" t="s">
        <v>22</v>
      </c>
      <c r="Y1131">
        <f>IF(porsche_data[[#This Row],[Drive]]="Rear drive",0,1)</f>
        <v>0</v>
      </c>
      <c r="Z1131" t="s">
        <v>23</v>
      </c>
      <c r="AA1131" t="s">
        <v>24</v>
      </c>
      <c r="AB1131">
        <f>IF(OR(porsche_data[[#This Row],[Interior Color]]="Black",porsche_data[[#This Row],[Interior Color]]="Beige",porsche_data[[#This Row],[Interior Color]]="Brown",porsche_data[[#This Row],[Interior Color]]="Grey"),0,1)</f>
        <v>0</v>
      </c>
      <c r="AC1131" t="s">
        <v>116</v>
      </c>
      <c r="AD11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32" spans="1:30" hidden="1" x14ac:dyDescent="0.2">
      <c r="A1132" t="s">
        <v>1978</v>
      </c>
      <c r="C1132" t="e">
        <f>ABS((porsche_data[[#This Row],[Price]]-#REF!)/#REF!)</f>
        <v>#REF!</v>
      </c>
      <c r="D1132" t="s">
        <v>101</v>
      </c>
      <c r="E1132" t="s">
        <v>1433</v>
      </c>
      <c r="F1132">
        <f>IF(OR(ISNUMBER(SEARCH(" 4S",porsche_data[[#This Row],[Model]])), ISNUMBER(SEARCH(" S",porsche_data[[#This Row],[Model]]))),1,0)</f>
        <v>0</v>
      </c>
      <c r="G1132">
        <f>IF(ISNUMBER(SEARCH("Turbo",porsche_data[[#This Row],[Model]])),1,0)</f>
        <v>1</v>
      </c>
      <c r="H1132">
        <f>IF(ISNUMBER(SEARCH("GT",porsche_data[[#This Row],[Model]])),1,0)</f>
        <v>0</v>
      </c>
      <c r="I1132">
        <f>IF(ISNUMBER(SEARCH("RS",porsche_data[[#This Row],[Model]])),1,0)</f>
        <v>0</v>
      </c>
      <c r="J1132">
        <f>IF(ISNUMBER(SEARCH("Targa",porsche_data[[#This Row],[Body]])),1,0)</f>
        <v>0</v>
      </c>
      <c r="K1132">
        <f>IF(ISNUMBER(SEARCH("Cabriolet",porsche_data[[#This Row],[Body]])),1,0)</f>
        <v>0</v>
      </c>
      <c r="L1132" t="s">
        <v>44</v>
      </c>
      <c r="N1132" t="s">
        <v>1979</v>
      </c>
      <c r="O1132" t="str">
        <f>IF(ISNUMBER(SEARCH("km",porsche_data[[#This Row],[Mileage0]])),porsche_data[[#This Row],[Mileage0]],"")</f>
        <v/>
      </c>
      <c r="P1132" t="s">
        <v>834</v>
      </c>
      <c r="R1132" t="s">
        <v>19</v>
      </c>
      <c r="T1132" t="s">
        <v>20</v>
      </c>
      <c r="U1132" t="s">
        <v>21</v>
      </c>
      <c r="V1132">
        <f>IF(porsche_data[[#This Row],[Transmission]]="Automatic",1,0)</f>
        <v>0</v>
      </c>
      <c r="W1132">
        <f>IF(porsche_data[[#This Row],[Transmission]]="PDK",1,0)</f>
        <v>0</v>
      </c>
      <c r="X1132" t="s">
        <v>22</v>
      </c>
      <c r="Y1132">
        <f>IF(porsche_data[[#This Row],[Drive]]="Rear drive",0,1)</f>
        <v>0</v>
      </c>
      <c r="Z1132" t="s">
        <v>23</v>
      </c>
      <c r="AA1132" t="s">
        <v>68</v>
      </c>
      <c r="AB1132">
        <f>IF(OR(porsche_data[[#This Row],[Interior Color]]="Black",porsche_data[[#This Row],[Interior Color]]="Beige",porsche_data[[#This Row],[Interior Color]]="Brown",porsche_data[[#This Row],[Interior Color]]="Grey"),0,1)</f>
        <v>0</v>
      </c>
      <c r="AC1132" t="s">
        <v>47</v>
      </c>
      <c r="AD11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33" spans="1:30" x14ac:dyDescent="0.2">
      <c r="A1133" t="s">
        <v>806</v>
      </c>
      <c r="B1133">
        <v>179000</v>
      </c>
      <c r="C1133">
        <f>ABS((porsche_data[[#This Row],[Price]]-AVERAGE(B1065:B5520))/_xlfn.STDEV.P(B1065:B5520))</f>
        <v>1.9803051381537971</v>
      </c>
      <c r="D1133" t="s">
        <v>229</v>
      </c>
      <c r="E1133" t="s">
        <v>291</v>
      </c>
      <c r="F1133">
        <f>IF(OR(ISNUMBER(SEARCH(" 4S",porsche_data[[#This Row],[Model]])), ISNUMBER(SEARCH(" S",porsche_data[[#This Row],[Model]]))),1,0)</f>
        <v>0</v>
      </c>
      <c r="G1133">
        <f>IF(ISNUMBER(SEARCH("Turbo",porsche_data[[#This Row],[Model]])),1,0)</f>
        <v>1</v>
      </c>
      <c r="H1133">
        <f>IF(ISNUMBER(SEARCH("GT",porsche_data[[#This Row],[Model]])),1,0)</f>
        <v>0</v>
      </c>
      <c r="I1133">
        <f>IF(ISNUMBER(SEARCH("RS",porsche_data[[#This Row],[Model]])),1,0)</f>
        <v>0</v>
      </c>
      <c r="J1133">
        <f>IF(ISNUMBER(SEARCH("Targa",porsche_data[[#This Row],[Body]])),1,0)</f>
        <v>0</v>
      </c>
      <c r="K1133">
        <f>IF(ISNUMBER(SEARCH("Cabriolet",porsche_data[[#This Row],[Body]])),1,0)</f>
        <v>0</v>
      </c>
      <c r="L1133" t="s">
        <v>44</v>
      </c>
      <c r="M1133">
        <v>964</v>
      </c>
      <c r="N1133" t="s">
        <v>2729</v>
      </c>
      <c r="O1133" s="3">
        <f>1*(LEFT(porsche_data[[#This Row],[Mileage0]],FIND(" ",porsche_data[[#This Row],[Mileage0]])-1))</f>
        <v>111820</v>
      </c>
      <c r="P1133" t="s">
        <v>289</v>
      </c>
      <c r="Q1133">
        <v>320</v>
      </c>
      <c r="R1133" t="s">
        <v>213</v>
      </c>
      <c r="S1133">
        <f>1*(LEFT(porsche_data[[#This Row],[Cylinder Capacity]],FIND(" ",porsche_data[[#This Row],[Cylinder Capacity]])-1))</f>
        <v>3.3</v>
      </c>
      <c r="T1133" t="s">
        <v>20</v>
      </c>
      <c r="U1133" t="s">
        <v>21</v>
      </c>
      <c r="V1133">
        <f>IF(porsche_data[[#This Row],[Transmission]]="Automatic",1,0)</f>
        <v>0</v>
      </c>
      <c r="W1133">
        <f>IF(porsche_data[[#This Row],[Transmission]]="PDK",1,0)</f>
        <v>0</v>
      </c>
      <c r="X1133" t="s">
        <v>22</v>
      </c>
      <c r="Y1133">
        <f>IF(porsche_data[[#This Row],[Drive]]="Rear drive",0,1)</f>
        <v>0</v>
      </c>
      <c r="Z1133" t="s">
        <v>23</v>
      </c>
      <c r="AA1133" t="s">
        <v>32</v>
      </c>
      <c r="AB1133">
        <f>IF(OR(porsche_data[[#This Row],[Interior Color]]="Black",porsche_data[[#This Row],[Interior Color]]="Beige",porsche_data[[#This Row],[Interior Color]]="Brown",porsche_data[[#This Row],[Interior Color]]="Grey"),0,1)</f>
        <v>0</v>
      </c>
      <c r="AC1133" t="s">
        <v>54</v>
      </c>
      <c r="AD11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34" spans="1:30" hidden="1" x14ac:dyDescent="0.2">
      <c r="A1134" t="s">
        <v>2061</v>
      </c>
      <c r="B1134">
        <v>178900</v>
      </c>
      <c r="C1134" t="e">
        <f>ABS((porsche_data[[#This Row],[Price]]-#REF!)/#REF!)</f>
        <v>#REF!</v>
      </c>
      <c r="D1134" t="s">
        <v>184</v>
      </c>
      <c r="E1134" t="s">
        <v>761</v>
      </c>
      <c r="F1134">
        <f>IF(OR(ISNUMBER(SEARCH(" 4S",porsche_data[[#This Row],[Model]])), ISNUMBER(SEARCH(" S",porsche_data[[#This Row],[Model]]))),1,0)</f>
        <v>0</v>
      </c>
      <c r="G1134">
        <f>IF(ISNUMBER(SEARCH("Turbo",porsche_data[[#This Row],[Model]])),1,0)</f>
        <v>1</v>
      </c>
      <c r="H1134">
        <f>IF(ISNUMBER(SEARCH("GT",porsche_data[[#This Row],[Model]])),1,0)</f>
        <v>0</v>
      </c>
      <c r="I1134">
        <f>IF(ISNUMBER(SEARCH("RS",porsche_data[[#This Row],[Model]])),1,0)</f>
        <v>0</v>
      </c>
      <c r="J1134">
        <f>IF(ISNUMBER(SEARCH("Targa",porsche_data[[#This Row],[Body]])),1,0)</f>
        <v>0</v>
      </c>
      <c r="K1134">
        <f>IF(ISNUMBER(SEARCH("Cabriolet",porsche_data[[#This Row],[Body]])),1,0)</f>
        <v>1</v>
      </c>
      <c r="L1134" t="s">
        <v>16</v>
      </c>
      <c r="N1134" t="s">
        <v>365</v>
      </c>
      <c r="O1134" t="str">
        <f>IF(ISNUMBER(SEARCH("km",porsche_data[[#This Row],[Mileage0]])),porsche_data[[#This Row],[Mileage0]],"")</f>
        <v>11000 km</v>
      </c>
      <c r="P1134" t="s">
        <v>87</v>
      </c>
      <c r="Q1134">
        <v>580</v>
      </c>
      <c r="R1134" t="s">
        <v>25</v>
      </c>
      <c r="T1134" t="s">
        <v>20</v>
      </c>
      <c r="U1134" t="s">
        <v>31</v>
      </c>
      <c r="V1134">
        <f>IF(porsche_data[[#This Row],[Transmission]]="Automatic",1,0)</f>
        <v>0</v>
      </c>
      <c r="W1134">
        <f>IF(porsche_data[[#This Row],[Transmission]]="PDK",1,0)</f>
        <v>1</v>
      </c>
      <c r="X1134" t="s">
        <v>46</v>
      </c>
      <c r="Y1134">
        <f>IF(porsche_data[[#This Row],[Drive]]="Rear drive",0,1)</f>
        <v>1</v>
      </c>
      <c r="Z1134" t="s">
        <v>23</v>
      </c>
      <c r="AA1134" t="s">
        <v>24</v>
      </c>
      <c r="AB1134">
        <f>IF(OR(porsche_data[[#This Row],[Interior Color]]="Black",porsche_data[[#This Row],[Interior Color]]="Beige",porsche_data[[#This Row],[Interior Color]]="Brown",porsche_data[[#This Row],[Interior Color]]="Grey"),0,1)</f>
        <v>0</v>
      </c>
      <c r="AC1134" t="s">
        <v>99</v>
      </c>
      <c r="AD11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35" spans="1:30" hidden="1" x14ac:dyDescent="0.2">
      <c r="A1135" t="s">
        <v>25</v>
      </c>
      <c r="C1135" t="e">
        <f>ABS((porsche_data[[#This Row],[Price]]-#REF!)/#REF!)</f>
        <v>#REF!</v>
      </c>
      <c r="D1135" t="s">
        <v>25</v>
      </c>
      <c r="E1135" t="s">
        <v>25</v>
      </c>
      <c r="F1135">
        <f>IF(OR(ISNUMBER(SEARCH(" 4S",porsche_data[[#This Row],[Model]])), ISNUMBER(SEARCH(" S",porsche_data[[#This Row],[Model]]))),1,0)</f>
        <v>0</v>
      </c>
      <c r="G1135">
        <f>IF(ISNUMBER(SEARCH("Turbo",porsche_data[[#This Row],[Model]])),1,0)</f>
        <v>0</v>
      </c>
      <c r="H1135">
        <f>IF(ISNUMBER(SEARCH("GT",porsche_data[[#This Row],[Model]])),1,0)</f>
        <v>0</v>
      </c>
      <c r="I1135">
        <f>IF(ISNUMBER(SEARCH("RS",porsche_data[[#This Row],[Model]])),1,0)</f>
        <v>0</v>
      </c>
      <c r="J1135">
        <f>IF(ISNUMBER(SEARCH("Targa",porsche_data[[#This Row],[Body]])),1,0)</f>
        <v>0</v>
      </c>
      <c r="K1135">
        <f>IF(ISNUMBER(SEARCH("Cabriolet",porsche_data[[#This Row],[Body]])),1,0)</f>
        <v>0</v>
      </c>
      <c r="L1135" t="s">
        <v>25</v>
      </c>
      <c r="N1135" t="s">
        <v>25</v>
      </c>
      <c r="O1135" t="str">
        <f>IF(ISNUMBER(SEARCH("km",porsche_data[[#This Row],[Mileage0]])),porsche_data[[#This Row],[Mileage0]],"")</f>
        <v/>
      </c>
      <c r="P1135" t="s">
        <v>25</v>
      </c>
      <c r="R1135" t="s">
        <v>25</v>
      </c>
      <c r="T1135" t="s">
        <v>25</v>
      </c>
      <c r="U1135" t="s">
        <v>25</v>
      </c>
      <c r="V1135">
        <f>IF(porsche_data[[#This Row],[Transmission]]="Automatic",1,0)</f>
        <v>0</v>
      </c>
      <c r="W1135">
        <f>IF(porsche_data[[#This Row],[Transmission]]="PDK",1,0)</f>
        <v>0</v>
      </c>
      <c r="X1135" t="s">
        <v>25</v>
      </c>
      <c r="Y1135">
        <f>IF(porsche_data[[#This Row],[Drive]]="Rear drive",0,1)</f>
        <v>1</v>
      </c>
      <c r="Z1135" t="s">
        <v>25</v>
      </c>
      <c r="AA1135" t="s">
        <v>25</v>
      </c>
      <c r="AB1135">
        <f>IF(OR(porsche_data[[#This Row],[Interior Color]]="Black",porsche_data[[#This Row],[Interior Color]]="Beige",porsche_data[[#This Row],[Interior Color]]="Brown",porsche_data[[#This Row],[Interior Color]]="Grey"),0,1)</f>
        <v>1</v>
      </c>
      <c r="AC1135" t="s">
        <v>25</v>
      </c>
      <c r="AD11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36" spans="1:30" hidden="1" x14ac:dyDescent="0.2">
      <c r="A1136" t="s">
        <v>1983</v>
      </c>
      <c r="C1136" t="e">
        <f>ABS((porsche_data[[#This Row],[Price]]-#REF!)/#REF!)</f>
        <v>#REF!</v>
      </c>
      <c r="D1136" t="s">
        <v>152</v>
      </c>
      <c r="E1136" t="s">
        <v>272</v>
      </c>
      <c r="F1136">
        <f>IF(OR(ISNUMBER(SEARCH(" 4S",porsche_data[[#This Row],[Model]])), ISNUMBER(SEARCH(" S",porsche_data[[#This Row],[Model]]))),1,0)</f>
        <v>1</v>
      </c>
      <c r="G1136">
        <f>IF(ISNUMBER(SEARCH("Turbo",porsche_data[[#This Row],[Model]])),1,0)</f>
        <v>0</v>
      </c>
      <c r="H1136">
        <f>IF(ISNUMBER(SEARCH("GT",porsche_data[[#This Row],[Model]])),1,0)</f>
        <v>0</v>
      </c>
      <c r="I1136">
        <f>IF(ISNUMBER(SEARCH("RS",porsche_data[[#This Row],[Model]])),1,0)</f>
        <v>1</v>
      </c>
      <c r="J1136">
        <f>IF(ISNUMBER(SEARCH("Targa",porsche_data[[#This Row],[Body]])),1,0)</f>
        <v>0</v>
      </c>
      <c r="K1136">
        <f>IF(ISNUMBER(SEARCH("Cabriolet",porsche_data[[#This Row],[Body]])),1,0)</f>
        <v>1</v>
      </c>
      <c r="L1136" t="s">
        <v>16</v>
      </c>
      <c r="N1136" t="s">
        <v>1984</v>
      </c>
      <c r="O1136" t="str">
        <f>IF(ISNUMBER(SEARCH("km",porsche_data[[#This Row],[Mileage0]])),porsche_data[[#This Row],[Mileage0]],"")</f>
        <v>6666 km</v>
      </c>
      <c r="P1136" t="s">
        <v>141</v>
      </c>
      <c r="R1136" t="s">
        <v>111</v>
      </c>
      <c r="T1136" t="s">
        <v>20</v>
      </c>
      <c r="U1136" t="s">
        <v>31</v>
      </c>
      <c r="V1136">
        <f>IF(porsche_data[[#This Row],[Transmission]]="Automatic",1,0)</f>
        <v>0</v>
      </c>
      <c r="W1136">
        <f>IF(porsche_data[[#This Row],[Transmission]]="PDK",1,0)</f>
        <v>1</v>
      </c>
      <c r="X1136" t="s">
        <v>22</v>
      </c>
      <c r="Y1136">
        <f>IF(porsche_data[[#This Row],[Drive]]="Rear drive",0,1)</f>
        <v>0</v>
      </c>
      <c r="Z1136" t="s">
        <v>23</v>
      </c>
      <c r="AA1136" t="s">
        <v>54</v>
      </c>
      <c r="AB1136">
        <f>IF(OR(porsche_data[[#This Row],[Interior Color]]="Black",porsche_data[[#This Row],[Interior Color]]="Beige",porsche_data[[#This Row],[Interior Color]]="Brown",porsche_data[[#This Row],[Interior Color]]="Grey"),0,1)</f>
        <v>1</v>
      </c>
      <c r="AC1136" t="s">
        <v>54</v>
      </c>
      <c r="AD11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37" spans="1:30" hidden="1" x14ac:dyDescent="0.2">
      <c r="A1137" t="s">
        <v>1286</v>
      </c>
      <c r="C1137" t="e">
        <f>ABS((porsche_data[[#This Row],[Price]]-#REF!)/#REF!)</f>
        <v>#REF!</v>
      </c>
      <c r="D1137" t="s">
        <v>645</v>
      </c>
      <c r="E1137" t="s">
        <v>655</v>
      </c>
      <c r="F1137">
        <f>IF(OR(ISNUMBER(SEARCH(" 4S",porsche_data[[#This Row],[Model]])), ISNUMBER(SEARCH(" S",porsche_data[[#This Row],[Model]]))),1,0)</f>
        <v>1</v>
      </c>
      <c r="G1137">
        <f>IF(ISNUMBER(SEARCH("Turbo",porsche_data[[#This Row],[Model]])),1,0)</f>
        <v>0</v>
      </c>
      <c r="H1137">
        <f>IF(ISNUMBER(SEARCH("GT",porsche_data[[#This Row],[Model]])),1,0)</f>
        <v>0</v>
      </c>
      <c r="I1137">
        <f>IF(ISNUMBER(SEARCH("RS",porsche_data[[#This Row],[Model]])),1,0)</f>
        <v>0</v>
      </c>
      <c r="J1137">
        <f>IF(ISNUMBER(SEARCH("Targa",porsche_data[[#This Row],[Body]])),1,0)</f>
        <v>1</v>
      </c>
      <c r="K1137">
        <f>IF(ISNUMBER(SEARCH("Cabriolet",porsche_data[[#This Row],[Body]])),1,0)</f>
        <v>0</v>
      </c>
      <c r="L1137" t="s">
        <v>36</v>
      </c>
      <c r="N1137" t="s">
        <v>1985</v>
      </c>
      <c r="O1137" t="str">
        <f>IF(ISNUMBER(SEARCH("km",porsche_data[[#This Row],[Mileage0]])),porsche_data[[#This Row],[Mileage0]],"")</f>
        <v/>
      </c>
      <c r="P1137" t="s">
        <v>1011</v>
      </c>
      <c r="R1137" t="s">
        <v>39</v>
      </c>
      <c r="T1137" t="s">
        <v>20</v>
      </c>
      <c r="U1137" t="s">
        <v>21</v>
      </c>
      <c r="V1137">
        <f>IF(porsche_data[[#This Row],[Transmission]]="Automatic",1,0)</f>
        <v>0</v>
      </c>
      <c r="W1137">
        <f>IF(porsche_data[[#This Row],[Transmission]]="PDK",1,0)</f>
        <v>0</v>
      </c>
      <c r="X1137" t="s">
        <v>22</v>
      </c>
      <c r="Y1137">
        <f>IF(porsche_data[[#This Row],[Drive]]="Rear drive",0,1)</f>
        <v>0</v>
      </c>
      <c r="Z1137" t="s">
        <v>23</v>
      </c>
      <c r="AA1137" t="s">
        <v>24</v>
      </c>
      <c r="AB1137">
        <f>IF(OR(porsche_data[[#This Row],[Interior Color]]="Black",porsche_data[[#This Row],[Interior Color]]="Beige",porsche_data[[#This Row],[Interior Color]]="Brown",porsche_data[[#This Row],[Interior Color]]="Grey"),0,1)</f>
        <v>0</v>
      </c>
      <c r="AC1137" t="s">
        <v>116</v>
      </c>
      <c r="AD11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38" spans="1:30" x14ac:dyDescent="0.2">
      <c r="A1138" t="s">
        <v>2580</v>
      </c>
      <c r="B1138">
        <v>178800</v>
      </c>
      <c r="C1138">
        <f>ABS((porsche_data[[#This Row],[Price]]-AVERAGE(B1070:B5525))/_xlfn.STDEV.P(B1070:B5525))</f>
        <v>1.9864241156658653</v>
      </c>
      <c r="D1138" t="s">
        <v>90</v>
      </c>
      <c r="E1138" t="s">
        <v>419</v>
      </c>
      <c r="F1138">
        <f>IF(OR(ISNUMBER(SEARCH(" 4S",porsche_data[[#This Row],[Model]])), ISNUMBER(SEARCH(" S",porsche_data[[#This Row],[Model]]))),1,0)</f>
        <v>0</v>
      </c>
      <c r="G1138">
        <f>IF(ISNUMBER(SEARCH("Turbo",porsche_data[[#This Row],[Model]])),1,0)</f>
        <v>0</v>
      </c>
      <c r="H1138">
        <f>IF(ISNUMBER(SEARCH("GT",porsche_data[[#This Row],[Model]])),1,0)</f>
        <v>1</v>
      </c>
      <c r="I1138">
        <f>IF(ISNUMBER(SEARCH("RS",porsche_data[[#This Row],[Model]])),1,0)</f>
        <v>0</v>
      </c>
      <c r="J1138">
        <f>IF(ISNUMBER(SEARCH("Targa",porsche_data[[#This Row],[Body]])),1,0)</f>
        <v>0</v>
      </c>
      <c r="K1138">
        <f>IF(ISNUMBER(SEARCH("Cabriolet",porsche_data[[#This Row],[Body]])),1,0)</f>
        <v>0</v>
      </c>
      <c r="L1138" t="s">
        <v>44</v>
      </c>
      <c r="M1138">
        <v>991</v>
      </c>
      <c r="N1138" t="s">
        <v>1641</v>
      </c>
      <c r="O1138" s="3">
        <f>1*(LEFT(porsche_data[[#This Row],[Mileage0]],FIND(" ",porsche_data[[#This Row],[Mileage0]])-1))</f>
        <v>26000</v>
      </c>
      <c r="P1138" t="s">
        <v>141</v>
      </c>
      <c r="Q1138">
        <v>500</v>
      </c>
      <c r="R1138" t="s">
        <v>111</v>
      </c>
      <c r="S1138">
        <f>1*(LEFT(porsche_data[[#This Row],[Cylinder Capacity]],FIND(" ",porsche_data[[#This Row],[Cylinder Capacity]])-1))</f>
        <v>4</v>
      </c>
      <c r="T1138" t="s">
        <v>20</v>
      </c>
      <c r="U1138" t="s">
        <v>21</v>
      </c>
      <c r="V1138">
        <f>IF(porsche_data[[#This Row],[Transmission]]="Automatic",1,0)</f>
        <v>0</v>
      </c>
      <c r="W1138">
        <f>IF(porsche_data[[#This Row],[Transmission]]="PDK",1,0)</f>
        <v>0</v>
      </c>
      <c r="X1138" t="s">
        <v>22</v>
      </c>
      <c r="Y1138">
        <f>IF(porsche_data[[#This Row],[Drive]]="Rear drive",0,1)</f>
        <v>0</v>
      </c>
      <c r="Z1138" t="s">
        <v>23</v>
      </c>
      <c r="AA1138" t="s">
        <v>24</v>
      </c>
      <c r="AB1138">
        <f>IF(OR(porsche_data[[#This Row],[Interior Color]]="Black",porsche_data[[#This Row],[Interior Color]]="Beige",porsche_data[[#This Row],[Interior Color]]="Brown",porsche_data[[#This Row],[Interior Color]]="Grey"),0,1)</f>
        <v>0</v>
      </c>
      <c r="AC1138" t="s">
        <v>47</v>
      </c>
      <c r="AD11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39" spans="1:30" x14ac:dyDescent="0.2">
      <c r="A1139" t="s">
        <v>1803</v>
      </c>
      <c r="B1139">
        <v>178661</v>
      </c>
      <c r="C1139">
        <f>ABS((porsche_data[[#This Row],[Price]]-AVERAGE(B1071:B5526))/_xlfn.STDEV.P(B1071:B5526))</f>
        <v>1.9827283842198258</v>
      </c>
      <c r="D1139" t="s">
        <v>152</v>
      </c>
      <c r="E1139" t="s">
        <v>176</v>
      </c>
      <c r="F1139">
        <f>IF(OR(ISNUMBER(SEARCH(" 4S",porsche_data[[#This Row],[Model]])), ISNUMBER(SEARCH(" S",porsche_data[[#This Row],[Model]]))),1,0)</f>
        <v>0</v>
      </c>
      <c r="G1139">
        <f>IF(ISNUMBER(SEARCH("Turbo",porsche_data[[#This Row],[Model]])),1,0)</f>
        <v>0</v>
      </c>
      <c r="H1139">
        <f>IF(ISNUMBER(SEARCH("GT",porsche_data[[#This Row],[Model]])),1,0)</f>
        <v>1</v>
      </c>
      <c r="I1139">
        <f>IF(ISNUMBER(SEARCH("RS",porsche_data[[#This Row],[Model]])),1,0)</f>
        <v>0</v>
      </c>
      <c r="J1139">
        <f>IF(ISNUMBER(SEARCH("Targa",porsche_data[[#This Row],[Body]])),1,0)</f>
        <v>1</v>
      </c>
      <c r="K1139">
        <f>IF(ISNUMBER(SEARCH("Cabriolet",porsche_data[[#This Row],[Body]])),1,0)</f>
        <v>0</v>
      </c>
      <c r="L1139" t="s">
        <v>36</v>
      </c>
      <c r="M1139">
        <v>992</v>
      </c>
      <c r="N1139" t="s">
        <v>1804</v>
      </c>
      <c r="O1139" s="3">
        <f>1*(LEFT(porsche_data[[#This Row],[Mileage0]],FIND(" ",porsche_data[[#This Row],[Mileage0]])-1))</f>
        <v>4300</v>
      </c>
      <c r="P1139" t="s">
        <v>178</v>
      </c>
      <c r="Q1139">
        <v>480</v>
      </c>
      <c r="R1139" t="s">
        <v>67</v>
      </c>
      <c r="S1139">
        <f>1*(LEFT(porsche_data[[#This Row],[Cylinder Capacity]],FIND(" ",porsche_data[[#This Row],[Cylinder Capacity]])-1))</f>
        <v>3</v>
      </c>
      <c r="T1139" t="s">
        <v>20</v>
      </c>
      <c r="U1139" t="s">
        <v>31</v>
      </c>
      <c r="V1139">
        <f>IF(porsche_data[[#This Row],[Transmission]]="Automatic",1,0)</f>
        <v>0</v>
      </c>
      <c r="W1139">
        <f>IF(porsche_data[[#This Row],[Transmission]]="PDK",1,0)</f>
        <v>1</v>
      </c>
      <c r="X1139" t="s">
        <v>46</v>
      </c>
      <c r="Y1139">
        <f>IF(porsche_data[[#This Row],[Drive]]="Rear drive",0,1)</f>
        <v>1</v>
      </c>
      <c r="Z1139" t="s">
        <v>23</v>
      </c>
      <c r="AA1139" t="s">
        <v>24</v>
      </c>
      <c r="AB1139">
        <f>IF(OR(porsche_data[[#This Row],[Interior Color]]="Black",porsche_data[[#This Row],[Interior Color]]="Beige",porsche_data[[#This Row],[Interior Color]]="Brown",porsche_data[[#This Row],[Interior Color]]="Grey"),0,1)</f>
        <v>0</v>
      </c>
      <c r="AC1139" t="s">
        <v>47</v>
      </c>
      <c r="AD11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40" spans="1:30" hidden="1" x14ac:dyDescent="0.2">
      <c r="A1140" t="s">
        <v>1989</v>
      </c>
      <c r="C1140" t="e">
        <f>ABS((porsche_data[[#This Row],[Price]]-#REF!)/#REF!)</f>
        <v>#REF!</v>
      </c>
      <c r="D1140" t="s">
        <v>143</v>
      </c>
      <c r="E1140" t="s">
        <v>852</v>
      </c>
      <c r="F1140">
        <f>IF(OR(ISNUMBER(SEARCH(" 4S",porsche_data[[#This Row],[Model]])), ISNUMBER(SEARCH(" S",porsche_data[[#This Row],[Model]]))),1,0)</f>
        <v>0</v>
      </c>
      <c r="G1140">
        <f>IF(ISNUMBER(SEARCH("Turbo",porsche_data[[#This Row],[Model]])),1,0)</f>
        <v>0</v>
      </c>
      <c r="H1140">
        <f>IF(ISNUMBER(SEARCH("GT",porsche_data[[#This Row],[Model]])),1,0)</f>
        <v>0</v>
      </c>
      <c r="I1140">
        <f>IF(ISNUMBER(SEARCH("RS",porsche_data[[#This Row],[Model]])),1,0)</f>
        <v>0</v>
      </c>
      <c r="J1140">
        <f>IF(ISNUMBER(SEARCH("Targa",porsche_data[[#This Row],[Body]])),1,0)</f>
        <v>0</v>
      </c>
      <c r="K1140">
        <f>IF(ISNUMBER(SEARCH("Cabriolet",porsche_data[[#This Row],[Body]])),1,0)</f>
        <v>1</v>
      </c>
      <c r="L1140" t="s">
        <v>16</v>
      </c>
      <c r="N1140" t="s">
        <v>1990</v>
      </c>
      <c r="O1140" t="str">
        <f>IF(ISNUMBER(SEARCH("km",porsche_data[[#This Row],[Mileage0]])),porsche_data[[#This Row],[Mileage0]],"")</f>
        <v>145204 km</v>
      </c>
      <c r="P1140" t="s">
        <v>385</v>
      </c>
      <c r="R1140" t="s">
        <v>39</v>
      </c>
      <c r="T1140" t="s">
        <v>20</v>
      </c>
      <c r="U1140" t="s">
        <v>53</v>
      </c>
      <c r="V1140">
        <f>IF(porsche_data[[#This Row],[Transmission]]="Automatic",1,0)</f>
        <v>1</v>
      </c>
      <c r="W1140">
        <f>IF(porsche_data[[#This Row],[Transmission]]="PDK",1,0)</f>
        <v>0</v>
      </c>
      <c r="X1140" t="s">
        <v>22</v>
      </c>
      <c r="Y1140">
        <f>IF(porsche_data[[#This Row],[Drive]]="Rear drive",0,1)</f>
        <v>0</v>
      </c>
      <c r="Z1140" t="s">
        <v>23</v>
      </c>
      <c r="AA1140" t="s">
        <v>32</v>
      </c>
      <c r="AB1140">
        <f>IF(OR(porsche_data[[#This Row],[Interior Color]]="Black",porsche_data[[#This Row],[Interior Color]]="Beige",porsche_data[[#This Row],[Interior Color]]="Brown",porsche_data[[#This Row],[Interior Color]]="Grey"),0,1)</f>
        <v>0</v>
      </c>
      <c r="AC1140" t="s">
        <v>99</v>
      </c>
      <c r="AD11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41" spans="1:30" hidden="1" x14ac:dyDescent="0.2">
      <c r="A1141" t="s">
        <v>25</v>
      </c>
      <c r="C1141" t="e">
        <f>ABS((porsche_data[[#This Row],[Price]]-#REF!)/#REF!)</f>
        <v>#REF!</v>
      </c>
      <c r="D1141" t="s">
        <v>25</v>
      </c>
      <c r="E1141" t="s">
        <v>25</v>
      </c>
      <c r="F1141">
        <f>IF(OR(ISNUMBER(SEARCH(" 4S",porsche_data[[#This Row],[Model]])), ISNUMBER(SEARCH(" S",porsche_data[[#This Row],[Model]]))),1,0)</f>
        <v>0</v>
      </c>
      <c r="G1141">
        <f>IF(ISNUMBER(SEARCH("Turbo",porsche_data[[#This Row],[Model]])),1,0)</f>
        <v>0</v>
      </c>
      <c r="H1141">
        <f>IF(ISNUMBER(SEARCH("GT",porsche_data[[#This Row],[Model]])),1,0)</f>
        <v>0</v>
      </c>
      <c r="I1141">
        <f>IF(ISNUMBER(SEARCH("RS",porsche_data[[#This Row],[Model]])),1,0)</f>
        <v>0</v>
      </c>
      <c r="J1141">
        <f>IF(ISNUMBER(SEARCH("Targa",porsche_data[[#This Row],[Body]])),1,0)</f>
        <v>0</v>
      </c>
      <c r="K1141">
        <f>IF(ISNUMBER(SEARCH("Cabriolet",porsche_data[[#This Row],[Body]])),1,0)</f>
        <v>0</v>
      </c>
      <c r="L1141" t="s">
        <v>25</v>
      </c>
      <c r="N1141" t="s">
        <v>25</v>
      </c>
      <c r="O1141" t="str">
        <f>IF(ISNUMBER(SEARCH("km",porsche_data[[#This Row],[Mileage0]])),porsche_data[[#This Row],[Mileage0]],"")</f>
        <v/>
      </c>
      <c r="P1141" t="s">
        <v>25</v>
      </c>
      <c r="R1141" t="s">
        <v>25</v>
      </c>
      <c r="T1141" t="s">
        <v>25</v>
      </c>
      <c r="U1141" t="s">
        <v>25</v>
      </c>
      <c r="V1141">
        <f>IF(porsche_data[[#This Row],[Transmission]]="Automatic",1,0)</f>
        <v>0</v>
      </c>
      <c r="W1141">
        <f>IF(porsche_data[[#This Row],[Transmission]]="PDK",1,0)</f>
        <v>0</v>
      </c>
      <c r="X1141" t="s">
        <v>25</v>
      </c>
      <c r="Y1141">
        <f>IF(porsche_data[[#This Row],[Drive]]="Rear drive",0,1)</f>
        <v>1</v>
      </c>
      <c r="Z1141" t="s">
        <v>25</v>
      </c>
      <c r="AA1141" t="s">
        <v>25</v>
      </c>
      <c r="AB1141">
        <f>IF(OR(porsche_data[[#This Row],[Interior Color]]="Black",porsche_data[[#This Row],[Interior Color]]="Beige",porsche_data[[#This Row],[Interior Color]]="Brown",porsche_data[[#This Row],[Interior Color]]="Grey"),0,1)</f>
        <v>1</v>
      </c>
      <c r="AC1141" t="s">
        <v>25</v>
      </c>
      <c r="AD11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42" spans="1:30" x14ac:dyDescent="0.2">
      <c r="A1142" t="s">
        <v>3655</v>
      </c>
      <c r="B1142">
        <v>178500</v>
      </c>
      <c r="C1142">
        <f>ABS((porsche_data[[#This Row],[Price]]-AVERAGE(B1074:B5529))/_xlfn.STDEV.P(B1074:B5529))</f>
        <v>1.9784477168614636</v>
      </c>
      <c r="D1142" t="s">
        <v>225</v>
      </c>
      <c r="E1142" t="s">
        <v>517</v>
      </c>
      <c r="F1142">
        <f>IF(OR(ISNUMBER(SEARCH(" 4S",porsche_data[[#This Row],[Model]])), ISNUMBER(SEARCH(" S",porsche_data[[#This Row],[Model]]))),1,0)</f>
        <v>0</v>
      </c>
      <c r="G1142">
        <f>IF(ISNUMBER(SEARCH("Turbo",porsche_data[[#This Row],[Model]])),1,0)</f>
        <v>0</v>
      </c>
      <c r="H1142">
        <f>IF(ISNUMBER(SEARCH("GT",porsche_data[[#This Row],[Model]])),1,0)</f>
        <v>0</v>
      </c>
      <c r="I1142">
        <f>IF(ISNUMBER(SEARCH("RS",porsche_data[[#This Row],[Model]])),1,0)</f>
        <v>0</v>
      </c>
      <c r="J1142">
        <f>IF(ISNUMBER(SEARCH("Targa",porsche_data[[#This Row],[Body]])),1,0)</f>
        <v>1</v>
      </c>
      <c r="K1142">
        <f>IF(ISNUMBER(SEARCH("Cabriolet",porsche_data[[#This Row],[Body]])),1,0)</f>
        <v>0</v>
      </c>
      <c r="L1142" t="s">
        <v>36</v>
      </c>
      <c r="M1142">
        <v>911</v>
      </c>
      <c r="N1142" t="s">
        <v>3656</v>
      </c>
      <c r="O1142" s="3">
        <f>1*(LEFT(porsche_data[[#This Row],[Mileage0]],FIND(" ",porsche_data[[#This Row],[Mileage0]])-1))</f>
        <v>95904</v>
      </c>
      <c r="P1142" t="s">
        <v>519</v>
      </c>
      <c r="Q1142">
        <v>210</v>
      </c>
      <c r="R1142" t="s">
        <v>39</v>
      </c>
      <c r="S1142">
        <f>1*(LEFT(porsche_data[[#This Row],[Cylinder Capacity]],FIND(" ",porsche_data[[#This Row],[Cylinder Capacity]])-1))</f>
        <v>2.7</v>
      </c>
      <c r="T1142" t="s">
        <v>20</v>
      </c>
      <c r="U1142" t="s">
        <v>21</v>
      </c>
      <c r="V1142">
        <f>IF(porsche_data[[#This Row],[Transmission]]="Automatic",1,0)</f>
        <v>0</v>
      </c>
      <c r="W1142">
        <f>IF(porsche_data[[#This Row],[Transmission]]="PDK",1,0)</f>
        <v>0</v>
      </c>
      <c r="X1142" t="s">
        <v>22</v>
      </c>
      <c r="Y1142">
        <f>IF(porsche_data[[#This Row],[Drive]]="Rear drive",0,1)</f>
        <v>0</v>
      </c>
      <c r="Z1142" t="s">
        <v>23</v>
      </c>
      <c r="AA1142" t="s">
        <v>24</v>
      </c>
      <c r="AB1142">
        <f>IF(OR(porsche_data[[#This Row],[Interior Color]]="Black",porsche_data[[#This Row],[Interior Color]]="Beige",porsche_data[[#This Row],[Interior Color]]="Brown",porsche_data[[#This Row],[Interior Color]]="Grey"),0,1)</f>
        <v>0</v>
      </c>
      <c r="AC1142" t="s">
        <v>61</v>
      </c>
      <c r="AD11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43" spans="1:30" hidden="1" x14ac:dyDescent="0.2">
      <c r="A1143" t="s">
        <v>3655</v>
      </c>
      <c r="B1143">
        <v>178500</v>
      </c>
      <c r="C1143" t="e">
        <f>ABS((porsche_data[[#This Row],[Price]]-#REF!)/#REF!)</f>
        <v>#REF!</v>
      </c>
      <c r="D1143" t="s">
        <v>930</v>
      </c>
      <c r="E1143" t="s">
        <v>655</v>
      </c>
      <c r="F1143">
        <f>IF(OR(ISNUMBER(SEARCH(" 4S",porsche_data[[#This Row],[Model]])), ISNUMBER(SEARCH(" S",porsche_data[[#This Row],[Model]]))),1,0)</f>
        <v>1</v>
      </c>
      <c r="G1143">
        <f>IF(ISNUMBER(SEARCH("Turbo",porsche_data[[#This Row],[Model]])),1,0)</f>
        <v>0</v>
      </c>
      <c r="H1143">
        <f>IF(ISNUMBER(SEARCH("GT",porsche_data[[#This Row],[Model]])),1,0)</f>
        <v>0</v>
      </c>
      <c r="I1143">
        <f>IF(ISNUMBER(SEARCH("RS",porsche_data[[#This Row],[Model]])),1,0)</f>
        <v>0</v>
      </c>
      <c r="J1143">
        <f>IF(ISNUMBER(SEARCH("Targa",porsche_data[[#This Row],[Body]])),1,0)</f>
        <v>1</v>
      </c>
      <c r="K1143">
        <f>IF(ISNUMBER(SEARCH("Cabriolet",porsche_data[[#This Row],[Body]])),1,0)</f>
        <v>0</v>
      </c>
      <c r="L1143" t="s">
        <v>36</v>
      </c>
      <c r="N1143" t="s">
        <v>4810</v>
      </c>
      <c r="O1143" t="str">
        <f>IF(ISNUMBER(SEARCH("km",porsche_data[[#This Row],[Mileage0]])),porsche_data[[#This Row],[Mileage0]],"")</f>
        <v>17811 km</v>
      </c>
      <c r="P1143" t="s">
        <v>1017</v>
      </c>
      <c r="R1143" t="s">
        <v>569</v>
      </c>
      <c r="T1143" t="s">
        <v>20</v>
      </c>
      <c r="U1143" t="s">
        <v>21</v>
      </c>
      <c r="V1143">
        <f>IF(porsche_data[[#This Row],[Transmission]]="Automatic",1,0)</f>
        <v>0</v>
      </c>
      <c r="W1143">
        <f>IF(porsche_data[[#This Row],[Transmission]]="PDK",1,0)</f>
        <v>0</v>
      </c>
      <c r="X1143" t="s">
        <v>22</v>
      </c>
      <c r="Y1143">
        <f>IF(porsche_data[[#This Row],[Drive]]="Rear drive",0,1)</f>
        <v>0</v>
      </c>
      <c r="Z1143" t="s">
        <v>23</v>
      </c>
      <c r="AA1143" t="s">
        <v>24</v>
      </c>
      <c r="AB1143">
        <f>IF(OR(porsche_data[[#This Row],[Interior Color]]="Black",porsche_data[[#This Row],[Interior Color]]="Beige",porsche_data[[#This Row],[Interior Color]]="Brown",porsche_data[[#This Row],[Interior Color]]="Grey"),0,1)</f>
        <v>0</v>
      </c>
      <c r="AC1143" t="s">
        <v>308</v>
      </c>
      <c r="AD11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44" spans="1:30" hidden="1" x14ac:dyDescent="0.2">
      <c r="A1144" t="s">
        <v>4961</v>
      </c>
      <c r="C1144" t="e">
        <f>ABS((porsche_data[[#This Row],[Price]]-#REF!)/#REF!)</f>
        <v>#REF!</v>
      </c>
      <c r="D1144" t="s">
        <v>93</v>
      </c>
      <c r="E1144" t="s">
        <v>185</v>
      </c>
      <c r="F1144">
        <f>IF(OR(ISNUMBER(SEARCH(" 4S",porsche_data[[#This Row],[Model]])), ISNUMBER(SEARCH(" S",porsche_data[[#This Row],[Model]]))),1,0)</f>
        <v>1</v>
      </c>
      <c r="G1144">
        <f>IF(ISNUMBER(SEARCH("Turbo",porsche_data[[#This Row],[Model]])),1,0)</f>
        <v>0</v>
      </c>
      <c r="H1144">
        <f>IF(ISNUMBER(SEARCH("GT",porsche_data[[#This Row],[Model]])),1,0)</f>
        <v>0</v>
      </c>
      <c r="I1144">
        <f>IF(ISNUMBER(SEARCH("RS",porsche_data[[#This Row],[Model]])),1,0)</f>
        <v>0</v>
      </c>
      <c r="J1144">
        <f>IF(ISNUMBER(SEARCH("Targa",porsche_data[[#This Row],[Body]])),1,0)</f>
        <v>0</v>
      </c>
      <c r="K1144">
        <f>IF(ISNUMBER(SEARCH("Cabriolet",porsche_data[[#This Row],[Body]])),1,0)</f>
        <v>0</v>
      </c>
      <c r="L1144" t="s">
        <v>44</v>
      </c>
      <c r="N1144" t="s">
        <v>4962</v>
      </c>
      <c r="O1144" t="str">
        <f>IF(ISNUMBER(SEARCH("km",porsche_data[[#This Row],[Mileage0]])),porsche_data[[#This Row],[Mileage0]],"")</f>
        <v>12243 km</v>
      </c>
      <c r="P1144" t="s">
        <v>66</v>
      </c>
      <c r="R1144" t="s">
        <v>67</v>
      </c>
      <c r="T1144" t="s">
        <v>20</v>
      </c>
      <c r="U1144" t="s">
        <v>31</v>
      </c>
      <c r="V1144">
        <f>IF(porsche_data[[#This Row],[Transmission]]="Automatic",1,0)</f>
        <v>0</v>
      </c>
      <c r="W1144">
        <f>IF(porsche_data[[#This Row],[Transmission]]="PDK",1,0)</f>
        <v>1</v>
      </c>
      <c r="X1144" t="s">
        <v>22</v>
      </c>
      <c r="Y1144">
        <f>IF(porsche_data[[#This Row],[Drive]]="Rear drive",0,1)</f>
        <v>0</v>
      </c>
      <c r="Z1144" t="s">
        <v>23</v>
      </c>
      <c r="AA1144" t="s">
        <v>24</v>
      </c>
      <c r="AB1144">
        <f>IF(OR(porsche_data[[#This Row],[Interior Color]]="Black",porsche_data[[#This Row],[Interior Color]]="Beige",porsche_data[[#This Row],[Interior Color]]="Brown",porsche_data[[#This Row],[Interior Color]]="Grey"),0,1)</f>
        <v>0</v>
      </c>
      <c r="AC1144" t="s">
        <v>54</v>
      </c>
      <c r="AD11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45" spans="1:30" hidden="1" x14ac:dyDescent="0.2">
      <c r="A1145" t="s">
        <v>4963</v>
      </c>
      <c r="C1145" t="e">
        <f>ABS((porsche_data[[#This Row],[Price]]-#REF!)/#REF!)</f>
        <v>#REF!</v>
      </c>
      <c r="D1145" t="s">
        <v>93</v>
      </c>
      <c r="E1145" t="s">
        <v>64</v>
      </c>
      <c r="F1145">
        <f>IF(OR(ISNUMBER(SEARCH(" 4S",porsche_data[[#This Row],[Model]])), ISNUMBER(SEARCH(" S",porsche_data[[#This Row],[Model]]))),1,0)</f>
        <v>1</v>
      </c>
      <c r="G1145">
        <f>IF(ISNUMBER(SEARCH("Turbo",porsche_data[[#This Row],[Model]])),1,0)</f>
        <v>0</v>
      </c>
      <c r="H1145">
        <f>IF(ISNUMBER(SEARCH("GT",porsche_data[[#This Row],[Model]])),1,0)</f>
        <v>0</v>
      </c>
      <c r="I1145">
        <f>IF(ISNUMBER(SEARCH("RS",porsche_data[[#This Row],[Model]])),1,0)</f>
        <v>0</v>
      </c>
      <c r="J1145">
        <f>IF(ISNUMBER(SEARCH("Targa",porsche_data[[#This Row],[Body]])),1,0)</f>
        <v>0</v>
      </c>
      <c r="K1145">
        <f>IF(ISNUMBER(SEARCH("Cabriolet",porsche_data[[#This Row],[Body]])),1,0)</f>
        <v>0</v>
      </c>
      <c r="L1145" t="s">
        <v>44</v>
      </c>
      <c r="N1145" t="s">
        <v>4964</v>
      </c>
      <c r="O1145" t="str">
        <f>IF(ISNUMBER(SEARCH("km",porsche_data[[#This Row],[Mileage0]])),porsche_data[[#This Row],[Mileage0]],"")</f>
        <v>11817 km</v>
      </c>
      <c r="P1145" t="s">
        <v>66</v>
      </c>
      <c r="R1145" t="s">
        <v>67</v>
      </c>
      <c r="T1145" t="s">
        <v>20</v>
      </c>
      <c r="U1145" t="s">
        <v>31</v>
      </c>
      <c r="V1145">
        <f>IF(porsche_data[[#This Row],[Transmission]]="Automatic",1,0)</f>
        <v>0</v>
      </c>
      <c r="W1145">
        <f>IF(porsche_data[[#This Row],[Transmission]]="PDK",1,0)</f>
        <v>1</v>
      </c>
      <c r="X1145" t="s">
        <v>46</v>
      </c>
      <c r="Y1145">
        <f>IF(porsche_data[[#This Row],[Drive]]="Rear drive",0,1)</f>
        <v>1</v>
      </c>
      <c r="Z1145" t="s">
        <v>23</v>
      </c>
      <c r="AA1145" t="s">
        <v>24</v>
      </c>
      <c r="AB1145">
        <f>IF(OR(porsche_data[[#This Row],[Interior Color]]="Black",porsche_data[[#This Row],[Interior Color]]="Beige",porsche_data[[#This Row],[Interior Color]]="Brown",porsche_data[[#This Row],[Interior Color]]="Grey"),0,1)</f>
        <v>0</v>
      </c>
      <c r="AC1145" t="s">
        <v>47</v>
      </c>
      <c r="AD11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46" spans="1:30" x14ac:dyDescent="0.2">
      <c r="A1146" t="s">
        <v>418</v>
      </c>
      <c r="B1146">
        <v>177900</v>
      </c>
      <c r="C1146">
        <f>ABS((porsche_data[[#This Row],[Price]]-AVERAGE(B1078:B5533))/_xlfn.STDEV.P(B1078:B5533))</f>
        <v>1.9698613320854041</v>
      </c>
      <c r="D1146" t="s">
        <v>90</v>
      </c>
      <c r="E1146" t="s">
        <v>419</v>
      </c>
      <c r="F1146">
        <f>IF(OR(ISNUMBER(SEARCH(" 4S",porsche_data[[#This Row],[Model]])), ISNUMBER(SEARCH(" S",porsche_data[[#This Row],[Model]]))),1,0)</f>
        <v>0</v>
      </c>
      <c r="G1146">
        <f>IF(ISNUMBER(SEARCH("Turbo",porsche_data[[#This Row],[Model]])),1,0)</f>
        <v>0</v>
      </c>
      <c r="H1146">
        <f>IF(ISNUMBER(SEARCH("GT",porsche_data[[#This Row],[Model]])),1,0)</f>
        <v>1</v>
      </c>
      <c r="I1146">
        <f>IF(ISNUMBER(SEARCH("RS",porsche_data[[#This Row],[Model]])),1,0)</f>
        <v>0</v>
      </c>
      <c r="J1146">
        <f>IF(ISNUMBER(SEARCH("Targa",porsche_data[[#This Row],[Body]])),1,0)</f>
        <v>0</v>
      </c>
      <c r="K1146">
        <f>IF(ISNUMBER(SEARCH("Cabriolet",porsche_data[[#This Row],[Body]])),1,0)</f>
        <v>0</v>
      </c>
      <c r="L1146" t="s">
        <v>44</v>
      </c>
      <c r="M1146">
        <v>991</v>
      </c>
      <c r="N1146" t="s">
        <v>420</v>
      </c>
      <c r="O1146" s="3">
        <f>1*(LEFT(porsche_data[[#This Row],[Mileage0]],FIND(" ",porsche_data[[#This Row],[Mileage0]])-1))</f>
        <v>12990</v>
      </c>
      <c r="P1146" t="s">
        <v>141</v>
      </c>
      <c r="Q1146">
        <v>500</v>
      </c>
      <c r="R1146" t="s">
        <v>111</v>
      </c>
      <c r="S1146">
        <f>1*(LEFT(porsche_data[[#This Row],[Cylinder Capacity]],FIND(" ",porsche_data[[#This Row],[Cylinder Capacity]])-1))</f>
        <v>4</v>
      </c>
      <c r="T1146" t="s">
        <v>20</v>
      </c>
      <c r="U1146" t="s">
        <v>21</v>
      </c>
      <c r="V1146">
        <f>IF(porsche_data[[#This Row],[Transmission]]="Automatic",1,0)</f>
        <v>0</v>
      </c>
      <c r="W1146">
        <f>IF(porsche_data[[#This Row],[Transmission]]="PDK",1,0)</f>
        <v>0</v>
      </c>
      <c r="X1146" t="s">
        <v>22</v>
      </c>
      <c r="Y1146">
        <f>IF(porsche_data[[#This Row],[Drive]]="Rear drive",0,1)</f>
        <v>0</v>
      </c>
      <c r="Z1146" t="s">
        <v>23</v>
      </c>
      <c r="AA1146" t="s">
        <v>24</v>
      </c>
      <c r="AB1146">
        <f>IF(OR(porsche_data[[#This Row],[Interior Color]]="Black",porsche_data[[#This Row],[Interior Color]]="Beige",porsche_data[[#This Row],[Interior Color]]="Brown",porsche_data[[#This Row],[Interior Color]]="Grey"),0,1)</f>
        <v>0</v>
      </c>
      <c r="AC1146" t="s">
        <v>32</v>
      </c>
      <c r="AD11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47" spans="1:30" hidden="1" x14ac:dyDescent="0.2">
      <c r="A1147" t="s">
        <v>25</v>
      </c>
      <c r="C1147" t="e">
        <f>ABS((porsche_data[[#This Row],[Price]]-#REF!)/#REF!)</f>
        <v>#REF!</v>
      </c>
      <c r="D1147" t="s">
        <v>25</v>
      </c>
      <c r="E1147" t="s">
        <v>25</v>
      </c>
      <c r="F1147">
        <f>IF(OR(ISNUMBER(SEARCH(" 4S",porsche_data[[#This Row],[Model]])), ISNUMBER(SEARCH(" S",porsche_data[[#This Row],[Model]]))),1,0)</f>
        <v>0</v>
      </c>
      <c r="G1147">
        <f>IF(ISNUMBER(SEARCH("Turbo",porsche_data[[#This Row],[Model]])),1,0)</f>
        <v>0</v>
      </c>
      <c r="H1147">
        <f>IF(ISNUMBER(SEARCH("GT",porsche_data[[#This Row],[Model]])),1,0)</f>
        <v>0</v>
      </c>
      <c r="I1147">
        <f>IF(ISNUMBER(SEARCH("RS",porsche_data[[#This Row],[Model]])),1,0)</f>
        <v>0</v>
      </c>
      <c r="J1147">
        <f>IF(ISNUMBER(SEARCH("Targa",porsche_data[[#This Row],[Body]])),1,0)</f>
        <v>0</v>
      </c>
      <c r="K1147">
        <f>IF(ISNUMBER(SEARCH("Cabriolet",porsche_data[[#This Row],[Body]])),1,0)</f>
        <v>0</v>
      </c>
      <c r="L1147" t="s">
        <v>25</v>
      </c>
      <c r="N1147" t="s">
        <v>25</v>
      </c>
      <c r="O1147" t="str">
        <f>IF(ISNUMBER(SEARCH("km",porsche_data[[#This Row],[Mileage0]])),porsche_data[[#This Row],[Mileage0]],"")</f>
        <v/>
      </c>
      <c r="P1147" t="s">
        <v>25</v>
      </c>
      <c r="R1147" t="s">
        <v>25</v>
      </c>
      <c r="T1147" t="s">
        <v>25</v>
      </c>
      <c r="U1147" t="s">
        <v>25</v>
      </c>
      <c r="V1147">
        <f>IF(porsche_data[[#This Row],[Transmission]]="Automatic",1,0)</f>
        <v>0</v>
      </c>
      <c r="W1147">
        <f>IF(porsche_data[[#This Row],[Transmission]]="PDK",1,0)</f>
        <v>0</v>
      </c>
      <c r="X1147" t="s">
        <v>25</v>
      </c>
      <c r="Y1147">
        <f>IF(porsche_data[[#This Row],[Drive]]="Rear drive",0,1)</f>
        <v>1</v>
      </c>
      <c r="Z1147" t="s">
        <v>25</v>
      </c>
      <c r="AA1147" t="s">
        <v>25</v>
      </c>
      <c r="AB1147">
        <f>IF(OR(porsche_data[[#This Row],[Interior Color]]="Black",porsche_data[[#This Row],[Interior Color]]="Beige",porsche_data[[#This Row],[Interior Color]]="Brown",porsche_data[[#This Row],[Interior Color]]="Grey"),0,1)</f>
        <v>1</v>
      </c>
      <c r="AC1147" t="s">
        <v>25</v>
      </c>
      <c r="AD11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48" spans="1:30" x14ac:dyDescent="0.2">
      <c r="A1148" t="s">
        <v>1770</v>
      </c>
      <c r="B1148">
        <v>175992</v>
      </c>
      <c r="C1148">
        <f>ABS((porsche_data[[#This Row],[Price]]-AVERAGE(B1080:B5535))/_xlfn.STDEV.P(B1080:B5535))</f>
        <v>1.9225927910719336</v>
      </c>
      <c r="D1148" t="s">
        <v>152</v>
      </c>
      <c r="E1148" t="s">
        <v>237</v>
      </c>
      <c r="F1148">
        <f>IF(OR(ISNUMBER(SEARCH(" 4S",porsche_data[[#This Row],[Model]])), ISNUMBER(SEARCH(" S",porsche_data[[#This Row],[Model]]))),1,0)</f>
        <v>0</v>
      </c>
      <c r="G1148">
        <f>IF(ISNUMBER(SEARCH("Turbo",porsche_data[[#This Row],[Model]])),1,0)</f>
        <v>0</v>
      </c>
      <c r="H1148">
        <f>IF(ISNUMBER(SEARCH("GT",porsche_data[[#This Row],[Model]])),1,0)</f>
        <v>1</v>
      </c>
      <c r="I1148">
        <f>IF(ISNUMBER(SEARCH("RS",porsche_data[[#This Row],[Model]])),1,0)</f>
        <v>0</v>
      </c>
      <c r="J1148">
        <f>IF(ISNUMBER(SEARCH("Targa",porsche_data[[#This Row],[Body]])),1,0)</f>
        <v>0</v>
      </c>
      <c r="K1148">
        <f>IF(ISNUMBER(SEARCH("Cabriolet",porsche_data[[#This Row],[Body]])),1,0)</f>
        <v>0</v>
      </c>
      <c r="L1148" t="s">
        <v>44</v>
      </c>
      <c r="M1148">
        <v>992</v>
      </c>
      <c r="N1148" t="s">
        <v>1771</v>
      </c>
      <c r="O1148" s="3">
        <f>1*(LEFT(porsche_data[[#This Row],[Mileage0]],FIND(" ",porsche_data[[#This Row],[Mileage0]])-1))</f>
        <v>3720</v>
      </c>
      <c r="P1148" t="s">
        <v>178</v>
      </c>
      <c r="Q1148">
        <v>480</v>
      </c>
      <c r="R1148" t="s">
        <v>67</v>
      </c>
      <c r="S1148">
        <f>1*(LEFT(porsche_data[[#This Row],[Cylinder Capacity]],FIND(" ",porsche_data[[#This Row],[Cylinder Capacity]])-1))</f>
        <v>3</v>
      </c>
      <c r="T1148" t="s">
        <v>20</v>
      </c>
      <c r="U1148" t="s">
        <v>31</v>
      </c>
      <c r="V1148">
        <f>IF(porsche_data[[#This Row],[Transmission]]="Automatic",1,0)</f>
        <v>0</v>
      </c>
      <c r="W1148">
        <f>IF(porsche_data[[#This Row],[Transmission]]="PDK",1,0)</f>
        <v>1</v>
      </c>
      <c r="X1148" t="s">
        <v>22</v>
      </c>
      <c r="Y1148">
        <f>IF(porsche_data[[#This Row],[Drive]]="Rear drive",0,1)</f>
        <v>0</v>
      </c>
      <c r="Z1148" t="s">
        <v>23</v>
      </c>
      <c r="AA1148" t="s">
        <v>24</v>
      </c>
      <c r="AB1148">
        <f>IF(OR(porsche_data[[#This Row],[Interior Color]]="Black",porsche_data[[#This Row],[Interior Color]]="Beige",porsche_data[[#This Row],[Interior Color]]="Brown",porsche_data[[#This Row],[Interior Color]]="Grey"),0,1)</f>
        <v>0</v>
      </c>
      <c r="AC1148" t="s">
        <v>32</v>
      </c>
      <c r="AD11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49" spans="1:30" hidden="1" x14ac:dyDescent="0.2">
      <c r="A1149" t="s">
        <v>1997</v>
      </c>
      <c r="C1149" t="e">
        <f>ABS((porsche_data[[#This Row],[Price]]-#REF!)/#REF!)</f>
        <v>#REF!</v>
      </c>
      <c r="D1149" t="s">
        <v>152</v>
      </c>
      <c r="E1149" t="s">
        <v>64</v>
      </c>
      <c r="F1149">
        <f>IF(OR(ISNUMBER(SEARCH(" 4S",porsche_data[[#This Row],[Model]])), ISNUMBER(SEARCH(" S",porsche_data[[#This Row],[Model]]))),1,0)</f>
        <v>1</v>
      </c>
      <c r="G1149">
        <f>IF(ISNUMBER(SEARCH("Turbo",porsche_data[[#This Row],[Model]])),1,0)</f>
        <v>0</v>
      </c>
      <c r="H1149">
        <f>IF(ISNUMBER(SEARCH("GT",porsche_data[[#This Row],[Model]])),1,0)</f>
        <v>0</v>
      </c>
      <c r="I1149">
        <f>IF(ISNUMBER(SEARCH("RS",porsche_data[[#This Row],[Model]])),1,0)</f>
        <v>0</v>
      </c>
      <c r="J1149">
        <f>IF(ISNUMBER(SEARCH("Targa",porsche_data[[#This Row],[Body]])),1,0)</f>
        <v>0</v>
      </c>
      <c r="K1149">
        <f>IF(ISNUMBER(SEARCH("Cabriolet",porsche_data[[#This Row],[Body]])),1,0)</f>
        <v>0</v>
      </c>
      <c r="L1149" t="s">
        <v>44</v>
      </c>
      <c r="N1149" t="s">
        <v>1998</v>
      </c>
      <c r="O1149" t="str">
        <f>IF(ISNUMBER(SEARCH("km",porsche_data[[#This Row],[Mileage0]])),porsche_data[[#This Row],[Mileage0]],"")</f>
        <v>1254 km</v>
      </c>
      <c r="P1149" t="s">
        <v>66</v>
      </c>
      <c r="R1149" t="s">
        <v>67</v>
      </c>
      <c r="T1149" t="s">
        <v>20</v>
      </c>
      <c r="U1149" t="s">
        <v>21</v>
      </c>
      <c r="V1149">
        <f>IF(porsche_data[[#This Row],[Transmission]]="Automatic",1,0)</f>
        <v>0</v>
      </c>
      <c r="W1149">
        <f>IF(porsche_data[[#This Row],[Transmission]]="PDK",1,0)</f>
        <v>0</v>
      </c>
      <c r="X1149" t="s">
        <v>46</v>
      </c>
      <c r="Y1149">
        <f>IF(porsche_data[[#This Row],[Drive]]="Rear drive",0,1)</f>
        <v>1</v>
      </c>
      <c r="Z1149" t="s">
        <v>23</v>
      </c>
      <c r="AA1149" t="s">
        <v>24</v>
      </c>
      <c r="AB1149">
        <f>IF(OR(porsche_data[[#This Row],[Interior Color]]="Black",porsche_data[[#This Row],[Interior Color]]="Beige",porsche_data[[#This Row],[Interior Color]]="Brown",porsche_data[[#This Row],[Interior Color]]="Grey"),0,1)</f>
        <v>0</v>
      </c>
      <c r="AC1149" t="s">
        <v>116</v>
      </c>
      <c r="AD11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50" spans="1:30" hidden="1" x14ac:dyDescent="0.2">
      <c r="A1150" t="s">
        <v>1464</v>
      </c>
      <c r="B1150">
        <v>175500</v>
      </c>
      <c r="C1150" t="e">
        <f>ABS((porsche_data[[#This Row],[Price]]-#REF!)/#REF!)</f>
        <v>#REF!</v>
      </c>
      <c r="D1150" t="s">
        <v>184</v>
      </c>
      <c r="E1150" t="s">
        <v>371</v>
      </c>
      <c r="F1150">
        <f>IF(OR(ISNUMBER(SEARCH(" 4S",porsche_data[[#This Row],[Model]])), ISNUMBER(SEARCH(" S",porsche_data[[#This Row],[Model]]))),1,0)</f>
        <v>0</v>
      </c>
      <c r="G1150">
        <f>IF(ISNUMBER(SEARCH("Turbo",porsche_data[[#This Row],[Model]])),1,0)</f>
        <v>0</v>
      </c>
      <c r="H1150">
        <f>IF(ISNUMBER(SEARCH("GT",porsche_data[[#This Row],[Model]])),1,0)</f>
        <v>0</v>
      </c>
      <c r="I1150">
        <f>IF(ISNUMBER(SEARCH("RS",porsche_data[[#This Row],[Model]])),1,0)</f>
        <v>1</v>
      </c>
      <c r="J1150">
        <f>IF(ISNUMBER(SEARCH("Targa",porsche_data[[#This Row],[Body]])),1,0)</f>
        <v>1</v>
      </c>
      <c r="K1150">
        <f>IF(ISNUMBER(SEARCH("Cabriolet",porsche_data[[#This Row],[Body]])),1,0)</f>
        <v>0</v>
      </c>
      <c r="L1150" t="s">
        <v>36</v>
      </c>
      <c r="N1150" t="s">
        <v>86</v>
      </c>
      <c r="O1150" t="str">
        <f>IF(ISNUMBER(SEARCH("km",porsche_data[[#This Row],[Mileage0]])),porsche_data[[#This Row],[Mileage0]],"")</f>
        <v>28000 km</v>
      </c>
      <c r="P1150" t="s">
        <v>178</v>
      </c>
      <c r="R1150" t="s">
        <v>67</v>
      </c>
      <c r="T1150" t="s">
        <v>20</v>
      </c>
      <c r="U1150" t="s">
        <v>31</v>
      </c>
      <c r="V1150">
        <f>IF(porsche_data[[#This Row],[Transmission]]="Automatic",1,0)</f>
        <v>0</v>
      </c>
      <c r="W1150">
        <f>IF(porsche_data[[#This Row],[Transmission]]="PDK",1,0)</f>
        <v>1</v>
      </c>
      <c r="X1150" t="s">
        <v>46</v>
      </c>
      <c r="Y1150">
        <f>IF(porsche_data[[#This Row],[Drive]]="Rear drive",0,1)</f>
        <v>1</v>
      </c>
      <c r="Z1150" t="s">
        <v>23</v>
      </c>
      <c r="AA1150" t="s">
        <v>24</v>
      </c>
      <c r="AB1150">
        <f>IF(OR(porsche_data[[#This Row],[Interior Color]]="Black",porsche_data[[#This Row],[Interior Color]]="Beige",porsche_data[[#This Row],[Interior Color]]="Brown",porsche_data[[#This Row],[Interior Color]]="Grey"),0,1)</f>
        <v>0</v>
      </c>
      <c r="AC1150" t="s">
        <v>24</v>
      </c>
      <c r="AD11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51" spans="1:30" x14ac:dyDescent="0.2">
      <c r="A1151" t="s">
        <v>1725</v>
      </c>
      <c r="B1151">
        <v>175000</v>
      </c>
      <c r="C1151">
        <f>ABS((porsche_data[[#This Row],[Price]]-AVERAGE(B1083:B5538))/_xlfn.STDEV.P(B1083:B5538))</f>
        <v>1.8996947136324696</v>
      </c>
      <c r="D1151" t="s">
        <v>229</v>
      </c>
      <c r="E1151" t="s">
        <v>291</v>
      </c>
      <c r="F1151">
        <f>IF(OR(ISNUMBER(SEARCH(" 4S",porsche_data[[#This Row],[Model]])), ISNUMBER(SEARCH(" S",porsche_data[[#This Row],[Model]]))),1,0)</f>
        <v>0</v>
      </c>
      <c r="G1151">
        <f>IF(ISNUMBER(SEARCH("Turbo",porsche_data[[#This Row],[Model]])),1,0)</f>
        <v>1</v>
      </c>
      <c r="H1151">
        <f>IF(ISNUMBER(SEARCH("GT",porsche_data[[#This Row],[Model]])),1,0)</f>
        <v>0</v>
      </c>
      <c r="I1151">
        <f>IF(ISNUMBER(SEARCH("RS",porsche_data[[#This Row],[Model]])),1,0)</f>
        <v>0</v>
      </c>
      <c r="J1151">
        <f>IF(ISNUMBER(SEARCH("Targa",porsche_data[[#This Row],[Body]])),1,0)</f>
        <v>0</v>
      </c>
      <c r="K1151">
        <f>IF(ISNUMBER(SEARCH("Cabriolet",porsche_data[[#This Row],[Body]])),1,0)</f>
        <v>0</v>
      </c>
      <c r="L1151" t="s">
        <v>44</v>
      </c>
      <c r="M1151">
        <v>964</v>
      </c>
      <c r="N1151" t="s">
        <v>2560</v>
      </c>
      <c r="O1151" s="3">
        <f>1*(LEFT(porsche_data[[#This Row],[Mileage0]],FIND(" ",porsche_data[[#This Row],[Mileage0]])-1))</f>
        <v>64500</v>
      </c>
      <c r="P1151" t="s">
        <v>289</v>
      </c>
      <c r="Q1151">
        <v>320</v>
      </c>
      <c r="R1151" t="s">
        <v>213</v>
      </c>
      <c r="S1151">
        <f>1*(LEFT(porsche_data[[#This Row],[Cylinder Capacity]],FIND(" ",porsche_data[[#This Row],[Cylinder Capacity]])-1))</f>
        <v>3.3</v>
      </c>
      <c r="T1151" t="s">
        <v>20</v>
      </c>
      <c r="U1151" t="s">
        <v>21</v>
      </c>
      <c r="V1151">
        <f>IF(porsche_data[[#This Row],[Transmission]]="Automatic",1,0)</f>
        <v>0</v>
      </c>
      <c r="W1151">
        <f>IF(porsche_data[[#This Row],[Transmission]]="PDK",1,0)</f>
        <v>0</v>
      </c>
      <c r="X1151" t="s">
        <v>22</v>
      </c>
      <c r="Y1151">
        <f>IF(porsche_data[[#This Row],[Drive]]="Rear drive",0,1)</f>
        <v>0</v>
      </c>
      <c r="Z1151" t="s">
        <v>23</v>
      </c>
      <c r="AA1151" t="s">
        <v>116</v>
      </c>
      <c r="AB1151">
        <f>IF(OR(porsche_data[[#This Row],[Interior Color]]="Black",porsche_data[[#This Row],[Interior Color]]="Beige",porsche_data[[#This Row],[Interior Color]]="Brown",porsche_data[[#This Row],[Interior Color]]="Grey"),0,1)</f>
        <v>1</v>
      </c>
      <c r="AC1151" t="s">
        <v>24</v>
      </c>
      <c r="AD11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52" spans="1:30" hidden="1" x14ac:dyDescent="0.2">
      <c r="A1152" t="s">
        <v>345</v>
      </c>
      <c r="C1152" t="e">
        <f>ABS((porsche_data[[#This Row],[Price]]-#REF!)/#REF!)</f>
        <v>#REF!</v>
      </c>
      <c r="D1152" t="s">
        <v>106</v>
      </c>
      <c r="E1152" t="s">
        <v>443</v>
      </c>
      <c r="F1152">
        <f>IF(OR(ISNUMBER(SEARCH(" 4S",porsche_data[[#This Row],[Model]])), ISNUMBER(SEARCH(" S",porsche_data[[#This Row],[Model]]))),1,0)</f>
        <v>0</v>
      </c>
      <c r="G1152">
        <f>IF(ISNUMBER(SEARCH("Turbo",porsche_data[[#This Row],[Model]])),1,0)</f>
        <v>0</v>
      </c>
      <c r="H1152">
        <f>IF(ISNUMBER(SEARCH("GT",porsche_data[[#This Row],[Model]])),1,0)</f>
        <v>1</v>
      </c>
      <c r="I1152">
        <f>IF(ISNUMBER(SEARCH("RS",porsche_data[[#This Row],[Model]])),1,0)</f>
        <v>0</v>
      </c>
      <c r="J1152">
        <f>IF(ISNUMBER(SEARCH("Targa",porsche_data[[#This Row],[Body]])),1,0)</f>
        <v>0</v>
      </c>
      <c r="K1152">
        <f>IF(ISNUMBER(SEARCH("Cabriolet",porsche_data[[#This Row],[Body]])),1,0)</f>
        <v>0</v>
      </c>
      <c r="L1152" t="s">
        <v>44</v>
      </c>
      <c r="N1152" t="s">
        <v>2000</v>
      </c>
      <c r="O1152" t="str">
        <f>IF(ISNUMBER(SEARCH("km",porsche_data[[#This Row],[Mileage0]])),porsche_data[[#This Row],[Mileage0]],"")</f>
        <v>18000 km</v>
      </c>
      <c r="P1152" t="s">
        <v>73</v>
      </c>
      <c r="R1152" t="s">
        <v>111</v>
      </c>
      <c r="T1152" t="s">
        <v>20</v>
      </c>
      <c r="U1152" t="s">
        <v>21</v>
      </c>
      <c r="V1152">
        <f>IF(porsche_data[[#This Row],[Transmission]]="Automatic",1,0)</f>
        <v>0</v>
      </c>
      <c r="W1152">
        <f>IF(porsche_data[[#This Row],[Transmission]]="PDK",1,0)</f>
        <v>0</v>
      </c>
      <c r="X1152" t="s">
        <v>22</v>
      </c>
      <c r="Y1152">
        <f>IF(porsche_data[[#This Row],[Drive]]="Rear drive",0,1)</f>
        <v>0</v>
      </c>
      <c r="Z1152" t="s">
        <v>23</v>
      </c>
      <c r="AA1152" t="s">
        <v>24</v>
      </c>
      <c r="AB1152">
        <f>IF(OR(porsche_data[[#This Row],[Interior Color]]="Black",porsche_data[[#This Row],[Interior Color]]="Beige",porsche_data[[#This Row],[Interior Color]]="Brown",porsche_data[[#This Row],[Interior Color]]="Grey"),0,1)</f>
        <v>0</v>
      </c>
      <c r="AC1152" t="s">
        <v>61</v>
      </c>
      <c r="AD11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53" spans="1:30" hidden="1" x14ac:dyDescent="0.2">
      <c r="A1153" t="s">
        <v>1725</v>
      </c>
      <c r="B1153">
        <v>175000</v>
      </c>
      <c r="C1153" t="e">
        <f>ABS((porsche_data[[#This Row],[Price]]-#REF!)/#REF!)</f>
        <v>#REF!</v>
      </c>
      <c r="D1153" t="s">
        <v>930</v>
      </c>
      <c r="E1153" t="s">
        <v>655</v>
      </c>
      <c r="F1153">
        <f>IF(OR(ISNUMBER(SEARCH(" 4S",porsche_data[[#This Row],[Model]])), ISNUMBER(SEARCH(" S",porsche_data[[#This Row],[Model]]))),1,0)</f>
        <v>1</v>
      </c>
      <c r="G1153">
        <f>IF(ISNUMBER(SEARCH("Turbo",porsche_data[[#This Row],[Model]])),1,0)</f>
        <v>0</v>
      </c>
      <c r="H1153">
        <f>IF(ISNUMBER(SEARCH("GT",porsche_data[[#This Row],[Model]])),1,0)</f>
        <v>0</v>
      </c>
      <c r="I1153">
        <f>IF(ISNUMBER(SEARCH("RS",porsche_data[[#This Row],[Model]])),1,0)</f>
        <v>0</v>
      </c>
      <c r="J1153">
        <f>IF(ISNUMBER(SEARCH("Targa",porsche_data[[#This Row],[Body]])),1,0)</f>
        <v>0</v>
      </c>
      <c r="K1153">
        <f>IF(ISNUMBER(SEARCH("Cabriolet",porsche_data[[#This Row],[Body]])),1,0)</f>
        <v>0</v>
      </c>
      <c r="L1153" t="s">
        <v>44</v>
      </c>
      <c r="N1153" t="s">
        <v>5126</v>
      </c>
      <c r="O1153" t="str">
        <f>IF(ISNUMBER(SEARCH("km",porsche_data[[#This Row],[Mileage0]])),porsche_data[[#This Row],[Mileage0]],"")</f>
        <v>20787 km</v>
      </c>
      <c r="P1153" t="s">
        <v>1017</v>
      </c>
      <c r="R1153" t="s">
        <v>569</v>
      </c>
      <c r="T1153" t="s">
        <v>20</v>
      </c>
      <c r="U1153" t="s">
        <v>21</v>
      </c>
      <c r="V1153">
        <f>IF(porsche_data[[#This Row],[Transmission]]="Automatic",1,0)</f>
        <v>0</v>
      </c>
      <c r="W1153">
        <f>IF(porsche_data[[#This Row],[Transmission]]="PDK",1,0)</f>
        <v>0</v>
      </c>
      <c r="X1153" t="s">
        <v>22</v>
      </c>
      <c r="Y1153">
        <f>IF(porsche_data[[#This Row],[Drive]]="Rear drive",0,1)</f>
        <v>0</v>
      </c>
      <c r="Z1153" t="s">
        <v>23</v>
      </c>
      <c r="AA1153" t="s">
        <v>24</v>
      </c>
      <c r="AB1153">
        <f>IF(OR(porsche_data[[#This Row],[Interior Color]]="Black",porsche_data[[#This Row],[Interior Color]]="Beige",porsche_data[[#This Row],[Interior Color]]="Brown",porsche_data[[#This Row],[Interior Color]]="Grey"),0,1)</f>
        <v>0</v>
      </c>
      <c r="AC1153" t="s">
        <v>99</v>
      </c>
      <c r="AD11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54" spans="1:30" hidden="1" x14ac:dyDescent="0.2">
      <c r="A1154" t="s">
        <v>2002</v>
      </c>
      <c r="C1154" t="e">
        <f>ABS((porsche_data[[#This Row],[Price]]-#REF!)/#REF!)</f>
        <v>#REF!</v>
      </c>
      <c r="D1154" t="s">
        <v>163</v>
      </c>
      <c r="E1154" t="s">
        <v>443</v>
      </c>
      <c r="F1154">
        <f>IF(OR(ISNUMBER(SEARCH(" 4S",porsche_data[[#This Row],[Model]])), ISNUMBER(SEARCH(" S",porsche_data[[#This Row],[Model]]))),1,0)</f>
        <v>0</v>
      </c>
      <c r="G1154">
        <f>IF(ISNUMBER(SEARCH("Turbo",porsche_data[[#This Row],[Model]])),1,0)</f>
        <v>0</v>
      </c>
      <c r="H1154">
        <f>IF(ISNUMBER(SEARCH("GT",porsche_data[[#This Row],[Model]])),1,0)</f>
        <v>1</v>
      </c>
      <c r="I1154">
        <f>IF(ISNUMBER(SEARCH("RS",porsche_data[[#This Row],[Model]])),1,0)</f>
        <v>0</v>
      </c>
      <c r="J1154">
        <f>IF(ISNUMBER(SEARCH("Targa",porsche_data[[#This Row],[Body]])),1,0)</f>
        <v>0</v>
      </c>
      <c r="K1154">
        <f>IF(ISNUMBER(SEARCH("Cabriolet",porsche_data[[#This Row],[Body]])),1,0)</f>
        <v>0</v>
      </c>
      <c r="L1154" t="s">
        <v>44</v>
      </c>
      <c r="N1154" t="s">
        <v>2003</v>
      </c>
      <c r="O1154" t="str">
        <f>IF(ISNUMBER(SEARCH("km",porsche_data[[#This Row],[Mileage0]])),porsche_data[[#This Row],[Mileage0]],"")</f>
        <v>14196 km</v>
      </c>
      <c r="P1154" t="s">
        <v>73</v>
      </c>
      <c r="R1154" t="s">
        <v>111</v>
      </c>
      <c r="T1154" t="s">
        <v>20</v>
      </c>
      <c r="U1154" t="s">
        <v>31</v>
      </c>
      <c r="V1154">
        <f>IF(porsche_data[[#This Row],[Transmission]]="Automatic",1,0)</f>
        <v>0</v>
      </c>
      <c r="W1154">
        <f>IF(porsche_data[[#This Row],[Transmission]]="PDK",1,0)</f>
        <v>1</v>
      </c>
      <c r="X1154" t="s">
        <v>22</v>
      </c>
      <c r="Y1154">
        <f>IF(porsche_data[[#This Row],[Drive]]="Rear drive",0,1)</f>
        <v>0</v>
      </c>
      <c r="Z1154" t="s">
        <v>23</v>
      </c>
      <c r="AA1154" t="s">
        <v>24</v>
      </c>
      <c r="AB1154">
        <f>IF(OR(porsche_data[[#This Row],[Interior Color]]="Black",porsche_data[[#This Row],[Interior Color]]="Beige",porsche_data[[#This Row],[Interior Color]]="Brown",porsche_data[[#This Row],[Interior Color]]="Grey"),0,1)</f>
        <v>0</v>
      </c>
      <c r="AC1154" t="s">
        <v>116</v>
      </c>
      <c r="AD11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55" spans="1:30" hidden="1" x14ac:dyDescent="0.2">
      <c r="A1155" t="s">
        <v>2004</v>
      </c>
      <c r="C1155" t="e">
        <f>ABS((porsche_data[[#This Row],[Price]]-#REF!)/#REF!)</f>
        <v>#REF!</v>
      </c>
      <c r="D1155" t="s">
        <v>128</v>
      </c>
      <c r="E1155" t="s">
        <v>2005</v>
      </c>
      <c r="F1155">
        <f>IF(OR(ISNUMBER(SEARCH(" 4S",porsche_data[[#This Row],[Model]])), ISNUMBER(SEARCH(" S",porsche_data[[#This Row],[Model]]))),1,0)</f>
        <v>0</v>
      </c>
      <c r="G1155">
        <f>IF(ISNUMBER(SEARCH("Turbo",porsche_data[[#This Row],[Model]])),1,0)</f>
        <v>0</v>
      </c>
      <c r="H1155">
        <f>IF(ISNUMBER(SEARCH("GT",porsche_data[[#This Row],[Model]])),1,0)</f>
        <v>0</v>
      </c>
      <c r="I1155">
        <f>IF(ISNUMBER(SEARCH("RS",porsche_data[[#This Row],[Model]])),1,0)</f>
        <v>0</v>
      </c>
      <c r="J1155">
        <f>IF(ISNUMBER(SEARCH("Targa",porsche_data[[#This Row],[Body]])),1,0)</f>
        <v>0</v>
      </c>
      <c r="K1155">
        <f>IF(ISNUMBER(SEARCH("Cabriolet",porsche_data[[#This Row],[Body]])),1,0)</f>
        <v>0</v>
      </c>
      <c r="L1155" t="s">
        <v>44</v>
      </c>
      <c r="N1155" t="s">
        <v>2006</v>
      </c>
      <c r="O1155" t="str">
        <f>IF(ISNUMBER(SEARCH("km",porsche_data[[#This Row],[Mileage0]])),porsche_data[[#This Row],[Mileage0]],"")</f>
        <v>70203 km</v>
      </c>
      <c r="P1155" t="s">
        <v>1140</v>
      </c>
      <c r="R1155" t="s">
        <v>39</v>
      </c>
      <c r="T1155" t="s">
        <v>20</v>
      </c>
      <c r="U1155" t="s">
        <v>31</v>
      </c>
      <c r="V1155">
        <f>IF(porsche_data[[#This Row],[Transmission]]="Automatic",1,0)</f>
        <v>0</v>
      </c>
      <c r="W1155">
        <f>IF(porsche_data[[#This Row],[Transmission]]="PDK",1,0)</f>
        <v>1</v>
      </c>
      <c r="X1155" t="s">
        <v>22</v>
      </c>
      <c r="Y1155">
        <f>IF(porsche_data[[#This Row],[Drive]]="Rear drive",0,1)</f>
        <v>0</v>
      </c>
      <c r="Z1155" t="s">
        <v>23</v>
      </c>
      <c r="AA1155" t="s">
        <v>24</v>
      </c>
      <c r="AB1155">
        <f>IF(OR(porsche_data[[#This Row],[Interior Color]]="Black",porsche_data[[#This Row],[Interior Color]]="Beige",porsche_data[[#This Row],[Interior Color]]="Brown",porsche_data[[#This Row],[Interior Color]]="Grey"),0,1)</f>
        <v>0</v>
      </c>
      <c r="AC1155" t="s">
        <v>24</v>
      </c>
      <c r="AD11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56" spans="1:30" x14ac:dyDescent="0.2">
      <c r="A1156" t="s">
        <v>5016</v>
      </c>
      <c r="B1156">
        <v>174950</v>
      </c>
      <c r="C1156">
        <f>ABS((porsche_data[[#This Row],[Price]]-AVERAGE(B1088:B5543))/_xlfn.STDEV.P(B1088:B5543))</f>
        <v>1.9019436844594588</v>
      </c>
      <c r="D1156" t="s">
        <v>128</v>
      </c>
      <c r="E1156" t="s">
        <v>1289</v>
      </c>
      <c r="F1156">
        <f>IF(OR(ISNUMBER(SEARCH(" 4S",porsche_data[[#This Row],[Model]])), ISNUMBER(SEARCH(" S",porsche_data[[#This Row],[Model]]))),1,0)</f>
        <v>1</v>
      </c>
      <c r="G1156">
        <f>IF(ISNUMBER(SEARCH("Turbo",porsche_data[[#This Row],[Model]])),1,0)</f>
        <v>0</v>
      </c>
      <c r="H1156">
        <f>IF(ISNUMBER(SEARCH("GT",porsche_data[[#This Row],[Model]])),1,0)</f>
        <v>0</v>
      </c>
      <c r="I1156">
        <f>IF(ISNUMBER(SEARCH("RS",porsche_data[[#This Row],[Model]])),1,0)</f>
        <v>0</v>
      </c>
      <c r="J1156">
        <f>IF(ISNUMBER(SEARCH("Targa",porsche_data[[#This Row],[Body]])),1,0)</f>
        <v>0</v>
      </c>
      <c r="K1156">
        <f>IF(ISNUMBER(SEARCH("Cabriolet",porsche_data[[#This Row],[Body]])),1,0)</f>
        <v>0</v>
      </c>
      <c r="L1156" t="s">
        <v>44</v>
      </c>
      <c r="M1156">
        <v>991</v>
      </c>
      <c r="N1156" t="s">
        <v>5017</v>
      </c>
      <c r="O1156" s="3">
        <f>1*(LEFT(porsche_data[[#This Row],[Mileage0]],FIND(" ",porsche_data[[#This Row],[Mileage0]])-1))</f>
        <v>12645</v>
      </c>
      <c r="P1156" t="s">
        <v>207</v>
      </c>
      <c r="Q1156">
        <v>400</v>
      </c>
      <c r="R1156" t="s">
        <v>88</v>
      </c>
      <c r="S1156">
        <f>1*(LEFT(porsche_data[[#This Row],[Cylinder Capacity]],FIND(" ",porsche_data[[#This Row],[Cylinder Capacity]])-1))</f>
        <v>3.8</v>
      </c>
      <c r="T1156" t="s">
        <v>20</v>
      </c>
      <c r="U1156" t="s">
        <v>31</v>
      </c>
      <c r="V1156">
        <f>IF(porsche_data[[#This Row],[Transmission]]="Automatic",1,0)</f>
        <v>0</v>
      </c>
      <c r="W1156">
        <f>IF(porsche_data[[#This Row],[Transmission]]="PDK",1,0)</f>
        <v>1</v>
      </c>
      <c r="X1156" t="s">
        <v>22</v>
      </c>
      <c r="Y1156">
        <f>IF(porsche_data[[#This Row],[Drive]]="Rear drive",0,1)</f>
        <v>0</v>
      </c>
      <c r="Z1156" t="s">
        <v>23</v>
      </c>
      <c r="AA1156" t="s">
        <v>24</v>
      </c>
      <c r="AB1156">
        <f>IF(OR(porsche_data[[#This Row],[Interior Color]]="Black",porsche_data[[#This Row],[Interior Color]]="Beige",porsche_data[[#This Row],[Interior Color]]="Brown",porsche_data[[#This Row],[Interior Color]]="Grey"),0,1)</f>
        <v>0</v>
      </c>
      <c r="AC1156" t="s">
        <v>24</v>
      </c>
      <c r="AD11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57" spans="1:30" hidden="1" x14ac:dyDescent="0.2">
      <c r="A1157" t="s">
        <v>2008</v>
      </c>
      <c r="C1157" t="e">
        <f>ABS((porsche_data[[#This Row],[Price]]-#REF!)/#REF!)</f>
        <v>#REF!</v>
      </c>
      <c r="D1157" t="s">
        <v>969</v>
      </c>
      <c r="E1157" t="s">
        <v>411</v>
      </c>
      <c r="F1157">
        <f>IF(OR(ISNUMBER(SEARCH(" 4S",porsche_data[[#This Row],[Model]])), ISNUMBER(SEARCH(" S",porsche_data[[#This Row],[Model]]))),1,0)</f>
        <v>0</v>
      </c>
      <c r="G1157">
        <f>IF(ISNUMBER(SEARCH("Turbo",porsche_data[[#This Row],[Model]])),1,0)</f>
        <v>0</v>
      </c>
      <c r="H1157">
        <f>IF(ISNUMBER(SEARCH("GT",porsche_data[[#This Row],[Model]])),1,0)</f>
        <v>0</v>
      </c>
      <c r="I1157">
        <f>IF(ISNUMBER(SEARCH("RS",porsche_data[[#This Row],[Model]])),1,0)</f>
        <v>0</v>
      </c>
      <c r="J1157">
        <f>IF(ISNUMBER(SEARCH("Targa",porsche_data[[#This Row],[Body]])),1,0)</f>
        <v>0</v>
      </c>
      <c r="K1157">
        <f>IF(ISNUMBER(SEARCH("Cabriolet",porsche_data[[#This Row],[Body]])),1,0)</f>
        <v>0</v>
      </c>
      <c r="L1157" t="s">
        <v>44</v>
      </c>
      <c r="N1157" t="s">
        <v>2009</v>
      </c>
      <c r="O1157" t="str">
        <f>IF(ISNUMBER(SEARCH("km",porsche_data[[#This Row],[Mileage0]])),porsche_data[[#This Row],[Mileage0]],"")</f>
        <v>79300 km</v>
      </c>
      <c r="P1157" t="s">
        <v>412</v>
      </c>
      <c r="R1157" t="s">
        <v>395</v>
      </c>
      <c r="T1157" t="s">
        <v>20</v>
      </c>
      <c r="U1157" t="s">
        <v>21</v>
      </c>
      <c r="V1157">
        <f>IF(porsche_data[[#This Row],[Transmission]]="Automatic",1,0)</f>
        <v>0</v>
      </c>
      <c r="W1157">
        <f>IF(porsche_data[[#This Row],[Transmission]]="PDK",1,0)</f>
        <v>0</v>
      </c>
      <c r="X1157" t="s">
        <v>22</v>
      </c>
      <c r="Y1157">
        <f>IF(porsche_data[[#This Row],[Drive]]="Rear drive",0,1)</f>
        <v>0</v>
      </c>
      <c r="Z1157" t="s">
        <v>23</v>
      </c>
      <c r="AA1157" t="s">
        <v>24</v>
      </c>
      <c r="AB1157">
        <f>IF(OR(porsche_data[[#This Row],[Interior Color]]="Black",porsche_data[[#This Row],[Interior Color]]="Beige",porsche_data[[#This Row],[Interior Color]]="Brown",porsche_data[[#This Row],[Interior Color]]="Grey"),0,1)</f>
        <v>0</v>
      </c>
      <c r="AC1157" t="s">
        <v>116</v>
      </c>
      <c r="AD11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58" spans="1:30" x14ac:dyDescent="0.2">
      <c r="A1158" t="s">
        <v>2449</v>
      </c>
      <c r="B1158">
        <v>174930</v>
      </c>
      <c r="C1158">
        <f>ABS((porsche_data[[#This Row],[Price]]-AVERAGE(B1090:B5545))/_xlfn.STDEV.P(B1090:B5545))</f>
        <v>1.90501149193893</v>
      </c>
      <c r="D1158" t="s">
        <v>645</v>
      </c>
      <c r="E1158" t="s">
        <v>439</v>
      </c>
      <c r="F1158">
        <f>IF(OR(ISNUMBER(SEARCH(" 4S",porsche_data[[#This Row],[Model]])), ISNUMBER(SEARCH(" S",porsche_data[[#This Row],[Model]]))),1,0)</f>
        <v>0</v>
      </c>
      <c r="G1158">
        <f>IF(ISNUMBER(SEARCH("Turbo",porsche_data[[#This Row],[Model]])),1,0)</f>
        <v>1</v>
      </c>
      <c r="H1158">
        <f>IF(ISNUMBER(SEARCH("GT",porsche_data[[#This Row],[Model]])),1,0)</f>
        <v>0</v>
      </c>
      <c r="I1158">
        <f>IF(ISNUMBER(SEARCH("RS",porsche_data[[#This Row],[Model]])),1,0)</f>
        <v>0</v>
      </c>
      <c r="J1158">
        <f>IF(ISNUMBER(SEARCH("Targa",porsche_data[[#This Row],[Body]])),1,0)</f>
        <v>0</v>
      </c>
      <c r="K1158">
        <f>IF(ISNUMBER(SEARCH("Cabriolet",porsche_data[[#This Row],[Body]])),1,0)</f>
        <v>0</v>
      </c>
      <c r="L1158" t="s">
        <v>44</v>
      </c>
      <c r="M1158">
        <v>911</v>
      </c>
      <c r="N1158" t="s">
        <v>2450</v>
      </c>
      <c r="O1158" s="3">
        <f>1*(LEFT(porsche_data[[#This Row],[Mileage0]],FIND(" ",porsche_data[[#This Row],[Mileage0]])-1))</f>
        <v>77000</v>
      </c>
      <c r="P1158" t="s">
        <v>854</v>
      </c>
      <c r="Q1158">
        <v>265</v>
      </c>
      <c r="R1158" t="s">
        <v>213</v>
      </c>
      <c r="S1158">
        <f>1*(LEFT(porsche_data[[#This Row],[Cylinder Capacity]],FIND(" ",porsche_data[[#This Row],[Cylinder Capacity]])-1))</f>
        <v>3.3</v>
      </c>
      <c r="T1158" t="s">
        <v>20</v>
      </c>
      <c r="U1158" t="s">
        <v>21</v>
      </c>
      <c r="V1158">
        <f>IF(porsche_data[[#This Row],[Transmission]]="Automatic",1,0)</f>
        <v>0</v>
      </c>
      <c r="W1158">
        <f>IF(porsche_data[[#This Row],[Transmission]]="PDK",1,0)</f>
        <v>0</v>
      </c>
      <c r="X1158" t="s">
        <v>22</v>
      </c>
      <c r="Y1158">
        <f>IF(porsche_data[[#This Row],[Drive]]="Rear drive",0,1)</f>
        <v>0</v>
      </c>
      <c r="Z1158" t="s">
        <v>23</v>
      </c>
      <c r="AA1158" t="s">
        <v>250</v>
      </c>
      <c r="AB1158">
        <f>IF(OR(porsche_data[[#This Row],[Interior Color]]="Black",porsche_data[[#This Row],[Interior Color]]="Beige",porsche_data[[#This Row],[Interior Color]]="Brown",porsche_data[[#This Row],[Interior Color]]="Grey"),0,1)</f>
        <v>0</v>
      </c>
      <c r="AC1158" t="s">
        <v>589</v>
      </c>
      <c r="AD11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59" spans="1:30" hidden="1" x14ac:dyDescent="0.2">
      <c r="A1159" t="s">
        <v>25</v>
      </c>
      <c r="C1159" t="e">
        <f>ABS((porsche_data[[#This Row],[Price]]-#REF!)/#REF!)</f>
        <v>#REF!</v>
      </c>
      <c r="D1159" t="s">
        <v>25</v>
      </c>
      <c r="E1159" t="s">
        <v>25</v>
      </c>
      <c r="F1159">
        <f>IF(OR(ISNUMBER(SEARCH(" 4S",porsche_data[[#This Row],[Model]])), ISNUMBER(SEARCH(" S",porsche_data[[#This Row],[Model]]))),1,0)</f>
        <v>0</v>
      </c>
      <c r="G1159">
        <f>IF(ISNUMBER(SEARCH("Turbo",porsche_data[[#This Row],[Model]])),1,0)</f>
        <v>0</v>
      </c>
      <c r="H1159">
        <f>IF(ISNUMBER(SEARCH("GT",porsche_data[[#This Row],[Model]])),1,0)</f>
        <v>0</v>
      </c>
      <c r="I1159">
        <f>IF(ISNUMBER(SEARCH("RS",porsche_data[[#This Row],[Model]])),1,0)</f>
        <v>0</v>
      </c>
      <c r="J1159">
        <f>IF(ISNUMBER(SEARCH("Targa",porsche_data[[#This Row],[Body]])),1,0)</f>
        <v>0</v>
      </c>
      <c r="K1159">
        <f>IF(ISNUMBER(SEARCH("Cabriolet",porsche_data[[#This Row],[Body]])),1,0)</f>
        <v>0</v>
      </c>
      <c r="L1159" t="s">
        <v>25</v>
      </c>
      <c r="N1159" t="s">
        <v>25</v>
      </c>
      <c r="O1159" t="str">
        <f>IF(ISNUMBER(SEARCH("km",porsche_data[[#This Row],[Mileage0]])),porsche_data[[#This Row],[Mileage0]],"")</f>
        <v/>
      </c>
      <c r="P1159" t="s">
        <v>25</v>
      </c>
      <c r="R1159" t="s">
        <v>25</v>
      </c>
      <c r="T1159" t="s">
        <v>25</v>
      </c>
      <c r="U1159" t="s">
        <v>25</v>
      </c>
      <c r="V1159">
        <f>IF(porsche_data[[#This Row],[Transmission]]="Automatic",1,0)</f>
        <v>0</v>
      </c>
      <c r="W1159">
        <f>IF(porsche_data[[#This Row],[Transmission]]="PDK",1,0)</f>
        <v>0</v>
      </c>
      <c r="X1159" t="s">
        <v>25</v>
      </c>
      <c r="Y1159">
        <f>IF(porsche_data[[#This Row],[Drive]]="Rear drive",0,1)</f>
        <v>1</v>
      </c>
      <c r="Z1159" t="s">
        <v>25</v>
      </c>
      <c r="AA1159" t="s">
        <v>25</v>
      </c>
      <c r="AB1159">
        <f>IF(OR(porsche_data[[#This Row],[Interior Color]]="Black",porsche_data[[#This Row],[Interior Color]]="Beige",porsche_data[[#This Row],[Interior Color]]="Brown",porsche_data[[#This Row],[Interior Color]]="Grey"),0,1)</f>
        <v>1</v>
      </c>
      <c r="AC1159" t="s">
        <v>25</v>
      </c>
      <c r="AD11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60" spans="1:30" hidden="1" x14ac:dyDescent="0.2">
      <c r="A1160" t="s">
        <v>25</v>
      </c>
      <c r="C1160" t="e">
        <f>ABS((porsche_data[[#This Row],[Price]]-#REF!)/#REF!)</f>
        <v>#REF!</v>
      </c>
      <c r="D1160" t="s">
        <v>225</v>
      </c>
      <c r="E1160" t="s">
        <v>1066</v>
      </c>
      <c r="F1160">
        <f>IF(OR(ISNUMBER(SEARCH(" 4S",porsche_data[[#This Row],[Model]])), ISNUMBER(SEARCH(" S",porsche_data[[#This Row],[Model]]))),1,0)</f>
        <v>0</v>
      </c>
      <c r="G1160">
        <f>IF(ISNUMBER(SEARCH("Turbo",porsche_data[[#This Row],[Model]])),1,0)</f>
        <v>0</v>
      </c>
      <c r="H1160">
        <f>IF(ISNUMBER(SEARCH("GT",porsche_data[[#This Row],[Model]])),1,0)</f>
        <v>0</v>
      </c>
      <c r="I1160">
        <f>IF(ISNUMBER(SEARCH("RS",porsche_data[[#This Row],[Model]])),1,0)</f>
        <v>1</v>
      </c>
      <c r="J1160">
        <f>IF(ISNUMBER(SEARCH("Targa",porsche_data[[#This Row],[Body]])),1,0)</f>
        <v>0</v>
      </c>
      <c r="K1160">
        <f>IF(ISNUMBER(SEARCH("Cabriolet",porsche_data[[#This Row],[Body]])),1,0)</f>
        <v>0</v>
      </c>
      <c r="L1160" t="s">
        <v>44</v>
      </c>
      <c r="N1160" t="s">
        <v>2012</v>
      </c>
      <c r="O1160" t="str">
        <f>IF(ISNUMBER(SEARCH("km",porsche_data[[#This Row],[Mileage0]])),porsche_data[[#This Row],[Mileage0]],"")</f>
        <v/>
      </c>
      <c r="P1160" t="s">
        <v>519</v>
      </c>
      <c r="R1160" t="s">
        <v>39</v>
      </c>
      <c r="T1160" t="s">
        <v>20</v>
      </c>
      <c r="U1160" t="s">
        <v>21</v>
      </c>
      <c r="V1160">
        <f>IF(porsche_data[[#This Row],[Transmission]]="Automatic",1,0)</f>
        <v>0</v>
      </c>
      <c r="W1160">
        <f>IF(porsche_data[[#This Row],[Transmission]]="PDK",1,0)</f>
        <v>0</v>
      </c>
      <c r="X1160" t="s">
        <v>22</v>
      </c>
      <c r="Y1160">
        <f>IF(porsche_data[[#This Row],[Drive]]="Rear drive",0,1)</f>
        <v>0</v>
      </c>
      <c r="Z1160" t="s">
        <v>23</v>
      </c>
      <c r="AA1160" t="s">
        <v>24</v>
      </c>
      <c r="AB1160">
        <f>IF(OR(porsche_data[[#This Row],[Interior Color]]="Black",porsche_data[[#This Row],[Interior Color]]="Beige",porsche_data[[#This Row],[Interior Color]]="Brown",porsche_data[[#This Row],[Interior Color]]="Grey"),0,1)</f>
        <v>0</v>
      </c>
      <c r="AC1160" t="s">
        <v>61</v>
      </c>
      <c r="AD11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61" spans="1:30" hidden="1" x14ac:dyDescent="0.2">
      <c r="A1161" t="s">
        <v>25</v>
      </c>
      <c r="C1161" t="e">
        <f>ABS((porsche_data[[#This Row],[Price]]-#REF!)/#REF!)</f>
        <v>#REF!</v>
      </c>
      <c r="D1161" t="s">
        <v>225</v>
      </c>
      <c r="E1161" t="s">
        <v>1066</v>
      </c>
      <c r="F1161">
        <f>IF(OR(ISNUMBER(SEARCH(" 4S",porsche_data[[#This Row],[Model]])), ISNUMBER(SEARCH(" S",porsche_data[[#This Row],[Model]]))),1,0)</f>
        <v>0</v>
      </c>
      <c r="G1161">
        <f>IF(ISNUMBER(SEARCH("Turbo",porsche_data[[#This Row],[Model]])),1,0)</f>
        <v>0</v>
      </c>
      <c r="H1161">
        <f>IF(ISNUMBER(SEARCH("GT",porsche_data[[#This Row],[Model]])),1,0)</f>
        <v>0</v>
      </c>
      <c r="I1161">
        <f>IF(ISNUMBER(SEARCH("RS",porsche_data[[#This Row],[Model]])),1,0)</f>
        <v>1</v>
      </c>
      <c r="J1161">
        <f>IF(ISNUMBER(SEARCH("Targa",porsche_data[[#This Row],[Body]])),1,0)</f>
        <v>0</v>
      </c>
      <c r="K1161">
        <f>IF(ISNUMBER(SEARCH("Cabriolet",porsche_data[[#This Row],[Body]])),1,0)</f>
        <v>0</v>
      </c>
      <c r="L1161" t="s">
        <v>44</v>
      </c>
      <c r="N1161" t="s">
        <v>2013</v>
      </c>
      <c r="O1161" t="str">
        <f>IF(ISNUMBER(SEARCH("km",porsche_data[[#This Row],[Mileage0]])),porsche_data[[#This Row],[Mileage0]],"")</f>
        <v/>
      </c>
      <c r="P1161" t="s">
        <v>519</v>
      </c>
      <c r="R1161" t="s">
        <v>39</v>
      </c>
      <c r="T1161" t="s">
        <v>232</v>
      </c>
      <c r="U1161" t="s">
        <v>21</v>
      </c>
      <c r="V1161">
        <f>IF(porsche_data[[#This Row],[Transmission]]="Automatic",1,0)</f>
        <v>0</v>
      </c>
      <c r="W1161">
        <f>IF(porsche_data[[#This Row],[Transmission]]="PDK",1,0)</f>
        <v>0</v>
      </c>
      <c r="X1161" t="s">
        <v>22</v>
      </c>
      <c r="Y1161">
        <f>IF(porsche_data[[#This Row],[Drive]]="Rear drive",0,1)</f>
        <v>0</v>
      </c>
      <c r="Z1161" t="s">
        <v>23</v>
      </c>
      <c r="AA1161" t="s">
        <v>24</v>
      </c>
      <c r="AB1161">
        <f>IF(OR(porsche_data[[#This Row],[Interior Color]]="Black",porsche_data[[#This Row],[Interior Color]]="Beige",porsche_data[[#This Row],[Interior Color]]="Brown",porsche_data[[#This Row],[Interior Color]]="Grey"),0,1)</f>
        <v>0</v>
      </c>
      <c r="AC1161" t="s">
        <v>47</v>
      </c>
      <c r="AD11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62" spans="1:30" hidden="1" x14ac:dyDescent="0.2">
      <c r="A1162" t="s">
        <v>2014</v>
      </c>
      <c r="C1162" t="e">
        <f>ABS((porsche_data[[#This Row],[Price]]-#REF!)/#REF!)</f>
        <v>#REF!</v>
      </c>
      <c r="D1162" t="s">
        <v>63</v>
      </c>
      <c r="E1162" t="s">
        <v>1878</v>
      </c>
      <c r="F1162">
        <f>IF(OR(ISNUMBER(SEARCH(" 4S",porsche_data[[#This Row],[Model]])), ISNUMBER(SEARCH(" S",porsche_data[[#This Row],[Model]]))),1,0)</f>
        <v>0</v>
      </c>
      <c r="G1162">
        <f>IF(ISNUMBER(SEARCH("Turbo",porsche_data[[#This Row],[Model]])),1,0)</f>
        <v>0</v>
      </c>
      <c r="H1162">
        <f>IF(ISNUMBER(SEARCH("GT",porsche_data[[#This Row],[Model]])),1,0)</f>
        <v>1</v>
      </c>
      <c r="I1162">
        <f>IF(ISNUMBER(SEARCH("RS",porsche_data[[#This Row],[Model]])),1,0)</f>
        <v>0</v>
      </c>
      <c r="J1162">
        <f>IF(ISNUMBER(SEARCH("Targa",porsche_data[[#This Row],[Body]])),1,0)</f>
        <v>0</v>
      </c>
      <c r="K1162">
        <f>IF(ISNUMBER(SEARCH("Cabriolet",porsche_data[[#This Row],[Body]])),1,0)</f>
        <v>1</v>
      </c>
      <c r="L1162" t="s">
        <v>16</v>
      </c>
      <c r="N1162" t="s">
        <v>2015</v>
      </c>
      <c r="O1162" t="str">
        <f>IF(ISNUMBER(SEARCH("km",porsche_data[[#This Row],[Mileage0]])),porsche_data[[#This Row],[Mileage0]],"")</f>
        <v>30002 km</v>
      </c>
      <c r="P1162" t="s">
        <v>207</v>
      </c>
      <c r="R1162" t="s">
        <v>111</v>
      </c>
      <c r="T1162" t="s">
        <v>20</v>
      </c>
      <c r="U1162" t="s">
        <v>31</v>
      </c>
      <c r="V1162">
        <f>IF(porsche_data[[#This Row],[Transmission]]="Automatic",1,0)</f>
        <v>0</v>
      </c>
      <c r="W1162">
        <f>IF(porsche_data[[#This Row],[Transmission]]="PDK",1,0)</f>
        <v>1</v>
      </c>
      <c r="X1162" t="s">
        <v>22</v>
      </c>
      <c r="Y1162">
        <f>IF(porsche_data[[#This Row],[Drive]]="Rear drive",0,1)</f>
        <v>0</v>
      </c>
      <c r="Z1162" t="s">
        <v>23</v>
      </c>
      <c r="AA1162" t="s">
        <v>24</v>
      </c>
      <c r="AB1162">
        <f>IF(OR(porsche_data[[#This Row],[Interior Color]]="Black",porsche_data[[#This Row],[Interior Color]]="Beige",porsche_data[[#This Row],[Interior Color]]="Brown",porsche_data[[#This Row],[Interior Color]]="Grey"),0,1)</f>
        <v>0</v>
      </c>
      <c r="AC1162" t="s">
        <v>24</v>
      </c>
      <c r="AD11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63" spans="1:30" x14ac:dyDescent="0.2">
      <c r="A1163" t="s">
        <v>995</v>
      </c>
      <c r="B1163">
        <v>174900</v>
      </c>
      <c r="C1163">
        <f>ABS((porsche_data[[#This Row],[Price]]-AVERAGE(B1095:B5550))/_xlfn.STDEV.P(B1095:B5550))</f>
        <v>1.9151233802215542</v>
      </c>
      <c r="D1163" t="s">
        <v>90</v>
      </c>
      <c r="E1163" t="s">
        <v>362</v>
      </c>
      <c r="F1163">
        <f>IF(OR(ISNUMBER(SEARCH(" 4S",porsche_data[[#This Row],[Model]])), ISNUMBER(SEARCH(" S",porsche_data[[#This Row],[Model]]))),1,0)</f>
        <v>0</v>
      </c>
      <c r="G1163">
        <f>IF(ISNUMBER(SEARCH("Turbo",porsche_data[[#This Row],[Model]])),1,0)</f>
        <v>0</v>
      </c>
      <c r="H1163">
        <f>IF(ISNUMBER(SEARCH("GT",porsche_data[[#This Row],[Model]])),1,0)</f>
        <v>1</v>
      </c>
      <c r="I1163">
        <f>IF(ISNUMBER(SEARCH("RS",porsche_data[[#This Row],[Model]])),1,0)</f>
        <v>0</v>
      </c>
      <c r="J1163">
        <f>IF(ISNUMBER(SEARCH("Targa",porsche_data[[#This Row],[Body]])),1,0)</f>
        <v>0</v>
      </c>
      <c r="K1163">
        <f>IF(ISNUMBER(SEARCH("Cabriolet",porsche_data[[#This Row],[Body]])),1,0)</f>
        <v>0</v>
      </c>
      <c r="L1163" t="s">
        <v>44</v>
      </c>
      <c r="M1163">
        <v>991</v>
      </c>
      <c r="N1163" t="s">
        <v>996</v>
      </c>
      <c r="O1163" s="3">
        <f>1*(LEFT(porsche_data[[#This Row],[Mileage0]],FIND(" ",porsche_data[[#This Row],[Mileage0]])-1))</f>
        <v>23000</v>
      </c>
      <c r="P1163" t="s">
        <v>141</v>
      </c>
      <c r="Q1163">
        <v>500</v>
      </c>
      <c r="R1163" t="s">
        <v>111</v>
      </c>
      <c r="S1163">
        <f>1*(LEFT(porsche_data[[#This Row],[Cylinder Capacity]],FIND(" ",porsche_data[[#This Row],[Cylinder Capacity]])-1))</f>
        <v>4</v>
      </c>
      <c r="T1163" t="s">
        <v>20</v>
      </c>
      <c r="U1163" t="s">
        <v>31</v>
      </c>
      <c r="V1163">
        <f>IF(porsche_data[[#This Row],[Transmission]]="Automatic",1,0)</f>
        <v>0</v>
      </c>
      <c r="W1163">
        <f>IF(porsche_data[[#This Row],[Transmission]]="PDK",1,0)</f>
        <v>1</v>
      </c>
      <c r="X1163" t="s">
        <v>22</v>
      </c>
      <c r="Y1163">
        <f>IF(porsche_data[[#This Row],[Drive]]="Rear drive",0,1)</f>
        <v>0</v>
      </c>
      <c r="Z1163" t="s">
        <v>23</v>
      </c>
      <c r="AA1163" t="s">
        <v>24</v>
      </c>
      <c r="AB1163">
        <f>IF(OR(porsche_data[[#This Row],[Interior Color]]="Black",porsche_data[[#This Row],[Interior Color]]="Beige",porsche_data[[#This Row],[Interior Color]]="Brown",porsche_data[[#This Row],[Interior Color]]="Grey"),0,1)</f>
        <v>0</v>
      </c>
      <c r="AC1163" t="s">
        <v>54</v>
      </c>
      <c r="AD11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64" spans="1:30" x14ac:dyDescent="0.2">
      <c r="A1164" t="s">
        <v>995</v>
      </c>
      <c r="B1164">
        <v>174900</v>
      </c>
      <c r="C1164">
        <f>ABS((porsche_data[[#This Row],[Price]]-AVERAGE(B1096:B5551))/_xlfn.STDEV.P(B1096:B5551))</f>
        <v>1.9151233802215542</v>
      </c>
      <c r="D1164" t="s">
        <v>80</v>
      </c>
      <c r="E1164" t="s">
        <v>362</v>
      </c>
      <c r="F1164">
        <f>IF(OR(ISNUMBER(SEARCH(" 4S",porsche_data[[#This Row],[Model]])), ISNUMBER(SEARCH(" S",porsche_data[[#This Row],[Model]]))),1,0)</f>
        <v>0</v>
      </c>
      <c r="G1164">
        <f>IF(ISNUMBER(SEARCH("Turbo",porsche_data[[#This Row],[Model]])),1,0)</f>
        <v>0</v>
      </c>
      <c r="H1164">
        <f>IF(ISNUMBER(SEARCH("GT",porsche_data[[#This Row],[Model]])),1,0)</f>
        <v>1</v>
      </c>
      <c r="I1164">
        <f>IF(ISNUMBER(SEARCH("RS",porsche_data[[#This Row],[Model]])),1,0)</f>
        <v>0</v>
      </c>
      <c r="J1164">
        <f>IF(ISNUMBER(SEARCH("Targa",porsche_data[[#This Row],[Body]])),1,0)</f>
        <v>0</v>
      </c>
      <c r="K1164">
        <f>IF(ISNUMBER(SEARCH("Cabriolet",porsche_data[[#This Row],[Body]])),1,0)</f>
        <v>0</v>
      </c>
      <c r="L1164" t="s">
        <v>44</v>
      </c>
      <c r="M1164">
        <v>991</v>
      </c>
      <c r="N1164" t="s">
        <v>1457</v>
      </c>
      <c r="O1164" s="3">
        <f>1*(LEFT(porsche_data[[#This Row],[Mileage0]],FIND(" ",porsche_data[[#This Row],[Mileage0]])-1))</f>
        <v>12900</v>
      </c>
      <c r="P1164" t="s">
        <v>141</v>
      </c>
      <c r="Q1164">
        <v>500</v>
      </c>
      <c r="R1164" t="s">
        <v>111</v>
      </c>
      <c r="S1164">
        <f>1*(LEFT(porsche_data[[#This Row],[Cylinder Capacity]],FIND(" ",porsche_data[[#This Row],[Cylinder Capacity]])-1))</f>
        <v>4</v>
      </c>
      <c r="T1164" t="s">
        <v>20</v>
      </c>
      <c r="U1164" t="s">
        <v>31</v>
      </c>
      <c r="V1164">
        <f>IF(porsche_data[[#This Row],[Transmission]]="Automatic",1,0)</f>
        <v>0</v>
      </c>
      <c r="W1164">
        <f>IF(porsche_data[[#This Row],[Transmission]]="PDK",1,0)</f>
        <v>1</v>
      </c>
      <c r="X1164" t="s">
        <v>22</v>
      </c>
      <c r="Y1164">
        <f>IF(porsche_data[[#This Row],[Drive]]="Rear drive",0,1)</f>
        <v>0</v>
      </c>
      <c r="Z1164" t="s">
        <v>23</v>
      </c>
      <c r="AA1164" t="s">
        <v>24</v>
      </c>
      <c r="AB1164">
        <f>IF(OR(porsche_data[[#This Row],[Interior Color]]="Black",porsche_data[[#This Row],[Interior Color]]="Beige",porsche_data[[#This Row],[Interior Color]]="Brown",porsche_data[[#This Row],[Interior Color]]="Grey"),0,1)</f>
        <v>0</v>
      </c>
      <c r="AC1164" t="s">
        <v>116</v>
      </c>
      <c r="AD11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65" spans="1:30" hidden="1" x14ac:dyDescent="0.2">
      <c r="A1165" t="s">
        <v>25</v>
      </c>
      <c r="C1165" t="e">
        <f>ABS((porsche_data[[#This Row],[Price]]-#REF!)/#REF!)</f>
        <v>#REF!</v>
      </c>
      <c r="D1165" t="s">
        <v>25</v>
      </c>
      <c r="E1165" t="s">
        <v>25</v>
      </c>
      <c r="F1165">
        <f>IF(OR(ISNUMBER(SEARCH(" 4S",porsche_data[[#This Row],[Model]])), ISNUMBER(SEARCH(" S",porsche_data[[#This Row],[Model]]))),1,0)</f>
        <v>0</v>
      </c>
      <c r="G1165">
        <f>IF(ISNUMBER(SEARCH("Turbo",porsche_data[[#This Row],[Model]])),1,0)</f>
        <v>0</v>
      </c>
      <c r="H1165">
        <f>IF(ISNUMBER(SEARCH("GT",porsche_data[[#This Row],[Model]])),1,0)</f>
        <v>0</v>
      </c>
      <c r="I1165">
        <f>IF(ISNUMBER(SEARCH("RS",porsche_data[[#This Row],[Model]])),1,0)</f>
        <v>0</v>
      </c>
      <c r="J1165">
        <f>IF(ISNUMBER(SEARCH("Targa",porsche_data[[#This Row],[Body]])),1,0)</f>
        <v>0</v>
      </c>
      <c r="K1165">
        <f>IF(ISNUMBER(SEARCH("Cabriolet",porsche_data[[#This Row],[Body]])),1,0)</f>
        <v>0</v>
      </c>
      <c r="L1165" t="s">
        <v>25</v>
      </c>
      <c r="N1165" t="s">
        <v>25</v>
      </c>
      <c r="O1165" t="str">
        <f>IF(ISNUMBER(SEARCH("km",porsche_data[[#This Row],[Mileage0]])),porsche_data[[#This Row],[Mileage0]],"")</f>
        <v/>
      </c>
      <c r="P1165" t="s">
        <v>25</v>
      </c>
      <c r="R1165" t="s">
        <v>25</v>
      </c>
      <c r="T1165" t="s">
        <v>25</v>
      </c>
      <c r="U1165" t="s">
        <v>25</v>
      </c>
      <c r="V1165">
        <f>IF(porsche_data[[#This Row],[Transmission]]="Automatic",1,0)</f>
        <v>0</v>
      </c>
      <c r="W1165">
        <f>IF(porsche_data[[#This Row],[Transmission]]="PDK",1,0)</f>
        <v>0</v>
      </c>
      <c r="X1165" t="s">
        <v>25</v>
      </c>
      <c r="Y1165">
        <f>IF(porsche_data[[#This Row],[Drive]]="Rear drive",0,1)</f>
        <v>1</v>
      </c>
      <c r="Z1165" t="s">
        <v>25</v>
      </c>
      <c r="AA1165" t="s">
        <v>25</v>
      </c>
      <c r="AB1165">
        <f>IF(OR(porsche_data[[#This Row],[Interior Color]]="Black",porsche_data[[#This Row],[Interior Color]]="Beige",porsche_data[[#This Row],[Interior Color]]="Brown",porsche_data[[#This Row],[Interior Color]]="Grey"),0,1)</f>
        <v>1</v>
      </c>
      <c r="AC1165" t="s">
        <v>25</v>
      </c>
      <c r="AD11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66" spans="1:30" hidden="1" x14ac:dyDescent="0.2">
      <c r="A1166" t="s">
        <v>1862</v>
      </c>
      <c r="C1166" t="e">
        <f>ABS((porsche_data[[#This Row],[Price]]-#REF!)/#REF!)</f>
        <v>#REF!</v>
      </c>
      <c r="D1166" t="s">
        <v>1519</v>
      </c>
      <c r="E1166" t="s">
        <v>721</v>
      </c>
      <c r="F1166">
        <f>IF(OR(ISNUMBER(SEARCH(" 4S",porsche_data[[#This Row],[Model]])), ISNUMBER(SEARCH(" S",porsche_data[[#This Row],[Model]]))),1,0)</f>
        <v>0</v>
      </c>
      <c r="G1166">
        <f>IF(ISNUMBER(SEARCH("Turbo",porsche_data[[#This Row],[Model]])),1,0)</f>
        <v>1</v>
      </c>
      <c r="H1166">
        <f>IF(ISNUMBER(SEARCH("GT",porsche_data[[#This Row],[Model]])),1,0)</f>
        <v>0</v>
      </c>
      <c r="I1166">
        <f>IF(ISNUMBER(SEARCH("RS",porsche_data[[#This Row],[Model]])),1,0)</f>
        <v>1</v>
      </c>
      <c r="J1166">
        <f>IF(ISNUMBER(SEARCH("Targa",porsche_data[[#This Row],[Body]])),1,0)</f>
        <v>0</v>
      </c>
      <c r="K1166">
        <f>IF(ISNUMBER(SEARCH("Cabriolet",porsche_data[[#This Row],[Body]])),1,0)</f>
        <v>0</v>
      </c>
      <c r="L1166" t="s">
        <v>44</v>
      </c>
      <c r="N1166" t="s">
        <v>2018</v>
      </c>
      <c r="O1166" t="str">
        <f>IF(ISNUMBER(SEARCH("km",porsche_data[[#This Row],[Mileage0]])),porsche_data[[#This Row],[Mileage0]],"")</f>
        <v>43281 km</v>
      </c>
      <c r="P1166" t="s">
        <v>2019</v>
      </c>
      <c r="R1166" t="s">
        <v>270</v>
      </c>
      <c r="T1166" t="s">
        <v>20</v>
      </c>
      <c r="U1166" t="s">
        <v>21</v>
      </c>
      <c r="V1166">
        <f>IF(porsche_data[[#This Row],[Transmission]]="Automatic",1,0)</f>
        <v>0</v>
      </c>
      <c r="W1166">
        <f>IF(porsche_data[[#This Row],[Transmission]]="PDK",1,0)</f>
        <v>0</v>
      </c>
      <c r="X1166" t="s">
        <v>22</v>
      </c>
      <c r="Y1166">
        <f>IF(porsche_data[[#This Row],[Drive]]="Rear drive",0,1)</f>
        <v>0</v>
      </c>
      <c r="Z1166" t="s">
        <v>23</v>
      </c>
      <c r="AA1166" t="s">
        <v>24</v>
      </c>
      <c r="AB1166">
        <f>IF(OR(porsche_data[[#This Row],[Interior Color]]="Black",porsche_data[[#This Row],[Interior Color]]="Beige",porsche_data[[#This Row],[Interior Color]]="Brown",porsche_data[[#This Row],[Interior Color]]="Grey"),0,1)</f>
        <v>0</v>
      </c>
      <c r="AC1166" t="s">
        <v>61</v>
      </c>
      <c r="AD11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67" spans="1:30" x14ac:dyDescent="0.2">
      <c r="A1167" t="s">
        <v>995</v>
      </c>
      <c r="B1167">
        <v>174900</v>
      </c>
      <c r="C1167">
        <f>ABS((porsche_data[[#This Row],[Price]]-AVERAGE(B1099:B5554))/_xlfn.STDEV.P(B1099:B5554))</f>
        <v>1.9187977383406147</v>
      </c>
      <c r="D1167" t="s">
        <v>70</v>
      </c>
      <c r="E1167" t="s">
        <v>139</v>
      </c>
      <c r="F1167">
        <f>IF(OR(ISNUMBER(SEARCH(" 4S",porsche_data[[#This Row],[Model]])), ISNUMBER(SEARCH(" S",porsche_data[[#This Row],[Model]]))),1,0)</f>
        <v>0</v>
      </c>
      <c r="G1167">
        <f>IF(ISNUMBER(SEARCH("Turbo",porsche_data[[#This Row],[Model]])),1,0)</f>
        <v>0</v>
      </c>
      <c r="H1167">
        <f>IF(ISNUMBER(SEARCH("GT",porsche_data[[#This Row],[Model]])),1,0)</f>
        <v>1</v>
      </c>
      <c r="I1167">
        <f>IF(ISNUMBER(SEARCH("RS",porsche_data[[#This Row],[Model]])),1,0)</f>
        <v>1</v>
      </c>
      <c r="J1167">
        <f>IF(ISNUMBER(SEARCH("Targa",porsche_data[[#This Row],[Body]])),1,0)</f>
        <v>0</v>
      </c>
      <c r="K1167">
        <f>IF(ISNUMBER(SEARCH("Cabriolet",porsche_data[[#This Row],[Body]])),1,0)</f>
        <v>0</v>
      </c>
      <c r="L1167" t="s">
        <v>44</v>
      </c>
      <c r="M1167">
        <v>991</v>
      </c>
      <c r="N1167" t="s">
        <v>2708</v>
      </c>
      <c r="O1167" s="3">
        <f>1*(LEFT(porsche_data[[#This Row],[Mileage0]],FIND(" ",porsche_data[[#This Row],[Mileage0]])-1))</f>
        <v>49000</v>
      </c>
      <c r="P1167" t="s">
        <v>141</v>
      </c>
      <c r="Q1167">
        <v>500</v>
      </c>
      <c r="R1167" t="s">
        <v>142</v>
      </c>
      <c r="S1167">
        <f>1*(LEFT(porsche_data[[#This Row],[Cylinder Capacity]],FIND(" ",porsche_data[[#This Row],[Cylinder Capacity]])-1))</f>
        <v>4</v>
      </c>
      <c r="T1167" t="s">
        <v>20</v>
      </c>
      <c r="U1167" t="s">
        <v>31</v>
      </c>
      <c r="V1167">
        <f>IF(porsche_data[[#This Row],[Transmission]]="Automatic",1,0)</f>
        <v>0</v>
      </c>
      <c r="W1167">
        <f>IF(porsche_data[[#This Row],[Transmission]]="PDK",1,0)</f>
        <v>1</v>
      </c>
      <c r="X1167" t="s">
        <v>22</v>
      </c>
      <c r="Y1167">
        <f>IF(porsche_data[[#This Row],[Drive]]="Rear drive",0,1)</f>
        <v>0</v>
      </c>
      <c r="Z1167" t="s">
        <v>23</v>
      </c>
      <c r="AA1167" t="s">
        <v>24</v>
      </c>
      <c r="AB1167">
        <f>IF(OR(porsche_data[[#This Row],[Interior Color]]="Black",porsche_data[[#This Row],[Interior Color]]="Beige",porsche_data[[#This Row],[Interior Color]]="Brown",porsche_data[[#This Row],[Interior Color]]="Grey"),0,1)</f>
        <v>0</v>
      </c>
      <c r="AC1167" t="s">
        <v>61</v>
      </c>
      <c r="AD11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68" spans="1:30" hidden="1" x14ac:dyDescent="0.2">
      <c r="A1168" t="s">
        <v>995</v>
      </c>
      <c r="B1168">
        <v>174900</v>
      </c>
      <c r="C1168" t="e">
        <f>ABS((porsche_data[[#This Row],[Price]]-#REF!)/#REF!)</f>
        <v>#REF!</v>
      </c>
      <c r="D1168" t="s">
        <v>654</v>
      </c>
      <c r="E1168" t="s">
        <v>35</v>
      </c>
      <c r="F1168">
        <f>IF(OR(ISNUMBER(SEARCH(" 4S",porsche_data[[#This Row],[Model]])), ISNUMBER(SEARCH(" S",porsche_data[[#This Row],[Model]]))),1,0)</f>
        <v>0</v>
      </c>
      <c r="G1168">
        <f>IF(ISNUMBER(SEARCH("Turbo",porsche_data[[#This Row],[Model]])),1,0)</f>
        <v>0</v>
      </c>
      <c r="H1168">
        <f>IF(ISNUMBER(SEARCH("GT",porsche_data[[#This Row],[Model]])),1,0)</f>
        <v>0</v>
      </c>
      <c r="I1168">
        <f>IF(ISNUMBER(SEARCH("RS",porsche_data[[#This Row],[Model]])),1,0)</f>
        <v>0</v>
      </c>
      <c r="J1168">
        <f>IF(ISNUMBER(SEARCH("Targa",porsche_data[[#This Row],[Body]])),1,0)</f>
        <v>1</v>
      </c>
      <c r="K1168">
        <f>IF(ISNUMBER(SEARCH("Cabriolet",porsche_data[[#This Row],[Body]])),1,0)</f>
        <v>0</v>
      </c>
      <c r="L1168" t="s">
        <v>36</v>
      </c>
      <c r="N1168" t="s">
        <v>3567</v>
      </c>
      <c r="O1168" t="str">
        <f>IF(ISNUMBER(SEARCH("km",porsche_data[[#This Row],[Mileage0]])),porsche_data[[#This Row],[Mileage0]],"")</f>
        <v>4166 km</v>
      </c>
      <c r="P1168" t="s">
        <v>121</v>
      </c>
      <c r="R1168" t="s">
        <v>122</v>
      </c>
      <c r="T1168" t="s">
        <v>20</v>
      </c>
      <c r="U1168" t="s">
        <v>21</v>
      </c>
      <c r="V1168">
        <f>IF(porsche_data[[#This Row],[Transmission]]="Automatic",1,0)</f>
        <v>0</v>
      </c>
      <c r="W1168">
        <f>IF(porsche_data[[#This Row],[Transmission]]="PDK",1,0)</f>
        <v>0</v>
      </c>
      <c r="X1168" t="s">
        <v>22</v>
      </c>
      <c r="Y1168">
        <f>IF(porsche_data[[#This Row],[Drive]]="Rear drive",0,1)</f>
        <v>0</v>
      </c>
      <c r="Z1168" t="s">
        <v>23</v>
      </c>
      <c r="AA1168" t="s">
        <v>24</v>
      </c>
      <c r="AB1168">
        <f>IF(OR(porsche_data[[#This Row],[Interior Color]]="Black",porsche_data[[#This Row],[Interior Color]]="Beige",porsche_data[[#This Row],[Interior Color]]="Brown",porsche_data[[#This Row],[Interior Color]]="Grey"),0,1)</f>
        <v>0</v>
      </c>
      <c r="AC1168" t="s">
        <v>116</v>
      </c>
      <c r="AD11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69" spans="1:30" x14ac:dyDescent="0.2">
      <c r="A1169" t="s">
        <v>995</v>
      </c>
      <c r="B1169">
        <v>174900</v>
      </c>
      <c r="C1169">
        <f>ABS((porsche_data[[#This Row],[Price]]-AVERAGE(B1101:B5556))/_xlfn.STDEV.P(B1101:B5556))</f>
        <v>1.9187977383406147</v>
      </c>
      <c r="D1169" t="s">
        <v>128</v>
      </c>
      <c r="E1169" t="s">
        <v>1289</v>
      </c>
      <c r="F1169">
        <f>IF(OR(ISNUMBER(SEARCH(" 4S",porsche_data[[#This Row],[Model]])), ISNUMBER(SEARCH(" S",porsche_data[[#This Row],[Model]]))),1,0)</f>
        <v>1</v>
      </c>
      <c r="G1169">
        <f>IF(ISNUMBER(SEARCH("Turbo",porsche_data[[#This Row],[Model]])),1,0)</f>
        <v>0</v>
      </c>
      <c r="H1169">
        <f>IF(ISNUMBER(SEARCH("GT",porsche_data[[#This Row],[Model]])),1,0)</f>
        <v>0</v>
      </c>
      <c r="I1169">
        <f>IF(ISNUMBER(SEARCH("RS",porsche_data[[#This Row],[Model]])),1,0)</f>
        <v>0</v>
      </c>
      <c r="J1169">
        <f>IF(ISNUMBER(SEARCH("Targa",porsche_data[[#This Row],[Body]])),1,0)</f>
        <v>0</v>
      </c>
      <c r="K1169">
        <f>IF(ISNUMBER(SEARCH("Cabriolet",porsche_data[[#This Row],[Body]])),1,0)</f>
        <v>0</v>
      </c>
      <c r="L1169" t="s">
        <v>44</v>
      </c>
      <c r="M1169">
        <v>991</v>
      </c>
      <c r="N1169" t="s">
        <v>4996</v>
      </c>
      <c r="O1169" s="3">
        <f>1*(LEFT(porsche_data[[#This Row],[Mileage0]],FIND(" ",porsche_data[[#This Row],[Mileage0]])-1))</f>
        <v>15418</v>
      </c>
      <c r="P1169" t="s">
        <v>207</v>
      </c>
      <c r="Q1169">
        <v>400</v>
      </c>
      <c r="R1169" t="s">
        <v>88</v>
      </c>
      <c r="S1169">
        <f>1*(LEFT(porsche_data[[#This Row],[Cylinder Capacity]],FIND(" ",porsche_data[[#This Row],[Cylinder Capacity]])-1))</f>
        <v>3.8</v>
      </c>
      <c r="T1169" t="s">
        <v>20</v>
      </c>
      <c r="U1169" t="s">
        <v>31</v>
      </c>
      <c r="V1169">
        <f>IF(porsche_data[[#This Row],[Transmission]]="Automatic",1,0)</f>
        <v>0</v>
      </c>
      <c r="W1169">
        <f>IF(porsche_data[[#This Row],[Transmission]]="PDK",1,0)</f>
        <v>1</v>
      </c>
      <c r="X1169" t="s">
        <v>22</v>
      </c>
      <c r="Y1169">
        <f>IF(porsche_data[[#This Row],[Drive]]="Rear drive",0,1)</f>
        <v>0</v>
      </c>
      <c r="Z1169" t="s">
        <v>23</v>
      </c>
      <c r="AA1169" t="s">
        <v>32</v>
      </c>
      <c r="AB1169">
        <f>IF(OR(porsche_data[[#This Row],[Interior Color]]="Black",porsche_data[[#This Row],[Interior Color]]="Beige",porsche_data[[#This Row],[Interior Color]]="Brown",porsche_data[[#This Row],[Interior Color]]="Grey"),0,1)</f>
        <v>0</v>
      </c>
      <c r="AC1169" t="s">
        <v>32</v>
      </c>
      <c r="AD11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70" spans="1:30" hidden="1" x14ac:dyDescent="0.2">
      <c r="A1170" t="s">
        <v>2023</v>
      </c>
      <c r="C1170" t="e">
        <f>ABS((porsche_data[[#This Row],[Price]]-#REF!)/#REF!)</f>
        <v>#REF!</v>
      </c>
      <c r="D1170" t="s">
        <v>563</v>
      </c>
      <c r="E1170" t="s">
        <v>989</v>
      </c>
      <c r="F1170">
        <f>IF(OR(ISNUMBER(SEARCH(" 4S",porsche_data[[#This Row],[Model]])), ISNUMBER(SEARCH(" S",porsche_data[[#This Row],[Model]]))),1,0)</f>
        <v>0</v>
      </c>
      <c r="G1170">
        <f>IF(ISNUMBER(SEARCH("Turbo",porsche_data[[#This Row],[Model]])),1,0)</f>
        <v>0</v>
      </c>
      <c r="H1170">
        <f>IF(ISNUMBER(SEARCH("GT",porsche_data[[#This Row],[Model]])),1,0)</f>
        <v>0</v>
      </c>
      <c r="I1170">
        <f>IF(ISNUMBER(SEARCH("RS",porsche_data[[#This Row],[Model]])),1,0)</f>
        <v>0</v>
      </c>
      <c r="J1170">
        <f>IF(ISNUMBER(SEARCH("Targa",porsche_data[[#This Row],[Body]])),1,0)</f>
        <v>0</v>
      </c>
      <c r="K1170">
        <f>IF(ISNUMBER(SEARCH("Cabriolet",porsche_data[[#This Row],[Body]])),1,0)</f>
        <v>0</v>
      </c>
      <c r="L1170" t="s">
        <v>44</v>
      </c>
      <c r="N1170" t="s">
        <v>2024</v>
      </c>
      <c r="O1170" t="str">
        <f>IF(ISNUMBER(SEARCH("km",porsche_data[[#This Row],[Mileage0]])),porsche_data[[#This Row],[Mileage0]],"")</f>
        <v>10648 km</v>
      </c>
      <c r="P1170" t="s">
        <v>2025</v>
      </c>
      <c r="R1170" t="s">
        <v>748</v>
      </c>
      <c r="T1170" t="s">
        <v>20</v>
      </c>
      <c r="U1170" t="s">
        <v>21</v>
      </c>
      <c r="V1170">
        <f>IF(porsche_data[[#This Row],[Transmission]]="Automatic",1,0)</f>
        <v>0</v>
      </c>
      <c r="W1170">
        <f>IF(porsche_data[[#This Row],[Transmission]]="PDK",1,0)</f>
        <v>0</v>
      </c>
      <c r="X1170" t="s">
        <v>22</v>
      </c>
      <c r="Y1170">
        <f>IF(porsche_data[[#This Row],[Drive]]="Rear drive",0,1)</f>
        <v>0</v>
      </c>
      <c r="Z1170" t="s">
        <v>23</v>
      </c>
      <c r="AA1170" t="s">
        <v>24</v>
      </c>
      <c r="AB1170">
        <f>IF(OR(porsche_data[[#This Row],[Interior Color]]="Black",porsche_data[[#This Row],[Interior Color]]="Beige",porsche_data[[#This Row],[Interior Color]]="Brown",porsche_data[[#This Row],[Interior Color]]="Grey"),0,1)</f>
        <v>0</v>
      </c>
      <c r="AC1170" t="s">
        <v>116</v>
      </c>
      <c r="AD11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71" spans="1:30" hidden="1" x14ac:dyDescent="0.2">
      <c r="A1171" t="s">
        <v>25</v>
      </c>
      <c r="C1171" t="e">
        <f>ABS((porsche_data[[#This Row],[Price]]-#REF!)/#REF!)</f>
        <v>#REF!</v>
      </c>
      <c r="D1171" t="s">
        <v>25</v>
      </c>
      <c r="E1171" t="s">
        <v>25</v>
      </c>
      <c r="F1171">
        <f>IF(OR(ISNUMBER(SEARCH(" 4S",porsche_data[[#This Row],[Model]])), ISNUMBER(SEARCH(" S",porsche_data[[#This Row],[Model]]))),1,0)</f>
        <v>0</v>
      </c>
      <c r="G1171">
        <f>IF(ISNUMBER(SEARCH("Turbo",porsche_data[[#This Row],[Model]])),1,0)</f>
        <v>0</v>
      </c>
      <c r="H1171">
        <f>IF(ISNUMBER(SEARCH("GT",porsche_data[[#This Row],[Model]])),1,0)</f>
        <v>0</v>
      </c>
      <c r="I1171">
        <f>IF(ISNUMBER(SEARCH("RS",porsche_data[[#This Row],[Model]])),1,0)</f>
        <v>0</v>
      </c>
      <c r="J1171">
        <f>IF(ISNUMBER(SEARCH("Targa",porsche_data[[#This Row],[Body]])),1,0)</f>
        <v>0</v>
      </c>
      <c r="K1171">
        <f>IF(ISNUMBER(SEARCH("Cabriolet",porsche_data[[#This Row],[Body]])),1,0)</f>
        <v>0</v>
      </c>
      <c r="L1171" t="s">
        <v>25</v>
      </c>
      <c r="N1171" t="s">
        <v>25</v>
      </c>
      <c r="O1171" t="str">
        <f>IF(ISNUMBER(SEARCH("km",porsche_data[[#This Row],[Mileage0]])),porsche_data[[#This Row],[Mileage0]],"")</f>
        <v/>
      </c>
      <c r="P1171" t="s">
        <v>25</v>
      </c>
      <c r="R1171" t="s">
        <v>25</v>
      </c>
      <c r="T1171" t="s">
        <v>25</v>
      </c>
      <c r="U1171" t="s">
        <v>25</v>
      </c>
      <c r="V1171">
        <f>IF(porsche_data[[#This Row],[Transmission]]="Automatic",1,0)</f>
        <v>0</v>
      </c>
      <c r="W1171">
        <f>IF(porsche_data[[#This Row],[Transmission]]="PDK",1,0)</f>
        <v>0</v>
      </c>
      <c r="X1171" t="s">
        <v>25</v>
      </c>
      <c r="Y1171">
        <f>IF(porsche_data[[#This Row],[Drive]]="Rear drive",0,1)</f>
        <v>1</v>
      </c>
      <c r="Z1171" t="s">
        <v>25</v>
      </c>
      <c r="AA1171" t="s">
        <v>25</v>
      </c>
      <c r="AB1171">
        <f>IF(OR(porsche_data[[#This Row],[Interior Color]]="Black",porsche_data[[#This Row],[Interior Color]]="Beige",porsche_data[[#This Row],[Interior Color]]="Brown",porsche_data[[#This Row],[Interior Color]]="Grey"),0,1)</f>
        <v>1</v>
      </c>
      <c r="AC1171" t="s">
        <v>25</v>
      </c>
      <c r="AD11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72" spans="1:30" x14ac:dyDescent="0.2">
      <c r="A1172" t="s">
        <v>3205</v>
      </c>
      <c r="B1172">
        <v>174890</v>
      </c>
      <c r="C1172">
        <f>ABS((porsche_data[[#This Row],[Price]]-AVERAGE(B1104:B5559))/_xlfn.STDEV.P(B1104:B5559))</f>
        <v>1.9296714878852397</v>
      </c>
      <c r="D1172" t="s">
        <v>124</v>
      </c>
      <c r="E1172" t="s">
        <v>621</v>
      </c>
      <c r="F1172">
        <f>IF(OR(ISNUMBER(SEARCH(" 4S",porsche_data[[#This Row],[Model]])), ISNUMBER(SEARCH(" S",porsche_data[[#This Row],[Model]]))),1,0)</f>
        <v>1</v>
      </c>
      <c r="G1172">
        <f>IF(ISNUMBER(SEARCH("Turbo",porsche_data[[#This Row],[Model]])),1,0)</f>
        <v>0</v>
      </c>
      <c r="H1172">
        <f>IF(ISNUMBER(SEARCH("GT",porsche_data[[#This Row],[Model]])),1,0)</f>
        <v>0</v>
      </c>
      <c r="I1172">
        <f>IF(ISNUMBER(SEARCH("RS",porsche_data[[#This Row],[Model]])),1,0)</f>
        <v>0</v>
      </c>
      <c r="J1172">
        <f>IF(ISNUMBER(SEARCH("Targa",porsche_data[[#This Row],[Body]])),1,0)</f>
        <v>0</v>
      </c>
      <c r="K1172">
        <f>IF(ISNUMBER(SEARCH("Cabriolet",porsche_data[[#This Row],[Body]])),1,0)</f>
        <v>0</v>
      </c>
      <c r="L1172" t="s">
        <v>44</v>
      </c>
      <c r="M1172">
        <v>993</v>
      </c>
      <c r="N1172" t="s">
        <v>3206</v>
      </c>
      <c r="O1172" s="3">
        <f>1*(LEFT(porsche_data[[#This Row],[Mileage0]],FIND(" ",porsche_data[[#This Row],[Mileage0]])-1))</f>
        <v>62561</v>
      </c>
      <c r="P1172" t="s">
        <v>848</v>
      </c>
      <c r="Q1172">
        <v>286</v>
      </c>
      <c r="R1172" t="s">
        <v>19</v>
      </c>
      <c r="S1172">
        <f>1*(LEFT(porsche_data[[#This Row],[Cylinder Capacity]],FIND(" ",porsche_data[[#This Row],[Cylinder Capacity]])-1))</f>
        <v>3.6</v>
      </c>
      <c r="T1172" t="s">
        <v>20</v>
      </c>
      <c r="U1172" t="s">
        <v>21</v>
      </c>
      <c r="V1172">
        <f>IF(porsche_data[[#This Row],[Transmission]]="Automatic",1,0)</f>
        <v>0</v>
      </c>
      <c r="W1172">
        <f>IF(porsche_data[[#This Row],[Transmission]]="PDK",1,0)</f>
        <v>0</v>
      </c>
      <c r="X1172" t="s">
        <v>46</v>
      </c>
      <c r="Y1172">
        <f>IF(porsche_data[[#This Row],[Drive]]="Rear drive",0,1)</f>
        <v>1</v>
      </c>
      <c r="Z1172" t="s">
        <v>23</v>
      </c>
      <c r="AA1172" t="s">
        <v>54</v>
      </c>
      <c r="AB1172">
        <f>IF(OR(porsche_data[[#This Row],[Interior Color]]="Black",porsche_data[[#This Row],[Interior Color]]="Beige",porsche_data[[#This Row],[Interior Color]]="Brown",porsche_data[[#This Row],[Interior Color]]="Grey"),0,1)</f>
        <v>1</v>
      </c>
      <c r="AC1172" t="s">
        <v>54</v>
      </c>
      <c r="AD11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73" spans="1:30" hidden="1" x14ac:dyDescent="0.2">
      <c r="A1173" t="s">
        <v>2028</v>
      </c>
      <c r="C1173" t="e">
        <f>ABS((porsche_data[[#This Row],[Price]]-#REF!)/#REF!)</f>
        <v>#REF!</v>
      </c>
      <c r="D1173" t="s">
        <v>70</v>
      </c>
      <c r="E1173" t="s">
        <v>468</v>
      </c>
      <c r="F1173">
        <f>IF(OR(ISNUMBER(SEARCH(" 4S",porsche_data[[#This Row],[Model]])), ISNUMBER(SEARCH(" S",porsche_data[[#This Row],[Model]]))),1,0)</f>
        <v>0</v>
      </c>
      <c r="G1173">
        <f>IF(ISNUMBER(SEARCH("Turbo",porsche_data[[#This Row],[Model]])),1,0)</f>
        <v>0</v>
      </c>
      <c r="H1173">
        <f>IF(ISNUMBER(SEARCH("GT",porsche_data[[#This Row],[Model]])),1,0)</f>
        <v>1</v>
      </c>
      <c r="I1173">
        <f>IF(ISNUMBER(SEARCH("RS",porsche_data[[#This Row],[Model]])),1,0)</f>
        <v>0</v>
      </c>
      <c r="J1173">
        <f>IF(ISNUMBER(SEARCH("Targa",porsche_data[[#This Row],[Body]])),1,0)</f>
        <v>0</v>
      </c>
      <c r="K1173">
        <f>IF(ISNUMBER(SEARCH("Cabriolet",porsche_data[[#This Row],[Body]])),1,0)</f>
        <v>0</v>
      </c>
      <c r="L1173" t="s">
        <v>44</v>
      </c>
      <c r="N1173" t="s">
        <v>2029</v>
      </c>
      <c r="O1173" t="str">
        <f>IF(ISNUMBER(SEARCH("km",porsche_data[[#This Row],[Mileage0]])),porsche_data[[#This Row],[Mileage0]],"")</f>
        <v>17303 km</v>
      </c>
      <c r="P1173" t="s">
        <v>182</v>
      </c>
      <c r="R1173" t="s">
        <v>88</v>
      </c>
      <c r="T1173" t="s">
        <v>20</v>
      </c>
      <c r="U1173" t="s">
        <v>21</v>
      </c>
      <c r="V1173">
        <f>IF(porsche_data[[#This Row],[Transmission]]="Automatic",1,0)</f>
        <v>0</v>
      </c>
      <c r="W1173">
        <f>IF(porsche_data[[#This Row],[Transmission]]="PDK",1,0)</f>
        <v>0</v>
      </c>
      <c r="X1173" t="s">
        <v>22</v>
      </c>
      <c r="Y1173">
        <f>IF(porsche_data[[#This Row],[Drive]]="Rear drive",0,1)</f>
        <v>0</v>
      </c>
      <c r="Z1173" t="s">
        <v>23</v>
      </c>
      <c r="AA1173" t="s">
        <v>24</v>
      </c>
      <c r="AB1173">
        <f>IF(OR(porsche_data[[#This Row],[Interior Color]]="Black",porsche_data[[#This Row],[Interior Color]]="Beige",porsche_data[[#This Row],[Interior Color]]="Brown",porsche_data[[#This Row],[Interior Color]]="Grey"),0,1)</f>
        <v>0</v>
      </c>
      <c r="AC1173" t="s">
        <v>24</v>
      </c>
      <c r="AD11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74" spans="1:30" x14ac:dyDescent="0.2">
      <c r="A1174" t="s">
        <v>3205</v>
      </c>
      <c r="B1174">
        <v>174890</v>
      </c>
      <c r="C1174">
        <f>ABS((porsche_data[[#This Row],[Price]]-AVERAGE(B1106:B5561))/_xlfn.STDEV.P(B1106:B5561))</f>
        <v>1.9334275655944386</v>
      </c>
      <c r="D1174" t="s">
        <v>70</v>
      </c>
      <c r="E1174" t="s">
        <v>139</v>
      </c>
      <c r="F1174">
        <f>IF(OR(ISNUMBER(SEARCH(" 4S",porsche_data[[#This Row],[Model]])), ISNUMBER(SEARCH(" S",porsche_data[[#This Row],[Model]]))),1,0)</f>
        <v>0</v>
      </c>
      <c r="G1174">
        <f>IF(ISNUMBER(SEARCH("Turbo",porsche_data[[#This Row],[Model]])),1,0)</f>
        <v>0</v>
      </c>
      <c r="H1174">
        <f>IF(ISNUMBER(SEARCH("GT",porsche_data[[#This Row],[Model]])),1,0)</f>
        <v>1</v>
      </c>
      <c r="I1174">
        <f>IF(ISNUMBER(SEARCH("RS",porsche_data[[#This Row],[Model]])),1,0)</f>
        <v>1</v>
      </c>
      <c r="J1174">
        <f>IF(ISNUMBER(SEARCH("Targa",porsche_data[[#This Row],[Body]])),1,0)</f>
        <v>0</v>
      </c>
      <c r="K1174">
        <f>IF(ISNUMBER(SEARCH("Cabriolet",porsche_data[[#This Row],[Body]])),1,0)</f>
        <v>0</v>
      </c>
      <c r="L1174" t="s">
        <v>44</v>
      </c>
      <c r="M1174">
        <v>991</v>
      </c>
      <c r="N1174" t="s">
        <v>2674</v>
      </c>
      <c r="O1174" s="3">
        <f>1*(LEFT(porsche_data[[#This Row],[Mileage0]],FIND(" ",porsche_data[[#This Row],[Mileage0]])-1))</f>
        <v>42500</v>
      </c>
      <c r="P1174" t="s">
        <v>141</v>
      </c>
      <c r="Q1174">
        <v>500</v>
      </c>
      <c r="R1174" t="s">
        <v>142</v>
      </c>
      <c r="S1174">
        <f>1*(LEFT(porsche_data[[#This Row],[Cylinder Capacity]],FIND(" ",porsche_data[[#This Row],[Cylinder Capacity]])-1))</f>
        <v>4</v>
      </c>
      <c r="T1174" t="s">
        <v>20</v>
      </c>
      <c r="U1174" t="s">
        <v>31</v>
      </c>
      <c r="V1174">
        <f>IF(porsche_data[[#This Row],[Transmission]]="Automatic",1,0)</f>
        <v>0</v>
      </c>
      <c r="W1174">
        <f>IF(porsche_data[[#This Row],[Transmission]]="PDK",1,0)</f>
        <v>1</v>
      </c>
      <c r="X1174" t="s">
        <v>22</v>
      </c>
      <c r="Y1174">
        <f>IF(porsche_data[[#This Row],[Drive]]="Rear drive",0,1)</f>
        <v>0</v>
      </c>
      <c r="Z1174" t="s">
        <v>23</v>
      </c>
      <c r="AA1174" t="s">
        <v>24</v>
      </c>
      <c r="AB1174">
        <f>IF(OR(porsche_data[[#This Row],[Interior Color]]="Black",porsche_data[[#This Row],[Interior Color]]="Beige",porsche_data[[#This Row],[Interior Color]]="Brown",porsche_data[[#This Row],[Interior Color]]="Grey"),0,1)</f>
        <v>0</v>
      </c>
      <c r="AC1174" t="s">
        <v>308</v>
      </c>
      <c r="AD11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75" spans="1:30" x14ac:dyDescent="0.2">
      <c r="A1175" t="s">
        <v>3252</v>
      </c>
      <c r="B1175">
        <v>174800</v>
      </c>
      <c r="C1175">
        <f>ABS((porsche_data[[#This Row],[Price]]-AVERAGE(B1107:B5562))/_xlfn.STDEV.P(B1107:B5562))</f>
        <v>1.9309961284463142</v>
      </c>
      <c r="D1175" t="s">
        <v>90</v>
      </c>
      <c r="E1175" t="s">
        <v>419</v>
      </c>
      <c r="F1175">
        <f>IF(OR(ISNUMBER(SEARCH(" 4S",porsche_data[[#This Row],[Model]])), ISNUMBER(SEARCH(" S",porsche_data[[#This Row],[Model]]))),1,0)</f>
        <v>0</v>
      </c>
      <c r="G1175">
        <f>IF(ISNUMBER(SEARCH("Turbo",porsche_data[[#This Row],[Model]])),1,0)</f>
        <v>0</v>
      </c>
      <c r="H1175">
        <f>IF(ISNUMBER(SEARCH("GT",porsche_data[[#This Row],[Model]])),1,0)</f>
        <v>1</v>
      </c>
      <c r="I1175">
        <f>IF(ISNUMBER(SEARCH("RS",porsche_data[[#This Row],[Model]])),1,0)</f>
        <v>0</v>
      </c>
      <c r="J1175">
        <f>IF(ISNUMBER(SEARCH("Targa",porsche_data[[#This Row],[Body]])),1,0)</f>
        <v>0</v>
      </c>
      <c r="K1175">
        <f>IF(ISNUMBER(SEARCH("Cabriolet",porsche_data[[#This Row],[Body]])),1,0)</f>
        <v>0</v>
      </c>
      <c r="L1175" t="s">
        <v>44</v>
      </c>
      <c r="M1175">
        <v>991</v>
      </c>
      <c r="N1175" t="s">
        <v>3253</v>
      </c>
      <c r="O1175" s="3">
        <f>1*(LEFT(porsche_data[[#This Row],[Mileage0]],FIND(" ",porsche_data[[#This Row],[Mileage0]])-1))</f>
        <v>21620</v>
      </c>
      <c r="P1175" t="s">
        <v>141</v>
      </c>
      <c r="Q1175">
        <v>500</v>
      </c>
      <c r="R1175" t="s">
        <v>111</v>
      </c>
      <c r="S1175">
        <f>1*(LEFT(porsche_data[[#This Row],[Cylinder Capacity]],FIND(" ",porsche_data[[#This Row],[Cylinder Capacity]])-1))</f>
        <v>4</v>
      </c>
      <c r="T1175" t="s">
        <v>20</v>
      </c>
      <c r="U1175" t="s">
        <v>21</v>
      </c>
      <c r="V1175">
        <f>IF(porsche_data[[#This Row],[Transmission]]="Automatic",1,0)</f>
        <v>0</v>
      </c>
      <c r="W1175">
        <f>IF(porsche_data[[#This Row],[Transmission]]="PDK",1,0)</f>
        <v>0</v>
      </c>
      <c r="X1175" t="s">
        <v>22</v>
      </c>
      <c r="Y1175">
        <f>IF(porsche_data[[#This Row],[Drive]]="Rear drive",0,1)</f>
        <v>0</v>
      </c>
      <c r="Z1175" t="s">
        <v>23</v>
      </c>
      <c r="AA1175" t="s">
        <v>24</v>
      </c>
      <c r="AB1175">
        <f>IF(OR(porsche_data[[#This Row],[Interior Color]]="Black",porsche_data[[#This Row],[Interior Color]]="Beige",porsche_data[[#This Row],[Interior Color]]="Brown",porsche_data[[#This Row],[Interior Color]]="Grey"),0,1)</f>
        <v>0</v>
      </c>
      <c r="AC1175" t="s">
        <v>61</v>
      </c>
      <c r="AD11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76" spans="1:30" x14ac:dyDescent="0.2">
      <c r="A1176" t="s">
        <v>3252</v>
      </c>
      <c r="B1176">
        <v>174800</v>
      </c>
      <c r="C1176">
        <f>ABS((porsche_data[[#This Row],[Price]]-AVERAGE(B1108:B5563))/_xlfn.STDEV.P(B1108:B5563))</f>
        <v>1.9309961284463142</v>
      </c>
      <c r="D1176" t="s">
        <v>90</v>
      </c>
      <c r="E1176" t="s">
        <v>362</v>
      </c>
      <c r="F1176">
        <f>IF(OR(ISNUMBER(SEARCH(" 4S",porsche_data[[#This Row],[Model]])), ISNUMBER(SEARCH(" S",porsche_data[[#This Row],[Model]]))),1,0)</f>
        <v>0</v>
      </c>
      <c r="G1176">
        <f>IF(ISNUMBER(SEARCH("Turbo",porsche_data[[#This Row],[Model]])),1,0)</f>
        <v>0</v>
      </c>
      <c r="H1176">
        <f>IF(ISNUMBER(SEARCH("GT",porsche_data[[#This Row],[Model]])),1,0)</f>
        <v>1</v>
      </c>
      <c r="I1176">
        <f>IF(ISNUMBER(SEARCH("RS",porsche_data[[#This Row],[Model]])),1,0)</f>
        <v>0</v>
      </c>
      <c r="J1176">
        <f>IF(ISNUMBER(SEARCH("Targa",porsche_data[[#This Row],[Body]])),1,0)</f>
        <v>0</v>
      </c>
      <c r="K1176">
        <f>IF(ISNUMBER(SEARCH("Cabriolet",porsche_data[[#This Row],[Body]])),1,0)</f>
        <v>0</v>
      </c>
      <c r="L1176" t="s">
        <v>44</v>
      </c>
      <c r="M1176">
        <v>991</v>
      </c>
      <c r="N1176" t="s">
        <v>145</v>
      </c>
      <c r="O1176" s="3">
        <f>1*(LEFT(porsche_data[[#This Row],[Mileage0]],FIND(" ",porsche_data[[#This Row],[Mileage0]])-1))</f>
        <v>14800</v>
      </c>
      <c r="P1176" t="s">
        <v>141</v>
      </c>
      <c r="Q1176">
        <v>500</v>
      </c>
      <c r="R1176" t="s">
        <v>111</v>
      </c>
      <c r="S1176">
        <f>1*(LEFT(porsche_data[[#This Row],[Cylinder Capacity]],FIND(" ",porsche_data[[#This Row],[Cylinder Capacity]])-1))</f>
        <v>4</v>
      </c>
      <c r="T1176" t="s">
        <v>20</v>
      </c>
      <c r="U1176" t="s">
        <v>31</v>
      </c>
      <c r="V1176">
        <f>IF(porsche_data[[#This Row],[Transmission]]="Automatic",1,0)</f>
        <v>0</v>
      </c>
      <c r="W1176">
        <f>IF(porsche_data[[#This Row],[Transmission]]="PDK",1,0)</f>
        <v>1</v>
      </c>
      <c r="X1176" t="s">
        <v>22</v>
      </c>
      <c r="Y1176">
        <f>IF(porsche_data[[#This Row],[Drive]]="Rear drive",0,1)</f>
        <v>0</v>
      </c>
      <c r="Z1176" t="s">
        <v>23</v>
      </c>
      <c r="AA1176" t="s">
        <v>24</v>
      </c>
      <c r="AB1176">
        <f>IF(OR(porsche_data[[#This Row],[Interior Color]]="Black",porsche_data[[#This Row],[Interior Color]]="Beige",porsche_data[[#This Row],[Interior Color]]="Brown",porsche_data[[#This Row],[Interior Color]]="Grey"),0,1)</f>
        <v>0</v>
      </c>
      <c r="AC1176" t="s">
        <v>40</v>
      </c>
      <c r="AD11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77" spans="1:30" hidden="1" x14ac:dyDescent="0.2">
      <c r="A1177" t="s">
        <v>25</v>
      </c>
      <c r="C1177" t="e">
        <f>ABS((porsche_data[[#This Row],[Price]]-#REF!)/#REF!)</f>
        <v>#REF!</v>
      </c>
      <c r="D1177" t="s">
        <v>25</v>
      </c>
      <c r="E1177" t="s">
        <v>25</v>
      </c>
      <c r="F1177">
        <f>IF(OR(ISNUMBER(SEARCH(" 4S",porsche_data[[#This Row],[Model]])), ISNUMBER(SEARCH(" S",porsche_data[[#This Row],[Model]]))),1,0)</f>
        <v>0</v>
      </c>
      <c r="G1177">
        <f>IF(ISNUMBER(SEARCH("Turbo",porsche_data[[#This Row],[Model]])),1,0)</f>
        <v>0</v>
      </c>
      <c r="H1177">
        <f>IF(ISNUMBER(SEARCH("GT",porsche_data[[#This Row],[Model]])),1,0)</f>
        <v>0</v>
      </c>
      <c r="I1177">
        <f>IF(ISNUMBER(SEARCH("RS",porsche_data[[#This Row],[Model]])),1,0)</f>
        <v>0</v>
      </c>
      <c r="J1177">
        <f>IF(ISNUMBER(SEARCH("Targa",porsche_data[[#This Row],[Body]])),1,0)</f>
        <v>0</v>
      </c>
      <c r="K1177">
        <f>IF(ISNUMBER(SEARCH("Cabriolet",porsche_data[[#This Row],[Body]])),1,0)</f>
        <v>0</v>
      </c>
      <c r="L1177" t="s">
        <v>25</v>
      </c>
      <c r="N1177" t="s">
        <v>25</v>
      </c>
      <c r="O1177" t="str">
        <f>IF(ISNUMBER(SEARCH("km",porsche_data[[#This Row],[Mileage0]])),porsche_data[[#This Row],[Mileage0]],"")</f>
        <v/>
      </c>
      <c r="P1177" t="s">
        <v>25</v>
      </c>
      <c r="R1177" t="s">
        <v>25</v>
      </c>
      <c r="T1177" t="s">
        <v>25</v>
      </c>
      <c r="U1177" t="s">
        <v>25</v>
      </c>
      <c r="V1177">
        <f>IF(porsche_data[[#This Row],[Transmission]]="Automatic",1,0)</f>
        <v>0</v>
      </c>
      <c r="W1177">
        <f>IF(porsche_data[[#This Row],[Transmission]]="PDK",1,0)</f>
        <v>0</v>
      </c>
      <c r="X1177" t="s">
        <v>25</v>
      </c>
      <c r="Y1177">
        <f>IF(porsche_data[[#This Row],[Drive]]="Rear drive",0,1)</f>
        <v>1</v>
      </c>
      <c r="Z1177" t="s">
        <v>25</v>
      </c>
      <c r="AA1177" t="s">
        <v>25</v>
      </c>
      <c r="AB1177">
        <f>IF(OR(porsche_data[[#This Row],[Interior Color]]="Black",porsche_data[[#This Row],[Interior Color]]="Beige",porsche_data[[#This Row],[Interior Color]]="Brown",porsche_data[[#This Row],[Interior Color]]="Grey"),0,1)</f>
        <v>1</v>
      </c>
      <c r="AC1177" t="s">
        <v>25</v>
      </c>
      <c r="AD11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78" spans="1:30" x14ac:dyDescent="0.2">
      <c r="A1178" t="s">
        <v>4612</v>
      </c>
      <c r="B1178">
        <v>174000</v>
      </c>
      <c r="C1178">
        <f>ABS((porsche_data[[#This Row],[Price]]-AVERAGE(B1110:B5565))/_xlfn.STDEV.P(B1110:B5565))</f>
        <v>1.9093833537963196</v>
      </c>
      <c r="D1178" t="s">
        <v>34</v>
      </c>
      <c r="E1178" t="s">
        <v>517</v>
      </c>
      <c r="F1178">
        <f>IF(OR(ISNUMBER(SEARCH(" 4S",porsche_data[[#This Row],[Model]])), ISNUMBER(SEARCH(" S",porsche_data[[#This Row],[Model]]))),1,0)</f>
        <v>0</v>
      </c>
      <c r="G1178">
        <f>IF(ISNUMBER(SEARCH("Turbo",porsche_data[[#This Row],[Model]])),1,0)</f>
        <v>0</v>
      </c>
      <c r="H1178">
        <f>IF(ISNUMBER(SEARCH("GT",porsche_data[[#This Row],[Model]])),1,0)</f>
        <v>0</v>
      </c>
      <c r="I1178">
        <f>IF(ISNUMBER(SEARCH("RS",porsche_data[[#This Row],[Model]])),1,0)</f>
        <v>0</v>
      </c>
      <c r="J1178">
        <f>IF(ISNUMBER(SEARCH("Targa",porsche_data[[#This Row],[Body]])),1,0)</f>
        <v>0</v>
      </c>
      <c r="K1178">
        <f>IF(ISNUMBER(SEARCH("Cabriolet",porsche_data[[#This Row],[Body]])),1,0)</f>
        <v>0</v>
      </c>
      <c r="L1178" t="s">
        <v>44</v>
      </c>
      <c r="M1178">
        <v>911</v>
      </c>
      <c r="N1178" t="s">
        <v>4447</v>
      </c>
      <c r="O1178" s="3">
        <f>1*(LEFT(porsche_data[[#This Row],[Mileage0]],FIND(" ",porsche_data[[#This Row],[Mileage0]])-1))</f>
        <v>87340</v>
      </c>
      <c r="P1178" t="s">
        <v>519</v>
      </c>
      <c r="Q1178">
        <v>210</v>
      </c>
      <c r="R1178" t="s">
        <v>39</v>
      </c>
      <c r="S1178">
        <f>1*(LEFT(porsche_data[[#This Row],[Cylinder Capacity]],FIND(" ",porsche_data[[#This Row],[Cylinder Capacity]])-1))</f>
        <v>2.7</v>
      </c>
      <c r="T1178" t="s">
        <v>20</v>
      </c>
      <c r="U1178" t="s">
        <v>21</v>
      </c>
      <c r="V1178">
        <f>IF(porsche_data[[#This Row],[Transmission]]="Automatic",1,0)</f>
        <v>0</v>
      </c>
      <c r="W1178">
        <f>IF(porsche_data[[#This Row],[Transmission]]="PDK",1,0)</f>
        <v>0</v>
      </c>
      <c r="X1178" t="s">
        <v>22</v>
      </c>
      <c r="Y1178">
        <f>IF(porsche_data[[#This Row],[Drive]]="Rear drive",0,1)</f>
        <v>0</v>
      </c>
      <c r="Z1178" t="s">
        <v>23</v>
      </c>
      <c r="AA1178" t="s">
        <v>68</v>
      </c>
      <c r="AB1178">
        <f>IF(OR(porsche_data[[#This Row],[Interior Color]]="Black",porsche_data[[#This Row],[Interior Color]]="Beige",porsche_data[[#This Row],[Interior Color]]="Brown",porsche_data[[#This Row],[Interior Color]]="Grey"),0,1)</f>
        <v>0</v>
      </c>
      <c r="AC1178" t="s">
        <v>24</v>
      </c>
      <c r="AD11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79" spans="1:30" x14ac:dyDescent="0.2">
      <c r="A1179" t="s">
        <v>2806</v>
      </c>
      <c r="B1179">
        <v>173800</v>
      </c>
      <c r="C1179">
        <f>ABS((porsche_data[[#This Row],[Price]]-AVERAGE(B1111:B5566))/_xlfn.STDEV.P(B1111:B5566))</f>
        <v>1.9077226628891926</v>
      </c>
      <c r="D1179" t="s">
        <v>349</v>
      </c>
      <c r="E1179" t="s">
        <v>733</v>
      </c>
      <c r="F1179">
        <f>IF(OR(ISNUMBER(SEARCH(" 4S",porsche_data[[#This Row],[Model]])), ISNUMBER(SEARCH(" S",porsche_data[[#This Row],[Model]]))),1,0)</f>
        <v>1</v>
      </c>
      <c r="G1179">
        <f>IF(ISNUMBER(SEARCH("Turbo",porsche_data[[#This Row],[Model]])),1,0)</f>
        <v>0</v>
      </c>
      <c r="H1179">
        <f>IF(ISNUMBER(SEARCH("GT",porsche_data[[#This Row],[Model]])),1,0)</f>
        <v>0</v>
      </c>
      <c r="I1179">
        <f>IF(ISNUMBER(SEARCH("RS",porsche_data[[#This Row],[Model]])),1,0)</f>
        <v>0</v>
      </c>
      <c r="J1179">
        <f>IF(ISNUMBER(SEARCH("Targa",porsche_data[[#This Row],[Body]])),1,0)</f>
        <v>0</v>
      </c>
      <c r="K1179">
        <f>IF(ISNUMBER(SEARCH("Cabriolet",porsche_data[[#This Row],[Body]])),1,0)</f>
        <v>1</v>
      </c>
      <c r="L1179" t="s">
        <v>16</v>
      </c>
      <c r="M1179">
        <v>911</v>
      </c>
      <c r="N1179" t="s">
        <v>2807</v>
      </c>
      <c r="O1179" s="3">
        <f>1*(LEFT(porsche_data[[#This Row],[Mileage0]],FIND(" ",porsche_data[[#This Row],[Mileage0]])-1))</f>
        <v>76175</v>
      </c>
      <c r="P1179" t="s">
        <v>59</v>
      </c>
      <c r="Q1179">
        <v>231</v>
      </c>
      <c r="R1179" t="s">
        <v>60</v>
      </c>
      <c r="S1179">
        <f>1*(LEFT(porsche_data[[#This Row],[Cylinder Capacity]],FIND(" ",porsche_data[[#This Row],[Cylinder Capacity]])-1))</f>
        <v>3.2</v>
      </c>
      <c r="T1179" t="s">
        <v>20</v>
      </c>
      <c r="U1179" t="s">
        <v>21</v>
      </c>
      <c r="V1179">
        <f>IF(porsche_data[[#This Row],[Transmission]]="Automatic",1,0)</f>
        <v>0</v>
      </c>
      <c r="W1179">
        <f>IF(porsche_data[[#This Row],[Transmission]]="PDK",1,0)</f>
        <v>0</v>
      </c>
      <c r="X1179" t="s">
        <v>22</v>
      </c>
      <c r="Y1179">
        <f>IF(porsche_data[[#This Row],[Drive]]="Rear drive",0,1)</f>
        <v>0</v>
      </c>
      <c r="Z1179" t="s">
        <v>23</v>
      </c>
      <c r="AA1179" t="s">
        <v>32</v>
      </c>
      <c r="AB1179">
        <f>IF(OR(porsche_data[[#This Row],[Interior Color]]="Black",porsche_data[[#This Row],[Interior Color]]="Beige",porsche_data[[#This Row],[Interior Color]]="Brown",porsche_data[[#This Row],[Interior Color]]="Grey"),0,1)</f>
        <v>0</v>
      </c>
      <c r="AC1179" t="s">
        <v>32</v>
      </c>
      <c r="AD11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80" spans="1:30" hidden="1" x14ac:dyDescent="0.2">
      <c r="A1180" t="s">
        <v>4779</v>
      </c>
      <c r="B1180">
        <v>173500</v>
      </c>
      <c r="C1180" t="e">
        <f>ABS((porsche_data[[#This Row],[Price]]-#REF!)/#REF!)</f>
        <v>#REF!</v>
      </c>
      <c r="D1180" t="s">
        <v>654</v>
      </c>
      <c r="E1180" t="s">
        <v>426</v>
      </c>
      <c r="F1180">
        <f>IF(OR(ISNUMBER(SEARCH(" 4S",porsche_data[[#This Row],[Model]])), ISNUMBER(SEARCH(" S",porsche_data[[#This Row],[Model]]))),1,0)</f>
        <v>0</v>
      </c>
      <c r="G1180">
        <f>IF(ISNUMBER(SEARCH("Turbo",porsche_data[[#This Row],[Model]])),1,0)</f>
        <v>0</v>
      </c>
      <c r="H1180">
        <f>IF(ISNUMBER(SEARCH("GT",porsche_data[[#This Row],[Model]])),1,0)</f>
        <v>0</v>
      </c>
      <c r="I1180">
        <f>IF(ISNUMBER(SEARCH("RS",porsche_data[[#This Row],[Model]])),1,0)</f>
        <v>0</v>
      </c>
      <c r="J1180">
        <f>IF(ISNUMBER(SEARCH("Targa",porsche_data[[#This Row],[Body]])),1,0)</f>
        <v>0</v>
      </c>
      <c r="K1180">
        <f>IF(ISNUMBER(SEARCH("Cabriolet",porsche_data[[#This Row],[Body]])),1,0)</f>
        <v>0</v>
      </c>
      <c r="L1180" t="s">
        <v>44</v>
      </c>
      <c r="N1180" t="s">
        <v>25</v>
      </c>
      <c r="O1180" t="str">
        <f>IF(ISNUMBER(SEARCH("km",porsche_data[[#This Row],[Mileage0]])),porsche_data[[#This Row],[Mileage0]],"")</f>
        <v/>
      </c>
      <c r="P1180" t="s">
        <v>736</v>
      </c>
      <c r="R1180" t="s">
        <v>122</v>
      </c>
      <c r="T1180" t="s">
        <v>20</v>
      </c>
      <c r="U1180" t="s">
        <v>21</v>
      </c>
      <c r="V1180">
        <f>IF(porsche_data[[#This Row],[Transmission]]="Automatic",1,0)</f>
        <v>0</v>
      </c>
      <c r="W1180">
        <f>IF(porsche_data[[#This Row],[Transmission]]="PDK",1,0)</f>
        <v>0</v>
      </c>
      <c r="X1180" t="s">
        <v>22</v>
      </c>
      <c r="Y1180">
        <f>IF(porsche_data[[#This Row],[Drive]]="Rear drive",0,1)</f>
        <v>0</v>
      </c>
      <c r="Z1180" t="s">
        <v>23</v>
      </c>
      <c r="AA1180" t="s">
        <v>24</v>
      </c>
      <c r="AB1180">
        <f>IF(OR(porsche_data[[#This Row],[Interior Color]]="Black",porsche_data[[#This Row],[Interior Color]]="Beige",porsche_data[[#This Row],[Interior Color]]="Brown",porsche_data[[#This Row],[Interior Color]]="Grey"),0,1)</f>
        <v>0</v>
      </c>
      <c r="AC1180" t="s">
        <v>47</v>
      </c>
      <c r="AD11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81" spans="1:30" x14ac:dyDescent="0.2">
      <c r="A1181" t="s">
        <v>4728</v>
      </c>
      <c r="B1181">
        <v>173400</v>
      </c>
      <c r="C1181">
        <f>ABS((porsche_data[[#This Row],[Price]]-AVERAGE(B1113:B5568))/_xlfn.STDEV.P(B1113:B5568))</f>
        <v>1.9006533817352547</v>
      </c>
      <c r="D1181" t="s">
        <v>63</v>
      </c>
      <c r="E1181" t="s">
        <v>176</v>
      </c>
      <c r="F1181">
        <f>IF(OR(ISNUMBER(SEARCH(" 4S",porsche_data[[#This Row],[Model]])), ISNUMBER(SEARCH(" S",porsche_data[[#This Row],[Model]]))),1,0)</f>
        <v>0</v>
      </c>
      <c r="G1181">
        <f>IF(ISNUMBER(SEARCH("Turbo",porsche_data[[#This Row],[Model]])),1,0)</f>
        <v>0</v>
      </c>
      <c r="H1181">
        <f>IF(ISNUMBER(SEARCH("GT",porsche_data[[#This Row],[Model]])),1,0)</f>
        <v>1</v>
      </c>
      <c r="I1181">
        <f>IF(ISNUMBER(SEARCH("RS",porsche_data[[#This Row],[Model]])),1,0)</f>
        <v>0</v>
      </c>
      <c r="J1181">
        <f>IF(ISNUMBER(SEARCH("Targa",porsche_data[[#This Row],[Body]])),1,0)</f>
        <v>0</v>
      </c>
      <c r="K1181">
        <f>IF(ISNUMBER(SEARCH("Cabriolet",porsche_data[[#This Row],[Body]])),1,0)</f>
        <v>1</v>
      </c>
      <c r="L1181" t="s">
        <v>16</v>
      </c>
      <c r="M1181">
        <v>992</v>
      </c>
      <c r="N1181" t="s">
        <v>2917</v>
      </c>
      <c r="O1181" s="3">
        <f>1*(LEFT(porsche_data[[#This Row],[Mileage0]],FIND(" ",porsche_data[[#This Row],[Mileage0]])-1))</f>
        <v>6700</v>
      </c>
      <c r="P1181" t="s">
        <v>178</v>
      </c>
      <c r="Q1181">
        <v>480</v>
      </c>
      <c r="R1181" t="s">
        <v>67</v>
      </c>
      <c r="S1181">
        <f>1*(LEFT(porsche_data[[#This Row],[Cylinder Capacity]],FIND(" ",porsche_data[[#This Row],[Cylinder Capacity]])-1))</f>
        <v>3</v>
      </c>
      <c r="T1181" t="s">
        <v>20</v>
      </c>
      <c r="U1181" t="s">
        <v>31</v>
      </c>
      <c r="V1181">
        <f>IF(porsche_data[[#This Row],[Transmission]]="Automatic",1,0)</f>
        <v>0</v>
      </c>
      <c r="W1181">
        <f>IF(porsche_data[[#This Row],[Transmission]]="PDK",1,0)</f>
        <v>1</v>
      </c>
      <c r="X1181" t="s">
        <v>46</v>
      </c>
      <c r="Y1181">
        <f>IF(porsche_data[[#This Row],[Drive]]="Rear drive",0,1)</f>
        <v>1</v>
      </c>
      <c r="Z1181" t="s">
        <v>23</v>
      </c>
      <c r="AA1181" t="s">
        <v>24</v>
      </c>
      <c r="AB1181">
        <f>IF(OR(porsche_data[[#This Row],[Interior Color]]="Black",porsche_data[[#This Row],[Interior Color]]="Beige",porsche_data[[#This Row],[Interior Color]]="Brown",porsche_data[[#This Row],[Interior Color]]="Grey"),0,1)</f>
        <v>0</v>
      </c>
      <c r="AC1181" t="s">
        <v>99</v>
      </c>
      <c r="AD11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82" spans="1:30" hidden="1" x14ac:dyDescent="0.2">
      <c r="A1182" t="s">
        <v>2038</v>
      </c>
      <c r="C1182" t="e">
        <f>ABS((porsche_data[[#This Row],[Price]]-#REF!)/#REF!)</f>
        <v>#REF!</v>
      </c>
      <c r="D1182" t="s">
        <v>106</v>
      </c>
      <c r="E1182" t="s">
        <v>185</v>
      </c>
      <c r="F1182">
        <f>IF(OR(ISNUMBER(SEARCH(" 4S",porsche_data[[#This Row],[Model]])), ISNUMBER(SEARCH(" S",porsche_data[[#This Row],[Model]]))),1,0)</f>
        <v>1</v>
      </c>
      <c r="G1182">
        <f>IF(ISNUMBER(SEARCH("Turbo",porsche_data[[#This Row],[Model]])),1,0)</f>
        <v>0</v>
      </c>
      <c r="H1182">
        <f>IF(ISNUMBER(SEARCH("GT",porsche_data[[#This Row],[Model]])),1,0)</f>
        <v>0</v>
      </c>
      <c r="I1182">
        <f>IF(ISNUMBER(SEARCH("RS",porsche_data[[#This Row],[Model]])),1,0)</f>
        <v>0</v>
      </c>
      <c r="J1182">
        <f>IF(ISNUMBER(SEARCH("Targa",porsche_data[[#This Row],[Body]])),1,0)</f>
        <v>0</v>
      </c>
      <c r="K1182">
        <f>IF(ISNUMBER(SEARCH("Cabriolet",porsche_data[[#This Row],[Body]])),1,0)</f>
        <v>1</v>
      </c>
      <c r="L1182" t="s">
        <v>16</v>
      </c>
      <c r="N1182" t="s">
        <v>2039</v>
      </c>
      <c r="O1182" t="str">
        <f>IF(ISNUMBER(SEARCH("km",porsche_data[[#This Row],[Mileage0]])),porsche_data[[#This Row],[Mileage0]],"")</f>
        <v/>
      </c>
      <c r="P1182" t="s">
        <v>66</v>
      </c>
      <c r="R1182" t="s">
        <v>67</v>
      </c>
      <c r="T1182" t="s">
        <v>20</v>
      </c>
      <c r="U1182" t="s">
        <v>31</v>
      </c>
      <c r="V1182">
        <f>IF(porsche_data[[#This Row],[Transmission]]="Automatic",1,0)</f>
        <v>0</v>
      </c>
      <c r="W1182">
        <f>IF(porsche_data[[#This Row],[Transmission]]="PDK",1,0)</f>
        <v>1</v>
      </c>
      <c r="X1182" t="s">
        <v>22</v>
      </c>
      <c r="Y1182">
        <f>IF(porsche_data[[#This Row],[Drive]]="Rear drive",0,1)</f>
        <v>0</v>
      </c>
      <c r="Z1182" t="s">
        <v>23</v>
      </c>
      <c r="AA1182" t="s">
        <v>116</v>
      </c>
      <c r="AB1182">
        <f>IF(OR(porsche_data[[#This Row],[Interior Color]]="Black",porsche_data[[#This Row],[Interior Color]]="Beige",porsche_data[[#This Row],[Interior Color]]="Brown",porsche_data[[#This Row],[Interior Color]]="Grey"),0,1)</f>
        <v>1</v>
      </c>
      <c r="AC1182" t="s">
        <v>61</v>
      </c>
      <c r="AD11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83" spans="1:30" hidden="1" x14ac:dyDescent="0.2">
      <c r="A1183" t="s">
        <v>25</v>
      </c>
      <c r="C1183" t="e">
        <f>ABS((porsche_data[[#This Row],[Price]]-#REF!)/#REF!)</f>
        <v>#REF!</v>
      </c>
      <c r="D1183" t="s">
        <v>25</v>
      </c>
      <c r="E1183" t="s">
        <v>25</v>
      </c>
      <c r="F1183">
        <f>IF(OR(ISNUMBER(SEARCH(" 4S",porsche_data[[#This Row],[Model]])), ISNUMBER(SEARCH(" S",porsche_data[[#This Row],[Model]]))),1,0)</f>
        <v>0</v>
      </c>
      <c r="G1183">
        <f>IF(ISNUMBER(SEARCH("Turbo",porsche_data[[#This Row],[Model]])),1,0)</f>
        <v>0</v>
      </c>
      <c r="H1183">
        <f>IF(ISNUMBER(SEARCH("GT",porsche_data[[#This Row],[Model]])),1,0)</f>
        <v>0</v>
      </c>
      <c r="I1183">
        <f>IF(ISNUMBER(SEARCH("RS",porsche_data[[#This Row],[Model]])),1,0)</f>
        <v>0</v>
      </c>
      <c r="J1183">
        <f>IF(ISNUMBER(SEARCH("Targa",porsche_data[[#This Row],[Body]])),1,0)</f>
        <v>0</v>
      </c>
      <c r="K1183">
        <f>IF(ISNUMBER(SEARCH("Cabriolet",porsche_data[[#This Row],[Body]])),1,0)</f>
        <v>0</v>
      </c>
      <c r="L1183" t="s">
        <v>25</v>
      </c>
      <c r="N1183" t="s">
        <v>25</v>
      </c>
      <c r="O1183" t="str">
        <f>IF(ISNUMBER(SEARCH("km",porsche_data[[#This Row],[Mileage0]])),porsche_data[[#This Row],[Mileage0]],"")</f>
        <v/>
      </c>
      <c r="P1183" t="s">
        <v>25</v>
      </c>
      <c r="R1183" t="s">
        <v>25</v>
      </c>
      <c r="T1183" t="s">
        <v>25</v>
      </c>
      <c r="U1183" t="s">
        <v>25</v>
      </c>
      <c r="V1183">
        <f>IF(porsche_data[[#This Row],[Transmission]]="Automatic",1,0)</f>
        <v>0</v>
      </c>
      <c r="W1183">
        <f>IF(porsche_data[[#This Row],[Transmission]]="PDK",1,0)</f>
        <v>0</v>
      </c>
      <c r="X1183" t="s">
        <v>25</v>
      </c>
      <c r="Y1183">
        <f>IF(porsche_data[[#This Row],[Drive]]="Rear drive",0,1)</f>
        <v>1</v>
      </c>
      <c r="Z1183" t="s">
        <v>25</v>
      </c>
      <c r="AA1183" t="s">
        <v>25</v>
      </c>
      <c r="AB1183">
        <f>IF(OR(porsche_data[[#This Row],[Interior Color]]="Black",porsche_data[[#This Row],[Interior Color]]="Beige",porsche_data[[#This Row],[Interior Color]]="Brown",porsche_data[[#This Row],[Interior Color]]="Grey"),0,1)</f>
        <v>1</v>
      </c>
      <c r="AC1183" t="s">
        <v>25</v>
      </c>
      <c r="AD11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84" spans="1:30" hidden="1" x14ac:dyDescent="0.2">
      <c r="A1184" t="s">
        <v>2040</v>
      </c>
      <c r="C1184" t="e">
        <f>ABS((porsche_data[[#This Row],[Price]]-#REF!)/#REF!)</f>
        <v>#REF!</v>
      </c>
      <c r="D1184" t="s">
        <v>93</v>
      </c>
      <c r="E1184" t="s">
        <v>76</v>
      </c>
      <c r="F1184">
        <f>IF(OR(ISNUMBER(SEARCH(" 4S",porsche_data[[#This Row],[Model]])), ISNUMBER(SEARCH(" S",porsche_data[[#This Row],[Model]]))),1,0)</f>
        <v>1</v>
      </c>
      <c r="G1184">
        <f>IF(ISNUMBER(SEARCH("Turbo",porsche_data[[#This Row],[Model]])),1,0)</f>
        <v>0</v>
      </c>
      <c r="H1184">
        <f>IF(ISNUMBER(SEARCH("GT",porsche_data[[#This Row],[Model]])),1,0)</f>
        <v>0</v>
      </c>
      <c r="I1184">
        <f>IF(ISNUMBER(SEARCH("RS",porsche_data[[#This Row],[Model]])),1,0)</f>
        <v>0</v>
      </c>
      <c r="J1184">
        <f>IF(ISNUMBER(SEARCH("Targa",porsche_data[[#This Row],[Body]])),1,0)</f>
        <v>0</v>
      </c>
      <c r="K1184">
        <f>IF(ISNUMBER(SEARCH("Cabriolet",porsche_data[[#This Row],[Body]])),1,0)</f>
        <v>0</v>
      </c>
      <c r="L1184" t="s">
        <v>44</v>
      </c>
      <c r="N1184" t="s">
        <v>2041</v>
      </c>
      <c r="O1184" t="str">
        <f>IF(ISNUMBER(SEARCH("km",porsche_data[[#This Row],[Mileage0]])),porsche_data[[#This Row],[Mileage0]],"")</f>
        <v/>
      </c>
      <c r="P1184" t="s">
        <v>73</v>
      </c>
      <c r="R1184" t="s">
        <v>78</v>
      </c>
      <c r="T1184" t="s">
        <v>20</v>
      </c>
      <c r="U1184" t="s">
        <v>31</v>
      </c>
      <c r="V1184">
        <f>IF(porsche_data[[#This Row],[Transmission]]="Automatic",1,0)</f>
        <v>0</v>
      </c>
      <c r="W1184">
        <f>IF(porsche_data[[#This Row],[Transmission]]="PDK",1,0)</f>
        <v>1</v>
      </c>
      <c r="X1184" t="s">
        <v>46</v>
      </c>
      <c r="Y1184">
        <f>IF(porsche_data[[#This Row],[Drive]]="Rear drive",0,1)</f>
        <v>1</v>
      </c>
      <c r="Z1184" t="s">
        <v>23</v>
      </c>
      <c r="AA1184" t="s">
        <v>68</v>
      </c>
      <c r="AB1184">
        <f>IF(OR(porsche_data[[#This Row],[Interior Color]]="Black",porsche_data[[#This Row],[Interior Color]]="Beige",porsche_data[[#This Row],[Interior Color]]="Brown",porsche_data[[#This Row],[Interior Color]]="Grey"),0,1)</f>
        <v>0</v>
      </c>
      <c r="AC1184" t="s">
        <v>24</v>
      </c>
      <c r="AD11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85" spans="1:30" hidden="1" x14ac:dyDescent="0.2">
      <c r="A1185" t="s">
        <v>2042</v>
      </c>
      <c r="C1185" t="e">
        <f>ABS((porsche_data[[#This Row],[Price]]-#REF!)/#REF!)</f>
        <v>#REF!</v>
      </c>
      <c r="D1185" t="s">
        <v>504</v>
      </c>
      <c r="E1185" t="s">
        <v>376</v>
      </c>
      <c r="F1185">
        <f>IF(OR(ISNUMBER(SEARCH(" 4S",porsche_data[[#This Row],[Model]])), ISNUMBER(SEARCH(" S",porsche_data[[#This Row],[Model]]))),1,0)</f>
        <v>0</v>
      </c>
      <c r="G1185">
        <f>IF(ISNUMBER(SEARCH("Turbo",porsche_data[[#This Row],[Model]])),1,0)</f>
        <v>0</v>
      </c>
      <c r="H1185">
        <f>IF(ISNUMBER(SEARCH("GT",porsche_data[[#This Row],[Model]])),1,0)</f>
        <v>0</v>
      </c>
      <c r="I1185">
        <f>IF(ISNUMBER(SEARCH("RS",porsche_data[[#This Row],[Model]])),1,0)</f>
        <v>0</v>
      </c>
      <c r="J1185">
        <f>IF(ISNUMBER(SEARCH("Targa",porsche_data[[#This Row],[Body]])),1,0)</f>
        <v>1</v>
      </c>
      <c r="K1185">
        <f>IF(ISNUMBER(SEARCH("Cabriolet",porsche_data[[#This Row],[Body]])),1,0)</f>
        <v>0</v>
      </c>
      <c r="L1185" t="s">
        <v>36</v>
      </c>
      <c r="N1185" t="s">
        <v>2043</v>
      </c>
      <c r="O1185" t="str">
        <f>IF(ISNUMBER(SEARCH("km",porsche_data[[#This Row],[Mileage0]])),porsche_data[[#This Row],[Mileage0]],"")</f>
        <v/>
      </c>
      <c r="P1185" t="s">
        <v>627</v>
      </c>
      <c r="R1185" t="s">
        <v>60</v>
      </c>
      <c r="T1185" t="s">
        <v>20</v>
      </c>
      <c r="U1185" t="s">
        <v>21</v>
      </c>
      <c r="V1185">
        <f>IF(porsche_data[[#This Row],[Transmission]]="Automatic",1,0)</f>
        <v>0</v>
      </c>
      <c r="W1185">
        <f>IF(porsche_data[[#This Row],[Transmission]]="PDK",1,0)</f>
        <v>0</v>
      </c>
      <c r="X1185" t="s">
        <v>22</v>
      </c>
      <c r="Y1185">
        <f>IF(porsche_data[[#This Row],[Drive]]="Rear drive",0,1)</f>
        <v>0</v>
      </c>
      <c r="Z1185" t="s">
        <v>23</v>
      </c>
      <c r="AA1185" t="s">
        <v>24</v>
      </c>
      <c r="AB1185">
        <f>IF(OR(porsche_data[[#This Row],[Interior Color]]="Black",porsche_data[[#This Row],[Interior Color]]="Beige",porsche_data[[#This Row],[Interior Color]]="Brown",porsche_data[[#This Row],[Interior Color]]="Grey"),0,1)</f>
        <v>0</v>
      </c>
      <c r="AC1185" t="s">
        <v>116</v>
      </c>
      <c r="AD11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86" spans="1:30" hidden="1" x14ac:dyDescent="0.2">
      <c r="A1186" t="s">
        <v>1696</v>
      </c>
      <c r="C1186" t="e">
        <f>ABS((porsche_data[[#This Row],[Price]]-#REF!)/#REF!)</f>
        <v>#REF!</v>
      </c>
      <c r="D1186" t="s">
        <v>204</v>
      </c>
      <c r="E1186" t="s">
        <v>268</v>
      </c>
      <c r="F1186">
        <f>IF(OR(ISNUMBER(SEARCH(" 4S",porsche_data[[#This Row],[Model]])), ISNUMBER(SEARCH(" S",porsche_data[[#This Row],[Model]]))),1,0)</f>
        <v>0</v>
      </c>
      <c r="G1186">
        <f>IF(ISNUMBER(SEARCH("Turbo",porsche_data[[#This Row],[Model]])),1,0)</f>
        <v>0</v>
      </c>
      <c r="H1186">
        <f>IF(ISNUMBER(SEARCH("GT",porsche_data[[#This Row],[Model]])),1,0)</f>
        <v>0</v>
      </c>
      <c r="I1186">
        <f>IF(ISNUMBER(SEARCH("RS",porsche_data[[#This Row],[Model]])),1,0)</f>
        <v>0</v>
      </c>
      <c r="J1186">
        <f>IF(ISNUMBER(SEARCH("Targa",porsche_data[[#This Row],[Body]])),1,0)</f>
        <v>0</v>
      </c>
      <c r="K1186">
        <f>IF(ISNUMBER(SEARCH("Cabriolet",porsche_data[[#This Row],[Body]])),1,0)</f>
        <v>1</v>
      </c>
      <c r="L1186" t="s">
        <v>16</v>
      </c>
      <c r="N1186" t="s">
        <v>2044</v>
      </c>
      <c r="O1186" t="str">
        <f>IF(ISNUMBER(SEARCH("km",porsche_data[[#This Row],[Mileage0]])),porsche_data[[#This Row],[Mileage0]],"")</f>
        <v>90800 km</v>
      </c>
      <c r="P1186" t="s">
        <v>197</v>
      </c>
      <c r="R1186" t="s">
        <v>270</v>
      </c>
      <c r="T1186" t="s">
        <v>20</v>
      </c>
      <c r="U1186" t="s">
        <v>31</v>
      </c>
      <c r="V1186">
        <f>IF(porsche_data[[#This Row],[Transmission]]="Automatic",1,0)</f>
        <v>0</v>
      </c>
      <c r="W1186">
        <f>IF(porsche_data[[#This Row],[Transmission]]="PDK",1,0)</f>
        <v>1</v>
      </c>
      <c r="X1186" t="s">
        <v>22</v>
      </c>
      <c r="Y1186">
        <f>IF(porsche_data[[#This Row],[Drive]]="Rear drive",0,1)</f>
        <v>0</v>
      </c>
      <c r="Z1186" t="s">
        <v>23</v>
      </c>
      <c r="AA1186" t="s">
        <v>24</v>
      </c>
      <c r="AB1186">
        <f>IF(OR(porsche_data[[#This Row],[Interior Color]]="Black",porsche_data[[#This Row],[Interior Color]]="Beige",porsche_data[[#This Row],[Interior Color]]="Brown",porsche_data[[#This Row],[Interior Color]]="Grey"),0,1)</f>
        <v>0</v>
      </c>
      <c r="AC1186" t="s">
        <v>61</v>
      </c>
      <c r="AD11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87" spans="1:30" x14ac:dyDescent="0.2">
      <c r="A1187" t="s">
        <v>2032</v>
      </c>
      <c r="B1187">
        <v>172900</v>
      </c>
      <c r="C1187">
        <f>ABS((porsche_data[[#This Row],[Price]]-AVERAGE(B1119:B5574))/_xlfn.STDEV.P(B1119:B5574))</f>
        <v>1.8983863374441861</v>
      </c>
      <c r="D1187" t="s">
        <v>90</v>
      </c>
      <c r="E1187" t="s">
        <v>362</v>
      </c>
      <c r="F1187">
        <f>IF(OR(ISNUMBER(SEARCH(" 4S",porsche_data[[#This Row],[Model]])), ISNUMBER(SEARCH(" S",porsche_data[[#This Row],[Model]]))),1,0)</f>
        <v>0</v>
      </c>
      <c r="G1187">
        <f>IF(ISNUMBER(SEARCH("Turbo",porsche_data[[#This Row],[Model]])),1,0)</f>
        <v>0</v>
      </c>
      <c r="H1187">
        <f>IF(ISNUMBER(SEARCH("GT",porsche_data[[#This Row],[Model]])),1,0)</f>
        <v>1</v>
      </c>
      <c r="I1187">
        <f>IF(ISNUMBER(SEARCH("RS",porsche_data[[#This Row],[Model]])),1,0)</f>
        <v>0</v>
      </c>
      <c r="J1187">
        <f>IF(ISNUMBER(SEARCH("Targa",porsche_data[[#This Row],[Body]])),1,0)</f>
        <v>0</v>
      </c>
      <c r="K1187">
        <f>IF(ISNUMBER(SEARCH("Cabriolet",porsche_data[[#This Row],[Body]])),1,0)</f>
        <v>0</v>
      </c>
      <c r="L1187" t="s">
        <v>44</v>
      </c>
      <c r="M1187">
        <v>991</v>
      </c>
      <c r="N1187" t="s">
        <v>2033</v>
      </c>
      <c r="O1187" s="3">
        <f>1*(LEFT(porsche_data[[#This Row],[Mileage0]],FIND(" ",porsche_data[[#This Row],[Mileage0]])-1))</f>
        <v>34700</v>
      </c>
      <c r="P1187" t="s">
        <v>141</v>
      </c>
      <c r="Q1187">
        <v>500</v>
      </c>
      <c r="R1187" t="s">
        <v>111</v>
      </c>
      <c r="S1187">
        <f>1*(LEFT(porsche_data[[#This Row],[Cylinder Capacity]],FIND(" ",porsche_data[[#This Row],[Cylinder Capacity]])-1))</f>
        <v>4</v>
      </c>
      <c r="T1187" t="s">
        <v>20</v>
      </c>
      <c r="U1187" t="s">
        <v>21</v>
      </c>
      <c r="V1187">
        <f>IF(porsche_data[[#This Row],[Transmission]]="Automatic",1,0)</f>
        <v>0</v>
      </c>
      <c r="W1187">
        <f>IF(porsche_data[[#This Row],[Transmission]]="PDK",1,0)</f>
        <v>0</v>
      </c>
      <c r="X1187" t="s">
        <v>22</v>
      </c>
      <c r="Y1187">
        <f>IF(porsche_data[[#This Row],[Drive]]="Rear drive",0,1)</f>
        <v>0</v>
      </c>
      <c r="Z1187" t="s">
        <v>23</v>
      </c>
      <c r="AA1187" t="s">
        <v>24</v>
      </c>
      <c r="AB1187">
        <f>IF(OR(porsche_data[[#This Row],[Interior Color]]="Black",porsche_data[[#This Row],[Interior Color]]="Beige",porsche_data[[#This Row],[Interior Color]]="Brown",porsche_data[[#This Row],[Interior Color]]="Grey"),0,1)</f>
        <v>0</v>
      </c>
      <c r="AC1187" t="s">
        <v>61</v>
      </c>
      <c r="AD11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88" spans="1:30" x14ac:dyDescent="0.2">
      <c r="A1188" t="s">
        <v>2032</v>
      </c>
      <c r="B1188">
        <v>172900</v>
      </c>
      <c r="C1188">
        <f>ABS((porsche_data[[#This Row],[Price]]-AVERAGE(B1120:B5575))/_xlfn.STDEV.P(B1120:B5575))</f>
        <v>1.9021192829548672</v>
      </c>
      <c r="D1188" t="s">
        <v>504</v>
      </c>
      <c r="E1188" t="s">
        <v>1033</v>
      </c>
      <c r="F1188">
        <f>IF(OR(ISNUMBER(SEARCH(" 4S",porsche_data[[#This Row],[Model]])), ISNUMBER(SEARCH(" S",porsche_data[[#This Row],[Model]]))),1,0)</f>
        <v>0</v>
      </c>
      <c r="G1188">
        <f>IF(ISNUMBER(SEARCH("Turbo",porsche_data[[#This Row],[Model]])),1,0)</f>
        <v>1</v>
      </c>
      <c r="H1188">
        <f>IF(ISNUMBER(SEARCH("GT",porsche_data[[#This Row],[Model]])),1,0)</f>
        <v>0</v>
      </c>
      <c r="I1188">
        <f>IF(ISNUMBER(SEARCH("RS",porsche_data[[#This Row],[Model]])),1,0)</f>
        <v>0</v>
      </c>
      <c r="J1188">
        <f>IF(ISNUMBER(SEARCH("Targa",porsche_data[[#This Row],[Body]])),1,0)</f>
        <v>0</v>
      </c>
      <c r="K1188">
        <f>IF(ISNUMBER(SEARCH("Cabriolet",porsche_data[[#This Row],[Body]])),1,0)</f>
        <v>0</v>
      </c>
      <c r="L1188" t="s">
        <v>44</v>
      </c>
      <c r="M1188">
        <v>911</v>
      </c>
      <c r="N1188" t="s">
        <v>2460</v>
      </c>
      <c r="O1188" s="3">
        <f>1*(LEFT(porsche_data[[#This Row],[Mileage0]],FIND(" ",porsche_data[[#This Row],[Mileage0]])-1))</f>
        <v>100000</v>
      </c>
      <c r="P1188" t="s">
        <v>202</v>
      </c>
      <c r="Q1188">
        <v>300</v>
      </c>
      <c r="R1188" t="s">
        <v>213</v>
      </c>
      <c r="S1188">
        <f>1*(LEFT(porsche_data[[#This Row],[Cylinder Capacity]],FIND(" ",porsche_data[[#This Row],[Cylinder Capacity]])-1))</f>
        <v>3.3</v>
      </c>
      <c r="T1188" t="s">
        <v>20</v>
      </c>
      <c r="U1188" t="s">
        <v>21</v>
      </c>
      <c r="V1188">
        <f>IF(porsche_data[[#This Row],[Transmission]]="Automatic",1,0)</f>
        <v>0</v>
      </c>
      <c r="W1188">
        <f>IF(porsche_data[[#This Row],[Transmission]]="PDK",1,0)</f>
        <v>0</v>
      </c>
      <c r="X1188" t="s">
        <v>22</v>
      </c>
      <c r="Y1188">
        <f>IF(porsche_data[[#This Row],[Drive]]="Rear drive",0,1)</f>
        <v>0</v>
      </c>
      <c r="Z1188" t="s">
        <v>23</v>
      </c>
      <c r="AA1188" t="s">
        <v>24</v>
      </c>
      <c r="AB1188">
        <f>IF(OR(porsche_data[[#This Row],[Interior Color]]="Black",porsche_data[[#This Row],[Interior Color]]="Beige",porsche_data[[#This Row],[Interior Color]]="Brown",porsche_data[[#This Row],[Interior Color]]="Grey"),0,1)</f>
        <v>0</v>
      </c>
      <c r="AC1188" t="s">
        <v>61</v>
      </c>
      <c r="AD11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89" spans="1:30" hidden="1" x14ac:dyDescent="0.2">
      <c r="A1189" t="s">
        <v>25</v>
      </c>
      <c r="C1189" t="e">
        <f>ABS((porsche_data[[#This Row],[Price]]-#REF!)/#REF!)</f>
        <v>#REF!</v>
      </c>
      <c r="D1189" t="s">
        <v>25</v>
      </c>
      <c r="E1189" t="s">
        <v>25</v>
      </c>
      <c r="F1189">
        <f>IF(OR(ISNUMBER(SEARCH(" 4S",porsche_data[[#This Row],[Model]])), ISNUMBER(SEARCH(" S",porsche_data[[#This Row],[Model]]))),1,0)</f>
        <v>0</v>
      </c>
      <c r="G1189">
        <f>IF(ISNUMBER(SEARCH("Turbo",porsche_data[[#This Row],[Model]])),1,0)</f>
        <v>0</v>
      </c>
      <c r="H1189">
        <f>IF(ISNUMBER(SEARCH("GT",porsche_data[[#This Row],[Model]])),1,0)</f>
        <v>0</v>
      </c>
      <c r="I1189">
        <f>IF(ISNUMBER(SEARCH("RS",porsche_data[[#This Row],[Model]])),1,0)</f>
        <v>0</v>
      </c>
      <c r="J1189">
        <f>IF(ISNUMBER(SEARCH("Targa",porsche_data[[#This Row],[Body]])),1,0)</f>
        <v>0</v>
      </c>
      <c r="K1189">
        <f>IF(ISNUMBER(SEARCH("Cabriolet",porsche_data[[#This Row],[Body]])),1,0)</f>
        <v>0</v>
      </c>
      <c r="L1189" t="s">
        <v>25</v>
      </c>
      <c r="N1189" t="s">
        <v>25</v>
      </c>
      <c r="O1189" t="str">
        <f>IF(ISNUMBER(SEARCH("km",porsche_data[[#This Row],[Mileage0]])),porsche_data[[#This Row],[Mileage0]],"")</f>
        <v/>
      </c>
      <c r="P1189" t="s">
        <v>25</v>
      </c>
      <c r="R1189" t="s">
        <v>25</v>
      </c>
      <c r="T1189" t="s">
        <v>25</v>
      </c>
      <c r="U1189" t="s">
        <v>25</v>
      </c>
      <c r="V1189">
        <f>IF(porsche_data[[#This Row],[Transmission]]="Automatic",1,0)</f>
        <v>0</v>
      </c>
      <c r="W1189">
        <f>IF(porsche_data[[#This Row],[Transmission]]="PDK",1,0)</f>
        <v>0</v>
      </c>
      <c r="X1189" t="s">
        <v>25</v>
      </c>
      <c r="Y1189">
        <f>IF(porsche_data[[#This Row],[Drive]]="Rear drive",0,1)</f>
        <v>1</v>
      </c>
      <c r="Z1189" t="s">
        <v>25</v>
      </c>
      <c r="AA1189" t="s">
        <v>25</v>
      </c>
      <c r="AB1189">
        <f>IF(OR(porsche_data[[#This Row],[Interior Color]]="Black",porsche_data[[#This Row],[Interior Color]]="Beige",porsche_data[[#This Row],[Interior Color]]="Brown",porsche_data[[#This Row],[Interior Color]]="Grey"),0,1)</f>
        <v>1</v>
      </c>
      <c r="AC1189" t="s">
        <v>25</v>
      </c>
      <c r="AD11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90" spans="1:30" hidden="1" x14ac:dyDescent="0.2">
      <c r="A1190" t="s">
        <v>576</v>
      </c>
      <c r="B1190">
        <v>172500</v>
      </c>
      <c r="C1190" t="e">
        <f>ABS((porsche_data[[#This Row],[Price]]-#REF!)/#REF!)</f>
        <v>#REF!</v>
      </c>
      <c r="D1190" t="s">
        <v>101</v>
      </c>
      <c r="E1190" t="s">
        <v>577</v>
      </c>
      <c r="F1190">
        <f>IF(OR(ISNUMBER(SEARCH(" 4S",porsche_data[[#This Row],[Model]])), ISNUMBER(SEARCH(" S",porsche_data[[#This Row],[Model]]))),1,0)</f>
        <v>0</v>
      </c>
      <c r="G1190">
        <f>IF(ISNUMBER(SEARCH("Turbo",porsche_data[[#This Row],[Model]])),1,0)</f>
        <v>0</v>
      </c>
      <c r="H1190">
        <f>IF(ISNUMBER(SEARCH("GT",porsche_data[[#This Row],[Model]])),1,0)</f>
        <v>0</v>
      </c>
      <c r="I1190">
        <f>IF(ISNUMBER(SEARCH("RS",porsche_data[[#This Row],[Model]])),1,0)</f>
        <v>1</v>
      </c>
      <c r="J1190">
        <f>IF(ISNUMBER(SEARCH("Targa",porsche_data[[#This Row],[Body]])),1,0)</f>
        <v>0</v>
      </c>
      <c r="K1190">
        <f>IF(ISNUMBER(SEARCH("Cabriolet",porsche_data[[#This Row],[Body]])),1,0)</f>
        <v>0</v>
      </c>
      <c r="L1190" t="s">
        <v>44</v>
      </c>
      <c r="M1190">
        <v>964</v>
      </c>
      <c r="N1190" t="s">
        <v>578</v>
      </c>
      <c r="O1190" t="str">
        <f>IF(ISNUMBER(SEARCH("km",porsche_data[[#This Row],[Mileage0]])),porsche_data[[#This Row],[Mileage0]],"")</f>
        <v/>
      </c>
      <c r="P1190" t="s">
        <v>579</v>
      </c>
      <c r="Q1190">
        <v>247</v>
      </c>
      <c r="R1190" t="s">
        <v>19</v>
      </c>
      <c r="S1190">
        <v>3.6</v>
      </c>
      <c r="T1190" t="s">
        <v>20</v>
      </c>
      <c r="U1190" t="s">
        <v>21</v>
      </c>
      <c r="V1190">
        <f>IF(porsche_data[[#This Row],[Transmission]]="Automatic",1,0)</f>
        <v>0</v>
      </c>
      <c r="W1190">
        <f>IF(porsche_data[[#This Row],[Transmission]]="PDK",1,0)</f>
        <v>0</v>
      </c>
      <c r="X1190" t="s">
        <v>22</v>
      </c>
      <c r="Y1190">
        <f>IF(porsche_data[[#This Row],[Drive]]="Rear drive",0,1)</f>
        <v>0</v>
      </c>
      <c r="Z1190" t="s">
        <v>23</v>
      </c>
      <c r="AA1190" t="s">
        <v>24</v>
      </c>
      <c r="AB1190">
        <f>IF(OR(porsche_data[[#This Row],[Interior Color]]="Black",porsche_data[[#This Row],[Interior Color]]="Beige",porsche_data[[#This Row],[Interior Color]]="Brown",porsche_data[[#This Row],[Interior Color]]="Grey"),0,1)</f>
        <v>0</v>
      </c>
      <c r="AC1190" t="s">
        <v>54</v>
      </c>
      <c r="AD11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91" spans="1:30" hidden="1" x14ac:dyDescent="0.2">
      <c r="A1191" t="s">
        <v>2046</v>
      </c>
      <c r="C1191" t="e">
        <f>ABS((porsche_data[[#This Row],[Price]]-#REF!)/#REF!)</f>
        <v>#REF!</v>
      </c>
      <c r="D1191" t="s">
        <v>410</v>
      </c>
      <c r="E1191" t="s">
        <v>1134</v>
      </c>
      <c r="F1191">
        <f>IF(OR(ISNUMBER(SEARCH(" 4S",porsche_data[[#This Row],[Model]])), ISNUMBER(SEARCH(" S",porsche_data[[#This Row],[Model]]))),1,0)</f>
        <v>1</v>
      </c>
      <c r="G1191">
        <f>IF(ISNUMBER(SEARCH("Turbo",porsche_data[[#This Row],[Model]])),1,0)</f>
        <v>0</v>
      </c>
      <c r="H1191">
        <f>IF(ISNUMBER(SEARCH("GT",porsche_data[[#This Row],[Model]])),1,0)</f>
        <v>0</v>
      </c>
      <c r="I1191">
        <f>IF(ISNUMBER(SEARCH("RS",porsche_data[[#This Row],[Model]])),1,0)</f>
        <v>0</v>
      </c>
      <c r="J1191">
        <f>IF(ISNUMBER(SEARCH("Targa",porsche_data[[#This Row],[Body]])),1,0)</f>
        <v>0</v>
      </c>
      <c r="K1191">
        <f>IF(ISNUMBER(SEARCH("Cabriolet",porsche_data[[#This Row],[Body]])),1,0)</f>
        <v>0</v>
      </c>
      <c r="L1191" t="s">
        <v>44</v>
      </c>
      <c r="N1191" t="s">
        <v>2047</v>
      </c>
      <c r="O1191" t="str">
        <f>IF(ISNUMBER(SEARCH("km",porsche_data[[#This Row],[Mileage0]])),porsche_data[[#This Row],[Mileage0]],"")</f>
        <v>50000 km</v>
      </c>
      <c r="P1191" t="s">
        <v>1136</v>
      </c>
      <c r="R1191" t="s">
        <v>395</v>
      </c>
      <c r="T1191" t="s">
        <v>20</v>
      </c>
      <c r="U1191" t="s">
        <v>21</v>
      </c>
      <c r="V1191">
        <f>IF(porsche_data[[#This Row],[Transmission]]="Automatic",1,0)</f>
        <v>0</v>
      </c>
      <c r="W1191">
        <f>IF(porsche_data[[#This Row],[Transmission]]="PDK",1,0)</f>
        <v>0</v>
      </c>
      <c r="X1191" t="s">
        <v>22</v>
      </c>
      <c r="Y1191">
        <f>IF(porsche_data[[#This Row],[Drive]]="Rear drive",0,1)</f>
        <v>0</v>
      </c>
      <c r="Z1191" t="s">
        <v>23</v>
      </c>
      <c r="AA1191" t="s">
        <v>24</v>
      </c>
      <c r="AB1191">
        <f>IF(OR(porsche_data[[#This Row],[Interior Color]]="Black",porsche_data[[#This Row],[Interior Color]]="Beige",porsche_data[[#This Row],[Interior Color]]="Brown",porsche_data[[#This Row],[Interior Color]]="Grey"),0,1)</f>
        <v>0</v>
      </c>
      <c r="AC1191" t="s">
        <v>116</v>
      </c>
      <c r="AD11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92" spans="1:30" hidden="1" x14ac:dyDescent="0.2">
      <c r="A1192" t="s">
        <v>2048</v>
      </c>
      <c r="C1192" t="e">
        <f>ABS((porsche_data[[#This Row],[Price]]-#REF!)/#REF!)</f>
        <v>#REF!</v>
      </c>
      <c r="D1192" t="s">
        <v>152</v>
      </c>
      <c r="E1192" t="s">
        <v>2049</v>
      </c>
      <c r="F1192">
        <f>IF(OR(ISNUMBER(SEARCH(" 4S",porsche_data[[#This Row],[Model]])), ISNUMBER(SEARCH(" S",porsche_data[[#This Row],[Model]]))),1,0)</f>
        <v>0</v>
      </c>
      <c r="G1192">
        <f>IF(ISNUMBER(SEARCH("Turbo",porsche_data[[#This Row],[Model]])),1,0)</f>
        <v>1</v>
      </c>
      <c r="H1192">
        <f>IF(ISNUMBER(SEARCH("GT",porsche_data[[#This Row],[Model]])),1,0)</f>
        <v>1</v>
      </c>
      <c r="I1192">
        <f>IF(ISNUMBER(SEARCH("RS",porsche_data[[#This Row],[Model]])),1,0)</f>
        <v>0</v>
      </c>
      <c r="J1192">
        <f>IF(ISNUMBER(SEARCH("Targa",porsche_data[[#This Row],[Body]])),1,0)</f>
        <v>0</v>
      </c>
      <c r="K1192">
        <f>IF(ISNUMBER(SEARCH("Cabriolet",porsche_data[[#This Row],[Body]])),1,0)</f>
        <v>0</v>
      </c>
      <c r="L1192" t="s">
        <v>500</v>
      </c>
      <c r="N1192" t="s">
        <v>2050</v>
      </c>
      <c r="O1192" t="str">
        <f>IF(ISNUMBER(SEARCH("km",porsche_data[[#This Row],[Mileage0]])),porsche_data[[#This Row],[Mileage0]],"")</f>
        <v>3500 km</v>
      </c>
      <c r="P1192" t="s">
        <v>2051</v>
      </c>
      <c r="R1192" t="s">
        <v>670</v>
      </c>
      <c r="T1192" t="s">
        <v>20</v>
      </c>
      <c r="U1192" t="s">
        <v>53</v>
      </c>
      <c r="V1192">
        <f>IF(porsche_data[[#This Row],[Transmission]]="Automatic",1,0)</f>
        <v>1</v>
      </c>
      <c r="W1192">
        <f>IF(porsche_data[[#This Row],[Transmission]]="PDK",1,0)</f>
        <v>0</v>
      </c>
      <c r="X1192" t="s">
        <v>46</v>
      </c>
      <c r="Y1192">
        <f>IF(porsche_data[[#This Row],[Drive]]="Rear drive",0,1)</f>
        <v>1</v>
      </c>
      <c r="Z1192" t="s">
        <v>671</v>
      </c>
      <c r="AA1192" t="s">
        <v>24</v>
      </c>
      <c r="AB1192">
        <f>IF(OR(porsche_data[[#This Row],[Interior Color]]="Black",porsche_data[[#This Row],[Interior Color]]="Beige",porsche_data[[#This Row],[Interior Color]]="Brown",porsche_data[[#This Row],[Interior Color]]="Grey"),0,1)</f>
        <v>0</v>
      </c>
      <c r="AC1192" t="s">
        <v>54</v>
      </c>
      <c r="AD11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93" spans="1:30" hidden="1" x14ac:dyDescent="0.2">
      <c r="A1193" t="s">
        <v>1923</v>
      </c>
      <c r="C1193" t="e">
        <f>ABS((porsche_data[[#This Row],[Price]]-#REF!)/#REF!)</f>
        <v>#REF!</v>
      </c>
      <c r="D1193" t="s">
        <v>63</v>
      </c>
      <c r="E1193" t="s">
        <v>167</v>
      </c>
      <c r="F1193">
        <f>IF(OR(ISNUMBER(SEARCH(" 4S",porsche_data[[#This Row],[Model]])), ISNUMBER(SEARCH(" S",porsche_data[[#This Row],[Model]]))),1,0)</f>
        <v>0</v>
      </c>
      <c r="G1193">
        <f>IF(ISNUMBER(SEARCH("Turbo",porsche_data[[#This Row],[Model]])),1,0)</f>
        <v>0</v>
      </c>
      <c r="H1193">
        <f>IF(ISNUMBER(SEARCH("GT",porsche_data[[#This Row],[Model]])),1,0)</f>
        <v>1</v>
      </c>
      <c r="I1193">
        <f>IF(ISNUMBER(SEARCH("RS",porsche_data[[#This Row],[Model]])),1,0)</f>
        <v>1</v>
      </c>
      <c r="J1193">
        <f>IF(ISNUMBER(SEARCH("Targa",porsche_data[[#This Row],[Body]])),1,0)</f>
        <v>0</v>
      </c>
      <c r="K1193">
        <f>IF(ISNUMBER(SEARCH("Cabriolet",porsche_data[[#This Row],[Body]])),1,0)</f>
        <v>0</v>
      </c>
      <c r="L1193" t="s">
        <v>44</v>
      </c>
      <c r="N1193" t="s">
        <v>2052</v>
      </c>
      <c r="O1193" t="str">
        <f>IF(ISNUMBER(SEARCH("km",porsche_data[[#This Row],[Mileage0]])),porsche_data[[#This Row],[Mileage0]],"")</f>
        <v>149 km</v>
      </c>
      <c r="P1193" t="s">
        <v>141</v>
      </c>
      <c r="R1193" t="s">
        <v>111</v>
      </c>
      <c r="T1193" t="s">
        <v>20</v>
      </c>
      <c r="U1193" t="s">
        <v>31</v>
      </c>
      <c r="V1193">
        <f>IF(porsche_data[[#This Row],[Transmission]]="Automatic",1,0)</f>
        <v>0</v>
      </c>
      <c r="W1193">
        <f>IF(porsche_data[[#This Row],[Transmission]]="PDK",1,0)</f>
        <v>1</v>
      </c>
      <c r="X1193" t="s">
        <v>22</v>
      </c>
      <c r="Y1193">
        <f>IF(porsche_data[[#This Row],[Drive]]="Rear drive",0,1)</f>
        <v>0</v>
      </c>
      <c r="Z1193" t="s">
        <v>23</v>
      </c>
      <c r="AA1193" t="s">
        <v>32</v>
      </c>
      <c r="AB1193">
        <f>IF(OR(porsche_data[[#This Row],[Interior Color]]="Black",porsche_data[[#This Row],[Interior Color]]="Beige",porsche_data[[#This Row],[Interior Color]]="Brown",porsche_data[[#This Row],[Interior Color]]="Grey"),0,1)</f>
        <v>0</v>
      </c>
      <c r="AC1193" t="s">
        <v>99</v>
      </c>
      <c r="AD11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94" spans="1:30" hidden="1" x14ac:dyDescent="0.2">
      <c r="A1194" t="s">
        <v>328</v>
      </c>
      <c r="C1194" t="e">
        <f>ABS((porsche_data[[#This Row],[Price]]-#REF!)/#REF!)</f>
        <v>#REF!</v>
      </c>
      <c r="D1194" t="s">
        <v>163</v>
      </c>
      <c r="E1194" t="s">
        <v>458</v>
      </c>
      <c r="F1194">
        <f>IF(OR(ISNUMBER(SEARCH(" 4S",porsche_data[[#This Row],[Model]])), ISNUMBER(SEARCH(" S",porsche_data[[#This Row],[Model]]))),1,0)</f>
        <v>0</v>
      </c>
      <c r="G1194">
        <f>IF(ISNUMBER(SEARCH("Turbo",porsche_data[[#This Row],[Model]])),1,0)</f>
        <v>0</v>
      </c>
      <c r="H1194">
        <f>IF(ISNUMBER(SEARCH("GT",porsche_data[[#This Row],[Model]])),1,0)</f>
        <v>0</v>
      </c>
      <c r="I1194">
        <f>IF(ISNUMBER(SEARCH("RS",porsche_data[[#This Row],[Model]])),1,0)</f>
        <v>1</v>
      </c>
      <c r="J1194">
        <f>IF(ISNUMBER(SEARCH("Targa",porsche_data[[#This Row],[Body]])),1,0)</f>
        <v>0</v>
      </c>
      <c r="K1194">
        <f>IF(ISNUMBER(SEARCH("Cabriolet",porsche_data[[#This Row],[Body]])),1,0)</f>
        <v>1</v>
      </c>
      <c r="L1194" t="s">
        <v>16</v>
      </c>
      <c r="N1194" t="s">
        <v>986</v>
      </c>
      <c r="O1194" t="str">
        <f>IF(ISNUMBER(SEARCH("km",porsche_data[[#This Row],[Mileage0]])),porsche_data[[#This Row],[Mileage0]],"")</f>
        <v>2700 km</v>
      </c>
      <c r="P1194" t="s">
        <v>207</v>
      </c>
      <c r="R1194" t="s">
        <v>25</v>
      </c>
      <c r="T1194" t="s">
        <v>20</v>
      </c>
      <c r="U1194" t="s">
        <v>21</v>
      </c>
      <c r="V1194">
        <f>IF(porsche_data[[#This Row],[Transmission]]="Automatic",1,0)</f>
        <v>0</v>
      </c>
      <c r="W1194">
        <f>IF(porsche_data[[#This Row],[Transmission]]="PDK",1,0)</f>
        <v>0</v>
      </c>
      <c r="X1194" t="s">
        <v>22</v>
      </c>
      <c r="Y1194">
        <f>IF(porsche_data[[#This Row],[Drive]]="Rear drive",0,1)</f>
        <v>0</v>
      </c>
      <c r="Z1194" t="s">
        <v>23</v>
      </c>
      <c r="AA1194" t="s">
        <v>24</v>
      </c>
      <c r="AB1194">
        <f>IF(OR(porsche_data[[#This Row],[Interior Color]]="Black",porsche_data[[#This Row],[Interior Color]]="Beige",porsche_data[[#This Row],[Interior Color]]="Brown",porsche_data[[#This Row],[Interior Color]]="Grey"),0,1)</f>
        <v>0</v>
      </c>
      <c r="AC1194" t="s">
        <v>24</v>
      </c>
      <c r="AD11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95" spans="1:30" hidden="1" x14ac:dyDescent="0.2">
      <c r="A1195" t="s">
        <v>25</v>
      </c>
      <c r="C1195" t="e">
        <f>ABS((porsche_data[[#This Row],[Price]]-#REF!)/#REF!)</f>
        <v>#REF!</v>
      </c>
      <c r="D1195" t="s">
        <v>25</v>
      </c>
      <c r="E1195" t="s">
        <v>25</v>
      </c>
      <c r="F1195">
        <f>IF(OR(ISNUMBER(SEARCH(" 4S",porsche_data[[#This Row],[Model]])), ISNUMBER(SEARCH(" S",porsche_data[[#This Row],[Model]]))),1,0)</f>
        <v>0</v>
      </c>
      <c r="G1195">
        <f>IF(ISNUMBER(SEARCH("Turbo",porsche_data[[#This Row],[Model]])),1,0)</f>
        <v>0</v>
      </c>
      <c r="H1195">
        <f>IF(ISNUMBER(SEARCH("GT",porsche_data[[#This Row],[Model]])),1,0)</f>
        <v>0</v>
      </c>
      <c r="I1195">
        <f>IF(ISNUMBER(SEARCH("RS",porsche_data[[#This Row],[Model]])),1,0)</f>
        <v>0</v>
      </c>
      <c r="J1195">
        <f>IF(ISNUMBER(SEARCH("Targa",porsche_data[[#This Row],[Body]])),1,0)</f>
        <v>0</v>
      </c>
      <c r="K1195">
        <f>IF(ISNUMBER(SEARCH("Cabriolet",porsche_data[[#This Row],[Body]])),1,0)</f>
        <v>0</v>
      </c>
      <c r="L1195" t="s">
        <v>25</v>
      </c>
      <c r="N1195" t="s">
        <v>25</v>
      </c>
      <c r="O1195" t="str">
        <f>IF(ISNUMBER(SEARCH("km",porsche_data[[#This Row],[Mileage0]])),porsche_data[[#This Row],[Mileage0]],"")</f>
        <v/>
      </c>
      <c r="P1195" t="s">
        <v>25</v>
      </c>
      <c r="R1195" t="s">
        <v>25</v>
      </c>
      <c r="T1195" t="s">
        <v>25</v>
      </c>
      <c r="U1195" t="s">
        <v>25</v>
      </c>
      <c r="V1195">
        <f>IF(porsche_data[[#This Row],[Transmission]]="Automatic",1,0)</f>
        <v>0</v>
      </c>
      <c r="W1195">
        <f>IF(porsche_data[[#This Row],[Transmission]]="PDK",1,0)</f>
        <v>0</v>
      </c>
      <c r="X1195" t="s">
        <v>25</v>
      </c>
      <c r="Y1195">
        <f>IF(porsche_data[[#This Row],[Drive]]="Rear drive",0,1)</f>
        <v>1</v>
      </c>
      <c r="Z1195" t="s">
        <v>25</v>
      </c>
      <c r="AA1195" t="s">
        <v>25</v>
      </c>
      <c r="AB1195">
        <f>IF(OR(porsche_data[[#This Row],[Interior Color]]="Black",porsche_data[[#This Row],[Interior Color]]="Beige",porsche_data[[#This Row],[Interior Color]]="Brown",porsche_data[[#This Row],[Interior Color]]="Grey"),0,1)</f>
        <v>1</v>
      </c>
      <c r="AC1195" t="s">
        <v>25</v>
      </c>
      <c r="AD11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96" spans="1:30" hidden="1" x14ac:dyDescent="0.2">
      <c r="A1196" t="s">
        <v>1238</v>
      </c>
      <c r="C1196" t="e">
        <f>ABS((porsche_data[[#This Row],[Price]]-#REF!)/#REF!)</f>
        <v>#REF!</v>
      </c>
      <c r="D1196" t="s">
        <v>163</v>
      </c>
      <c r="E1196" t="s">
        <v>193</v>
      </c>
      <c r="F1196">
        <f>IF(OR(ISNUMBER(SEARCH(" 4S",porsche_data[[#This Row],[Model]])), ISNUMBER(SEARCH(" S",porsche_data[[#This Row],[Model]]))),1,0)</f>
        <v>1</v>
      </c>
      <c r="G1196">
        <f>IF(ISNUMBER(SEARCH("Turbo",porsche_data[[#This Row],[Model]])),1,0)</f>
        <v>0</v>
      </c>
      <c r="H1196">
        <f>IF(ISNUMBER(SEARCH("GT",porsche_data[[#This Row],[Model]])),1,0)</f>
        <v>0</v>
      </c>
      <c r="I1196">
        <f>IF(ISNUMBER(SEARCH("RS",porsche_data[[#This Row],[Model]])),1,0)</f>
        <v>0</v>
      </c>
      <c r="J1196">
        <f>IF(ISNUMBER(SEARCH("Targa",porsche_data[[#This Row],[Body]])),1,0)</f>
        <v>0</v>
      </c>
      <c r="K1196">
        <f>IF(ISNUMBER(SEARCH("Cabriolet",porsche_data[[#This Row],[Body]])),1,0)</f>
        <v>1</v>
      </c>
      <c r="L1196" t="s">
        <v>16</v>
      </c>
      <c r="N1196" t="s">
        <v>713</v>
      </c>
      <c r="O1196" t="str">
        <f>IF(ISNUMBER(SEARCH("km",porsche_data[[#This Row],[Mileage0]])),porsche_data[[#This Row],[Mileage0]],"")</f>
        <v>16100 km</v>
      </c>
      <c r="P1196" t="s">
        <v>73</v>
      </c>
      <c r="R1196" t="s">
        <v>25</v>
      </c>
      <c r="T1196" t="s">
        <v>20</v>
      </c>
      <c r="U1196" t="s">
        <v>31</v>
      </c>
      <c r="V1196">
        <f>IF(porsche_data[[#This Row],[Transmission]]="Automatic",1,0)</f>
        <v>0</v>
      </c>
      <c r="W1196">
        <f>IF(porsche_data[[#This Row],[Transmission]]="PDK",1,0)</f>
        <v>1</v>
      </c>
      <c r="X1196" t="s">
        <v>22</v>
      </c>
      <c r="Y1196">
        <f>IF(porsche_data[[#This Row],[Drive]]="Rear drive",0,1)</f>
        <v>0</v>
      </c>
      <c r="Z1196" t="s">
        <v>23</v>
      </c>
      <c r="AA1196" t="s">
        <v>24</v>
      </c>
      <c r="AB1196">
        <f>IF(OR(porsche_data[[#This Row],[Interior Color]]="Black",porsche_data[[#This Row],[Interior Color]]="Beige",porsche_data[[#This Row],[Interior Color]]="Brown",porsche_data[[#This Row],[Interior Color]]="Grey"),0,1)</f>
        <v>0</v>
      </c>
      <c r="AC1196" t="s">
        <v>116</v>
      </c>
      <c r="AD11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197" spans="1:30" x14ac:dyDescent="0.2">
      <c r="A1197" t="s">
        <v>3105</v>
      </c>
      <c r="B1197">
        <v>170000</v>
      </c>
      <c r="C1197">
        <f>ABS((porsche_data[[#This Row],[Price]]-AVERAGE(B1129:B5584))/_xlfn.STDEV.P(B1129:B5584))</f>
        <v>1.8342557533948489</v>
      </c>
      <c r="D1197" t="s">
        <v>294</v>
      </c>
      <c r="E1197" t="s">
        <v>661</v>
      </c>
      <c r="F1197">
        <f>IF(OR(ISNUMBER(SEARCH(" 4S",porsche_data[[#This Row],[Model]])), ISNUMBER(SEARCH(" S",porsche_data[[#This Row],[Model]]))),1,0)</f>
        <v>0</v>
      </c>
      <c r="G1197">
        <f>IF(ISNUMBER(SEARCH("Turbo",porsche_data[[#This Row],[Model]])),1,0)</f>
        <v>0</v>
      </c>
      <c r="H1197">
        <f>IF(ISNUMBER(SEARCH("GT",porsche_data[[#This Row],[Model]])),1,0)</f>
        <v>1</v>
      </c>
      <c r="I1197">
        <f>IF(ISNUMBER(SEARCH("RS",porsche_data[[#This Row],[Model]])),1,0)</f>
        <v>0</v>
      </c>
      <c r="J1197">
        <f>IF(ISNUMBER(SEARCH("Targa",porsche_data[[#This Row],[Body]])),1,0)</f>
        <v>0</v>
      </c>
      <c r="K1197">
        <f>IF(ISNUMBER(SEARCH("Cabriolet",porsche_data[[#This Row],[Body]])),1,0)</f>
        <v>0</v>
      </c>
      <c r="L1197" t="s">
        <v>44</v>
      </c>
      <c r="M1197">
        <v>997</v>
      </c>
      <c r="N1197" t="s">
        <v>3106</v>
      </c>
      <c r="O1197" s="3">
        <f>1*(LEFT(porsche_data[[#This Row],[Mileage0]],FIND(" ",porsche_data[[#This Row],[Mileage0]])-1))</f>
        <v>46251</v>
      </c>
      <c r="P1197" t="s">
        <v>456</v>
      </c>
      <c r="Q1197">
        <v>530</v>
      </c>
      <c r="R1197" t="s">
        <v>19</v>
      </c>
      <c r="S1197">
        <f>1*(LEFT(porsche_data[[#This Row],[Cylinder Capacity]],FIND(" ",porsche_data[[#This Row],[Cylinder Capacity]])-1))</f>
        <v>3.6</v>
      </c>
      <c r="T1197" t="s">
        <v>20</v>
      </c>
      <c r="U1197" t="s">
        <v>21</v>
      </c>
      <c r="V1197">
        <f>IF(porsche_data[[#This Row],[Transmission]]="Automatic",1,0)</f>
        <v>0</v>
      </c>
      <c r="W1197">
        <f>IF(porsche_data[[#This Row],[Transmission]]="PDK",1,0)</f>
        <v>0</v>
      </c>
      <c r="X1197" t="s">
        <v>22</v>
      </c>
      <c r="Y1197">
        <f>IF(porsche_data[[#This Row],[Drive]]="Rear drive",0,1)</f>
        <v>0</v>
      </c>
      <c r="Z1197" t="s">
        <v>23</v>
      </c>
      <c r="AA1197" t="s">
        <v>24</v>
      </c>
      <c r="AB1197">
        <f>IF(OR(porsche_data[[#This Row],[Interior Color]]="Black",porsche_data[[#This Row],[Interior Color]]="Beige",porsche_data[[#This Row],[Interior Color]]="Brown",porsche_data[[#This Row],[Interior Color]]="Grey"),0,1)</f>
        <v>0</v>
      </c>
      <c r="AC1197" t="s">
        <v>24</v>
      </c>
      <c r="AD11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98" spans="1:30" x14ac:dyDescent="0.2">
      <c r="A1198" t="s">
        <v>2244</v>
      </c>
      <c r="B1198">
        <v>169997</v>
      </c>
      <c r="C1198">
        <f>ABS((porsche_data[[#This Row],[Price]]-AVERAGE(B1130:B5585))/_xlfn.STDEV.P(B1130:B5585))</f>
        <v>1.8341738325198584</v>
      </c>
      <c r="D1198" t="s">
        <v>294</v>
      </c>
      <c r="E1198" t="s">
        <v>306</v>
      </c>
      <c r="F1198">
        <f>IF(OR(ISNUMBER(SEARCH(" 4S",porsche_data[[#This Row],[Model]])), ISNUMBER(SEARCH(" S",porsche_data[[#This Row],[Model]]))),1,0)</f>
        <v>0</v>
      </c>
      <c r="G1198">
        <f>IF(ISNUMBER(SEARCH("Turbo",porsche_data[[#This Row],[Model]])),1,0)</f>
        <v>0</v>
      </c>
      <c r="H1198">
        <f>IF(ISNUMBER(SEARCH("GT",porsche_data[[#This Row],[Model]])),1,0)</f>
        <v>1</v>
      </c>
      <c r="I1198">
        <f>IF(ISNUMBER(SEARCH("RS",porsche_data[[#This Row],[Model]])),1,0)</f>
        <v>1</v>
      </c>
      <c r="J1198">
        <f>IF(ISNUMBER(SEARCH("Targa",porsche_data[[#This Row],[Body]])),1,0)</f>
        <v>0</v>
      </c>
      <c r="K1198">
        <f>IF(ISNUMBER(SEARCH("Cabriolet",porsche_data[[#This Row],[Body]])),1,0)</f>
        <v>0</v>
      </c>
      <c r="L1198" t="s">
        <v>44</v>
      </c>
      <c r="M1198">
        <v>997</v>
      </c>
      <c r="N1198" t="s">
        <v>2245</v>
      </c>
      <c r="O1198" s="3">
        <f>1*(LEFT(porsche_data[[#This Row],[Mileage0]],FIND(" ",porsche_data[[#This Row],[Mileage0]])-1))</f>
        <v>26990</v>
      </c>
      <c r="P1198" t="s">
        <v>301</v>
      </c>
      <c r="Q1198">
        <v>415</v>
      </c>
      <c r="R1198" t="s">
        <v>19</v>
      </c>
      <c r="S1198">
        <f>1*(LEFT(porsche_data[[#This Row],[Cylinder Capacity]],FIND(" ",porsche_data[[#This Row],[Cylinder Capacity]])-1))</f>
        <v>3.6</v>
      </c>
      <c r="T1198" t="s">
        <v>20</v>
      </c>
      <c r="U1198" t="s">
        <v>21</v>
      </c>
      <c r="V1198">
        <f>IF(porsche_data[[#This Row],[Transmission]]="Automatic",1,0)</f>
        <v>0</v>
      </c>
      <c r="W1198">
        <f>IF(porsche_data[[#This Row],[Transmission]]="PDK",1,0)</f>
        <v>0</v>
      </c>
      <c r="X1198" t="s">
        <v>22</v>
      </c>
      <c r="Y1198">
        <f>IF(porsche_data[[#This Row],[Drive]]="Rear drive",0,1)</f>
        <v>0</v>
      </c>
      <c r="Z1198" t="s">
        <v>23</v>
      </c>
      <c r="AA1198" t="s">
        <v>24</v>
      </c>
      <c r="AB1198">
        <f>IF(OR(porsche_data[[#This Row],[Interior Color]]="Black",porsche_data[[#This Row],[Interior Color]]="Beige",porsche_data[[#This Row],[Interior Color]]="Brown",porsche_data[[#This Row],[Interior Color]]="Grey"),0,1)</f>
        <v>0</v>
      </c>
      <c r="AC1198" t="s">
        <v>24</v>
      </c>
      <c r="AD11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199" spans="1:30" hidden="1" x14ac:dyDescent="0.2">
      <c r="A1199" t="s">
        <v>691</v>
      </c>
      <c r="C1199" t="e">
        <f>ABS((porsche_data[[#This Row],[Price]]-#REF!)/#REF!)</f>
        <v>#REF!</v>
      </c>
      <c r="D1199" t="s">
        <v>90</v>
      </c>
      <c r="E1199" t="s">
        <v>419</v>
      </c>
      <c r="F1199">
        <f>IF(OR(ISNUMBER(SEARCH(" 4S",porsche_data[[#This Row],[Model]])), ISNUMBER(SEARCH(" S",porsche_data[[#This Row],[Model]]))),1,0)</f>
        <v>0</v>
      </c>
      <c r="G1199">
        <f>IF(ISNUMBER(SEARCH("Turbo",porsche_data[[#This Row],[Model]])),1,0)</f>
        <v>0</v>
      </c>
      <c r="H1199">
        <f>IF(ISNUMBER(SEARCH("GT",porsche_data[[#This Row],[Model]])),1,0)</f>
        <v>1</v>
      </c>
      <c r="I1199">
        <f>IF(ISNUMBER(SEARCH("RS",porsche_data[[#This Row],[Model]])),1,0)</f>
        <v>0</v>
      </c>
      <c r="J1199">
        <f>IF(ISNUMBER(SEARCH("Targa",porsche_data[[#This Row],[Body]])),1,0)</f>
        <v>0</v>
      </c>
      <c r="K1199">
        <f>IF(ISNUMBER(SEARCH("Cabriolet",porsche_data[[#This Row],[Body]])),1,0)</f>
        <v>0</v>
      </c>
      <c r="L1199" t="s">
        <v>44</v>
      </c>
      <c r="N1199" t="s">
        <v>2056</v>
      </c>
      <c r="O1199" t="str">
        <f>IF(ISNUMBER(SEARCH("km",porsche_data[[#This Row],[Mileage0]])),porsche_data[[#This Row],[Mileage0]],"")</f>
        <v>21900 km</v>
      </c>
      <c r="P1199" t="s">
        <v>141</v>
      </c>
      <c r="R1199" t="s">
        <v>111</v>
      </c>
      <c r="T1199" t="s">
        <v>20</v>
      </c>
      <c r="U1199" t="s">
        <v>21</v>
      </c>
      <c r="V1199">
        <f>IF(porsche_data[[#This Row],[Transmission]]="Automatic",1,0)</f>
        <v>0</v>
      </c>
      <c r="W1199">
        <f>IF(porsche_data[[#This Row],[Transmission]]="PDK",1,0)</f>
        <v>0</v>
      </c>
      <c r="X1199" t="s">
        <v>22</v>
      </c>
      <c r="Y1199">
        <f>IF(porsche_data[[#This Row],[Drive]]="Rear drive",0,1)</f>
        <v>0</v>
      </c>
      <c r="Z1199" t="s">
        <v>23</v>
      </c>
      <c r="AA1199" t="s">
        <v>61</v>
      </c>
      <c r="AB1199">
        <f>IF(OR(porsche_data[[#This Row],[Interior Color]]="Black",porsche_data[[#This Row],[Interior Color]]="Beige",porsche_data[[#This Row],[Interior Color]]="Brown",porsche_data[[#This Row],[Interior Color]]="Grey"),0,1)</f>
        <v>1</v>
      </c>
      <c r="AC1199" t="s">
        <v>24</v>
      </c>
      <c r="AD11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00" spans="1:30" hidden="1" x14ac:dyDescent="0.2">
      <c r="A1200" t="s">
        <v>4001</v>
      </c>
      <c r="C1200" t="e">
        <f>ABS((porsche_data[[#This Row],[Price]]-#REF!)/#REF!)</f>
        <v>#REF!</v>
      </c>
      <c r="D1200" t="s">
        <v>286</v>
      </c>
      <c r="E1200" t="s">
        <v>832</v>
      </c>
      <c r="F1200">
        <f>IF(OR(ISNUMBER(SEARCH(" 4S",porsche_data[[#This Row],[Model]])), ISNUMBER(SEARCH(" S",porsche_data[[#This Row],[Model]]))),1,0)</f>
        <v>0</v>
      </c>
      <c r="G1200">
        <f>IF(ISNUMBER(SEARCH("Turbo",porsche_data[[#This Row],[Model]])),1,0)</f>
        <v>0</v>
      </c>
      <c r="H1200">
        <f>IF(ISNUMBER(SEARCH("GT",porsche_data[[#This Row],[Model]])),1,0)</f>
        <v>1</v>
      </c>
      <c r="I1200">
        <f>IF(ISNUMBER(SEARCH("RS",porsche_data[[#This Row],[Model]])),1,0)</f>
        <v>0</v>
      </c>
      <c r="J1200">
        <f>IF(ISNUMBER(SEARCH("Targa",porsche_data[[#This Row],[Body]])),1,0)</f>
        <v>0</v>
      </c>
      <c r="K1200">
        <f>IF(ISNUMBER(SEARCH("Cabriolet",porsche_data[[#This Row],[Body]])),1,0)</f>
        <v>0</v>
      </c>
      <c r="L1200" t="s">
        <v>44</v>
      </c>
      <c r="N1200" t="s">
        <v>4002</v>
      </c>
      <c r="O1200" t="str">
        <f>IF(ISNUMBER(SEARCH("km",porsche_data[[#This Row],[Mileage0]])),porsche_data[[#This Row],[Mileage0]],"")</f>
        <v>15927 km</v>
      </c>
      <c r="P1200" t="s">
        <v>834</v>
      </c>
      <c r="R1200" t="s">
        <v>19</v>
      </c>
      <c r="T1200" t="s">
        <v>20</v>
      </c>
      <c r="U1200" t="s">
        <v>21</v>
      </c>
      <c r="V1200">
        <f>IF(porsche_data[[#This Row],[Transmission]]="Automatic",1,0)</f>
        <v>0</v>
      </c>
      <c r="W1200">
        <f>IF(porsche_data[[#This Row],[Transmission]]="PDK",1,0)</f>
        <v>0</v>
      </c>
      <c r="X1200" t="s">
        <v>22</v>
      </c>
      <c r="Y1200">
        <f>IF(porsche_data[[#This Row],[Drive]]="Rear drive",0,1)</f>
        <v>0</v>
      </c>
      <c r="Z1200" t="s">
        <v>23</v>
      </c>
      <c r="AA1200" t="s">
        <v>24</v>
      </c>
      <c r="AB1200">
        <f>IF(OR(porsche_data[[#This Row],[Interior Color]]="Black",porsche_data[[#This Row],[Interior Color]]="Beige",porsche_data[[#This Row],[Interior Color]]="Brown",porsche_data[[#This Row],[Interior Color]]="Grey"),0,1)</f>
        <v>0</v>
      </c>
      <c r="AC1200" t="s">
        <v>40</v>
      </c>
      <c r="AD12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01" spans="1:30" hidden="1" x14ac:dyDescent="0.2">
      <c r="A1201" t="s">
        <v>2148</v>
      </c>
      <c r="C1201" t="e">
        <f>ABS((porsche_data[[#This Row],[Price]]-#REF!)/#REF!)</f>
        <v>#REF!</v>
      </c>
      <c r="D1201" t="s">
        <v>215</v>
      </c>
      <c r="E1201" t="s">
        <v>403</v>
      </c>
      <c r="F1201">
        <f>IF(OR(ISNUMBER(SEARCH(" 4S",porsche_data[[#This Row],[Model]])), ISNUMBER(SEARCH(" S",porsche_data[[#This Row],[Model]]))),1,0)</f>
        <v>0</v>
      </c>
      <c r="G1201">
        <f>IF(ISNUMBER(SEARCH("Turbo",porsche_data[[#This Row],[Model]])),1,0)</f>
        <v>0</v>
      </c>
      <c r="H1201">
        <f>IF(ISNUMBER(SEARCH("GT",porsche_data[[#This Row],[Model]])),1,0)</f>
        <v>1</v>
      </c>
      <c r="I1201">
        <f>IF(ISNUMBER(SEARCH("RS",porsche_data[[#This Row],[Model]])),1,0)</f>
        <v>0</v>
      </c>
      <c r="J1201">
        <f>IF(ISNUMBER(SEARCH("Targa",porsche_data[[#This Row],[Body]])),1,0)</f>
        <v>0</v>
      </c>
      <c r="K1201">
        <f>IF(ISNUMBER(SEARCH("Cabriolet",porsche_data[[#This Row],[Body]])),1,0)</f>
        <v>0</v>
      </c>
      <c r="L1201" t="s">
        <v>44</v>
      </c>
      <c r="N1201" t="s">
        <v>2149</v>
      </c>
      <c r="O1201" t="str">
        <f>IF(ISNUMBER(SEARCH("km",porsche_data[[#This Row],[Mileage0]])),porsche_data[[#This Row],[Mileage0]],"")</f>
        <v>89600 km</v>
      </c>
      <c r="P1201" t="s">
        <v>2150</v>
      </c>
      <c r="R1201" t="s">
        <v>88</v>
      </c>
      <c r="T1201" t="s">
        <v>20</v>
      </c>
      <c r="U1201" t="s">
        <v>21</v>
      </c>
      <c r="V1201">
        <f>IF(porsche_data[[#This Row],[Transmission]]="Automatic",1,0)</f>
        <v>0</v>
      </c>
      <c r="W1201">
        <f>IF(porsche_data[[#This Row],[Transmission]]="PDK",1,0)</f>
        <v>0</v>
      </c>
      <c r="X1201" t="s">
        <v>22</v>
      </c>
      <c r="Y1201">
        <f>IF(porsche_data[[#This Row],[Drive]]="Rear drive",0,1)</f>
        <v>0</v>
      </c>
      <c r="Z1201" t="s">
        <v>23</v>
      </c>
      <c r="AA1201" t="s">
        <v>24</v>
      </c>
      <c r="AB1201">
        <f>IF(OR(porsche_data[[#This Row],[Interior Color]]="Black",porsche_data[[#This Row],[Interior Color]]="Beige",porsche_data[[#This Row],[Interior Color]]="Brown",porsche_data[[#This Row],[Interior Color]]="Grey"),0,1)</f>
        <v>0</v>
      </c>
      <c r="AC1201" t="s">
        <v>438</v>
      </c>
      <c r="AD12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02" spans="1:30" hidden="1" x14ac:dyDescent="0.2">
      <c r="A1202" t="s">
        <v>3626</v>
      </c>
      <c r="C1202" t="e">
        <f>ABS((porsche_data[[#This Row],[Price]]-#REF!)/#REF!)</f>
        <v>#REF!</v>
      </c>
      <c r="D1202" t="s">
        <v>152</v>
      </c>
      <c r="E1202" t="s">
        <v>170</v>
      </c>
      <c r="F1202">
        <f>IF(OR(ISNUMBER(SEARCH(" 4S",porsche_data[[#This Row],[Model]])), ISNUMBER(SEARCH(" S",porsche_data[[#This Row],[Model]]))),1,0)</f>
        <v>0</v>
      </c>
      <c r="G1202">
        <f>IF(ISNUMBER(SEARCH("Turbo",porsche_data[[#This Row],[Model]])),1,0)</f>
        <v>0</v>
      </c>
      <c r="H1202">
        <f>IF(ISNUMBER(SEARCH("GT",porsche_data[[#This Row],[Model]])),1,0)</f>
        <v>0</v>
      </c>
      <c r="I1202">
        <f>IF(ISNUMBER(SEARCH("RS",porsche_data[[#This Row],[Model]])),1,0)</f>
        <v>0</v>
      </c>
      <c r="J1202">
        <f>IF(ISNUMBER(SEARCH("Targa",porsche_data[[#This Row],[Body]])),1,0)</f>
        <v>0</v>
      </c>
      <c r="K1202">
        <f>IF(ISNUMBER(SEARCH("Cabriolet",porsche_data[[#This Row],[Body]])),1,0)</f>
        <v>0</v>
      </c>
      <c r="L1202" t="s">
        <v>44</v>
      </c>
      <c r="N1202" t="s">
        <v>1652</v>
      </c>
      <c r="O1202" t="str">
        <f>IF(ISNUMBER(SEARCH("km",porsche_data[[#This Row],[Mileage0]])),porsche_data[[#This Row],[Mileage0]],"")</f>
        <v>900 km</v>
      </c>
      <c r="P1202" t="s">
        <v>171</v>
      </c>
      <c r="R1202" t="s">
        <v>67</v>
      </c>
      <c r="T1202" t="s">
        <v>20</v>
      </c>
      <c r="U1202" t="s">
        <v>31</v>
      </c>
      <c r="V1202">
        <f>IF(porsche_data[[#This Row],[Transmission]]="Automatic",1,0)</f>
        <v>0</v>
      </c>
      <c r="W1202">
        <f>IF(porsche_data[[#This Row],[Transmission]]="PDK",1,0)</f>
        <v>1</v>
      </c>
      <c r="X1202" t="s">
        <v>22</v>
      </c>
      <c r="Y1202">
        <f>IF(porsche_data[[#This Row],[Drive]]="Rear drive",0,1)</f>
        <v>0</v>
      </c>
      <c r="Z1202" t="s">
        <v>23</v>
      </c>
      <c r="AA1202" t="s">
        <v>24</v>
      </c>
      <c r="AB1202">
        <f>IF(OR(porsche_data[[#This Row],[Interior Color]]="Black",porsche_data[[#This Row],[Interior Color]]="Beige",porsche_data[[#This Row],[Interior Color]]="Brown",porsche_data[[#This Row],[Interior Color]]="Grey"),0,1)</f>
        <v>0</v>
      </c>
      <c r="AC1202" t="s">
        <v>32</v>
      </c>
      <c r="AD12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03" spans="1:30" x14ac:dyDescent="0.2">
      <c r="A1203" t="s">
        <v>1085</v>
      </c>
      <c r="B1203">
        <v>169950</v>
      </c>
      <c r="C1203">
        <f>ABS((porsche_data[[#This Row],[Price]]-AVERAGE(B1135:B5590))/_xlfn.STDEV.P(B1135:B5590))</f>
        <v>1.8403452229338308</v>
      </c>
      <c r="D1203" t="s">
        <v>101</v>
      </c>
      <c r="E1203" t="s">
        <v>15</v>
      </c>
      <c r="F1203">
        <f>IF(OR(ISNUMBER(SEARCH(" 4S",porsche_data[[#This Row],[Model]])), ISNUMBER(SEARCH(" S",porsche_data[[#This Row],[Model]]))),1,0)</f>
        <v>1</v>
      </c>
      <c r="G1203">
        <f>IF(ISNUMBER(SEARCH("Turbo",porsche_data[[#This Row],[Model]])),1,0)</f>
        <v>0</v>
      </c>
      <c r="H1203">
        <f>IF(ISNUMBER(SEARCH("GT",porsche_data[[#This Row],[Model]])),1,0)</f>
        <v>0</v>
      </c>
      <c r="I1203">
        <f>IF(ISNUMBER(SEARCH("RS",porsche_data[[#This Row],[Model]])),1,0)</f>
        <v>0</v>
      </c>
      <c r="J1203">
        <f>IF(ISNUMBER(SEARCH("Targa",porsche_data[[#This Row],[Body]])),1,0)</f>
        <v>0</v>
      </c>
      <c r="K1203">
        <f>IF(ISNUMBER(SEARCH("Cabriolet",porsche_data[[#This Row],[Body]])),1,0)</f>
        <v>1</v>
      </c>
      <c r="L1203" t="s">
        <v>16</v>
      </c>
      <c r="M1203">
        <v>964</v>
      </c>
      <c r="N1203" t="s">
        <v>1086</v>
      </c>
      <c r="O1203" s="3">
        <f>1*(LEFT(porsche_data[[#This Row],[Mileage0]],FIND(" ",porsche_data[[#This Row],[Mileage0]])-1))</f>
        <v>117000</v>
      </c>
      <c r="P1203" t="s">
        <v>18</v>
      </c>
      <c r="Q1203">
        <v>250</v>
      </c>
      <c r="R1203" t="s">
        <v>19</v>
      </c>
      <c r="S1203">
        <f>1*(LEFT(porsche_data[[#This Row],[Cylinder Capacity]],FIND(" ",porsche_data[[#This Row],[Cylinder Capacity]])-1))</f>
        <v>3.6</v>
      </c>
      <c r="T1203" t="s">
        <v>20</v>
      </c>
      <c r="U1203" t="s">
        <v>21</v>
      </c>
      <c r="V1203">
        <f>IF(porsche_data[[#This Row],[Transmission]]="Automatic",1,0)</f>
        <v>0</v>
      </c>
      <c r="W1203">
        <f>IF(porsche_data[[#This Row],[Transmission]]="PDK",1,0)</f>
        <v>0</v>
      </c>
      <c r="X1203" t="s">
        <v>22</v>
      </c>
      <c r="Y1203">
        <f>IF(porsche_data[[#This Row],[Drive]]="Rear drive",0,1)</f>
        <v>0</v>
      </c>
      <c r="Z1203" t="s">
        <v>23</v>
      </c>
      <c r="AA1203" t="s">
        <v>24</v>
      </c>
      <c r="AB1203">
        <f>IF(OR(porsche_data[[#This Row],[Interior Color]]="Black",porsche_data[[#This Row],[Interior Color]]="Beige",porsche_data[[#This Row],[Interior Color]]="Brown",porsche_data[[#This Row],[Interior Color]]="Grey"),0,1)</f>
        <v>0</v>
      </c>
      <c r="AC1203" t="s">
        <v>24</v>
      </c>
      <c r="AD12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04" spans="1:30" hidden="1" x14ac:dyDescent="0.2">
      <c r="A1204" t="s">
        <v>2063</v>
      </c>
      <c r="C1204" t="e">
        <f>ABS((porsche_data[[#This Row],[Price]]-#REF!)/#REF!)</f>
        <v>#REF!</v>
      </c>
      <c r="D1204" t="s">
        <v>2064</v>
      </c>
      <c r="E1204" t="s">
        <v>190</v>
      </c>
      <c r="F1204">
        <f>IF(OR(ISNUMBER(SEARCH(" 4S",porsche_data[[#This Row],[Model]])), ISNUMBER(SEARCH(" S",porsche_data[[#This Row],[Model]]))),1,0)</f>
        <v>0</v>
      </c>
      <c r="G1204">
        <f>IF(ISNUMBER(SEARCH("Turbo",porsche_data[[#This Row],[Model]])),1,0)</f>
        <v>0</v>
      </c>
      <c r="H1204">
        <f>IF(ISNUMBER(SEARCH("GT",porsche_data[[#This Row],[Model]])),1,0)</f>
        <v>0</v>
      </c>
      <c r="I1204">
        <f>IF(ISNUMBER(SEARCH("RS",porsche_data[[#This Row],[Model]])),1,0)</f>
        <v>0</v>
      </c>
      <c r="J1204">
        <f>IF(ISNUMBER(SEARCH("Targa",porsche_data[[#This Row],[Body]])),1,0)</f>
        <v>0</v>
      </c>
      <c r="K1204">
        <f>IF(ISNUMBER(SEARCH("Cabriolet",porsche_data[[#This Row],[Body]])),1,0)</f>
        <v>1</v>
      </c>
      <c r="L1204" t="s">
        <v>16</v>
      </c>
      <c r="N1204" t="s">
        <v>25</v>
      </c>
      <c r="O1204" t="str">
        <f>IF(ISNUMBER(SEARCH("km",porsche_data[[#This Row],[Mileage0]])),porsche_data[[#This Row],[Mileage0]],"")</f>
        <v/>
      </c>
      <c r="P1204" t="s">
        <v>182</v>
      </c>
      <c r="R1204" t="s">
        <v>25</v>
      </c>
      <c r="T1204" t="s">
        <v>20</v>
      </c>
      <c r="U1204" t="s">
        <v>31</v>
      </c>
      <c r="V1204">
        <f>IF(porsche_data[[#This Row],[Transmission]]="Automatic",1,0)</f>
        <v>0</v>
      </c>
      <c r="W1204">
        <f>IF(porsche_data[[#This Row],[Transmission]]="PDK",1,0)</f>
        <v>1</v>
      </c>
      <c r="X1204" t="s">
        <v>22</v>
      </c>
      <c r="Y1204">
        <f>IF(porsche_data[[#This Row],[Drive]]="Rear drive",0,1)</f>
        <v>0</v>
      </c>
      <c r="Z1204" t="s">
        <v>23</v>
      </c>
      <c r="AA1204" t="s">
        <v>24</v>
      </c>
      <c r="AB1204">
        <f>IF(OR(porsche_data[[#This Row],[Interior Color]]="Black",porsche_data[[#This Row],[Interior Color]]="Beige",porsche_data[[#This Row],[Interior Color]]="Brown",porsche_data[[#This Row],[Interior Color]]="Grey"),0,1)</f>
        <v>0</v>
      </c>
      <c r="AC1204" t="s">
        <v>116</v>
      </c>
      <c r="AD12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05" spans="1:30" hidden="1" x14ac:dyDescent="0.2">
      <c r="A1205" t="s">
        <v>1085</v>
      </c>
      <c r="B1205">
        <v>169950</v>
      </c>
      <c r="C1205" t="e">
        <f>ABS((porsche_data[[#This Row],[Price]]-#REF!)/#REF!)</f>
        <v>#REF!</v>
      </c>
      <c r="D1205" t="s">
        <v>14</v>
      </c>
      <c r="E1205" t="s">
        <v>650</v>
      </c>
      <c r="F1205">
        <f>IF(OR(ISNUMBER(SEARCH(" 4S",porsche_data[[#This Row],[Model]])), ISNUMBER(SEARCH(" S",porsche_data[[#This Row],[Model]]))),1,0)</f>
        <v>0</v>
      </c>
      <c r="G1205">
        <f>IF(ISNUMBER(SEARCH("Turbo",porsche_data[[#This Row],[Model]])),1,0)</f>
        <v>0</v>
      </c>
      <c r="H1205">
        <f>IF(ISNUMBER(SEARCH("GT",porsche_data[[#This Row],[Model]])),1,0)</f>
        <v>0</v>
      </c>
      <c r="I1205">
        <f>IF(ISNUMBER(SEARCH("RS",porsche_data[[#This Row],[Model]])),1,0)</f>
        <v>0</v>
      </c>
      <c r="J1205">
        <f>IF(ISNUMBER(SEARCH("Targa",porsche_data[[#This Row],[Body]])),1,0)</f>
        <v>0</v>
      </c>
      <c r="K1205">
        <f>IF(ISNUMBER(SEARCH("Cabriolet",porsche_data[[#This Row],[Body]])),1,0)</f>
        <v>0</v>
      </c>
      <c r="L1205" t="s">
        <v>44</v>
      </c>
      <c r="N1205" t="s">
        <v>1426</v>
      </c>
      <c r="O1205" t="str">
        <f>IF(ISNUMBER(SEARCH("km",porsche_data[[#This Row],[Mileage0]])),porsche_data[[#This Row],[Mileage0]],"")</f>
        <v>156362 km</v>
      </c>
      <c r="P1205" t="s">
        <v>18</v>
      </c>
      <c r="R1205" t="s">
        <v>19</v>
      </c>
      <c r="T1205" t="s">
        <v>20</v>
      </c>
      <c r="U1205" t="s">
        <v>21</v>
      </c>
      <c r="V1205">
        <f>IF(porsche_data[[#This Row],[Transmission]]="Automatic",1,0)</f>
        <v>0</v>
      </c>
      <c r="W1205">
        <f>IF(porsche_data[[#This Row],[Transmission]]="PDK",1,0)</f>
        <v>0</v>
      </c>
      <c r="X1205" t="s">
        <v>46</v>
      </c>
      <c r="Y1205">
        <f>IF(porsche_data[[#This Row],[Drive]]="Rear drive",0,1)</f>
        <v>1</v>
      </c>
      <c r="Z1205" t="s">
        <v>23</v>
      </c>
      <c r="AA1205" t="s">
        <v>32</v>
      </c>
      <c r="AB1205">
        <f>IF(OR(porsche_data[[#This Row],[Interior Color]]="Black",porsche_data[[#This Row],[Interior Color]]="Beige",porsche_data[[#This Row],[Interior Color]]="Brown",porsche_data[[#This Row],[Interior Color]]="Grey"),0,1)</f>
        <v>0</v>
      </c>
      <c r="AC1205" t="s">
        <v>438</v>
      </c>
      <c r="AD12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06" spans="1:30" hidden="1" x14ac:dyDescent="0.2">
      <c r="A1206" t="s">
        <v>3698</v>
      </c>
      <c r="C1206" t="e">
        <f>ABS((porsche_data[[#This Row],[Price]]-#REF!)/#REF!)</f>
        <v>#REF!</v>
      </c>
      <c r="D1206" t="s">
        <v>152</v>
      </c>
      <c r="E1206" t="s">
        <v>180</v>
      </c>
      <c r="F1206">
        <f>IF(OR(ISNUMBER(SEARCH(" 4S",porsche_data[[#This Row],[Model]])), ISNUMBER(SEARCH(" S",porsche_data[[#This Row],[Model]]))),1,0)</f>
        <v>0</v>
      </c>
      <c r="G1206">
        <f>IF(ISNUMBER(SEARCH("Turbo",porsche_data[[#This Row],[Model]])),1,0)</f>
        <v>0</v>
      </c>
      <c r="H1206">
        <f>IF(ISNUMBER(SEARCH("GT",porsche_data[[#This Row],[Model]])),1,0)</f>
        <v>0</v>
      </c>
      <c r="I1206">
        <f>IF(ISNUMBER(SEARCH("RS",porsche_data[[#This Row],[Model]])),1,0)</f>
        <v>0</v>
      </c>
      <c r="J1206">
        <f>IF(ISNUMBER(SEARCH("Targa",porsche_data[[#This Row],[Body]])),1,0)</f>
        <v>1</v>
      </c>
      <c r="K1206">
        <f>IF(ISNUMBER(SEARCH("Cabriolet",porsche_data[[#This Row],[Body]])),1,0)</f>
        <v>0</v>
      </c>
      <c r="L1206" t="s">
        <v>36</v>
      </c>
      <c r="N1206" t="s">
        <v>3699</v>
      </c>
      <c r="O1206" t="str">
        <f>IF(ISNUMBER(SEARCH("km",porsche_data[[#This Row],[Mileage0]])),porsche_data[[#This Row],[Mileage0]],"")</f>
        <v>4900 km</v>
      </c>
      <c r="P1206" t="s">
        <v>182</v>
      </c>
      <c r="R1206" t="s">
        <v>67</v>
      </c>
      <c r="T1206" t="s">
        <v>20</v>
      </c>
      <c r="U1206" t="s">
        <v>31</v>
      </c>
      <c r="V1206">
        <f>IF(porsche_data[[#This Row],[Transmission]]="Automatic",1,0)</f>
        <v>0</v>
      </c>
      <c r="W1206">
        <f>IF(porsche_data[[#This Row],[Transmission]]="PDK",1,0)</f>
        <v>1</v>
      </c>
      <c r="X1206" t="s">
        <v>46</v>
      </c>
      <c r="Y1206">
        <f>IF(porsche_data[[#This Row],[Drive]]="Rear drive",0,1)</f>
        <v>1</v>
      </c>
      <c r="Z1206" t="s">
        <v>23</v>
      </c>
      <c r="AA1206" t="s">
        <v>24</v>
      </c>
      <c r="AB1206">
        <f>IF(OR(porsche_data[[#This Row],[Interior Color]]="Black",porsche_data[[#This Row],[Interior Color]]="Beige",porsche_data[[#This Row],[Interior Color]]="Brown",porsche_data[[#This Row],[Interior Color]]="Grey"),0,1)</f>
        <v>0</v>
      </c>
      <c r="AC1206" t="s">
        <v>32</v>
      </c>
      <c r="AD12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07" spans="1:30" hidden="1" x14ac:dyDescent="0.2">
      <c r="A1207" t="s">
        <v>25</v>
      </c>
      <c r="C1207" t="e">
        <f>ABS((porsche_data[[#This Row],[Price]]-#REF!)/#REF!)</f>
        <v>#REF!</v>
      </c>
      <c r="D1207" t="s">
        <v>25</v>
      </c>
      <c r="E1207" t="s">
        <v>25</v>
      </c>
      <c r="F1207">
        <f>IF(OR(ISNUMBER(SEARCH(" 4S",porsche_data[[#This Row],[Model]])), ISNUMBER(SEARCH(" S",porsche_data[[#This Row],[Model]]))),1,0)</f>
        <v>0</v>
      </c>
      <c r="G1207">
        <f>IF(ISNUMBER(SEARCH("Turbo",porsche_data[[#This Row],[Model]])),1,0)</f>
        <v>0</v>
      </c>
      <c r="H1207">
        <f>IF(ISNUMBER(SEARCH("GT",porsche_data[[#This Row],[Model]])),1,0)</f>
        <v>0</v>
      </c>
      <c r="I1207">
        <f>IF(ISNUMBER(SEARCH("RS",porsche_data[[#This Row],[Model]])),1,0)</f>
        <v>0</v>
      </c>
      <c r="J1207">
        <f>IF(ISNUMBER(SEARCH("Targa",porsche_data[[#This Row],[Body]])),1,0)</f>
        <v>0</v>
      </c>
      <c r="K1207">
        <f>IF(ISNUMBER(SEARCH("Cabriolet",porsche_data[[#This Row],[Body]])),1,0)</f>
        <v>0</v>
      </c>
      <c r="L1207" t="s">
        <v>25</v>
      </c>
      <c r="N1207" t="s">
        <v>25</v>
      </c>
      <c r="O1207" t="str">
        <f>IF(ISNUMBER(SEARCH("km",porsche_data[[#This Row],[Mileage0]])),porsche_data[[#This Row],[Mileage0]],"")</f>
        <v/>
      </c>
      <c r="P1207" t="s">
        <v>25</v>
      </c>
      <c r="R1207" t="s">
        <v>25</v>
      </c>
      <c r="T1207" t="s">
        <v>25</v>
      </c>
      <c r="U1207" t="s">
        <v>25</v>
      </c>
      <c r="V1207">
        <f>IF(porsche_data[[#This Row],[Transmission]]="Automatic",1,0)</f>
        <v>0</v>
      </c>
      <c r="W1207">
        <f>IF(porsche_data[[#This Row],[Transmission]]="PDK",1,0)</f>
        <v>0</v>
      </c>
      <c r="X1207" t="s">
        <v>25</v>
      </c>
      <c r="Y1207">
        <f>IF(porsche_data[[#This Row],[Drive]]="Rear drive",0,1)</f>
        <v>1</v>
      </c>
      <c r="Z1207" t="s">
        <v>25</v>
      </c>
      <c r="AA1207" t="s">
        <v>25</v>
      </c>
      <c r="AB1207">
        <f>IF(OR(porsche_data[[#This Row],[Interior Color]]="Black",porsche_data[[#This Row],[Interior Color]]="Beige",porsche_data[[#This Row],[Interior Color]]="Brown",porsche_data[[#This Row],[Interior Color]]="Grey"),0,1)</f>
        <v>1</v>
      </c>
      <c r="AC1207" t="s">
        <v>25</v>
      </c>
      <c r="AD12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08" spans="1:30" hidden="1" x14ac:dyDescent="0.2">
      <c r="A1208" t="s">
        <v>2068</v>
      </c>
      <c r="C1208" t="e">
        <f>ABS((porsche_data[[#This Row],[Price]]-#REF!)/#REF!)</f>
        <v>#REF!</v>
      </c>
      <c r="D1208" t="s">
        <v>152</v>
      </c>
      <c r="E1208" t="s">
        <v>190</v>
      </c>
      <c r="F1208">
        <f>IF(OR(ISNUMBER(SEARCH(" 4S",porsche_data[[#This Row],[Model]])), ISNUMBER(SEARCH(" S",porsche_data[[#This Row],[Model]]))),1,0)</f>
        <v>0</v>
      </c>
      <c r="G1208">
        <f>IF(ISNUMBER(SEARCH("Turbo",porsche_data[[#This Row],[Model]])),1,0)</f>
        <v>0</v>
      </c>
      <c r="H1208">
        <f>IF(ISNUMBER(SEARCH("GT",porsche_data[[#This Row],[Model]])),1,0)</f>
        <v>0</v>
      </c>
      <c r="I1208">
        <f>IF(ISNUMBER(SEARCH("RS",porsche_data[[#This Row],[Model]])),1,0)</f>
        <v>0</v>
      </c>
      <c r="J1208">
        <f>IF(ISNUMBER(SEARCH("Targa",porsche_data[[#This Row],[Body]])),1,0)</f>
        <v>0</v>
      </c>
      <c r="K1208">
        <f>IF(ISNUMBER(SEARCH("Cabriolet",porsche_data[[#This Row],[Body]])),1,0)</f>
        <v>1</v>
      </c>
      <c r="L1208" t="s">
        <v>16</v>
      </c>
      <c r="N1208" t="s">
        <v>25</v>
      </c>
      <c r="O1208" t="str">
        <f>IF(ISNUMBER(SEARCH("km",porsche_data[[#This Row],[Mileage0]])),porsche_data[[#This Row],[Mileage0]],"")</f>
        <v/>
      </c>
      <c r="P1208" t="s">
        <v>182</v>
      </c>
      <c r="R1208" t="s">
        <v>25</v>
      </c>
      <c r="T1208" t="s">
        <v>20</v>
      </c>
      <c r="U1208" t="s">
        <v>31</v>
      </c>
      <c r="V1208">
        <f>IF(porsche_data[[#This Row],[Transmission]]="Automatic",1,0)</f>
        <v>0</v>
      </c>
      <c r="W1208">
        <f>IF(porsche_data[[#This Row],[Transmission]]="PDK",1,0)</f>
        <v>1</v>
      </c>
      <c r="X1208" t="s">
        <v>22</v>
      </c>
      <c r="Y1208">
        <f>IF(porsche_data[[#This Row],[Drive]]="Rear drive",0,1)</f>
        <v>0</v>
      </c>
      <c r="Z1208" t="s">
        <v>23</v>
      </c>
      <c r="AA1208" t="s">
        <v>24</v>
      </c>
      <c r="AB1208">
        <f>IF(OR(porsche_data[[#This Row],[Interior Color]]="Black",porsche_data[[#This Row],[Interior Color]]="Beige",porsche_data[[#This Row],[Interior Color]]="Brown",porsche_data[[#This Row],[Interior Color]]="Grey"),0,1)</f>
        <v>0</v>
      </c>
      <c r="AC1208" t="s">
        <v>99</v>
      </c>
      <c r="AD12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09" spans="1:30" hidden="1" x14ac:dyDescent="0.2">
      <c r="A1209" t="s">
        <v>2069</v>
      </c>
      <c r="C1209" t="e">
        <f>ABS((porsche_data[[#This Row],[Price]]-#REF!)/#REF!)</f>
        <v>#REF!</v>
      </c>
      <c r="D1209" t="s">
        <v>152</v>
      </c>
      <c r="E1209" t="s">
        <v>761</v>
      </c>
      <c r="F1209">
        <f>IF(OR(ISNUMBER(SEARCH(" 4S",porsche_data[[#This Row],[Model]])), ISNUMBER(SEARCH(" S",porsche_data[[#This Row],[Model]]))),1,0)</f>
        <v>0</v>
      </c>
      <c r="G1209">
        <f>IF(ISNUMBER(SEARCH("Turbo",porsche_data[[#This Row],[Model]])),1,0)</f>
        <v>1</v>
      </c>
      <c r="H1209">
        <f>IF(ISNUMBER(SEARCH("GT",porsche_data[[#This Row],[Model]])),1,0)</f>
        <v>0</v>
      </c>
      <c r="I1209">
        <f>IF(ISNUMBER(SEARCH("RS",porsche_data[[#This Row],[Model]])),1,0)</f>
        <v>0</v>
      </c>
      <c r="J1209">
        <f>IF(ISNUMBER(SEARCH("Targa",porsche_data[[#This Row],[Body]])),1,0)</f>
        <v>0</v>
      </c>
      <c r="K1209">
        <f>IF(ISNUMBER(SEARCH("Cabriolet",porsche_data[[#This Row],[Body]])),1,0)</f>
        <v>1</v>
      </c>
      <c r="L1209" t="s">
        <v>16</v>
      </c>
      <c r="N1209" t="s">
        <v>25</v>
      </c>
      <c r="O1209" t="str">
        <f>IF(ISNUMBER(SEARCH("km",porsche_data[[#This Row],[Mileage0]])),porsche_data[[#This Row],[Mileage0]],"")</f>
        <v/>
      </c>
      <c r="P1209" t="s">
        <v>87</v>
      </c>
      <c r="R1209" t="s">
        <v>25</v>
      </c>
      <c r="T1209" t="s">
        <v>20</v>
      </c>
      <c r="U1209" t="s">
        <v>31</v>
      </c>
      <c r="V1209">
        <f>IF(porsche_data[[#This Row],[Transmission]]="Automatic",1,0)</f>
        <v>0</v>
      </c>
      <c r="W1209">
        <f>IF(porsche_data[[#This Row],[Transmission]]="PDK",1,0)</f>
        <v>1</v>
      </c>
      <c r="X1209" t="s">
        <v>22</v>
      </c>
      <c r="Y1209">
        <f>IF(porsche_data[[#This Row],[Drive]]="Rear drive",0,1)</f>
        <v>0</v>
      </c>
      <c r="Z1209" t="s">
        <v>23</v>
      </c>
      <c r="AA1209" t="s">
        <v>116</v>
      </c>
      <c r="AB1209">
        <f>IF(OR(porsche_data[[#This Row],[Interior Color]]="Black",porsche_data[[#This Row],[Interior Color]]="Beige",porsche_data[[#This Row],[Interior Color]]="Brown",porsche_data[[#This Row],[Interior Color]]="Grey"),0,1)</f>
        <v>1</v>
      </c>
      <c r="AC1209" t="s">
        <v>32</v>
      </c>
      <c r="AD12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10" spans="1:30" hidden="1" x14ac:dyDescent="0.2">
      <c r="A1210" t="s">
        <v>2070</v>
      </c>
      <c r="C1210" t="e">
        <f>ABS((porsche_data[[#This Row],[Price]]-#REF!)/#REF!)</f>
        <v>#REF!</v>
      </c>
      <c r="D1210" t="s">
        <v>152</v>
      </c>
      <c r="E1210" t="s">
        <v>64</v>
      </c>
      <c r="F1210">
        <f>IF(OR(ISNUMBER(SEARCH(" 4S",porsche_data[[#This Row],[Model]])), ISNUMBER(SEARCH(" S",porsche_data[[#This Row],[Model]]))),1,0)</f>
        <v>1</v>
      </c>
      <c r="G1210">
        <f>IF(ISNUMBER(SEARCH("Turbo",porsche_data[[#This Row],[Model]])),1,0)</f>
        <v>0</v>
      </c>
      <c r="H1210">
        <f>IF(ISNUMBER(SEARCH("GT",porsche_data[[#This Row],[Model]])),1,0)</f>
        <v>0</v>
      </c>
      <c r="I1210">
        <f>IF(ISNUMBER(SEARCH("RS",porsche_data[[#This Row],[Model]])),1,0)</f>
        <v>0</v>
      </c>
      <c r="J1210">
        <f>IF(ISNUMBER(SEARCH("Targa",porsche_data[[#This Row],[Body]])),1,0)</f>
        <v>0</v>
      </c>
      <c r="K1210">
        <f>IF(ISNUMBER(SEARCH("Cabriolet",porsche_data[[#This Row],[Body]])),1,0)</f>
        <v>1</v>
      </c>
      <c r="L1210" t="s">
        <v>16</v>
      </c>
      <c r="N1210" t="s">
        <v>25</v>
      </c>
      <c r="O1210" t="str">
        <f>IF(ISNUMBER(SEARCH("km",porsche_data[[#This Row],[Mileage0]])),porsche_data[[#This Row],[Mileage0]],"")</f>
        <v/>
      </c>
      <c r="P1210" t="s">
        <v>66</v>
      </c>
      <c r="R1210" t="s">
        <v>25</v>
      </c>
      <c r="T1210" t="s">
        <v>20</v>
      </c>
      <c r="U1210" t="s">
        <v>31</v>
      </c>
      <c r="V1210">
        <f>IF(porsche_data[[#This Row],[Transmission]]="Automatic",1,0)</f>
        <v>0</v>
      </c>
      <c r="W1210">
        <f>IF(porsche_data[[#This Row],[Transmission]]="PDK",1,0)</f>
        <v>1</v>
      </c>
      <c r="X1210" t="s">
        <v>46</v>
      </c>
      <c r="Y1210">
        <f>IF(porsche_data[[#This Row],[Drive]]="Rear drive",0,1)</f>
        <v>1</v>
      </c>
      <c r="Z1210" t="s">
        <v>23</v>
      </c>
      <c r="AA1210" t="s">
        <v>24</v>
      </c>
      <c r="AB1210">
        <f>IF(OR(porsche_data[[#This Row],[Interior Color]]="Black",porsche_data[[#This Row],[Interior Color]]="Beige",porsche_data[[#This Row],[Interior Color]]="Brown",porsche_data[[#This Row],[Interior Color]]="Grey"),0,1)</f>
        <v>0</v>
      </c>
      <c r="AC1210" t="s">
        <v>61</v>
      </c>
      <c r="AD12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11" spans="1:30" hidden="1" x14ac:dyDescent="0.2">
      <c r="A1211" t="s">
        <v>2071</v>
      </c>
      <c r="C1211" t="e">
        <f>ABS((porsche_data[[#This Row],[Price]]-#REF!)/#REF!)</f>
        <v>#REF!</v>
      </c>
      <c r="D1211" t="s">
        <v>152</v>
      </c>
      <c r="E1211" t="s">
        <v>64</v>
      </c>
      <c r="F1211">
        <f>IF(OR(ISNUMBER(SEARCH(" 4S",porsche_data[[#This Row],[Model]])), ISNUMBER(SEARCH(" S",porsche_data[[#This Row],[Model]]))),1,0)</f>
        <v>1</v>
      </c>
      <c r="G1211">
        <f>IF(ISNUMBER(SEARCH("Turbo",porsche_data[[#This Row],[Model]])),1,0)</f>
        <v>0</v>
      </c>
      <c r="H1211">
        <f>IF(ISNUMBER(SEARCH("GT",porsche_data[[#This Row],[Model]])),1,0)</f>
        <v>0</v>
      </c>
      <c r="I1211">
        <f>IF(ISNUMBER(SEARCH("RS",porsche_data[[#This Row],[Model]])),1,0)</f>
        <v>0</v>
      </c>
      <c r="J1211">
        <f>IF(ISNUMBER(SEARCH("Targa",porsche_data[[#This Row],[Body]])),1,0)</f>
        <v>1</v>
      </c>
      <c r="K1211">
        <f>IF(ISNUMBER(SEARCH("Cabriolet",porsche_data[[#This Row],[Body]])),1,0)</f>
        <v>0</v>
      </c>
      <c r="L1211" t="s">
        <v>36</v>
      </c>
      <c r="N1211" t="s">
        <v>25</v>
      </c>
      <c r="O1211" t="str">
        <f>IF(ISNUMBER(SEARCH("km",porsche_data[[#This Row],[Mileage0]])),porsche_data[[#This Row],[Mileage0]],"")</f>
        <v/>
      </c>
      <c r="P1211" t="s">
        <v>66</v>
      </c>
      <c r="R1211" t="s">
        <v>25</v>
      </c>
      <c r="T1211" t="s">
        <v>20</v>
      </c>
      <c r="U1211" t="s">
        <v>31</v>
      </c>
      <c r="V1211">
        <f>IF(porsche_data[[#This Row],[Transmission]]="Automatic",1,0)</f>
        <v>0</v>
      </c>
      <c r="W1211">
        <f>IF(porsche_data[[#This Row],[Transmission]]="PDK",1,0)</f>
        <v>1</v>
      </c>
      <c r="X1211" t="s">
        <v>46</v>
      </c>
      <c r="Y1211">
        <f>IF(porsche_data[[#This Row],[Drive]]="Rear drive",0,1)</f>
        <v>1</v>
      </c>
      <c r="Z1211" t="s">
        <v>23</v>
      </c>
      <c r="AA1211" t="s">
        <v>24</v>
      </c>
      <c r="AB1211">
        <f>IF(OR(porsche_data[[#This Row],[Interior Color]]="Black",porsche_data[[#This Row],[Interior Color]]="Beige",porsche_data[[#This Row],[Interior Color]]="Brown",porsche_data[[#This Row],[Interior Color]]="Grey"),0,1)</f>
        <v>0</v>
      </c>
      <c r="AC1211" t="s">
        <v>54</v>
      </c>
      <c r="AD12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12" spans="1:30" x14ac:dyDescent="0.2">
      <c r="A1212" t="s">
        <v>1085</v>
      </c>
      <c r="B1212">
        <v>169950</v>
      </c>
      <c r="C1212">
        <f>ABS((porsche_data[[#This Row],[Price]]-AVERAGE(B1144:B5599))/_xlfn.STDEV.P(B1144:B5599))</f>
        <v>1.8553832457096524</v>
      </c>
      <c r="D1212" t="s">
        <v>267</v>
      </c>
      <c r="E1212" t="s">
        <v>1289</v>
      </c>
      <c r="F1212">
        <f>IF(OR(ISNUMBER(SEARCH(" 4S",porsche_data[[#This Row],[Model]])), ISNUMBER(SEARCH(" S",porsche_data[[#This Row],[Model]]))),1,0)</f>
        <v>1</v>
      </c>
      <c r="G1212">
        <f>IF(ISNUMBER(SEARCH("Turbo",porsche_data[[#This Row],[Model]])),1,0)</f>
        <v>0</v>
      </c>
      <c r="H1212">
        <f>IF(ISNUMBER(SEARCH("GT",porsche_data[[#This Row],[Model]])),1,0)</f>
        <v>0</v>
      </c>
      <c r="I1212">
        <f>IF(ISNUMBER(SEARCH("RS",porsche_data[[#This Row],[Model]])),1,0)</f>
        <v>0</v>
      </c>
      <c r="J1212">
        <f>IF(ISNUMBER(SEARCH("Targa",porsche_data[[#This Row],[Body]])),1,0)</f>
        <v>0</v>
      </c>
      <c r="K1212">
        <f>IF(ISNUMBER(SEARCH("Cabriolet",porsche_data[[#This Row],[Body]])),1,0)</f>
        <v>0</v>
      </c>
      <c r="L1212" t="s">
        <v>44</v>
      </c>
      <c r="M1212">
        <v>991</v>
      </c>
      <c r="N1212" t="s">
        <v>5018</v>
      </c>
      <c r="O1212" s="3">
        <f>1*(LEFT(porsche_data[[#This Row],[Mileage0]],FIND(" ",porsche_data[[#This Row],[Mileage0]])-1))</f>
        <v>38344</v>
      </c>
      <c r="P1212" t="s">
        <v>207</v>
      </c>
      <c r="Q1212">
        <v>400</v>
      </c>
      <c r="R1212" t="s">
        <v>88</v>
      </c>
      <c r="S1212">
        <f>1*(LEFT(porsche_data[[#This Row],[Cylinder Capacity]],FIND(" ",porsche_data[[#This Row],[Cylinder Capacity]])-1))</f>
        <v>3.8</v>
      </c>
      <c r="T1212" t="s">
        <v>20</v>
      </c>
      <c r="U1212" t="s">
        <v>31</v>
      </c>
      <c r="V1212">
        <f>IF(porsche_data[[#This Row],[Transmission]]="Automatic",1,0)</f>
        <v>0</v>
      </c>
      <c r="W1212">
        <f>IF(porsche_data[[#This Row],[Transmission]]="PDK",1,0)</f>
        <v>1</v>
      </c>
      <c r="X1212" t="s">
        <v>22</v>
      </c>
      <c r="Y1212">
        <f>IF(porsche_data[[#This Row],[Drive]]="Rear drive",0,1)</f>
        <v>0</v>
      </c>
      <c r="Z1212" t="s">
        <v>23</v>
      </c>
      <c r="AA1212" t="s">
        <v>24</v>
      </c>
      <c r="AB1212">
        <f>IF(OR(porsche_data[[#This Row],[Interior Color]]="Black",porsche_data[[#This Row],[Interior Color]]="Beige",porsche_data[[#This Row],[Interior Color]]="Brown",porsche_data[[#This Row],[Interior Color]]="Grey"),0,1)</f>
        <v>0</v>
      </c>
      <c r="AC1212" t="s">
        <v>32</v>
      </c>
      <c r="AD12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13" spans="1:30" hidden="1" x14ac:dyDescent="0.2">
      <c r="A1213" t="s">
        <v>25</v>
      </c>
      <c r="C1213" t="e">
        <f>ABS((porsche_data[[#This Row],[Price]]-#REF!)/#REF!)</f>
        <v>#REF!</v>
      </c>
      <c r="D1213" t="s">
        <v>25</v>
      </c>
      <c r="E1213" t="s">
        <v>25</v>
      </c>
      <c r="F1213">
        <f>IF(OR(ISNUMBER(SEARCH(" 4S",porsche_data[[#This Row],[Model]])), ISNUMBER(SEARCH(" S",porsche_data[[#This Row],[Model]]))),1,0)</f>
        <v>0</v>
      </c>
      <c r="G1213">
        <f>IF(ISNUMBER(SEARCH("Turbo",porsche_data[[#This Row],[Model]])),1,0)</f>
        <v>0</v>
      </c>
      <c r="H1213">
        <f>IF(ISNUMBER(SEARCH("GT",porsche_data[[#This Row],[Model]])),1,0)</f>
        <v>0</v>
      </c>
      <c r="I1213">
        <f>IF(ISNUMBER(SEARCH("RS",porsche_data[[#This Row],[Model]])),1,0)</f>
        <v>0</v>
      </c>
      <c r="J1213">
        <f>IF(ISNUMBER(SEARCH("Targa",porsche_data[[#This Row],[Body]])),1,0)</f>
        <v>0</v>
      </c>
      <c r="K1213">
        <f>IF(ISNUMBER(SEARCH("Cabriolet",porsche_data[[#This Row],[Body]])),1,0)</f>
        <v>0</v>
      </c>
      <c r="L1213" t="s">
        <v>25</v>
      </c>
      <c r="N1213" t="s">
        <v>25</v>
      </c>
      <c r="O1213" t="str">
        <f>IF(ISNUMBER(SEARCH("km",porsche_data[[#This Row],[Mileage0]])),porsche_data[[#This Row],[Mileage0]],"")</f>
        <v/>
      </c>
      <c r="P1213" t="s">
        <v>25</v>
      </c>
      <c r="R1213" t="s">
        <v>25</v>
      </c>
      <c r="T1213" t="s">
        <v>25</v>
      </c>
      <c r="U1213" t="s">
        <v>25</v>
      </c>
      <c r="V1213">
        <f>IF(porsche_data[[#This Row],[Transmission]]="Automatic",1,0)</f>
        <v>0</v>
      </c>
      <c r="W1213">
        <f>IF(porsche_data[[#This Row],[Transmission]]="PDK",1,0)</f>
        <v>0</v>
      </c>
      <c r="X1213" t="s">
        <v>25</v>
      </c>
      <c r="Y1213">
        <f>IF(porsche_data[[#This Row],[Drive]]="Rear drive",0,1)</f>
        <v>1</v>
      </c>
      <c r="Z1213" t="s">
        <v>25</v>
      </c>
      <c r="AA1213" t="s">
        <v>25</v>
      </c>
      <c r="AB1213">
        <f>IF(OR(porsche_data[[#This Row],[Interior Color]]="Black",porsche_data[[#This Row],[Interior Color]]="Beige",porsche_data[[#This Row],[Interior Color]]="Brown",porsche_data[[#This Row],[Interior Color]]="Grey"),0,1)</f>
        <v>1</v>
      </c>
      <c r="AC1213" t="s">
        <v>25</v>
      </c>
      <c r="AD12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14" spans="1:30" x14ac:dyDescent="0.2">
      <c r="A1214" t="s">
        <v>3882</v>
      </c>
      <c r="B1214">
        <v>169911</v>
      </c>
      <c r="C1214">
        <f>ABS((porsche_data[[#This Row],[Price]]-AVERAGE(B1146:B5601))/_xlfn.STDEV.P(B1146:B5601))</f>
        <v>1.8543104945819426</v>
      </c>
      <c r="D1214" t="s">
        <v>645</v>
      </c>
      <c r="E1214" t="s">
        <v>768</v>
      </c>
      <c r="F1214">
        <f>IF(OR(ISNUMBER(SEARCH(" 4S",porsche_data[[#This Row],[Model]])), ISNUMBER(SEARCH(" S",porsche_data[[#This Row],[Model]]))),1,0)</f>
        <v>0</v>
      </c>
      <c r="G1214">
        <f>IF(ISNUMBER(SEARCH("Turbo",porsche_data[[#This Row],[Model]])),1,0)</f>
        <v>1</v>
      </c>
      <c r="H1214">
        <f>IF(ISNUMBER(SEARCH("GT",porsche_data[[#This Row],[Model]])),1,0)</f>
        <v>0</v>
      </c>
      <c r="I1214">
        <f>IF(ISNUMBER(SEARCH("RS",porsche_data[[#This Row],[Model]])),1,0)</f>
        <v>0</v>
      </c>
      <c r="J1214">
        <f>IF(ISNUMBER(SEARCH("Targa",porsche_data[[#This Row],[Body]])),1,0)</f>
        <v>0</v>
      </c>
      <c r="K1214">
        <f>IF(ISNUMBER(SEARCH("Cabriolet",porsche_data[[#This Row],[Body]])),1,0)</f>
        <v>0</v>
      </c>
      <c r="L1214" t="s">
        <v>44</v>
      </c>
      <c r="M1214">
        <v>911</v>
      </c>
      <c r="N1214" t="s">
        <v>3883</v>
      </c>
      <c r="O1214" s="3">
        <f>1*(LEFT(porsche_data[[#This Row],[Mileage0]],FIND(" ",porsche_data[[#This Row],[Mileage0]])-1))</f>
        <v>167510</v>
      </c>
      <c r="P1214" t="s">
        <v>115</v>
      </c>
      <c r="Q1214">
        <v>260</v>
      </c>
      <c r="R1214" t="s">
        <v>67</v>
      </c>
      <c r="S1214">
        <f>1*(LEFT(porsche_data[[#This Row],[Cylinder Capacity]],FIND(" ",porsche_data[[#This Row],[Cylinder Capacity]])-1))</f>
        <v>3</v>
      </c>
      <c r="T1214" t="s">
        <v>20</v>
      </c>
      <c r="U1214" t="s">
        <v>21</v>
      </c>
      <c r="V1214">
        <f>IF(porsche_data[[#This Row],[Transmission]]="Automatic",1,0)</f>
        <v>0</v>
      </c>
      <c r="W1214">
        <f>IF(porsche_data[[#This Row],[Transmission]]="PDK",1,0)</f>
        <v>0</v>
      </c>
      <c r="X1214" t="s">
        <v>22</v>
      </c>
      <c r="Y1214">
        <f>IF(porsche_data[[#This Row],[Drive]]="Rear drive",0,1)</f>
        <v>0</v>
      </c>
      <c r="Z1214" t="s">
        <v>23</v>
      </c>
      <c r="AA1214" t="s">
        <v>24</v>
      </c>
      <c r="AB1214">
        <f>IF(OR(porsche_data[[#This Row],[Interior Color]]="Black",porsche_data[[#This Row],[Interior Color]]="Beige",porsche_data[[#This Row],[Interior Color]]="Brown",porsche_data[[#This Row],[Interior Color]]="Grey"),0,1)</f>
        <v>0</v>
      </c>
      <c r="AC1214" t="s">
        <v>61</v>
      </c>
      <c r="AD12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15" spans="1:30" hidden="1" x14ac:dyDescent="0.2">
      <c r="A1215" t="s">
        <v>3882</v>
      </c>
      <c r="B1215">
        <v>169911</v>
      </c>
      <c r="C1215" t="e">
        <f>ABS((porsche_data[[#This Row],[Price]]-#REF!)/#REF!)</f>
        <v>#REF!</v>
      </c>
      <c r="D1215" t="s">
        <v>654</v>
      </c>
      <c r="E1215" t="s">
        <v>35</v>
      </c>
      <c r="F1215">
        <f>IF(OR(ISNUMBER(SEARCH(" 4S",porsche_data[[#This Row],[Model]])), ISNUMBER(SEARCH(" S",porsche_data[[#This Row],[Model]]))),1,0)</f>
        <v>0</v>
      </c>
      <c r="G1215">
        <f>IF(ISNUMBER(SEARCH("Turbo",porsche_data[[#This Row],[Model]])),1,0)</f>
        <v>0</v>
      </c>
      <c r="H1215">
        <f>IF(ISNUMBER(SEARCH("GT",porsche_data[[#This Row],[Model]])),1,0)</f>
        <v>0</v>
      </c>
      <c r="I1215">
        <f>IF(ISNUMBER(SEARCH("RS",porsche_data[[#This Row],[Model]])),1,0)</f>
        <v>0</v>
      </c>
      <c r="J1215">
        <f>IF(ISNUMBER(SEARCH("Targa",porsche_data[[#This Row],[Body]])),1,0)</f>
        <v>0</v>
      </c>
      <c r="K1215">
        <f>IF(ISNUMBER(SEARCH("Cabriolet",porsche_data[[#This Row],[Body]])),1,0)</f>
        <v>0</v>
      </c>
      <c r="L1215" t="s">
        <v>44</v>
      </c>
      <c r="N1215" t="s">
        <v>4006</v>
      </c>
      <c r="O1215" t="str">
        <f>IF(ISNUMBER(SEARCH("km",porsche_data[[#This Row],[Mileage0]])),porsche_data[[#This Row],[Mileage0]],"")</f>
        <v/>
      </c>
      <c r="P1215" t="s">
        <v>121</v>
      </c>
      <c r="R1215" t="s">
        <v>122</v>
      </c>
      <c r="T1215" t="s">
        <v>20</v>
      </c>
      <c r="U1215" t="s">
        <v>21</v>
      </c>
      <c r="V1215">
        <f>IF(porsche_data[[#This Row],[Transmission]]="Automatic",1,0)</f>
        <v>0</v>
      </c>
      <c r="W1215">
        <f>IF(porsche_data[[#This Row],[Transmission]]="PDK",1,0)</f>
        <v>0</v>
      </c>
      <c r="X1215" t="s">
        <v>22</v>
      </c>
      <c r="Y1215">
        <f>IF(porsche_data[[#This Row],[Drive]]="Rear drive",0,1)</f>
        <v>0</v>
      </c>
      <c r="Z1215" t="s">
        <v>23</v>
      </c>
      <c r="AA1215" t="s">
        <v>24</v>
      </c>
      <c r="AB1215">
        <f>IF(OR(porsche_data[[#This Row],[Interior Color]]="Black",porsche_data[[#This Row],[Interior Color]]="Beige",porsche_data[[#This Row],[Interior Color]]="Brown",porsche_data[[#This Row],[Interior Color]]="Grey"),0,1)</f>
        <v>0</v>
      </c>
      <c r="AC1215" t="s">
        <v>589</v>
      </c>
      <c r="AD12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16" spans="1:30" x14ac:dyDescent="0.2">
      <c r="A1216" t="s">
        <v>1212</v>
      </c>
      <c r="B1216">
        <v>169900</v>
      </c>
      <c r="C1216">
        <f>ABS((porsche_data[[#This Row],[Price]]-AVERAGE(B1148:B5603))/_xlfn.STDEV.P(B1148:B5603))</f>
        <v>1.857750251167632</v>
      </c>
      <c r="D1216" t="s">
        <v>215</v>
      </c>
      <c r="E1216" t="s">
        <v>234</v>
      </c>
      <c r="F1216">
        <f>IF(OR(ISNUMBER(SEARCH(" 4S",porsche_data[[#This Row],[Model]])), ISNUMBER(SEARCH(" S",porsche_data[[#This Row],[Model]]))),1,0)</f>
        <v>0</v>
      </c>
      <c r="G1216">
        <f>IF(ISNUMBER(SEARCH("Turbo",porsche_data[[#This Row],[Model]])),1,0)</f>
        <v>0</v>
      </c>
      <c r="H1216">
        <f>IF(ISNUMBER(SEARCH("GT",porsche_data[[#This Row],[Model]])),1,0)</f>
        <v>1</v>
      </c>
      <c r="I1216">
        <f>IF(ISNUMBER(SEARCH("RS",porsche_data[[#This Row],[Model]])),1,0)</f>
        <v>1</v>
      </c>
      <c r="J1216">
        <f>IF(ISNUMBER(SEARCH("Targa",porsche_data[[#This Row],[Body]])),1,0)</f>
        <v>0</v>
      </c>
      <c r="K1216">
        <f>IF(ISNUMBER(SEARCH("Cabriolet",porsche_data[[#This Row],[Body]])),1,0)</f>
        <v>0</v>
      </c>
      <c r="L1216" t="s">
        <v>44</v>
      </c>
      <c r="M1216">
        <v>997</v>
      </c>
      <c r="N1216" t="s">
        <v>1213</v>
      </c>
      <c r="O1216" s="3">
        <f>1*(LEFT(porsche_data[[#This Row],[Mileage0]],FIND(" ",porsche_data[[#This Row],[Mileage0]])-1))</f>
        <v>73500</v>
      </c>
      <c r="P1216" t="s">
        <v>66</v>
      </c>
      <c r="Q1216">
        <v>450</v>
      </c>
      <c r="R1216" t="s">
        <v>88</v>
      </c>
      <c r="S1216">
        <f>1*(LEFT(porsche_data[[#This Row],[Cylinder Capacity]],FIND(" ",porsche_data[[#This Row],[Cylinder Capacity]])-1))</f>
        <v>3.8</v>
      </c>
      <c r="T1216" t="s">
        <v>20</v>
      </c>
      <c r="U1216" t="s">
        <v>21</v>
      </c>
      <c r="V1216">
        <f>IF(porsche_data[[#This Row],[Transmission]]="Automatic",1,0)</f>
        <v>0</v>
      </c>
      <c r="W1216">
        <f>IF(porsche_data[[#This Row],[Transmission]]="PDK",1,0)</f>
        <v>0</v>
      </c>
      <c r="X1216" t="s">
        <v>22</v>
      </c>
      <c r="Y1216">
        <f>IF(porsche_data[[#This Row],[Drive]]="Rear drive",0,1)</f>
        <v>0</v>
      </c>
      <c r="Z1216" t="s">
        <v>23</v>
      </c>
      <c r="AA1216" t="s">
        <v>24</v>
      </c>
      <c r="AB1216">
        <f>IF(OR(porsche_data[[#This Row],[Interior Color]]="Black",porsche_data[[#This Row],[Interior Color]]="Beige",porsche_data[[#This Row],[Interior Color]]="Brown",porsche_data[[#This Row],[Interior Color]]="Grey"),0,1)</f>
        <v>0</v>
      </c>
      <c r="AC1216" t="s">
        <v>32</v>
      </c>
      <c r="AD12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17" spans="1:30" hidden="1" x14ac:dyDescent="0.2">
      <c r="A1217" t="s">
        <v>895</v>
      </c>
      <c r="C1217" t="e">
        <f>ABS((porsche_data[[#This Row],[Price]]-#REF!)/#REF!)</f>
        <v>#REF!</v>
      </c>
      <c r="D1217" t="s">
        <v>410</v>
      </c>
      <c r="E1217" t="s">
        <v>1134</v>
      </c>
      <c r="F1217">
        <f>IF(OR(ISNUMBER(SEARCH(" 4S",porsche_data[[#This Row],[Model]])), ISNUMBER(SEARCH(" S",porsche_data[[#This Row],[Model]]))),1,0)</f>
        <v>1</v>
      </c>
      <c r="G1217">
        <f>IF(ISNUMBER(SEARCH("Turbo",porsche_data[[#This Row],[Model]])),1,0)</f>
        <v>0</v>
      </c>
      <c r="H1217">
        <f>IF(ISNUMBER(SEARCH("GT",porsche_data[[#This Row],[Model]])),1,0)</f>
        <v>0</v>
      </c>
      <c r="I1217">
        <f>IF(ISNUMBER(SEARCH("RS",porsche_data[[#This Row],[Model]])),1,0)</f>
        <v>0</v>
      </c>
      <c r="J1217">
        <f>IF(ISNUMBER(SEARCH("Targa",porsche_data[[#This Row],[Body]])),1,0)</f>
        <v>0</v>
      </c>
      <c r="K1217">
        <f>IF(ISNUMBER(SEARCH("Cabriolet",porsche_data[[#This Row],[Body]])),1,0)</f>
        <v>0</v>
      </c>
      <c r="L1217" t="s">
        <v>44</v>
      </c>
      <c r="N1217" t="s">
        <v>2078</v>
      </c>
      <c r="O1217" t="str">
        <f>IF(ISNUMBER(SEARCH("km",porsche_data[[#This Row],[Mileage0]])),porsche_data[[#This Row],[Mileage0]],"")</f>
        <v>20971 km</v>
      </c>
      <c r="P1217" t="s">
        <v>1136</v>
      </c>
      <c r="R1217" t="s">
        <v>395</v>
      </c>
      <c r="T1217" t="s">
        <v>232</v>
      </c>
      <c r="U1217" t="s">
        <v>21</v>
      </c>
      <c r="V1217">
        <f>IF(porsche_data[[#This Row],[Transmission]]="Automatic",1,0)</f>
        <v>0</v>
      </c>
      <c r="W1217">
        <f>IF(porsche_data[[#This Row],[Transmission]]="PDK",1,0)</f>
        <v>0</v>
      </c>
      <c r="X1217" t="s">
        <v>22</v>
      </c>
      <c r="Y1217">
        <f>IF(porsche_data[[#This Row],[Drive]]="Rear drive",0,1)</f>
        <v>0</v>
      </c>
      <c r="Z1217" t="s">
        <v>23</v>
      </c>
      <c r="AA1217" t="s">
        <v>24</v>
      </c>
      <c r="AB1217">
        <f>IF(OR(porsche_data[[#This Row],[Interior Color]]="Black",porsche_data[[#This Row],[Interior Color]]="Beige",porsche_data[[#This Row],[Interior Color]]="Brown",porsche_data[[#This Row],[Interior Color]]="Grey"),0,1)</f>
        <v>0</v>
      </c>
      <c r="AC1217" t="s">
        <v>99</v>
      </c>
      <c r="AD12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18" spans="1:30" x14ac:dyDescent="0.2">
      <c r="A1218" t="s">
        <v>1212</v>
      </c>
      <c r="B1218">
        <v>169900</v>
      </c>
      <c r="C1218">
        <f>ABS((porsche_data[[#This Row],[Price]]-AVERAGE(B1150:B5605))/_xlfn.STDEV.P(B1150:B5605))</f>
        <v>1.8613292483816306</v>
      </c>
      <c r="D1218" t="s">
        <v>286</v>
      </c>
      <c r="E1218" t="s">
        <v>832</v>
      </c>
      <c r="F1218">
        <f>IF(OR(ISNUMBER(SEARCH(" 4S",porsche_data[[#This Row],[Model]])), ISNUMBER(SEARCH(" S",porsche_data[[#This Row],[Model]]))),1,0)</f>
        <v>0</v>
      </c>
      <c r="G1218">
        <f>IF(ISNUMBER(SEARCH("Turbo",porsche_data[[#This Row],[Model]])),1,0)</f>
        <v>0</v>
      </c>
      <c r="H1218">
        <f>IF(ISNUMBER(SEARCH("GT",porsche_data[[#This Row],[Model]])),1,0)</f>
        <v>1</v>
      </c>
      <c r="I1218">
        <f>IF(ISNUMBER(SEARCH("RS",porsche_data[[#This Row],[Model]])),1,0)</f>
        <v>0</v>
      </c>
      <c r="J1218">
        <f>IF(ISNUMBER(SEARCH("Targa",porsche_data[[#This Row],[Body]])),1,0)</f>
        <v>0</v>
      </c>
      <c r="K1218">
        <f>IF(ISNUMBER(SEARCH("Cabriolet",porsche_data[[#This Row],[Body]])),1,0)</f>
        <v>0</v>
      </c>
      <c r="L1218" t="s">
        <v>44</v>
      </c>
      <c r="M1218">
        <v>996</v>
      </c>
      <c r="N1218" t="s">
        <v>1763</v>
      </c>
      <c r="O1218" s="3">
        <f>1*(LEFT(porsche_data[[#This Row],[Mileage0]],FIND(" ",porsche_data[[#This Row],[Mileage0]])-1))</f>
        <v>37900</v>
      </c>
      <c r="P1218" t="s">
        <v>834</v>
      </c>
      <c r="Q1218">
        <v>360</v>
      </c>
      <c r="R1218" t="s">
        <v>19</v>
      </c>
      <c r="S1218">
        <f>1*(LEFT(porsche_data[[#This Row],[Cylinder Capacity]],FIND(" ",porsche_data[[#This Row],[Cylinder Capacity]])-1))</f>
        <v>3.6</v>
      </c>
      <c r="T1218" t="s">
        <v>20</v>
      </c>
      <c r="U1218" t="s">
        <v>21</v>
      </c>
      <c r="V1218">
        <f>IF(porsche_data[[#This Row],[Transmission]]="Automatic",1,0)</f>
        <v>0</v>
      </c>
      <c r="W1218">
        <f>IF(porsche_data[[#This Row],[Transmission]]="PDK",1,0)</f>
        <v>0</v>
      </c>
      <c r="X1218" t="s">
        <v>22</v>
      </c>
      <c r="Y1218">
        <f>IF(porsche_data[[#This Row],[Drive]]="Rear drive",0,1)</f>
        <v>0</v>
      </c>
      <c r="Z1218" t="s">
        <v>23</v>
      </c>
      <c r="AA1218" t="s">
        <v>24</v>
      </c>
      <c r="AB1218">
        <f>IF(OR(porsche_data[[#This Row],[Interior Color]]="Black",porsche_data[[#This Row],[Interior Color]]="Beige",porsche_data[[#This Row],[Interior Color]]="Brown",porsche_data[[#This Row],[Interior Color]]="Grey"),0,1)</f>
        <v>0</v>
      </c>
      <c r="AC1218" t="s">
        <v>47</v>
      </c>
      <c r="AD12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19" spans="1:30" hidden="1" x14ac:dyDescent="0.2">
      <c r="A1219" t="s">
        <v>25</v>
      </c>
      <c r="C1219" t="e">
        <f>ABS((porsche_data[[#This Row],[Price]]-#REF!)/#REF!)</f>
        <v>#REF!</v>
      </c>
      <c r="D1219" t="s">
        <v>25</v>
      </c>
      <c r="E1219" t="s">
        <v>25</v>
      </c>
      <c r="F1219">
        <f>IF(OR(ISNUMBER(SEARCH(" 4S",porsche_data[[#This Row],[Model]])), ISNUMBER(SEARCH(" S",porsche_data[[#This Row],[Model]]))),1,0)</f>
        <v>0</v>
      </c>
      <c r="G1219">
        <f>IF(ISNUMBER(SEARCH("Turbo",porsche_data[[#This Row],[Model]])),1,0)</f>
        <v>0</v>
      </c>
      <c r="H1219">
        <f>IF(ISNUMBER(SEARCH("GT",porsche_data[[#This Row],[Model]])),1,0)</f>
        <v>0</v>
      </c>
      <c r="I1219">
        <f>IF(ISNUMBER(SEARCH("RS",porsche_data[[#This Row],[Model]])),1,0)</f>
        <v>0</v>
      </c>
      <c r="J1219">
        <f>IF(ISNUMBER(SEARCH("Targa",porsche_data[[#This Row],[Body]])),1,0)</f>
        <v>0</v>
      </c>
      <c r="K1219">
        <f>IF(ISNUMBER(SEARCH("Cabriolet",porsche_data[[#This Row],[Body]])),1,0)</f>
        <v>0</v>
      </c>
      <c r="L1219" t="s">
        <v>25</v>
      </c>
      <c r="N1219" t="s">
        <v>25</v>
      </c>
      <c r="O1219" t="str">
        <f>IF(ISNUMBER(SEARCH("km",porsche_data[[#This Row],[Mileage0]])),porsche_data[[#This Row],[Mileage0]],"")</f>
        <v/>
      </c>
      <c r="P1219" t="s">
        <v>25</v>
      </c>
      <c r="R1219" t="s">
        <v>25</v>
      </c>
      <c r="T1219" t="s">
        <v>25</v>
      </c>
      <c r="U1219" t="s">
        <v>25</v>
      </c>
      <c r="V1219">
        <f>IF(porsche_data[[#This Row],[Transmission]]="Automatic",1,0)</f>
        <v>0</v>
      </c>
      <c r="W1219">
        <f>IF(porsche_data[[#This Row],[Transmission]]="PDK",1,0)</f>
        <v>0</v>
      </c>
      <c r="X1219" t="s">
        <v>25</v>
      </c>
      <c r="Y1219">
        <f>IF(porsche_data[[#This Row],[Drive]]="Rear drive",0,1)</f>
        <v>1</v>
      </c>
      <c r="Z1219" t="s">
        <v>25</v>
      </c>
      <c r="AA1219" t="s">
        <v>25</v>
      </c>
      <c r="AB1219">
        <f>IF(OR(porsche_data[[#This Row],[Interior Color]]="Black",porsche_data[[#This Row],[Interior Color]]="Beige",porsche_data[[#This Row],[Interior Color]]="Brown",porsche_data[[#This Row],[Interior Color]]="Grey"),0,1)</f>
        <v>1</v>
      </c>
      <c r="AC1219" t="s">
        <v>25</v>
      </c>
      <c r="AD12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20" spans="1:30" x14ac:dyDescent="0.2">
      <c r="A1220" t="s">
        <v>1212</v>
      </c>
      <c r="B1220">
        <v>169900</v>
      </c>
      <c r="C1220">
        <f>ABS((porsche_data[[#This Row],[Price]]-AVERAGE(B1152:B5607))/_xlfn.STDEV.P(B1152:B5607))</f>
        <v>1.8684039033799342</v>
      </c>
      <c r="D1220" t="s">
        <v>163</v>
      </c>
      <c r="E1220" t="s">
        <v>64</v>
      </c>
      <c r="F1220">
        <f>IF(OR(ISNUMBER(SEARCH(" 4S",porsche_data[[#This Row],[Model]])), ISNUMBER(SEARCH(" S",porsche_data[[#This Row],[Model]]))),1,0)</f>
        <v>1</v>
      </c>
      <c r="G1220">
        <f>IF(ISNUMBER(SEARCH("Turbo",porsche_data[[#This Row],[Model]])),1,0)</f>
        <v>0</v>
      </c>
      <c r="H1220">
        <f>IF(ISNUMBER(SEARCH("GT",porsche_data[[#This Row],[Model]])),1,0)</f>
        <v>0</v>
      </c>
      <c r="I1220">
        <f>IF(ISNUMBER(SEARCH("RS",porsche_data[[#This Row],[Model]])),1,0)</f>
        <v>0</v>
      </c>
      <c r="J1220">
        <f>IF(ISNUMBER(SEARCH("Targa",porsche_data[[#This Row],[Body]])),1,0)</f>
        <v>0</v>
      </c>
      <c r="K1220">
        <f>IF(ISNUMBER(SEARCH("Cabriolet",porsche_data[[#This Row],[Body]])),1,0)</f>
        <v>0</v>
      </c>
      <c r="L1220" t="s">
        <v>44</v>
      </c>
      <c r="M1220">
        <v>992</v>
      </c>
      <c r="N1220" t="s">
        <v>1829</v>
      </c>
      <c r="O1220" s="3">
        <f>1*(LEFT(porsche_data[[#This Row],[Mileage0]],FIND(" ",porsche_data[[#This Row],[Mileage0]])-1))</f>
        <v>7708</v>
      </c>
      <c r="P1220" t="s">
        <v>66</v>
      </c>
      <c r="Q1220">
        <v>450</v>
      </c>
      <c r="R1220" t="s">
        <v>67</v>
      </c>
      <c r="S1220">
        <f>1*(LEFT(porsche_data[[#This Row],[Cylinder Capacity]],FIND(" ",porsche_data[[#This Row],[Cylinder Capacity]])-1))</f>
        <v>3</v>
      </c>
      <c r="T1220" t="s">
        <v>20</v>
      </c>
      <c r="U1220" t="s">
        <v>31</v>
      </c>
      <c r="V1220">
        <f>IF(porsche_data[[#This Row],[Transmission]]="Automatic",1,0)</f>
        <v>0</v>
      </c>
      <c r="W1220">
        <f>IF(porsche_data[[#This Row],[Transmission]]="PDK",1,0)</f>
        <v>1</v>
      </c>
      <c r="X1220" t="s">
        <v>46</v>
      </c>
      <c r="Y1220">
        <f>IF(porsche_data[[#This Row],[Drive]]="Rear drive",0,1)</f>
        <v>1</v>
      </c>
      <c r="Z1220" t="s">
        <v>23</v>
      </c>
      <c r="AA1220" t="s">
        <v>32</v>
      </c>
      <c r="AB1220">
        <f>IF(OR(porsche_data[[#This Row],[Interior Color]]="Black",porsche_data[[#This Row],[Interior Color]]="Beige",porsche_data[[#This Row],[Interior Color]]="Brown",porsche_data[[#This Row],[Interior Color]]="Grey"),0,1)</f>
        <v>0</v>
      </c>
      <c r="AC1220" t="s">
        <v>99</v>
      </c>
      <c r="AD12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21" spans="1:30" x14ac:dyDescent="0.2">
      <c r="A1221" t="s">
        <v>1212</v>
      </c>
      <c r="B1221">
        <v>169900</v>
      </c>
      <c r="C1221">
        <f>ABS((porsche_data[[#This Row],[Price]]-AVERAGE(B1153:B5608))/_xlfn.STDEV.P(B1153:B5608))</f>
        <v>1.8684039033799342</v>
      </c>
      <c r="D1221" t="s">
        <v>128</v>
      </c>
      <c r="E1221" t="s">
        <v>794</v>
      </c>
      <c r="F1221">
        <f>IF(OR(ISNUMBER(SEARCH(" 4S",porsche_data[[#This Row],[Model]])), ISNUMBER(SEARCH(" S",porsche_data[[#This Row],[Model]]))),1,0)</f>
        <v>1</v>
      </c>
      <c r="G1221">
        <f>IF(ISNUMBER(SEARCH("Turbo",porsche_data[[#This Row],[Model]])),1,0)</f>
        <v>0</v>
      </c>
      <c r="H1221">
        <f>IF(ISNUMBER(SEARCH("GT",porsche_data[[#This Row],[Model]])),1,0)</f>
        <v>0</v>
      </c>
      <c r="I1221">
        <f>IF(ISNUMBER(SEARCH("RS",porsche_data[[#This Row],[Model]])),1,0)</f>
        <v>0</v>
      </c>
      <c r="J1221">
        <f>IF(ISNUMBER(SEARCH("Targa",porsche_data[[#This Row],[Body]])),1,0)</f>
        <v>1</v>
      </c>
      <c r="K1221">
        <f>IF(ISNUMBER(SEARCH("Cabriolet",porsche_data[[#This Row],[Body]])),1,0)</f>
        <v>0</v>
      </c>
      <c r="L1221" t="s">
        <v>36</v>
      </c>
      <c r="M1221">
        <v>991</v>
      </c>
      <c r="N1221" t="s">
        <v>1604</v>
      </c>
      <c r="O1221" s="3">
        <f>1*(LEFT(porsche_data[[#This Row],[Mileage0]],FIND(" ",porsche_data[[#This Row],[Mileage0]])-1))</f>
        <v>1350</v>
      </c>
      <c r="P1221" t="s">
        <v>207</v>
      </c>
      <c r="Q1221">
        <v>400</v>
      </c>
      <c r="R1221" t="s">
        <v>88</v>
      </c>
      <c r="S1221">
        <f>1*(LEFT(porsche_data[[#This Row],[Cylinder Capacity]],FIND(" ",porsche_data[[#This Row],[Cylinder Capacity]])-1))</f>
        <v>3.8</v>
      </c>
      <c r="T1221" t="s">
        <v>20</v>
      </c>
      <c r="U1221" t="s">
        <v>31</v>
      </c>
      <c r="V1221">
        <f>IF(porsche_data[[#This Row],[Transmission]]="Automatic",1,0)</f>
        <v>0</v>
      </c>
      <c r="W1221">
        <f>IF(porsche_data[[#This Row],[Transmission]]="PDK",1,0)</f>
        <v>1</v>
      </c>
      <c r="X1221" t="s">
        <v>46</v>
      </c>
      <c r="Y1221">
        <f>IF(porsche_data[[#This Row],[Drive]]="Rear drive",0,1)</f>
        <v>1</v>
      </c>
      <c r="Z1221" t="s">
        <v>23</v>
      </c>
      <c r="AA1221" t="s">
        <v>32</v>
      </c>
      <c r="AB1221">
        <f>IF(OR(porsche_data[[#This Row],[Interior Color]]="Black",porsche_data[[#This Row],[Interior Color]]="Beige",porsche_data[[#This Row],[Interior Color]]="Brown",porsche_data[[#This Row],[Interior Color]]="Grey"),0,1)</f>
        <v>0</v>
      </c>
      <c r="AC1221" t="s">
        <v>32</v>
      </c>
      <c r="AD12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22" spans="1:30" hidden="1" x14ac:dyDescent="0.2">
      <c r="A1222" t="s">
        <v>2084</v>
      </c>
      <c r="C1222" t="e">
        <f>ABS((porsche_data[[#This Row],[Price]]-#REF!)/#REF!)</f>
        <v>#REF!</v>
      </c>
      <c r="D1222" t="s">
        <v>90</v>
      </c>
      <c r="E1222" t="s">
        <v>843</v>
      </c>
      <c r="F1222">
        <f>IF(OR(ISNUMBER(SEARCH(" 4S",porsche_data[[#This Row],[Model]])), ISNUMBER(SEARCH(" S",porsche_data[[#This Row],[Model]]))),1,0)</f>
        <v>0</v>
      </c>
      <c r="G1222">
        <f>IF(ISNUMBER(SEARCH("Turbo",porsche_data[[#This Row],[Model]])),1,0)</f>
        <v>0</v>
      </c>
      <c r="H1222">
        <f>IF(ISNUMBER(SEARCH("GT",porsche_data[[#This Row],[Model]])),1,0)</f>
        <v>1</v>
      </c>
      <c r="I1222">
        <f>IF(ISNUMBER(SEARCH("RS",porsche_data[[#This Row],[Model]])),1,0)</f>
        <v>1</v>
      </c>
      <c r="J1222">
        <f>IF(ISNUMBER(SEARCH("Targa",porsche_data[[#This Row],[Body]])),1,0)</f>
        <v>0</v>
      </c>
      <c r="K1222">
        <f>IF(ISNUMBER(SEARCH("Cabriolet",porsche_data[[#This Row],[Body]])),1,0)</f>
        <v>0</v>
      </c>
      <c r="L1222" t="s">
        <v>44</v>
      </c>
      <c r="N1222" t="s">
        <v>2085</v>
      </c>
      <c r="O1222" t="str">
        <f>IF(ISNUMBER(SEARCH("km",porsche_data[[#This Row],[Mileage0]])),porsche_data[[#This Row],[Mileage0]],"")</f>
        <v>6024 km</v>
      </c>
      <c r="P1222" t="s">
        <v>842</v>
      </c>
      <c r="R1222" t="s">
        <v>88</v>
      </c>
      <c r="T1222" t="s">
        <v>20</v>
      </c>
      <c r="U1222" t="s">
        <v>31</v>
      </c>
      <c r="V1222">
        <f>IF(porsche_data[[#This Row],[Transmission]]="Automatic",1,0)</f>
        <v>0</v>
      </c>
      <c r="W1222">
        <f>IF(porsche_data[[#This Row],[Transmission]]="PDK",1,0)</f>
        <v>1</v>
      </c>
      <c r="X1222" t="s">
        <v>22</v>
      </c>
      <c r="Y1222">
        <f>IF(porsche_data[[#This Row],[Drive]]="Rear drive",0,1)</f>
        <v>0</v>
      </c>
      <c r="Z1222" t="s">
        <v>23</v>
      </c>
      <c r="AA1222" t="s">
        <v>24</v>
      </c>
      <c r="AB1222">
        <f>IF(OR(porsche_data[[#This Row],[Interior Color]]="Black",porsche_data[[#This Row],[Interior Color]]="Beige",porsche_data[[#This Row],[Interior Color]]="Brown",porsche_data[[#This Row],[Interior Color]]="Grey"),0,1)</f>
        <v>0</v>
      </c>
      <c r="AC1222" t="s">
        <v>40</v>
      </c>
      <c r="AD12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23" spans="1:30" hidden="1" x14ac:dyDescent="0.2">
      <c r="A1223" t="s">
        <v>4337</v>
      </c>
      <c r="C1223" t="e">
        <f>ABS((porsche_data[[#This Row],[Price]]-#REF!)/#REF!)</f>
        <v>#REF!</v>
      </c>
      <c r="D1223" t="s">
        <v>163</v>
      </c>
      <c r="E1223" t="s">
        <v>64</v>
      </c>
      <c r="F1223">
        <f>IF(OR(ISNUMBER(SEARCH(" 4S",porsche_data[[#This Row],[Model]])), ISNUMBER(SEARCH(" S",porsche_data[[#This Row],[Model]]))),1,0)</f>
        <v>1</v>
      </c>
      <c r="G1223">
        <f>IF(ISNUMBER(SEARCH("Turbo",porsche_data[[#This Row],[Model]])),1,0)</f>
        <v>0</v>
      </c>
      <c r="H1223">
        <f>IF(ISNUMBER(SEARCH("GT",porsche_data[[#This Row],[Model]])),1,0)</f>
        <v>0</v>
      </c>
      <c r="I1223">
        <f>IF(ISNUMBER(SEARCH("RS",porsche_data[[#This Row],[Model]])),1,0)</f>
        <v>0</v>
      </c>
      <c r="J1223">
        <f>IF(ISNUMBER(SEARCH("Targa",porsche_data[[#This Row],[Body]])),1,0)</f>
        <v>0</v>
      </c>
      <c r="K1223">
        <f>IF(ISNUMBER(SEARCH("Cabriolet",porsche_data[[#This Row],[Body]])),1,0)</f>
        <v>0</v>
      </c>
      <c r="L1223" t="s">
        <v>44</v>
      </c>
      <c r="N1223" t="s">
        <v>698</v>
      </c>
      <c r="O1223" t="str">
        <f>IF(ISNUMBER(SEARCH("km",porsche_data[[#This Row],[Mileage0]])),porsche_data[[#This Row],[Mileage0]],"")</f>
        <v>10500 km</v>
      </c>
      <c r="P1223" t="s">
        <v>66</v>
      </c>
      <c r="R1223" t="s">
        <v>67</v>
      </c>
      <c r="T1223" t="s">
        <v>20</v>
      </c>
      <c r="U1223" t="s">
        <v>31</v>
      </c>
      <c r="V1223">
        <f>IF(porsche_data[[#This Row],[Transmission]]="Automatic",1,0)</f>
        <v>0</v>
      </c>
      <c r="W1223">
        <f>IF(porsche_data[[#This Row],[Transmission]]="PDK",1,0)</f>
        <v>1</v>
      </c>
      <c r="X1223" t="s">
        <v>46</v>
      </c>
      <c r="Y1223">
        <f>IF(porsche_data[[#This Row],[Drive]]="Rear drive",0,1)</f>
        <v>1</v>
      </c>
      <c r="Z1223" t="s">
        <v>23</v>
      </c>
      <c r="AA1223" t="s">
        <v>24</v>
      </c>
      <c r="AB1223">
        <f>IF(OR(porsche_data[[#This Row],[Interior Color]]="Black",porsche_data[[#This Row],[Interior Color]]="Beige",porsche_data[[#This Row],[Interior Color]]="Brown",porsche_data[[#This Row],[Interior Color]]="Grey"),0,1)</f>
        <v>0</v>
      </c>
      <c r="AC1223" t="s">
        <v>54</v>
      </c>
      <c r="AD12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24" spans="1:30" hidden="1" x14ac:dyDescent="0.2">
      <c r="A1224" t="s">
        <v>2086</v>
      </c>
      <c r="C1224" t="e">
        <f>ABS((porsche_data[[#This Row],[Price]]-#REF!)/#REF!)</f>
        <v>#REF!</v>
      </c>
      <c r="D1224" t="s">
        <v>152</v>
      </c>
      <c r="E1224" t="s">
        <v>2049</v>
      </c>
      <c r="F1224">
        <f>IF(OR(ISNUMBER(SEARCH(" 4S",porsche_data[[#This Row],[Model]])), ISNUMBER(SEARCH(" S",porsche_data[[#This Row],[Model]]))),1,0)</f>
        <v>0</v>
      </c>
      <c r="G1224">
        <f>IF(ISNUMBER(SEARCH("Turbo",porsche_data[[#This Row],[Model]])),1,0)</f>
        <v>1</v>
      </c>
      <c r="H1224">
        <f>IF(ISNUMBER(SEARCH("GT",porsche_data[[#This Row],[Model]])),1,0)</f>
        <v>1</v>
      </c>
      <c r="I1224">
        <f>IF(ISNUMBER(SEARCH("RS",porsche_data[[#This Row],[Model]])),1,0)</f>
        <v>0</v>
      </c>
      <c r="J1224">
        <f>IF(ISNUMBER(SEARCH("Targa",porsche_data[[#This Row],[Body]])),1,0)</f>
        <v>0</v>
      </c>
      <c r="K1224">
        <f>IF(ISNUMBER(SEARCH("Cabriolet",porsche_data[[#This Row],[Body]])),1,0)</f>
        <v>0</v>
      </c>
      <c r="L1224" t="s">
        <v>500</v>
      </c>
      <c r="N1224" t="s">
        <v>2050</v>
      </c>
      <c r="O1224" t="str">
        <f>IF(ISNUMBER(SEARCH("km",porsche_data[[#This Row],[Mileage0]])),porsche_data[[#This Row],[Mileage0]],"")</f>
        <v>3500 km</v>
      </c>
      <c r="P1224" t="s">
        <v>2051</v>
      </c>
      <c r="R1224" t="s">
        <v>670</v>
      </c>
      <c r="T1224" t="s">
        <v>20</v>
      </c>
      <c r="U1224" t="s">
        <v>53</v>
      </c>
      <c r="V1224">
        <f>IF(porsche_data[[#This Row],[Transmission]]="Automatic",1,0)</f>
        <v>1</v>
      </c>
      <c r="W1224">
        <f>IF(porsche_data[[#This Row],[Transmission]]="PDK",1,0)</f>
        <v>0</v>
      </c>
      <c r="X1224" t="s">
        <v>46</v>
      </c>
      <c r="Y1224">
        <f>IF(porsche_data[[#This Row],[Drive]]="Rear drive",0,1)</f>
        <v>1</v>
      </c>
      <c r="Z1224" t="s">
        <v>671</v>
      </c>
      <c r="AA1224" t="s">
        <v>24</v>
      </c>
      <c r="AB1224">
        <f>IF(OR(porsche_data[[#This Row],[Interior Color]]="Black",porsche_data[[#This Row],[Interior Color]]="Beige",porsche_data[[#This Row],[Interior Color]]="Brown",porsche_data[[#This Row],[Interior Color]]="Grey"),0,1)</f>
        <v>0</v>
      </c>
      <c r="AC1224" t="s">
        <v>438</v>
      </c>
      <c r="AD12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25" spans="1:30" hidden="1" x14ac:dyDescent="0.2">
      <c r="A1225" t="s">
        <v>25</v>
      </c>
      <c r="C1225" t="e">
        <f>ABS((porsche_data[[#This Row],[Price]]-#REF!)/#REF!)</f>
        <v>#REF!</v>
      </c>
      <c r="D1225" t="s">
        <v>25</v>
      </c>
      <c r="E1225" t="s">
        <v>25</v>
      </c>
      <c r="F1225">
        <f>IF(OR(ISNUMBER(SEARCH(" 4S",porsche_data[[#This Row],[Model]])), ISNUMBER(SEARCH(" S",porsche_data[[#This Row],[Model]]))),1,0)</f>
        <v>0</v>
      </c>
      <c r="G1225">
        <f>IF(ISNUMBER(SEARCH("Turbo",porsche_data[[#This Row],[Model]])),1,0)</f>
        <v>0</v>
      </c>
      <c r="H1225">
        <f>IF(ISNUMBER(SEARCH("GT",porsche_data[[#This Row],[Model]])),1,0)</f>
        <v>0</v>
      </c>
      <c r="I1225">
        <f>IF(ISNUMBER(SEARCH("RS",porsche_data[[#This Row],[Model]])),1,0)</f>
        <v>0</v>
      </c>
      <c r="J1225">
        <f>IF(ISNUMBER(SEARCH("Targa",porsche_data[[#This Row],[Body]])),1,0)</f>
        <v>0</v>
      </c>
      <c r="K1225">
        <f>IF(ISNUMBER(SEARCH("Cabriolet",porsche_data[[#This Row],[Body]])),1,0)</f>
        <v>0</v>
      </c>
      <c r="L1225" t="s">
        <v>25</v>
      </c>
      <c r="N1225" t="s">
        <v>25</v>
      </c>
      <c r="O1225" t="str">
        <f>IF(ISNUMBER(SEARCH("km",porsche_data[[#This Row],[Mileage0]])),porsche_data[[#This Row],[Mileage0]],"")</f>
        <v/>
      </c>
      <c r="P1225" t="s">
        <v>25</v>
      </c>
      <c r="R1225" t="s">
        <v>25</v>
      </c>
      <c r="T1225" t="s">
        <v>25</v>
      </c>
      <c r="U1225" t="s">
        <v>25</v>
      </c>
      <c r="V1225">
        <f>IF(porsche_data[[#This Row],[Transmission]]="Automatic",1,0)</f>
        <v>0</v>
      </c>
      <c r="W1225">
        <f>IF(porsche_data[[#This Row],[Transmission]]="PDK",1,0)</f>
        <v>0</v>
      </c>
      <c r="X1225" t="s">
        <v>25</v>
      </c>
      <c r="Y1225">
        <f>IF(porsche_data[[#This Row],[Drive]]="Rear drive",0,1)</f>
        <v>1</v>
      </c>
      <c r="Z1225" t="s">
        <v>25</v>
      </c>
      <c r="AA1225" t="s">
        <v>25</v>
      </c>
      <c r="AB1225">
        <f>IF(OR(porsche_data[[#This Row],[Interior Color]]="Black",porsche_data[[#This Row],[Interior Color]]="Beige",porsche_data[[#This Row],[Interior Color]]="Brown",porsche_data[[#This Row],[Interior Color]]="Grey"),0,1)</f>
        <v>1</v>
      </c>
      <c r="AC1225" t="s">
        <v>25</v>
      </c>
      <c r="AD12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26" spans="1:30" hidden="1" x14ac:dyDescent="0.2">
      <c r="A1226" t="s">
        <v>2087</v>
      </c>
      <c r="C1226" t="e">
        <f>ABS((porsche_data[[#This Row],[Price]]-#REF!)/#REF!)</f>
        <v>#REF!</v>
      </c>
      <c r="D1226" t="s">
        <v>209</v>
      </c>
      <c r="E1226" t="s">
        <v>505</v>
      </c>
      <c r="F1226">
        <f>IF(OR(ISNUMBER(SEARCH(" 4S",porsche_data[[#This Row],[Model]])), ISNUMBER(SEARCH(" S",porsche_data[[#This Row],[Model]]))),1,0)</f>
        <v>0</v>
      </c>
      <c r="G1226">
        <f>IF(ISNUMBER(SEARCH("Turbo",porsche_data[[#This Row],[Model]])),1,0)</f>
        <v>0</v>
      </c>
      <c r="H1226">
        <f>IF(ISNUMBER(SEARCH("GT",porsche_data[[#This Row],[Model]])),1,0)</f>
        <v>0</v>
      </c>
      <c r="I1226">
        <f>IF(ISNUMBER(SEARCH("RS",porsche_data[[#This Row],[Model]])),1,0)</f>
        <v>0</v>
      </c>
      <c r="J1226">
        <f>IF(ISNUMBER(SEARCH("Targa",porsche_data[[#This Row],[Body]])),1,0)</f>
        <v>0</v>
      </c>
      <c r="K1226">
        <f>IF(ISNUMBER(SEARCH("Cabriolet",porsche_data[[#This Row],[Body]])),1,0)</f>
        <v>1</v>
      </c>
      <c r="L1226" t="s">
        <v>16</v>
      </c>
      <c r="N1226" t="s">
        <v>2088</v>
      </c>
      <c r="O1226" t="str">
        <f>IF(ISNUMBER(SEARCH("km",porsche_data[[#This Row],[Mileage0]])),porsche_data[[#This Row],[Mileage0]],"")</f>
        <v>201997 km</v>
      </c>
      <c r="P1226" t="s">
        <v>59</v>
      </c>
      <c r="R1226" t="s">
        <v>60</v>
      </c>
      <c r="T1226" t="s">
        <v>20</v>
      </c>
      <c r="U1226" t="s">
        <v>21</v>
      </c>
      <c r="V1226">
        <f>IF(porsche_data[[#This Row],[Transmission]]="Automatic",1,0)</f>
        <v>0</v>
      </c>
      <c r="W1226">
        <f>IF(porsche_data[[#This Row],[Transmission]]="PDK",1,0)</f>
        <v>0</v>
      </c>
      <c r="X1226" t="s">
        <v>22</v>
      </c>
      <c r="Y1226">
        <f>IF(porsche_data[[#This Row],[Drive]]="Rear drive",0,1)</f>
        <v>0</v>
      </c>
      <c r="Z1226" t="s">
        <v>23</v>
      </c>
      <c r="AA1226" t="s">
        <v>47</v>
      </c>
      <c r="AB1226">
        <f>IF(OR(porsche_data[[#This Row],[Interior Color]]="Black",porsche_data[[#This Row],[Interior Color]]="Beige",porsche_data[[#This Row],[Interior Color]]="Brown",porsche_data[[#This Row],[Interior Color]]="Grey"),0,1)</f>
        <v>1</v>
      </c>
      <c r="AC1226" t="s">
        <v>32</v>
      </c>
      <c r="AD12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27" spans="1:30" hidden="1" x14ac:dyDescent="0.2">
      <c r="A1227" t="s">
        <v>2089</v>
      </c>
      <c r="C1227" t="e">
        <f>ABS((porsche_data[[#This Row],[Price]]-#REF!)/#REF!)</f>
        <v>#REF!</v>
      </c>
      <c r="D1227" t="s">
        <v>14</v>
      </c>
      <c r="E1227" t="s">
        <v>1910</v>
      </c>
      <c r="F1227">
        <f>IF(OR(ISNUMBER(SEARCH(" 4S",porsche_data[[#This Row],[Model]])), ISNUMBER(SEARCH(" S",porsche_data[[#This Row],[Model]]))),1,0)</f>
        <v>1</v>
      </c>
      <c r="G1227">
        <f>IF(ISNUMBER(SEARCH("Turbo",porsche_data[[#This Row],[Model]])),1,0)</f>
        <v>0</v>
      </c>
      <c r="H1227">
        <f>IF(ISNUMBER(SEARCH("GT",porsche_data[[#This Row],[Model]])),1,0)</f>
        <v>0</v>
      </c>
      <c r="I1227">
        <f>IF(ISNUMBER(SEARCH("RS",porsche_data[[#This Row],[Model]])),1,0)</f>
        <v>0</v>
      </c>
      <c r="J1227">
        <f>IF(ISNUMBER(SEARCH("Targa",porsche_data[[#This Row],[Body]])),1,0)</f>
        <v>0</v>
      </c>
      <c r="K1227">
        <f>IF(ISNUMBER(SEARCH("Cabriolet",porsche_data[[#This Row],[Body]])),1,0)</f>
        <v>0</v>
      </c>
      <c r="L1227" t="s">
        <v>44</v>
      </c>
      <c r="N1227" t="s">
        <v>2090</v>
      </c>
      <c r="O1227" t="str">
        <f>IF(ISNUMBER(SEARCH("km",porsche_data[[#This Row],[Mileage0]])),porsche_data[[#This Row],[Mileage0]],"")</f>
        <v>120748 km</v>
      </c>
      <c r="P1227" t="s">
        <v>385</v>
      </c>
      <c r="R1227" t="s">
        <v>78</v>
      </c>
      <c r="T1227" t="s">
        <v>20</v>
      </c>
      <c r="U1227" t="s">
        <v>21</v>
      </c>
      <c r="V1227">
        <f>IF(porsche_data[[#This Row],[Transmission]]="Automatic",1,0)</f>
        <v>0</v>
      </c>
      <c r="W1227">
        <f>IF(porsche_data[[#This Row],[Transmission]]="PDK",1,0)</f>
        <v>0</v>
      </c>
      <c r="X1227" t="s">
        <v>22</v>
      </c>
      <c r="Y1227">
        <f>IF(porsche_data[[#This Row],[Drive]]="Rear drive",0,1)</f>
        <v>0</v>
      </c>
      <c r="Z1227" t="s">
        <v>23</v>
      </c>
      <c r="AA1227" t="s">
        <v>24</v>
      </c>
      <c r="AB1227">
        <f>IF(OR(porsche_data[[#This Row],[Interior Color]]="Black",porsche_data[[#This Row],[Interior Color]]="Beige",porsche_data[[#This Row],[Interior Color]]="Brown",porsche_data[[#This Row],[Interior Color]]="Grey"),0,1)</f>
        <v>0</v>
      </c>
      <c r="AC1227" t="s">
        <v>116</v>
      </c>
      <c r="AD12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28" spans="1:30" hidden="1" x14ac:dyDescent="0.2">
      <c r="A1228" t="s">
        <v>2091</v>
      </c>
      <c r="C1228" t="e">
        <f>ABS((porsche_data[[#This Row],[Price]]-#REF!)/#REF!)</f>
        <v>#REF!</v>
      </c>
      <c r="D1228" t="s">
        <v>90</v>
      </c>
      <c r="E1228" t="s">
        <v>843</v>
      </c>
      <c r="F1228">
        <f>IF(OR(ISNUMBER(SEARCH(" 4S",porsche_data[[#This Row],[Model]])), ISNUMBER(SEARCH(" S",porsche_data[[#This Row],[Model]]))),1,0)</f>
        <v>0</v>
      </c>
      <c r="G1228">
        <f>IF(ISNUMBER(SEARCH("Turbo",porsche_data[[#This Row],[Model]])),1,0)</f>
        <v>0</v>
      </c>
      <c r="H1228">
        <f>IF(ISNUMBER(SEARCH("GT",porsche_data[[#This Row],[Model]])),1,0)</f>
        <v>1</v>
      </c>
      <c r="I1228">
        <f>IF(ISNUMBER(SEARCH("RS",porsche_data[[#This Row],[Model]])),1,0)</f>
        <v>1</v>
      </c>
      <c r="J1228">
        <f>IF(ISNUMBER(SEARCH("Targa",porsche_data[[#This Row],[Body]])),1,0)</f>
        <v>0</v>
      </c>
      <c r="K1228">
        <f>IF(ISNUMBER(SEARCH("Cabriolet",porsche_data[[#This Row],[Body]])),1,0)</f>
        <v>0</v>
      </c>
      <c r="L1228" t="s">
        <v>44</v>
      </c>
      <c r="N1228" t="s">
        <v>2092</v>
      </c>
      <c r="O1228" t="str">
        <f>IF(ISNUMBER(SEARCH("km",porsche_data[[#This Row],[Mileage0]])),porsche_data[[#This Row],[Mileage0]],"")</f>
        <v>7351 km</v>
      </c>
      <c r="P1228" t="s">
        <v>842</v>
      </c>
      <c r="R1228" t="s">
        <v>88</v>
      </c>
      <c r="T1228" t="s">
        <v>20</v>
      </c>
      <c r="U1228" t="s">
        <v>31</v>
      </c>
      <c r="V1228">
        <f>IF(porsche_data[[#This Row],[Transmission]]="Automatic",1,0)</f>
        <v>0</v>
      </c>
      <c r="W1228">
        <f>IF(porsche_data[[#This Row],[Transmission]]="PDK",1,0)</f>
        <v>1</v>
      </c>
      <c r="X1228" t="s">
        <v>22</v>
      </c>
      <c r="Y1228">
        <f>IF(porsche_data[[#This Row],[Drive]]="Rear drive",0,1)</f>
        <v>0</v>
      </c>
      <c r="Z1228" t="s">
        <v>23</v>
      </c>
      <c r="AA1228" t="s">
        <v>24</v>
      </c>
      <c r="AB1228">
        <f>IF(OR(porsche_data[[#This Row],[Interior Color]]="Black",porsche_data[[#This Row],[Interior Color]]="Beige",porsche_data[[#This Row],[Interior Color]]="Brown",porsche_data[[#This Row],[Interior Color]]="Grey"),0,1)</f>
        <v>0</v>
      </c>
      <c r="AC1228" t="s">
        <v>99</v>
      </c>
      <c r="AD12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29" spans="1:30" hidden="1" x14ac:dyDescent="0.2">
      <c r="A1229" t="s">
        <v>2093</v>
      </c>
      <c r="C1229" t="e">
        <f>ABS((porsche_data[[#This Row],[Price]]-#REF!)/#REF!)</f>
        <v>#REF!</v>
      </c>
      <c r="D1229" t="s">
        <v>128</v>
      </c>
      <c r="E1229" t="s">
        <v>1289</v>
      </c>
      <c r="F1229">
        <f>IF(OR(ISNUMBER(SEARCH(" 4S",porsche_data[[#This Row],[Model]])), ISNUMBER(SEARCH(" S",porsche_data[[#This Row],[Model]]))),1,0)</f>
        <v>1</v>
      </c>
      <c r="G1229">
        <f>IF(ISNUMBER(SEARCH("Turbo",porsche_data[[#This Row],[Model]])),1,0)</f>
        <v>0</v>
      </c>
      <c r="H1229">
        <f>IF(ISNUMBER(SEARCH("GT",porsche_data[[#This Row],[Model]])),1,0)</f>
        <v>0</v>
      </c>
      <c r="I1229">
        <f>IF(ISNUMBER(SEARCH("RS",porsche_data[[#This Row],[Model]])),1,0)</f>
        <v>0</v>
      </c>
      <c r="J1229">
        <f>IF(ISNUMBER(SEARCH("Targa",porsche_data[[#This Row],[Body]])),1,0)</f>
        <v>0</v>
      </c>
      <c r="K1229">
        <f>IF(ISNUMBER(SEARCH("Cabriolet",porsche_data[[#This Row],[Body]])),1,0)</f>
        <v>0</v>
      </c>
      <c r="L1229" t="s">
        <v>44</v>
      </c>
      <c r="N1229" t="s">
        <v>2094</v>
      </c>
      <c r="O1229" t="str">
        <f>IF(ISNUMBER(SEARCH("km",porsche_data[[#This Row],[Mileage0]])),porsche_data[[#This Row],[Mileage0]],"")</f>
        <v>32771 km</v>
      </c>
      <c r="P1229" t="s">
        <v>796</v>
      </c>
      <c r="R1229" t="s">
        <v>88</v>
      </c>
      <c r="T1229" t="s">
        <v>20</v>
      </c>
      <c r="U1229" t="s">
        <v>21</v>
      </c>
      <c r="V1229">
        <f>IF(porsche_data[[#This Row],[Transmission]]="Automatic",1,0)</f>
        <v>0</v>
      </c>
      <c r="W1229">
        <f>IF(porsche_data[[#This Row],[Transmission]]="PDK",1,0)</f>
        <v>0</v>
      </c>
      <c r="X1229" t="s">
        <v>22</v>
      </c>
      <c r="Y1229">
        <f>IF(porsche_data[[#This Row],[Drive]]="Rear drive",0,1)</f>
        <v>0</v>
      </c>
      <c r="Z1229" t="s">
        <v>23</v>
      </c>
      <c r="AA1229" t="s">
        <v>24</v>
      </c>
      <c r="AB1229">
        <f>IF(OR(porsche_data[[#This Row],[Interior Color]]="Black",porsche_data[[#This Row],[Interior Color]]="Beige",porsche_data[[#This Row],[Interior Color]]="Brown",porsche_data[[#This Row],[Interior Color]]="Grey"),0,1)</f>
        <v>0</v>
      </c>
      <c r="AC1229" t="s">
        <v>32</v>
      </c>
      <c r="AD12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30" spans="1:30" hidden="1" x14ac:dyDescent="0.2">
      <c r="A1230" t="s">
        <v>2095</v>
      </c>
      <c r="C1230" t="e">
        <f>ABS((porsche_data[[#This Row],[Price]]-#REF!)/#REF!)</f>
        <v>#REF!</v>
      </c>
      <c r="D1230" t="s">
        <v>42</v>
      </c>
      <c r="E1230" t="s">
        <v>383</v>
      </c>
      <c r="F1230">
        <f>IF(OR(ISNUMBER(SEARCH(" 4S",porsche_data[[#This Row],[Model]])), ISNUMBER(SEARCH(" S",porsche_data[[#This Row],[Model]]))),1,0)</f>
        <v>0</v>
      </c>
      <c r="G1230">
        <f>IF(ISNUMBER(SEARCH("Turbo",porsche_data[[#This Row],[Model]])),1,0)</f>
        <v>0</v>
      </c>
      <c r="H1230">
        <f>IF(ISNUMBER(SEARCH("GT",porsche_data[[#This Row],[Model]])),1,0)</f>
        <v>0</v>
      </c>
      <c r="I1230">
        <f>IF(ISNUMBER(SEARCH("RS",porsche_data[[#This Row],[Model]])),1,0)</f>
        <v>0</v>
      </c>
      <c r="J1230">
        <f>IF(ISNUMBER(SEARCH("Targa",porsche_data[[#This Row],[Body]])),1,0)</f>
        <v>0</v>
      </c>
      <c r="K1230">
        <f>IF(ISNUMBER(SEARCH("Cabriolet",porsche_data[[#This Row],[Body]])),1,0)</f>
        <v>0</v>
      </c>
      <c r="L1230" t="s">
        <v>44</v>
      </c>
      <c r="N1230" t="s">
        <v>2096</v>
      </c>
      <c r="O1230" t="str">
        <f>IF(ISNUMBER(SEARCH("km",porsche_data[[#This Row],[Mileage0]])),porsche_data[[#This Row],[Mileage0]],"")</f>
        <v>124400 km</v>
      </c>
      <c r="P1230" t="s">
        <v>385</v>
      </c>
      <c r="R1230" t="s">
        <v>78</v>
      </c>
      <c r="T1230" t="s">
        <v>20</v>
      </c>
      <c r="U1230" t="s">
        <v>21</v>
      </c>
      <c r="V1230">
        <f>IF(porsche_data[[#This Row],[Transmission]]="Automatic",1,0)</f>
        <v>0</v>
      </c>
      <c r="W1230">
        <f>IF(porsche_data[[#This Row],[Transmission]]="PDK",1,0)</f>
        <v>0</v>
      </c>
      <c r="X1230" t="s">
        <v>22</v>
      </c>
      <c r="Y1230">
        <f>IF(porsche_data[[#This Row],[Drive]]="Rear drive",0,1)</f>
        <v>0</v>
      </c>
      <c r="Z1230" t="s">
        <v>23</v>
      </c>
      <c r="AA1230" t="s">
        <v>54</v>
      </c>
      <c r="AB1230">
        <f>IF(OR(porsche_data[[#This Row],[Interior Color]]="Black",porsche_data[[#This Row],[Interior Color]]="Beige",porsche_data[[#This Row],[Interior Color]]="Brown",porsche_data[[#This Row],[Interior Color]]="Grey"),0,1)</f>
        <v>1</v>
      </c>
      <c r="AC1230" t="s">
        <v>54</v>
      </c>
      <c r="AD12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31" spans="1:30" hidden="1" x14ac:dyDescent="0.2">
      <c r="A1231" t="s">
        <v>25</v>
      </c>
      <c r="C1231" t="e">
        <f>ABS((porsche_data[[#This Row],[Price]]-#REF!)/#REF!)</f>
        <v>#REF!</v>
      </c>
      <c r="D1231" t="s">
        <v>25</v>
      </c>
      <c r="E1231" t="s">
        <v>25</v>
      </c>
      <c r="F1231">
        <f>IF(OR(ISNUMBER(SEARCH(" 4S",porsche_data[[#This Row],[Model]])), ISNUMBER(SEARCH(" S",porsche_data[[#This Row],[Model]]))),1,0)</f>
        <v>0</v>
      </c>
      <c r="G1231">
        <f>IF(ISNUMBER(SEARCH("Turbo",porsche_data[[#This Row],[Model]])),1,0)</f>
        <v>0</v>
      </c>
      <c r="H1231">
        <f>IF(ISNUMBER(SEARCH("GT",porsche_data[[#This Row],[Model]])),1,0)</f>
        <v>0</v>
      </c>
      <c r="I1231">
        <f>IF(ISNUMBER(SEARCH("RS",porsche_data[[#This Row],[Model]])),1,0)</f>
        <v>0</v>
      </c>
      <c r="J1231">
        <f>IF(ISNUMBER(SEARCH("Targa",porsche_data[[#This Row],[Body]])),1,0)</f>
        <v>0</v>
      </c>
      <c r="K1231">
        <f>IF(ISNUMBER(SEARCH("Cabriolet",porsche_data[[#This Row],[Body]])),1,0)</f>
        <v>0</v>
      </c>
      <c r="L1231" t="s">
        <v>25</v>
      </c>
      <c r="N1231" t="s">
        <v>25</v>
      </c>
      <c r="O1231" t="str">
        <f>IF(ISNUMBER(SEARCH("km",porsche_data[[#This Row],[Mileage0]])),porsche_data[[#This Row],[Mileage0]],"")</f>
        <v/>
      </c>
      <c r="P1231" t="s">
        <v>25</v>
      </c>
      <c r="R1231" t="s">
        <v>25</v>
      </c>
      <c r="T1231" t="s">
        <v>25</v>
      </c>
      <c r="U1231" t="s">
        <v>25</v>
      </c>
      <c r="V1231">
        <f>IF(porsche_data[[#This Row],[Transmission]]="Automatic",1,0)</f>
        <v>0</v>
      </c>
      <c r="W1231">
        <f>IF(porsche_data[[#This Row],[Transmission]]="PDK",1,0)</f>
        <v>0</v>
      </c>
      <c r="X1231" t="s">
        <v>25</v>
      </c>
      <c r="Y1231">
        <f>IF(porsche_data[[#This Row],[Drive]]="Rear drive",0,1)</f>
        <v>1</v>
      </c>
      <c r="Z1231" t="s">
        <v>25</v>
      </c>
      <c r="AA1231" t="s">
        <v>25</v>
      </c>
      <c r="AB1231">
        <f>IF(OR(porsche_data[[#This Row],[Interior Color]]="Black",porsche_data[[#This Row],[Interior Color]]="Beige",porsche_data[[#This Row],[Interior Color]]="Brown",porsche_data[[#This Row],[Interior Color]]="Grey"),0,1)</f>
        <v>1</v>
      </c>
      <c r="AC1231" t="s">
        <v>25</v>
      </c>
      <c r="AD12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32" spans="1:30" x14ac:dyDescent="0.2">
      <c r="A1232" t="s">
        <v>1212</v>
      </c>
      <c r="B1232">
        <v>169900</v>
      </c>
      <c r="C1232">
        <f>ABS((porsche_data[[#This Row],[Price]]-AVERAGE(B1164:B5619))/_xlfn.STDEV.P(B1164:B5619))</f>
        <v>1.8826692972954164</v>
      </c>
      <c r="D1232" t="s">
        <v>63</v>
      </c>
      <c r="E1232" t="s">
        <v>237</v>
      </c>
      <c r="F1232">
        <f>IF(OR(ISNUMBER(SEARCH(" 4S",porsche_data[[#This Row],[Model]])), ISNUMBER(SEARCH(" S",porsche_data[[#This Row],[Model]]))),1,0)</f>
        <v>0</v>
      </c>
      <c r="G1232">
        <f>IF(ISNUMBER(SEARCH("Turbo",porsche_data[[#This Row],[Model]])),1,0)</f>
        <v>0</v>
      </c>
      <c r="H1232">
        <f>IF(ISNUMBER(SEARCH("GT",porsche_data[[#This Row],[Model]])),1,0)</f>
        <v>1</v>
      </c>
      <c r="I1232">
        <f>IF(ISNUMBER(SEARCH("RS",porsche_data[[#This Row],[Model]])),1,0)</f>
        <v>0</v>
      </c>
      <c r="J1232">
        <f>IF(ISNUMBER(SEARCH("Targa",porsche_data[[#This Row],[Body]])),1,0)</f>
        <v>0</v>
      </c>
      <c r="K1232">
        <f>IF(ISNUMBER(SEARCH("Cabriolet",porsche_data[[#This Row],[Body]])),1,0)</f>
        <v>0</v>
      </c>
      <c r="L1232" t="s">
        <v>44</v>
      </c>
      <c r="M1232">
        <v>992</v>
      </c>
      <c r="N1232" t="s">
        <v>2823</v>
      </c>
      <c r="O1232" s="3">
        <f>1*(LEFT(porsche_data[[#This Row],[Mileage0]],FIND(" ",porsche_data[[#This Row],[Mileage0]])-1))</f>
        <v>30</v>
      </c>
      <c r="P1232" t="s">
        <v>178</v>
      </c>
      <c r="Q1232">
        <v>480</v>
      </c>
      <c r="R1232" t="s">
        <v>67</v>
      </c>
      <c r="S1232">
        <f>1*(LEFT(porsche_data[[#This Row],[Cylinder Capacity]],FIND(" ",porsche_data[[#This Row],[Cylinder Capacity]])-1))</f>
        <v>3</v>
      </c>
      <c r="T1232" t="s">
        <v>20</v>
      </c>
      <c r="U1232" t="s">
        <v>31</v>
      </c>
      <c r="V1232">
        <f>IF(porsche_data[[#This Row],[Transmission]]="Automatic",1,0)</f>
        <v>0</v>
      </c>
      <c r="W1232">
        <f>IF(porsche_data[[#This Row],[Transmission]]="PDK",1,0)</f>
        <v>1</v>
      </c>
      <c r="X1232" t="s">
        <v>22</v>
      </c>
      <c r="Y1232">
        <f>IF(porsche_data[[#This Row],[Drive]]="Rear drive",0,1)</f>
        <v>0</v>
      </c>
      <c r="Z1232" t="s">
        <v>23</v>
      </c>
      <c r="AA1232" t="s">
        <v>24</v>
      </c>
      <c r="AB1232">
        <f>IF(OR(porsche_data[[#This Row],[Interior Color]]="Black",porsche_data[[#This Row],[Interior Color]]="Beige",porsche_data[[#This Row],[Interior Color]]="Brown",porsche_data[[#This Row],[Interior Color]]="Grey"),0,1)</f>
        <v>0</v>
      </c>
      <c r="AC1232" t="s">
        <v>438</v>
      </c>
      <c r="AD12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33" spans="1:30" x14ac:dyDescent="0.2">
      <c r="A1233" t="s">
        <v>169</v>
      </c>
      <c r="B1233">
        <v>169890</v>
      </c>
      <c r="C1233">
        <f>ABS((porsche_data[[#This Row],[Price]]-AVERAGE(B1165:B5620))/_xlfn.STDEV.P(B1165:B5620))</f>
        <v>1.8860027531961054</v>
      </c>
      <c r="D1233" t="s">
        <v>184</v>
      </c>
      <c r="E1233" t="s">
        <v>176</v>
      </c>
      <c r="F1233">
        <f>IF(OR(ISNUMBER(SEARCH(" 4S",porsche_data[[#This Row],[Model]])), ISNUMBER(SEARCH(" S",porsche_data[[#This Row],[Model]]))),1,0)</f>
        <v>0</v>
      </c>
      <c r="G1233">
        <f>IF(ISNUMBER(SEARCH("Turbo",porsche_data[[#This Row],[Model]])),1,0)</f>
        <v>0</v>
      </c>
      <c r="H1233">
        <f>IF(ISNUMBER(SEARCH("GT",porsche_data[[#This Row],[Model]])),1,0)</f>
        <v>1</v>
      </c>
      <c r="I1233">
        <f>IF(ISNUMBER(SEARCH("RS",porsche_data[[#This Row],[Model]])),1,0)</f>
        <v>0</v>
      </c>
      <c r="J1233">
        <f>IF(ISNUMBER(SEARCH("Targa",porsche_data[[#This Row],[Body]])),1,0)</f>
        <v>0</v>
      </c>
      <c r="K1233">
        <f>IF(ISNUMBER(SEARCH("Cabriolet",porsche_data[[#This Row],[Body]])),1,0)</f>
        <v>1</v>
      </c>
      <c r="L1233" t="s">
        <v>16</v>
      </c>
      <c r="M1233">
        <v>992</v>
      </c>
      <c r="N1233" t="s">
        <v>3136</v>
      </c>
      <c r="O1233" s="3">
        <f>1*(LEFT(porsche_data[[#This Row],[Mileage0]],FIND(" ",porsche_data[[#This Row],[Mileage0]])-1))</f>
        <v>6990</v>
      </c>
      <c r="P1233" t="s">
        <v>178</v>
      </c>
      <c r="Q1233">
        <v>480</v>
      </c>
      <c r="R1233" t="s">
        <v>67</v>
      </c>
      <c r="S1233">
        <f>1*(LEFT(porsche_data[[#This Row],[Cylinder Capacity]],FIND(" ",porsche_data[[#This Row],[Cylinder Capacity]])-1))</f>
        <v>3</v>
      </c>
      <c r="T1233" t="s">
        <v>20</v>
      </c>
      <c r="U1233" t="s">
        <v>31</v>
      </c>
      <c r="V1233">
        <f>IF(porsche_data[[#This Row],[Transmission]]="Automatic",1,0)</f>
        <v>0</v>
      </c>
      <c r="W1233">
        <f>IF(porsche_data[[#This Row],[Transmission]]="PDK",1,0)</f>
        <v>1</v>
      </c>
      <c r="X1233" t="s">
        <v>46</v>
      </c>
      <c r="Y1233">
        <f>IF(porsche_data[[#This Row],[Drive]]="Rear drive",0,1)</f>
        <v>1</v>
      </c>
      <c r="Z1233" t="s">
        <v>23</v>
      </c>
      <c r="AA1233" t="s">
        <v>24</v>
      </c>
      <c r="AB1233">
        <f>IF(OR(porsche_data[[#This Row],[Interior Color]]="Black",porsche_data[[#This Row],[Interior Color]]="Beige",porsche_data[[#This Row],[Interior Color]]="Brown",porsche_data[[#This Row],[Interior Color]]="Grey"),0,1)</f>
        <v>0</v>
      </c>
      <c r="AC1233" t="s">
        <v>24</v>
      </c>
      <c r="AD12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34" spans="1:30" x14ac:dyDescent="0.2">
      <c r="A1234" t="s">
        <v>1787</v>
      </c>
      <c r="B1234">
        <v>169500</v>
      </c>
      <c r="C1234">
        <f>ABS((porsche_data[[#This Row],[Price]]-AVERAGE(B1166:B5621))/_xlfn.STDEV.P(B1166:B5621))</f>
        <v>1.8751657340220871</v>
      </c>
      <c r="D1234" t="s">
        <v>209</v>
      </c>
      <c r="E1234" t="s">
        <v>1033</v>
      </c>
      <c r="F1234">
        <f>IF(OR(ISNUMBER(SEARCH(" 4S",porsche_data[[#This Row],[Model]])), ISNUMBER(SEARCH(" S",porsche_data[[#This Row],[Model]]))),1,0)</f>
        <v>0</v>
      </c>
      <c r="G1234">
        <f>IF(ISNUMBER(SEARCH("Turbo",porsche_data[[#This Row],[Model]])),1,0)</f>
        <v>1</v>
      </c>
      <c r="H1234">
        <f>IF(ISNUMBER(SEARCH("GT",porsche_data[[#This Row],[Model]])),1,0)</f>
        <v>0</v>
      </c>
      <c r="I1234">
        <f>IF(ISNUMBER(SEARCH("RS",porsche_data[[#This Row],[Model]])),1,0)</f>
        <v>0</v>
      </c>
      <c r="J1234">
        <f>IF(ISNUMBER(SEARCH("Targa",porsche_data[[#This Row],[Body]])),1,0)</f>
        <v>0</v>
      </c>
      <c r="K1234">
        <f>IF(ISNUMBER(SEARCH("Cabriolet",porsche_data[[#This Row],[Body]])),1,0)</f>
        <v>1</v>
      </c>
      <c r="L1234" t="s">
        <v>16</v>
      </c>
      <c r="M1234">
        <v>911</v>
      </c>
      <c r="N1234" t="s">
        <v>1788</v>
      </c>
      <c r="O1234" s="3">
        <f>1*(LEFT(porsche_data[[#This Row],[Mileage0]],FIND(" ",porsche_data[[#This Row],[Mileage0]])-1))</f>
        <v>23500</v>
      </c>
      <c r="P1234" t="s">
        <v>202</v>
      </c>
      <c r="Q1234">
        <v>300</v>
      </c>
      <c r="R1234" t="s">
        <v>213</v>
      </c>
      <c r="S1234">
        <f>1*(LEFT(porsche_data[[#This Row],[Cylinder Capacity]],FIND(" ",porsche_data[[#This Row],[Cylinder Capacity]])-1))</f>
        <v>3.3</v>
      </c>
      <c r="T1234" t="s">
        <v>20</v>
      </c>
      <c r="U1234" t="s">
        <v>21</v>
      </c>
      <c r="V1234">
        <f>IF(porsche_data[[#This Row],[Transmission]]="Automatic",1,0)</f>
        <v>0</v>
      </c>
      <c r="W1234">
        <f>IF(porsche_data[[#This Row],[Transmission]]="PDK",1,0)</f>
        <v>0</v>
      </c>
      <c r="X1234" t="s">
        <v>22</v>
      </c>
      <c r="Y1234">
        <f>IF(porsche_data[[#This Row],[Drive]]="Rear drive",0,1)</f>
        <v>0</v>
      </c>
      <c r="Z1234" t="s">
        <v>23</v>
      </c>
      <c r="AA1234" t="s">
        <v>68</v>
      </c>
      <c r="AB1234">
        <f>IF(OR(porsche_data[[#This Row],[Interior Color]]="Black",porsche_data[[#This Row],[Interior Color]]="Beige",porsche_data[[#This Row],[Interior Color]]="Brown",porsche_data[[#This Row],[Interior Color]]="Grey"),0,1)</f>
        <v>0</v>
      </c>
      <c r="AC1234" t="s">
        <v>589</v>
      </c>
      <c r="AD12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35" spans="1:30" hidden="1" x14ac:dyDescent="0.2">
      <c r="A1235" t="s">
        <v>2103</v>
      </c>
      <c r="C1235" t="e">
        <f>ABS((porsche_data[[#This Row],[Price]]-#REF!)/#REF!)</f>
        <v>#REF!</v>
      </c>
      <c r="D1235" t="s">
        <v>298</v>
      </c>
      <c r="E1235" t="s">
        <v>738</v>
      </c>
      <c r="F1235">
        <f>IF(OR(ISNUMBER(SEARCH(" 4S",porsche_data[[#This Row],[Model]])), ISNUMBER(SEARCH(" S",porsche_data[[#This Row],[Model]]))),1,0)</f>
        <v>1</v>
      </c>
      <c r="G1235">
        <f>IF(ISNUMBER(SEARCH("Turbo",porsche_data[[#This Row],[Model]])),1,0)</f>
        <v>0</v>
      </c>
      <c r="H1235">
        <f>IF(ISNUMBER(SEARCH("GT",porsche_data[[#This Row],[Model]])),1,0)</f>
        <v>0</v>
      </c>
      <c r="I1235">
        <f>IF(ISNUMBER(SEARCH("RS",porsche_data[[#This Row],[Model]])),1,0)</f>
        <v>0</v>
      </c>
      <c r="J1235">
        <f>IF(ISNUMBER(SEARCH("Targa",porsche_data[[#This Row],[Body]])),1,0)</f>
        <v>0</v>
      </c>
      <c r="K1235">
        <f>IF(ISNUMBER(SEARCH("Cabriolet",porsche_data[[#This Row],[Body]])),1,0)</f>
        <v>0</v>
      </c>
      <c r="L1235" t="s">
        <v>44</v>
      </c>
      <c r="N1235" t="s">
        <v>322</v>
      </c>
      <c r="O1235" t="str">
        <f>IF(ISNUMBER(SEARCH("km",porsche_data[[#This Row],[Mileage0]])),porsche_data[[#This Row],[Mileage0]],"")</f>
        <v>193000 km</v>
      </c>
      <c r="P1235" t="s">
        <v>739</v>
      </c>
      <c r="R1235" t="s">
        <v>270</v>
      </c>
      <c r="T1235" t="s">
        <v>20</v>
      </c>
      <c r="U1235" t="s">
        <v>53</v>
      </c>
      <c r="V1235">
        <f>IF(porsche_data[[#This Row],[Transmission]]="Automatic",1,0)</f>
        <v>1</v>
      </c>
      <c r="W1235">
        <f>IF(porsche_data[[#This Row],[Transmission]]="PDK",1,0)</f>
        <v>0</v>
      </c>
      <c r="X1235" t="s">
        <v>22</v>
      </c>
      <c r="Y1235">
        <f>IF(porsche_data[[#This Row],[Drive]]="Rear drive",0,1)</f>
        <v>0</v>
      </c>
      <c r="Z1235" t="s">
        <v>23</v>
      </c>
      <c r="AA1235" t="s">
        <v>24</v>
      </c>
      <c r="AB1235">
        <f>IF(OR(porsche_data[[#This Row],[Interior Color]]="Black",porsche_data[[#This Row],[Interior Color]]="Beige",porsche_data[[#This Row],[Interior Color]]="Brown",porsche_data[[#This Row],[Interior Color]]="Grey"),0,1)</f>
        <v>0</v>
      </c>
      <c r="AC1235" t="s">
        <v>32</v>
      </c>
      <c r="AD12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36" spans="1:30" hidden="1" x14ac:dyDescent="0.2">
      <c r="A1236" t="s">
        <v>2104</v>
      </c>
      <c r="C1236" t="e">
        <f>ABS((porsche_data[[#This Row],[Price]]-#REF!)/#REF!)</f>
        <v>#REF!</v>
      </c>
      <c r="D1236" t="s">
        <v>298</v>
      </c>
      <c r="E1236" t="s">
        <v>788</v>
      </c>
      <c r="F1236">
        <f>IF(OR(ISNUMBER(SEARCH(" 4S",porsche_data[[#This Row],[Model]])), ISNUMBER(SEARCH(" S",porsche_data[[#This Row],[Model]]))),1,0)</f>
        <v>1</v>
      </c>
      <c r="G1236">
        <f>IF(ISNUMBER(SEARCH("Turbo",porsche_data[[#This Row],[Model]])),1,0)</f>
        <v>0</v>
      </c>
      <c r="H1236">
        <f>IF(ISNUMBER(SEARCH("GT",porsche_data[[#This Row],[Model]])),1,0)</f>
        <v>0</v>
      </c>
      <c r="I1236">
        <f>IF(ISNUMBER(SEARCH("RS",porsche_data[[#This Row],[Model]])),1,0)</f>
        <v>0</v>
      </c>
      <c r="J1236">
        <f>IF(ISNUMBER(SEARCH("Targa",porsche_data[[#This Row],[Body]])),1,0)</f>
        <v>0</v>
      </c>
      <c r="K1236">
        <f>IF(ISNUMBER(SEARCH("Cabriolet",porsche_data[[#This Row],[Body]])),1,0)</f>
        <v>1</v>
      </c>
      <c r="L1236" t="s">
        <v>16</v>
      </c>
      <c r="N1236" t="s">
        <v>2105</v>
      </c>
      <c r="O1236" t="str">
        <f>IF(ISNUMBER(SEARCH("km",porsche_data[[#This Row],[Mileage0]])),porsche_data[[#This Row],[Mileage0]],"")</f>
        <v>84000 km</v>
      </c>
      <c r="P1236" t="s">
        <v>2106</v>
      </c>
      <c r="R1236" t="s">
        <v>270</v>
      </c>
      <c r="T1236" t="s">
        <v>20</v>
      </c>
      <c r="U1236" t="s">
        <v>21</v>
      </c>
      <c r="V1236">
        <f>IF(porsche_data[[#This Row],[Transmission]]="Automatic",1,0)</f>
        <v>0</v>
      </c>
      <c r="W1236">
        <f>IF(porsche_data[[#This Row],[Transmission]]="PDK",1,0)</f>
        <v>0</v>
      </c>
      <c r="X1236" t="s">
        <v>22</v>
      </c>
      <c r="Y1236">
        <f>IF(porsche_data[[#This Row],[Drive]]="Rear drive",0,1)</f>
        <v>0</v>
      </c>
      <c r="Z1236" t="s">
        <v>23</v>
      </c>
      <c r="AA1236" t="s">
        <v>24</v>
      </c>
      <c r="AB1236">
        <f>IF(OR(porsche_data[[#This Row],[Interior Color]]="Black",porsche_data[[#This Row],[Interior Color]]="Beige",porsche_data[[#This Row],[Interior Color]]="Brown",porsche_data[[#This Row],[Interior Color]]="Grey"),0,1)</f>
        <v>0</v>
      </c>
      <c r="AC1236" t="s">
        <v>54</v>
      </c>
      <c r="AD12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37" spans="1:30" hidden="1" x14ac:dyDescent="0.2">
      <c r="A1237" t="s">
        <v>25</v>
      </c>
      <c r="C1237" t="e">
        <f>ABS((porsche_data[[#This Row],[Price]]-#REF!)/#REF!)</f>
        <v>#REF!</v>
      </c>
      <c r="D1237" t="s">
        <v>25</v>
      </c>
      <c r="E1237" t="s">
        <v>25</v>
      </c>
      <c r="F1237">
        <f>IF(OR(ISNUMBER(SEARCH(" 4S",porsche_data[[#This Row],[Model]])), ISNUMBER(SEARCH(" S",porsche_data[[#This Row],[Model]]))),1,0)</f>
        <v>0</v>
      </c>
      <c r="G1237">
        <f>IF(ISNUMBER(SEARCH("Turbo",porsche_data[[#This Row],[Model]])),1,0)</f>
        <v>0</v>
      </c>
      <c r="H1237">
        <f>IF(ISNUMBER(SEARCH("GT",porsche_data[[#This Row],[Model]])),1,0)</f>
        <v>0</v>
      </c>
      <c r="I1237">
        <f>IF(ISNUMBER(SEARCH("RS",porsche_data[[#This Row],[Model]])),1,0)</f>
        <v>0</v>
      </c>
      <c r="J1237">
        <f>IF(ISNUMBER(SEARCH("Targa",porsche_data[[#This Row],[Body]])),1,0)</f>
        <v>0</v>
      </c>
      <c r="K1237">
        <f>IF(ISNUMBER(SEARCH("Cabriolet",porsche_data[[#This Row],[Body]])),1,0)</f>
        <v>0</v>
      </c>
      <c r="L1237" t="s">
        <v>25</v>
      </c>
      <c r="N1237" t="s">
        <v>25</v>
      </c>
      <c r="O1237" t="str">
        <f>IF(ISNUMBER(SEARCH("km",porsche_data[[#This Row],[Mileage0]])),porsche_data[[#This Row],[Mileage0]],"")</f>
        <v/>
      </c>
      <c r="P1237" t="s">
        <v>25</v>
      </c>
      <c r="R1237" t="s">
        <v>25</v>
      </c>
      <c r="T1237" t="s">
        <v>25</v>
      </c>
      <c r="U1237" t="s">
        <v>25</v>
      </c>
      <c r="V1237">
        <f>IF(porsche_data[[#This Row],[Transmission]]="Automatic",1,0)</f>
        <v>0</v>
      </c>
      <c r="W1237">
        <f>IF(porsche_data[[#This Row],[Transmission]]="PDK",1,0)</f>
        <v>0</v>
      </c>
      <c r="X1237" t="s">
        <v>25</v>
      </c>
      <c r="Y1237">
        <f>IF(porsche_data[[#This Row],[Drive]]="Rear drive",0,1)</f>
        <v>1</v>
      </c>
      <c r="Z1237" t="s">
        <v>25</v>
      </c>
      <c r="AA1237" t="s">
        <v>25</v>
      </c>
      <c r="AB1237">
        <f>IF(OR(porsche_data[[#This Row],[Interior Color]]="Black",porsche_data[[#This Row],[Interior Color]]="Beige",porsche_data[[#This Row],[Interior Color]]="Brown",porsche_data[[#This Row],[Interior Color]]="Grey"),0,1)</f>
        <v>1</v>
      </c>
      <c r="AC1237" t="s">
        <v>25</v>
      </c>
      <c r="AD12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38" spans="1:30" hidden="1" x14ac:dyDescent="0.2">
      <c r="A1238" t="s">
        <v>1787</v>
      </c>
      <c r="B1238">
        <v>169500</v>
      </c>
      <c r="C1238" t="e">
        <f>ABS((porsche_data[[#This Row],[Price]]-#REF!)/#REF!)</f>
        <v>#REF!</v>
      </c>
      <c r="D1238" t="s">
        <v>34</v>
      </c>
      <c r="E1238" t="s">
        <v>226</v>
      </c>
      <c r="F1238">
        <f>IF(OR(ISNUMBER(SEARCH(" 4S",porsche_data[[#This Row],[Model]])), ISNUMBER(SEARCH(" S",porsche_data[[#This Row],[Model]]))),1,0)</f>
        <v>0</v>
      </c>
      <c r="G1238">
        <f>IF(ISNUMBER(SEARCH("Turbo",porsche_data[[#This Row],[Model]])),1,0)</f>
        <v>0</v>
      </c>
      <c r="H1238">
        <f>IF(ISNUMBER(SEARCH("GT",porsche_data[[#This Row],[Model]])),1,0)</f>
        <v>0</v>
      </c>
      <c r="I1238">
        <f>IF(ISNUMBER(SEARCH("RS",porsche_data[[#This Row],[Model]])),1,0)</f>
        <v>0</v>
      </c>
      <c r="J1238">
        <f>IF(ISNUMBER(SEARCH("Targa",porsche_data[[#This Row],[Body]])),1,0)</f>
        <v>0</v>
      </c>
      <c r="K1238">
        <f>IF(ISNUMBER(SEARCH("Cabriolet",porsche_data[[#This Row],[Body]])),1,0)</f>
        <v>0</v>
      </c>
      <c r="L1238" t="s">
        <v>44</v>
      </c>
      <c r="N1238" t="s">
        <v>5268</v>
      </c>
      <c r="O1238" t="str">
        <f>IF(ISNUMBER(SEARCH("km",porsche_data[[#This Row],[Mileage0]])),porsche_data[[#This Row],[Mileage0]],"")</f>
        <v>3599 km</v>
      </c>
      <c r="P1238" t="s">
        <v>5269</v>
      </c>
      <c r="R1238" t="s">
        <v>2655</v>
      </c>
      <c r="T1238" t="s">
        <v>20</v>
      </c>
      <c r="U1238" t="s">
        <v>21</v>
      </c>
      <c r="V1238">
        <f>IF(porsche_data[[#This Row],[Transmission]]="Automatic",1,0)</f>
        <v>0</v>
      </c>
      <c r="W1238">
        <f>IF(porsche_data[[#This Row],[Transmission]]="PDK",1,0)</f>
        <v>0</v>
      </c>
      <c r="X1238" t="s">
        <v>22</v>
      </c>
      <c r="Y1238">
        <f>IF(porsche_data[[#This Row],[Drive]]="Rear drive",0,1)</f>
        <v>0</v>
      </c>
      <c r="Z1238" t="s">
        <v>23</v>
      </c>
      <c r="AA1238" t="s">
        <v>54</v>
      </c>
      <c r="AB1238">
        <f>IF(OR(porsche_data[[#This Row],[Interior Color]]="Black",porsche_data[[#This Row],[Interior Color]]="Beige",porsche_data[[#This Row],[Interior Color]]="Brown",porsche_data[[#This Row],[Interior Color]]="Grey"),0,1)</f>
        <v>1</v>
      </c>
      <c r="AC1238" t="s">
        <v>54</v>
      </c>
      <c r="AD12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39" spans="1:30" x14ac:dyDescent="0.2">
      <c r="A1239" t="s">
        <v>1787</v>
      </c>
      <c r="B1239">
        <v>169500</v>
      </c>
      <c r="C1239">
        <f>ABS((porsche_data[[#This Row],[Price]]-AVERAGE(B1171:B5626))/_xlfn.STDEV.P(B1171:B5626))</f>
        <v>1.8860827509833993</v>
      </c>
      <c r="D1239" t="s">
        <v>473</v>
      </c>
      <c r="E1239" t="s">
        <v>50</v>
      </c>
      <c r="F1239">
        <f>IF(OR(ISNUMBER(SEARCH(" 4S",porsche_data[[#This Row],[Model]])), ISNUMBER(SEARCH(" S",porsche_data[[#This Row],[Model]]))),1,0)</f>
        <v>0</v>
      </c>
      <c r="G1239">
        <f>IF(ISNUMBER(SEARCH("Turbo",porsche_data[[#This Row],[Model]])),1,0)</f>
        <v>0</v>
      </c>
      <c r="H1239">
        <f>IF(ISNUMBER(SEARCH("GT",porsche_data[[#This Row],[Model]])),1,0)</f>
        <v>0</v>
      </c>
      <c r="I1239">
        <f>IF(ISNUMBER(SEARCH("RS",porsche_data[[#This Row],[Model]])),1,0)</f>
        <v>0</v>
      </c>
      <c r="J1239">
        <f>IF(ISNUMBER(SEARCH("Targa",porsche_data[[#This Row],[Body]])),1,0)</f>
        <v>0</v>
      </c>
      <c r="K1239">
        <f>IF(ISNUMBER(SEARCH("Cabriolet",porsche_data[[#This Row],[Body]])),1,0)</f>
        <v>0</v>
      </c>
      <c r="L1239" t="s">
        <v>44</v>
      </c>
      <c r="M1239">
        <v>993</v>
      </c>
      <c r="N1239" t="s">
        <v>5273</v>
      </c>
      <c r="O1239" s="3">
        <f>1*(LEFT(porsche_data[[#This Row],[Mileage0]],FIND(" ",porsche_data[[#This Row],[Mileage0]])-1))</f>
        <v>9840</v>
      </c>
      <c r="P1239" t="s">
        <v>126</v>
      </c>
      <c r="Q1239">
        <v>285</v>
      </c>
      <c r="R1239" t="s">
        <v>19</v>
      </c>
      <c r="S1239">
        <f>1*(LEFT(porsche_data[[#This Row],[Cylinder Capacity]],FIND(" ",porsche_data[[#This Row],[Cylinder Capacity]])-1))</f>
        <v>3.6</v>
      </c>
      <c r="T1239" t="s">
        <v>20</v>
      </c>
      <c r="U1239" t="s">
        <v>21</v>
      </c>
      <c r="V1239">
        <f>IF(porsche_data[[#This Row],[Transmission]]="Automatic",1,0)</f>
        <v>0</v>
      </c>
      <c r="W1239">
        <f>IF(porsche_data[[#This Row],[Transmission]]="PDK",1,0)</f>
        <v>0</v>
      </c>
      <c r="X1239" t="s">
        <v>22</v>
      </c>
      <c r="Y1239">
        <f>IF(porsche_data[[#This Row],[Drive]]="Rear drive",0,1)</f>
        <v>0</v>
      </c>
      <c r="Z1239" t="s">
        <v>23</v>
      </c>
      <c r="AA1239" t="s">
        <v>24</v>
      </c>
      <c r="AB1239">
        <f>IF(OR(porsche_data[[#This Row],[Interior Color]]="Black",porsche_data[[#This Row],[Interior Color]]="Beige",porsche_data[[#This Row],[Interior Color]]="Brown",porsche_data[[#This Row],[Interior Color]]="Grey"),0,1)</f>
        <v>0</v>
      </c>
      <c r="AC1239" t="s">
        <v>47</v>
      </c>
      <c r="AD12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40" spans="1:30" hidden="1" x14ac:dyDescent="0.2">
      <c r="A1240" t="s">
        <v>2110</v>
      </c>
      <c r="C1240" t="e">
        <f>ABS((porsche_data[[#This Row],[Price]]-#REF!)/#REF!)</f>
        <v>#REF!</v>
      </c>
      <c r="D1240" t="s">
        <v>1074</v>
      </c>
      <c r="E1240" t="s">
        <v>1019</v>
      </c>
      <c r="F1240">
        <f>IF(OR(ISNUMBER(SEARCH(" 4S",porsche_data[[#This Row],[Model]])), ISNUMBER(SEARCH(" S",porsche_data[[#This Row],[Model]]))),1,0)</f>
        <v>0</v>
      </c>
      <c r="G1240">
        <f>IF(ISNUMBER(SEARCH("Turbo",porsche_data[[#This Row],[Model]])),1,0)</f>
        <v>0</v>
      </c>
      <c r="H1240">
        <f>IF(ISNUMBER(SEARCH("GT",porsche_data[[#This Row],[Model]])),1,0)</f>
        <v>0</v>
      </c>
      <c r="I1240">
        <f>IF(ISNUMBER(SEARCH("RS",porsche_data[[#This Row],[Model]])),1,0)</f>
        <v>0</v>
      </c>
      <c r="J1240">
        <f>IF(ISNUMBER(SEARCH("Targa",porsche_data[[#This Row],[Body]])),1,0)</f>
        <v>0</v>
      </c>
      <c r="K1240">
        <f>IF(ISNUMBER(SEARCH("Cabriolet",porsche_data[[#This Row],[Body]])),1,0)</f>
        <v>0</v>
      </c>
      <c r="L1240" t="s">
        <v>44</v>
      </c>
      <c r="N1240" t="s">
        <v>2111</v>
      </c>
      <c r="O1240" t="str">
        <f>IF(ISNUMBER(SEARCH("km",porsche_data[[#This Row],[Mileage0]])),porsche_data[[#This Row],[Mileage0]],"")</f>
        <v>61403 km</v>
      </c>
      <c r="P1240" t="s">
        <v>568</v>
      </c>
      <c r="R1240" t="s">
        <v>748</v>
      </c>
      <c r="T1240" t="s">
        <v>20</v>
      </c>
      <c r="U1240" t="s">
        <v>21</v>
      </c>
      <c r="V1240">
        <f>IF(porsche_data[[#This Row],[Transmission]]="Automatic",1,0)</f>
        <v>0</v>
      </c>
      <c r="W1240">
        <f>IF(porsche_data[[#This Row],[Transmission]]="PDK",1,0)</f>
        <v>0</v>
      </c>
      <c r="X1240" t="s">
        <v>22</v>
      </c>
      <c r="Y1240">
        <f>IF(porsche_data[[#This Row],[Drive]]="Rear drive",0,1)</f>
        <v>0</v>
      </c>
      <c r="Z1240" t="s">
        <v>23</v>
      </c>
      <c r="AA1240" t="s">
        <v>24</v>
      </c>
      <c r="AB1240">
        <f>IF(OR(porsche_data[[#This Row],[Interior Color]]="Black",porsche_data[[#This Row],[Interior Color]]="Beige",porsche_data[[#This Row],[Interior Color]]="Brown",porsche_data[[#This Row],[Interior Color]]="Grey"),0,1)</f>
        <v>0</v>
      </c>
      <c r="AC1240" t="s">
        <v>61</v>
      </c>
      <c r="AD12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41" spans="1:30" hidden="1" x14ac:dyDescent="0.2">
      <c r="A1241" t="s">
        <v>1700</v>
      </c>
      <c r="C1241" t="e">
        <f>ABS((porsche_data[[#This Row],[Price]]-#REF!)/#REF!)</f>
        <v>#REF!</v>
      </c>
      <c r="D1241" t="s">
        <v>184</v>
      </c>
      <c r="E1241" t="s">
        <v>368</v>
      </c>
      <c r="F1241">
        <f>IF(OR(ISNUMBER(SEARCH(" 4S",porsche_data[[#This Row],[Model]])), ISNUMBER(SEARCH(" S",porsche_data[[#This Row],[Model]]))),1,0)</f>
        <v>0</v>
      </c>
      <c r="G1241">
        <f>IF(ISNUMBER(SEARCH("Turbo",porsche_data[[#This Row],[Model]])),1,0)</f>
        <v>0</v>
      </c>
      <c r="H1241">
        <f>IF(ISNUMBER(SEARCH("GT",porsche_data[[#This Row],[Model]])),1,0)</f>
        <v>1</v>
      </c>
      <c r="I1241">
        <f>IF(ISNUMBER(SEARCH("RS",porsche_data[[#This Row],[Model]])),1,0)</f>
        <v>0</v>
      </c>
      <c r="J1241">
        <f>IF(ISNUMBER(SEARCH("Targa",porsche_data[[#This Row],[Body]])),1,0)</f>
        <v>0</v>
      </c>
      <c r="K1241">
        <f>IF(ISNUMBER(SEARCH("Cabriolet",porsche_data[[#This Row],[Body]])),1,0)</f>
        <v>0</v>
      </c>
      <c r="L1241" t="s">
        <v>44</v>
      </c>
      <c r="N1241" t="s">
        <v>2112</v>
      </c>
      <c r="O1241" t="str">
        <f>IF(ISNUMBER(SEARCH("km",porsche_data[[#This Row],[Mileage0]])),porsche_data[[#This Row],[Mileage0]],"")</f>
        <v/>
      </c>
      <c r="P1241" t="s">
        <v>110</v>
      </c>
      <c r="R1241" t="s">
        <v>111</v>
      </c>
      <c r="T1241" t="s">
        <v>232</v>
      </c>
      <c r="U1241" t="s">
        <v>31</v>
      </c>
      <c r="V1241">
        <f>IF(porsche_data[[#This Row],[Transmission]]="Automatic",1,0)</f>
        <v>0</v>
      </c>
      <c r="W1241">
        <f>IF(porsche_data[[#This Row],[Transmission]]="PDK",1,0)</f>
        <v>1</v>
      </c>
      <c r="X1241" t="s">
        <v>22</v>
      </c>
      <c r="Y1241">
        <f>IF(porsche_data[[#This Row],[Drive]]="Rear drive",0,1)</f>
        <v>0</v>
      </c>
      <c r="Z1241" t="s">
        <v>23</v>
      </c>
      <c r="AA1241" t="s">
        <v>24</v>
      </c>
      <c r="AB1241">
        <f>IF(OR(porsche_data[[#This Row],[Interior Color]]="Black",porsche_data[[#This Row],[Interior Color]]="Beige",porsche_data[[#This Row],[Interior Color]]="Brown",porsche_data[[#This Row],[Interior Color]]="Grey"),0,1)</f>
        <v>0</v>
      </c>
      <c r="AC1241" t="s">
        <v>32</v>
      </c>
      <c r="AD12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42" spans="1:30" hidden="1" x14ac:dyDescent="0.2">
      <c r="A1242" t="s">
        <v>985</v>
      </c>
      <c r="C1242" t="e">
        <f>ABS((porsche_data[[#This Row],[Price]]-#REF!)/#REF!)</f>
        <v>#REF!</v>
      </c>
      <c r="D1242" t="s">
        <v>636</v>
      </c>
      <c r="E1242" t="s">
        <v>637</v>
      </c>
      <c r="F1242">
        <f>IF(OR(ISNUMBER(SEARCH(" 4S",porsche_data[[#This Row],[Model]])), ISNUMBER(SEARCH(" S",porsche_data[[#This Row],[Model]]))),1,0)</f>
        <v>1</v>
      </c>
      <c r="G1242">
        <f>IF(ISNUMBER(SEARCH("Turbo",porsche_data[[#This Row],[Model]])),1,0)</f>
        <v>0</v>
      </c>
      <c r="H1242">
        <f>IF(ISNUMBER(SEARCH("GT",porsche_data[[#This Row],[Model]])),1,0)</f>
        <v>0</v>
      </c>
      <c r="I1242">
        <f>IF(ISNUMBER(SEARCH("RS",porsche_data[[#This Row],[Model]])),1,0)</f>
        <v>0</v>
      </c>
      <c r="J1242">
        <f>IF(ISNUMBER(SEARCH("Targa",porsche_data[[#This Row],[Body]])),1,0)</f>
        <v>0</v>
      </c>
      <c r="K1242">
        <f>IF(ISNUMBER(SEARCH("Cabriolet",porsche_data[[#This Row],[Body]])),1,0)</f>
        <v>0</v>
      </c>
      <c r="L1242" t="s">
        <v>108</v>
      </c>
      <c r="N1242" t="s">
        <v>2113</v>
      </c>
      <c r="O1242" t="str">
        <f>IF(ISNUMBER(SEARCH("km",porsche_data[[#This Row],[Mileage0]])),porsche_data[[#This Row],[Mileage0]],"")</f>
        <v/>
      </c>
      <c r="P1242" t="s">
        <v>394</v>
      </c>
      <c r="R1242" t="s">
        <v>395</v>
      </c>
      <c r="T1242" t="s">
        <v>20</v>
      </c>
      <c r="U1242" t="s">
        <v>21</v>
      </c>
      <c r="V1242">
        <f>IF(porsche_data[[#This Row],[Transmission]]="Automatic",1,0)</f>
        <v>0</v>
      </c>
      <c r="W1242">
        <f>IF(porsche_data[[#This Row],[Transmission]]="PDK",1,0)</f>
        <v>0</v>
      </c>
      <c r="X1242" t="s">
        <v>22</v>
      </c>
      <c r="Y1242">
        <f>IF(porsche_data[[#This Row],[Drive]]="Rear drive",0,1)</f>
        <v>0</v>
      </c>
      <c r="Z1242" t="s">
        <v>23</v>
      </c>
      <c r="AA1242" t="s">
        <v>68</v>
      </c>
      <c r="AB1242">
        <f>IF(OR(porsche_data[[#This Row],[Interior Color]]="Black",porsche_data[[#This Row],[Interior Color]]="Beige",porsche_data[[#This Row],[Interior Color]]="Brown",porsche_data[[#This Row],[Interior Color]]="Grey"),0,1)</f>
        <v>0</v>
      </c>
      <c r="AC1242" t="s">
        <v>116</v>
      </c>
      <c r="AD12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43" spans="1:30" hidden="1" x14ac:dyDescent="0.2">
      <c r="A1243" t="s">
        <v>25</v>
      </c>
      <c r="C1243" t="e">
        <f>ABS((porsche_data[[#This Row],[Price]]-#REF!)/#REF!)</f>
        <v>#REF!</v>
      </c>
      <c r="D1243" t="s">
        <v>25</v>
      </c>
      <c r="E1243" t="s">
        <v>25</v>
      </c>
      <c r="F1243">
        <f>IF(OR(ISNUMBER(SEARCH(" 4S",porsche_data[[#This Row],[Model]])), ISNUMBER(SEARCH(" S",porsche_data[[#This Row],[Model]]))),1,0)</f>
        <v>0</v>
      </c>
      <c r="G1243">
        <f>IF(ISNUMBER(SEARCH("Turbo",porsche_data[[#This Row],[Model]])),1,0)</f>
        <v>0</v>
      </c>
      <c r="H1243">
        <f>IF(ISNUMBER(SEARCH("GT",porsche_data[[#This Row],[Model]])),1,0)</f>
        <v>0</v>
      </c>
      <c r="I1243">
        <f>IF(ISNUMBER(SEARCH("RS",porsche_data[[#This Row],[Model]])),1,0)</f>
        <v>0</v>
      </c>
      <c r="J1243">
        <f>IF(ISNUMBER(SEARCH("Targa",porsche_data[[#This Row],[Body]])),1,0)</f>
        <v>0</v>
      </c>
      <c r="K1243">
        <f>IF(ISNUMBER(SEARCH("Cabriolet",porsche_data[[#This Row],[Body]])),1,0)</f>
        <v>0</v>
      </c>
      <c r="L1243" t="s">
        <v>25</v>
      </c>
      <c r="N1243" t="s">
        <v>25</v>
      </c>
      <c r="O1243" t="str">
        <f>IF(ISNUMBER(SEARCH("km",porsche_data[[#This Row],[Mileage0]])),porsche_data[[#This Row],[Mileage0]],"")</f>
        <v/>
      </c>
      <c r="P1243" t="s">
        <v>25</v>
      </c>
      <c r="R1243" t="s">
        <v>25</v>
      </c>
      <c r="T1243" t="s">
        <v>25</v>
      </c>
      <c r="U1243" t="s">
        <v>25</v>
      </c>
      <c r="V1243">
        <f>IF(porsche_data[[#This Row],[Transmission]]="Automatic",1,0)</f>
        <v>0</v>
      </c>
      <c r="W1243">
        <f>IF(porsche_data[[#This Row],[Transmission]]="PDK",1,0)</f>
        <v>0</v>
      </c>
      <c r="X1243" t="s">
        <v>25</v>
      </c>
      <c r="Y1243">
        <f>IF(porsche_data[[#This Row],[Drive]]="Rear drive",0,1)</f>
        <v>1</v>
      </c>
      <c r="Z1243" t="s">
        <v>25</v>
      </c>
      <c r="AA1243" t="s">
        <v>25</v>
      </c>
      <c r="AB1243">
        <f>IF(OR(porsche_data[[#This Row],[Interior Color]]="Black",porsche_data[[#This Row],[Interior Color]]="Beige",porsche_data[[#This Row],[Interior Color]]="Brown",porsche_data[[#This Row],[Interior Color]]="Grey"),0,1)</f>
        <v>1</v>
      </c>
      <c r="AC1243" t="s">
        <v>25</v>
      </c>
      <c r="AD12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44" spans="1:30" hidden="1" x14ac:dyDescent="0.2">
      <c r="A1244" t="s">
        <v>2114</v>
      </c>
      <c r="C1244" t="e">
        <f>ABS((porsche_data[[#This Row],[Price]]-#REF!)/#REF!)</f>
        <v>#REF!</v>
      </c>
      <c r="D1244" t="s">
        <v>152</v>
      </c>
      <c r="E1244" t="s">
        <v>237</v>
      </c>
      <c r="F1244">
        <f>IF(OR(ISNUMBER(SEARCH(" 4S",porsche_data[[#This Row],[Model]])), ISNUMBER(SEARCH(" S",porsche_data[[#This Row],[Model]]))),1,0)</f>
        <v>0</v>
      </c>
      <c r="G1244">
        <f>IF(ISNUMBER(SEARCH("Turbo",porsche_data[[#This Row],[Model]])),1,0)</f>
        <v>0</v>
      </c>
      <c r="H1244">
        <f>IF(ISNUMBER(SEARCH("GT",porsche_data[[#This Row],[Model]])),1,0)</f>
        <v>1</v>
      </c>
      <c r="I1244">
        <f>IF(ISNUMBER(SEARCH("RS",porsche_data[[#This Row],[Model]])),1,0)</f>
        <v>0</v>
      </c>
      <c r="J1244">
        <f>IF(ISNUMBER(SEARCH("Targa",porsche_data[[#This Row],[Body]])),1,0)</f>
        <v>0</v>
      </c>
      <c r="K1244">
        <f>IF(ISNUMBER(SEARCH("Cabriolet",porsche_data[[#This Row],[Body]])),1,0)</f>
        <v>1</v>
      </c>
      <c r="L1244" t="s">
        <v>16</v>
      </c>
      <c r="N1244" t="s">
        <v>25</v>
      </c>
      <c r="O1244" t="str">
        <f>IF(ISNUMBER(SEARCH("km",porsche_data[[#This Row],[Mileage0]])),porsche_data[[#This Row],[Mileage0]],"")</f>
        <v/>
      </c>
      <c r="P1244" t="s">
        <v>178</v>
      </c>
      <c r="R1244" t="s">
        <v>25</v>
      </c>
      <c r="T1244" t="s">
        <v>20</v>
      </c>
      <c r="U1244" t="s">
        <v>31</v>
      </c>
      <c r="V1244">
        <f>IF(porsche_data[[#This Row],[Transmission]]="Automatic",1,0)</f>
        <v>0</v>
      </c>
      <c r="W1244">
        <f>IF(porsche_data[[#This Row],[Transmission]]="PDK",1,0)</f>
        <v>1</v>
      </c>
      <c r="X1244" t="s">
        <v>22</v>
      </c>
      <c r="Y1244">
        <f>IF(porsche_data[[#This Row],[Drive]]="Rear drive",0,1)</f>
        <v>0</v>
      </c>
      <c r="Z1244" t="s">
        <v>23</v>
      </c>
      <c r="AA1244" t="s">
        <v>32</v>
      </c>
      <c r="AB1244">
        <f>IF(OR(porsche_data[[#This Row],[Interior Color]]="Black",porsche_data[[#This Row],[Interior Color]]="Beige",porsche_data[[#This Row],[Interior Color]]="Brown",porsche_data[[#This Row],[Interior Color]]="Grey"),0,1)</f>
        <v>0</v>
      </c>
      <c r="AC1244" t="s">
        <v>32</v>
      </c>
      <c r="AD12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45" spans="1:30" hidden="1" x14ac:dyDescent="0.2">
      <c r="A1245" t="s">
        <v>3095</v>
      </c>
      <c r="C1245" t="e">
        <f>ABS((porsche_data[[#This Row],[Price]]-#REF!)/#REF!)</f>
        <v>#REF!</v>
      </c>
      <c r="D1245" t="s">
        <v>279</v>
      </c>
      <c r="E1245" t="s">
        <v>230</v>
      </c>
      <c r="F1245">
        <f>IF(OR(ISNUMBER(SEARCH(" 4S",porsche_data[[#This Row],[Model]])), ISNUMBER(SEARCH(" S",porsche_data[[#This Row],[Model]]))),1,0)</f>
        <v>0</v>
      </c>
      <c r="G1245">
        <f>IF(ISNUMBER(SEARCH("Turbo",porsche_data[[#This Row],[Model]])),1,0)</f>
        <v>0</v>
      </c>
      <c r="H1245">
        <f>IF(ISNUMBER(SEARCH("GT",porsche_data[[#This Row],[Model]])),1,0)</f>
        <v>0</v>
      </c>
      <c r="I1245">
        <f>IF(ISNUMBER(SEARCH("RS",porsche_data[[#This Row],[Model]])),1,0)</f>
        <v>0</v>
      </c>
      <c r="J1245">
        <f>IF(ISNUMBER(SEARCH("Targa",porsche_data[[#This Row],[Body]])),1,0)</f>
        <v>0</v>
      </c>
      <c r="K1245">
        <f>IF(ISNUMBER(SEARCH("Cabriolet",porsche_data[[#This Row],[Body]])),1,0)</f>
        <v>0</v>
      </c>
      <c r="L1245" t="s">
        <v>44</v>
      </c>
      <c r="N1245" t="s">
        <v>3096</v>
      </c>
      <c r="O1245" t="str">
        <f>IF(ISNUMBER(SEARCH("km",porsche_data[[#This Row],[Mileage0]])),porsche_data[[#This Row],[Mileage0]],"")</f>
        <v>26761 km</v>
      </c>
      <c r="P1245" t="s">
        <v>18</v>
      </c>
      <c r="R1245" t="s">
        <v>19</v>
      </c>
      <c r="T1245" t="s">
        <v>20</v>
      </c>
      <c r="U1245" t="s">
        <v>21</v>
      </c>
      <c r="V1245">
        <f>IF(porsche_data[[#This Row],[Transmission]]="Automatic",1,0)</f>
        <v>0</v>
      </c>
      <c r="W1245">
        <f>IF(porsche_data[[#This Row],[Transmission]]="PDK",1,0)</f>
        <v>0</v>
      </c>
      <c r="X1245" t="s">
        <v>22</v>
      </c>
      <c r="Y1245">
        <f>IF(porsche_data[[#This Row],[Drive]]="Rear drive",0,1)</f>
        <v>0</v>
      </c>
      <c r="Z1245" t="s">
        <v>23</v>
      </c>
      <c r="AA1245" t="s">
        <v>68</v>
      </c>
      <c r="AB1245">
        <f>IF(OR(porsche_data[[#This Row],[Interior Color]]="Black",porsche_data[[#This Row],[Interior Color]]="Beige",porsche_data[[#This Row],[Interior Color]]="Brown",porsche_data[[#This Row],[Interior Color]]="Grey"),0,1)</f>
        <v>0</v>
      </c>
      <c r="AC1245" t="s">
        <v>54</v>
      </c>
      <c r="AD12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46" spans="1:30" hidden="1" x14ac:dyDescent="0.2">
      <c r="A1246" t="s">
        <v>3195</v>
      </c>
      <c r="B1246">
        <v>169000</v>
      </c>
      <c r="C1246" t="e">
        <f>ABS((porsche_data[[#This Row],[Price]]-#REF!)/#REF!)</f>
        <v>#REF!</v>
      </c>
      <c r="D1246" t="s">
        <v>349</v>
      </c>
      <c r="E1246" t="s">
        <v>102</v>
      </c>
      <c r="F1246">
        <f>IF(OR(ISNUMBER(SEARCH(" 4S",porsche_data[[#This Row],[Model]])), ISNUMBER(SEARCH(" S",porsche_data[[#This Row],[Model]]))),1,0)</f>
        <v>0</v>
      </c>
      <c r="G1246">
        <f>IF(ISNUMBER(SEARCH("Turbo",porsche_data[[#This Row],[Model]])),1,0)</f>
        <v>0</v>
      </c>
      <c r="H1246">
        <f>IF(ISNUMBER(SEARCH("GT",porsche_data[[#This Row],[Model]])),1,0)</f>
        <v>0</v>
      </c>
      <c r="I1246">
        <f>IF(ISNUMBER(SEARCH("RS",porsche_data[[#This Row],[Model]])),1,0)</f>
        <v>0</v>
      </c>
      <c r="J1246">
        <f>IF(ISNUMBER(SEARCH("Targa",porsche_data[[#This Row],[Body]])),1,0)</f>
        <v>0</v>
      </c>
      <c r="K1246">
        <f>IF(ISNUMBER(SEARCH("Cabriolet",porsche_data[[#This Row],[Body]])),1,0)</f>
        <v>0</v>
      </c>
      <c r="L1246" t="s">
        <v>44</v>
      </c>
      <c r="N1246" t="s">
        <v>634</v>
      </c>
      <c r="O1246" t="str">
        <f>IF(ISNUMBER(SEARCH("km",porsche_data[[#This Row],[Mileage0]])),porsche_data[[#This Row],[Mileage0]],"")</f>
        <v>1500 km</v>
      </c>
      <c r="P1246" t="s">
        <v>18</v>
      </c>
      <c r="R1246" t="s">
        <v>4203</v>
      </c>
      <c r="T1246" t="s">
        <v>20</v>
      </c>
      <c r="U1246" t="s">
        <v>21</v>
      </c>
      <c r="V1246">
        <f>IF(porsche_data[[#This Row],[Transmission]]="Automatic",1,0)</f>
        <v>0</v>
      </c>
      <c r="W1246">
        <f>IF(porsche_data[[#This Row],[Transmission]]="PDK",1,0)</f>
        <v>0</v>
      </c>
      <c r="X1246" t="s">
        <v>46</v>
      </c>
      <c r="Y1246">
        <f>IF(porsche_data[[#This Row],[Drive]]="Rear drive",0,1)</f>
        <v>1</v>
      </c>
      <c r="Z1246" t="s">
        <v>23</v>
      </c>
      <c r="AA1246" t="s">
        <v>24</v>
      </c>
      <c r="AB1246">
        <f>IF(OR(porsche_data[[#This Row],[Interior Color]]="Black",porsche_data[[#This Row],[Interior Color]]="Beige",porsche_data[[#This Row],[Interior Color]]="Brown",porsche_data[[#This Row],[Interior Color]]="Grey"),0,1)</f>
        <v>0</v>
      </c>
      <c r="AC1246" t="s">
        <v>589</v>
      </c>
      <c r="AD12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47" spans="1:30" hidden="1" x14ac:dyDescent="0.2">
      <c r="A1247" t="s">
        <v>2118</v>
      </c>
      <c r="C1247" t="e">
        <f>ABS((porsche_data[[#This Row],[Price]]-#REF!)/#REF!)</f>
        <v>#REF!</v>
      </c>
      <c r="D1247" t="s">
        <v>772</v>
      </c>
      <c r="E1247" t="s">
        <v>321</v>
      </c>
      <c r="F1247">
        <f>IF(OR(ISNUMBER(SEARCH(" 4S",porsche_data[[#This Row],[Model]])), ISNUMBER(SEARCH(" S",porsche_data[[#This Row],[Model]]))),1,0)</f>
        <v>0</v>
      </c>
      <c r="G1247">
        <f>IF(ISNUMBER(SEARCH("Turbo",porsche_data[[#This Row],[Model]])),1,0)</f>
        <v>1</v>
      </c>
      <c r="H1247">
        <f>IF(ISNUMBER(SEARCH("GT",porsche_data[[#This Row],[Model]])),1,0)</f>
        <v>0</v>
      </c>
      <c r="I1247">
        <f>IF(ISNUMBER(SEARCH("RS",porsche_data[[#This Row],[Model]])),1,0)</f>
        <v>0</v>
      </c>
      <c r="J1247">
        <f>IF(ISNUMBER(SEARCH("Targa",porsche_data[[#This Row],[Body]])),1,0)</f>
        <v>0</v>
      </c>
      <c r="K1247">
        <f>IF(ISNUMBER(SEARCH("Cabriolet",porsche_data[[#This Row],[Body]])),1,0)</f>
        <v>0</v>
      </c>
      <c r="L1247" t="s">
        <v>44</v>
      </c>
      <c r="N1247" t="s">
        <v>2119</v>
      </c>
      <c r="O1247" t="str">
        <f>IF(ISNUMBER(SEARCH("km",porsche_data[[#This Row],[Mileage0]])),porsche_data[[#This Row],[Mileage0]],"")</f>
        <v/>
      </c>
      <c r="P1247" t="s">
        <v>73</v>
      </c>
      <c r="R1247" t="s">
        <v>19</v>
      </c>
      <c r="T1247" t="s">
        <v>20</v>
      </c>
      <c r="U1247" t="s">
        <v>21</v>
      </c>
      <c r="V1247">
        <f>IF(porsche_data[[#This Row],[Transmission]]="Automatic",1,0)</f>
        <v>0</v>
      </c>
      <c r="W1247">
        <f>IF(porsche_data[[#This Row],[Transmission]]="PDK",1,0)</f>
        <v>0</v>
      </c>
      <c r="X1247" t="s">
        <v>46</v>
      </c>
      <c r="Y1247">
        <f>IF(porsche_data[[#This Row],[Drive]]="Rear drive",0,1)</f>
        <v>1</v>
      </c>
      <c r="Z1247" t="s">
        <v>23</v>
      </c>
      <c r="AA1247" t="s">
        <v>32</v>
      </c>
      <c r="AB1247">
        <f>IF(OR(porsche_data[[#This Row],[Interior Color]]="Black",porsche_data[[#This Row],[Interior Color]]="Beige",porsche_data[[#This Row],[Interior Color]]="Brown",porsche_data[[#This Row],[Interior Color]]="Grey"),0,1)</f>
        <v>0</v>
      </c>
      <c r="AC1247" t="s">
        <v>116</v>
      </c>
      <c r="AD12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48" spans="1:30" x14ac:dyDescent="0.2">
      <c r="A1248" t="s">
        <v>3195</v>
      </c>
      <c r="B1248">
        <v>169000</v>
      </c>
      <c r="C1248">
        <f>ABS((porsche_data[[#This Row],[Price]]-AVERAGE(B1180:B5635))/_xlfn.STDEV.P(B1180:B5635))</f>
        <v>1.894213614843955</v>
      </c>
      <c r="D1248" t="s">
        <v>298</v>
      </c>
      <c r="E1248" t="s">
        <v>306</v>
      </c>
      <c r="F1248">
        <f>IF(OR(ISNUMBER(SEARCH(" 4S",porsche_data[[#This Row],[Model]])), ISNUMBER(SEARCH(" S",porsche_data[[#This Row],[Model]]))),1,0)</f>
        <v>0</v>
      </c>
      <c r="G1248">
        <f>IF(ISNUMBER(SEARCH("Turbo",porsche_data[[#This Row],[Model]])),1,0)</f>
        <v>0</v>
      </c>
      <c r="H1248">
        <f>IF(ISNUMBER(SEARCH("GT",porsche_data[[#This Row],[Model]])),1,0)</f>
        <v>1</v>
      </c>
      <c r="I1248">
        <f>IF(ISNUMBER(SEARCH("RS",porsche_data[[#This Row],[Model]])),1,0)</f>
        <v>1</v>
      </c>
      <c r="J1248">
        <f>IF(ISNUMBER(SEARCH("Targa",porsche_data[[#This Row],[Body]])),1,0)</f>
        <v>0</v>
      </c>
      <c r="K1248">
        <f>IF(ISNUMBER(SEARCH("Cabriolet",porsche_data[[#This Row],[Body]])),1,0)</f>
        <v>0</v>
      </c>
      <c r="L1248" t="s">
        <v>44</v>
      </c>
      <c r="M1248">
        <v>997</v>
      </c>
      <c r="N1248" t="s">
        <v>4289</v>
      </c>
      <c r="O1248" s="3">
        <f>1*(LEFT(porsche_data[[#This Row],[Mileage0]],FIND(" ",porsche_data[[#This Row],[Mileage0]])-1))</f>
        <v>65600</v>
      </c>
      <c r="P1248" t="s">
        <v>301</v>
      </c>
      <c r="Q1248">
        <v>415</v>
      </c>
      <c r="R1248" t="s">
        <v>19</v>
      </c>
      <c r="S1248">
        <f>1*(LEFT(porsche_data[[#This Row],[Cylinder Capacity]],FIND(" ",porsche_data[[#This Row],[Cylinder Capacity]])-1))</f>
        <v>3.6</v>
      </c>
      <c r="T1248" t="s">
        <v>20</v>
      </c>
      <c r="U1248" t="s">
        <v>21</v>
      </c>
      <c r="V1248">
        <f>IF(porsche_data[[#This Row],[Transmission]]="Automatic",1,0)</f>
        <v>0</v>
      </c>
      <c r="W1248">
        <f>IF(porsche_data[[#This Row],[Transmission]]="PDK",1,0)</f>
        <v>0</v>
      </c>
      <c r="X1248" t="s">
        <v>22</v>
      </c>
      <c r="Y1248">
        <f>IF(porsche_data[[#This Row],[Drive]]="Rear drive",0,1)</f>
        <v>0</v>
      </c>
      <c r="Z1248" t="s">
        <v>23</v>
      </c>
      <c r="AA1248" t="s">
        <v>24</v>
      </c>
      <c r="AB1248">
        <f>IF(OR(porsche_data[[#This Row],[Interior Color]]="Black",porsche_data[[#This Row],[Interior Color]]="Beige",porsche_data[[#This Row],[Interior Color]]="Brown",porsche_data[[#This Row],[Interior Color]]="Grey"),0,1)</f>
        <v>0</v>
      </c>
      <c r="AC1248" t="s">
        <v>308</v>
      </c>
      <c r="AD12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49" spans="1:30" x14ac:dyDescent="0.2">
      <c r="A1249" t="s">
        <v>2285</v>
      </c>
      <c r="B1249">
        <v>168911</v>
      </c>
      <c r="C1249">
        <f>ABS((porsche_data[[#This Row],[Price]]-AVERAGE(B1181:B5636))/_xlfn.STDEV.P(B1181:B5636))</f>
        <v>1.895359883778682</v>
      </c>
      <c r="D1249" t="s">
        <v>184</v>
      </c>
      <c r="E1249" t="s">
        <v>237</v>
      </c>
      <c r="F1249">
        <f>IF(OR(ISNUMBER(SEARCH(" 4S",porsche_data[[#This Row],[Model]])), ISNUMBER(SEARCH(" S",porsche_data[[#This Row],[Model]]))),1,0)</f>
        <v>0</v>
      </c>
      <c r="G1249">
        <f>IF(ISNUMBER(SEARCH("Turbo",porsche_data[[#This Row],[Model]])),1,0)</f>
        <v>0</v>
      </c>
      <c r="H1249">
        <f>IF(ISNUMBER(SEARCH("GT",porsche_data[[#This Row],[Model]])),1,0)</f>
        <v>1</v>
      </c>
      <c r="I1249">
        <f>IF(ISNUMBER(SEARCH("RS",porsche_data[[#This Row],[Model]])),1,0)</f>
        <v>0</v>
      </c>
      <c r="J1249">
        <f>IF(ISNUMBER(SEARCH("Targa",porsche_data[[#This Row],[Body]])),1,0)</f>
        <v>0</v>
      </c>
      <c r="K1249">
        <f>IF(ISNUMBER(SEARCH("Cabriolet",porsche_data[[#This Row],[Body]])),1,0)</f>
        <v>1</v>
      </c>
      <c r="L1249" t="s">
        <v>16</v>
      </c>
      <c r="M1249">
        <v>992</v>
      </c>
      <c r="N1249" t="s">
        <v>2286</v>
      </c>
      <c r="O1249" s="3">
        <f>1*(LEFT(porsche_data[[#This Row],[Mileage0]],FIND(" ",porsche_data[[#This Row],[Mileage0]])-1))</f>
        <v>26850</v>
      </c>
      <c r="P1249" t="s">
        <v>178</v>
      </c>
      <c r="Q1249">
        <v>480</v>
      </c>
      <c r="R1249" t="s">
        <v>67</v>
      </c>
      <c r="S1249">
        <f>1*(LEFT(porsche_data[[#This Row],[Cylinder Capacity]],FIND(" ",porsche_data[[#This Row],[Cylinder Capacity]])-1))</f>
        <v>3</v>
      </c>
      <c r="T1249" t="s">
        <v>20</v>
      </c>
      <c r="U1249" t="s">
        <v>31</v>
      </c>
      <c r="V1249">
        <f>IF(porsche_data[[#This Row],[Transmission]]="Automatic",1,0)</f>
        <v>0</v>
      </c>
      <c r="W1249">
        <f>IF(porsche_data[[#This Row],[Transmission]]="PDK",1,0)</f>
        <v>1</v>
      </c>
      <c r="X1249" t="s">
        <v>22</v>
      </c>
      <c r="Y1249">
        <f>IF(porsche_data[[#This Row],[Drive]]="Rear drive",0,1)</f>
        <v>0</v>
      </c>
      <c r="Z1249" t="s">
        <v>23</v>
      </c>
      <c r="AA1249" t="s">
        <v>24</v>
      </c>
      <c r="AB1249">
        <f>IF(OR(porsche_data[[#This Row],[Interior Color]]="Black",porsche_data[[#This Row],[Interior Color]]="Beige",porsche_data[[#This Row],[Interior Color]]="Brown",porsche_data[[#This Row],[Interior Color]]="Grey"),0,1)</f>
        <v>0</v>
      </c>
      <c r="AC1249" t="s">
        <v>32</v>
      </c>
      <c r="AD12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50" spans="1:30" hidden="1" x14ac:dyDescent="0.2">
      <c r="A1250" t="s">
        <v>25</v>
      </c>
      <c r="C1250" t="e">
        <f>ABS((porsche_data[[#This Row],[Price]]-#REF!)/#REF!)</f>
        <v>#REF!</v>
      </c>
      <c r="D1250" t="s">
        <v>2123</v>
      </c>
      <c r="E1250" t="s">
        <v>1541</v>
      </c>
      <c r="F1250">
        <f>IF(OR(ISNUMBER(SEARCH(" 4S",porsche_data[[#This Row],[Model]])), ISNUMBER(SEARCH(" S",porsche_data[[#This Row],[Model]]))),1,0)</f>
        <v>0</v>
      </c>
      <c r="G1250">
        <f>IF(ISNUMBER(SEARCH("Turbo",porsche_data[[#This Row],[Model]])),1,0)</f>
        <v>0</v>
      </c>
      <c r="H1250">
        <f>IF(ISNUMBER(SEARCH("GT",porsche_data[[#This Row],[Model]])),1,0)</f>
        <v>0</v>
      </c>
      <c r="I1250">
        <f>IF(ISNUMBER(SEARCH("RS",porsche_data[[#This Row],[Model]])),1,0)</f>
        <v>0</v>
      </c>
      <c r="J1250">
        <f>IF(ISNUMBER(SEARCH("Targa",porsche_data[[#This Row],[Body]])),1,0)</f>
        <v>0</v>
      </c>
      <c r="K1250">
        <f>IF(ISNUMBER(SEARCH("Cabriolet",porsche_data[[#This Row],[Body]])),1,0)</f>
        <v>1</v>
      </c>
      <c r="L1250" t="s">
        <v>16</v>
      </c>
      <c r="N1250" t="s">
        <v>2124</v>
      </c>
      <c r="O1250" t="str">
        <f>IF(ISNUMBER(SEARCH("km",porsche_data[[#This Row],[Mileage0]])),porsche_data[[#This Row],[Mileage0]],"")</f>
        <v/>
      </c>
      <c r="P1250" t="s">
        <v>394</v>
      </c>
      <c r="R1250" t="s">
        <v>395</v>
      </c>
      <c r="T1250" t="s">
        <v>20</v>
      </c>
      <c r="U1250" t="s">
        <v>21</v>
      </c>
      <c r="V1250">
        <f>IF(porsche_data[[#This Row],[Transmission]]="Automatic",1,0)</f>
        <v>0</v>
      </c>
      <c r="W1250">
        <f>IF(porsche_data[[#This Row],[Transmission]]="PDK",1,0)</f>
        <v>0</v>
      </c>
      <c r="X1250" t="s">
        <v>22</v>
      </c>
      <c r="Y1250">
        <f>IF(porsche_data[[#This Row],[Drive]]="Rear drive",0,1)</f>
        <v>0</v>
      </c>
      <c r="Z1250" t="s">
        <v>23</v>
      </c>
      <c r="AA1250" t="s">
        <v>116</v>
      </c>
      <c r="AB1250">
        <f>IF(OR(porsche_data[[#This Row],[Interior Color]]="Black",porsche_data[[#This Row],[Interior Color]]="Beige",porsche_data[[#This Row],[Interior Color]]="Brown",porsche_data[[#This Row],[Interior Color]]="Grey"),0,1)</f>
        <v>1</v>
      </c>
      <c r="AC1250" t="s">
        <v>99</v>
      </c>
      <c r="AD12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51" spans="1:30" hidden="1" x14ac:dyDescent="0.2">
      <c r="A1251" t="s">
        <v>2125</v>
      </c>
      <c r="C1251" t="e">
        <f>ABS((porsche_data[[#This Row],[Price]]-#REF!)/#REF!)</f>
        <v>#REF!</v>
      </c>
      <c r="D1251" t="s">
        <v>823</v>
      </c>
      <c r="E1251" t="s">
        <v>936</v>
      </c>
      <c r="F1251">
        <f>IF(OR(ISNUMBER(SEARCH(" 4S",porsche_data[[#This Row],[Model]])), ISNUMBER(SEARCH(" S",porsche_data[[#This Row],[Model]]))),1,0)</f>
        <v>1</v>
      </c>
      <c r="G1251">
        <f>IF(ISNUMBER(SEARCH("Turbo",porsche_data[[#This Row],[Model]])),1,0)</f>
        <v>0</v>
      </c>
      <c r="H1251">
        <f>IF(ISNUMBER(SEARCH("GT",porsche_data[[#This Row],[Model]])),1,0)</f>
        <v>0</v>
      </c>
      <c r="I1251">
        <f>IF(ISNUMBER(SEARCH("RS",porsche_data[[#This Row],[Model]])),1,0)</f>
        <v>0</v>
      </c>
      <c r="J1251">
        <f>IF(ISNUMBER(SEARCH("Targa",porsche_data[[#This Row],[Body]])),1,0)</f>
        <v>1</v>
      </c>
      <c r="K1251">
        <f>IF(ISNUMBER(SEARCH("Cabriolet",porsche_data[[#This Row],[Body]])),1,0)</f>
        <v>0</v>
      </c>
      <c r="L1251" t="s">
        <v>36</v>
      </c>
      <c r="N1251" t="s">
        <v>2126</v>
      </c>
      <c r="O1251" t="str">
        <f>IF(ISNUMBER(SEARCH("km",porsche_data[[#This Row],[Mileage0]])),porsche_data[[#This Row],[Mileage0]],"")</f>
        <v>97910 km</v>
      </c>
      <c r="P1251" t="s">
        <v>494</v>
      </c>
      <c r="R1251" t="s">
        <v>67</v>
      </c>
      <c r="T1251" t="s">
        <v>20</v>
      </c>
      <c r="U1251" t="s">
        <v>21</v>
      </c>
      <c r="V1251">
        <f>IF(porsche_data[[#This Row],[Transmission]]="Automatic",1,0)</f>
        <v>0</v>
      </c>
      <c r="W1251">
        <f>IF(porsche_data[[#This Row],[Transmission]]="PDK",1,0)</f>
        <v>0</v>
      </c>
      <c r="X1251" t="s">
        <v>22</v>
      </c>
      <c r="Y1251">
        <f>IF(porsche_data[[#This Row],[Drive]]="Rear drive",0,1)</f>
        <v>0</v>
      </c>
      <c r="Z1251" t="s">
        <v>23</v>
      </c>
      <c r="AA1251" t="s">
        <v>68</v>
      </c>
      <c r="AB1251">
        <f>IF(OR(porsche_data[[#This Row],[Interior Color]]="Black",porsche_data[[#This Row],[Interior Color]]="Beige",porsche_data[[#This Row],[Interior Color]]="Brown",porsche_data[[#This Row],[Interior Color]]="Grey"),0,1)</f>
        <v>0</v>
      </c>
      <c r="AC1251" t="s">
        <v>54</v>
      </c>
      <c r="AD12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52" spans="1:30" hidden="1" x14ac:dyDescent="0.2">
      <c r="A1252" t="s">
        <v>25</v>
      </c>
      <c r="C1252" t="e">
        <f>ABS((porsche_data[[#This Row],[Price]]-#REF!)/#REF!)</f>
        <v>#REF!</v>
      </c>
      <c r="D1252" t="s">
        <v>128</v>
      </c>
      <c r="E1252" t="s">
        <v>604</v>
      </c>
      <c r="F1252">
        <f>IF(OR(ISNUMBER(SEARCH(" 4S",porsche_data[[#This Row],[Model]])), ISNUMBER(SEARCH(" S",porsche_data[[#This Row],[Model]]))),1,0)</f>
        <v>1</v>
      </c>
      <c r="G1252">
        <f>IF(ISNUMBER(SEARCH("Turbo",porsche_data[[#This Row],[Model]])),1,0)</f>
        <v>1</v>
      </c>
      <c r="H1252">
        <f>IF(ISNUMBER(SEARCH("GT",porsche_data[[#This Row],[Model]])),1,0)</f>
        <v>0</v>
      </c>
      <c r="I1252">
        <f>IF(ISNUMBER(SEARCH("RS",porsche_data[[#This Row],[Model]])),1,0)</f>
        <v>0</v>
      </c>
      <c r="J1252">
        <f>IF(ISNUMBER(SEARCH("Targa",porsche_data[[#This Row],[Body]])),1,0)</f>
        <v>0</v>
      </c>
      <c r="K1252">
        <f>IF(ISNUMBER(SEARCH("Cabriolet",porsche_data[[#This Row],[Body]])),1,0)</f>
        <v>0</v>
      </c>
      <c r="L1252" t="s">
        <v>44</v>
      </c>
      <c r="N1252" t="s">
        <v>1379</v>
      </c>
      <c r="O1252" t="str">
        <f>IF(ISNUMBER(SEARCH("km",porsche_data[[#This Row],[Mileage0]])),porsche_data[[#This Row],[Mileage0]],"")</f>
        <v>72000 km</v>
      </c>
      <c r="P1252" t="s">
        <v>2127</v>
      </c>
      <c r="R1252" t="s">
        <v>88</v>
      </c>
      <c r="T1252" t="s">
        <v>20</v>
      </c>
      <c r="U1252" t="s">
        <v>31</v>
      </c>
      <c r="V1252">
        <f>IF(porsche_data[[#This Row],[Transmission]]="Automatic",1,0)</f>
        <v>0</v>
      </c>
      <c r="W1252">
        <f>IF(porsche_data[[#This Row],[Transmission]]="PDK",1,0)</f>
        <v>1</v>
      </c>
      <c r="X1252" t="s">
        <v>46</v>
      </c>
      <c r="Y1252">
        <f>IF(porsche_data[[#This Row],[Drive]]="Rear drive",0,1)</f>
        <v>1</v>
      </c>
      <c r="Z1252" t="s">
        <v>23</v>
      </c>
      <c r="AA1252" t="s">
        <v>24</v>
      </c>
      <c r="AB1252">
        <f>IF(OR(porsche_data[[#This Row],[Interior Color]]="Black",porsche_data[[#This Row],[Interior Color]]="Beige",porsche_data[[#This Row],[Interior Color]]="Brown",porsche_data[[#This Row],[Interior Color]]="Grey"),0,1)</f>
        <v>0</v>
      </c>
      <c r="AC1252" t="s">
        <v>61</v>
      </c>
      <c r="AD12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53" spans="1:30" hidden="1" x14ac:dyDescent="0.2">
      <c r="A1253" t="s">
        <v>2128</v>
      </c>
      <c r="C1253" t="e">
        <f>ABS((porsche_data[[#This Row],[Price]]-#REF!)/#REF!)</f>
        <v>#REF!</v>
      </c>
      <c r="D1253" t="s">
        <v>425</v>
      </c>
      <c r="E1253" t="s">
        <v>746</v>
      </c>
      <c r="F1253">
        <f>IF(OR(ISNUMBER(SEARCH(" 4S",porsche_data[[#This Row],[Model]])), ISNUMBER(SEARCH(" S",porsche_data[[#This Row],[Model]]))),1,0)</f>
        <v>0</v>
      </c>
      <c r="G1253">
        <f>IF(ISNUMBER(SEARCH("Turbo",porsche_data[[#This Row],[Model]])),1,0)</f>
        <v>0</v>
      </c>
      <c r="H1253">
        <f>IF(ISNUMBER(SEARCH("GT",porsche_data[[#This Row],[Model]])),1,0)</f>
        <v>0</v>
      </c>
      <c r="I1253">
        <f>IF(ISNUMBER(SEARCH("RS",porsche_data[[#This Row],[Model]])),1,0)</f>
        <v>0</v>
      </c>
      <c r="J1253">
        <f>IF(ISNUMBER(SEARCH("Targa",porsche_data[[#This Row],[Body]])),1,0)</f>
        <v>1</v>
      </c>
      <c r="K1253">
        <f>IF(ISNUMBER(SEARCH("Cabriolet",porsche_data[[#This Row],[Body]])),1,0)</f>
        <v>0</v>
      </c>
      <c r="L1253" t="s">
        <v>36</v>
      </c>
      <c r="N1253" t="s">
        <v>2129</v>
      </c>
      <c r="O1253" t="str">
        <f>IF(ISNUMBER(SEARCH("km",porsche_data[[#This Row],[Mileage0]])),porsche_data[[#This Row],[Mileage0]],"")</f>
        <v>780 km</v>
      </c>
      <c r="P1253" t="s">
        <v>736</v>
      </c>
      <c r="R1253" t="s">
        <v>748</v>
      </c>
      <c r="T1253" t="s">
        <v>20</v>
      </c>
      <c r="U1253" t="s">
        <v>21</v>
      </c>
      <c r="V1253">
        <f>IF(porsche_data[[#This Row],[Transmission]]="Automatic",1,0)</f>
        <v>0</v>
      </c>
      <c r="W1253">
        <f>IF(porsche_data[[#This Row],[Transmission]]="PDK",1,0)</f>
        <v>0</v>
      </c>
      <c r="X1253" t="s">
        <v>22</v>
      </c>
      <c r="Y1253">
        <f>IF(porsche_data[[#This Row],[Drive]]="Rear drive",0,1)</f>
        <v>0</v>
      </c>
      <c r="Z1253" t="s">
        <v>23</v>
      </c>
      <c r="AA1253" t="s">
        <v>24</v>
      </c>
      <c r="AB1253">
        <f>IF(OR(porsche_data[[#This Row],[Interior Color]]="Black",porsche_data[[#This Row],[Interior Color]]="Beige",porsche_data[[#This Row],[Interior Color]]="Brown",porsche_data[[#This Row],[Interior Color]]="Grey"),0,1)</f>
        <v>0</v>
      </c>
      <c r="AC1253" t="s">
        <v>99</v>
      </c>
      <c r="AD12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54" spans="1:30" x14ac:dyDescent="0.2">
      <c r="A1254" t="s">
        <v>351</v>
      </c>
      <c r="B1254">
        <v>168900</v>
      </c>
      <c r="C1254">
        <f>ABS((porsche_data[[#This Row],[Price]]-AVERAGE(B1186:B5641))/_xlfn.STDEV.P(B1186:B5641))</f>
        <v>1.8987058296482262</v>
      </c>
      <c r="D1254" t="s">
        <v>184</v>
      </c>
      <c r="E1254" t="s">
        <v>64</v>
      </c>
      <c r="F1254">
        <f>IF(OR(ISNUMBER(SEARCH(" 4S",porsche_data[[#This Row],[Model]])), ISNUMBER(SEARCH(" S",porsche_data[[#This Row],[Model]]))),1,0)</f>
        <v>1</v>
      </c>
      <c r="G1254">
        <f>IF(ISNUMBER(SEARCH("Turbo",porsche_data[[#This Row],[Model]])),1,0)</f>
        <v>0</v>
      </c>
      <c r="H1254">
        <f>IF(ISNUMBER(SEARCH("GT",porsche_data[[#This Row],[Model]])),1,0)</f>
        <v>0</v>
      </c>
      <c r="I1254">
        <f>IF(ISNUMBER(SEARCH("RS",porsche_data[[#This Row],[Model]])),1,0)</f>
        <v>0</v>
      </c>
      <c r="J1254">
        <f>IF(ISNUMBER(SEARCH("Targa",porsche_data[[#This Row],[Body]])),1,0)</f>
        <v>0</v>
      </c>
      <c r="K1254">
        <f>IF(ISNUMBER(SEARCH("Cabriolet",porsche_data[[#This Row],[Body]])),1,0)</f>
        <v>0</v>
      </c>
      <c r="L1254" t="s">
        <v>44</v>
      </c>
      <c r="M1254">
        <v>992</v>
      </c>
      <c r="N1254" t="s">
        <v>342</v>
      </c>
      <c r="O1254" s="3">
        <f>1*(LEFT(porsche_data[[#This Row],[Mileage0]],FIND(" ",porsche_data[[#This Row],[Mileage0]])-1))</f>
        <v>9000</v>
      </c>
      <c r="P1254" t="s">
        <v>66</v>
      </c>
      <c r="Q1254">
        <v>450</v>
      </c>
      <c r="R1254" t="s">
        <v>67</v>
      </c>
      <c r="S1254">
        <f>1*(LEFT(porsche_data[[#This Row],[Cylinder Capacity]],FIND(" ",porsche_data[[#This Row],[Cylinder Capacity]])-1))</f>
        <v>3</v>
      </c>
      <c r="T1254" t="s">
        <v>20</v>
      </c>
      <c r="U1254" t="s">
        <v>31</v>
      </c>
      <c r="V1254">
        <f>IF(porsche_data[[#This Row],[Transmission]]="Automatic",1,0)</f>
        <v>0</v>
      </c>
      <c r="W1254">
        <f>IF(porsche_data[[#This Row],[Transmission]]="PDK",1,0)</f>
        <v>1</v>
      </c>
      <c r="X1254" t="s">
        <v>22</v>
      </c>
      <c r="Y1254">
        <f>IF(porsche_data[[#This Row],[Drive]]="Rear drive",0,1)</f>
        <v>0</v>
      </c>
      <c r="Z1254" t="s">
        <v>23</v>
      </c>
      <c r="AA1254" t="s">
        <v>54</v>
      </c>
      <c r="AB1254">
        <f>IF(OR(porsche_data[[#This Row],[Interior Color]]="Black",porsche_data[[#This Row],[Interior Color]]="Beige",porsche_data[[#This Row],[Interior Color]]="Brown",porsche_data[[#This Row],[Interior Color]]="Grey"),0,1)</f>
        <v>1</v>
      </c>
      <c r="AC1254" t="s">
        <v>99</v>
      </c>
      <c r="AD12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55" spans="1:30" hidden="1" x14ac:dyDescent="0.2">
      <c r="A1255" t="s">
        <v>25</v>
      </c>
      <c r="C1255" t="e">
        <f>ABS((porsche_data[[#This Row],[Price]]-#REF!)/#REF!)</f>
        <v>#REF!</v>
      </c>
      <c r="D1255" t="s">
        <v>25</v>
      </c>
      <c r="E1255" t="s">
        <v>25</v>
      </c>
      <c r="F1255">
        <f>IF(OR(ISNUMBER(SEARCH(" 4S",porsche_data[[#This Row],[Model]])), ISNUMBER(SEARCH(" S",porsche_data[[#This Row],[Model]]))),1,0)</f>
        <v>0</v>
      </c>
      <c r="G1255">
        <f>IF(ISNUMBER(SEARCH("Turbo",porsche_data[[#This Row],[Model]])),1,0)</f>
        <v>0</v>
      </c>
      <c r="H1255">
        <f>IF(ISNUMBER(SEARCH("GT",porsche_data[[#This Row],[Model]])),1,0)</f>
        <v>0</v>
      </c>
      <c r="I1255">
        <f>IF(ISNUMBER(SEARCH("RS",porsche_data[[#This Row],[Model]])),1,0)</f>
        <v>0</v>
      </c>
      <c r="J1255">
        <f>IF(ISNUMBER(SEARCH("Targa",porsche_data[[#This Row],[Body]])),1,0)</f>
        <v>0</v>
      </c>
      <c r="K1255">
        <f>IF(ISNUMBER(SEARCH("Cabriolet",porsche_data[[#This Row],[Body]])),1,0)</f>
        <v>0</v>
      </c>
      <c r="L1255" t="s">
        <v>25</v>
      </c>
      <c r="N1255" t="s">
        <v>25</v>
      </c>
      <c r="O1255" t="str">
        <f>IF(ISNUMBER(SEARCH("km",porsche_data[[#This Row],[Mileage0]])),porsche_data[[#This Row],[Mileage0]],"")</f>
        <v/>
      </c>
      <c r="P1255" t="s">
        <v>25</v>
      </c>
      <c r="R1255" t="s">
        <v>25</v>
      </c>
      <c r="T1255" t="s">
        <v>25</v>
      </c>
      <c r="U1255" t="s">
        <v>25</v>
      </c>
      <c r="V1255">
        <f>IF(porsche_data[[#This Row],[Transmission]]="Automatic",1,0)</f>
        <v>0</v>
      </c>
      <c r="W1255">
        <f>IF(porsche_data[[#This Row],[Transmission]]="PDK",1,0)</f>
        <v>0</v>
      </c>
      <c r="X1255" t="s">
        <v>25</v>
      </c>
      <c r="Y1255">
        <f>IF(porsche_data[[#This Row],[Drive]]="Rear drive",0,1)</f>
        <v>1</v>
      </c>
      <c r="Z1255" t="s">
        <v>25</v>
      </c>
      <c r="AA1255" t="s">
        <v>25</v>
      </c>
      <c r="AB1255">
        <f>IF(OR(porsche_data[[#This Row],[Interior Color]]="Black",porsche_data[[#This Row],[Interior Color]]="Beige",porsche_data[[#This Row],[Interior Color]]="Brown",porsche_data[[#This Row],[Interior Color]]="Grey"),0,1)</f>
        <v>1</v>
      </c>
      <c r="AC1255" t="s">
        <v>25</v>
      </c>
      <c r="AD12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56" spans="1:30" hidden="1" x14ac:dyDescent="0.2">
      <c r="A1256" t="s">
        <v>1593</v>
      </c>
      <c r="C1256" t="e">
        <f>ABS((porsche_data[[#This Row],[Price]]-#REF!)/#REF!)</f>
        <v>#REF!</v>
      </c>
      <c r="D1256" t="s">
        <v>215</v>
      </c>
      <c r="E1256" t="s">
        <v>216</v>
      </c>
      <c r="F1256">
        <f>IF(OR(ISNUMBER(SEARCH(" 4S",porsche_data[[#This Row],[Model]])), ISNUMBER(SEARCH(" S",porsche_data[[#This Row],[Model]]))),1,0)</f>
        <v>1</v>
      </c>
      <c r="G1256">
        <f>IF(ISNUMBER(SEARCH("Turbo",porsche_data[[#This Row],[Model]])),1,0)</f>
        <v>0</v>
      </c>
      <c r="H1256">
        <f>IF(ISNUMBER(SEARCH("GT",porsche_data[[#This Row],[Model]])),1,0)</f>
        <v>0</v>
      </c>
      <c r="I1256">
        <f>IF(ISNUMBER(SEARCH("RS",porsche_data[[#This Row],[Model]])),1,0)</f>
        <v>0</v>
      </c>
      <c r="J1256">
        <f>IF(ISNUMBER(SEARCH("Targa",porsche_data[[#This Row],[Body]])),1,0)</f>
        <v>0</v>
      </c>
      <c r="K1256">
        <f>IF(ISNUMBER(SEARCH("Cabriolet",porsche_data[[#This Row],[Body]])),1,0)</f>
        <v>1</v>
      </c>
      <c r="L1256" t="s">
        <v>16</v>
      </c>
      <c r="N1256" t="s">
        <v>2130</v>
      </c>
      <c r="O1256" t="str">
        <f>IF(ISNUMBER(SEARCH("km",porsche_data[[#This Row],[Mileage0]])),porsche_data[[#This Row],[Mileage0]],"")</f>
        <v/>
      </c>
      <c r="P1256" t="s">
        <v>182</v>
      </c>
      <c r="R1256" t="s">
        <v>88</v>
      </c>
      <c r="T1256" t="s">
        <v>20</v>
      </c>
      <c r="U1256" t="s">
        <v>21</v>
      </c>
      <c r="V1256">
        <f>IF(porsche_data[[#This Row],[Transmission]]="Automatic",1,0)</f>
        <v>0</v>
      </c>
      <c r="W1256">
        <f>IF(porsche_data[[#This Row],[Transmission]]="PDK",1,0)</f>
        <v>0</v>
      </c>
      <c r="X1256" t="s">
        <v>22</v>
      </c>
      <c r="Y1256">
        <f>IF(porsche_data[[#This Row],[Drive]]="Rear drive",0,1)</f>
        <v>0</v>
      </c>
      <c r="Z1256" t="s">
        <v>23</v>
      </c>
      <c r="AA1256" t="s">
        <v>24</v>
      </c>
      <c r="AB1256">
        <f>IF(OR(porsche_data[[#This Row],[Interior Color]]="Black",porsche_data[[#This Row],[Interior Color]]="Beige",porsche_data[[#This Row],[Interior Color]]="Brown",porsche_data[[#This Row],[Interior Color]]="Grey"),0,1)</f>
        <v>0</v>
      </c>
      <c r="AC1256" t="s">
        <v>24</v>
      </c>
      <c r="AD12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57" spans="1:30" hidden="1" x14ac:dyDescent="0.2">
      <c r="A1257" t="s">
        <v>880</v>
      </c>
      <c r="C1257" t="e">
        <f>ABS((porsche_data[[#This Row],[Price]]-#REF!)/#REF!)</f>
        <v>#REF!</v>
      </c>
      <c r="D1257" t="s">
        <v>433</v>
      </c>
      <c r="E1257" t="s">
        <v>2131</v>
      </c>
      <c r="F1257">
        <f>IF(OR(ISNUMBER(SEARCH(" 4S",porsche_data[[#This Row],[Model]])), ISNUMBER(SEARCH(" S",porsche_data[[#This Row],[Model]]))),1,0)</f>
        <v>0</v>
      </c>
      <c r="G1257">
        <f>IF(ISNUMBER(SEARCH("Turbo",porsche_data[[#This Row],[Model]])),1,0)</f>
        <v>0</v>
      </c>
      <c r="H1257">
        <f>IF(ISNUMBER(SEARCH("GT",porsche_data[[#This Row],[Model]])),1,0)</f>
        <v>0</v>
      </c>
      <c r="I1257">
        <f>IF(ISNUMBER(SEARCH("RS",porsche_data[[#This Row],[Model]])),1,0)</f>
        <v>0</v>
      </c>
      <c r="J1257">
        <f>IF(ISNUMBER(SEARCH("Targa",porsche_data[[#This Row],[Body]])),1,0)</f>
        <v>0</v>
      </c>
      <c r="K1257">
        <f>IF(ISNUMBER(SEARCH("Cabriolet",porsche_data[[#This Row],[Body]])),1,0)</f>
        <v>0</v>
      </c>
      <c r="L1257" t="s">
        <v>44</v>
      </c>
      <c r="N1257" t="s">
        <v>521</v>
      </c>
      <c r="O1257" t="str">
        <f>IF(ISNUMBER(SEARCH("km",porsche_data[[#This Row],[Mileage0]])),porsche_data[[#This Row],[Mileage0]],"")</f>
        <v>3000 km</v>
      </c>
      <c r="P1257" t="s">
        <v>2132</v>
      </c>
      <c r="R1257" t="s">
        <v>25</v>
      </c>
      <c r="T1257" t="s">
        <v>20</v>
      </c>
      <c r="U1257" t="s">
        <v>53</v>
      </c>
      <c r="V1257">
        <f>IF(porsche_data[[#This Row],[Transmission]]="Automatic",1,0)</f>
        <v>1</v>
      </c>
      <c r="W1257">
        <f>IF(porsche_data[[#This Row],[Transmission]]="PDK",1,0)</f>
        <v>0</v>
      </c>
      <c r="X1257" t="s">
        <v>22</v>
      </c>
      <c r="Y1257">
        <f>IF(porsche_data[[#This Row],[Drive]]="Rear drive",0,1)</f>
        <v>0</v>
      </c>
      <c r="Z1257" t="s">
        <v>671</v>
      </c>
      <c r="AA1257" t="s">
        <v>24</v>
      </c>
      <c r="AB1257">
        <f>IF(OR(porsche_data[[#This Row],[Interior Color]]="Black",porsche_data[[#This Row],[Interior Color]]="Beige",porsche_data[[#This Row],[Interior Color]]="Brown",porsche_data[[#This Row],[Interior Color]]="Grey"),0,1)</f>
        <v>0</v>
      </c>
      <c r="AC1257" t="s">
        <v>24</v>
      </c>
      <c r="AD12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58" spans="1:30" hidden="1" x14ac:dyDescent="0.2">
      <c r="A1258" t="s">
        <v>25</v>
      </c>
      <c r="C1258" t="e">
        <f>ABS((porsche_data[[#This Row],[Price]]-#REF!)/#REF!)</f>
        <v>#REF!</v>
      </c>
      <c r="D1258" t="s">
        <v>93</v>
      </c>
      <c r="E1258" t="s">
        <v>107</v>
      </c>
      <c r="F1258">
        <f>IF(OR(ISNUMBER(SEARCH(" 4S",porsche_data[[#This Row],[Model]])), ISNUMBER(SEARCH(" S",porsche_data[[#This Row],[Model]]))),1,0)</f>
        <v>1</v>
      </c>
      <c r="G1258">
        <f>IF(ISNUMBER(SEARCH("Turbo",porsche_data[[#This Row],[Model]])),1,0)</f>
        <v>0</v>
      </c>
      <c r="H1258">
        <f>IF(ISNUMBER(SEARCH("GT",porsche_data[[#This Row],[Model]])),1,0)</f>
        <v>0</v>
      </c>
      <c r="I1258">
        <f>IF(ISNUMBER(SEARCH("RS",porsche_data[[#This Row],[Model]])),1,0)</f>
        <v>0</v>
      </c>
      <c r="J1258">
        <f>IF(ISNUMBER(SEARCH("Targa",porsche_data[[#This Row],[Body]])),1,0)</f>
        <v>0</v>
      </c>
      <c r="K1258">
        <f>IF(ISNUMBER(SEARCH("Cabriolet",porsche_data[[#This Row],[Body]])),1,0)</f>
        <v>0</v>
      </c>
      <c r="L1258" t="s">
        <v>108</v>
      </c>
      <c r="N1258" t="s">
        <v>2133</v>
      </c>
      <c r="O1258" t="str">
        <f>IF(ISNUMBER(SEARCH("km",porsche_data[[#This Row],[Mileage0]])),porsche_data[[#This Row],[Mileage0]],"")</f>
        <v/>
      </c>
      <c r="P1258" t="s">
        <v>110</v>
      </c>
      <c r="R1258" t="s">
        <v>111</v>
      </c>
      <c r="T1258" t="s">
        <v>20</v>
      </c>
      <c r="U1258" t="s">
        <v>21</v>
      </c>
      <c r="V1258">
        <f>IF(porsche_data[[#This Row],[Transmission]]="Automatic",1,0)</f>
        <v>0</v>
      </c>
      <c r="W1258">
        <f>IF(porsche_data[[#This Row],[Transmission]]="PDK",1,0)</f>
        <v>0</v>
      </c>
      <c r="X1258" t="s">
        <v>22</v>
      </c>
      <c r="Y1258">
        <f>IF(porsche_data[[#This Row],[Drive]]="Rear drive",0,1)</f>
        <v>0</v>
      </c>
      <c r="Z1258" t="s">
        <v>23</v>
      </c>
      <c r="AA1258" t="s">
        <v>24</v>
      </c>
      <c r="AB1258">
        <f>IF(OR(porsche_data[[#This Row],[Interior Color]]="Black",porsche_data[[#This Row],[Interior Color]]="Beige",porsche_data[[#This Row],[Interior Color]]="Brown",porsche_data[[#This Row],[Interior Color]]="Grey"),0,1)</f>
        <v>0</v>
      </c>
      <c r="AC1258" t="s">
        <v>54</v>
      </c>
      <c r="AD12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59" spans="1:30" hidden="1" x14ac:dyDescent="0.2">
      <c r="A1259" t="s">
        <v>2134</v>
      </c>
      <c r="C1259" t="e">
        <f>ABS((porsche_data[[#This Row],[Price]]-#REF!)/#REF!)</f>
        <v>#REF!</v>
      </c>
      <c r="D1259" t="s">
        <v>482</v>
      </c>
      <c r="E1259" t="s">
        <v>940</v>
      </c>
      <c r="F1259">
        <f>IF(OR(ISNUMBER(SEARCH(" 4S",porsche_data[[#This Row],[Model]])), ISNUMBER(SEARCH(" S",porsche_data[[#This Row],[Model]]))),1,0)</f>
        <v>0</v>
      </c>
      <c r="G1259">
        <f>IF(ISNUMBER(SEARCH("Turbo",porsche_data[[#This Row],[Model]])),1,0)</f>
        <v>0</v>
      </c>
      <c r="H1259">
        <f>IF(ISNUMBER(SEARCH("GT",porsche_data[[#This Row],[Model]])),1,0)</f>
        <v>0</v>
      </c>
      <c r="I1259">
        <f>IF(ISNUMBER(SEARCH("RS",porsche_data[[#This Row],[Model]])),1,0)</f>
        <v>0</v>
      </c>
      <c r="J1259">
        <f>IF(ISNUMBER(SEARCH("Targa",porsche_data[[#This Row],[Body]])),1,0)</f>
        <v>0</v>
      </c>
      <c r="K1259">
        <f>IF(ISNUMBER(SEARCH("Cabriolet",porsche_data[[#This Row],[Body]])),1,0)</f>
        <v>1</v>
      </c>
      <c r="L1259" t="s">
        <v>16</v>
      </c>
      <c r="N1259" t="s">
        <v>2135</v>
      </c>
      <c r="O1259" t="str">
        <f>IF(ISNUMBER(SEARCH("km",porsche_data[[#This Row],[Mileage0]])),porsche_data[[#This Row],[Mileage0]],"")</f>
        <v>70984 km</v>
      </c>
      <c r="P1259" t="s">
        <v>289</v>
      </c>
      <c r="R1259" t="s">
        <v>19</v>
      </c>
      <c r="T1259" t="s">
        <v>20</v>
      </c>
      <c r="U1259" t="s">
        <v>21</v>
      </c>
      <c r="V1259">
        <f>IF(porsche_data[[#This Row],[Transmission]]="Automatic",1,0)</f>
        <v>0</v>
      </c>
      <c r="W1259">
        <f>IF(porsche_data[[#This Row],[Transmission]]="PDK",1,0)</f>
        <v>0</v>
      </c>
      <c r="X1259" t="s">
        <v>46</v>
      </c>
      <c r="Y1259">
        <f>IF(porsche_data[[#This Row],[Drive]]="Rear drive",0,1)</f>
        <v>1</v>
      </c>
      <c r="Z1259" t="s">
        <v>23</v>
      </c>
      <c r="AA1259" t="s">
        <v>24</v>
      </c>
      <c r="AB1259">
        <f>IF(OR(porsche_data[[#This Row],[Interior Color]]="Black",porsche_data[[#This Row],[Interior Color]]="Beige",porsche_data[[#This Row],[Interior Color]]="Brown",porsche_data[[#This Row],[Interior Color]]="Grey"),0,1)</f>
        <v>0</v>
      </c>
      <c r="AC1259" t="s">
        <v>24</v>
      </c>
      <c r="AD12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60" spans="1:30" hidden="1" x14ac:dyDescent="0.2">
      <c r="A1260" t="s">
        <v>2136</v>
      </c>
      <c r="C1260" t="e">
        <f>ABS((porsche_data[[#This Row],[Price]]-#REF!)/#REF!)</f>
        <v>#REF!</v>
      </c>
      <c r="D1260" t="s">
        <v>42</v>
      </c>
      <c r="E1260" t="s">
        <v>102</v>
      </c>
      <c r="F1260">
        <f>IF(OR(ISNUMBER(SEARCH(" 4S",porsche_data[[#This Row],[Model]])), ISNUMBER(SEARCH(" S",porsche_data[[#This Row],[Model]]))),1,0)</f>
        <v>0</v>
      </c>
      <c r="G1260">
        <f>IF(ISNUMBER(SEARCH("Turbo",porsche_data[[#This Row],[Model]])),1,0)</f>
        <v>0</v>
      </c>
      <c r="H1260">
        <f>IF(ISNUMBER(SEARCH("GT",porsche_data[[#This Row],[Model]])),1,0)</f>
        <v>0</v>
      </c>
      <c r="I1260">
        <f>IF(ISNUMBER(SEARCH("RS",porsche_data[[#This Row],[Model]])),1,0)</f>
        <v>0</v>
      </c>
      <c r="J1260">
        <f>IF(ISNUMBER(SEARCH("Targa",porsche_data[[#This Row],[Body]])),1,0)</f>
        <v>0</v>
      </c>
      <c r="K1260">
        <f>IF(ISNUMBER(SEARCH("Cabriolet",porsche_data[[#This Row],[Body]])),1,0)</f>
        <v>0</v>
      </c>
      <c r="L1260" t="s">
        <v>44</v>
      </c>
      <c r="N1260" t="s">
        <v>2137</v>
      </c>
      <c r="O1260" t="str">
        <f>IF(ISNUMBER(SEARCH("km",porsche_data[[#This Row],[Mileage0]])),porsche_data[[#This Row],[Mileage0]],"")</f>
        <v>20500 km</v>
      </c>
      <c r="P1260" t="s">
        <v>2138</v>
      </c>
      <c r="R1260" t="s">
        <v>19</v>
      </c>
      <c r="T1260" t="s">
        <v>20</v>
      </c>
      <c r="U1260" t="s">
        <v>21</v>
      </c>
      <c r="V1260">
        <f>IF(porsche_data[[#This Row],[Transmission]]="Automatic",1,0)</f>
        <v>0</v>
      </c>
      <c r="W1260">
        <f>IF(porsche_data[[#This Row],[Transmission]]="PDK",1,0)</f>
        <v>0</v>
      </c>
      <c r="X1260" t="s">
        <v>22</v>
      </c>
      <c r="Y1260">
        <f>IF(porsche_data[[#This Row],[Drive]]="Rear drive",0,1)</f>
        <v>0</v>
      </c>
      <c r="Z1260" t="s">
        <v>23</v>
      </c>
      <c r="AA1260" t="s">
        <v>24</v>
      </c>
      <c r="AB1260">
        <f>IF(OR(porsche_data[[#This Row],[Interior Color]]="Black",porsche_data[[#This Row],[Interior Color]]="Beige",porsche_data[[#This Row],[Interior Color]]="Brown",porsche_data[[#This Row],[Interior Color]]="Grey"),0,1)</f>
        <v>0</v>
      </c>
      <c r="AC1260" t="s">
        <v>32</v>
      </c>
      <c r="AD12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61" spans="1:30" hidden="1" x14ac:dyDescent="0.2">
      <c r="A1261" t="s">
        <v>25</v>
      </c>
      <c r="C1261" t="e">
        <f>ABS((porsche_data[[#This Row],[Price]]-#REF!)/#REF!)</f>
        <v>#REF!</v>
      </c>
      <c r="D1261" t="s">
        <v>25</v>
      </c>
      <c r="E1261" t="s">
        <v>25</v>
      </c>
      <c r="F1261">
        <f>IF(OR(ISNUMBER(SEARCH(" 4S",porsche_data[[#This Row],[Model]])), ISNUMBER(SEARCH(" S",porsche_data[[#This Row],[Model]]))),1,0)</f>
        <v>0</v>
      </c>
      <c r="G1261">
        <f>IF(ISNUMBER(SEARCH("Turbo",porsche_data[[#This Row],[Model]])),1,0)</f>
        <v>0</v>
      </c>
      <c r="H1261">
        <f>IF(ISNUMBER(SEARCH("GT",porsche_data[[#This Row],[Model]])),1,0)</f>
        <v>0</v>
      </c>
      <c r="I1261">
        <f>IF(ISNUMBER(SEARCH("RS",porsche_data[[#This Row],[Model]])),1,0)</f>
        <v>0</v>
      </c>
      <c r="J1261">
        <f>IF(ISNUMBER(SEARCH("Targa",porsche_data[[#This Row],[Body]])),1,0)</f>
        <v>0</v>
      </c>
      <c r="K1261">
        <f>IF(ISNUMBER(SEARCH("Cabriolet",porsche_data[[#This Row],[Body]])),1,0)</f>
        <v>0</v>
      </c>
      <c r="L1261" t="s">
        <v>25</v>
      </c>
      <c r="N1261" t="s">
        <v>25</v>
      </c>
      <c r="O1261" t="str">
        <f>IF(ISNUMBER(SEARCH("km",porsche_data[[#This Row],[Mileage0]])),porsche_data[[#This Row],[Mileage0]],"")</f>
        <v/>
      </c>
      <c r="P1261" t="s">
        <v>25</v>
      </c>
      <c r="R1261" t="s">
        <v>25</v>
      </c>
      <c r="T1261" t="s">
        <v>25</v>
      </c>
      <c r="U1261" t="s">
        <v>25</v>
      </c>
      <c r="V1261">
        <f>IF(porsche_data[[#This Row],[Transmission]]="Automatic",1,0)</f>
        <v>0</v>
      </c>
      <c r="W1261">
        <f>IF(porsche_data[[#This Row],[Transmission]]="PDK",1,0)</f>
        <v>0</v>
      </c>
      <c r="X1261" t="s">
        <v>25</v>
      </c>
      <c r="Y1261">
        <f>IF(porsche_data[[#This Row],[Drive]]="Rear drive",0,1)</f>
        <v>1</v>
      </c>
      <c r="Z1261" t="s">
        <v>25</v>
      </c>
      <c r="AA1261" t="s">
        <v>25</v>
      </c>
      <c r="AB1261">
        <f>IF(OR(porsche_data[[#This Row],[Interior Color]]="Black",porsche_data[[#This Row],[Interior Color]]="Beige",porsche_data[[#This Row],[Interior Color]]="Brown",porsche_data[[#This Row],[Interior Color]]="Grey"),0,1)</f>
        <v>1</v>
      </c>
      <c r="AC1261" t="s">
        <v>25</v>
      </c>
      <c r="AD12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62" spans="1:30" hidden="1" x14ac:dyDescent="0.2">
      <c r="A1262" t="s">
        <v>2139</v>
      </c>
      <c r="C1262" t="e">
        <f>ABS((porsche_data[[#This Row],[Price]]-#REF!)/#REF!)</f>
        <v>#REF!</v>
      </c>
      <c r="D1262" t="s">
        <v>209</v>
      </c>
      <c r="E1262" t="s">
        <v>2140</v>
      </c>
      <c r="F1262">
        <f>IF(OR(ISNUMBER(SEARCH(" 4S",porsche_data[[#This Row],[Model]])), ISNUMBER(SEARCH(" S",porsche_data[[#This Row],[Model]]))),1,0)</f>
        <v>0</v>
      </c>
      <c r="G1262">
        <f>IF(ISNUMBER(SEARCH("Turbo",porsche_data[[#This Row],[Model]])),1,0)</f>
        <v>0</v>
      </c>
      <c r="H1262">
        <f>IF(ISNUMBER(SEARCH("GT",porsche_data[[#This Row],[Model]])),1,0)</f>
        <v>0</v>
      </c>
      <c r="I1262">
        <f>IF(ISNUMBER(SEARCH("RS",porsche_data[[#This Row],[Model]])),1,0)</f>
        <v>0</v>
      </c>
      <c r="J1262">
        <f>IF(ISNUMBER(SEARCH("Targa",porsche_data[[#This Row],[Body]])),1,0)</f>
        <v>0</v>
      </c>
      <c r="K1262">
        <f>IF(ISNUMBER(SEARCH("Cabriolet",porsche_data[[#This Row],[Body]])),1,0)</f>
        <v>0</v>
      </c>
      <c r="L1262" t="s">
        <v>44</v>
      </c>
      <c r="N1262" t="s">
        <v>2141</v>
      </c>
      <c r="O1262" t="str">
        <f>IF(ISNUMBER(SEARCH("km",porsche_data[[#This Row],[Mileage0]])),porsche_data[[#This Row],[Mileage0]],"")</f>
        <v/>
      </c>
      <c r="P1262" t="s">
        <v>627</v>
      </c>
      <c r="R1262" t="s">
        <v>60</v>
      </c>
      <c r="T1262" t="s">
        <v>20</v>
      </c>
      <c r="U1262" t="s">
        <v>21</v>
      </c>
      <c r="V1262">
        <f>IF(porsche_data[[#This Row],[Transmission]]="Automatic",1,0)</f>
        <v>0</v>
      </c>
      <c r="W1262">
        <f>IF(porsche_data[[#This Row],[Transmission]]="PDK",1,0)</f>
        <v>0</v>
      </c>
      <c r="X1262" t="s">
        <v>22</v>
      </c>
      <c r="Y1262">
        <f>IF(porsche_data[[#This Row],[Drive]]="Rear drive",0,1)</f>
        <v>0</v>
      </c>
      <c r="Z1262" t="s">
        <v>23</v>
      </c>
      <c r="AA1262" t="s">
        <v>24</v>
      </c>
      <c r="AB1262">
        <f>IF(OR(porsche_data[[#This Row],[Interior Color]]="Black",porsche_data[[#This Row],[Interior Color]]="Beige",porsche_data[[#This Row],[Interior Color]]="Brown",porsche_data[[#This Row],[Interior Color]]="Grey"),0,1)</f>
        <v>0</v>
      </c>
      <c r="AC1262" t="s">
        <v>24</v>
      </c>
      <c r="AD12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63" spans="1:30" x14ac:dyDescent="0.2">
      <c r="A1263" t="s">
        <v>2951</v>
      </c>
      <c r="B1263">
        <v>168500</v>
      </c>
      <c r="C1263">
        <f>ABS((porsche_data[[#This Row],[Price]]-AVERAGE(B1195:B5650))/_xlfn.STDEV.P(B1195:B5650))</f>
        <v>1.8983073269061945</v>
      </c>
      <c r="D1263" t="s">
        <v>184</v>
      </c>
      <c r="E1263" t="s">
        <v>237</v>
      </c>
      <c r="F1263">
        <f>IF(OR(ISNUMBER(SEARCH(" 4S",porsche_data[[#This Row],[Model]])), ISNUMBER(SEARCH(" S",porsche_data[[#This Row],[Model]]))),1,0)</f>
        <v>0</v>
      </c>
      <c r="G1263">
        <f>IF(ISNUMBER(SEARCH("Turbo",porsche_data[[#This Row],[Model]])),1,0)</f>
        <v>0</v>
      </c>
      <c r="H1263">
        <f>IF(ISNUMBER(SEARCH("GT",porsche_data[[#This Row],[Model]])),1,0)</f>
        <v>1</v>
      </c>
      <c r="I1263">
        <f>IF(ISNUMBER(SEARCH("RS",porsche_data[[#This Row],[Model]])),1,0)</f>
        <v>0</v>
      </c>
      <c r="J1263">
        <f>IF(ISNUMBER(SEARCH("Targa",porsche_data[[#This Row],[Body]])),1,0)</f>
        <v>0</v>
      </c>
      <c r="K1263">
        <f>IF(ISNUMBER(SEARCH("Cabriolet",porsche_data[[#This Row],[Body]])),1,0)</f>
        <v>1</v>
      </c>
      <c r="L1263" t="s">
        <v>16</v>
      </c>
      <c r="M1263">
        <v>992</v>
      </c>
      <c r="N1263" t="s">
        <v>2952</v>
      </c>
      <c r="O1263" s="3">
        <f>1*(LEFT(porsche_data[[#This Row],[Mileage0]],FIND(" ",porsche_data[[#This Row],[Mileage0]])-1))</f>
        <v>9308</v>
      </c>
      <c r="P1263" t="s">
        <v>178</v>
      </c>
      <c r="Q1263">
        <v>480</v>
      </c>
      <c r="R1263" t="s">
        <v>67</v>
      </c>
      <c r="S1263">
        <f>1*(LEFT(porsche_data[[#This Row],[Cylinder Capacity]],FIND(" ",porsche_data[[#This Row],[Cylinder Capacity]])-1))</f>
        <v>3</v>
      </c>
      <c r="T1263" t="s">
        <v>20</v>
      </c>
      <c r="U1263" t="s">
        <v>31</v>
      </c>
      <c r="V1263">
        <f>IF(porsche_data[[#This Row],[Transmission]]="Automatic",1,0)</f>
        <v>0</v>
      </c>
      <c r="W1263">
        <f>IF(porsche_data[[#This Row],[Transmission]]="PDK",1,0)</f>
        <v>1</v>
      </c>
      <c r="X1263" t="s">
        <v>22</v>
      </c>
      <c r="Y1263">
        <f>IF(porsche_data[[#This Row],[Drive]]="Rear drive",0,1)</f>
        <v>0</v>
      </c>
      <c r="Z1263" t="s">
        <v>23</v>
      </c>
      <c r="AA1263" t="s">
        <v>24</v>
      </c>
      <c r="AB1263">
        <f>IF(OR(porsche_data[[#This Row],[Interior Color]]="Black",porsche_data[[#This Row],[Interior Color]]="Beige",porsche_data[[#This Row],[Interior Color]]="Brown",porsche_data[[#This Row],[Interior Color]]="Grey"),0,1)</f>
        <v>0</v>
      </c>
      <c r="AC1263" t="s">
        <v>54</v>
      </c>
      <c r="AD12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64" spans="1:30" hidden="1" x14ac:dyDescent="0.2">
      <c r="A1264" t="s">
        <v>2144</v>
      </c>
      <c r="C1264" t="e">
        <f>ABS((porsche_data[[#This Row],[Price]]-#REF!)/#REF!)</f>
        <v>#REF!</v>
      </c>
      <c r="D1264" t="s">
        <v>559</v>
      </c>
      <c r="E1264" t="s">
        <v>1541</v>
      </c>
      <c r="F1264">
        <f>IF(OR(ISNUMBER(SEARCH(" 4S",porsche_data[[#This Row],[Model]])), ISNUMBER(SEARCH(" S",porsche_data[[#This Row],[Model]]))),1,0)</f>
        <v>0</v>
      </c>
      <c r="G1264">
        <f>IF(ISNUMBER(SEARCH("Turbo",porsche_data[[#This Row],[Model]])),1,0)</f>
        <v>0</v>
      </c>
      <c r="H1264">
        <f>IF(ISNUMBER(SEARCH("GT",porsche_data[[#This Row],[Model]])),1,0)</f>
        <v>0</v>
      </c>
      <c r="I1264">
        <f>IF(ISNUMBER(SEARCH("RS",porsche_data[[#This Row],[Model]])),1,0)</f>
        <v>0</v>
      </c>
      <c r="J1264">
        <f>IF(ISNUMBER(SEARCH("Targa",porsche_data[[#This Row],[Body]])),1,0)</f>
        <v>0</v>
      </c>
      <c r="K1264">
        <f>IF(ISNUMBER(SEARCH("Cabriolet",porsche_data[[#This Row],[Body]])),1,0)</f>
        <v>0</v>
      </c>
      <c r="L1264" t="s">
        <v>44</v>
      </c>
      <c r="N1264" t="s">
        <v>2145</v>
      </c>
      <c r="O1264" t="str">
        <f>IF(ISNUMBER(SEARCH("km",porsche_data[[#This Row],[Mileage0]])),porsche_data[[#This Row],[Mileage0]],"")</f>
        <v>55900 km</v>
      </c>
      <c r="P1264" t="s">
        <v>394</v>
      </c>
      <c r="R1264" t="s">
        <v>395</v>
      </c>
      <c r="T1264" t="s">
        <v>20</v>
      </c>
      <c r="U1264" t="s">
        <v>21</v>
      </c>
      <c r="V1264">
        <f>IF(porsche_data[[#This Row],[Transmission]]="Automatic",1,0)</f>
        <v>0</v>
      </c>
      <c r="W1264">
        <f>IF(porsche_data[[#This Row],[Transmission]]="PDK",1,0)</f>
        <v>0</v>
      </c>
      <c r="X1264" t="s">
        <v>22</v>
      </c>
      <c r="Y1264">
        <f>IF(porsche_data[[#This Row],[Drive]]="Rear drive",0,1)</f>
        <v>0</v>
      </c>
      <c r="Z1264" t="s">
        <v>23</v>
      </c>
      <c r="AA1264" t="s">
        <v>47</v>
      </c>
      <c r="AB1264">
        <f>IF(OR(porsche_data[[#This Row],[Interior Color]]="Black",porsche_data[[#This Row],[Interior Color]]="Beige",porsche_data[[#This Row],[Interior Color]]="Brown",porsche_data[[#This Row],[Interior Color]]="Grey"),0,1)</f>
        <v>1</v>
      </c>
      <c r="AC1264" t="s">
        <v>99</v>
      </c>
      <c r="AD12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65" spans="1:30" hidden="1" x14ac:dyDescent="0.2">
      <c r="A1265" t="s">
        <v>3071</v>
      </c>
      <c r="B1265">
        <v>168000</v>
      </c>
      <c r="C1265" t="e">
        <f>ABS((porsche_data[[#This Row],[Price]]-#REF!)/#REF!)</f>
        <v>#REF!</v>
      </c>
      <c r="D1265" t="s">
        <v>279</v>
      </c>
      <c r="E1265" t="s">
        <v>102</v>
      </c>
      <c r="F1265">
        <f>IF(OR(ISNUMBER(SEARCH(" 4S",porsche_data[[#This Row],[Model]])), ISNUMBER(SEARCH(" S",porsche_data[[#This Row],[Model]]))),1,0)</f>
        <v>0</v>
      </c>
      <c r="G1265">
        <f>IF(ISNUMBER(SEARCH("Turbo",porsche_data[[#This Row],[Model]])),1,0)</f>
        <v>0</v>
      </c>
      <c r="H1265">
        <f>IF(ISNUMBER(SEARCH("GT",porsche_data[[#This Row],[Model]])),1,0)</f>
        <v>0</v>
      </c>
      <c r="I1265">
        <f>IF(ISNUMBER(SEARCH("RS",porsche_data[[#This Row],[Model]])),1,0)</f>
        <v>0</v>
      </c>
      <c r="J1265">
        <f>IF(ISNUMBER(SEARCH("Targa",porsche_data[[#This Row],[Body]])),1,0)</f>
        <v>0</v>
      </c>
      <c r="K1265">
        <f>IF(ISNUMBER(SEARCH("Cabriolet",porsche_data[[#This Row],[Body]])),1,0)</f>
        <v>0</v>
      </c>
      <c r="L1265" t="s">
        <v>44</v>
      </c>
      <c r="N1265" t="s">
        <v>1070</v>
      </c>
      <c r="O1265" t="str">
        <f>IF(ISNUMBER(SEARCH("km",porsche_data[[#This Row],[Mileage0]])),porsche_data[[#This Row],[Mileage0]],"")</f>
        <v>8600 km</v>
      </c>
      <c r="P1265" t="s">
        <v>18</v>
      </c>
      <c r="R1265" t="s">
        <v>19</v>
      </c>
      <c r="T1265" t="s">
        <v>20</v>
      </c>
      <c r="U1265" t="s">
        <v>21</v>
      </c>
      <c r="V1265">
        <f>IF(porsche_data[[#This Row],[Transmission]]="Automatic",1,0)</f>
        <v>0</v>
      </c>
      <c r="W1265">
        <f>IF(porsche_data[[#This Row],[Transmission]]="PDK",1,0)</f>
        <v>0</v>
      </c>
      <c r="X1265" t="s">
        <v>22</v>
      </c>
      <c r="Y1265">
        <f>IF(porsche_data[[#This Row],[Drive]]="Rear drive",0,1)</f>
        <v>0</v>
      </c>
      <c r="Z1265" t="s">
        <v>23</v>
      </c>
      <c r="AA1265" t="s">
        <v>24</v>
      </c>
      <c r="AB1265">
        <f>IF(OR(porsche_data[[#This Row],[Interior Color]]="Black",porsche_data[[#This Row],[Interior Color]]="Beige",porsche_data[[#This Row],[Interior Color]]="Brown",porsche_data[[#This Row],[Interior Color]]="Grey"),0,1)</f>
        <v>0</v>
      </c>
      <c r="AC1265" t="s">
        <v>24</v>
      </c>
      <c r="AD12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66" spans="1:30" x14ac:dyDescent="0.2">
      <c r="A1266" t="s">
        <v>3071</v>
      </c>
      <c r="B1266">
        <v>168000</v>
      </c>
      <c r="C1266">
        <f>ABS((porsche_data[[#This Row],[Price]]-AVERAGE(B1198:B5653))/_xlfn.STDEV.P(B1198:B5653))</f>
        <v>1.8875583264671729</v>
      </c>
      <c r="D1266" t="s">
        <v>93</v>
      </c>
      <c r="E1266" t="s">
        <v>64</v>
      </c>
      <c r="F1266">
        <f>IF(OR(ISNUMBER(SEARCH(" 4S",porsche_data[[#This Row],[Model]])), ISNUMBER(SEARCH(" S",porsche_data[[#This Row],[Model]]))),1,0)</f>
        <v>1</v>
      </c>
      <c r="G1266">
        <f>IF(ISNUMBER(SEARCH("Turbo",porsche_data[[#This Row],[Model]])),1,0)</f>
        <v>0</v>
      </c>
      <c r="H1266">
        <f>IF(ISNUMBER(SEARCH("GT",porsche_data[[#This Row],[Model]])),1,0)</f>
        <v>0</v>
      </c>
      <c r="I1266">
        <f>IF(ISNUMBER(SEARCH("RS",porsche_data[[#This Row],[Model]])),1,0)</f>
        <v>0</v>
      </c>
      <c r="J1266">
        <f>IF(ISNUMBER(SEARCH("Targa",porsche_data[[#This Row],[Body]])),1,0)</f>
        <v>0</v>
      </c>
      <c r="K1266">
        <f>IF(ISNUMBER(SEARCH("Cabriolet",porsche_data[[#This Row],[Body]])),1,0)</f>
        <v>0</v>
      </c>
      <c r="L1266" t="s">
        <v>44</v>
      </c>
      <c r="M1266">
        <v>992</v>
      </c>
      <c r="N1266" t="s">
        <v>2791</v>
      </c>
      <c r="O1266" s="3">
        <f>1*(LEFT(porsche_data[[#This Row],[Mileage0]],FIND(" ",porsche_data[[#This Row],[Mileage0]])-1))</f>
        <v>26900</v>
      </c>
      <c r="P1266" t="s">
        <v>66</v>
      </c>
      <c r="Q1266">
        <v>450</v>
      </c>
      <c r="R1266" t="s">
        <v>67</v>
      </c>
      <c r="S1266">
        <f>1*(LEFT(porsche_data[[#This Row],[Cylinder Capacity]],FIND(" ",porsche_data[[#This Row],[Cylinder Capacity]])-1))</f>
        <v>3</v>
      </c>
      <c r="T1266" t="s">
        <v>20</v>
      </c>
      <c r="U1266" t="s">
        <v>31</v>
      </c>
      <c r="V1266">
        <f>IF(porsche_data[[#This Row],[Transmission]]="Automatic",1,0)</f>
        <v>0</v>
      </c>
      <c r="W1266">
        <f>IF(porsche_data[[#This Row],[Transmission]]="PDK",1,0)</f>
        <v>1</v>
      </c>
      <c r="X1266" t="s">
        <v>46</v>
      </c>
      <c r="Y1266">
        <f>IF(porsche_data[[#This Row],[Drive]]="Rear drive",0,1)</f>
        <v>1</v>
      </c>
      <c r="Z1266" t="s">
        <v>23</v>
      </c>
      <c r="AA1266" t="s">
        <v>32</v>
      </c>
      <c r="AB1266">
        <f>IF(OR(porsche_data[[#This Row],[Interior Color]]="Black",porsche_data[[#This Row],[Interior Color]]="Beige",porsche_data[[#This Row],[Interior Color]]="Brown",porsche_data[[#This Row],[Interior Color]]="Grey"),0,1)</f>
        <v>0</v>
      </c>
      <c r="AC1266" t="s">
        <v>32</v>
      </c>
      <c r="AD12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67" spans="1:30" hidden="1" x14ac:dyDescent="0.2">
      <c r="A1267" t="s">
        <v>25</v>
      </c>
      <c r="C1267" t="e">
        <f>ABS((porsche_data[[#This Row],[Price]]-#REF!)/#REF!)</f>
        <v>#REF!</v>
      </c>
      <c r="D1267" t="s">
        <v>25</v>
      </c>
      <c r="E1267" t="s">
        <v>25</v>
      </c>
      <c r="F1267">
        <f>IF(OR(ISNUMBER(SEARCH(" 4S",porsche_data[[#This Row],[Model]])), ISNUMBER(SEARCH(" S",porsche_data[[#This Row],[Model]]))),1,0)</f>
        <v>0</v>
      </c>
      <c r="G1267">
        <f>IF(ISNUMBER(SEARCH("Turbo",porsche_data[[#This Row],[Model]])),1,0)</f>
        <v>0</v>
      </c>
      <c r="H1267">
        <f>IF(ISNUMBER(SEARCH("GT",porsche_data[[#This Row],[Model]])),1,0)</f>
        <v>0</v>
      </c>
      <c r="I1267">
        <f>IF(ISNUMBER(SEARCH("RS",porsche_data[[#This Row],[Model]])),1,0)</f>
        <v>0</v>
      </c>
      <c r="J1267">
        <f>IF(ISNUMBER(SEARCH("Targa",porsche_data[[#This Row],[Body]])),1,0)</f>
        <v>0</v>
      </c>
      <c r="K1267">
        <f>IF(ISNUMBER(SEARCH("Cabriolet",porsche_data[[#This Row],[Body]])),1,0)</f>
        <v>0</v>
      </c>
      <c r="L1267" t="s">
        <v>25</v>
      </c>
      <c r="N1267" t="s">
        <v>25</v>
      </c>
      <c r="O1267" t="str">
        <f>IF(ISNUMBER(SEARCH("km",porsche_data[[#This Row],[Mileage0]])),porsche_data[[#This Row],[Mileage0]],"")</f>
        <v/>
      </c>
      <c r="P1267" t="s">
        <v>25</v>
      </c>
      <c r="R1267" t="s">
        <v>25</v>
      </c>
      <c r="T1267" t="s">
        <v>25</v>
      </c>
      <c r="U1267" t="s">
        <v>25</v>
      </c>
      <c r="V1267">
        <f>IF(porsche_data[[#This Row],[Transmission]]="Automatic",1,0)</f>
        <v>0</v>
      </c>
      <c r="W1267">
        <f>IF(porsche_data[[#This Row],[Transmission]]="PDK",1,0)</f>
        <v>0</v>
      </c>
      <c r="X1267" t="s">
        <v>25</v>
      </c>
      <c r="Y1267">
        <f>IF(porsche_data[[#This Row],[Drive]]="Rear drive",0,1)</f>
        <v>1</v>
      </c>
      <c r="Z1267" t="s">
        <v>25</v>
      </c>
      <c r="AA1267" t="s">
        <v>25</v>
      </c>
      <c r="AB1267">
        <f>IF(OR(porsche_data[[#This Row],[Interior Color]]="Black",porsche_data[[#This Row],[Interior Color]]="Beige",porsche_data[[#This Row],[Interior Color]]="Brown",porsche_data[[#This Row],[Interior Color]]="Grey"),0,1)</f>
        <v>1</v>
      </c>
      <c r="AC1267" t="s">
        <v>25</v>
      </c>
      <c r="AD12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68" spans="1:30" x14ac:dyDescent="0.2">
      <c r="A1268" t="s">
        <v>3071</v>
      </c>
      <c r="B1268">
        <v>168000</v>
      </c>
      <c r="C1268">
        <f>ABS((porsche_data[[#This Row],[Price]]-AVERAGE(B1200:B5655))/_xlfn.STDEV.P(B1200:B5655))</f>
        <v>1.8909451648941218</v>
      </c>
      <c r="D1268" t="s">
        <v>90</v>
      </c>
      <c r="E1268" t="s">
        <v>94</v>
      </c>
      <c r="F1268">
        <f>IF(OR(ISNUMBER(SEARCH(" 4S",porsche_data[[#This Row],[Model]])), ISNUMBER(SEARCH(" S",porsche_data[[#This Row],[Model]]))),1,0)</f>
        <v>0</v>
      </c>
      <c r="G1268">
        <f>IF(ISNUMBER(SEARCH("Turbo",porsche_data[[#This Row],[Model]])),1,0)</f>
        <v>0</v>
      </c>
      <c r="H1268">
        <f>IF(ISNUMBER(SEARCH("GT",porsche_data[[#This Row],[Model]])),1,0)</f>
        <v>1</v>
      </c>
      <c r="I1268">
        <f>IF(ISNUMBER(SEARCH("RS",porsche_data[[#This Row],[Model]])),1,0)</f>
        <v>0</v>
      </c>
      <c r="J1268">
        <f>IF(ISNUMBER(SEARCH("Targa",porsche_data[[#This Row],[Body]])),1,0)</f>
        <v>1</v>
      </c>
      <c r="K1268">
        <f>IF(ISNUMBER(SEARCH("Cabriolet",porsche_data[[#This Row],[Body]])),1,0)</f>
        <v>0</v>
      </c>
      <c r="L1268" t="s">
        <v>36</v>
      </c>
      <c r="M1268">
        <v>991</v>
      </c>
      <c r="N1268" t="s">
        <v>4792</v>
      </c>
      <c r="O1268" s="3">
        <f>1*(LEFT(porsche_data[[#This Row],[Mileage0]],FIND(" ",porsche_data[[#This Row],[Mileage0]])-1))</f>
        <v>10915</v>
      </c>
      <c r="P1268" t="s">
        <v>66</v>
      </c>
      <c r="Q1268">
        <v>450</v>
      </c>
      <c r="R1268" t="s">
        <v>67</v>
      </c>
      <c r="S1268">
        <f>1*(LEFT(porsche_data[[#This Row],[Cylinder Capacity]],FIND(" ",porsche_data[[#This Row],[Cylinder Capacity]])-1))</f>
        <v>3</v>
      </c>
      <c r="T1268" t="s">
        <v>20</v>
      </c>
      <c r="U1268" t="s">
        <v>31</v>
      </c>
      <c r="V1268">
        <f>IF(porsche_data[[#This Row],[Transmission]]="Automatic",1,0)</f>
        <v>0</v>
      </c>
      <c r="W1268">
        <f>IF(porsche_data[[#This Row],[Transmission]]="PDK",1,0)</f>
        <v>1</v>
      </c>
      <c r="X1268" t="s">
        <v>46</v>
      </c>
      <c r="Y1268">
        <f>IF(porsche_data[[#This Row],[Drive]]="Rear drive",0,1)</f>
        <v>1</v>
      </c>
      <c r="Z1268" t="s">
        <v>23</v>
      </c>
      <c r="AA1268" t="s">
        <v>24</v>
      </c>
      <c r="AB1268">
        <f>IF(OR(porsche_data[[#This Row],[Interior Color]]="Black",porsche_data[[#This Row],[Interior Color]]="Beige",porsche_data[[#This Row],[Interior Color]]="Brown",porsche_data[[#This Row],[Interior Color]]="Grey"),0,1)</f>
        <v>0</v>
      </c>
      <c r="AC1268" t="s">
        <v>61</v>
      </c>
      <c r="AD12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69" spans="1:30" hidden="1" x14ac:dyDescent="0.2">
      <c r="A1269" t="s">
        <v>2151</v>
      </c>
      <c r="C1269" t="e">
        <f>ABS((porsche_data[[#This Row],[Price]]-#REF!)/#REF!)</f>
        <v>#REF!</v>
      </c>
      <c r="D1269" t="s">
        <v>1055</v>
      </c>
      <c r="E1269" t="s">
        <v>586</v>
      </c>
      <c r="F1269">
        <f>IF(OR(ISNUMBER(SEARCH(" 4S",porsche_data[[#This Row],[Model]])), ISNUMBER(SEARCH(" S",porsche_data[[#This Row],[Model]]))),1,0)</f>
        <v>1</v>
      </c>
      <c r="G1269">
        <f>IF(ISNUMBER(SEARCH("Turbo",porsche_data[[#This Row],[Model]])),1,0)</f>
        <v>0</v>
      </c>
      <c r="H1269">
        <f>IF(ISNUMBER(SEARCH("GT",porsche_data[[#This Row],[Model]])),1,0)</f>
        <v>0</v>
      </c>
      <c r="I1269">
        <f>IF(ISNUMBER(SEARCH("RS",porsche_data[[#This Row],[Model]])),1,0)</f>
        <v>0</v>
      </c>
      <c r="J1269">
        <f>IF(ISNUMBER(SEARCH("Targa",porsche_data[[#This Row],[Body]])),1,0)</f>
        <v>0</v>
      </c>
      <c r="K1269">
        <f>IF(ISNUMBER(SEARCH("Cabriolet",porsche_data[[#This Row],[Body]])),1,0)</f>
        <v>0</v>
      </c>
      <c r="L1269" t="s">
        <v>44</v>
      </c>
      <c r="N1269" t="s">
        <v>2152</v>
      </c>
      <c r="O1269" t="str">
        <f>IF(ISNUMBER(SEARCH("km",porsche_data[[#This Row],[Mileage0]])),porsche_data[[#This Row],[Mileage0]],"")</f>
        <v/>
      </c>
      <c r="P1269" t="s">
        <v>385</v>
      </c>
      <c r="R1269" t="s">
        <v>821</v>
      </c>
      <c r="T1269" t="s">
        <v>20</v>
      </c>
      <c r="U1269" t="s">
        <v>21</v>
      </c>
      <c r="V1269">
        <f>IF(porsche_data[[#This Row],[Transmission]]="Automatic",1,0)</f>
        <v>0</v>
      </c>
      <c r="W1269">
        <f>IF(porsche_data[[#This Row],[Transmission]]="PDK",1,0)</f>
        <v>0</v>
      </c>
      <c r="X1269" t="s">
        <v>22</v>
      </c>
      <c r="Y1269">
        <f>IF(porsche_data[[#This Row],[Drive]]="Rear drive",0,1)</f>
        <v>0</v>
      </c>
      <c r="Z1269" t="s">
        <v>23</v>
      </c>
      <c r="AA1269" t="s">
        <v>24</v>
      </c>
      <c r="AB1269">
        <f>IF(OR(porsche_data[[#This Row],[Interior Color]]="Black",porsche_data[[#This Row],[Interior Color]]="Beige",porsche_data[[#This Row],[Interior Color]]="Brown",porsche_data[[#This Row],[Interior Color]]="Grey"),0,1)</f>
        <v>0</v>
      </c>
      <c r="AC1269" t="s">
        <v>116</v>
      </c>
      <c r="AD12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70" spans="1:30" x14ac:dyDescent="0.2">
      <c r="A1270" t="s">
        <v>2975</v>
      </c>
      <c r="B1270">
        <v>167780</v>
      </c>
      <c r="C1270">
        <f>ABS((porsche_data[[#This Row],[Price]]-AVERAGE(B1202:B5657))/_xlfn.STDEV.P(B1202:B5657))</f>
        <v>1.884720332421266</v>
      </c>
      <c r="D1270" t="s">
        <v>163</v>
      </c>
      <c r="E1270" t="s">
        <v>237</v>
      </c>
      <c r="F1270">
        <f>IF(OR(ISNUMBER(SEARCH(" 4S",porsche_data[[#This Row],[Model]])), ISNUMBER(SEARCH(" S",porsche_data[[#This Row],[Model]]))),1,0)</f>
        <v>0</v>
      </c>
      <c r="G1270">
        <f>IF(ISNUMBER(SEARCH("Turbo",porsche_data[[#This Row],[Model]])),1,0)</f>
        <v>0</v>
      </c>
      <c r="H1270">
        <f>IF(ISNUMBER(SEARCH("GT",porsche_data[[#This Row],[Model]])),1,0)</f>
        <v>1</v>
      </c>
      <c r="I1270">
        <f>IF(ISNUMBER(SEARCH("RS",porsche_data[[#This Row],[Model]])),1,0)</f>
        <v>0</v>
      </c>
      <c r="J1270">
        <f>IF(ISNUMBER(SEARCH("Targa",porsche_data[[#This Row],[Body]])),1,0)</f>
        <v>0</v>
      </c>
      <c r="K1270">
        <f>IF(ISNUMBER(SEARCH("Cabriolet",porsche_data[[#This Row],[Body]])),1,0)</f>
        <v>0</v>
      </c>
      <c r="L1270" t="s">
        <v>44</v>
      </c>
      <c r="M1270">
        <v>992</v>
      </c>
      <c r="N1270" t="s">
        <v>2976</v>
      </c>
      <c r="O1270" s="3">
        <f>1*(LEFT(porsche_data[[#This Row],[Mileage0]],FIND(" ",porsche_data[[#This Row],[Mileage0]])-1))</f>
        <v>16900</v>
      </c>
      <c r="P1270" t="s">
        <v>178</v>
      </c>
      <c r="Q1270">
        <v>480</v>
      </c>
      <c r="R1270" t="s">
        <v>67</v>
      </c>
      <c r="S1270">
        <f>1*(LEFT(porsche_data[[#This Row],[Cylinder Capacity]],FIND(" ",porsche_data[[#This Row],[Cylinder Capacity]])-1))</f>
        <v>3</v>
      </c>
      <c r="T1270" t="s">
        <v>20</v>
      </c>
      <c r="U1270" t="s">
        <v>31</v>
      </c>
      <c r="V1270">
        <f>IF(porsche_data[[#This Row],[Transmission]]="Automatic",1,0)</f>
        <v>0</v>
      </c>
      <c r="W1270">
        <f>IF(porsche_data[[#This Row],[Transmission]]="PDK",1,0)</f>
        <v>1</v>
      </c>
      <c r="X1270" t="s">
        <v>22</v>
      </c>
      <c r="Y1270">
        <f>IF(porsche_data[[#This Row],[Drive]]="Rear drive",0,1)</f>
        <v>0</v>
      </c>
      <c r="Z1270" t="s">
        <v>23</v>
      </c>
      <c r="AA1270" t="s">
        <v>24</v>
      </c>
      <c r="AB1270">
        <f>IF(OR(porsche_data[[#This Row],[Interior Color]]="Black",porsche_data[[#This Row],[Interior Color]]="Beige",porsche_data[[#This Row],[Interior Color]]="Brown",porsche_data[[#This Row],[Interior Color]]="Grey"),0,1)</f>
        <v>0</v>
      </c>
      <c r="AC1270" t="s">
        <v>116</v>
      </c>
      <c r="AD12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71" spans="1:30" x14ac:dyDescent="0.2">
      <c r="A1271" t="s">
        <v>2706</v>
      </c>
      <c r="B1271">
        <v>167000</v>
      </c>
      <c r="C1271">
        <f>ABS((porsche_data[[#This Row],[Price]]-AVERAGE(B1203:B5658))/_xlfn.STDEV.P(B1203:B5658))</f>
        <v>1.8626504718356864</v>
      </c>
      <c r="D1271" t="s">
        <v>152</v>
      </c>
      <c r="E1271" t="s">
        <v>185</v>
      </c>
      <c r="F1271">
        <f>IF(OR(ISNUMBER(SEARCH(" 4S",porsche_data[[#This Row],[Model]])), ISNUMBER(SEARCH(" S",porsche_data[[#This Row],[Model]]))),1,0)</f>
        <v>1</v>
      </c>
      <c r="G1271">
        <f>IF(ISNUMBER(SEARCH("Turbo",porsche_data[[#This Row],[Model]])),1,0)</f>
        <v>0</v>
      </c>
      <c r="H1271">
        <f>IF(ISNUMBER(SEARCH("GT",porsche_data[[#This Row],[Model]])),1,0)</f>
        <v>0</v>
      </c>
      <c r="I1271">
        <f>IF(ISNUMBER(SEARCH("RS",porsche_data[[#This Row],[Model]])),1,0)</f>
        <v>0</v>
      </c>
      <c r="J1271">
        <f>IF(ISNUMBER(SEARCH("Targa",porsche_data[[#This Row],[Body]])),1,0)</f>
        <v>0</v>
      </c>
      <c r="K1271">
        <f>IF(ISNUMBER(SEARCH("Cabriolet",porsche_data[[#This Row],[Body]])),1,0)</f>
        <v>0</v>
      </c>
      <c r="L1271" t="s">
        <v>44</v>
      </c>
      <c r="M1271">
        <v>992</v>
      </c>
      <c r="N1271" t="s">
        <v>2707</v>
      </c>
      <c r="O1271" s="3">
        <f>1*(LEFT(porsche_data[[#This Row],[Mileage0]],FIND(" ",porsche_data[[#This Row],[Mileage0]])-1))</f>
        <v>1215</v>
      </c>
      <c r="P1271" t="s">
        <v>66</v>
      </c>
      <c r="Q1271">
        <v>450</v>
      </c>
      <c r="R1271" t="s">
        <v>67</v>
      </c>
      <c r="S1271">
        <f>1*(LEFT(porsche_data[[#This Row],[Cylinder Capacity]],FIND(" ",porsche_data[[#This Row],[Cylinder Capacity]])-1))</f>
        <v>3</v>
      </c>
      <c r="T1271" t="s">
        <v>20</v>
      </c>
      <c r="U1271" t="s">
        <v>21</v>
      </c>
      <c r="V1271">
        <f>IF(porsche_data[[#This Row],[Transmission]]="Automatic",1,0)</f>
        <v>0</v>
      </c>
      <c r="W1271">
        <f>IF(porsche_data[[#This Row],[Transmission]]="PDK",1,0)</f>
        <v>0</v>
      </c>
      <c r="X1271" t="s">
        <v>22</v>
      </c>
      <c r="Y1271">
        <f>IF(porsche_data[[#This Row],[Drive]]="Rear drive",0,1)</f>
        <v>0</v>
      </c>
      <c r="Z1271" t="s">
        <v>23</v>
      </c>
      <c r="AA1271" t="s">
        <v>24</v>
      </c>
      <c r="AB1271">
        <f>IF(OR(porsche_data[[#This Row],[Interior Color]]="Black",porsche_data[[#This Row],[Interior Color]]="Beige",porsche_data[[#This Row],[Interior Color]]="Brown",porsche_data[[#This Row],[Interior Color]]="Grey"),0,1)</f>
        <v>0</v>
      </c>
      <c r="AC1271" t="s">
        <v>47</v>
      </c>
      <c r="AD12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72" spans="1:30" x14ac:dyDescent="0.2">
      <c r="A1272" t="s">
        <v>84</v>
      </c>
      <c r="B1272">
        <v>166911</v>
      </c>
      <c r="C1272">
        <f>ABS((porsche_data[[#This Row],[Price]]-AVERAGE(B1204:B5659))/_xlfn.STDEV.P(B1204:B5659))</f>
        <v>1.8635005573185341</v>
      </c>
      <c r="D1272" t="s">
        <v>80</v>
      </c>
      <c r="E1272" t="s">
        <v>85</v>
      </c>
      <c r="F1272">
        <f>IF(OR(ISNUMBER(SEARCH(" 4S",porsche_data[[#This Row],[Model]])), ISNUMBER(SEARCH(" S",porsche_data[[#This Row],[Model]]))),1,0)</f>
        <v>1</v>
      </c>
      <c r="G1272">
        <f>IF(ISNUMBER(SEARCH("Turbo",porsche_data[[#This Row],[Model]])),1,0)</f>
        <v>1</v>
      </c>
      <c r="H1272">
        <f>IF(ISNUMBER(SEARCH("GT",porsche_data[[#This Row],[Model]])),1,0)</f>
        <v>0</v>
      </c>
      <c r="I1272">
        <f>IF(ISNUMBER(SEARCH("RS",porsche_data[[#This Row],[Model]])),1,0)</f>
        <v>0</v>
      </c>
      <c r="J1272">
        <f>IF(ISNUMBER(SEARCH("Targa",porsche_data[[#This Row],[Body]])),1,0)</f>
        <v>0</v>
      </c>
      <c r="K1272">
        <f>IF(ISNUMBER(SEARCH("Cabriolet",porsche_data[[#This Row],[Body]])),1,0)</f>
        <v>1</v>
      </c>
      <c r="L1272" t="s">
        <v>16</v>
      </c>
      <c r="M1272">
        <v>991</v>
      </c>
      <c r="N1272" t="s">
        <v>86</v>
      </c>
      <c r="O1272" s="3">
        <f>1*(LEFT(porsche_data[[#This Row],[Mileage0]],FIND(" ",porsche_data[[#This Row],[Mileage0]])-1))</f>
        <v>28000</v>
      </c>
      <c r="P1272" t="s">
        <v>87</v>
      </c>
      <c r="Q1272">
        <v>580</v>
      </c>
      <c r="R1272" t="s">
        <v>88</v>
      </c>
      <c r="S1272">
        <f>1*(LEFT(porsche_data[[#This Row],[Cylinder Capacity]],FIND(" ",porsche_data[[#This Row],[Cylinder Capacity]])-1))</f>
        <v>3.8</v>
      </c>
      <c r="T1272" t="s">
        <v>20</v>
      </c>
      <c r="U1272" t="s">
        <v>31</v>
      </c>
      <c r="V1272">
        <f>IF(porsche_data[[#This Row],[Transmission]]="Automatic",1,0)</f>
        <v>0</v>
      </c>
      <c r="W1272">
        <f>IF(porsche_data[[#This Row],[Transmission]]="PDK",1,0)</f>
        <v>1</v>
      </c>
      <c r="X1272" t="s">
        <v>46</v>
      </c>
      <c r="Y1272">
        <f>IF(porsche_data[[#This Row],[Drive]]="Rear drive",0,1)</f>
        <v>1</v>
      </c>
      <c r="Z1272" t="s">
        <v>23</v>
      </c>
      <c r="AA1272" t="s">
        <v>24</v>
      </c>
      <c r="AB1272">
        <f>IF(OR(porsche_data[[#This Row],[Interior Color]]="Black",porsche_data[[#This Row],[Interior Color]]="Beige",porsche_data[[#This Row],[Interior Color]]="Brown",porsche_data[[#This Row],[Interior Color]]="Grey"),0,1)</f>
        <v>0</v>
      </c>
      <c r="AC1272" t="s">
        <v>24</v>
      </c>
      <c r="AD12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73" spans="1:30" hidden="1" x14ac:dyDescent="0.2">
      <c r="A1273" t="s">
        <v>25</v>
      </c>
      <c r="C1273" t="e">
        <f>ABS((porsche_data[[#This Row],[Price]]-#REF!)/#REF!)</f>
        <v>#REF!</v>
      </c>
      <c r="D1273" t="s">
        <v>25</v>
      </c>
      <c r="E1273" t="s">
        <v>25</v>
      </c>
      <c r="F1273">
        <f>IF(OR(ISNUMBER(SEARCH(" 4S",porsche_data[[#This Row],[Model]])), ISNUMBER(SEARCH(" S",porsche_data[[#This Row],[Model]]))),1,0)</f>
        <v>0</v>
      </c>
      <c r="G1273">
        <f>IF(ISNUMBER(SEARCH("Turbo",porsche_data[[#This Row],[Model]])),1,0)</f>
        <v>0</v>
      </c>
      <c r="H1273">
        <f>IF(ISNUMBER(SEARCH("GT",porsche_data[[#This Row],[Model]])),1,0)</f>
        <v>0</v>
      </c>
      <c r="I1273">
        <f>IF(ISNUMBER(SEARCH("RS",porsche_data[[#This Row],[Model]])),1,0)</f>
        <v>0</v>
      </c>
      <c r="J1273">
        <f>IF(ISNUMBER(SEARCH("Targa",porsche_data[[#This Row],[Body]])),1,0)</f>
        <v>0</v>
      </c>
      <c r="K1273">
        <f>IF(ISNUMBER(SEARCH("Cabriolet",porsche_data[[#This Row],[Body]])),1,0)</f>
        <v>0</v>
      </c>
      <c r="L1273" t="s">
        <v>25</v>
      </c>
      <c r="N1273" t="s">
        <v>25</v>
      </c>
      <c r="O1273" t="str">
        <f>IF(ISNUMBER(SEARCH("km",porsche_data[[#This Row],[Mileage0]])),porsche_data[[#This Row],[Mileage0]],"")</f>
        <v/>
      </c>
      <c r="P1273" t="s">
        <v>25</v>
      </c>
      <c r="R1273" t="s">
        <v>25</v>
      </c>
      <c r="T1273" t="s">
        <v>25</v>
      </c>
      <c r="U1273" t="s">
        <v>25</v>
      </c>
      <c r="V1273">
        <f>IF(porsche_data[[#This Row],[Transmission]]="Automatic",1,0)</f>
        <v>0</v>
      </c>
      <c r="W1273">
        <f>IF(porsche_data[[#This Row],[Transmission]]="PDK",1,0)</f>
        <v>0</v>
      </c>
      <c r="X1273" t="s">
        <v>25</v>
      </c>
      <c r="Y1273">
        <f>IF(porsche_data[[#This Row],[Drive]]="Rear drive",0,1)</f>
        <v>1</v>
      </c>
      <c r="Z1273" t="s">
        <v>25</v>
      </c>
      <c r="AA1273" t="s">
        <v>25</v>
      </c>
      <c r="AB1273">
        <f>IF(OR(porsche_data[[#This Row],[Interior Color]]="Black",porsche_data[[#This Row],[Interior Color]]="Beige",porsche_data[[#This Row],[Interior Color]]="Brown",porsche_data[[#This Row],[Interior Color]]="Grey"),0,1)</f>
        <v>1</v>
      </c>
      <c r="AC1273" t="s">
        <v>25</v>
      </c>
      <c r="AD12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74" spans="1:30" x14ac:dyDescent="0.2">
      <c r="A1274" t="s">
        <v>2815</v>
      </c>
      <c r="B1274">
        <v>165900</v>
      </c>
      <c r="C1274">
        <f>ABS((porsche_data[[#This Row],[Price]]-AVERAGE(B1206:B5661))/_xlfn.STDEV.P(B1206:B5661))</f>
        <v>1.8382214268321118</v>
      </c>
      <c r="D1274" t="s">
        <v>349</v>
      </c>
      <c r="E1274" t="s">
        <v>885</v>
      </c>
      <c r="F1274">
        <f>IF(OR(ISNUMBER(SEARCH(" 4S",porsche_data[[#This Row],[Model]])), ISNUMBER(SEARCH(" S",porsche_data[[#This Row],[Model]]))),1,0)</f>
        <v>1</v>
      </c>
      <c r="G1274">
        <f>IF(ISNUMBER(SEARCH("Turbo",porsche_data[[#This Row],[Model]])),1,0)</f>
        <v>0</v>
      </c>
      <c r="H1274">
        <f>IF(ISNUMBER(SEARCH("GT",porsche_data[[#This Row],[Model]])),1,0)</f>
        <v>0</v>
      </c>
      <c r="I1274">
        <f>IF(ISNUMBER(SEARCH("RS",porsche_data[[#This Row],[Model]])),1,0)</f>
        <v>0</v>
      </c>
      <c r="J1274">
        <f>IF(ISNUMBER(SEARCH("Targa",porsche_data[[#This Row],[Body]])),1,0)</f>
        <v>0</v>
      </c>
      <c r="K1274">
        <f>IF(ISNUMBER(SEARCH("Cabriolet",porsche_data[[#This Row],[Body]])),1,0)</f>
        <v>1</v>
      </c>
      <c r="L1274" t="s">
        <v>16</v>
      </c>
      <c r="M1274">
        <v>911</v>
      </c>
      <c r="N1274" t="s">
        <v>1310</v>
      </c>
      <c r="O1274" s="3">
        <f>1*(LEFT(porsche_data[[#This Row],[Mileage0]],FIND(" ",porsche_data[[#This Row],[Mileage0]])-1))</f>
        <v>55000</v>
      </c>
      <c r="P1274" t="s">
        <v>378</v>
      </c>
      <c r="Q1274">
        <v>218</v>
      </c>
      <c r="R1274" t="s">
        <v>60</v>
      </c>
      <c r="S1274">
        <f>1*(LEFT(porsche_data[[#This Row],[Cylinder Capacity]],FIND(" ",porsche_data[[#This Row],[Cylinder Capacity]])-1))</f>
        <v>3.2</v>
      </c>
      <c r="T1274" t="s">
        <v>20</v>
      </c>
      <c r="U1274" t="s">
        <v>21</v>
      </c>
      <c r="V1274">
        <f>IF(porsche_data[[#This Row],[Transmission]]="Automatic",1,0)</f>
        <v>0</v>
      </c>
      <c r="W1274">
        <f>IF(porsche_data[[#This Row],[Transmission]]="PDK",1,0)</f>
        <v>0</v>
      </c>
      <c r="X1274" t="s">
        <v>22</v>
      </c>
      <c r="Y1274">
        <f>IF(porsche_data[[#This Row],[Drive]]="Rear drive",0,1)</f>
        <v>0</v>
      </c>
      <c r="Z1274" t="s">
        <v>23</v>
      </c>
      <c r="AA1274" t="s">
        <v>68</v>
      </c>
      <c r="AB1274">
        <f>IF(OR(porsche_data[[#This Row],[Interior Color]]="Black",porsche_data[[#This Row],[Interior Color]]="Beige",porsche_data[[#This Row],[Interior Color]]="Brown",porsche_data[[#This Row],[Interior Color]]="Grey"),0,1)</f>
        <v>0</v>
      </c>
      <c r="AC1274" t="s">
        <v>116</v>
      </c>
      <c r="AD12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75" spans="1:30" hidden="1" x14ac:dyDescent="0.2">
      <c r="A1275" t="s">
        <v>2157</v>
      </c>
      <c r="C1275" t="e">
        <f>ABS((porsche_data[[#This Row],[Price]]-#REF!)/#REF!)</f>
        <v>#REF!</v>
      </c>
      <c r="D1275" t="s">
        <v>27</v>
      </c>
      <c r="E1275" t="s">
        <v>788</v>
      </c>
      <c r="F1275">
        <f>IF(OR(ISNUMBER(SEARCH(" 4S",porsche_data[[#This Row],[Model]])), ISNUMBER(SEARCH(" S",porsche_data[[#This Row],[Model]]))),1,0)</f>
        <v>1</v>
      </c>
      <c r="G1275">
        <f>IF(ISNUMBER(SEARCH("Turbo",porsche_data[[#This Row],[Model]])),1,0)</f>
        <v>0</v>
      </c>
      <c r="H1275">
        <f>IF(ISNUMBER(SEARCH("GT",porsche_data[[#This Row],[Model]])),1,0)</f>
        <v>0</v>
      </c>
      <c r="I1275">
        <f>IF(ISNUMBER(SEARCH("RS",porsche_data[[#This Row],[Model]])),1,0)</f>
        <v>0</v>
      </c>
      <c r="J1275">
        <f>IF(ISNUMBER(SEARCH("Targa",porsche_data[[#This Row],[Body]])),1,0)</f>
        <v>0</v>
      </c>
      <c r="K1275">
        <f>IF(ISNUMBER(SEARCH("Cabriolet",porsche_data[[#This Row],[Body]])),1,0)</f>
        <v>1</v>
      </c>
      <c r="L1275" t="s">
        <v>16</v>
      </c>
      <c r="N1275" t="s">
        <v>2158</v>
      </c>
      <c r="O1275" t="str">
        <f>IF(ISNUMBER(SEARCH("km",porsche_data[[#This Row],[Mileage0]])),porsche_data[[#This Row],[Mileage0]],"")</f>
        <v>53500 km</v>
      </c>
      <c r="P1275" t="s">
        <v>588</v>
      </c>
      <c r="R1275" t="s">
        <v>270</v>
      </c>
      <c r="T1275" t="s">
        <v>20</v>
      </c>
      <c r="U1275" t="s">
        <v>21</v>
      </c>
      <c r="V1275">
        <f>IF(porsche_data[[#This Row],[Transmission]]="Automatic",1,0)</f>
        <v>0</v>
      </c>
      <c r="W1275">
        <f>IF(porsche_data[[#This Row],[Transmission]]="PDK",1,0)</f>
        <v>0</v>
      </c>
      <c r="X1275" t="s">
        <v>22</v>
      </c>
      <c r="Y1275">
        <f>IF(porsche_data[[#This Row],[Drive]]="Rear drive",0,1)</f>
        <v>0</v>
      </c>
      <c r="Z1275" t="s">
        <v>23</v>
      </c>
      <c r="AA1275" t="s">
        <v>24</v>
      </c>
      <c r="AB1275">
        <f>IF(OR(porsche_data[[#This Row],[Interior Color]]="Black",porsche_data[[#This Row],[Interior Color]]="Beige",porsche_data[[#This Row],[Interior Color]]="Brown",porsche_data[[#This Row],[Interior Color]]="Grey"),0,1)</f>
        <v>0</v>
      </c>
      <c r="AC1275" t="s">
        <v>24</v>
      </c>
      <c r="AD12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76" spans="1:30" hidden="1" x14ac:dyDescent="0.2">
      <c r="A1276" t="s">
        <v>1324</v>
      </c>
      <c r="B1276">
        <v>165000</v>
      </c>
      <c r="C1276" t="e">
        <f>ABS((porsche_data[[#This Row],[Price]]-#REF!)/#REF!)</f>
        <v>#REF!</v>
      </c>
      <c r="D1276" t="s">
        <v>930</v>
      </c>
      <c r="E1276" t="s">
        <v>655</v>
      </c>
      <c r="F1276">
        <f>IF(OR(ISNUMBER(SEARCH(" 4S",porsche_data[[#This Row],[Model]])), ISNUMBER(SEARCH(" S",porsche_data[[#This Row],[Model]]))),1,0)</f>
        <v>1</v>
      </c>
      <c r="G1276">
        <f>IF(ISNUMBER(SEARCH("Turbo",porsche_data[[#This Row],[Model]])),1,0)</f>
        <v>0</v>
      </c>
      <c r="H1276">
        <f>IF(ISNUMBER(SEARCH("GT",porsche_data[[#This Row],[Model]])),1,0)</f>
        <v>0</v>
      </c>
      <c r="I1276">
        <f>IF(ISNUMBER(SEARCH("RS",porsche_data[[#This Row],[Model]])),1,0)</f>
        <v>0</v>
      </c>
      <c r="J1276">
        <f>IF(ISNUMBER(SEARCH("Targa",porsche_data[[#This Row],[Body]])),1,0)</f>
        <v>1</v>
      </c>
      <c r="K1276">
        <f>IF(ISNUMBER(SEARCH("Cabriolet",porsche_data[[#This Row],[Body]])),1,0)</f>
        <v>0</v>
      </c>
      <c r="L1276" t="s">
        <v>36</v>
      </c>
      <c r="N1276" t="s">
        <v>1325</v>
      </c>
      <c r="O1276" t="str">
        <f>IF(ISNUMBER(SEARCH("km",porsche_data[[#This Row],[Mileage0]])),porsche_data[[#This Row],[Mileage0]],"")</f>
        <v>133000 km</v>
      </c>
      <c r="P1276" t="s">
        <v>1017</v>
      </c>
      <c r="R1276" t="s">
        <v>569</v>
      </c>
      <c r="T1276" t="s">
        <v>20</v>
      </c>
      <c r="U1276" t="s">
        <v>21</v>
      </c>
      <c r="V1276">
        <f>IF(porsche_data[[#This Row],[Transmission]]="Automatic",1,0)</f>
        <v>0</v>
      </c>
      <c r="W1276">
        <f>IF(porsche_data[[#This Row],[Transmission]]="PDK",1,0)</f>
        <v>0</v>
      </c>
      <c r="X1276" t="s">
        <v>22</v>
      </c>
      <c r="Y1276">
        <f>IF(porsche_data[[#This Row],[Drive]]="Rear drive",0,1)</f>
        <v>0</v>
      </c>
      <c r="Z1276" t="s">
        <v>23</v>
      </c>
      <c r="AA1276" t="s">
        <v>24</v>
      </c>
      <c r="AB1276">
        <f>IF(OR(porsche_data[[#This Row],[Interior Color]]="Black",porsche_data[[#This Row],[Interior Color]]="Beige",porsche_data[[#This Row],[Interior Color]]="Brown",porsche_data[[#This Row],[Interior Color]]="Grey"),0,1)</f>
        <v>0</v>
      </c>
      <c r="AC1276" t="s">
        <v>47</v>
      </c>
      <c r="AD12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77" spans="1:30" hidden="1" x14ac:dyDescent="0.2">
      <c r="A1277" t="s">
        <v>25</v>
      </c>
      <c r="C1277" t="e">
        <f>ABS((porsche_data[[#This Row],[Price]]-#REF!)/#REF!)</f>
        <v>#REF!</v>
      </c>
      <c r="D1277" t="s">
        <v>70</v>
      </c>
      <c r="E1277" t="s">
        <v>508</v>
      </c>
      <c r="F1277">
        <f>IF(OR(ISNUMBER(SEARCH(" 4S",porsche_data[[#This Row],[Model]])), ISNUMBER(SEARCH(" S",porsche_data[[#This Row],[Model]]))),1,0)</f>
        <v>1</v>
      </c>
      <c r="G1277">
        <f>IF(ISNUMBER(SEARCH("Turbo",porsche_data[[#This Row],[Model]])),1,0)</f>
        <v>0</v>
      </c>
      <c r="H1277">
        <f>IF(ISNUMBER(SEARCH("GT",porsche_data[[#This Row],[Model]])),1,0)</f>
        <v>0</v>
      </c>
      <c r="I1277">
        <f>IF(ISNUMBER(SEARCH("RS",porsche_data[[#This Row],[Model]])),1,0)</f>
        <v>0</v>
      </c>
      <c r="J1277">
        <f>IF(ISNUMBER(SEARCH("Targa",porsche_data[[#This Row],[Body]])),1,0)</f>
        <v>0</v>
      </c>
      <c r="K1277">
        <f>IF(ISNUMBER(SEARCH("Cabriolet",porsche_data[[#This Row],[Body]])),1,0)</f>
        <v>1</v>
      </c>
      <c r="L1277" t="s">
        <v>16</v>
      </c>
      <c r="N1277" t="s">
        <v>2160</v>
      </c>
      <c r="O1277" t="str">
        <f>IF(ISNUMBER(SEARCH("km",porsche_data[[#This Row],[Mileage0]])),porsche_data[[#This Row],[Mileage0]],"")</f>
        <v>14314 km</v>
      </c>
      <c r="P1277" t="s">
        <v>1709</v>
      </c>
      <c r="R1277" t="s">
        <v>88</v>
      </c>
      <c r="T1277" t="s">
        <v>20</v>
      </c>
      <c r="U1277" t="s">
        <v>21</v>
      </c>
      <c r="V1277">
        <f>IF(porsche_data[[#This Row],[Transmission]]="Automatic",1,0)</f>
        <v>0</v>
      </c>
      <c r="W1277">
        <f>IF(porsche_data[[#This Row],[Transmission]]="PDK",1,0)</f>
        <v>0</v>
      </c>
      <c r="X1277" t="s">
        <v>22</v>
      </c>
      <c r="Y1277">
        <f>IF(porsche_data[[#This Row],[Drive]]="Rear drive",0,1)</f>
        <v>0</v>
      </c>
      <c r="Z1277" t="s">
        <v>23</v>
      </c>
      <c r="AA1277" t="s">
        <v>24</v>
      </c>
      <c r="AB1277">
        <f>IF(OR(porsche_data[[#This Row],[Interior Color]]="Black",porsche_data[[#This Row],[Interior Color]]="Beige",porsche_data[[#This Row],[Interior Color]]="Brown",porsche_data[[#This Row],[Interior Color]]="Grey"),0,1)</f>
        <v>0</v>
      </c>
      <c r="AC1277" t="s">
        <v>61</v>
      </c>
      <c r="AD12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78" spans="1:30" hidden="1" x14ac:dyDescent="0.2">
      <c r="A1278" t="s">
        <v>2161</v>
      </c>
      <c r="C1278" t="e">
        <f>ABS((porsche_data[[#This Row],[Price]]-#REF!)/#REF!)</f>
        <v>#REF!</v>
      </c>
      <c r="D1278" t="s">
        <v>70</v>
      </c>
      <c r="E1278" t="s">
        <v>468</v>
      </c>
      <c r="F1278">
        <f>IF(OR(ISNUMBER(SEARCH(" 4S",porsche_data[[#This Row],[Model]])), ISNUMBER(SEARCH(" S",porsche_data[[#This Row],[Model]]))),1,0)</f>
        <v>0</v>
      </c>
      <c r="G1278">
        <f>IF(ISNUMBER(SEARCH("Turbo",porsche_data[[#This Row],[Model]])),1,0)</f>
        <v>0</v>
      </c>
      <c r="H1278">
        <f>IF(ISNUMBER(SEARCH("GT",porsche_data[[#This Row],[Model]])),1,0)</f>
        <v>1</v>
      </c>
      <c r="I1278">
        <f>IF(ISNUMBER(SEARCH("RS",porsche_data[[#This Row],[Model]])),1,0)</f>
        <v>0</v>
      </c>
      <c r="J1278">
        <f>IF(ISNUMBER(SEARCH("Targa",porsche_data[[#This Row],[Body]])),1,0)</f>
        <v>0</v>
      </c>
      <c r="K1278">
        <f>IF(ISNUMBER(SEARCH("Cabriolet",porsche_data[[#This Row],[Body]])),1,0)</f>
        <v>0</v>
      </c>
      <c r="L1278" t="s">
        <v>44</v>
      </c>
      <c r="N1278" t="s">
        <v>2162</v>
      </c>
      <c r="O1278" t="str">
        <f>IF(ISNUMBER(SEARCH("km",porsche_data[[#This Row],[Mileage0]])),porsche_data[[#This Row],[Mileage0]],"")</f>
        <v/>
      </c>
      <c r="P1278" t="s">
        <v>182</v>
      </c>
      <c r="R1278" t="s">
        <v>88</v>
      </c>
      <c r="T1278" t="s">
        <v>232</v>
      </c>
      <c r="U1278" t="s">
        <v>21</v>
      </c>
      <c r="V1278">
        <f>IF(porsche_data[[#This Row],[Transmission]]="Automatic",1,0)</f>
        <v>0</v>
      </c>
      <c r="W1278">
        <f>IF(porsche_data[[#This Row],[Transmission]]="PDK",1,0)</f>
        <v>0</v>
      </c>
      <c r="X1278" t="s">
        <v>22</v>
      </c>
      <c r="Y1278">
        <f>IF(porsche_data[[#This Row],[Drive]]="Rear drive",0,1)</f>
        <v>0</v>
      </c>
      <c r="Z1278" t="s">
        <v>23</v>
      </c>
      <c r="AA1278" t="s">
        <v>24</v>
      </c>
      <c r="AB1278">
        <f>IF(OR(porsche_data[[#This Row],[Interior Color]]="Black",porsche_data[[#This Row],[Interior Color]]="Beige",porsche_data[[#This Row],[Interior Color]]="Brown",porsche_data[[#This Row],[Interior Color]]="Grey"),0,1)</f>
        <v>0</v>
      </c>
      <c r="AC1278" t="s">
        <v>47</v>
      </c>
      <c r="AD12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79" spans="1:30" hidden="1" x14ac:dyDescent="0.2">
      <c r="A1279" t="s">
        <v>25</v>
      </c>
      <c r="C1279" t="e">
        <f>ABS((porsche_data[[#This Row],[Price]]-#REF!)/#REF!)</f>
        <v>#REF!</v>
      </c>
      <c r="D1279" t="s">
        <v>25</v>
      </c>
      <c r="E1279" t="s">
        <v>25</v>
      </c>
      <c r="F1279">
        <f>IF(OR(ISNUMBER(SEARCH(" 4S",porsche_data[[#This Row],[Model]])), ISNUMBER(SEARCH(" S",porsche_data[[#This Row],[Model]]))),1,0)</f>
        <v>0</v>
      </c>
      <c r="G1279">
        <f>IF(ISNUMBER(SEARCH("Turbo",porsche_data[[#This Row],[Model]])),1,0)</f>
        <v>0</v>
      </c>
      <c r="H1279">
        <f>IF(ISNUMBER(SEARCH("GT",porsche_data[[#This Row],[Model]])),1,0)</f>
        <v>0</v>
      </c>
      <c r="I1279">
        <f>IF(ISNUMBER(SEARCH("RS",porsche_data[[#This Row],[Model]])),1,0)</f>
        <v>0</v>
      </c>
      <c r="J1279">
        <f>IF(ISNUMBER(SEARCH("Targa",porsche_data[[#This Row],[Body]])),1,0)</f>
        <v>0</v>
      </c>
      <c r="K1279">
        <f>IF(ISNUMBER(SEARCH("Cabriolet",porsche_data[[#This Row],[Body]])),1,0)</f>
        <v>0</v>
      </c>
      <c r="L1279" t="s">
        <v>25</v>
      </c>
      <c r="N1279" t="s">
        <v>25</v>
      </c>
      <c r="O1279" t="str">
        <f>IF(ISNUMBER(SEARCH("km",porsche_data[[#This Row],[Mileage0]])),porsche_data[[#This Row],[Mileage0]],"")</f>
        <v/>
      </c>
      <c r="P1279" t="s">
        <v>25</v>
      </c>
      <c r="R1279" t="s">
        <v>25</v>
      </c>
      <c r="T1279" t="s">
        <v>25</v>
      </c>
      <c r="U1279" t="s">
        <v>25</v>
      </c>
      <c r="V1279">
        <f>IF(porsche_data[[#This Row],[Transmission]]="Automatic",1,0)</f>
        <v>0</v>
      </c>
      <c r="W1279">
        <f>IF(porsche_data[[#This Row],[Transmission]]="PDK",1,0)</f>
        <v>0</v>
      </c>
      <c r="X1279" t="s">
        <v>25</v>
      </c>
      <c r="Y1279">
        <f>IF(porsche_data[[#This Row],[Drive]]="Rear drive",0,1)</f>
        <v>1</v>
      </c>
      <c r="Z1279" t="s">
        <v>25</v>
      </c>
      <c r="AA1279" t="s">
        <v>25</v>
      </c>
      <c r="AB1279">
        <f>IF(OR(porsche_data[[#This Row],[Interior Color]]="Black",porsche_data[[#This Row],[Interior Color]]="Beige",porsche_data[[#This Row],[Interior Color]]="Brown",porsche_data[[#This Row],[Interior Color]]="Grey"),0,1)</f>
        <v>1</v>
      </c>
      <c r="AC1279" t="s">
        <v>25</v>
      </c>
      <c r="AD12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80" spans="1:30" hidden="1" x14ac:dyDescent="0.2">
      <c r="A1280" t="s">
        <v>2163</v>
      </c>
      <c r="C1280" t="e">
        <f>ABS((porsche_data[[#This Row],[Price]]-#REF!)/#REF!)</f>
        <v>#REF!</v>
      </c>
      <c r="D1280" t="s">
        <v>279</v>
      </c>
      <c r="E1280" t="s">
        <v>230</v>
      </c>
      <c r="F1280">
        <f>IF(OR(ISNUMBER(SEARCH(" 4S",porsche_data[[#This Row],[Model]])), ISNUMBER(SEARCH(" S",porsche_data[[#This Row],[Model]]))),1,0)</f>
        <v>0</v>
      </c>
      <c r="G1280">
        <f>IF(ISNUMBER(SEARCH("Turbo",porsche_data[[#This Row],[Model]])),1,0)</f>
        <v>0</v>
      </c>
      <c r="H1280">
        <f>IF(ISNUMBER(SEARCH("GT",porsche_data[[#This Row],[Model]])),1,0)</f>
        <v>0</v>
      </c>
      <c r="I1280">
        <f>IF(ISNUMBER(SEARCH("RS",porsche_data[[#This Row],[Model]])),1,0)</f>
        <v>0</v>
      </c>
      <c r="J1280">
        <f>IF(ISNUMBER(SEARCH("Targa",porsche_data[[#This Row],[Body]])),1,0)</f>
        <v>0</v>
      </c>
      <c r="K1280">
        <f>IF(ISNUMBER(SEARCH("Cabriolet",porsche_data[[#This Row],[Body]])),1,0)</f>
        <v>0</v>
      </c>
      <c r="L1280" t="s">
        <v>44</v>
      </c>
      <c r="N1280" t="s">
        <v>25</v>
      </c>
      <c r="O1280" t="str">
        <f>IF(ISNUMBER(SEARCH("km",porsche_data[[#This Row],[Mileage0]])),porsche_data[[#This Row],[Mileage0]],"")</f>
        <v/>
      </c>
      <c r="P1280" t="s">
        <v>18</v>
      </c>
      <c r="R1280" t="s">
        <v>19</v>
      </c>
      <c r="T1280" t="s">
        <v>20</v>
      </c>
      <c r="U1280" t="s">
        <v>21</v>
      </c>
      <c r="V1280">
        <f>IF(porsche_data[[#This Row],[Transmission]]="Automatic",1,0)</f>
        <v>0</v>
      </c>
      <c r="W1280">
        <f>IF(porsche_data[[#This Row],[Transmission]]="PDK",1,0)</f>
        <v>0</v>
      </c>
      <c r="X1280" t="s">
        <v>22</v>
      </c>
      <c r="Y1280">
        <f>IF(porsche_data[[#This Row],[Drive]]="Rear drive",0,1)</f>
        <v>0</v>
      </c>
      <c r="Z1280" t="s">
        <v>23</v>
      </c>
      <c r="AA1280" t="s">
        <v>24</v>
      </c>
      <c r="AB1280">
        <f>IF(OR(porsche_data[[#This Row],[Interior Color]]="Black",porsche_data[[#This Row],[Interior Color]]="Beige",porsche_data[[#This Row],[Interior Color]]="Brown",porsche_data[[#This Row],[Interior Color]]="Grey"),0,1)</f>
        <v>0</v>
      </c>
      <c r="AC1280" t="s">
        <v>61</v>
      </c>
      <c r="AD12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81" spans="1:30" hidden="1" x14ac:dyDescent="0.2">
      <c r="A1281" t="s">
        <v>2164</v>
      </c>
      <c r="C1281" t="e">
        <f>ABS((porsche_data[[#This Row],[Price]]-#REF!)/#REF!)</f>
        <v>#REF!</v>
      </c>
      <c r="D1281" t="s">
        <v>482</v>
      </c>
      <c r="E1281" t="s">
        <v>832</v>
      </c>
      <c r="F1281">
        <f>IF(OR(ISNUMBER(SEARCH(" 4S",porsche_data[[#This Row],[Model]])), ISNUMBER(SEARCH(" S",porsche_data[[#This Row],[Model]]))),1,0)</f>
        <v>0</v>
      </c>
      <c r="G1281">
        <f>IF(ISNUMBER(SEARCH("Turbo",porsche_data[[#This Row],[Model]])),1,0)</f>
        <v>0</v>
      </c>
      <c r="H1281">
        <f>IF(ISNUMBER(SEARCH("GT",porsche_data[[#This Row],[Model]])),1,0)</f>
        <v>1</v>
      </c>
      <c r="I1281">
        <f>IF(ISNUMBER(SEARCH("RS",porsche_data[[#This Row],[Model]])),1,0)</f>
        <v>0</v>
      </c>
      <c r="J1281">
        <f>IF(ISNUMBER(SEARCH("Targa",porsche_data[[#This Row],[Body]])),1,0)</f>
        <v>0</v>
      </c>
      <c r="K1281">
        <f>IF(ISNUMBER(SEARCH("Cabriolet",porsche_data[[#This Row],[Body]])),1,0)</f>
        <v>0</v>
      </c>
      <c r="L1281" t="s">
        <v>44</v>
      </c>
      <c r="N1281" t="s">
        <v>2165</v>
      </c>
      <c r="O1281" t="str">
        <f>IF(ISNUMBER(SEARCH("km",porsche_data[[#This Row],[Mileage0]])),porsche_data[[#This Row],[Mileage0]],"")</f>
        <v/>
      </c>
      <c r="P1281" t="s">
        <v>529</v>
      </c>
      <c r="R1281" t="s">
        <v>19</v>
      </c>
      <c r="T1281" t="s">
        <v>232</v>
      </c>
      <c r="U1281" t="s">
        <v>21</v>
      </c>
      <c r="V1281">
        <f>IF(porsche_data[[#This Row],[Transmission]]="Automatic",1,0)</f>
        <v>0</v>
      </c>
      <c r="W1281">
        <f>IF(porsche_data[[#This Row],[Transmission]]="PDK",1,0)</f>
        <v>0</v>
      </c>
      <c r="X1281" t="s">
        <v>22</v>
      </c>
      <c r="Y1281">
        <f>IF(porsche_data[[#This Row],[Drive]]="Rear drive",0,1)</f>
        <v>0</v>
      </c>
      <c r="Z1281" t="s">
        <v>23</v>
      </c>
      <c r="AA1281" t="s">
        <v>24</v>
      </c>
      <c r="AB1281">
        <f>IF(OR(porsche_data[[#This Row],[Interior Color]]="Black",porsche_data[[#This Row],[Interior Color]]="Beige",porsche_data[[#This Row],[Interior Color]]="Brown",porsche_data[[#This Row],[Interior Color]]="Grey"),0,1)</f>
        <v>0</v>
      </c>
      <c r="AC1281" t="s">
        <v>99</v>
      </c>
      <c r="AD12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82" spans="1:30" x14ac:dyDescent="0.2">
      <c r="A1282" t="s">
        <v>1324</v>
      </c>
      <c r="B1282">
        <v>165000</v>
      </c>
      <c r="C1282">
        <f>ABS((porsche_data[[#This Row],[Price]]-AVERAGE(B1214:B5669))/_xlfn.STDEV.P(B1214:B5669))</f>
        <v>1.8160508828836217</v>
      </c>
      <c r="D1282" t="s">
        <v>874</v>
      </c>
      <c r="E1282" t="s">
        <v>1117</v>
      </c>
      <c r="F1282">
        <f>IF(OR(ISNUMBER(SEARCH(" 4S",porsche_data[[#This Row],[Model]])), ISNUMBER(SEARCH(" S",porsche_data[[#This Row],[Model]]))),1,0)</f>
        <v>0</v>
      </c>
      <c r="G1282">
        <f>IF(ISNUMBER(SEARCH("Turbo",porsche_data[[#This Row],[Model]])),1,0)</f>
        <v>0</v>
      </c>
      <c r="H1282">
        <f>IF(ISNUMBER(SEARCH("GT",porsche_data[[#This Row],[Model]])),1,0)</f>
        <v>1</v>
      </c>
      <c r="I1282">
        <f>IF(ISNUMBER(SEARCH("RS",porsche_data[[#This Row],[Model]])),1,0)</f>
        <v>0</v>
      </c>
      <c r="J1282">
        <f>IF(ISNUMBER(SEARCH("Targa",porsche_data[[#This Row],[Body]])),1,0)</f>
        <v>1</v>
      </c>
      <c r="K1282">
        <f>IF(ISNUMBER(SEARCH("Cabriolet",porsche_data[[#This Row],[Body]])),1,0)</f>
        <v>0</v>
      </c>
      <c r="L1282" t="s">
        <v>36</v>
      </c>
      <c r="M1282">
        <v>991</v>
      </c>
      <c r="N1282" t="s">
        <v>1950</v>
      </c>
      <c r="O1282" s="3">
        <f>1*(LEFT(porsche_data[[#This Row],[Mileage0]],FIND(" ",porsche_data[[#This Row],[Mileage0]])-1))</f>
        <v>12800</v>
      </c>
      <c r="P1282" t="s">
        <v>796</v>
      </c>
      <c r="Q1282">
        <v>430</v>
      </c>
      <c r="R1282" t="s">
        <v>88</v>
      </c>
      <c r="S1282">
        <f>1*(LEFT(porsche_data[[#This Row],[Cylinder Capacity]],FIND(" ",porsche_data[[#This Row],[Cylinder Capacity]])-1))</f>
        <v>3.8</v>
      </c>
      <c r="T1282" t="s">
        <v>20</v>
      </c>
      <c r="U1282" t="s">
        <v>21</v>
      </c>
      <c r="V1282">
        <f>IF(porsche_data[[#This Row],[Transmission]]="Automatic",1,0)</f>
        <v>0</v>
      </c>
      <c r="W1282">
        <f>IF(porsche_data[[#This Row],[Transmission]]="PDK",1,0)</f>
        <v>0</v>
      </c>
      <c r="X1282" t="s">
        <v>46</v>
      </c>
      <c r="Y1282">
        <f>IF(porsche_data[[#This Row],[Drive]]="Rear drive",0,1)</f>
        <v>1</v>
      </c>
      <c r="Z1282" t="s">
        <v>23</v>
      </c>
      <c r="AA1282" t="s">
        <v>116</v>
      </c>
      <c r="AB1282">
        <f>IF(OR(porsche_data[[#This Row],[Interior Color]]="Black",porsche_data[[#This Row],[Interior Color]]="Beige",porsche_data[[#This Row],[Interior Color]]="Brown",porsche_data[[#This Row],[Interior Color]]="Grey"),0,1)</f>
        <v>1</v>
      </c>
      <c r="AC1282" t="s">
        <v>99</v>
      </c>
      <c r="AD12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83" spans="1:30" x14ac:dyDescent="0.2">
      <c r="A1283" t="s">
        <v>1324</v>
      </c>
      <c r="B1283">
        <v>165000</v>
      </c>
      <c r="C1283">
        <f>ABS((porsche_data[[#This Row],[Price]]-AVERAGE(B1215:B5670))/_xlfn.STDEV.P(B1215:B5670))</f>
        <v>1.8194125412959496</v>
      </c>
      <c r="D1283" t="s">
        <v>184</v>
      </c>
      <c r="E1283" t="s">
        <v>176</v>
      </c>
      <c r="F1283">
        <f>IF(OR(ISNUMBER(SEARCH(" 4S",porsche_data[[#This Row],[Model]])), ISNUMBER(SEARCH(" S",porsche_data[[#This Row],[Model]]))),1,0)</f>
        <v>0</v>
      </c>
      <c r="G1283">
        <f>IF(ISNUMBER(SEARCH("Turbo",porsche_data[[#This Row],[Model]])),1,0)</f>
        <v>0</v>
      </c>
      <c r="H1283">
        <f>IF(ISNUMBER(SEARCH("GT",porsche_data[[#This Row],[Model]])),1,0)</f>
        <v>1</v>
      </c>
      <c r="I1283">
        <f>IF(ISNUMBER(SEARCH("RS",porsche_data[[#This Row],[Model]])),1,0)</f>
        <v>0</v>
      </c>
      <c r="J1283">
        <f>IF(ISNUMBER(SEARCH("Targa",porsche_data[[#This Row],[Body]])),1,0)</f>
        <v>0</v>
      </c>
      <c r="K1283">
        <f>IF(ISNUMBER(SEARCH("Cabriolet",porsche_data[[#This Row],[Body]])),1,0)</f>
        <v>0</v>
      </c>
      <c r="L1283" t="s">
        <v>44</v>
      </c>
      <c r="M1283">
        <v>992</v>
      </c>
      <c r="N1283" t="s">
        <v>1032</v>
      </c>
      <c r="O1283" s="3">
        <f>1*(LEFT(porsche_data[[#This Row],[Mileage0]],FIND(" ",porsche_data[[#This Row],[Mileage0]])-1))</f>
        <v>7900</v>
      </c>
      <c r="P1283" t="s">
        <v>178</v>
      </c>
      <c r="Q1283">
        <v>480</v>
      </c>
      <c r="R1283" t="s">
        <v>67</v>
      </c>
      <c r="S1283">
        <f>1*(LEFT(porsche_data[[#This Row],[Cylinder Capacity]],FIND(" ",porsche_data[[#This Row],[Cylinder Capacity]])-1))</f>
        <v>3</v>
      </c>
      <c r="T1283" t="s">
        <v>20</v>
      </c>
      <c r="U1283" t="s">
        <v>31</v>
      </c>
      <c r="V1283">
        <f>IF(porsche_data[[#This Row],[Transmission]]="Automatic",1,0)</f>
        <v>0</v>
      </c>
      <c r="W1283">
        <f>IF(porsche_data[[#This Row],[Transmission]]="PDK",1,0)</f>
        <v>1</v>
      </c>
      <c r="X1283" t="s">
        <v>46</v>
      </c>
      <c r="Y1283">
        <f>IF(porsche_data[[#This Row],[Drive]]="Rear drive",0,1)</f>
        <v>1</v>
      </c>
      <c r="Z1283" t="s">
        <v>23</v>
      </c>
      <c r="AA1283" t="s">
        <v>24</v>
      </c>
      <c r="AB1283">
        <f>IF(OR(porsche_data[[#This Row],[Interior Color]]="Black",porsche_data[[#This Row],[Interior Color]]="Beige",porsche_data[[#This Row],[Interior Color]]="Brown",porsche_data[[#This Row],[Interior Color]]="Grey"),0,1)</f>
        <v>0</v>
      </c>
      <c r="AC1283" t="s">
        <v>47</v>
      </c>
      <c r="AD12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84" spans="1:30" hidden="1" x14ac:dyDescent="0.2">
      <c r="A1284" t="s">
        <v>1324</v>
      </c>
      <c r="B1284">
        <v>165000</v>
      </c>
      <c r="C1284" t="e">
        <f>ABS((porsche_data[[#This Row],[Price]]-#REF!)/#REF!)</f>
        <v>#REF!</v>
      </c>
      <c r="D1284" t="s">
        <v>492</v>
      </c>
      <c r="E1284" t="s">
        <v>35</v>
      </c>
      <c r="F1284">
        <f>IF(OR(ISNUMBER(SEARCH(" 4S",porsche_data[[#This Row],[Model]])), ISNUMBER(SEARCH(" S",porsche_data[[#This Row],[Model]]))),1,0)</f>
        <v>0</v>
      </c>
      <c r="G1284">
        <f>IF(ISNUMBER(SEARCH("Turbo",porsche_data[[#This Row],[Model]])),1,0)</f>
        <v>0</v>
      </c>
      <c r="H1284">
        <f>IF(ISNUMBER(SEARCH("GT",porsche_data[[#This Row],[Model]])),1,0)</f>
        <v>0</v>
      </c>
      <c r="I1284">
        <f>IF(ISNUMBER(SEARCH("RS",porsche_data[[#This Row],[Model]])),1,0)</f>
        <v>0</v>
      </c>
      <c r="J1284">
        <f>IF(ISNUMBER(SEARCH("Targa",porsche_data[[#This Row],[Body]])),1,0)</f>
        <v>0</v>
      </c>
      <c r="K1284">
        <f>IF(ISNUMBER(SEARCH("Cabriolet",porsche_data[[#This Row],[Body]])),1,0)</f>
        <v>0</v>
      </c>
      <c r="L1284" t="s">
        <v>44</v>
      </c>
      <c r="N1284" t="s">
        <v>1392</v>
      </c>
      <c r="O1284" t="str">
        <f>IF(ISNUMBER(SEARCH("km",porsche_data[[#This Row],[Mileage0]])),porsche_data[[#This Row],[Mileage0]],"")</f>
        <v>3400 km</v>
      </c>
      <c r="P1284" t="s">
        <v>121</v>
      </c>
      <c r="R1284" t="s">
        <v>122</v>
      </c>
      <c r="T1284" t="s">
        <v>20</v>
      </c>
      <c r="U1284" t="s">
        <v>21</v>
      </c>
      <c r="V1284">
        <f>IF(porsche_data[[#This Row],[Transmission]]="Automatic",1,0)</f>
        <v>0</v>
      </c>
      <c r="W1284">
        <f>IF(porsche_data[[#This Row],[Transmission]]="PDK",1,0)</f>
        <v>0</v>
      </c>
      <c r="X1284" t="s">
        <v>22</v>
      </c>
      <c r="Y1284">
        <f>IF(porsche_data[[#This Row],[Drive]]="Rear drive",0,1)</f>
        <v>0</v>
      </c>
      <c r="Z1284" t="s">
        <v>23</v>
      </c>
      <c r="AA1284" t="s">
        <v>24</v>
      </c>
      <c r="AB1284">
        <f>IF(OR(porsche_data[[#This Row],[Interior Color]]="Black",porsche_data[[#This Row],[Interior Color]]="Beige",porsche_data[[#This Row],[Interior Color]]="Brown",porsche_data[[#This Row],[Interior Color]]="Grey"),0,1)</f>
        <v>0</v>
      </c>
      <c r="AC1284" t="s">
        <v>116</v>
      </c>
      <c r="AD12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85" spans="1:30" hidden="1" x14ac:dyDescent="0.2">
      <c r="A1285" t="s">
        <v>25</v>
      </c>
      <c r="C1285" t="e">
        <f>ABS((porsche_data[[#This Row],[Price]]-#REF!)/#REF!)</f>
        <v>#REF!</v>
      </c>
      <c r="D1285" t="s">
        <v>25</v>
      </c>
      <c r="E1285" t="s">
        <v>25</v>
      </c>
      <c r="F1285">
        <f>IF(OR(ISNUMBER(SEARCH(" 4S",porsche_data[[#This Row],[Model]])), ISNUMBER(SEARCH(" S",porsche_data[[#This Row],[Model]]))),1,0)</f>
        <v>0</v>
      </c>
      <c r="G1285">
        <f>IF(ISNUMBER(SEARCH("Turbo",porsche_data[[#This Row],[Model]])),1,0)</f>
        <v>0</v>
      </c>
      <c r="H1285">
        <f>IF(ISNUMBER(SEARCH("GT",porsche_data[[#This Row],[Model]])),1,0)</f>
        <v>0</v>
      </c>
      <c r="I1285">
        <f>IF(ISNUMBER(SEARCH("RS",porsche_data[[#This Row],[Model]])),1,0)</f>
        <v>0</v>
      </c>
      <c r="J1285">
        <f>IF(ISNUMBER(SEARCH("Targa",porsche_data[[#This Row],[Body]])),1,0)</f>
        <v>0</v>
      </c>
      <c r="K1285">
        <f>IF(ISNUMBER(SEARCH("Cabriolet",porsche_data[[#This Row],[Body]])),1,0)</f>
        <v>0</v>
      </c>
      <c r="L1285" t="s">
        <v>25</v>
      </c>
      <c r="N1285" t="s">
        <v>25</v>
      </c>
      <c r="O1285" t="str">
        <f>IF(ISNUMBER(SEARCH("km",porsche_data[[#This Row],[Mileage0]])),porsche_data[[#This Row],[Mileage0]],"")</f>
        <v/>
      </c>
      <c r="P1285" t="s">
        <v>25</v>
      </c>
      <c r="R1285" t="s">
        <v>25</v>
      </c>
      <c r="T1285" t="s">
        <v>25</v>
      </c>
      <c r="U1285" t="s">
        <v>25</v>
      </c>
      <c r="V1285">
        <f>IF(porsche_data[[#This Row],[Transmission]]="Automatic",1,0)</f>
        <v>0</v>
      </c>
      <c r="W1285">
        <f>IF(porsche_data[[#This Row],[Transmission]]="PDK",1,0)</f>
        <v>0</v>
      </c>
      <c r="X1285" t="s">
        <v>25</v>
      </c>
      <c r="Y1285">
        <f>IF(porsche_data[[#This Row],[Drive]]="Rear drive",0,1)</f>
        <v>1</v>
      </c>
      <c r="Z1285" t="s">
        <v>25</v>
      </c>
      <c r="AA1285" t="s">
        <v>25</v>
      </c>
      <c r="AB1285">
        <f>IF(OR(porsche_data[[#This Row],[Interior Color]]="Black",porsche_data[[#This Row],[Interior Color]]="Beige",porsche_data[[#This Row],[Interior Color]]="Brown",porsche_data[[#This Row],[Interior Color]]="Grey"),0,1)</f>
        <v>1</v>
      </c>
      <c r="AC1285" t="s">
        <v>25</v>
      </c>
      <c r="AD12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86" spans="1:30" hidden="1" x14ac:dyDescent="0.2">
      <c r="A1286" t="s">
        <v>1324</v>
      </c>
      <c r="B1286">
        <v>165000</v>
      </c>
      <c r="C1286" t="e">
        <f>ABS((porsche_data[[#This Row],[Price]]-#REF!)/#REF!)</f>
        <v>#REF!</v>
      </c>
      <c r="D1286" t="s">
        <v>492</v>
      </c>
      <c r="E1286" t="s">
        <v>35</v>
      </c>
      <c r="F1286">
        <f>IF(OR(ISNUMBER(SEARCH(" 4S",porsche_data[[#This Row],[Model]])), ISNUMBER(SEARCH(" S",porsche_data[[#This Row],[Model]]))),1,0)</f>
        <v>0</v>
      </c>
      <c r="G1286">
        <f>IF(ISNUMBER(SEARCH("Turbo",porsche_data[[#This Row],[Model]])),1,0)</f>
        <v>0</v>
      </c>
      <c r="H1286">
        <f>IF(ISNUMBER(SEARCH("GT",porsche_data[[#This Row],[Model]])),1,0)</f>
        <v>0</v>
      </c>
      <c r="I1286">
        <f>IF(ISNUMBER(SEARCH("RS",porsche_data[[#This Row],[Model]])),1,0)</f>
        <v>0</v>
      </c>
      <c r="J1286">
        <f>IF(ISNUMBER(SEARCH("Targa",porsche_data[[#This Row],[Body]])),1,0)</f>
        <v>0</v>
      </c>
      <c r="K1286">
        <f>IF(ISNUMBER(SEARCH("Cabriolet",porsche_data[[#This Row],[Body]])),1,0)</f>
        <v>0</v>
      </c>
      <c r="L1286" t="s">
        <v>44</v>
      </c>
      <c r="N1286" t="s">
        <v>1392</v>
      </c>
      <c r="O1286" t="str">
        <f>IF(ISNUMBER(SEARCH("km",porsche_data[[#This Row],[Mileage0]])),porsche_data[[#This Row],[Mileage0]],"")</f>
        <v>3400 km</v>
      </c>
      <c r="P1286" t="s">
        <v>121</v>
      </c>
      <c r="R1286" t="s">
        <v>122</v>
      </c>
      <c r="T1286" t="s">
        <v>20</v>
      </c>
      <c r="U1286" t="s">
        <v>21</v>
      </c>
      <c r="V1286">
        <f>IF(porsche_data[[#This Row],[Transmission]]="Automatic",1,0)</f>
        <v>0</v>
      </c>
      <c r="W1286">
        <f>IF(porsche_data[[#This Row],[Transmission]]="PDK",1,0)</f>
        <v>0</v>
      </c>
      <c r="X1286" t="s">
        <v>22</v>
      </c>
      <c r="Y1286">
        <f>IF(porsche_data[[#This Row],[Drive]]="Rear drive",0,1)</f>
        <v>0</v>
      </c>
      <c r="Z1286" t="s">
        <v>23</v>
      </c>
      <c r="AA1286" t="s">
        <v>24</v>
      </c>
      <c r="AB1286">
        <f>IF(OR(porsche_data[[#This Row],[Interior Color]]="Black",porsche_data[[#This Row],[Interior Color]]="Beige",porsche_data[[#This Row],[Interior Color]]="Brown",porsche_data[[#This Row],[Interior Color]]="Grey"),0,1)</f>
        <v>0</v>
      </c>
      <c r="AC1286" t="s">
        <v>116</v>
      </c>
      <c r="AD12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87" spans="1:30" hidden="1" x14ac:dyDescent="0.2">
      <c r="A1287" t="s">
        <v>2173</v>
      </c>
      <c r="C1287" t="e">
        <f>ABS((porsche_data[[#This Row],[Price]]-#REF!)/#REF!)</f>
        <v>#REF!</v>
      </c>
      <c r="D1287" t="s">
        <v>225</v>
      </c>
      <c r="E1287" t="s">
        <v>226</v>
      </c>
      <c r="F1287">
        <f>IF(OR(ISNUMBER(SEARCH(" 4S",porsche_data[[#This Row],[Model]])), ISNUMBER(SEARCH(" S",porsche_data[[#This Row],[Model]]))),1,0)</f>
        <v>0</v>
      </c>
      <c r="G1287">
        <f>IF(ISNUMBER(SEARCH("Turbo",porsche_data[[#This Row],[Model]])),1,0)</f>
        <v>0</v>
      </c>
      <c r="H1287">
        <f>IF(ISNUMBER(SEARCH("GT",porsche_data[[#This Row],[Model]])),1,0)</f>
        <v>0</v>
      </c>
      <c r="I1287">
        <f>IF(ISNUMBER(SEARCH("RS",porsche_data[[#This Row],[Model]])),1,0)</f>
        <v>0</v>
      </c>
      <c r="J1287">
        <f>IF(ISNUMBER(SEARCH("Targa",porsche_data[[#This Row],[Body]])),1,0)</f>
        <v>0</v>
      </c>
      <c r="K1287">
        <f>IF(ISNUMBER(SEARCH("Cabriolet",porsche_data[[#This Row],[Body]])),1,0)</f>
        <v>0</v>
      </c>
      <c r="L1287" t="s">
        <v>44</v>
      </c>
      <c r="N1287" t="s">
        <v>2174</v>
      </c>
      <c r="O1287" t="str">
        <f>IF(ISNUMBER(SEARCH("km",porsche_data[[#This Row],[Mileage0]])),porsche_data[[#This Row],[Mileage0]],"")</f>
        <v/>
      </c>
      <c r="P1287" t="s">
        <v>25</v>
      </c>
      <c r="R1287" t="s">
        <v>39</v>
      </c>
      <c r="T1287" t="s">
        <v>20</v>
      </c>
      <c r="U1287" t="s">
        <v>21</v>
      </c>
      <c r="V1287">
        <f>IF(porsche_data[[#This Row],[Transmission]]="Automatic",1,0)</f>
        <v>0</v>
      </c>
      <c r="W1287">
        <f>IF(porsche_data[[#This Row],[Transmission]]="PDK",1,0)</f>
        <v>0</v>
      </c>
      <c r="X1287" t="s">
        <v>22</v>
      </c>
      <c r="Y1287">
        <f>IF(porsche_data[[#This Row],[Drive]]="Rear drive",0,1)</f>
        <v>0</v>
      </c>
      <c r="Z1287" t="s">
        <v>23</v>
      </c>
      <c r="AA1287" t="s">
        <v>24</v>
      </c>
      <c r="AB1287">
        <f>IF(OR(porsche_data[[#This Row],[Interior Color]]="Black",porsche_data[[#This Row],[Interior Color]]="Beige",porsche_data[[#This Row],[Interior Color]]="Brown",porsche_data[[#This Row],[Interior Color]]="Grey"),0,1)</f>
        <v>0</v>
      </c>
      <c r="AC1287" t="s">
        <v>40</v>
      </c>
      <c r="AD12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88" spans="1:30" x14ac:dyDescent="0.2">
      <c r="A1288" t="s">
        <v>3601</v>
      </c>
      <c r="B1288">
        <v>164990</v>
      </c>
      <c r="C1288">
        <f>ABS((porsche_data[[#This Row],[Price]]-AVERAGE(B1220:B5675))/_xlfn.STDEV.P(B1220:B5675))</f>
        <v>1.8293188117729906</v>
      </c>
      <c r="D1288" t="s">
        <v>184</v>
      </c>
      <c r="E1288" t="s">
        <v>176</v>
      </c>
      <c r="F1288">
        <f>IF(OR(ISNUMBER(SEARCH(" 4S",porsche_data[[#This Row],[Model]])), ISNUMBER(SEARCH(" S",porsche_data[[#This Row],[Model]]))),1,0)</f>
        <v>0</v>
      </c>
      <c r="G1288">
        <f>IF(ISNUMBER(SEARCH("Turbo",porsche_data[[#This Row],[Model]])),1,0)</f>
        <v>0</v>
      </c>
      <c r="H1288">
        <f>IF(ISNUMBER(SEARCH("GT",porsche_data[[#This Row],[Model]])),1,0)</f>
        <v>1</v>
      </c>
      <c r="I1288">
        <f>IF(ISNUMBER(SEARCH("RS",porsche_data[[#This Row],[Model]])),1,0)</f>
        <v>0</v>
      </c>
      <c r="J1288">
        <f>IF(ISNUMBER(SEARCH("Targa",porsche_data[[#This Row],[Body]])),1,0)</f>
        <v>0</v>
      </c>
      <c r="K1288">
        <f>IF(ISNUMBER(SEARCH("Cabriolet",porsche_data[[#This Row],[Body]])),1,0)</f>
        <v>1</v>
      </c>
      <c r="L1288" t="s">
        <v>16</v>
      </c>
      <c r="M1288">
        <v>992</v>
      </c>
      <c r="N1288" t="s">
        <v>3602</v>
      </c>
      <c r="O1288" s="3">
        <f>1*(LEFT(porsche_data[[#This Row],[Mileage0]],FIND(" ",porsche_data[[#This Row],[Mileage0]])-1))</f>
        <v>17960</v>
      </c>
      <c r="P1288" t="s">
        <v>178</v>
      </c>
      <c r="Q1288">
        <v>480</v>
      </c>
      <c r="R1288" t="s">
        <v>67</v>
      </c>
      <c r="S1288">
        <f>1*(LEFT(porsche_data[[#This Row],[Cylinder Capacity]],FIND(" ",porsche_data[[#This Row],[Cylinder Capacity]])-1))</f>
        <v>3</v>
      </c>
      <c r="T1288" t="s">
        <v>20</v>
      </c>
      <c r="U1288" t="s">
        <v>31</v>
      </c>
      <c r="V1288">
        <f>IF(porsche_data[[#This Row],[Transmission]]="Automatic",1,0)</f>
        <v>0</v>
      </c>
      <c r="W1288">
        <f>IF(porsche_data[[#This Row],[Transmission]]="PDK",1,0)</f>
        <v>1</v>
      </c>
      <c r="X1288" t="s">
        <v>46</v>
      </c>
      <c r="Y1288">
        <f>IF(porsche_data[[#This Row],[Drive]]="Rear drive",0,1)</f>
        <v>1</v>
      </c>
      <c r="Z1288" t="s">
        <v>23</v>
      </c>
      <c r="AA1288" t="s">
        <v>24</v>
      </c>
      <c r="AB1288">
        <f>IF(OR(porsche_data[[#This Row],[Interior Color]]="Black",porsche_data[[#This Row],[Interior Color]]="Beige",porsche_data[[#This Row],[Interior Color]]="Brown",porsche_data[[#This Row],[Interior Color]]="Grey"),0,1)</f>
        <v>0</v>
      </c>
      <c r="AC1288" t="s">
        <v>32</v>
      </c>
      <c r="AD12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89" spans="1:30" hidden="1" x14ac:dyDescent="0.2">
      <c r="A1289" t="s">
        <v>2176</v>
      </c>
      <c r="C1289" t="e">
        <f>ABS((porsche_data[[#This Row],[Price]]-#REF!)/#REF!)</f>
        <v>#REF!</v>
      </c>
      <c r="D1289" t="s">
        <v>49</v>
      </c>
      <c r="E1289" t="s">
        <v>871</v>
      </c>
      <c r="F1289">
        <f>IF(OR(ISNUMBER(SEARCH(" 4S",porsche_data[[#This Row],[Model]])), ISNUMBER(SEARCH(" S",porsche_data[[#This Row],[Model]]))),1,0)</f>
        <v>0</v>
      </c>
      <c r="G1289">
        <f>IF(ISNUMBER(SEARCH("Turbo",porsche_data[[#This Row],[Model]])),1,0)</f>
        <v>0</v>
      </c>
      <c r="H1289">
        <f>IF(ISNUMBER(SEARCH("GT",porsche_data[[#This Row],[Model]])),1,0)</f>
        <v>0</v>
      </c>
      <c r="I1289">
        <f>IF(ISNUMBER(SEARCH("RS",porsche_data[[#This Row],[Model]])),1,0)</f>
        <v>1</v>
      </c>
      <c r="J1289">
        <f>IF(ISNUMBER(SEARCH("Targa",porsche_data[[#This Row],[Body]])),1,0)</f>
        <v>0</v>
      </c>
      <c r="K1289">
        <f>IF(ISNUMBER(SEARCH("Cabriolet",porsche_data[[#This Row],[Body]])),1,0)</f>
        <v>0</v>
      </c>
      <c r="L1289" t="s">
        <v>44</v>
      </c>
      <c r="N1289" t="s">
        <v>2177</v>
      </c>
      <c r="O1289" t="str">
        <f>IF(ISNUMBER(SEARCH("km",porsche_data[[#This Row],[Mileage0]])),porsche_data[[#This Row],[Mileage0]],"")</f>
        <v>47500 km</v>
      </c>
      <c r="P1289" t="s">
        <v>202</v>
      </c>
      <c r="R1289" t="s">
        <v>88</v>
      </c>
      <c r="T1289" t="s">
        <v>20</v>
      </c>
      <c r="U1289" t="s">
        <v>21</v>
      </c>
      <c r="V1289">
        <f>IF(porsche_data[[#This Row],[Transmission]]="Automatic",1,0)</f>
        <v>0</v>
      </c>
      <c r="W1289">
        <f>IF(porsche_data[[#This Row],[Transmission]]="PDK",1,0)</f>
        <v>0</v>
      </c>
      <c r="X1289" t="s">
        <v>22</v>
      </c>
      <c r="Y1289">
        <f>IF(porsche_data[[#This Row],[Drive]]="Rear drive",0,1)</f>
        <v>0</v>
      </c>
      <c r="Z1289" t="s">
        <v>23</v>
      </c>
      <c r="AA1289" t="s">
        <v>24</v>
      </c>
      <c r="AB1289">
        <f>IF(OR(porsche_data[[#This Row],[Interior Color]]="Black",porsche_data[[#This Row],[Interior Color]]="Beige",porsche_data[[#This Row],[Interior Color]]="Brown",porsche_data[[#This Row],[Interior Color]]="Grey"),0,1)</f>
        <v>0</v>
      </c>
      <c r="AC1289" t="s">
        <v>116</v>
      </c>
      <c r="AD12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90" spans="1:30" hidden="1" x14ac:dyDescent="0.2">
      <c r="A1290" t="s">
        <v>2178</v>
      </c>
      <c r="C1290" t="e">
        <f>ABS((porsche_data[[#This Row],[Price]]-#REF!)/#REF!)</f>
        <v>#REF!</v>
      </c>
      <c r="D1290" t="s">
        <v>93</v>
      </c>
      <c r="E1290" t="s">
        <v>107</v>
      </c>
      <c r="F1290">
        <f>IF(OR(ISNUMBER(SEARCH(" 4S",porsche_data[[#This Row],[Model]])), ISNUMBER(SEARCH(" S",porsche_data[[#This Row],[Model]]))),1,0)</f>
        <v>1</v>
      </c>
      <c r="G1290">
        <f>IF(ISNUMBER(SEARCH("Turbo",porsche_data[[#This Row],[Model]])),1,0)</f>
        <v>0</v>
      </c>
      <c r="H1290">
        <f>IF(ISNUMBER(SEARCH("GT",porsche_data[[#This Row],[Model]])),1,0)</f>
        <v>0</v>
      </c>
      <c r="I1290">
        <f>IF(ISNUMBER(SEARCH("RS",porsche_data[[#This Row],[Model]])),1,0)</f>
        <v>0</v>
      </c>
      <c r="J1290">
        <f>IF(ISNUMBER(SEARCH("Targa",porsche_data[[#This Row],[Body]])),1,0)</f>
        <v>0</v>
      </c>
      <c r="K1290">
        <f>IF(ISNUMBER(SEARCH("Cabriolet",porsche_data[[#This Row],[Body]])),1,0)</f>
        <v>0</v>
      </c>
      <c r="L1290" t="s">
        <v>108</v>
      </c>
      <c r="N1290" t="s">
        <v>2179</v>
      </c>
      <c r="O1290" t="str">
        <f>IF(ISNUMBER(SEARCH("km",porsche_data[[#This Row],[Mileage0]])),porsche_data[[#This Row],[Mileage0]],"")</f>
        <v>390 km</v>
      </c>
      <c r="P1290" t="s">
        <v>110</v>
      </c>
      <c r="R1290" t="s">
        <v>111</v>
      </c>
      <c r="T1290" t="s">
        <v>20</v>
      </c>
      <c r="U1290" t="s">
        <v>21</v>
      </c>
      <c r="V1290">
        <f>IF(porsche_data[[#This Row],[Transmission]]="Automatic",1,0)</f>
        <v>0</v>
      </c>
      <c r="W1290">
        <f>IF(porsche_data[[#This Row],[Transmission]]="PDK",1,0)</f>
        <v>0</v>
      </c>
      <c r="X1290" t="s">
        <v>22</v>
      </c>
      <c r="Y1290">
        <f>IF(porsche_data[[#This Row],[Drive]]="Rear drive",0,1)</f>
        <v>0</v>
      </c>
      <c r="Z1290" t="s">
        <v>23</v>
      </c>
      <c r="AA1290" t="s">
        <v>24</v>
      </c>
      <c r="AB1290">
        <f>IF(OR(porsche_data[[#This Row],[Interior Color]]="Black",porsche_data[[#This Row],[Interior Color]]="Beige",porsche_data[[#This Row],[Interior Color]]="Brown",porsche_data[[#This Row],[Interior Color]]="Grey"),0,1)</f>
        <v>0</v>
      </c>
      <c r="AC1290" t="s">
        <v>47</v>
      </c>
      <c r="AD12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91" spans="1:30" hidden="1" x14ac:dyDescent="0.2">
      <c r="A1291" t="s">
        <v>25</v>
      </c>
      <c r="C1291" t="e">
        <f>ABS((porsche_data[[#This Row],[Price]]-#REF!)/#REF!)</f>
        <v>#REF!</v>
      </c>
      <c r="D1291" t="s">
        <v>25</v>
      </c>
      <c r="E1291" t="s">
        <v>25</v>
      </c>
      <c r="F1291">
        <f>IF(OR(ISNUMBER(SEARCH(" 4S",porsche_data[[#This Row],[Model]])), ISNUMBER(SEARCH(" S",porsche_data[[#This Row],[Model]]))),1,0)</f>
        <v>0</v>
      </c>
      <c r="G1291">
        <f>IF(ISNUMBER(SEARCH("Turbo",porsche_data[[#This Row],[Model]])),1,0)</f>
        <v>0</v>
      </c>
      <c r="H1291">
        <f>IF(ISNUMBER(SEARCH("GT",porsche_data[[#This Row],[Model]])),1,0)</f>
        <v>0</v>
      </c>
      <c r="I1291">
        <f>IF(ISNUMBER(SEARCH("RS",porsche_data[[#This Row],[Model]])),1,0)</f>
        <v>0</v>
      </c>
      <c r="J1291">
        <f>IF(ISNUMBER(SEARCH("Targa",porsche_data[[#This Row],[Body]])),1,0)</f>
        <v>0</v>
      </c>
      <c r="K1291">
        <f>IF(ISNUMBER(SEARCH("Cabriolet",porsche_data[[#This Row],[Body]])),1,0)</f>
        <v>0</v>
      </c>
      <c r="L1291" t="s">
        <v>25</v>
      </c>
      <c r="N1291" t="s">
        <v>25</v>
      </c>
      <c r="O1291" t="str">
        <f>IF(ISNUMBER(SEARCH("km",porsche_data[[#This Row],[Mileage0]])),porsche_data[[#This Row],[Mileage0]],"")</f>
        <v/>
      </c>
      <c r="P1291" t="s">
        <v>25</v>
      </c>
      <c r="R1291" t="s">
        <v>25</v>
      </c>
      <c r="T1291" t="s">
        <v>25</v>
      </c>
      <c r="U1291" t="s">
        <v>25</v>
      </c>
      <c r="V1291">
        <f>IF(porsche_data[[#This Row],[Transmission]]="Automatic",1,0)</f>
        <v>0</v>
      </c>
      <c r="W1291">
        <f>IF(porsche_data[[#This Row],[Transmission]]="PDK",1,0)</f>
        <v>0</v>
      </c>
      <c r="X1291" t="s">
        <v>25</v>
      </c>
      <c r="Y1291">
        <f>IF(porsche_data[[#This Row],[Drive]]="Rear drive",0,1)</f>
        <v>1</v>
      </c>
      <c r="Z1291" t="s">
        <v>25</v>
      </c>
      <c r="AA1291" t="s">
        <v>25</v>
      </c>
      <c r="AB1291">
        <f>IF(OR(porsche_data[[#This Row],[Interior Color]]="Black",porsche_data[[#This Row],[Interior Color]]="Beige",porsche_data[[#This Row],[Interior Color]]="Brown",porsche_data[[#This Row],[Interior Color]]="Grey"),0,1)</f>
        <v>1</v>
      </c>
      <c r="AC1291" t="s">
        <v>25</v>
      </c>
      <c r="AD12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92" spans="1:30" hidden="1" x14ac:dyDescent="0.2">
      <c r="A1292" t="s">
        <v>2180</v>
      </c>
      <c r="C1292" t="e">
        <f>ABS((porsche_data[[#This Row],[Price]]-#REF!)/#REF!)</f>
        <v>#REF!</v>
      </c>
      <c r="D1292" t="s">
        <v>152</v>
      </c>
      <c r="E1292" t="s">
        <v>272</v>
      </c>
      <c r="F1292">
        <f>IF(OR(ISNUMBER(SEARCH(" 4S",porsche_data[[#This Row],[Model]])), ISNUMBER(SEARCH(" S",porsche_data[[#This Row],[Model]]))),1,0)</f>
        <v>1</v>
      </c>
      <c r="G1292">
        <f>IF(ISNUMBER(SEARCH("Turbo",porsche_data[[#This Row],[Model]])),1,0)</f>
        <v>0</v>
      </c>
      <c r="H1292">
        <f>IF(ISNUMBER(SEARCH("GT",porsche_data[[#This Row],[Model]])),1,0)</f>
        <v>0</v>
      </c>
      <c r="I1292">
        <f>IF(ISNUMBER(SEARCH("RS",porsche_data[[#This Row],[Model]])),1,0)</f>
        <v>1</v>
      </c>
      <c r="J1292">
        <f>IF(ISNUMBER(SEARCH("Targa",porsche_data[[#This Row],[Body]])),1,0)</f>
        <v>0</v>
      </c>
      <c r="K1292">
        <f>IF(ISNUMBER(SEARCH("Cabriolet",porsche_data[[#This Row],[Body]])),1,0)</f>
        <v>1</v>
      </c>
      <c r="L1292" t="s">
        <v>16</v>
      </c>
      <c r="N1292" t="s">
        <v>2181</v>
      </c>
      <c r="O1292" t="str">
        <f>IF(ISNUMBER(SEARCH("km",porsche_data[[#This Row],[Mileage0]])),porsche_data[[#This Row],[Mileage0]],"")</f>
        <v>20 km</v>
      </c>
      <c r="P1292" t="s">
        <v>141</v>
      </c>
      <c r="R1292" t="s">
        <v>111</v>
      </c>
      <c r="T1292" t="s">
        <v>20</v>
      </c>
      <c r="U1292" t="s">
        <v>31</v>
      </c>
      <c r="V1292">
        <f>IF(porsche_data[[#This Row],[Transmission]]="Automatic",1,0)</f>
        <v>0</v>
      </c>
      <c r="W1292">
        <f>IF(porsche_data[[#This Row],[Transmission]]="PDK",1,0)</f>
        <v>1</v>
      </c>
      <c r="X1292" t="s">
        <v>22</v>
      </c>
      <c r="Y1292">
        <f>IF(porsche_data[[#This Row],[Drive]]="Rear drive",0,1)</f>
        <v>0</v>
      </c>
      <c r="Z1292" t="s">
        <v>23</v>
      </c>
      <c r="AA1292" t="s">
        <v>24</v>
      </c>
      <c r="AB1292">
        <f>IF(OR(porsche_data[[#This Row],[Interior Color]]="Black",porsche_data[[#This Row],[Interior Color]]="Beige",porsche_data[[#This Row],[Interior Color]]="Brown",porsche_data[[#This Row],[Interior Color]]="Grey"),0,1)</f>
        <v>0</v>
      </c>
      <c r="AC1292" t="s">
        <v>99</v>
      </c>
      <c r="AD12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93" spans="1:30" x14ac:dyDescent="0.2">
      <c r="A1293" t="s">
        <v>691</v>
      </c>
      <c r="B1293">
        <v>164900</v>
      </c>
      <c r="C1293">
        <f>ABS((porsche_data[[#This Row],[Price]]-AVERAGE(B1225:B5680))/_xlfn.STDEV.P(B1225:B5680))</f>
        <v>1.8336328347087201</v>
      </c>
      <c r="D1293" t="s">
        <v>63</v>
      </c>
      <c r="E1293" t="s">
        <v>176</v>
      </c>
      <c r="F1293">
        <f>IF(OR(ISNUMBER(SEARCH(" 4S",porsche_data[[#This Row],[Model]])), ISNUMBER(SEARCH(" S",porsche_data[[#This Row],[Model]]))),1,0)</f>
        <v>0</v>
      </c>
      <c r="G1293">
        <f>IF(ISNUMBER(SEARCH("Turbo",porsche_data[[#This Row],[Model]])),1,0)</f>
        <v>0</v>
      </c>
      <c r="H1293">
        <f>IF(ISNUMBER(SEARCH("GT",porsche_data[[#This Row],[Model]])),1,0)</f>
        <v>1</v>
      </c>
      <c r="I1293">
        <f>IF(ISNUMBER(SEARCH("RS",porsche_data[[#This Row],[Model]])),1,0)</f>
        <v>0</v>
      </c>
      <c r="J1293">
        <f>IF(ISNUMBER(SEARCH("Targa",porsche_data[[#This Row],[Body]])),1,0)</f>
        <v>0</v>
      </c>
      <c r="K1293">
        <f>IF(ISNUMBER(SEARCH("Cabriolet",porsche_data[[#This Row],[Body]])),1,0)</f>
        <v>0</v>
      </c>
      <c r="L1293" t="s">
        <v>44</v>
      </c>
      <c r="M1293">
        <v>992</v>
      </c>
      <c r="N1293" t="s">
        <v>692</v>
      </c>
      <c r="O1293" s="3">
        <f>1*(LEFT(porsche_data[[#This Row],[Mileage0]],FIND(" ",porsche_data[[#This Row],[Mileage0]])-1))</f>
        <v>18500</v>
      </c>
      <c r="P1293" t="s">
        <v>178</v>
      </c>
      <c r="Q1293">
        <v>480</v>
      </c>
      <c r="R1293" t="s">
        <v>67</v>
      </c>
      <c r="S1293">
        <f>1*(LEFT(porsche_data[[#This Row],[Cylinder Capacity]],FIND(" ",porsche_data[[#This Row],[Cylinder Capacity]])-1))</f>
        <v>3</v>
      </c>
      <c r="T1293" t="s">
        <v>20</v>
      </c>
      <c r="U1293" t="s">
        <v>31</v>
      </c>
      <c r="V1293">
        <f>IF(porsche_data[[#This Row],[Transmission]]="Automatic",1,0)</f>
        <v>0</v>
      </c>
      <c r="W1293">
        <f>IF(porsche_data[[#This Row],[Transmission]]="PDK",1,0)</f>
        <v>1</v>
      </c>
      <c r="X1293" t="s">
        <v>46</v>
      </c>
      <c r="Y1293">
        <f>IF(porsche_data[[#This Row],[Drive]]="Rear drive",0,1)</f>
        <v>1</v>
      </c>
      <c r="Z1293" t="s">
        <v>23</v>
      </c>
      <c r="AA1293" t="s">
        <v>24</v>
      </c>
      <c r="AB1293">
        <f>IF(OR(porsche_data[[#This Row],[Interior Color]]="Black",porsche_data[[#This Row],[Interior Color]]="Beige",porsche_data[[#This Row],[Interior Color]]="Brown",porsche_data[[#This Row],[Interior Color]]="Grey"),0,1)</f>
        <v>0</v>
      </c>
      <c r="AC1293" t="s">
        <v>438</v>
      </c>
      <c r="AD12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94" spans="1:30" x14ac:dyDescent="0.2">
      <c r="A1294" t="s">
        <v>691</v>
      </c>
      <c r="B1294">
        <v>164900</v>
      </c>
      <c r="C1294">
        <f>ABS((porsche_data[[#This Row],[Price]]-AVERAGE(B1226:B5681))/_xlfn.STDEV.P(B1226:B5681))</f>
        <v>1.8336328347087201</v>
      </c>
      <c r="D1294" t="s">
        <v>124</v>
      </c>
      <c r="E1294" t="s">
        <v>125</v>
      </c>
      <c r="F1294">
        <f>IF(OR(ISNUMBER(SEARCH(" 4S",porsche_data[[#This Row],[Model]])), ISNUMBER(SEARCH(" S",porsche_data[[#This Row],[Model]]))),1,0)</f>
        <v>1</v>
      </c>
      <c r="G1294">
        <f>IF(ISNUMBER(SEARCH("Turbo",porsche_data[[#This Row],[Model]])),1,0)</f>
        <v>0</v>
      </c>
      <c r="H1294">
        <f>IF(ISNUMBER(SEARCH("GT",porsche_data[[#This Row],[Model]])),1,0)</f>
        <v>0</v>
      </c>
      <c r="I1294">
        <f>IF(ISNUMBER(SEARCH("RS",porsche_data[[#This Row],[Model]])),1,0)</f>
        <v>0</v>
      </c>
      <c r="J1294">
        <f>IF(ISNUMBER(SEARCH("Targa",porsche_data[[#This Row],[Body]])),1,0)</f>
        <v>0</v>
      </c>
      <c r="K1294">
        <f>IF(ISNUMBER(SEARCH("Cabriolet",porsche_data[[#This Row],[Body]])),1,0)</f>
        <v>0</v>
      </c>
      <c r="L1294" t="s">
        <v>44</v>
      </c>
      <c r="M1294">
        <v>993</v>
      </c>
      <c r="N1294" t="s">
        <v>1551</v>
      </c>
      <c r="O1294" s="3">
        <f>1*(LEFT(porsche_data[[#This Row],[Mileage0]],FIND(" ",porsche_data[[#This Row],[Mileage0]])-1))</f>
        <v>120575</v>
      </c>
      <c r="P1294" t="s">
        <v>126</v>
      </c>
      <c r="Q1294">
        <v>285</v>
      </c>
      <c r="R1294" t="s">
        <v>19</v>
      </c>
      <c r="S1294">
        <f>1*(LEFT(porsche_data[[#This Row],[Cylinder Capacity]],FIND(" ",porsche_data[[#This Row],[Cylinder Capacity]])-1))</f>
        <v>3.6</v>
      </c>
      <c r="T1294" t="s">
        <v>20</v>
      </c>
      <c r="U1294" t="s">
        <v>21</v>
      </c>
      <c r="V1294">
        <f>IF(porsche_data[[#This Row],[Transmission]]="Automatic",1,0)</f>
        <v>0</v>
      </c>
      <c r="W1294">
        <f>IF(porsche_data[[#This Row],[Transmission]]="PDK",1,0)</f>
        <v>0</v>
      </c>
      <c r="X1294" t="s">
        <v>22</v>
      </c>
      <c r="Y1294">
        <f>IF(porsche_data[[#This Row],[Drive]]="Rear drive",0,1)</f>
        <v>0</v>
      </c>
      <c r="Z1294" t="s">
        <v>23</v>
      </c>
      <c r="AA1294" t="s">
        <v>54</v>
      </c>
      <c r="AB1294">
        <f>IF(OR(porsche_data[[#This Row],[Interior Color]]="Black",porsche_data[[#This Row],[Interior Color]]="Beige",porsche_data[[#This Row],[Interior Color]]="Brown",porsche_data[[#This Row],[Interior Color]]="Grey"),0,1)</f>
        <v>1</v>
      </c>
      <c r="AC1294" t="s">
        <v>54</v>
      </c>
      <c r="AD12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95" spans="1:30" x14ac:dyDescent="0.2">
      <c r="A1295" t="s">
        <v>691</v>
      </c>
      <c r="B1295">
        <v>164900</v>
      </c>
      <c r="C1295">
        <f>ABS((porsche_data[[#This Row],[Price]]-AVERAGE(B1227:B5682))/_xlfn.STDEV.P(B1227:B5682))</f>
        <v>1.8336328347087201</v>
      </c>
      <c r="D1295" t="s">
        <v>90</v>
      </c>
      <c r="E1295" t="s">
        <v>419</v>
      </c>
      <c r="F1295">
        <f>IF(OR(ISNUMBER(SEARCH(" 4S",porsche_data[[#This Row],[Model]])), ISNUMBER(SEARCH(" S",porsche_data[[#This Row],[Model]]))),1,0)</f>
        <v>0</v>
      </c>
      <c r="G1295">
        <f>IF(ISNUMBER(SEARCH("Turbo",porsche_data[[#This Row],[Model]])),1,0)</f>
        <v>0</v>
      </c>
      <c r="H1295">
        <f>IF(ISNUMBER(SEARCH("GT",porsche_data[[#This Row],[Model]])),1,0)</f>
        <v>1</v>
      </c>
      <c r="I1295">
        <f>IF(ISNUMBER(SEARCH("RS",porsche_data[[#This Row],[Model]])),1,0)</f>
        <v>0</v>
      </c>
      <c r="J1295">
        <f>IF(ISNUMBER(SEARCH("Targa",porsche_data[[#This Row],[Body]])),1,0)</f>
        <v>0</v>
      </c>
      <c r="K1295">
        <f>IF(ISNUMBER(SEARCH("Cabriolet",porsche_data[[#This Row],[Body]])),1,0)</f>
        <v>0</v>
      </c>
      <c r="L1295" t="s">
        <v>44</v>
      </c>
      <c r="M1295">
        <v>991</v>
      </c>
      <c r="N1295" t="s">
        <v>2056</v>
      </c>
      <c r="O1295" s="3">
        <f>1*(LEFT(porsche_data[[#This Row],[Mileage0]],FIND(" ",porsche_data[[#This Row],[Mileage0]])-1))</f>
        <v>21900</v>
      </c>
      <c r="P1295" t="s">
        <v>141</v>
      </c>
      <c r="Q1295">
        <v>500</v>
      </c>
      <c r="R1295" t="s">
        <v>111</v>
      </c>
      <c r="S1295">
        <f>1*(LEFT(porsche_data[[#This Row],[Cylinder Capacity]],FIND(" ",porsche_data[[#This Row],[Cylinder Capacity]])-1))</f>
        <v>4</v>
      </c>
      <c r="T1295" t="s">
        <v>20</v>
      </c>
      <c r="U1295" t="s">
        <v>21</v>
      </c>
      <c r="V1295">
        <f>IF(porsche_data[[#This Row],[Transmission]]="Automatic",1,0)</f>
        <v>0</v>
      </c>
      <c r="W1295">
        <f>IF(porsche_data[[#This Row],[Transmission]]="PDK",1,0)</f>
        <v>0</v>
      </c>
      <c r="X1295" t="s">
        <v>22</v>
      </c>
      <c r="Y1295">
        <f>IF(porsche_data[[#This Row],[Drive]]="Rear drive",0,1)</f>
        <v>0</v>
      </c>
      <c r="Z1295" t="s">
        <v>23</v>
      </c>
      <c r="AA1295" t="s">
        <v>24</v>
      </c>
      <c r="AB1295">
        <f>IF(OR(porsche_data[[#This Row],[Interior Color]]="Black",porsche_data[[#This Row],[Interior Color]]="Beige",porsche_data[[#This Row],[Interior Color]]="Brown",porsche_data[[#This Row],[Interior Color]]="Grey"),0,1)</f>
        <v>0</v>
      </c>
      <c r="AC1295" t="s">
        <v>24</v>
      </c>
      <c r="AD12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96" spans="1:30" hidden="1" x14ac:dyDescent="0.2">
      <c r="A1296" t="s">
        <v>1622</v>
      </c>
      <c r="C1296" t="e">
        <f>ABS((porsche_data[[#This Row],[Price]]-#REF!)/#REF!)</f>
        <v>#REF!</v>
      </c>
      <c r="D1296" t="s">
        <v>63</v>
      </c>
      <c r="E1296" t="s">
        <v>64</v>
      </c>
      <c r="F1296">
        <f>IF(OR(ISNUMBER(SEARCH(" 4S",porsche_data[[#This Row],[Model]])), ISNUMBER(SEARCH(" S",porsche_data[[#This Row],[Model]]))),1,0)</f>
        <v>1</v>
      </c>
      <c r="G1296">
        <f>IF(ISNUMBER(SEARCH("Turbo",porsche_data[[#This Row],[Model]])),1,0)</f>
        <v>0</v>
      </c>
      <c r="H1296">
        <f>IF(ISNUMBER(SEARCH("GT",porsche_data[[#This Row],[Model]])),1,0)</f>
        <v>0</v>
      </c>
      <c r="I1296">
        <f>IF(ISNUMBER(SEARCH("RS",porsche_data[[#This Row],[Model]])),1,0)</f>
        <v>0</v>
      </c>
      <c r="J1296">
        <f>IF(ISNUMBER(SEARCH("Targa",porsche_data[[#This Row],[Body]])),1,0)</f>
        <v>0</v>
      </c>
      <c r="K1296">
        <f>IF(ISNUMBER(SEARCH("Cabriolet",porsche_data[[#This Row],[Body]])),1,0)</f>
        <v>1</v>
      </c>
      <c r="L1296" t="s">
        <v>16</v>
      </c>
      <c r="N1296" t="s">
        <v>1623</v>
      </c>
      <c r="O1296" t="str">
        <f>IF(ISNUMBER(SEARCH("km",porsche_data[[#This Row],[Mileage0]])),porsche_data[[#This Row],[Mileage0]],"")</f>
        <v>9083 km</v>
      </c>
      <c r="P1296" t="s">
        <v>66</v>
      </c>
      <c r="R1296" t="s">
        <v>67</v>
      </c>
      <c r="T1296" t="s">
        <v>20</v>
      </c>
      <c r="U1296" t="s">
        <v>31</v>
      </c>
      <c r="V1296">
        <f>IF(porsche_data[[#This Row],[Transmission]]="Automatic",1,0)</f>
        <v>0</v>
      </c>
      <c r="W1296">
        <f>IF(porsche_data[[#This Row],[Transmission]]="PDK",1,0)</f>
        <v>1</v>
      </c>
      <c r="X1296" t="s">
        <v>22</v>
      </c>
      <c r="Y1296">
        <f>IF(porsche_data[[#This Row],[Drive]]="Rear drive",0,1)</f>
        <v>0</v>
      </c>
      <c r="Z1296" t="s">
        <v>23</v>
      </c>
      <c r="AA1296" t="s">
        <v>32</v>
      </c>
      <c r="AB1296">
        <f>IF(OR(porsche_data[[#This Row],[Interior Color]]="Black",porsche_data[[#This Row],[Interior Color]]="Beige",porsche_data[[#This Row],[Interior Color]]="Brown",porsche_data[[#This Row],[Interior Color]]="Grey"),0,1)</f>
        <v>0</v>
      </c>
      <c r="AC1296" t="s">
        <v>32</v>
      </c>
      <c r="AD12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97" spans="1:30" x14ac:dyDescent="0.2">
      <c r="A1297" t="s">
        <v>691</v>
      </c>
      <c r="B1297">
        <v>164900</v>
      </c>
      <c r="C1297">
        <f>ABS((porsche_data[[#This Row],[Price]]-AVERAGE(B1229:B5684))/_xlfn.STDEV.P(B1229:B5684))</f>
        <v>1.8336328347087201</v>
      </c>
      <c r="D1297" t="s">
        <v>184</v>
      </c>
      <c r="E1297" t="s">
        <v>237</v>
      </c>
      <c r="F1297">
        <f>IF(OR(ISNUMBER(SEARCH(" 4S",porsche_data[[#This Row],[Model]])), ISNUMBER(SEARCH(" S",porsche_data[[#This Row],[Model]]))),1,0)</f>
        <v>0</v>
      </c>
      <c r="G1297">
        <f>IF(ISNUMBER(SEARCH("Turbo",porsche_data[[#This Row],[Model]])),1,0)</f>
        <v>0</v>
      </c>
      <c r="H1297">
        <f>IF(ISNUMBER(SEARCH("GT",porsche_data[[#This Row],[Model]])),1,0)</f>
        <v>1</v>
      </c>
      <c r="I1297">
        <f>IF(ISNUMBER(SEARCH("RS",porsche_data[[#This Row],[Model]])),1,0)</f>
        <v>0</v>
      </c>
      <c r="J1297">
        <f>IF(ISNUMBER(SEARCH("Targa",porsche_data[[#This Row],[Body]])),1,0)</f>
        <v>0</v>
      </c>
      <c r="K1297">
        <f>IF(ISNUMBER(SEARCH("Cabriolet",porsche_data[[#This Row],[Body]])),1,0)</f>
        <v>1</v>
      </c>
      <c r="L1297" t="s">
        <v>16</v>
      </c>
      <c r="M1297">
        <v>992</v>
      </c>
      <c r="N1297" t="s">
        <v>3612</v>
      </c>
      <c r="O1297" s="3">
        <f>1*(LEFT(porsche_data[[#This Row],[Mileage0]],FIND(" ",porsche_data[[#This Row],[Mileage0]])-1))</f>
        <v>9300</v>
      </c>
      <c r="P1297" t="s">
        <v>178</v>
      </c>
      <c r="Q1297">
        <v>480</v>
      </c>
      <c r="R1297" t="s">
        <v>67</v>
      </c>
      <c r="S1297">
        <f>1*(LEFT(porsche_data[[#This Row],[Cylinder Capacity]],FIND(" ",porsche_data[[#This Row],[Cylinder Capacity]])-1))</f>
        <v>3</v>
      </c>
      <c r="T1297" t="s">
        <v>20</v>
      </c>
      <c r="U1297" t="s">
        <v>31</v>
      </c>
      <c r="V1297">
        <f>IF(porsche_data[[#This Row],[Transmission]]="Automatic",1,0)</f>
        <v>0</v>
      </c>
      <c r="W1297">
        <f>IF(porsche_data[[#This Row],[Transmission]]="PDK",1,0)</f>
        <v>1</v>
      </c>
      <c r="X1297" t="s">
        <v>22</v>
      </c>
      <c r="Y1297">
        <f>IF(porsche_data[[#This Row],[Drive]]="Rear drive",0,1)</f>
        <v>0</v>
      </c>
      <c r="Z1297" t="s">
        <v>23</v>
      </c>
      <c r="AA1297" t="s">
        <v>24</v>
      </c>
      <c r="AB1297">
        <f>IF(OR(porsche_data[[#This Row],[Interior Color]]="Black",porsche_data[[#This Row],[Interior Color]]="Beige",porsche_data[[#This Row],[Interior Color]]="Brown",porsche_data[[#This Row],[Interior Color]]="Grey"),0,1)</f>
        <v>0</v>
      </c>
      <c r="AC1297" t="s">
        <v>47</v>
      </c>
      <c r="AD12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298" spans="1:30" hidden="1" x14ac:dyDescent="0.2">
      <c r="A1298" t="s">
        <v>2189</v>
      </c>
      <c r="C1298" t="e">
        <f>ABS((porsche_data[[#This Row],[Price]]-#REF!)/#REF!)</f>
        <v>#REF!</v>
      </c>
      <c r="D1298" t="s">
        <v>1180</v>
      </c>
      <c r="E1298" t="s">
        <v>50</v>
      </c>
      <c r="F1298">
        <f>IF(OR(ISNUMBER(SEARCH(" 4S",porsche_data[[#This Row],[Model]])), ISNUMBER(SEARCH(" S",porsche_data[[#This Row],[Model]]))),1,0)</f>
        <v>0</v>
      </c>
      <c r="G1298">
        <f>IF(ISNUMBER(SEARCH("Turbo",porsche_data[[#This Row],[Model]])),1,0)</f>
        <v>0</v>
      </c>
      <c r="H1298">
        <f>IF(ISNUMBER(SEARCH("GT",porsche_data[[#This Row],[Model]])),1,0)</f>
        <v>0</v>
      </c>
      <c r="I1298">
        <f>IF(ISNUMBER(SEARCH("RS",porsche_data[[#This Row],[Model]])),1,0)</f>
        <v>0</v>
      </c>
      <c r="J1298">
        <f>IF(ISNUMBER(SEARCH("Targa",porsche_data[[#This Row],[Body]])),1,0)</f>
        <v>1</v>
      </c>
      <c r="K1298">
        <f>IF(ISNUMBER(SEARCH("Cabriolet",porsche_data[[#This Row],[Body]])),1,0)</f>
        <v>0</v>
      </c>
      <c r="L1298" t="s">
        <v>36</v>
      </c>
      <c r="N1298" t="s">
        <v>2190</v>
      </c>
      <c r="O1298" t="str">
        <f>IF(ISNUMBER(SEARCH("km",porsche_data[[#This Row],[Mileage0]])),porsche_data[[#This Row],[Mileage0]],"")</f>
        <v>140210 km</v>
      </c>
      <c r="P1298" t="s">
        <v>126</v>
      </c>
      <c r="R1298" t="s">
        <v>19</v>
      </c>
      <c r="T1298" t="s">
        <v>20</v>
      </c>
      <c r="U1298" t="s">
        <v>21</v>
      </c>
      <c r="V1298">
        <f>IF(porsche_data[[#This Row],[Transmission]]="Automatic",1,0)</f>
        <v>0</v>
      </c>
      <c r="W1298">
        <f>IF(porsche_data[[#This Row],[Transmission]]="PDK",1,0)</f>
        <v>0</v>
      </c>
      <c r="X1298" t="s">
        <v>22</v>
      </c>
      <c r="Y1298">
        <f>IF(porsche_data[[#This Row],[Drive]]="Rear drive",0,1)</f>
        <v>0</v>
      </c>
      <c r="Z1298" t="s">
        <v>23</v>
      </c>
      <c r="AA1298" t="s">
        <v>47</v>
      </c>
      <c r="AB1298">
        <f>IF(OR(porsche_data[[#This Row],[Interior Color]]="Black",porsche_data[[#This Row],[Interior Color]]="Beige",porsche_data[[#This Row],[Interior Color]]="Brown",porsche_data[[#This Row],[Interior Color]]="Grey"),0,1)</f>
        <v>1</v>
      </c>
      <c r="AC1298" t="s">
        <v>24</v>
      </c>
      <c r="AD12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299" spans="1:30" x14ac:dyDescent="0.2">
      <c r="A1299" t="s">
        <v>691</v>
      </c>
      <c r="B1299">
        <v>164900</v>
      </c>
      <c r="C1299">
        <f>ABS((porsche_data[[#This Row],[Price]]-AVERAGE(B1231:B5686))/_xlfn.STDEV.P(B1231:B5686))</f>
        <v>1.8336328347087201</v>
      </c>
      <c r="D1299" t="s">
        <v>90</v>
      </c>
      <c r="E1299" t="s">
        <v>362</v>
      </c>
      <c r="F1299">
        <f>IF(OR(ISNUMBER(SEARCH(" 4S",porsche_data[[#This Row],[Model]])), ISNUMBER(SEARCH(" S",porsche_data[[#This Row],[Model]]))),1,0)</f>
        <v>0</v>
      </c>
      <c r="G1299">
        <f>IF(ISNUMBER(SEARCH("Turbo",porsche_data[[#This Row],[Model]])),1,0)</f>
        <v>0</v>
      </c>
      <c r="H1299">
        <f>IF(ISNUMBER(SEARCH("GT",porsche_data[[#This Row],[Model]])),1,0)</f>
        <v>1</v>
      </c>
      <c r="I1299">
        <f>IF(ISNUMBER(SEARCH("RS",porsche_data[[#This Row],[Model]])),1,0)</f>
        <v>0</v>
      </c>
      <c r="J1299">
        <f>IF(ISNUMBER(SEARCH("Targa",porsche_data[[#This Row],[Body]])),1,0)</f>
        <v>0</v>
      </c>
      <c r="K1299">
        <f>IF(ISNUMBER(SEARCH("Cabriolet",porsche_data[[#This Row],[Body]])),1,0)</f>
        <v>0</v>
      </c>
      <c r="L1299" t="s">
        <v>44</v>
      </c>
      <c r="M1299">
        <v>991</v>
      </c>
      <c r="N1299" t="s">
        <v>4138</v>
      </c>
      <c r="O1299" s="3">
        <f>1*(LEFT(porsche_data[[#This Row],[Mileage0]],FIND(" ",porsche_data[[#This Row],[Mileage0]])-1))</f>
        <v>22772</v>
      </c>
      <c r="P1299" t="s">
        <v>141</v>
      </c>
      <c r="Q1299">
        <v>500</v>
      </c>
      <c r="R1299" t="s">
        <v>111</v>
      </c>
      <c r="S1299">
        <f>1*(LEFT(porsche_data[[#This Row],[Cylinder Capacity]],FIND(" ",porsche_data[[#This Row],[Cylinder Capacity]])-1))</f>
        <v>4</v>
      </c>
      <c r="T1299" t="s">
        <v>20</v>
      </c>
      <c r="U1299" t="s">
        <v>31</v>
      </c>
      <c r="V1299">
        <f>IF(porsche_data[[#This Row],[Transmission]]="Automatic",1,0)</f>
        <v>0</v>
      </c>
      <c r="W1299">
        <f>IF(porsche_data[[#This Row],[Transmission]]="PDK",1,0)</f>
        <v>1</v>
      </c>
      <c r="X1299" t="s">
        <v>22</v>
      </c>
      <c r="Y1299">
        <f>IF(porsche_data[[#This Row],[Drive]]="Rear drive",0,1)</f>
        <v>0</v>
      </c>
      <c r="Z1299" t="s">
        <v>23</v>
      </c>
      <c r="AA1299" t="s">
        <v>24</v>
      </c>
      <c r="AB1299">
        <f>IF(OR(porsche_data[[#This Row],[Interior Color]]="Black",porsche_data[[#This Row],[Interior Color]]="Beige",porsche_data[[#This Row],[Interior Color]]="Brown",porsche_data[[#This Row],[Interior Color]]="Grey"),0,1)</f>
        <v>0</v>
      </c>
      <c r="AC1299" t="s">
        <v>32</v>
      </c>
      <c r="AD12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00" spans="1:30" x14ac:dyDescent="0.2">
      <c r="A1300" t="s">
        <v>1377</v>
      </c>
      <c r="B1300">
        <v>164800</v>
      </c>
      <c r="C1300">
        <f>ABS((porsche_data[[#This Row],[Price]]-AVERAGE(B1232:B5687))/_xlfn.STDEV.P(B1232:B5687))</f>
        <v>1.830776328146587</v>
      </c>
      <c r="D1300" t="s">
        <v>267</v>
      </c>
      <c r="E1300" t="s">
        <v>1289</v>
      </c>
      <c r="F1300">
        <f>IF(OR(ISNUMBER(SEARCH(" 4S",porsche_data[[#This Row],[Model]])), ISNUMBER(SEARCH(" S",porsche_data[[#This Row],[Model]]))),1,0)</f>
        <v>1</v>
      </c>
      <c r="G1300">
        <f>IF(ISNUMBER(SEARCH("Turbo",porsche_data[[#This Row],[Model]])),1,0)</f>
        <v>0</v>
      </c>
      <c r="H1300">
        <f>IF(ISNUMBER(SEARCH("GT",porsche_data[[#This Row],[Model]])),1,0)</f>
        <v>0</v>
      </c>
      <c r="I1300">
        <f>IF(ISNUMBER(SEARCH("RS",porsche_data[[#This Row],[Model]])),1,0)</f>
        <v>0</v>
      </c>
      <c r="J1300">
        <f>IF(ISNUMBER(SEARCH("Targa",porsche_data[[#This Row],[Body]])),1,0)</f>
        <v>0</v>
      </c>
      <c r="K1300">
        <f>IF(ISNUMBER(SEARCH("Cabriolet",porsche_data[[#This Row],[Body]])),1,0)</f>
        <v>0</v>
      </c>
      <c r="L1300" t="s">
        <v>44</v>
      </c>
      <c r="M1300">
        <v>991</v>
      </c>
      <c r="N1300" t="s">
        <v>1378</v>
      </c>
      <c r="O1300" s="3">
        <f>1*(LEFT(porsche_data[[#This Row],[Mileage0]],FIND(" ",porsche_data[[#This Row],[Mileage0]])-1))</f>
        <v>18800</v>
      </c>
      <c r="P1300" t="s">
        <v>207</v>
      </c>
      <c r="Q1300">
        <v>400</v>
      </c>
      <c r="R1300" t="s">
        <v>88</v>
      </c>
      <c r="S1300">
        <f>1*(LEFT(porsche_data[[#This Row],[Cylinder Capacity]],FIND(" ",porsche_data[[#This Row],[Cylinder Capacity]])-1))</f>
        <v>3.8</v>
      </c>
      <c r="T1300" t="s">
        <v>20</v>
      </c>
      <c r="U1300" t="s">
        <v>31</v>
      </c>
      <c r="V1300">
        <f>IF(porsche_data[[#This Row],[Transmission]]="Automatic",1,0)</f>
        <v>0</v>
      </c>
      <c r="W1300">
        <f>IF(porsche_data[[#This Row],[Transmission]]="PDK",1,0)</f>
        <v>1</v>
      </c>
      <c r="X1300" t="s">
        <v>22</v>
      </c>
      <c r="Y1300">
        <f>IF(porsche_data[[#This Row],[Drive]]="Rear drive",0,1)</f>
        <v>0</v>
      </c>
      <c r="Z1300" t="s">
        <v>23</v>
      </c>
      <c r="AA1300" t="s">
        <v>32</v>
      </c>
      <c r="AB1300">
        <f>IF(OR(porsche_data[[#This Row],[Interior Color]]="Black",porsche_data[[#This Row],[Interior Color]]="Beige",porsche_data[[#This Row],[Interior Color]]="Brown",porsche_data[[#This Row],[Interior Color]]="Grey"),0,1)</f>
        <v>0</v>
      </c>
      <c r="AC1300" t="s">
        <v>32</v>
      </c>
      <c r="AD13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01" spans="1:30" x14ac:dyDescent="0.2">
      <c r="A1301" t="s">
        <v>1377</v>
      </c>
      <c r="B1301">
        <v>164800</v>
      </c>
      <c r="C1301">
        <f>ABS((porsche_data[[#This Row],[Price]]-AVERAGE(B1233:B5688))/_xlfn.STDEV.P(B1233:B5688))</f>
        <v>1.8342409705277187</v>
      </c>
      <c r="D1301" t="s">
        <v>184</v>
      </c>
      <c r="E1301" t="s">
        <v>64</v>
      </c>
      <c r="F1301">
        <f>IF(OR(ISNUMBER(SEARCH(" 4S",porsche_data[[#This Row],[Model]])), ISNUMBER(SEARCH(" S",porsche_data[[#This Row],[Model]]))),1,0)</f>
        <v>1</v>
      </c>
      <c r="G1301">
        <f>IF(ISNUMBER(SEARCH("Turbo",porsche_data[[#This Row],[Model]])),1,0)</f>
        <v>0</v>
      </c>
      <c r="H1301">
        <f>IF(ISNUMBER(SEARCH("GT",porsche_data[[#This Row],[Model]])),1,0)</f>
        <v>0</v>
      </c>
      <c r="I1301">
        <f>IF(ISNUMBER(SEARCH("RS",porsche_data[[#This Row],[Model]])),1,0)</f>
        <v>0</v>
      </c>
      <c r="J1301">
        <f>IF(ISNUMBER(SEARCH("Targa",porsche_data[[#This Row],[Body]])),1,0)</f>
        <v>0</v>
      </c>
      <c r="K1301">
        <f>IF(ISNUMBER(SEARCH("Cabriolet",porsche_data[[#This Row],[Body]])),1,0)</f>
        <v>1</v>
      </c>
      <c r="L1301" t="s">
        <v>16</v>
      </c>
      <c r="M1301">
        <v>992</v>
      </c>
      <c r="N1301" t="s">
        <v>2412</v>
      </c>
      <c r="O1301" s="3">
        <f>1*(LEFT(porsche_data[[#This Row],[Mileage0]],FIND(" ",porsche_data[[#This Row],[Mileage0]])-1))</f>
        <v>1100</v>
      </c>
      <c r="P1301" t="s">
        <v>66</v>
      </c>
      <c r="Q1301">
        <v>450</v>
      </c>
      <c r="R1301" t="s">
        <v>67</v>
      </c>
      <c r="S1301">
        <f>1*(LEFT(porsche_data[[#This Row],[Cylinder Capacity]],FIND(" ",porsche_data[[#This Row],[Cylinder Capacity]])-1))</f>
        <v>3</v>
      </c>
      <c r="T1301" t="s">
        <v>20</v>
      </c>
      <c r="U1301" t="s">
        <v>31</v>
      </c>
      <c r="V1301">
        <f>IF(porsche_data[[#This Row],[Transmission]]="Automatic",1,0)</f>
        <v>0</v>
      </c>
      <c r="W1301">
        <f>IF(porsche_data[[#This Row],[Transmission]]="PDK",1,0)</f>
        <v>1</v>
      </c>
      <c r="X1301" t="s">
        <v>46</v>
      </c>
      <c r="Y1301">
        <f>IF(porsche_data[[#This Row],[Drive]]="Rear drive",0,1)</f>
        <v>1</v>
      </c>
      <c r="Z1301" t="s">
        <v>23</v>
      </c>
      <c r="AA1301" t="s">
        <v>24</v>
      </c>
      <c r="AB1301">
        <f>IF(OR(porsche_data[[#This Row],[Interior Color]]="Black",porsche_data[[#This Row],[Interior Color]]="Beige",porsche_data[[#This Row],[Interior Color]]="Brown",porsche_data[[#This Row],[Interior Color]]="Grey"),0,1)</f>
        <v>0</v>
      </c>
      <c r="AC1301" t="s">
        <v>47</v>
      </c>
      <c r="AD13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02" spans="1:30" hidden="1" x14ac:dyDescent="0.2">
      <c r="A1302" t="s">
        <v>1377</v>
      </c>
      <c r="B1302">
        <v>164800</v>
      </c>
      <c r="C1302" t="e">
        <f>ABS((porsche_data[[#This Row],[Price]]-#REF!)/#REF!)</f>
        <v>#REF!</v>
      </c>
      <c r="D1302" t="s">
        <v>225</v>
      </c>
      <c r="E1302" t="s">
        <v>729</v>
      </c>
      <c r="F1302">
        <f>IF(OR(ISNUMBER(SEARCH(" 4S",porsche_data[[#This Row],[Model]])), ISNUMBER(SEARCH(" S",porsche_data[[#This Row],[Model]]))),1,0)</f>
        <v>0</v>
      </c>
      <c r="G1302">
        <f>IF(ISNUMBER(SEARCH("Turbo",porsche_data[[#This Row],[Model]])),1,0)</f>
        <v>0</v>
      </c>
      <c r="H1302">
        <f>IF(ISNUMBER(SEARCH("GT",porsche_data[[#This Row],[Model]])),1,0)</f>
        <v>0</v>
      </c>
      <c r="I1302">
        <f>IF(ISNUMBER(SEARCH("RS",porsche_data[[#This Row],[Model]])),1,0)</f>
        <v>0</v>
      </c>
      <c r="J1302">
        <f>IF(ISNUMBER(SEARCH("Targa",porsche_data[[#This Row],[Body]])),1,0)</f>
        <v>0</v>
      </c>
      <c r="K1302">
        <f>IF(ISNUMBER(SEARCH("Cabriolet",porsche_data[[#This Row],[Body]])),1,0)</f>
        <v>0</v>
      </c>
      <c r="L1302" t="s">
        <v>44</v>
      </c>
      <c r="N1302" t="s">
        <v>5031</v>
      </c>
      <c r="O1302" t="str">
        <f>IF(ISNUMBER(SEARCH("km",porsche_data[[#This Row],[Mileage0]])),porsche_data[[#This Row],[Mileage0]],"")</f>
        <v>47600 km</v>
      </c>
      <c r="P1302" t="s">
        <v>1011</v>
      </c>
      <c r="R1302" t="s">
        <v>569</v>
      </c>
      <c r="T1302" t="s">
        <v>20</v>
      </c>
      <c r="U1302" t="s">
        <v>21</v>
      </c>
      <c r="V1302">
        <f>IF(porsche_data[[#This Row],[Transmission]]="Automatic",1,0)</f>
        <v>0</v>
      </c>
      <c r="W1302">
        <f>IF(porsche_data[[#This Row],[Transmission]]="PDK",1,0)</f>
        <v>0</v>
      </c>
      <c r="X1302" t="s">
        <v>22</v>
      </c>
      <c r="Y1302">
        <f>IF(porsche_data[[#This Row],[Drive]]="Rear drive",0,1)</f>
        <v>0</v>
      </c>
      <c r="Z1302" t="s">
        <v>23</v>
      </c>
      <c r="AA1302" t="s">
        <v>24</v>
      </c>
      <c r="AB1302">
        <f>IF(OR(porsche_data[[#This Row],[Interior Color]]="Black",porsche_data[[#This Row],[Interior Color]]="Beige",porsche_data[[#This Row],[Interior Color]]="Brown",porsche_data[[#This Row],[Interior Color]]="Grey"),0,1)</f>
        <v>0</v>
      </c>
      <c r="AC1302" t="s">
        <v>40</v>
      </c>
      <c r="AD13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03" spans="1:30" hidden="1" x14ac:dyDescent="0.2">
      <c r="A1303" t="s">
        <v>25</v>
      </c>
      <c r="C1303" t="e">
        <f>ABS((porsche_data[[#This Row],[Price]]-#REF!)/#REF!)</f>
        <v>#REF!</v>
      </c>
      <c r="D1303" t="s">
        <v>25</v>
      </c>
      <c r="E1303" t="s">
        <v>25</v>
      </c>
      <c r="F1303">
        <f>IF(OR(ISNUMBER(SEARCH(" 4S",porsche_data[[#This Row],[Model]])), ISNUMBER(SEARCH(" S",porsche_data[[#This Row],[Model]]))),1,0)</f>
        <v>0</v>
      </c>
      <c r="G1303">
        <f>IF(ISNUMBER(SEARCH("Turbo",porsche_data[[#This Row],[Model]])),1,0)</f>
        <v>0</v>
      </c>
      <c r="H1303">
        <f>IF(ISNUMBER(SEARCH("GT",porsche_data[[#This Row],[Model]])),1,0)</f>
        <v>0</v>
      </c>
      <c r="I1303">
        <f>IF(ISNUMBER(SEARCH("RS",porsche_data[[#This Row],[Model]])),1,0)</f>
        <v>0</v>
      </c>
      <c r="J1303">
        <f>IF(ISNUMBER(SEARCH("Targa",porsche_data[[#This Row],[Body]])),1,0)</f>
        <v>0</v>
      </c>
      <c r="K1303">
        <f>IF(ISNUMBER(SEARCH("Cabriolet",porsche_data[[#This Row],[Body]])),1,0)</f>
        <v>0</v>
      </c>
      <c r="L1303" t="s">
        <v>25</v>
      </c>
      <c r="N1303" t="s">
        <v>25</v>
      </c>
      <c r="O1303" t="str">
        <f>IF(ISNUMBER(SEARCH("km",porsche_data[[#This Row],[Mileage0]])),porsche_data[[#This Row],[Mileage0]],"")</f>
        <v/>
      </c>
      <c r="P1303" t="s">
        <v>25</v>
      </c>
      <c r="R1303" t="s">
        <v>25</v>
      </c>
      <c r="T1303" t="s">
        <v>25</v>
      </c>
      <c r="U1303" t="s">
        <v>25</v>
      </c>
      <c r="V1303">
        <f>IF(porsche_data[[#This Row],[Transmission]]="Automatic",1,0)</f>
        <v>0</v>
      </c>
      <c r="W1303">
        <f>IF(porsche_data[[#This Row],[Transmission]]="PDK",1,0)</f>
        <v>0</v>
      </c>
      <c r="X1303" t="s">
        <v>25</v>
      </c>
      <c r="Y1303">
        <f>IF(porsche_data[[#This Row],[Drive]]="Rear drive",0,1)</f>
        <v>1</v>
      </c>
      <c r="Z1303" t="s">
        <v>25</v>
      </c>
      <c r="AA1303" t="s">
        <v>25</v>
      </c>
      <c r="AB1303">
        <f>IF(OR(porsche_data[[#This Row],[Interior Color]]="Black",porsche_data[[#This Row],[Interior Color]]="Beige",porsche_data[[#This Row],[Interior Color]]="Brown",porsche_data[[#This Row],[Interior Color]]="Grey"),0,1)</f>
        <v>1</v>
      </c>
      <c r="AC1303" t="s">
        <v>25</v>
      </c>
      <c r="AD13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04" spans="1:30" x14ac:dyDescent="0.2">
      <c r="A1304" t="s">
        <v>1501</v>
      </c>
      <c r="B1304">
        <v>164500</v>
      </c>
      <c r="C1304">
        <f>ABS((porsche_data[[#This Row],[Price]]-AVERAGE(B1236:B5691))/_xlfn.STDEV.P(B1236:B5691))</f>
        <v>1.832588909486115</v>
      </c>
      <c r="D1304" t="s">
        <v>14</v>
      </c>
      <c r="E1304" t="s">
        <v>1502</v>
      </c>
      <c r="F1304">
        <f>IF(OR(ISNUMBER(SEARCH(" 4S",porsche_data[[#This Row],[Model]])), ISNUMBER(SEARCH(" S",porsche_data[[#This Row],[Model]]))),1,0)</f>
        <v>0</v>
      </c>
      <c r="G1304">
        <f>IF(ISNUMBER(SEARCH("Turbo",porsche_data[[#This Row],[Model]])),1,0)</f>
        <v>0</v>
      </c>
      <c r="H1304">
        <f>IF(ISNUMBER(SEARCH("GT",porsche_data[[#This Row],[Model]])),1,0)</f>
        <v>0</v>
      </c>
      <c r="I1304">
        <f>IF(ISNUMBER(SEARCH("RS",porsche_data[[#This Row],[Model]])),1,0)</f>
        <v>0</v>
      </c>
      <c r="J1304">
        <f>IF(ISNUMBER(SEARCH("Targa",porsche_data[[#This Row],[Body]])),1,0)</f>
        <v>0</v>
      </c>
      <c r="K1304">
        <f>IF(ISNUMBER(SEARCH("Cabriolet",porsche_data[[#This Row],[Body]])),1,0)</f>
        <v>0</v>
      </c>
      <c r="L1304" t="s">
        <v>44</v>
      </c>
      <c r="M1304">
        <v>964</v>
      </c>
      <c r="N1304" t="s">
        <v>1503</v>
      </c>
      <c r="O1304" s="3">
        <f>1*(LEFT(porsche_data[[#This Row],[Mileage0]],FIND(" ",porsche_data[[#This Row],[Mileage0]])-1))</f>
        <v>119354</v>
      </c>
      <c r="P1304" t="s">
        <v>18</v>
      </c>
      <c r="Q1304">
        <v>250</v>
      </c>
      <c r="R1304" t="s">
        <v>19</v>
      </c>
      <c r="S1304">
        <f>1*(LEFT(porsche_data[[#This Row],[Cylinder Capacity]],FIND(" ",porsche_data[[#This Row],[Cylinder Capacity]])-1))</f>
        <v>3.6</v>
      </c>
      <c r="T1304" t="s">
        <v>20</v>
      </c>
      <c r="U1304" t="s">
        <v>21</v>
      </c>
      <c r="V1304">
        <f>IF(porsche_data[[#This Row],[Transmission]]="Automatic",1,0)</f>
        <v>0</v>
      </c>
      <c r="W1304">
        <f>IF(porsche_data[[#This Row],[Transmission]]="PDK",1,0)</f>
        <v>0</v>
      </c>
      <c r="X1304" t="s">
        <v>46</v>
      </c>
      <c r="Y1304">
        <f>IF(porsche_data[[#This Row],[Drive]]="Rear drive",0,1)</f>
        <v>1</v>
      </c>
      <c r="Z1304" t="s">
        <v>23</v>
      </c>
      <c r="AA1304" t="s">
        <v>24</v>
      </c>
      <c r="AB1304">
        <f>IF(OR(porsche_data[[#This Row],[Interior Color]]="Black",porsche_data[[#This Row],[Interior Color]]="Beige",porsche_data[[#This Row],[Interior Color]]="Brown",porsche_data[[#This Row],[Interior Color]]="Grey"),0,1)</f>
        <v>0</v>
      </c>
      <c r="AC1304" t="s">
        <v>116</v>
      </c>
      <c r="AD13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05" spans="1:30" hidden="1" x14ac:dyDescent="0.2">
      <c r="A1305" t="s">
        <v>5175</v>
      </c>
      <c r="C1305" t="e">
        <f>ABS((porsche_data[[#This Row],[Price]]-#REF!)/#REF!)</f>
        <v>#REF!</v>
      </c>
      <c r="D1305" t="s">
        <v>106</v>
      </c>
      <c r="E1305" t="s">
        <v>185</v>
      </c>
      <c r="F1305">
        <f>IF(OR(ISNUMBER(SEARCH(" 4S",porsche_data[[#This Row],[Model]])), ISNUMBER(SEARCH(" S",porsche_data[[#This Row],[Model]]))),1,0)</f>
        <v>1</v>
      </c>
      <c r="G1305">
        <f>IF(ISNUMBER(SEARCH("Turbo",porsche_data[[#This Row],[Model]])),1,0)</f>
        <v>0</v>
      </c>
      <c r="H1305">
        <f>IF(ISNUMBER(SEARCH("GT",porsche_data[[#This Row],[Model]])),1,0)</f>
        <v>0</v>
      </c>
      <c r="I1305">
        <f>IF(ISNUMBER(SEARCH("RS",porsche_data[[#This Row],[Model]])),1,0)</f>
        <v>0</v>
      </c>
      <c r="J1305">
        <f>IF(ISNUMBER(SEARCH("Targa",porsche_data[[#This Row],[Body]])),1,0)</f>
        <v>0</v>
      </c>
      <c r="K1305">
        <f>IF(ISNUMBER(SEARCH("Cabriolet",porsche_data[[#This Row],[Body]])),1,0)</f>
        <v>1</v>
      </c>
      <c r="L1305" t="s">
        <v>16</v>
      </c>
      <c r="N1305" t="s">
        <v>1716</v>
      </c>
      <c r="O1305" t="str">
        <f>IF(ISNUMBER(SEARCH("km",porsche_data[[#This Row],[Mileage0]])),porsche_data[[#This Row],[Mileage0]],"")</f>
        <v>39000 km</v>
      </c>
      <c r="P1305" t="s">
        <v>66</v>
      </c>
      <c r="R1305" t="s">
        <v>67</v>
      </c>
      <c r="T1305" t="s">
        <v>20</v>
      </c>
      <c r="U1305" t="s">
        <v>31</v>
      </c>
      <c r="V1305">
        <f>IF(porsche_data[[#This Row],[Transmission]]="Automatic",1,0)</f>
        <v>0</v>
      </c>
      <c r="W1305">
        <f>IF(porsche_data[[#This Row],[Transmission]]="PDK",1,0)</f>
        <v>1</v>
      </c>
      <c r="X1305" t="s">
        <v>22</v>
      </c>
      <c r="Y1305">
        <f>IF(porsche_data[[#This Row],[Drive]]="Rear drive",0,1)</f>
        <v>0</v>
      </c>
      <c r="Z1305" t="s">
        <v>23</v>
      </c>
      <c r="AA1305" t="s">
        <v>24</v>
      </c>
      <c r="AB1305">
        <f>IF(OR(porsche_data[[#This Row],[Interior Color]]="Black",porsche_data[[#This Row],[Interior Color]]="Beige",porsche_data[[#This Row],[Interior Color]]="Brown",porsche_data[[#This Row],[Interior Color]]="Grey"),0,1)</f>
        <v>0</v>
      </c>
      <c r="AC1305" t="s">
        <v>32</v>
      </c>
      <c r="AD13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06" spans="1:30" hidden="1" x14ac:dyDescent="0.2">
      <c r="A1306" t="s">
        <v>1395</v>
      </c>
      <c r="C1306" t="e">
        <f>ABS((porsche_data[[#This Row],[Price]]-#REF!)/#REF!)</f>
        <v>#REF!</v>
      </c>
      <c r="D1306" t="s">
        <v>80</v>
      </c>
      <c r="E1306" t="s">
        <v>76</v>
      </c>
      <c r="F1306">
        <f>IF(OR(ISNUMBER(SEARCH(" 4S",porsche_data[[#This Row],[Model]])), ISNUMBER(SEARCH(" S",porsche_data[[#This Row],[Model]]))),1,0)</f>
        <v>1</v>
      </c>
      <c r="G1306">
        <f>IF(ISNUMBER(SEARCH("Turbo",porsche_data[[#This Row],[Model]])),1,0)</f>
        <v>0</v>
      </c>
      <c r="H1306">
        <f>IF(ISNUMBER(SEARCH("GT",porsche_data[[#This Row],[Model]])),1,0)</f>
        <v>0</v>
      </c>
      <c r="I1306">
        <f>IF(ISNUMBER(SEARCH("RS",porsche_data[[#This Row],[Model]])),1,0)</f>
        <v>0</v>
      </c>
      <c r="J1306">
        <f>IF(ISNUMBER(SEARCH("Targa",porsche_data[[#This Row],[Body]])),1,0)</f>
        <v>0</v>
      </c>
      <c r="K1306">
        <f>IF(ISNUMBER(SEARCH("Cabriolet",porsche_data[[#This Row],[Body]])),1,0)</f>
        <v>1</v>
      </c>
      <c r="L1306" t="s">
        <v>16</v>
      </c>
      <c r="N1306" t="s">
        <v>2201</v>
      </c>
      <c r="O1306" t="str">
        <f>IF(ISNUMBER(SEARCH("km",porsche_data[[#This Row],[Mileage0]])),porsche_data[[#This Row],[Mileage0]],"")</f>
        <v>60175 km</v>
      </c>
      <c r="P1306" t="s">
        <v>73</v>
      </c>
      <c r="R1306" t="s">
        <v>78</v>
      </c>
      <c r="T1306" t="s">
        <v>20</v>
      </c>
      <c r="U1306" t="s">
        <v>31</v>
      </c>
      <c r="V1306">
        <f>IF(porsche_data[[#This Row],[Transmission]]="Automatic",1,0)</f>
        <v>0</v>
      </c>
      <c r="W1306">
        <f>IF(porsche_data[[#This Row],[Transmission]]="PDK",1,0)</f>
        <v>1</v>
      </c>
      <c r="X1306" t="s">
        <v>46</v>
      </c>
      <c r="Y1306">
        <f>IF(porsche_data[[#This Row],[Drive]]="Rear drive",0,1)</f>
        <v>1</v>
      </c>
      <c r="Z1306" t="s">
        <v>23</v>
      </c>
      <c r="AA1306" t="s">
        <v>116</v>
      </c>
      <c r="AB1306">
        <f>IF(OR(porsche_data[[#This Row],[Interior Color]]="Black",porsche_data[[#This Row],[Interior Color]]="Beige",porsche_data[[#This Row],[Interior Color]]="Brown",porsche_data[[#This Row],[Interior Color]]="Grey"),0,1)</f>
        <v>1</v>
      </c>
      <c r="AC1306" t="s">
        <v>61</v>
      </c>
      <c r="AD13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07" spans="1:30" x14ac:dyDescent="0.2">
      <c r="A1307" t="s">
        <v>1501</v>
      </c>
      <c r="B1307">
        <v>164500</v>
      </c>
      <c r="C1307">
        <f>ABS((porsche_data[[#This Row],[Price]]-AVERAGE(B1239:B5694))/_xlfn.STDEV.P(B1239:B5694))</f>
        <v>1.8360613059074056</v>
      </c>
      <c r="D1307" t="s">
        <v>80</v>
      </c>
      <c r="E1307" t="s">
        <v>362</v>
      </c>
      <c r="F1307">
        <f>IF(OR(ISNUMBER(SEARCH(" 4S",porsche_data[[#This Row],[Model]])), ISNUMBER(SEARCH(" S",porsche_data[[#This Row],[Model]]))),1,0)</f>
        <v>0</v>
      </c>
      <c r="G1307">
        <f>IF(ISNUMBER(SEARCH("Turbo",porsche_data[[#This Row],[Model]])),1,0)</f>
        <v>0</v>
      </c>
      <c r="H1307">
        <f>IF(ISNUMBER(SEARCH("GT",porsche_data[[#This Row],[Model]])),1,0)</f>
        <v>1</v>
      </c>
      <c r="I1307">
        <f>IF(ISNUMBER(SEARCH("RS",porsche_data[[#This Row],[Model]])),1,0)</f>
        <v>0</v>
      </c>
      <c r="J1307">
        <f>IF(ISNUMBER(SEARCH("Targa",porsche_data[[#This Row],[Body]])),1,0)</f>
        <v>0</v>
      </c>
      <c r="K1307">
        <f>IF(ISNUMBER(SEARCH("Cabriolet",porsche_data[[#This Row],[Body]])),1,0)</f>
        <v>0</v>
      </c>
      <c r="L1307" t="s">
        <v>44</v>
      </c>
      <c r="M1307">
        <v>991</v>
      </c>
      <c r="N1307" t="s">
        <v>3634</v>
      </c>
      <c r="O1307" s="3">
        <f>1*(LEFT(porsche_data[[#This Row],[Mileage0]],FIND(" ",porsche_data[[#This Row],[Mileage0]])-1))</f>
        <v>19000</v>
      </c>
      <c r="P1307" t="s">
        <v>141</v>
      </c>
      <c r="Q1307">
        <v>500</v>
      </c>
      <c r="R1307" t="s">
        <v>111</v>
      </c>
      <c r="S1307">
        <f>1*(LEFT(porsche_data[[#This Row],[Cylinder Capacity]],FIND(" ",porsche_data[[#This Row],[Cylinder Capacity]])-1))</f>
        <v>4</v>
      </c>
      <c r="T1307" t="s">
        <v>20</v>
      </c>
      <c r="U1307" t="s">
        <v>21</v>
      </c>
      <c r="V1307">
        <f>IF(porsche_data[[#This Row],[Transmission]]="Automatic",1,0)</f>
        <v>0</v>
      </c>
      <c r="W1307">
        <f>IF(porsche_data[[#This Row],[Transmission]]="PDK",1,0)</f>
        <v>0</v>
      </c>
      <c r="X1307" t="s">
        <v>22</v>
      </c>
      <c r="Y1307">
        <f>IF(porsche_data[[#This Row],[Drive]]="Rear drive",0,1)</f>
        <v>0</v>
      </c>
      <c r="Z1307" t="s">
        <v>23</v>
      </c>
      <c r="AA1307" t="s">
        <v>24</v>
      </c>
      <c r="AB1307">
        <f>IF(OR(porsche_data[[#This Row],[Interior Color]]="Black",porsche_data[[#This Row],[Interior Color]]="Beige",porsche_data[[#This Row],[Interior Color]]="Brown",porsche_data[[#This Row],[Interior Color]]="Grey"),0,1)</f>
        <v>0</v>
      </c>
      <c r="AC1307" t="s">
        <v>99</v>
      </c>
      <c r="AD13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08" spans="1:30" x14ac:dyDescent="0.2">
      <c r="A1308" t="s">
        <v>4576</v>
      </c>
      <c r="B1308">
        <v>163910</v>
      </c>
      <c r="C1308">
        <f>ABS((porsche_data[[#This Row],[Price]]-AVERAGE(B1240:B5695))/_xlfn.STDEV.P(B1240:B5695))</f>
        <v>1.8226073800493403</v>
      </c>
      <c r="D1308" t="s">
        <v>184</v>
      </c>
      <c r="E1308" t="s">
        <v>176</v>
      </c>
      <c r="F1308">
        <f>IF(OR(ISNUMBER(SEARCH(" 4S",porsche_data[[#This Row],[Model]])), ISNUMBER(SEARCH(" S",porsche_data[[#This Row],[Model]]))),1,0)</f>
        <v>0</v>
      </c>
      <c r="G1308">
        <f>IF(ISNUMBER(SEARCH("Turbo",porsche_data[[#This Row],[Model]])),1,0)</f>
        <v>0</v>
      </c>
      <c r="H1308">
        <f>IF(ISNUMBER(SEARCH("GT",porsche_data[[#This Row],[Model]])),1,0)</f>
        <v>1</v>
      </c>
      <c r="I1308">
        <f>IF(ISNUMBER(SEARCH("RS",porsche_data[[#This Row],[Model]])),1,0)</f>
        <v>0</v>
      </c>
      <c r="J1308">
        <f>IF(ISNUMBER(SEARCH("Targa",porsche_data[[#This Row],[Body]])),1,0)</f>
        <v>0</v>
      </c>
      <c r="K1308">
        <f>IF(ISNUMBER(SEARCH("Cabriolet",porsche_data[[#This Row],[Body]])),1,0)</f>
        <v>1</v>
      </c>
      <c r="L1308" t="s">
        <v>16</v>
      </c>
      <c r="M1308">
        <v>992</v>
      </c>
      <c r="N1308" t="s">
        <v>4577</v>
      </c>
      <c r="O1308" s="3">
        <f>1*(LEFT(porsche_data[[#This Row],[Mileage0]],FIND(" ",porsche_data[[#This Row],[Mileage0]])-1))</f>
        <v>16493</v>
      </c>
      <c r="P1308" t="s">
        <v>178</v>
      </c>
      <c r="Q1308">
        <v>480</v>
      </c>
      <c r="R1308" t="s">
        <v>67</v>
      </c>
      <c r="S1308">
        <f>1*(LEFT(porsche_data[[#This Row],[Cylinder Capacity]],FIND(" ",porsche_data[[#This Row],[Cylinder Capacity]])-1))</f>
        <v>3</v>
      </c>
      <c r="T1308" t="s">
        <v>20</v>
      </c>
      <c r="U1308" t="s">
        <v>31</v>
      </c>
      <c r="V1308">
        <f>IF(porsche_data[[#This Row],[Transmission]]="Automatic",1,0)</f>
        <v>0</v>
      </c>
      <c r="W1308">
        <f>IF(porsche_data[[#This Row],[Transmission]]="PDK",1,0)</f>
        <v>1</v>
      </c>
      <c r="X1308" t="s">
        <v>22</v>
      </c>
      <c r="Y1308">
        <f>IF(porsche_data[[#This Row],[Drive]]="Rear drive",0,1)</f>
        <v>0</v>
      </c>
      <c r="Z1308" t="s">
        <v>23</v>
      </c>
      <c r="AA1308" t="s">
        <v>116</v>
      </c>
      <c r="AB1308">
        <f>IF(OR(porsche_data[[#This Row],[Interior Color]]="Black",porsche_data[[#This Row],[Interior Color]]="Beige",porsche_data[[#This Row],[Interior Color]]="Brown",porsche_data[[#This Row],[Interior Color]]="Grey"),0,1)</f>
        <v>1</v>
      </c>
      <c r="AC1308" t="s">
        <v>99</v>
      </c>
      <c r="AD13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09" spans="1:30" hidden="1" x14ac:dyDescent="0.2">
      <c r="A1309" t="s">
        <v>25</v>
      </c>
      <c r="C1309" t="e">
        <f>ABS((porsche_data[[#This Row],[Price]]-#REF!)/#REF!)</f>
        <v>#REF!</v>
      </c>
      <c r="D1309" t="s">
        <v>25</v>
      </c>
      <c r="E1309" t="s">
        <v>25</v>
      </c>
      <c r="F1309">
        <f>IF(OR(ISNUMBER(SEARCH(" 4S",porsche_data[[#This Row],[Model]])), ISNUMBER(SEARCH(" S",porsche_data[[#This Row],[Model]]))),1,0)</f>
        <v>0</v>
      </c>
      <c r="G1309">
        <f>IF(ISNUMBER(SEARCH("Turbo",porsche_data[[#This Row],[Model]])),1,0)</f>
        <v>0</v>
      </c>
      <c r="H1309">
        <f>IF(ISNUMBER(SEARCH("GT",porsche_data[[#This Row],[Model]])),1,0)</f>
        <v>0</v>
      </c>
      <c r="I1309">
        <f>IF(ISNUMBER(SEARCH("RS",porsche_data[[#This Row],[Model]])),1,0)</f>
        <v>0</v>
      </c>
      <c r="J1309">
        <f>IF(ISNUMBER(SEARCH("Targa",porsche_data[[#This Row],[Body]])),1,0)</f>
        <v>0</v>
      </c>
      <c r="K1309">
        <f>IF(ISNUMBER(SEARCH("Cabriolet",porsche_data[[#This Row],[Body]])),1,0)</f>
        <v>0</v>
      </c>
      <c r="L1309" t="s">
        <v>25</v>
      </c>
      <c r="N1309" t="s">
        <v>25</v>
      </c>
      <c r="O1309" t="str">
        <f>IF(ISNUMBER(SEARCH("km",porsche_data[[#This Row],[Mileage0]])),porsche_data[[#This Row],[Mileage0]],"")</f>
        <v/>
      </c>
      <c r="P1309" t="s">
        <v>25</v>
      </c>
      <c r="R1309" t="s">
        <v>25</v>
      </c>
      <c r="T1309" t="s">
        <v>25</v>
      </c>
      <c r="U1309" t="s">
        <v>25</v>
      </c>
      <c r="V1309">
        <f>IF(porsche_data[[#This Row],[Transmission]]="Automatic",1,0)</f>
        <v>0</v>
      </c>
      <c r="W1309">
        <f>IF(porsche_data[[#This Row],[Transmission]]="PDK",1,0)</f>
        <v>0</v>
      </c>
      <c r="X1309" t="s">
        <v>25</v>
      </c>
      <c r="Y1309">
        <f>IF(porsche_data[[#This Row],[Drive]]="Rear drive",0,1)</f>
        <v>1</v>
      </c>
      <c r="Z1309" t="s">
        <v>25</v>
      </c>
      <c r="AA1309" t="s">
        <v>25</v>
      </c>
      <c r="AB1309">
        <f>IF(OR(porsche_data[[#This Row],[Interior Color]]="Black",porsche_data[[#This Row],[Interior Color]]="Beige",porsche_data[[#This Row],[Interior Color]]="Brown",porsche_data[[#This Row],[Interior Color]]="Grey"),0,1)</f>
        <v>1</v>
      </c>
      <c r="AC1309" t="s">
        <v>25</v>
      </c>
      <c r="AD13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10" spans="1:30" x14ac:dyDescent="0.2">
      <c r="A1310" t="s">
        <v>1538</v>
      </c>
      <c r="B1310">
        <v>163900</v>
      </c>
      <c r="C1310">
        <f>ABS((porsche_data[[#This Row],[Price]]-AVERAGE(B1242:B5697))/_xlfn.STDEV.P(B1242:B5697))</f>
        <v>1.8223201711627617</v>
      </c>
      <c r="D1310" t="s">
        <v>294</v>
      </c>
      <c r="E1310" t="s">
        <v>299</v>
      </c>
      <c r="F1310">
        <f>IF(OR(ISNUMBER(SEARCH(" 4S",porsche_data[[#This Row],[Model]])), ISNUMBER(SEARCH(" S",porsche_data[[#This Row],[Model]]))),1,0)</f>
        <v>0</v>
      </c>
      <c r="G1310">
        <f>IF(ISNUMBER(SEARCH("Turbo",porsche_data[[#This Row],[Model]])),1,0)</f>
        <v>0</v>
      </c>
      <c r="H1310">
        <f>IF(ISNUMBER(SEARCH("GT",porsche_data[[#This Row],[Model]])),1,0)</f>
        <v>1</v>
      </c>
      <c r="I1310">
        <f>IF(ISNUMBER(SEARCH("RS",porsche_data[[#This Row],[Model]])),1,0)</f>
        <v>0</v>
      </c>
      <c r="J1310">
        <f>IF(ISNUMBER(SEARCH("Targa",porsche_data[[#This Row],[Body]])),1,0)</f>
        <v>0</v>
      </c>
      <c r="K1310">
        <f>IF(ISNUMBER(SEARCH("Cabriolet",porsche_data[[#This Row],[Body]])),1,0)</f>
        <v>0</v>
      </c>
      <c r="L1310" t="s">
        <v>44</v>
      </c>
      <c r="M1310">
        <v>997</v>
      </c>
      <c r="N1310" t="s">
        <v>1539</v>
      </c>
      <c r="O1310" s="3">
        <f>1*(LEFT(porsche_data[[#This Row],[Mileage0]],FIND(" ",porsche_data[[#This Row],[Mileage0]])-1))</f>
        <v>39950</v>
      </c>
      <c r="P1310" t="s">
        <v>301</v>
      </c>
      <c r="Q1310">
        <v>415</v>
      </c>
      <c r="R1310" t="s">
        <v>19</v>
      </c>
      <c r="S1310">
        <f>1*(LEFT(porsche_data[[#This Row],[Cylinder Capacity]],FIND(" ",porsche_data[[#This Row],[Cylinder Capacity]])-1))</f>
        <v>3.6</v>
      </c>
      <c r="T1310" t="s">
        <v>20</v>
      </c>
      <c r="U1310" t="s">
        <v>21</v>
      </c>
      <c r="V1310">
        <f>IF(porsche_data[[#This Row],[Transmission]]="Automatic",1,0)</f>
        <v>0</v>
      </c>
      <c r="W1310">
        <f>IF(porsche_data[[#This Row],[Transmission]]="PDK",1,0)</f>
        <v>0</v>
      </c>
      <c r="X1310" t="s">
        <v>22</v>
      </c>
      <c r="Y1310">
        <f>IF(porsche_data[[#This Row],[Drive]]="Rear drive",0,1)</f>
        <v>0</v>
      </c>
      <c r="Z1310" t="s">
        <v>23</v>
      </c>
      <c r="AA1310" t="s">
        <v>24</v>
      </c>
      <c r="AB1310">
        <f>IF(OR(porsche_data[[#This Row],[Interior Color]]="Black",porsche_data[[#This Row],[Interior Color]]="Beige",porsche_data[[#This Row],[Interior Color]]="Brown",porsche_data[[#This Row],[Interior Color]]="Grey"),0,1)</f>
        <v>0</v>
      </c>
      <c r="AC1310" t="s">
        <v>308</v>
      </c>
      <c r="AD13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11" spans="1:30" hidden="1" x14ac:dyDescent="0.2">
      <c r="A1311" t="s">
        <v>33</v>
      </c>
      <c r="C1311" t="e">
        <f>ABS((porsche_data[[#This Row],[Price]]-#REF!)/#REF!)</f>
        <v>#REF!</v>
      </c>
      <c r="D1311" t="s">
        <v>63</v>
      </c>
      <c r="E1311" t="s">
        <v>243</v>
      </c>
      <c r="F1311">
        <f>IF(OR(ISNUMBER(SEARCH(" 4S",porsche_data[[#This Row],[Model]])), ISNUMBER(SEARCH(" S",porsche_data[[#This Row],[Model]]))),1,0)</f>
        <v>0</v>
      </c>
      <c r="G1311">
        <f>IF(ISNUMBER(SEARCH("Turbo",porsche_data[[#This Row],[Model]])),1,0)</f>
        <v>0</v>
      </c>
      <c r="H1311">
        <f>IF(ISNUMBER(SEARCH("GT",porsche_data[[#This Row],[Model]])),1,0)</f>
        <v>0</v>
      </c>
      <c r="I1311">
        <f>IF(ISNUMBER(SEARCH("RS",porsche_data[[#This Row],[Model]])),1,0)</f>
        <v>0</v>
      </c>
      <c r="J1311">
        <f>IF(ISNUMBER(SEARCH("Targa",porsche_data[[#This Row],[Body]])),1,0)</f>
        <v>0</v>
      </c>
      <c r="K1311">
        <f>IF(ISNUMBER(SEARCH("Cabriolet",porsche_data[[#This Row],[Body]])),1,0)</f>
        <v>1</v>
      </c>
      <c r="L1311" t="s">
        <v>16</v>
      </c>
      <c r="N1311" t="s">
        <v>2207</v>
      </c>
      <c r="O1311" t="str">
        <f>IF(ISNUMBER(SEARCH("km",porsche_data[[#This Row],[Mileage0]])),porsche_data[[#This Row],[Mileage0]],"")</f>
        <v>15546 km</v>
      </c>
      <c r="P1311" t="s">
        <v>202</v>
      </c>
      <c r="R1311" t="s">
        <v>122</v>
      </c>
      <c r="T1311" t="s">
        <v>20</v>
      </c>
      <c r="U1311" t="s">
        <v>31</v>
      </c>
      <c r="V1311">
        <f>IF(porsche_data[[#This Row],[Transmission]]="Automatic",1,0)</f>
        <v>0</v>
      </c>
      <c r="W1311">
        <f>IF(porsche_data[[#This Row],[Transmission]]="PDK",1,0)</f>
        <v>1</v>
      </c>
      <c r="X1311" t="s">
        <v>22</v>
      </c>
      <c r="Y1311">
        <f>IF(porsche_data[[#This Row],[Drive]]="Rear drive",0,1)</f>
        <v>0</v>
      </c>
      <c r="Z1311" t="s">
        <v>23</v>
      </c>
      <c r="AA1311" t="s">
        <v>116</v>
      </c>
      <c r="AB1311">
        <f>IF(OR(porsche_data[[#This Row],[Interior Color]]="Black",porsche_data[[#This Row],[Interior Color]]="Beige",porsche_data[[#This Row],[Interior Color]]="Brown",porsche_data[[#This Row],[Interior Color]]="Grey"),0,1)</f>
        <v>1</v>
      </c>
      <c r="AC1311" t="s">
        <v>61</v>
      </c>
      <c r="AD13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12" spans="1:30" x14ac:dyDescent="0.2">
      <c r="A1312" t="s">
        <v>1538</v>
      </c>
      <c r="B1312">
        <v>163900</v>
      </c>
      <c r="C1312">
        <f>ABS((porsche_data[[#This Row],[Price]]-AVERAGE(B1244:B5699))/_xlfn.STDEV.P(B1244:B5699))</f>
        <v>1.8223201711627617</v>
      </c>
      <c r="D1312" t="s">
        <v>63</v>
      </c>
      <c r="E1312" t="s">
        <v>176</v>
      </c>
      <c r="F1312">
        <f>IF(OR(ISNUMBER(SEARCH(" 4S",porsche_data[[#This Row],[Model]])), ISNUMBER(SEARCH(" S",porsche_data[[#This Row],[Model]]))),1,0)</f>
        <v>0</v>
      </c>
      <c r="G1312">
        <f>IF(ISNUMBER(SEARCH("Turbo",porsche_data[[#This Row],[Model]])),1,0)</f>
        <v>0</v>
      </c>
      <c r="H1312">
        <f>IF(ISNUMBER(SEARCH("GT",porsche_data[[#This Row],[Model]])),1,0)</f>
        <v>1</v>
      </c>
      <c r="I1312">
        <f>IF(ISNUMBER(SEARCH("RS",porsche_data[[#This Row],[Model]])),1,0)</f>
        <v>0</v>
      </c>
      <c r="J1312">
        <f>IF(ISNUMBER(SEARCH("Targa",porsche_data[[#This Row],[Body]])),1,0)</f>
        <v>1</v>
      </c>
      <c r="K1312">
        <f>IF(ISNUMBER(SEARCH("Cabriolet",porsche_data[[#This Row],[Body]])),1,0)</f>
        <v>0</v>
      </c>
      <c r="L1312" t="s">
        <v>36</v>
      </c>
      <c r="M1312">
        <v>992</v>
      </c>
      <c r="N1312" t="s">
        <v>3620</v>
      </c>
      <c r="O1312" s="3">
        <f>1*(LEFT(porsche_data[[#This Row],[Mileage0]],FIND(" ",porsche_data[[#This Row],[Mileage0]])-1))</f>
        <v>28700</v>
      </c>
      <c r="P1312" t="s">
        <v>178</v>
      </c>
      <c r="Q1312">
        <v>480</v>
      </c>
      <c r="R1312" t="s">
        <v>67</v>
      </c>
      <c r="S1312">
        <f>1*(LEFT(porsche_data[[#This Row],[Cylinder Capacity]],FIND(" ",porsche_data[[#This Row],[Cylinder Capacity]])-1))</f>
        <v>3</v>
      </c>
      <c r="T1312" t="s">
        <v>20</v>
      </c>
      <c r="U1312" t="s">
        <v>31</v>
      </c>
      <c r="V1312">
        <f>IF(porsche_data[[#This Row],[Transmission]]="Automatic",1,0)</f>
        <v>0</v>
      </c>
      <c r="W1312">
        <f>IF(porsche_data[[#This Row],[Transmission]]="PDK",1,0)</f>
        <v>1</v>
      </c>
      <c r="X1312" t="s">
        <v>46</v>
      </c>
      <c r="Y1312">
        <f>IF(porsche_data[[#This Row],[Drive]]="Rear drive",0,1)</f>
        <v>1</v>
      </c>
      <c r="Z1312" t="s">
        <v>23</v>
      </c>
      <c r="AA1312" t="s">
        <v>24</v>
      </c>
      <c r="AB1312">
        <f>IF(OR(porsche_data[[#This Row],[Interior Color]]="Black",porsche_data[[#This Row],[Interior Color]]="Beige",porsche_data[[#This Row],[Interior Color]]="Brown",porsche_data[[#This Row],[Interior Color]]="Grey"),0,1)</f>
        <v>0</v>
      </c>
      <c r="AC1312" t="s">
        <v>116</v>
      </c>
      <c r="AD13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13" spans="1:30" x14ac:dyDescent="0.2">
      <c r="A1313" t="s">
        <v>4069</v>
      </c>
      <c r="B1313">
        <v>163700</v>
      </c>
      <c r="C1313">
        <f>ABS((porsche_data[[#This Row],[Price]]-AVERAGE(B1245:B5700))/_xlfn.STDEV.P(B1245:B5700))</f>
        <v>1.8165759934311905</v>
      </c>
      <c r="D1313" t="s">
        <v>63</v>
      </c>
      <c r="E1313" t="s">
        <v>180</v>
      </c>
      <c r="F1313">
        <f>IF(OR(ISNUMBER(SEARCH(" 4S",porsche_data[[#This Row],[Model]])), ISNUMBER(SEARCH(" S",porsche_data[[#This Row],[Model]]))),1,0)</f>
        <v>0</v>
      </c>
      <c r="G1313">
        <f>IF(ISNUMBER(SEARCH("Turbo",porsche_data[[#This Row],[Model]])),1,0)</f>
        <v>0</v>
      </c>
      <c r="H1313">
        <f>IF(ISNUMBER(SEARCH("GT",porsche_data[[#This Row],[Model]])),1,0)</f>
        <v>0</v>
      </c>
      <c r="I1313">
        <f>IF(ISNUMBER(SEARCH("RS",porsche_data[[#This Row],[Model]])),1,0)</f>
        <v>0</v>
      </c>
      <c r="J1313">
        <f>IF(ISNUMBER(SEARCH("Targa",porsche_data[[#This Row],[Body]])),1,0)</f>
        <v>1</v>
      </c>
      <c r="K1313">
        <f>IF(ISNUMBER(SEARCH("Cabriolet",porsche_data[[#This Row],[Body]])),1,0)</f>
        <v>0</v>
      </c>
      <c r="L1313" t="s">
        <v>36</v>
      </c>
      <c r="M1313">
        <v>992</v>
      </c>
      <c r="N1313" t="s">
        <v>4070</v>
      </c>
      <c r="O1313" s="3">
        <f>1*(LEFT(porsche_data[[#This Row],[Mileage0]],FIND(" ",porsche_data[[#This Row],[Mileage0]])-1))</f>
        <v>2600</v>
      </c>
      <c r="P1313" t="s">
        <v>182</v>
      </c>
      <c r="Q1313">
        <v>385</v>
      </c>
      <c r="R1313" t="s">
        <v>67</v>
      </c>
      <c r="S1313">
        <f>1*(LEFT(porsche_data[[#This Row],[Cylinder Capacity]],FIND(" ",porsche_data[[#This Row],[Cylinder Capacity]])-1))</f>
        <v>3</v>
      </c>
      <c r="T1313" t="s">
        <v>20</v>
      </c>
      <c r="U1313" t="s">
        <v>31</v>
      </c>
      <c r="V1313">
        <f>IF(porsche_data[[#This Row],[Transmission]]="Automatic",1,0)</f>
        <v>0</v>
      </c>
      <c r="W1313">
        <f>IF(porsche_data[[#This Row],[Transmission]]="PDK",1,0)</f>
        <v>1</v>
      </c>
      <c r="X1313" t="s">
        <v>46</v>
      </c>
      <c r="Y1313">
        <f>IF(porsche_data[[#This Row],[Drive]]="Rear drive",0,1)</f>
        <v>1</v>
      </c>
      <c r="Z1313" t="s">
        <v>23</v>
      </c>
      <c r="AA1313" t="s">
        <v>68</v>
      </c>
      <c r="AB1313">
        <f>IF(OR(porsche_data[[#This Row],[Interior Color]]="Black",porsche_data[[#This Row],[Interior Color]]="Beige",porsche_data[[#This Row],[Interior Color]]="Brown",porsche_data[[#This Row],[Interior Color]]="Grey"),0,1)</f>
        <v>0</v>
      </c>
      <c r="AC1313" t="s">
        <v>54</v>
      </c>
      <c r="AD13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14" spans="1:30" hidden="1" x14ac:dyDescent="0.2">
      <c r="A1314" t="s">
        <v>25</v>
      </c>
      <c r="C1314" t="e">
        <f>ABS((porsche_data[[#This Row],[Price]]-#REF!)/#REF!)</f>
        <v>#REF!</v>
      </c>
      <c r="D1314" t="s">
        <v>482</v>
      </c>
      <c r="E1314" t="s">
        <v>144</v>
      </c>
      <c r="F1314">
        <f>IF(OR(ISNUMBER(SEARCH(" 4S",porsche_data[[#This Row],[Model]])), ISNUMBER(SEARCH(" S",porsche_data[[#This Row],[Model]]))),1,0)</f>
        <v>0</v>
      </c>
      <c r="G1314">
        <f>IF(ISNUMBER(SEARCH("Turbo",porsche_data[[#This Row],[Model]])),1,0)</f>
        <v>0</v>
      </c>
      <c r="H1314">
        <f>IF(ISNUMBER(SEARCH("GT",porsche_data[[#This Row],[Model]])),1,0)</f>
        <v>1</v>
      </c>
      <c r="I1314">
        <f>IF(ISNUMBER(SEARCH("RS",porsche_data[[#This Row],[Model]])),1,0)</f>
        <v>0</v>
      </c>
      <c r="J1314">
        <f>IF(ISNUMBER(SEARCH("Targa",porsche_data[[#This Row],[Body]])),1,0)</f>
        <v>0</v>
      </c>
      <c r="K1314">
        <f>IF(ISNUMBER(SEARCH("Cabriolet",porsche_data[[#This Row],[Body]])),1,0)</f>
        <v>0</v>
      </c>
      <c r="L1314" t="s">
        <v>108</v>
      </c>
      <c r="N1314" t="s">
        <v>2212</v>
      </c>
      <c r="O1314" t="str">
        <f>IF(ISNUMBER(SEARCH("km",porsche_data[[#This Row],[Mileage0]])),porsche_data[[#This Row],[Mileage0]],"")</f>
        <v/>
      </c>
      <c r="P1314" t="s">
        <v>2213</v>
      </c>
      <c r="R1314" t="s">
        <v>147</v>
      </c>
      <c r="T1314" t="s">
        <v>20</v>
      </c>
      <c r="U1314" t="s">
        <v>21</v>
      </c>
      <c r="V1314">
        <f>IF(porsche_data[[#This Row],[Transmission]]="Automatic",1,0)</f>
        <v>0</v>
      </c>
      <c r="W1314">
        <f>IF(porsche_data[[#This Row],[Transmission]]="PDK",1,0)</f>
        <v>0</v>
      </c>
      <c r="X1314" t="s">
        <v>22</v>
      </c>
      <c r="Y1314">
        <f>IF(porsche_data[[#This Row],[Drive]]="Rear drive",0,1)</f>
        <v>0</v>
      </c>
      <c r="Z1314" t="s">
        <v>23</v>
      </c>
      <c r="AA1314" t="s">
        <v>32</v>
      </c>
      <c r="AB1314">
        <f>IF(OR(porsche_data[[#This Row],[Interior Color]]="Black",porsche_data[[#This Row],[Interior Color]]="Beige",porsche_data[[#This Row],[Interior Color]]="Brown",porsche_data[[#This Row],[Interior Color]]="Grey"),0,1)</f>
        <v>0</v>
      </c>
      <c r="AC1314" t="s">
        <v>54</v>
      </c>
      <c r="AD13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15" spans="1:30" hidden="1" x14ac:dyDescent="0.2">
      <c r="A1315" t="s">
        <v>25</v>
      </c>
      <c r="C1315" t="e">
        <f>ABS((porsche_data[[#This Row],[Price]]-#REF!)/#REF!)</f>
        <v>#REF!</v>
      </c>
      <c r="D1315" t="s">
        <v>25</v>
      </c>
      <c r="E1315" t="s">
        <v>25</v>
      </c>
      <c r="F1315">
        <f>IF(OR(ISNUMBER(SEARCH(" 4S",porsche_data[[#This Row],[Model]])), ISNUMBER(SEARCH(" S",porsche_data[[#This Row],[Model]]))),1,0)</f>
        <v>0</v>
      </c>
      <c r="G1315">
        <f>IF(ISNUMBER(SEARCH("Turbo",porsche_data[[#This Row],[Model]])),1,0)</f>
        <v>0</v>
      </c>
      <c r="H1315">
        <f>IF(ISNUMBER(SEARCH("GT",porsche_data[[#This Row],[Model]])),1,0)</f>
        <v>0</v>
      </c>
      <c r="I1315">
        <f>IF(ISNUMBER(SEARCH("RS",porsche_data[[#This Row],[Model]])),1,0)</f>
        <v>0</v>
      </c>
      <c r="J1315">
        <f>IF(ISNUMBER(SEARCH("Targa",porsche_data[[#This Row],[Body]])),1,0)</f>
        <v>0</v>
      </c>
      <c r="K1315">
        <f>IF(ISNUMBER(SEARCH("Cabriolet",porsche_data[[#This Row],[Body]])),1,0)</f>
        <v>0</v>
      </c>
      <c r="L1315" t="s">
        <v>25</v>
      </c>
      <c r="N1315" t="s">
        <v>25</v>
      </c>
      <c r="O1315" t="str">
        <f>IF(ISNUMBER(SEARCH("km",porsche_data[[#This Row],[Mileage0]])),porsche_data[[#This Row],[Mileage0]],"")</f>
        <v/>
      </c>
      <c r="P1315" t="s">
        <v>25</v>
      </c>
      <c r="R1315" t="s">
        <v>25</v>
      </c>
      <c r="T1315" t="s">
        <v>25</v>
      </c>
      <c r="U1315" t="s">
        <v>25</v>
      </c>
      <c r="V1315">
        <f>IF(porsche_data[[#This Row],[Transmission]]="Automatic",1,0)</f>
        <v>0</v>
      </c>
      <c r="W1315">
        <f>IF(porsche_data[[#This Row],[Transmission]]="PDK",1,0)</f>
        <v>0</v>
      </c>
      <c r="X1315" t="s">
        <v>25</v>
      </c>
      <c r="Y1315">
        <f>IF(porsche_data[[#This Row],[Drive]]="Rear drive",0,1)</f>
        <v>1</v>
      </c>
      <c r="Z1315" t="s">
        <v>25</v>
      </c>
      <c r="AA1315" t="s">
        <v>25</v>
      </c>
      <c r="AB1315">
        <f>IF(OR(porsche_data[[#This Row],[Interior Color]]="Black",porsche_data[[#This Row],[Interior Color]]="Beige",porsche_data[[#This Row],[Interior Color]]="Brown",porsche_data[[#This Row],[Interior Color]]="Grey"),0,1)</f>
        <v>1</v>
      </c>
      <c r="AC1315" t="s">
        <v>25</v>
      </c>
      <c r="AD13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16" spans="1:30" hidden="1" x14ac:dyDescent="0.2">
      <c r="A1316" t="s">
        <v>4294</v>
      </c>
      <c r="C1316" t="e">
        <f>ABS((porsche_data[[#This Row],[Price]]-#REF!)/#REF!)</f>
        <v>#REF!</v>
      </c>
      <c r="D1316" t="s">
        <v>80</v>
      </c>
      <c r="E1316" t="s">
        <v>362</v>
      </c>
      <c r="F1316">
        <f>IF(OR(ISNUMBER(SEARCH(" 4S",porsche_data[[#This Row],[Model]])), ISNUMBER(SEARCH(" S",porsche_data[[#This Row],[Model]]))),1,0)</f>
        <v>0</v>
      </c>
      <c r="G1316">
        <f>IF(ISNUMBER(SEARCH("Turbo",porsche_data[[#This Row],[Model]])),1,0)</f>
        <v>0</v>
      </c>
      <c r="H1316">
        <f>IF(ISNUMBER(SEARCH("GT",porsche_data[[#This Row],[Model]])),1,0)</f>
        <v>1</v>
      </c>
      <c r="I1316">
        <f>IF(ISNUMBER(SEARCH("RS",porsche_data[[#This Row],[Model]])),1,0)</f>
        <v>0</v>
      </c>
      <c r="J1316">
        <f>IF(ISNUMBER(SEARCH("Targa",porsche_data[[#This Row],[Body]])),1,0)</f>
        <v>0</v>
      </c>
      <c r="K1316">
        <f>IF(ISNUMBER(SEARCH("Cabriolet",porsche_data[[#This Row],[Body]])),1,0)</f>
        <v>0</v>
      </c>
      <c r="L1316" t="s">
        <v>44</v>
      </c>
      <c r="N1316" t="s">
        <v>4295</v>
      </c>
      <c r="O1316" t="str">
        <f>IF(ISNUMBER(SEARCH("km",porsche_data[[#This Row],[Mileage0]])),porsche_data[[#This Row],[Mileage0]],"")</f>
        <v>9750 km</v>
      </c>
      <c r="P1316" t="s">
        <v>141</v>
      </c>
      <c r="R1316" t="s">
        <v>111</v>
      </c>
      <c r="T1316" t="s">
        <v>20</v>
      </c>
      <c r="U1316" t="s">
        <v>31</v>
      </c>
      <c r="V1316">
        <f>IF(porsche_data[[#This Row],[Transmission]]="Automatic",1,0)</f>
        <v>0</v>
      </c>
      <c r="W1316">
        <f>IF(porsche_data[[#This Row],[Transmission]]="PDK",1,0)</f>
        <v>1</v>
      </c>
      <c r="X1316" t="s">
        <v>22</v>
      </c>
      <c r="Y1316">
        <f>IF(porsche_data[[#This Row],[Drive]]="Rear drive",0,1)</f>
        <v>0</v>
      </c>
      <c r="Z1316" t="s">
        <v>23</v>
      </c>
      <c r="AA1316" t="s">
        <v>24</v>
      </c>
      <c r="AB1316">
        <f>IF(OR(porsche_data[[#This Row],[Interior Color]]="Black",porsche_data[[#This Row],[Interior Color]]="Beige",porsche_data[[#This Row],[Interior Color]]="Brown",porsche_data[[#This Row],[Interior Color]]="Grey"),0,1)</f>
        <v>0</v>
      </c>
      <c r="AC1316" t="s">
        <v>116</v>
      </c>
      <c r="AD13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17" spans="1:30" x14ac:dyDescent="0.2">
      <c r="A1317" t="s">
        <v>3728</v>
      </c>
      <c r="B1317">
        <v>163600</v>
      </c>
      <c r="C1317">
        <f>ABS((porsche_data[[#This Row],[Price]]-AVERAGE(B1249:B5704))/_xlfn.STDEV.P(B1249:B5704))</f>
        <v>1.8205879076785219</v>
      </c>
      <c r="D1317" t="s">
        <v>93</v>
      </c>
      <c r="E1317" t="s">
        <v>362</v>
      </c>
      <c r="F1317">
        <f>IF(OR(ISNUMBER(SEARCH(" 4S",porsche_data[[#This Row],[Model]])), ISNUMBER(SEARCH(" S",porsche_data[[#This Row],[Model]]))),1,0)</f>
        <v>0</v>
      </c>
      <c r="G1317">
        <f>IF(ISNUMBER(SEARCH("Turbo",porsche_data[[#This Row],[Model]])),1,0)</f>
        <v>0</v>
      </c>
      <c r="H1317">
        <f>IF(ISNUMBER(SEARCH("GT",porsche_data[[#This Row],[Model]])),1,0)</f>
        <v>1</v>
      </c>
      <c r="I1317">
        <f>IF(ISNUMBER(SEARCH("RS",porsche_data[[#This Row],[Model]])),1,0)</f>
        <v>0</v>
      </c>
      <c r="J1317">
        <f>IF(ISNUMBER(SEARCH("Targa",porsche_data[[#This Row],[Body]])),1,0)</f>
        <v>0</v>
      </c>
      <c r="K1317">
        <f>IF(ISNUMBER(SEARCH("Cabriolet",porsche_data[[#This Row],[Body]])),1,0)</f>
        <v>0</v>
      </c>
      <c r="L1317" t="s">
        <v>44</v>
      </c>
      <c r="M1317">
        <v>991</v>
      </c>
      <c r="N1317" t="s">
        <v>2426</v>
      </c>
      <c r="O1317" s="3">
        <f>1*(LEFT(porsche_data[[#This Row],[Mileage0]],FIND(" ",porsche_data[[#This Row],[Mileage0]])-1))</f>
        <v>32000</v>
      </c>
      <c r="P1317" t="s">
        <v>141</v>
      </c>
      <c r="Q1317">
        <v>500</v>
      </c>
      <c r="R1317" t="s">
        <v>111</v>
      </c>
      <c r="S1317">
        <f>1*(LEFT(porsche_data[[#This Row],[Cylinder Capacity]],FIND(" ",porsche_data[[#This Row],[Cylinder Capacity]])-1))</f>
        <v>4</v>
      </c>
      <c r="T1317" t="s">
        <v>20</v>
      </c>
      <c r="U1317" t="s">
        <v>31</v>
      </c>
      <c r="V1317">
        <f>IF(porsche_data[[#This Row],[Transmission]]="Automatic",1,0)</f>
        <v>0</v>
      </c>
      <c r="W1317">
        <f>IF(porsche_data[[#This Row],[Transmission]]="PDK",1,0)</f>
        <v>1</v>
      </c>
      <c r="X1317" t="s">
        <v>22</v>
      </c>
      <c r="Y1317">
        <f>IF(porsche_data[[#This Row],[Drive]]="Rear drive",0,1)</f>
        <v>0</v>
      </c>
      <c r="Z1317" t="s">
        <v>23</v>
      </c>
      <c r="AA1317" t="s">
        <v>24</v>
      </c>
      <c r="AB1317">
        <f>IF(OR(porsche_data[[#This Row],[Interior Color]]="Black",porsche_data[[#This Row],[Interior Color]]="Beige",porsche_data[[#This Row],[Interior Color]]="Brown",porsche_data[[#This Row],[Interior Color]]="Grey"),0,1)</f>
        <v>0</v>
      </c>
      <c r="AC1317" t="s">
        <v>32</v>
      </c>
      <c r="AD13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18" spans="1:30" hidden="1" x14ac:dyDescent="0.2">
      <c r="A1318" t="s">
        <v>25</v>
      </c>
      <c r="C1318" t="e">
        <f>ABS((porsche_data[[#This Row],[Price]]-#REF!)/#REF!)</f>
        <v>#REF!</v>
      </c>
      <c r="D1318" t="s">
        <v>563</v>
      </c>
      <c r="E1318" t="s">
        <v>505</v>
      </c>
      <c r="F1318">
        <f>IF(OR(ISNUMBER(SEARCH(" 4S",porsche_data[[#This Row],[Model]])), ISNUMBER(SEARCH(" S",porsche_data[[#This Row],[Model]]))),1,0)</f>
        <v>0</v>
      </c>
      <c r="G1318">
        <f>IF(ISNUMBER(SEARCH("Turbo",porsche_data[[#This Row],[Model]])),1,0)</f>
        <v>0</v>
      </c>
      <c r="H1318">
        <f>IF(ISNUMBER(SEARCH("GT",porsche_data[[#This Row],[Model]])),1,0)</f>
        <v>0</v>
      </c>
      <c r="I1318">
        <f>IF(ISNUMBER(SEARCH("RS",porsche_data[[#This Row],[Model]])),1,0)</f>
        <v>0</v>
      </c>
      <c r="J1318">
        <f>IF(ISNUMBER(SEARCH("Targa",porsche_data[[#This Row],[Body]])),1,0)</f>
        <v>0</v>
      </c>
      <c r="K1318">
        <f>IF(ISNUMBER(SEARCH("Cabriolet",porsche_data[[#This Row],[Body]])),1,0)</f>
        <v>1</v>
      </c>
      <c r="L1318" t="s">
        <v>16</v>
      </c>
      <c r="N1318" t="s">
        <v>2218</v>
      </c>
      <c r="O1318" t="str">
        <f>IF(ISNUMBER(SEARCH("km",porsche_data[[#This Row],[Mileage0]])),porsche_data[[#This Row],[Mileage0]],"")</f>
        <v>117226 km</v>
      </c>
      <c r="P1318" t="s">
        <v>59</v>
      </c>
      <c r="R1318" t="s">
        <v>60</v>
      </c>
      <c r="T1318" t="s">
        <v>20</v>
      </c>
      <c r="U1318" t="s">
        <v>21</v>
      </c>
      <c r="V1318">
        <f>IF(porsche_data[[#This Row],[Transmission]]="Automatic",1,0)</f>
        <v>0</v>
      </c>
      <c r="W1318">
        <f>IF(porsche_data[[#This Row],[Transmission]]="PDK",1,0)</f>
        <v>0</v>
      </c>
      <c r="X1318" t="s">
        <v>22</v>
      </c>
      <c r="Y1318">
        <f>IF(porsche_data[[#This Row],[Drive]]="Rear drive",0,1)</f>
        <v>0</v>
      </c>
      <c r="Z1318" t="s">
        <v>23</v>
      </c>
      <c r="AA1318" t="s">
        <v>116</v>
      </c>
      <c r="AB1318">
        <f>IF(OR(porsche_data[[#This Row],[Interior Color]]="Black",porsche_data[[#This Row],[Interior Color]]="Beige",porsche_data[[#This Row],[Interior Color]]="Brown",porsche_data[[#This Row],[Interior Color]]="Grey"),0,1)</f>
        <v>1</v>
      </c>
      <c r="AC1318" t="s">
        <v>116</v>
      </c>
      <c r="AD13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19" spans="1:30" hidden="1" x14ac:dyDescent="0.2">
      <c r="A1319" t="s">
        <v>2219</v>
      </c>
      <c r="C1319" t="e">
        <f>ABS((porsche_data[[#This Row],[Price]]-#REF!)/#REF!)</f>
        <v>#REF!</v>
      </c>
      <c r="D1319" t="s">
        <v>70</v>
      </c>
      <c r="E1319" t="s">
        <v>1483</v>
      </c>
      <c r="F1319">
        <f>IF(OR(ISNUMBER(SEARCH(" 4S",porsche_data[[#This Row],[Model]])), ISNUMBER(SEARCH(" S",porsche_data[[#This Row],[Model]]))),1,0)</f>
        <v>0</v>
      </c>
      <c r="G1319">
        <f>IF(ISNUMBER(SEARCH("Turbo",porsche_data[[#This Row],[Model]])),1,0)</f>
        <v>0</v>
      </c>
      <c r="H1319">
        <f>IF(ISNUMBER(SEARCH("GT",porsche_data[[#This Row],[Model]])),1,0)</f>
        <v>1</v>
      </c>
      <c r="I1319">
        <f>IF(ISNUMBER(SEARCH("RS",porsche_data[[#This Row],[Model]])),1,0)</f>
        <v>0</v>
      </c>
      <c r="J1319">
        <f>IF(ISNUMBER(SEARCH("Targa",porsche_data[[#This Row],[Body]])),1,0)</f>
        <v>0</v>
      </c>
      <c r="K1319">
        <f>IF(ISNUMBER(SEARCH("Cabriolet",porsche_data[[#This Row],[Body]])),1,0)</f>
        <v>1</v>
      </c>
      <c r="L1319" t="s">
        <v>16</v>
      </c>
      <c r="N1319" t="s">
        <v>452</v>
      </c>
      <c r="O1319" t="str">
        <f>IF(ISNUMBER(SEARCH("km",porsche_data[[#This Row],[Mileage0]])),porsche_data[[#This Row],[Mileage0]],"")</f>
        <v>51000 km</v>
      </c>
      <c r="P1319" t="s">
        <v>212</v>
      </c>
      <c r="R1319" t="s">
        <v>270</v>
      </c>
      <c r="T1319" t="s">
        <v>20</v>
      </c>
      <c r="U1319" t="s">
        <v>31</v>
      </c>
      <c r="V1319">
        <f>IF(porsche_data[[#This Row],[Transmission]]="Automatic",1,0)</f>
        <v>0</v>
      </c>
      <c r="W1319">
        <f>IF(porsche_data[[#This Row],[Transmission]]="PDK",1,0)</f>
        <v>1</v>
      </c>
      <c r="X1319" t="s">
        <v>22</v>
      </c>
      <c r="Y1319">
        <f>IF(porsche_data[[#This Row],[Drive]]="Rear drive",0,1)</f>
        <v>0</v>
      </c>
      <c r="Z1319" t="s">
        <v>23</v>
      </c>
      <c r="AA1319" t="s">
        <v>24</v>
      </c>
      <c r="AB1319">
        <f>IF(OR(porsche_data[[#This Row],[Interior Color]]="Black",porsche_data[[#This Row],[Interior Color]]="Beige",porsche_data[[#This Row],[Interior Color]]="Brown",porsche_data[[#This Row],[Interior Color]]="Grey"),0,1)</f>
        <v>0</v>
      </c>
      <c r="AC1319" t="s">
        <v>99</v>
      </c>
      <c r="AD13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20" spans="1:30" x14ac:dyDescent="0.2">
      <c r="A1320" t="s">
        <v>3240</v>
      </c>
      <c r="B1320">
        <v>163590</v>
      </c>
      <c r="C1320">
        <f>ABS((porsche_data[[#This Row],[Price]]-AVERAGE(B1252:B5707))/_xlfn.STDEV.P(B1252:B5707))</f>
        <v>1.8237611065315356</v>
      </c>
      <c r="D1320" t="s">
        <v>90</v>
      </c>
      <c r="E1320" t="s">
        <v>85</v>
      </c>
      <c r="F1320">
        <f>IF(OR(ISNUMBER(SEARCH(" 4S",porsche_data[[#This Row],[Model]])), ISNUMBER(SEARCH(" S",porsche_data[[#This Row],[Model]]))),1,0)</f>
        <v>1</v>
      </c>
      <c r="G1320">
        <f>IF(ISNUMBER(SEARCH("Turbo",porsche_data[[#This Row],[Model]])),1,0)</f>
        <v>1</v>
      </c>
      <c r="H1320">
        <f>IF(ISNUMBER(SEARCH("GT",porsche_data[[#This Row],[Model]])),1,0)</f>
        <v>0</v>
      </c>
      <c r="I1320">
        <f>IF(ISNUMBER(SEARCH("RS",porsche_data[[#This Row],[Model]])),1,0)</f>
        <v>0</v>
      </c>
      <c r="J1320">
        <f>IF(ISNUMBER(SEARCH("Targa",porsche_data[[#This Row],[Body]])),1,0)</f>
        <v>0</v>
      </c>
      <c r="K1320">
        <f>IF(ISNUMBER(SEARCH("Cabriolet",porsche_data[[#This Row],[Body]])),1,0)</f>
        <v>1</v>
      </c>
      <c r="L1320" t="s">
        <v>16</v>
      </c>
      <c r="M1320">
        <v>991</v>
      </c>
      <c r="N1320" t="s">
        <v>2855</v>
      </c>
      <c r="O1320" s="3">
        <f>1*(LEFT(porsche_data[[#This Row],[Mileage0]],FIND(" ",porsche_data[[#This Row],[Mileage0]])-1))</f>
        <v>45500</v>
      </c>
      <c r="P1320" t="s">
        <v>87</v>
      </c>
      <c r="Q1320">
        <v>580</v>
      </c>
      <c r="R1320" t="s">
        <v>88</v>
      </c>
      <c r="S1320">
        <f>1*(LEFT(porsche_data[[#This Row],[Cylinder Capacity]],FIND(" ",porsche_data[[#This Row],[Cylinder Capacity]])-1))</f>
        <v>3.8</v>
      </c>
      <c r="T1320" t="s">
        <v>20</v>
      </c>
      <c r="U1320" t="s">
        <v>31</v>
      </c>
      <c r="V1320">
        <f>IF(porsche_data[[#This Row],[Transmission]]="Automatic",1,0)</f>
        <v>0</v>
      </c>
      <c r="W1320">
        <f>IF(porsche_data[[#This Row],[Transmission]]="PDK",1,0)</f>
        <v>1</v>
      </c>
      <c r="X1320" t="s">
        <v>46</v>
      </c>
      <c r="Y1320">
        <f>IF(porsche_data[[#This Row],[Drive]]="Rear drive",0,1)</f>
        <v>1</v>
      </c>
      <c r="Z1320" t="s">
        <v>23</v>
      </c>
      <c r="AA1320" t="s">
        <v>24</v>
      </c>
      <c r="AB1320">
        <f>IF(OR(porsche_data[[#This Row],[Interior Color]]="Black",porsche_data[[#This Row],[Interior Color]]="Beige",porsche_data[[#This Row],[Interior Color]]="Brown",porsche_data[[#This Row],[Interior Color]]="Grey"),0,1)</f>
        <v>0</v>
      </c>
      <c r="AC1320" t="s">
        <v>32</v>
      </c>
      <c r="AD13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21" spans="1:30" hidden="1" x14ac:dyDescent="0.2">
      <c r="A1321" t="s">
        <v>25</v>
      </c>
      <c r="C1321" t="e">
        <f>ABS((porsche_data[[#This Row],[Price]]-#REF!)/#REF!)</f>
        <v>#REF!</v>
      </c>
      <c r="D1321" t="s">
        <v>25</v>
      </c>
      <c r="E1321" t="s">
        <v>25</v>
      </c>
      <c r="F1321">
        <f>IF(OR(ISNUMBER(SEARCH(" 4S",porsche_data[[#This Row],[Model]])), ISNUMBER(SEARCH(" S",porsche_data[[#This Row],[Model]]))),1,0)</f>
        <v>0</v>
      </c>
      <c r="G1321">
        <f>IF(ISNUMBER(SEARCH("Turbo",porsche_data[[#This Row],[Model]])),1,0)</f>
        <v>0</v>
      </c>
      <c r="H1321">
        <f>IF(ISNUMBER(SEARCH("GT",porsche_data[[#This Row],[Model]])),1,0)</f>
        <v>0</v>
      </c>
      <c r="I1321">
        <f>IF(ISNUMBER(SEARCH("RS",porsche_data[[#This Row],[Model]])),1,0)</f>
        <v>0</v>
      </c>
      <c r="J1321">
        <f>IF(ISNUMBER(SEARCH("Targa",porsche_data[[#This Row],[Body]])),1,0)</f>
        <v>0</v>
      </c>
      <c r="K1321">
        <f>IF(ISNUMBER(SEARCH("Cabriolet",porsche_data[[#This Row],[Body]])),1,0)</f>
        <v>0</v>
      </c>
      <c r="L1321" t="s">
        <v>25</v>
      </c>
      <c r="N1321" t="s">
        <v>25</v>
      </c>
      <c r="O1321" t="str">
        <f>IF(ISNUMBER(SEARCH("km",porsche_data[[#This Row],[Mileage0]])),porsche_data[[#This Row],[Mileage0]],"")</f>
        <v/>
      </c>
      <c r="P1321" t="s">
        <v>25</v>
      </c>
      <c r="R1321" t="s">
        <v>25</v>
      </c>
      <c r="T1321" t="s">
        <v>25</v>
      </c>
      <c r="U1321" t="s">
        <v>25</v>
      </c>
      <c r="V1321">
        <f>IF(porsche_data[[#This Row],[Transmission]]="Automatic",1,0)</f>
        <v>0</v>
      </c>
      <c r="W1321">
        <f>IF(porsche_data[[#This Row],[Transmission]]="PDK",1,0)</f>
        <v>0</v>
      </c>
      <c r="X1321" t="s">
        <v>25</v>
      </c>
      <c r="Y1321">
        <f>IF(porsche_data[[#This Row],[Drive]]="Rear drive",0,1)</f>
        <v>1</v>
      </c>
      <c r="Z1321" t="s">
        <v>25</v>
      </c>
      <c r="AA1321" t="s">
        <v>25</v>
      </c>
      <c r="AB1321">
        <f>IF(OR(porsche_data[[#This Row],[Interior Color]]="Black",porsche_data[[#This Row],[Interior Color]]="Beige",porsche_data[[#This Row],[Interior Color]]="Brown",porsche_data[[#This Row],[Interior Color]]="Grey"),0,1)</f>
        <v>1</v>
      </c>
      <c r="AC1321" t="s">
        <v>25</v>
      </c>
      <c r="AD13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22" spans="1:30" hidden="1" x14ac:dyDescent="0.2">
      <c r="A1322" t="s">
        <v>25</v>
      </c>
      <c r="C1322" t="e">
        <f>ABS((porsche_data[[#This Row],[Price]]-#REF!)/#REF!)</f>
        <v>#REF!</v>
      </c>
      <c r="D1322" t="s">
        <v>874</v>
      </c>
      <c r="E1322" t="s">
        <v>794</v>
      </c>
      <c r="F1322">
        <f>IF(OR(ISNUMBER(SEARCH(" 4S",porsche_data[[#This Row],[Model]])), ISNUMBER(SEARCH(" S",porsche_data[[#This Row],[Model]]))),1,0)</f>
        <v>1</v>
      </c>
      <c r="G1322">
        <f>IF(ISNUMBER(SEARCH("Turbo",porsche_data[[#This Row],[Model]])),1,0)</f>
        <v>0</v>
      </c>
      <c r="H1322">
        <f>IF(ISNUMBER(SEARCH("GT",porsche_data[[#This Row],[Model]])),1,0)</f>
        <v>0</v>
      </c>
      <c r="I1322">
        <f>IF(ISNUMBER(SEARCH("RS",porsche_data[[#This Row],[Model]])),1,0)</f>
        <v>0</v>
      </c>
      <c r="J1322">
        <f>IF(ISNUMBER(SEARCH("Targa",porsche_data[[#This Row],[Body]])),1,0)</f>
        <v>0</v>
      </c>
      <c r="K1322">
        <f>IF(ISNUMBER(SEARCH("Cabriolet",porsche_data[[#This Row],[Body]])),1,0)</f>
        <v>0</v>
      </c>
      <c r="L1322" t="s">
        <v>44</v>
      </c>
      <c r="N1322" t="s">
        <v>2223</v>
      </c>
      <c r="O1322" t="str">
        <f>IF(ISNUMBER(SEARCH("km",porsche_data[[#This Row],[Mileage0]])),porsche_data[[#This Row],[Mileage0]],"")</f>
        <v>61300 km</v>
      </c>
      <c r="P1322" t="s">
        <v>207</v>
      </c>
      <c r="R1322" t="s">
        <v>88</v>
      </c>
      <c r="T1322" t="s">
        <v>20</v>
      </c>
      <c r="U1322" t="s">
        <v>53</v>
      </c>
      <c r="V1322">
        <f>IF(porsche_data[[#This Row],[Transmission]]="Automatic",1,0)</f>
        <v>1</v>
      </c>
      <c r="W1322">
        <f>IF(porsche_data[[#This Row],[Transmission]]="PDK",1,0)</f>
        <v>0</v>
      </c>
      <c r="X1322" t="s">
        <v>22</v>
      </c>
      <c r="Y1322">
        <f>IF(porsche_data[[#This Row],[Drive]]="Rear drive",0,1)</f>
        <v>0</v>
      </c>
      <c r="Z1322" t="s">
        <v>23</v>
      </c>
      <c r="AA1322" t="s">
        <v>24</v>
      </c>
      <c r="AB1322">
        <f>IF(OR(porsche_data[[#This Row],[Interior Color]]="Black",porsche_data[[#This Row],[Interior Color]]="Beige",porsche_data[[#This Row],[Interior Color]]="Brown",porsche_data[[#This Row],[Interior Color]]="Grey"),0,1)</f>
        <v>0</v>
      </c>
      <c r="AC1322" t="s">
        <v>61</v>
      </c>
      <c r="AD13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23" spans="1:30" hidden="1" x14ac:dyDescent="0.2">
      <c r="A1323" t="s">
        <v>2224</v>
      </c>
      <c r="C1323" t="e">
        <f>ABS((porsche_data[[#This Row],[Price]]-#REF!)/#REF!)</f>
        <v>#REF!</v>
      </c>
      <c r="D1323" t="s">
        <v>143</v>
      </c>
      <c r="E1323" t="s">
        <v>738</v>
      </c>
      <c r="F1323">
        <f>IF(OR(ISNUMBER(SEARCH(" 4S",porsche_data[[#This Row],[Model]])), ISNUMBER(SEARCH(" S",porsche_data[[#This Row],[Model]]))),1,0)</f>
        <v>1</v>
      </c>
      <c r="G1323">
        <f>IF(ISNUMBER(SEARCH("Turbo",porsche_data[[#This Row],[Model]])),1,0)</f>
        <v>0</v>
      </c>
      <c r="H1323">
        <f>IF(ISNUMBER(SEARCH("GT",porsche_data[[#This Row],[Model]])),1,0)</f>
        <v>0</v>
      </c>
      <c r="I1323">
        <f>IF(ISNUMBER(SEARCH("RS",porsche_data[[#This Row],[Model]])),1,0)</f>
        <v>0</v>
      </c>
      <c r="J1323">
        <f>IF(ISNUMBER(SEARCH("Targa",porsche_data[[#This Row],[Body]])),1,0)</f>
        <v>0</v>
      </c>
      <c r="K1323">
        <f>IF(ISNUMBER(SEARCH("Cabriolet",porsche_data[[#This Row],[Body]])),1,0)</f>
        <v>0</v>
      </c>
      <c r="L1323" t="s">
        <v>44</v>
      </c>
      <c r="N1323" t="s">
        <v>2225</v>
      </c>
      <c r="O1323" t="str">
        <f>IF(ISNUMBER(SEARCH("km",porsche_data[[#This Row],[Mileage0]])),porsche_data[[#This Row],[Mileage0]],"")</f>
        <v>105402 km</v>
      </c>
      <c r="P1323" t="s">
        <v>739</v>
      </c>
      <c r="R1323" t="s">
        <v>270</v>
      </c>
      <c r="T1323" t="s">
        <v>20</v>
      </c>
      <c r="U1323" t="s">
        <v>53</v>
      </c>
      <c r="V1323">
        <f>IF(porsche_data[[#This Row],[Transmission]]="Automatic",1,0)</f>
        <v>1</v>
      </c>
      <c r="W1323">
        <f>IF(porsche_data[[#This Row],[Transmission]]="PDK",1,0)</f>
        <v>0</v>
      </c>
      <c r="X1323" t="s">
        <v>22</v>
      </c>
      <c r="Y1323">
        <f>IF(porsche_data[[#This Row],[Drive]]="Rear drive",0,1)</f>
        <v>0</v>
      </c>
      <c r="Z1323" t="s">
        <v>23</v>
      </c>
      <c r="AA1323" t="s">
        <v>24</v>
      </c>
      <c r="AB1323">
        <f>IF(OR(porsche_data[[#This Row],[Interior Color]]="Black",porsche_data[[#This Row],[Interior Color]]="Beige",porsche_data[[#This Row],[Interior Color]]="Brown",porsche_data[[#This Row],[Interior Color]]="Grey"),0,1)</f>
        <v>0</v>
      </c>
      <c r="AC1323" t="s">
        <v>24</v>
      </c>
      <c r="AD13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24" spans="1:30" hidden="1" x14ac:dyDescent="0.2">
      <c r="A1324" t="s">
        <v>1344</v>
      </c>
      <c r="C1324" t="e">
        <f>ABS((porsche_data[[#This Row],[Price]]-#REF!)/#REF!)</f>
        <v>#REF!</v>
      </c>
      <c r="D1324" t="s">
        <v>229</v>
      </c>
      <c r="E1324" t="s">
        <v>230</v>
      </c>
      <c r="F1324">
        <f>IF(OR(ISNUMBER(SEARCH(" 4S",porsche_data[[#This Row],[Model]])), ISNUMBER(SEARCH(" S",porsche_data[[#This Row],[Model]]))),1,0)</f>
        <v>0</v>
      </c>
      <c r="G1324">
        <f>IF(ISNUMBER(SEARCH("Turbo",porsche_data[[#This Row],[Model]])),1,0)</f>
        <v>0</v>
      </c>
      <c r="H1324">
        <f>IF(ISNUMBER(SEARCH("GT",porsche_data[[#This Row],[Model]])),1,0)</f>
        <v>0</v>
      </c>
      <c r="I1324">
        <f>IF(ISNUMBER(SEARCH("RS",porsche_data[[#This Row],[Model]])),1,0)</f>
        <v>0</v>
      </c>
      <c r="J1324">
        <f>IF(ISNUMBER(SEARCH("Targa",porsche_data[[#This Row],[Body]])),1,0)</f>
        <v>0</v>
      </c>
      <c r="K1324">
        <f>IF(ISNUMBER(SEARCH("Cabriolet",porsche_data[[#This Row],[Body]])),1,0)</f>
        <v>0</v>
      </c>
      <c r="L1324" t="s">
        <v>44</v>
      </c>
      <c r="N1324" t="s">
        <v>2226</v>
      </c>
      <c r="O1324" t="str">
        <f>IF(ISNUMBER(SEARCH("km",porsche_data[[#This Row],[Mileage0]])),porsche_data[[#This Row],[Mileage0]],"")</f>
        <v>103400 km</v>
      </c>
      <c r="P1324" t="s">
        <v>18</v>
      </c>
      <c r="R1324" t="s">
        <v>19</v>
      </c>
      <c r="T1324" t="s">
        <v>20</v>
      </c>
      <c r="U1324" t="s">
        <v>21</v>
      </c>
      <c r="V1324">
        <f>IF(porsche_data[[#This Row],[Transmission]]="Automatic",1,0)</f>
        <v>0</v>
      </c>
      <c r="W1324">
        <f>IF(porsche_data[[#This Row],[Transmission]]="PDK",1,0)</f>
        <v>0</v>
      </c>
      <c r="X1324" t="s">
        <v>22</v>
      </c>
      <c r="Y1324">
        <f>IF(porsche_data[[#This Row],[Drive]]="Rear drive",0,1)</f>
        <v>0</v>
      </c>
      <c r="Z1324" t="s">
        <v>23</v>
      </c>
      <c r="AA1324" t="s">
        <v>24</v>
      </c>
      <c r="AB1324">
        <f>IF(OR(porsche_data[[#This Row],[Interior Color]]="Black",porsche_data[[#This Row],[Interior Color]]="Beige",porsche_data[[#This Row],[Interior Color]]="Brown",porsche_data[[#This Row],[Interior Color]]="Grey"),0,1)</f>
        <v>0</v>
      </c>
      <c r="AC1324" t="s">
        <v>116</v>
      </c>
      <c r="AD13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25" spans="1:30" hidden="1" x14ac:dyDescent="0.2">
      <c r="A1325" t="s">
        <v>373</v>
      </c>
      <c r="C1325" t="e">
        <f>ABS((porsche_data[[#This Row],[Price]]-#REF!)/#REF!)</f>
        <v>#REF!</v>
      </c>
      <c r="D1325" t="s">
        <v>80</v>
      </c>
      <c r="E1325" t="s">
        <v>85</v>
      </c>
      <c r="F1325">
        <f>IF(OR(ISNUMBER(SEARCH(" 4S",porsche_data[[#This Row],[Model]])), ISNUMBER(SEARCH(" S",porsche_data[[#This Row],[Model]]))),1,0)</f>
        <v>1</v>
      </c>
      <c r="G1325">
        <f>IF(ISNUMBER(SEARCH("Turbo",porsche_data[[#This Row],[Model]])),1,0)</f>
        <v>1</v>
      </c>
      <c r="H1325">
        <f>IF(ISNUMBER(SEARCH("GT",porsche_data[[#This Row],[Model]])),1,0)</f>
        <v>0</v>
      </c>
      <c r="I1325">
        <f>IF(ISNUMBER(SEARCH("RS",porsche_data[[#This Row],[Model]])),1,0)</f>
        <v>0</v>
      </c>
      <c r="J1325">
        <f>IF(ISNUMBER(SEARCH("Targa",porsche_data[[#This Row],[Body]])),1,0)</f>
        <v>0</v>
      </c>
      <c r="K1325">
        <f>IF(ISNUMBER(SEARCH("Cabriolet",porsche_data[[#This Row],[Body]])),1,0)</f>
        <v>0</v>
      </c>
      <c r="L1325" t="s">
        <v>44</v>
      </c>
      <c r="N1325" t="s">
        <v>2047</v>
      </c>
      <c r="O1325" t="str">
        <f>IF(ISNUMBER(SEARCH("km",porsche_data[[#This Row],[Mileage0]])),porsche_data[[#This Row],[Mileage0]],"")</f>
        <v>50000 km</v>
      </c>
      <c r="P1325" t="s">
        <v>87</v>
      </c>
      <c r="R1325" t="s">
        <v>88</v>
      </c>
      <c r="T1325" t="s">
        <v>20</v>
      </c>
      <c r="U1325" t="s">
        <v>31</v>
      </c>
      <c r="V1325">
        <f>IF(porsche_data[[#This Row],[Transmission]]="Automatic",1,0)</f>
        <v>0</v>
      </c>
      <c r="W1325">
        <f>IF(porsche_data[[#This Row],[Transmission]]="PDK",1,0)</f>
        <v>1</v>
      </c>
      <c r="X1325" t="s">
        <v>46</v>
      </c>
      <c r="Y1325">
        <f>IF(porsche_data[[#This Row],[Drive]]="Rear drive",0,1)</f>
        <v>1</v>
      </c>
      <c r="Z1325" t="s">
        <v>23</v>
      </c>
      <c r="AA1325" t="s">
        <v>24</v>
      </c>
      <c r="AB1325">
        <f>IF(OR(porsche_data[[#This Row],[Interior Color]]="Black",porsche_data[[#This Row],[Interior Color]]="Beige",porsche_data[[#This Row],[Interior Color]]="Brown",porsche_data[[#This Row],[Interior Color]]="Grey"),0,1)</f>
        <v>0</v>
      </c>
      <c r="AC1325" t="s">
        <v>61</v>
      </c>
      <c r="AD13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26" spans="1:30" x14ac:dyDescent="0.2">
      <c r="A1326" t="s">
        <v>2940</v>
      </c>
      <c r="B1326">
        <v>162996</v>
      </c>
      <c r="C1326">
        <f>ABS((porsche_data[[#This Row],[Price]]-AVERAGE(B1258:B5713))/_xlfn.STDEV.P(B1258:B5713))</f>
        <v>1.8101055106677728</v>
      </c>
      <c r="D1326" t="s">
        <v>831</v>
      </c>
      <c r="E1326" t="s">
        <v>527</v>
      </c>
      <c r="F1326">
        <f>IF(OR(ISNUMBER(SEARCH(" 4S",porsche_data[[#This Row],[Model]])), ISNUMBER(SEARCH(" S",porsche_data[[#This Row],[Model]]))),1,0)</f>
        <v>0</v>
      </c>
      <c r="G1326">
        <f>IF(ISNUMBER(SEARCH("Turbo",porsche_data[[#This Row],[Model]])),1,0)</f>
        <v>0</v>
      </c>
      <c r="H1326">
        <f>IF(ISNUMBER(SEARCH("GT",porsche_data[[#This Row],[Model]])),1,0)</f>
        <v>1</v>
      </c>
      <c r="I1326">
        <f>IF(ISNUMBER(SEARCH("RS",porsche_data[[#This Row],[Model]])),1,0)</f>
        <v>0</v>
      </c>
      <c r="J1326">
        <f>IF(ISNUMBER(SEARCH("Targa",porsche_data[[#This Row],[Body]])),1,0)</f>
        <v>0</v>
      </c>
      <c r="K1326">
        <f>IF(ISNUMBER(SEARCH("Cabriolet",porsche_data[[#This Row],[Body]])),1,0)</f>
        <v>0</v>
      </c>
      <c r="L1326" t="s">
        <v>44</v>
      </c>
      <c r="M1326">
        <v>996</v>
      </c>
      <c r="N1326" t="s">
        <v>1716</v>
      </c>
      <c r="O1326" s="3">
        <f>1*(LEFT(porsche_data[[#This Row],[Mileage0]],FIND(" ",porsche_data[[#This Row],[Mileage0]])-1))</f>
        <v>39000</v>
      </c>
      <c r="P1326" t="s">
        <v>834</v>
      </c>
      <c r="Q1326">
        <v>360</v>
      </c>
      <c r="R1326" t="s">
        <v>19</v>
      </c>
      <c r="S1326">
        <f>1*(LEFT(porsche_data[[#This Row],[Cylinder Capacity]],FIND(" ",porsche_data[[#This Row],[Cylinder Capacity]])-1))</f>
        <v>3.6</v>
      </c>
      <c r="T1326" t="s">
        <v>20</v>
      </c>
      <c r="U1326" t="s">
        <v>21</v>
      </c>
      <c r="V1326">
        <f>IF(porsche_data[[#This Row],[Transmission]]="Automatic",1,0)</f>
        <v>0</v>
      </c>
      <c r="W1326">
        <f>IF(porsche_data[[#This Row],[Transmission]]="PDK",1,0)</f>
        <v>0</v>
      </c>
      <c r="X1326" t="s">
        <v>22</v>
      </c>
      <c r="Y1326">
        <f>IF(porsche_data[[#This Row],[Drive]]="Rear drive",0,1)</f>
        <v>0</v>
      </c>
      <c r="Z1326" t="s">
        <v>23</v>
      </c>
      <c r="AA1326" t="s">
        <v>24</v>
      </c>
      <c r="AB1326">
        <f>IF(OR(porsche_data[[#This Row],[Interior Color]]="Black",porsche_data[[#This Row],[Interior Color]]="Beige",porsche_data[[#This Row],[Interior Color]]="Brown",porsche_data[[#This Row],[Interior Color]]="Grey"),0,1)</f>
        <v>0</v>
      </c>
      <c r="AC1326" t="s">
        <v>99</v>
      </c>
      <c r="AD13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27" spans="1:30" hidden="1" x14ac:dyDescent="0.2">
      <c r="A1327" t="s">
        <v>25</v>
      </c>
      <c r="C1327" t="e">
        <f>ABS((porsche_data[[#This Row],[Price]]-#REF!)/#REF!)</f>
        <v>#REF!</v>
      </c>
      <c r="D1327" t="s">
        <v>25</v>
      </c>
      <c r="E1327" t="s">
        <v>25</v>
      </c>
      <c r="F1327">
        <f>IF(OR(ISNUMBER(SEARCH(" 4S",porsche_data[[#This Row],[Model]])), ISNUMBER(SEARCH(" S",porsche_data[[#This Row],[Model]]))),1,0)</f>
        <v>0</v>
      </c>
      <c r="G1327">
        <f>IF(ISNUMBER(SEARCH("Turbo",porsche_data[[#This Row],[Model]])),1,0)</f>
        <v>0</v>
      </c>
      <c r="H1327">
        <f>IF(ISNUMBER(SEARCH("GT",porsche_data[[#This Row],[Model]])),1,0)</f>
        <v>0</v>
      </c>
      <c r="I1327">
        <f>IF(ISNUMBER(SEARCH("RS",porsche_data[[#This Row],[Model]])),1,0)</f>
        <v>0</v>
      </c>
      <c r="J1327">
        <f>IF(ISNUMBER(SEARCH("Targa",porsche_data[[#This Row],[Body]])),1,0)</f>
        <v>0</v>
      </c>
      <c r="K1327">
        <f>IF(ISNUMBER(SEARCH("Cabriolet",porsche_data[[#This Row],[Body]])),1,0)</f>
        <v>0</v>
      </c>
      <c r="L1327" t="s">
        <v>25</v>
      </c>
      <c r="N1327" t="s">
        <v>25</v>
      </c>
      <c r="O1327" t="str">
        <f>IF(ISNUMBER(SEARCH("km",porsche_data[[#This Row],[Mileage0]])),porsche_data[[#This Row],[Mileage0]],"")</f>
        <v/>
      </c>
      <c r="P1327" t="s">
        <v>25</v>
      </c>
      <c r="R1327" t="s">
        <v>25</v>
      </c>
      <c r="T1327" t="s">
        <v>25</v>
      </c>
      <c r="U1327" t="s">
        <v>25</v>
      </c>
      <c r="V1327">
        <f>IF(porsche_data[[#This Row],[Transmission]]="Automatic",1,0)</f>
        <v>0</v>
      </c>
      <c r="W1327">
        <f>IF(porsche_data[[#This Row],[Transmission]]="PDK",1,0)</f>
        <v>0</v>
      </c>
      <c r="X1327" t="s">
        <v>25</v>
      </c>
      <c r="Y1327">
        <f>IF(porsche_data[[#This Row],[Drive]]="Rear drive",0,1)</f>
        <v>1</v>
      </c>
      <c r="Z1327" t="s">
        <v>25</v>
      </c>
      <c r="AA1327" t="s">
        <v>25</v>
      </c>
      <c r="AB1327">
        <f>IF(OR(porsche_data[[#This Row],[Interior Color]]="Black",porsche_data[[#This Row],[Interior Color]]="Beige",porsche_data[[#This Row],[Interior Color]]="Brown",porsche_data[[#This Row],[Interior Color]]="Grey"),0,1)</f>
        <v>1</v>
      </c>
      <c r="AC1327" t="s">
        <v>25</v>
      </c>
      <c r="AD13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28" spans="1:30" x14ac:dyDescent="0.2">
      <c r="A1328" t="s">
        <v>2668</v>
      </c>
      <c r="B1328">
        <v>162992</v>
      </c>
      <c r="C1328">
        <f>ABS((porsche_data[[#This Row],[Price]]-AVERAGE(B1260:B5715))/_xlfn.STDEV.P(B1260:B5715))</f>
        <v>1.8099901270257313</v>
      </c>
      <c r="D1328" t="s">
        <v>152</v>
      </c>
      <c r="E1328" t="s">
        <v>237</v>
      </c>
      <c r="F1328">
        <f>IF(OR(ISNUMBER(SEARCH(" 4S",porsche_data[[#This Row],[Model]])), ISNUMBER(SEARCH(" S",porsche_data[[#This Row],[Model]]))),1,0)</f>
        <v>0</v>
      </c>
      <c r="G1328">
        <f>IF(ISNUMBER(SEARCH("Turbo",porsche_data[[#This Row],[Model]])),1,0)</f>
        <v>0</v>
      </c>
      <c r="H1328">
        <f>IF(ISNUMBER(SEARCH("GT",porsche_data[[#This Row],[Model]])),1,0)</f>
        <v>1</v>
      </c>
      <c r="I1328">
        <f>IF(ISNUMBER(SEARCH("RS",porsche_data[[#This Row],[Model]])),1,0)</f>
        <v>0</v>
      </c>
      <c r="J1328">
        <f>IF(ISNUMBER(SEARCH("Targa",porsche_data[[#This Row],[Body]])),1,0)</f>
        <v>0</v>
      </c>
      <c r="K1328">
        <f>IF(ISNUMBER(SEARCH("Cabriolet",porsche_data[[#This Row],[Body]])),1,0)</f>
        <v>1</v>
      </c>
      <c r="L1328" t="s">
        <v>16</v>
      </c>
      <c r="M1328">
        <v>992</v>
      </c>
      <c r="N1328" t="s">
        <v>2669</v>
      </c>
      <c r="O1328" s="3">
        <f>1*(LEFT(porsche_data[[#This Row],[Mileage0]],FIND(" ",porsche_data[[#This Row],[Mileage0]])-1))</f>
        <v>9992</v>
      </c>
      <c r="P1328" t="s">
        <v>178</v>
      </c>
      <c r="Q1328">
        <v>480</v>
      </c>
      <c r="R1328" t="s">
        <v>67</v>
      </c>
      <c r="S1328">
        <f>1*(LEFT(porsche_data[[#This Row],[Cylinder Capacity]],FIND(" ",porsche_data[[#This Row],[Cylinder Capacity]])-1))</f>
        <v>3</v>
      </c>
      <c r="T1328" t="s">
        <v>20</v>
      </c>
      <c r="U1328" t="s">
        <v>31</v>
      </c>
      <c r="V1328">
        <f>IF(porsche_data[[#This Row],[Transmission]]="Automatic",1,0)</f>
        <v>0</v>
      </c>
      <c r="W1328">
        <f>IF(porsche_data[[#This Row],[Transmission]]="PDK",1,0)</f>
        <v>1</v>
      </c>
      <c r="X1328" t="s">
        <v>22</v>
      </c>
      <c r="Y1328">
        <f>IF(porsche_data[[#This Row],[Drive]]="Rear drive",0,1)</f>
        <v>0</v>
      </c>
      <c r="Z1328" t="s">
        <v>23</v>
      </c>
      <c r="AA1328" t="s">
        <v>24</v>
      </c>
      <c r="AB1328">
        <f>IF(OR(porsche_data[[#This Row],[Interior Color]]="Black",porsche_data[[#This Row],[Interior Color]]="Beige",porsche_data[[#This Row],[Interior Color]]="Brown",porsche_data[[#This Row],[Interior Color]]="Grey"),0,1)</f>
        <v>0</v>
      </c>
      <c r="AC1328" t="s">
        <v>24</v>
      </c>
      <c r="AD13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29" spans="1:30" hidden="1" x14ac:dyDescent="0.2">
      <c r="A1329" t="s">
        <v>2046</v>
      </c>
      <c r="C1329" t="e">
        <f>ABS((porsche_data[[#This Row],[Price]]-#REF!)/#REF!)</f>
        <v>#REF!</v>
      </c>
      <c r="D1329" t="s">
        <v>1074</v>
      </c>
      <c r="E1329" t="s">
        <v>1157</v>
      </c>
      <c r="F1329">
        <f>IF(OR(ISNUMBER(SEARCH(" 4S",porsche_data[[#This Row],[Model]])), ISNUMBER(SEARCH(" S",porsche_data[[#This Row],[Model]]))),1,0)</f>
        <v>0</v>
      </c>
      <c r="G1329">
        <f>IF(ISNUMBER(SEARCH("Turbo",porsche_data[[#This Row],[Model]])),1,0)</f>
        <v>0</v>
      </c>
      <c r="H1329">
        <f>IF(ISNUMBER(SEARCH("GT",porsche_data[[#This Row],[Model]])),1,0)</f>
        <v>0</v>
      </c>
      <c r="I1329">
        <f>IF(ISNUMBER(SEARCH("RS",porsche_data[[#This Row],[Model]])),1,0)</f>
        <v>0</v>
      </c>
      <c r="J1329">
        <f>IF(ISNUMBER(SEARCH("Targa",porsche_data[[#This Row],[Body]])),1,0)</f>
        <v>0</v>
      </c>
      <c r="K1329">
        <f>IF(ISNUMBER(SEARCH("Cabriolet",porsche_data[[#This Row],[Body]])),1,0)</f>
        <v>0</v>
      </c>
      <c r="L1329" t="s">
        <v>44</v>
      </c>
      <c r="N1329" t="s">
        <v>2229</v>
      </c>
      <c r="O1329" t="str">
        <f>IF(ISNUMBER(SEARCH("km",porsche_data[[#This Row],[Mileage0]])),porsche_data[[#This Row],[Mileage0]],"")</f>
        <v>88 km</v>
      </c>
      <c r="P1329" t="s">
        <v>394</v>
      </c>
      <c r="R1329" t="s">
        <v>395</v>
      </c>
      <c r="T1329" t="s">
        <v>20</v>
      </c>
      <c r="U1329" t="s">
        <v>21</v>
      </c>
      <c r="V1329">
        <f>IF(porsche_data[[#This Row],[Transmission]]="Automatic",1,0)</f>
        <v>0</v>
      </c>
      <c r="W1329">
        <f>IF(porsche_data[[#This Row],[Transmission]]="PDK",1,0)</f>
        <v>0</v>
      </c>
      <c r="X1329" t="s">
        <v>22</v>
      </c>
      <c r="Y1329">
        <f>IF(porsche_data[[#This Row],[Drive]]="Rear drive",0,1)</f>
        <v>0</v>
      </c>
      <c r="Z1329" t="s">
        <v>23</v>
      </c>
      <c r="AA1329" t="s">
        <v>116</v>
      </c>
      <c r="AB1329">
        <f>IF(OR(porsche_data[[#This Row],[Interior Color]]="Black",porsche_data[[#This Row],[Interior Color]]="Beige",porsche_data[[#This Row],[Interior Color]]="Brown",porsche_data[[#This Row],[Interior Color]]="Grey"),0,1)</f>
        <v>1</v>
      </c>
      <c r="AC1329" t="s">
        <v>32</v>
      </c>
      <c r="AD13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30" spans="1:30" x14ac:dyDescent="0.2">
      <c r="A1330" t="s">
        <v>4483</v>
      </c>
      <c r="B1330">
        <v>162900</v>
      </c>
      <c r="C1330">
        <f>ABS((porsche_data[[#This Row],[Price]]-AVERAGE(B1262:B5717))/_xlfn.STDEV.P(B1262:B5717))</f>
        <v>1.8073363032587759</v>
      </c>
      <c r="D1330" t="s">
        <v>184</v>
      </c>
      <c r="E1330" t="s">
        <v>190</v>
      </c>
      <c r="F1330">
        <f>IF(OR(ISNUMBER(SEARCH(" 4S",porsche_data[[#This Row],[Model]])), ISNUMBER(SEARCH(" S",porsche_data[[#This Row],[Model]]))),1,0)</f>
        <v>0</v>
      </c>
      <c r="G1330">
        <f>IF(ISNUMBER(SEARCH("Turbo",porsche_data[[#This Row],[Model]])),1,0)</f>
        <v>0</v>
      </c>
      <c r="H1330">
        <f>IF(ISNUMBER(SEARCH("GT",porsche_data[[#This Row],[Model]])),1,0)</f>
        <v>0</v>
      </c>
      <c r="I1330">
        <f>IF(ISNUMBER(SEARCH("RS",porsche_data[[#This Row],[Model]])),1,0)</f>
        <v>0</v>
      </c>
      <c r="J1330">
        <f>IF(ISNUMBER(SEARCH("Targa",porsche_data[[#This Row],[Body]])),1,0)</f>
        <v>0</v>
      </c>
      <c r="K1330">
        <f>IF(ISNUMBER(SEARCH("Cabriolet",porsche_data[[#This Row],[Body]])),1,0)</f>
        <v>1</v>
      </c>
      <c r="L1330" t="s">
        <v>16</v>
      </c>
      <c r="M1330">
        <v>992</v>
      </c>
      <c r="N1330" t="s">
        <v>4484</v>
      </c>
      <c r="O1330" s="3">
        <f>1*(LEFT(porsche_data[[#This Row],[Mileage0]],FIND(" ",porsche_data[[#This Row],[Mileage0]])-1))</f>
        <v>12149</v>
      </c>
      <c r="P1330" t="s">
        <v>182</v>
      </c>
      <c r="Q1330">
        <v>385</v>
      </c>
      <c r="R1330" t="s">
        <v>67</v>
      </c>
      <c r="S1330">
        <f>1*(LEFT(porsche_data[[#This Row],[Cylinder Capacity]],FIND(" ",porsche_data[[#This Row],[Cylinder Capacity]])-1))</f>
        <v>3</v>
      </c>
      <c r="T1330" t="s">
        <v>20</v>
      </c>
      <c r="U1330" t="s">
        <v>31</v>
      </c>
      <c r="V1330">
        <f>IF(porsche_data[[#This Row],[Transmission]]="Automatic",1,0)</f>
        <v>0</v>
      </c>
      <c r="W1330">
        <f>IF(porsche_data[[#This Row],[Transmission]]="PDK",1,0)</f>
        <v>1</v>
      </c>
      <c r="X1330" t="s">
        <v>22</v>
      </c>
      <c r="Y1330">
        <f>IF(porsche_data[[#This Row],[Drive]]="Rear drive",0,1)</f>
        <v>0</v>
      </c>
      <c r="Z1330" t="s">
        <v>23</v>
      </c>
      <c r="AA1330" t="s">
        <v>24</v>
      </c>
      <c r="AB1330">
        <f>IF(OR(porsche_data[[#This Row],[Interior Color]]="Black",porsche_data[[#This Row],[Interior Color]]="Beige",porsche_data[[#This Row],[Interior Color]]="Brown",porsche_data[[#This Row],[Interior Color]]="Grey"),0,1)</f>
        <v>0</v>
      </c>
      <c r="AC1330" t="s">
        <v>24</v>
      </c>
      <c r="AD13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31" spans="1:30" x14ac:dyDescent="0.2">
      <c r="A1331" t="s">
        <v>236</v>
      </c>
      <c r="B1331">
        <v>162890</v>
      </c>
      <c r="C1331">
        <f>ABS((porsche_data[[#This Row],[Price]]-AVERAGE(B1263:B5718))/_xlfn.STDEV.P(B1263:B5718))</f>
        <v>1.8070478441536721</v>
      </c>
      <c r="D1331" t="s">
        <v>63</v>
      </c>
      <c r="E1331" t="s">
        <v>237</v>
      </c>
      <c r="F1331">
        <f>IF(OR(ISNUMBER(SEARCH(" 4S",porsche_data[[#This Row],[Model]])), ISNUMBER(SEARCH(" S",porsche_data[[#This Row],[Model]]))),1,0)</f>
        <v>0</v>
      </c>
      <c r="G1331">
        <f>IF(ISNUMBER(SEARCH("Turbo",porsche_data[[#This Row],[Model]])),1,0)</f>
        <v>0</v>
      </c>
      <c r="H1331">
        <f>IF(ISNUMBER(SEARCH("GT",porsche_data[[#This Row],[Model]])),1,0)</f>
        <v>1</v>
      </c>
      <c r="I1331">
        <f>IF(ISNUMBER(SEARCH("RS",porsche_data[[#This Row],[Model]])),1,0)</f>
        <v>0</v>
      </c>
      <c r="J1331">
        <f>IF(ISNUMBER(SEARCH("Targa",porsche_data[[#This Row],[Body]])),1,0)</f>
        <v>0</v>
      </c>
      <c r="K1331">
        <f>IF(ISNUMBER(SEARCH("Cabriolet",porsche_data[[#This Row],[Body]])),1,0)</f>
        <v>1</v>
      </c>
      <c r="L1331" t="s">
        <v>16</v>
      </c>
      <c r="M1331">
        <v>992</v>
      </c>
      <c r="N1331" t="s">
        <v>238</v>
      </c>
      <c r="O1331" s="3">
        <f>1*(LEFT(porsche_data[[#This Row],[Mileage0]],FIND(" ",porsche_data[[#This Row],[Mileage0]])-1))</f>
        <v>23996</v>
      </c>
      <c r="P1331" t="s">
        <v>178</v>
      </c>
      <c r="Q1331">
        <v>480</v>
      </c>
      <c r="R1331" t="s">
        <v>67</v>
      </c>
      <c r="S1331">
        <f>1*(LEFT(porsche_data[[#This Row],[Cylinder Capacity]],FIND(" ",porsche_data[[#This Row],[Cylinder Capacity]])-1))</f>
        <v>3</v>
      </c>
      <c r="T1331" t="s">
        <v>20</v>
      </c>
      <c r="U1331" t="s">
        <v>31</v>
      </c>
      <c r="V1331">
        <f>IF(porsche_data[[#This Row],[Transmission]]="Automatic",1,0)</f>
        <v>0</v>
      </c>
      <c r="W1331">
        <f>IF(porsche_data[[#This Row],[Transmission]]="PDK",1,0)</f>
        <v>1</v>
      </c>
      <c r="X1331" t="s">
        <v>22</v>
      </c>
      <c r="Y1331">
        <f>IF(porsche_data[[#This Row],[Drive]]="Rear drive",0,1)</f>
        <v>0</v>
      </c>
      <c r="Z1331" t="s">
        <v>23</v>
      </c>
      <c r="AA1331" t="s">
        <v>24</v>
      </c>
      <c r="AB1331">
        <f>IF(OR(porsche_data[[#This Row],[Interior Color]]="Black",porsche_data[[#This Row],[Interior Color]]="Beige",porsche_data[[#This Row],[Interior Color]]="Brown",porsche_data[[#This Row],[Interior Color]]="Grey"),0,1)</f>
        <v>0</v>
      </c>
      <c r="AC1331" t="s">
        <v>61</v>
      </c>
      <c r="AD13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32" spans="1:30" hidden="1" x14ac:dyDescent="0.2">
      <c r="A1332" t="s">
        <v>2234</v>
      </c>
      <c r="C1332" t="e">
        <f>ABS((porsche_data[[#This Row],[Price]]-#REF!)/#REF!)</f>
        <v>#REF!</v>
      </c>
      <c r="D1332" t="s">
        <v>204</v>
      </c>
      <c r="E1332" t="s">
        <v>1608</v>
      </c>
      <c r="F1332">
        <f>IF(OR(ISNUMBER(SEARCH(" 4S",porsche_data[[#This Row],[Model]])), ISNUMBER(SEARCH(" S",porsche_data[[#This Row],[Model]]))),1,0)</f>
        <v>0</v>
      </c>
      <c r="G1332">
        <f>IF(ISNUMBER(SEARCH("Turbo",porsche_data[[#This Row],[Model]])),1,0)</f>
        <v>0</v>
      </c>
      <c r="H1332">
        <f>IF(ISNUMBER(SEARCH("GT",porsche_data[[#This Row],[Model]])),1,0)</f>
        <v>1</v>
      </c>
      <c r="I1332">
        <f>IF(ISNUMBER(SEARCH("RS",porsche_data[[#This Row],[Model]])),1,0)</f>
        <v>0</v>
      </c>
      <c r="J1332">
        <f>IF(ISNUMBER(SEARCH("Targa",porsche_data[[#This Row],[Body]])),1,0)</f>
        <v>0</v>
      </c>
      <c r="K1332">
        <f>IF(ISNUMBER(SEARCH("Cabriolet",porsche_data[[#This Row],[Body]])),1,0)</f>
        <v>0</v>
      </c>
      <c r="L1332" t="s">
        <v>44</v>
      </c>
      <c r="N1332" t="s">
        <v>1310</v>
      </c>
      <c r="O1332" t="str">
        <f>IF(ISNUMBER(SEARCH("km",porsche_data[[#This Row],[Mileage0]])),porsche_data[[#This Row],[Mileage0]],"")</f>
        <v>55000 km</v>
      </c>
      <c r="P1332" t="s">
        <v>137</v>
      </c>
      <c r="R1332" t="s">
        <v>88</v>
      </c>
      <c r="T1332" t="s">
        <v>20</v>
      </c>
      <c r="U1332" t="s">
        <v>31</v>
      </c>
      <c r="V1332">
        <f>IF(porsche_data[[#This Row],[Transmission]]="Automatic",1,0)</f>
        <v>0</v>
      </c>
      <c r="W1332">
        <f>IF(porsche_data[[#This Row],[Transmission]]="PDK",1,0)</f>
        <v>1</v>
      </c>
      <c r="X1332" t="s">
        <v>46</v>
      </c>
      <c r="Y1332">
        <f>IF(porsche_data[[#This Row],[Drive]]="Rear drive",0,1)</f>
        <v>1</v>
      </c>
      <c r="Z1332" t="s">
        <v>23</v>
      </c>
      <c r="AA1332" t="s">
        <v>24</v>
      </c>
      <c r="AB1332">
        <f>IF(OR(porsche_data[[#This Row],[Interior Color]]="Black",porsche_data[[#This Row],[Interior Color]]="Beige",porsche_data[[#This Row],[Interior Color]]="Brown",porsche_data[[#This Row],[Interior Color]]="Grey"),0,1)</f>
        <v>0</v>
      </c>
      <c r="AC1332" t="s">
        <v>24</v>
      </c>
      <c r="AD13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33" spans="1:30" hidden="1" x14ac:dyDescent="0.2">
      <c r="A1333" t="s">
        <v>25</v>
      </c>
      <c r="C1333" t="e">
        <f>ABS((porsche_data[[#This Row],[Price]]-#REF!)/#REF!)</f>
        <v>#REF!</v>
      </c>
      <c r="D1333" t="s">
        <v>25</v>
      </c>
      <c r="E1333" t="s">
        <v>25</v>
      </c>
      <c r="F1333">
        <f>IF(OR(ISNUMBER(SEARCH(" 4S",porsche_data[[#This Row],[Model]])), ISNUMBER(SEARCH(" S",porsche_data[[#This Row],[Model]]))),1,0)</f>
        <v>0</v>
      </c>
      <c r="G1333">
        <f>IF(ISNUMBER(SEARCH("Turbo",porsche_data[[#This Row],[Model]])),1,0)</f>
        <v>0</v>
      </c>
      <c r="H1333">
        <f>IF(ISNUMBER(SEARCH("GT",porsche_data[[#This Row],[Model]])),1,0)</f>
        <v>0</v>
      </c>
      <c r="I1333">
        <f>IF(ISNUMBER(SEARCH("RS",porsche_data[[#This Row],[Model]])),1,0)</f>
        <v>0</v>
      </c>
      <c r="J1333">
        <f>IF(ISNUMBER(SEARCH("Targa",porsche_data[[#This Row],[Body]])),1,0)</f>
        <v>0</v>
      </c>
      <c r="K1333">
        <f>IF(ISNUMBER(SEARCH("Cabriolet",porsche_data[[#This Row],[Body]])),1,0)</f>
        <v>0</v>
      </c>
      <c r="L1333" t="s">
        <v>25</v>
      </c>
      <c r="N1333" t="s">
        <v>25</v>
      </c>
      <c r="O1333" t="str">
        <f>IF(ISNUMBER(SEARCH("km",porsche_data[[#This Row],[Mileage0]])),porsche_data[[#This Row],[Mileage0]],"")</f>
        <v/>
      </c>
      <c r="P1333" t="s">
        <v>25</v>
      </c>
      <c r="R1333" t="s">
        <v>25</v>
      </c>
      <c r="T1333" t="s">
        <v>25</v>
      </c>
      <c r="U1333" t="s">
        <v>25</v>
      </c>
      <c r="V1333">
        <f>IF(porsche_data[[#This Row],[Transmission]]="Automatic",1,0)</f>
        <v>0</v>
      </c>
      <c r="W1333">
        <f>IF(porsche_data[[#This Row],[Transmission]]="PDK",1,0)</f>
        <v>0</v>
      </c>
      <c r="X1333" t="s">
        <v>25</v>
      </c>
      <c r="Y1333">
        <f>IF(porsche_data[[#This Row],[Drive]]="Rear drive",0,1)</f>
        <v>1</v>
      </c>
      <c r="Z1333" t="s">
        <v>25</v>
      </c>
      <c r="AA1333" t="s">
        <v>25</v>
      </c>
      <c r="AB1333">
        <f>IF(OR(porsche_data[[#This Row],[Interior Color]]="Black",porsche_data[[#This Row],[Interior Color]]="Beige",porsche_data[[#This Row],[Interior Color]]="Brown",porsche_data[[#This Row],[Interior Color]]="Grey"),0,1)</f>
        <v>1</v>
      </c>
      <c r="AC1333" t="s">
        <v>25</v>
      </c>
      <c r="AD13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34" spans="1:30" x14ac:dyDescent="0.2">
      <c r="A1334" t="s">
        <v>236</v>
      </c>
      <c r="B1334">
        <v>162890</v>
      </c>
      <c r="C1334">
        <f>ABS((porsche_data[[#This Row],[Price]]-AVERAGE(B1266:B5721))/_xlfn.STDEV.P(B1266:B5721))</f>
        <v>1.8138890445556402</v>
      </c>
      <c r="D1334" t="s">
        <v>184</v>
      </c>
      <c r="E1334" t="s">
        <v>237</v>
      </c>
      <c r="F1334">
        <f>IF(OR(ISNUMBER(SEARCH(" 4S",porsche_data[[#This Row],[Model]])), ISNUMBER(SEARCH(" S",porsche_data[[#This Row],[Model]]))),1,0)</f>
        <v>0</v>
      </c>
      <c r="G1334">
        <f>IF(ISNUMBER(SEARCH("Turbo",porsche_data[[#This Row],[Model]])),1,0)</f>
        <v>0</v>
      </c>
      <c r="H1334">
        <f>IF(ISNUMBER(SEARCH("GT",porsche_data[[#This Row],[Model]])),1,0)</f>
        <v>1</v>
      </c>
      <c r="I1334">
        <f>IF(ISNUMBER(SEARCH("RS",porsche_data[[#This Row],[Model]])),1,0)</f>
        <v>0</v>
      </c>
      <c r="J1334">
        <f>IF(ISNUMBER(SEARCH("Targa",porsche_data[[#This Row],[Body]])),1,0)</f>
        <v>0</v>
      </c>
      <c r="K1334">
        <f>IF(ISNUMBER(SEARCH("Cabriolet",porsche_data[[#This Row],[Body]])),1,0)</f>
        <v>1</v>
      </c>
      <c r="L1334" t="s">
        <v>16</v>
      </c>
      <c r="M1334">
        <v>992</v>
      </c>
      <c r="N1334" t="s">
        <v>239</v>
      </c>
      <c r="O1334" s="3">
        <f>1*(LEFT(porsche_data[[#This Row],[Mileage0]],FIND(" ",porsche_data[[#This Row],[Mileage0]])-1))</f>
        <v>5869</v>
      </c>
      <c r="P1334" t="s">
        <v>178</v>
      </c>
      <c r="Q1334">
        <v>480</v>
      </c>
      <c r="R1334" t="s">
        <v>67</v>
      </c>
      <c r="S1334">
        <f>1*(LEFT(porsche_data[[#This Row],[Cylinder Capacity]],FIND(" ",porsche_data[[#This Row],[Cylinder Capacity]])-1))</f>
        <v>3</v>
      </c>
      <c r="T1334" t="s">
        <v>20</v>
      </c>
      <c r="U1334" t="s">
        <v>31</v>
      </c>
      <c r="V1334">
        <f>IF(porsche_data[[#This Row],[Transmission]]="Automatic",1,0)</f>
        <v>0</v>
      </c>
      <c r="W1334">
        <f>IF(porsche_data[[#This Row],[Transmission]]="PDK",1,0)</f>
        <v>1</v>
      </c>
      <c r="X1334" t="s">
        <v>22</v>
      </c>
      <c r="Y1334">
        <f>IF(porsche_data[[#This Row],[Drive]]="Rear drive",0,1)</f>
        <v>0</v>
      </c>
      <c r="Z1334" t="s">
        <v>23</v>
      </c>
      <c r="AA1334" t="s">
        <v>24</v>
      </c>
      <c r="AB1334">
        <f>IF(OR(porsche_data[[#This Row],[Interior Color]]="Black",porsche_data[[#This Row],[Interior Color]]="Beige",porsche_data[[#This Row],[Interior Color]]="Brown",porsche_data[[#This Row],[Interior Color]]="Grey"),0,1)</f>
        <v>0</v>
      </c>
      <c r="AC1334" t="s">
        <v>24</v>
      </c>
      <c r="AD13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35" spans="1:30" hidden="1" x14ac:dyDescent="0.2">
      <c r="A1335" t="s">
        <v>2236</v>
      </c>
      <c r="C1335" t="e">
        <f>ABS((porsche_data[[#This Row],[Price]]-#REF!)/#REF!)</f>
        <v>#REF!</v>
      </c>
      <c r="D1335" t="s">
        <v>184</v>
      </c>
      <c r="E1335" t="s">
        <v>167</v>
      </c>
      <c r="F1335">
        <f>IF(OR(ISNUMBER(SEARCH(" 4S",porsche_data[[#This Row],[Model]])), ISNUMBER(SEARCH(" S",porsche_data[[#This Row],[Model]]))),1,0)</f>
        <v>0</v>
      </c>
      <c r="G1335">
        <f>IF(ISNUMBER(SEARCH("Turbo",porsche_data[[#This Row],[Model]])),1,0)</f>
        <v>0</v>
      </c>
      <c r="H1335">
        <f>IF(ISNUMBER(SEARCH("GT",porsche_data[[#This Row],[Model]])),1,0)</f>
        <v>1</v>
      </c>
      <c r="I1335">
        <f>IF(ISNUMBER(SEARCH("RS",porsche_data[[#This Row],[Model]])),1,0)</f>
        <v>1</v>
      </c>
      <c r="J1335">
        <f>IF(ISNUMBER(SEARCH("Targa",porsche_data[[#This Row],[Body]])),1,0)</f>
        <v>0</v>
      </c>
      <c r="K1335">
        <f>IF(ISNUMBER(SEARCH("Cabriolet",porsche_data[[#This Row],[Body]])),1,0)</f>
        <v>0</v>
      </c>
      <c r="L1335" t="s">
        <v>44</v>
      </c>
      <c r="N1335" t="s">
        <v>2237</v>
      </c>
      <c r="O1335" t="str">
        <f>IF(ISNUMBER(SEARCH("km",porsche_data[[#This Row],[Mileage0]])),porsche_data[[#This Row],[Mileage0]],"")</f>
        <v>66 km</v>
      </c>
      <c r="P1335" t="s">
        <v>141</v>
      </c>
      <c r="R1335" t="s">
        <v>111</v>
      </c>
      <c r="T1335" t="s">
        <v>20</v>
      </c>
      <c r="U1335" t="s">
        <v>31</v>
      </c>
      <c r="V1335">
        <f>IF(porsche_data[[#This Row],[Transmission]]="Automatic",1,0)</f>
        <v>0</v>
      </c>
      <c r="W1335">
        <f>IF(porsche_data[[#This Row],[Transmission]]="PDK",1,0)</f>
        <v>1</v>
      </c>
      <c r="X1335" t="s">
        <v>22</v>
      </c>
      <c r="Y1335">
        <f>IF(porsche_data[[#This Row],[Drive]]="Rear drive",0,1)</f>
        <v>0</v>
      </c>
      <c r="Z1335" t="s">
        <v>23</v>
      </c>
      <c r="AA1335" t="s">
        <v>24</v>
      </c>
      <c r="AB1335">
        <f>IF(OR(porsche_data[[#This Row],[Interior Color]]="Black",porsche_data[[#This Row],[Interior Color]]="Beige",porsche_data[[#This Row],[Interior Color]]="Brown",porsche_data[[#This Row],[Interior Color]]="Grey"),0,1)</f>
        <v>0</v>
      </c>
      <c r="AC1335" t="s">
        <v>32</v>
      </c>
      <c r="AD13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36" spans="1:30" hidden="1" x14ac:dyDescent="0.2">
      <c r="A1336" t="s">
        <v>2238</v>
      </c>
      <c r="C1336" t="e">
        <f>ABS((porsche_data[[#This Row],[Price]]-#REF!)/#REF!)</f>
        <v>#REF!</v>
      </c>
      <c r="D1336" t="s">
        <v>1055</v>
      </c>
      <c r="E1336" t="s">
        <v>936</v>
      </c>
      <c r="F1336">
        <f>IF(OR(ISNUMBER(SEARCH(" 4S",porsche_data[[#This Row],[Model]])), ISNUMBER(SEARCH(" S",porsche_data[[#This Row],[Model]]))),1,0)</f>
        <v>1</v>
      </c>
      <c r="G1336">
        <f>IF(ISNUMBER(SEARCH("Turbo",porsche_data[[#This Row],[Model]])),1,0)</f>
        <v>0</v>
      </c>
      <c r="H1336">
        <f>IF(ISNUMBER(SEARCH("GT",porsche_data[[#This Row],[Model]])),1,0)</f>
        <v>0</v>
      </c>
      <c r="I1336">
        <f>IF(ISNUMBER(SEARCH("RS",porsche_data[[#This Row],[Model]])),1,0)</f>
        <v>0</v>
      </c>
      <c r="J1336">
        <f>IF(ISNUMBER(SEARCH("Targa",porsche_data[[#This Row],[Body]])),1,0)</f>
        <v>0</v>
      </c>
      <c r="K1336">
        <f>IF(ISNUMBER(SEARCH("Cabriolet",porsche_data[[#This Row],[Body]])),1,0)</f>
        <v>1</v>
      </c>
      <c r="L1336" t="s">
        <v>16</v>
      </c>
      <c r="N1336" t="s">
        <v>2239</v>
      </c>
      <c r="O1336" t="str">
        <f>IF(ISNUMBER(SEARCH("km",porsche_data[[#This Row],[Mileage0]])),porsche_data[[#This Row],[Mileage0]],"")</f>
        <v/>
      </c>
      <c r="P1336" t="s">
        <v>494</v>
      </c>
      <c r="R1336" t="s">
        <v>67</v>
      </c>
      <c r="T1336" t="s">
        <v>20</v>
      </c>
      <c r="U1336" t="s">
        <v>21</v>
      </c>
      <c r="V1336">
        <f>IF(porsche_data[[#This Row],[Transmission]]="Automatic",1,0)</f>
        <v>0</v>
      </c>
      <c r="W1336">
        <f>IF(porsche_data[[#This Row],[Transmission]]="PDK",1,0)</f>
        <v>0</v>
      </c>
      <c r="X1336" t="s">
        <v>22</v>
      </c>
      <c r="Y1336">
        <f>IF(porsche_data[[#This Row],[Drive]]="Rear drive",0,1)</f>
        <v>0</v>
      </c>
      <c r="Z1336" t="s">
        <v>23</v>
      </c>
      <c r="AA1336" t="s">
        <v>24</v>
      </c>
      <c r="AB1336">
        <f>IF(OR(porsche_data[[#This Row],[Interior Color]]="Black",porsche_data[[#This Row],[Interior Color]]="Beige",porsche_data[[#This Row],[Interior Color]]="Brown",porsche_data[[#This Row],[Interior Color]]="Grey"),0,1)</f>
        <v>0</v>
      </c>
      <c r="AC1336" t="s">
        <v>99</v>
      </c>
      <c r="AD13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37" spans="1:30" x14ac:dyDescent="0.2">
      <c r="A1337" t="s">
        <v>923</v>
      </c>
      <c r="B1337">
        <v>162000</v>
      </c>
      <c r="C1337">
        <f>ABS((porsche_data[[#This Row],[Price]]-AVERAGE(B1269:B5724))/_xlfn.STDEV.P(B1269:B5724))</f>
        <v>1.794971370419743</v>
      </c>
      <c r="D1337" t="s">
        <v>63</v>
      </c>
      <c r="E1337" t="s">
        <v>176</v>
      </c>
      <c r="F1337">
        <f>IF(OR(ISNUMBER(SEARCH(" 4S",porsche_data[[#This Row],[Model]])), ISNUMBER(SEARCH(" S",porsche_data[[#This Row],[Model]]))),1,0)</f>
        <v>0</v>
      </c>
      <c r="G1337">
        <f>IF(ISNUMBER(SEARCH("Turbo",porsche_data[[#This Row],[Model]])),1,0)</f>
        <v>0</v>
      </c>
      <c r="H1337">
        <f>IF(ISNUMBER(SEARCH("GT",porsche_data[[#This Row],[Model]])),1,0)</f>
        <v>1</v>
      </c>
      <c r="I1337">
        <f>IF(ISNUMBER(SEARCH("RS",porsche_data[[#This Row],[Model]])),1,0)</f>
        <v>0</v>
      </c>
      <c r="J1337">
        <f>IF(ISNUMBER(SEARCH("Targa",porsche_data[[#This Row],[Body]])),1,0)</f>
        <v>0</v>
      </c>
      <c r="K1337">
        <f>IF(ISNUMBER(SEARCH("Cabriolet",porsche_data[[#This Row],[Body]])),1,0)</f>
        <v>0</v>
      </c>
      <c r="L1337" t="s">
        <v>44</v>
      </c>
      <c r="M1337">
        <v>992</v>
      </c>
      <c r="N1337" t="s">
        <v>924</v>
      </c>
      <c r="O1337" s="3">
        <f>1*(LEFT(porsche_data[[#This Row],[Mileage0]],FIND(" ",porsche_data[[#This Row],[Mileage0]])-1))</f>
        <v>6800</v>
      </c>
      <c r="P1337" t="s">
        <v>178</v>
      </c>
      <c r="Q1337">
        <v>480</v>
      </c>
      <c r="R1337" t="s">
        <v>67</v>
      </c>
      <c r="S1337">
        <f>1*(LEFT(porsche_data[[#This Row],[Cylinder Capacity]],FIND(" ",porsche_data[[#This Row],[Cylinder Capacity]])-1))</f>
        <v>3</v>
      </c>
      <c r="T1337" t="s">
        <v>20</v>
      </c>
      <c r="U1337" t="s">
        <v>21</v>
      </c>
      <c r="V1337">
        <f>IF(porsche_data[[#This Row],[Transmission]]="Automatic",1,0)</f>
        <v>0</v>
      </c>
      <c r="W1337">
        <f>IF(porsche_data[[#This Row],[Transmission]]="PDK",1,0)</f>
        <v>0</v>
      </c>
      <c r="X1337" t="s">
        <v>46</v>
      </c>
      <c r="Y1337">
        <f>IF(porsche_data[[#This Row],[Drive]]="Rear drive",0,1)</f>
        <v>1</v>
      </c>
      <c r="Z1337" t="s">
        <v>23</v>
      </c>
      <c r="AA1337" t="s">
        <v>24</v>
      </c>
      <c r="AB1337">
        <f>IF(OR(porsche_data[[#This Row],[Interior Color]]="Black",porsche_data[[#This Row],[Interior Color]]="Beige",porsche_data[[#This Row],[Interior Color]]="Brown",porsche_data[[#This Row],[Interior Color]]="Grey"),0,1)</f>
        <v>0</v>
      </c>
      <c r="AC1337" t="s">
        <v>24</v>
      </c>
      <c r="AD13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38" spans="1:30" x14ac:dyDescent="0.2">
      <c r="A1338" t="s">
        <v>1427</v>
      </c>
      <c r="B1338">
        <v>161992</v>
      </c>
      <c r="C1338">
        <f>ABS((porsche_data[[#This Row],[Price]]-AVERAGE(B1270:B5725))/_xlfn.STDEV.P(B1270:B5725))</f>
        <v>1.794739608536623</v>
      </c>
      <c r="D1338" t="s">
        <v>163</v>
      </c>
      <c r="E1338" t="s">
        <v>64</v>
      </c>
      <c r="F1338">
        <f>IF(OR(ISNUMBER(SEARCH(" 4S",porsche_data[[#This Row],[Model]])), ISNUMBER(SEARCH(" S",porsche_data[[#This Row],[Model]]))),1,0)</f>
        <v>1</v>
      </c>
      <c r="G1338">
        <f>IF(ISNUMBER(SEARCH("Turbo",porsche_data[[#This Row],[Model]])),1,0)</f>
        <v>0</v>
      </c>
      <c r="H1338">
        <f>IF(ISNUMBER(SEARCH("GT",porsche_data[[#This Row],[Model]])),1,0)</f>
        <v>0</v>
      </c>
      <c r="I1338">
        <f>IF(ISNUMBER(SEARCH("RS",porsche_data[[#This Row],[Model]])),1,0)</f>
        <v>0</v>
      </c>
      <c r="J1338">
        <f>IF(ISNUMBER(SEARCH("Targa",porsche_data[[#This Row],[Body]])),1,0)</f>
        <v>1</v>
      </c>
      <c r="K1338">
        <f>IF(ISNUMBER(SEARCH("Cabriolet",porsche_data[[#This Row],[Body]])),1,0)</f>
        <v>0</v>
      </c>
      <c r="L1338" t="s">
        <v>36</v>
      </c>
      <c r="M1338">
        <v>992</v>
      </c>
      <c r="N1338" t="s">
        <v>1428</v>
      </c>
      <c r="O1338" s="3">
        <f>1*(LEFT(porsche_data[[#This Row],[Mileage0]],FIND(" ",porsche_data[[#This Row],[Mileage0]])-1))</f>
        <v>21803</v>
      </c>
      <c r="P1338" t="s">
        <v>66</v>
      </c>
      <c r="Q1338">
        <v>450</v>
      </c>
      <c r="R1338" t="s">
        <v>67</v>
      </c>
      <c r="S1338">
        <f>1*(LEFT(porsche_data[[#This Row],[Cylinder Capacity]],FIND(" ",porsche_data[[#This Row],[Cylinder Capacity]])-1))</f>
        <v>3</v>
      </c>
      <c r="T1338" t="s">
        <v>20</v>
      </c>
      <c r="U1338" t="s">
        <v>31</v>
      </c>
      <c r="V1338">
        <f>IF(porsche_data[[#This Row],[Transmission]]="Automatic",1,0)</f>
        <v>0</v>
      </c>
      <c r="W1338">
        <f>IF(porsche_data[[#This Row],[Transmission]]="PDK",1,0)</f>
        <v>1</v>
      </c>
      <c r="X1338" t="s">
        <v>46</v>
      </c>
      <c r="Y1338">
        <f>IF(porsche_data[[#This Row],[Drive]]="Rear drive",0,1)</f>
        <v>1</v>
      </c>
      <c r="Z1338" t="s">
        <v>23</v>
      </c>
      <c r="AA1338" t="s">
        <v>250</v>
      </c>
      <c r="AB1338">
        <f>IF(OR(porsche_data[[#This Row],[Interior Color]]="Black",porsche_data[[#This Row],[Interior Color]]="Beige",porsche_data[[#This Row],[Interior Color]]="Brown",porsche_data[[#This Row],[Interior Color]]="Grey"),0,1)</f>
        <v>0</v>
      </c>
      <c r="AC1338" t="s">
        <v>24</v>
      </c>
      <c r="AD13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39" spans="1:30" hidden="1" x14ac:dyDescent="0.2">
      <c r="A1339" t="s">
        <v>25</v>
      </c>
      <c r="C1339" t="e">
        <f>ABS((porsche_data[[#This Row],[Price]]-#REF!)/#REF!)</f>
        <v>#REF!</v>
      </c>
      <c r="D1339" t="s">
        <v>25</v>
      </c>
      <c r="E1339" t="s">
        <v>25</v>
      </c>
      <c r="F1339">
        <f>IF(OR(ISNUMBER(SEARCH(" 4S",porsche_data[[#This Row],[Model]])), ISNUMBER(SEARCH(" S",porsche_data[[#This Row],[Model]]))),1,0)</f>
        <v>0</v>
      </c>
      <c r="G1339">
        <f>IF(ISNUMBER(SEARCH("Turbo",porsche_data[[#This Row],[Model]])),1,0)</f>
        <v>0</v>
      </c>
      <c r="H1339">
        <f>IF(ISNUMBER(SEARCH("GT",porsche_data[[#This Row],[Model]])),1,0)</f>
        <v>0</v>
      </c>
      <c r="I1339">
        <f>IF(ISNUMBER(SEARCH("RS",porsche_data[[#This Row],[Model]])),1,0)</f>
        <v>0</v>
      </c>
      <c r="J1339">
        <f>IF(ISNUMBER(SEARCH("Targa",porsche_data[[#This Row],[Body]])),1,0)</f>
        <v>0</v>
      </c>
      <c r="K1339">
        <f>IF(ISNUMBER(SEARCH("Cabriolet",porsche_data[[#This Row],[Body]])),1,0)</f>
        <v>0</v>
      </c>
      <c r="L1339" t="s">
        <v>25</v>
      </c>
      <c r="N1339" t="s">
        <v>25</v>
      </c>
      <c r="O1339" t="str">
        <f>IF(ISNUMBER(SEARCH("km",porsche_data[[#This Row],[Mileage0]])),porsche_data[[#This Row],[Mileage0]],"")</f>
        <v/>
      </c>
      <c r="P1339" t="s">
        <v>25</v>
      </c>
      <c r="R1339" t="s">
        <v>25</v>
      </c>
      <c r="T1339" t="s">
        <v>25</v>
      </c>
      <c r="U1339" t="s">
        <v>25</v>
      </c>
      <c r="V1339">
        <f>IF(porsche_data[[#This Row],[Transmission]]="Automatic",1,0)</f>
        <v>0</v>
      </c>
      <c r="W1339">
        <f>IF(porsche_data[[#This Row],[Transmission]]="PDK",1,0)</f>
        <v>0</v>
      </c>
      <c r="X1339" t="s">
        <v>25</v>
      </c>
      <c r="Y1339">
        <f>IF(porsche_data[[#This Row],[Drive]]="Rear drive",0,1)</f>
        <v>1</v>
      </c>
      <c r="Z1339" t="s">
        <v>25</v>
      </c>
      <c r="AA1339" t="s">
        <v>25</v>
      </c>
      <c r="AB1339">
        <f>IF(OR(porsche_data[[#This Row],[Interior Color]]="Black",porsche_data[[#This Row],[Interior Color]]="Beige",porsche_data[[#This Row],[Interior Color]]="Brown",porsche_data[[#This Row],[Interior Color]]="Grey"),0,1)</f>
        <v>1</v>
      </c>
      <c r="AC1339" t="s">
        <v>25</v>
      </c>
      <c r="AD13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40" spans="1:30" x14ac:dyDescent="0.2">
      <c r="A1340" t="s">
        <v>3740</v>
      </c>
      <c r="B1340">
        <v>161890</v>
      </c>
      <c r="C1340">
        <f>ABS((porsche_data[[#This Row],[Price]]-AVERAGE(B1272:B5727))/_xlfn.STDEV.P(B1272:B5727))</f>
        <v>1.7985415707792609</v>
      </c>
      <c r="D1340" t="s">
        <v>63</v>
      </c>
      <c r="E1340" t="s">
        <v>237</v>
      </c>
      <c r="F1340">
        <f>IF(OR(ISNUMBER(SEARCH(" 4S",porsche_data[[#This Row],[Model]])), ISNUMBER(SEARCH(" S",porsche_data[[#This Row],[Model]]))),1,0)</f>
        <v>0</v>
      </c>
      <c r="G1340">
        <f>IF(ISNUMBER(SEARCH("Turbo",porsche_data[[#This Row],[Model]])),1,0)</f>
        <v>0</v>
      </c>
      <c r="H1340">
        <f>IF(ISNUMBER(SEARCH("GT",porsche_data[[#This Row],[Model]])),1,0)</f>
        <v>1</v>
      </c>
      <c r="I1340">
        <f>IF(ISNUMBER(SEARCH("RS",porsche_data[[#This Row],[Model]])),1,0)</f>
        <v>0</v>
      </c>
      <c r="J1340">
        <f>IF(ISNUMBER(SEARCH("Targa",porsche_data[[#This Row],[Body]])),1,0)</f>
        <v>0</v>
      </c>
      <c r="K1340">
        <f>IF(ISNUMBER(SEARCH("Cabriolet",porsche_data[[#This Row],[Body]])),1,0)</f>
        <v>0</v>
      </c>
      <c r="L1340" t="s">
        <v>44</v>
      </c>
      <c r="M1340">
        <v>992</v>
      </c>
      <c r="N1340" t="s">
        <v>3741</v>
      </c>
      <c r="O1340" s="3">
        <f>1*(LEFT(porsche_data[[#This Row],[Mileage0]],FIND(" ",porsche_data[[#This Row],[Mileage0]])-1))</f>
        <v>47941</v>
      </c>
      <c r="P1340" t="s">
        <v>178</v>
      </c>
      <c r="Q1340">
        <v>480</v>
      </c>
      <c r="R1340" t="s">
        <v>67</v>
      </c>
      <c r="S1340">
        <f>1*(LEFT(porsche_data[[#This Row],[Cylinder Capacity]],FIND(" ",porsche_data[[#This Row],[Cylinder Capacity]])-1))</f>
        <v>3</v>
      </c>
      <c r="T1340" t="s">
        <v>20</v>
      </c>
      <c r="U1340" t="s">
        <v>31</v>
      </c>
      <c r="V1340">
        <f>IF(porsche_data[[#This Row],[Transmission]]="Automatic",1,0)</f>
        <v>0</v>
      </c>
      <c r="W1340">
        <f>IF(porsche_data[[#This Row],[Transmission]]="PDK",1,0)</f>
        <v>1</v>
      </c>
      <c r="X1340" t="s">
        <v>22</v>
      </c>
      <c r="Y1340">
        <f>IF(porsche_data[[#This Row],[Drive]]="Rear drive",0,1)</f>
        <v>0</v>
      </c>
      <c r="Z1340" t="s">
        <v>23</v>
      </c>
      <c r="AA1340" t="s">
        <v>24</v>
      </c>
      <c r="AB1340">
        <f>IF(OR(porsche_data[[#This Row],[Interior Color]]="Black",porsche_data[[#This Row],[Interior Color]]="Beige",porsche_data[[#This Row],[Interior Color]]="Brown",porsche_data[[#This Row],[Interior Color]]="Grey"),0,1)</f>
        <v>0</v>
      </c>
      <c r="AC1340" t="s">
        <v>40</v>
      </c>
      <c r="AD13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41" spans="1:30" x14ac:dyDescent="0.2">
      <c r="A1341" t="s">
        <v>5081</v>
      </c>
      <c r="B1341">
        <v>161250</v>
      </c>
      <c r="C1341">
        <f>ABS((porsche_data[[#This Row],[Price]]-AVERAGE(B1273:B5728))/_xlfn.STDEV.P(B1273:B5728))</f>
        <v>1.783299995000003</v>
      </c>
      <c r="D1341" t="s">
        <v>93</v>
      </c>
      <c r="E1341" t="s">
        <v>64</v>
      </c>
      <c r="F1341">
        <f>IF(OR(ISNUMBER(SEARCH(" 4S",porsche_data[[#This Row],[Model]])), ISNUMBER(SEARCH(" S",porsche_data[[#This Row],[Model]]))),1,0)</f>
        <v>1</v>
      </c>
      <c r="G1341">
        <f>IF(ISNUMBER(SEARCH("Turbo",porsche_data[[#This Row],[Model]])),1,0)</f>
        <v>0</v>
      </c>
      <c r="H1341">
        <f>IF(ISNUMBER(SEARCH("GT",porsche_data[[#This Row],[Model]])),1,0)</f>
        <v>0</v>
      </c>
      <c r="I1341">
        <f>IF(ISNUMBER(SEARCH("RS",porsche_data[[#This Row],[Model]])),1,0)</f>
        <v>0</v>
      </c>
      <c r="J1341">
        <f>IF(ISNUMBER(SEARCH("Targa",porsche_data[[#This Row],[Body]])),1,0)</f>
        <v>0</v>
      </c>
      <c r="K1341">
        <f>IF(ISNUMBER(SEARCH("Cabriolet",porsche_data[[#This Row],[Body]])),1,0)</f>
        <v>1</v>
      </c>
      <c r="L1341" t="s">
        <v>16</v>
      </c>
      <c r="M1341">
        <v>992</v>
      </c>
      <c r="N1341" t="s">
        <v>996</v>
      </c>
      <c r="O1341" s="3">
        <f>1*(LEFT(porsche_data[[#This Row],[Mileage0]],FIND(" ",porsche_data[[#This Row],[Mileage0]])-1))</f>
        <v>23000</v>
      </c>
      <c r="P1341" t="s">
        <v>66</v>
      </c>
      <c r="Q1341">
        <v>450</v>
      </c>
      <c r="R1341" t="s">
        <v>67</v>
      </c>
      <c r="S1341">
        <f>1*(LEFT(porsche_data[[#This Row],[Cylinder Capacity]],FIND(" ",porsche_data[[#This Row],[Cylinder Capacity]])-1))</f>
        <v>3</v>
      </c>
      <c r="T1341" t="s">
        <v>20</v>
      </c>
      <c r="U1341" t="s">
        <v>31</v>
      </c>
      <c r="V1341">
        <f>IF(porsche_data[[#This Row],[Transmission]]="Automatic",1,0)</f>
        <v>0</v>
      </c>
      <c r="W1341">
        <f>IF(porsche_data[[#This Row],[Transmission]]="PDK",1,0)</f>
        <v>1</v>
      </c>
      <c r="X1341" t="s">
        <v>46</v>
      </c>
      <c r="Y1341">
        <f>IF(porsche_data[[#This Row],[Drive]]="Rear drive",0,1)</f>
        <v>1</v>
      </c>
      <c r="Z1341" t="s">
        <v>23</v>
      </c>
      <c r="AA1341" t="s">
        <v>24</v>
      </c>
      <c r="AB1341">
        <f>IF(OR(porsche_data[[#This Row],[Interior Color]]="Black",porsche_data[[#This Row],[Interior Color]]="Beige",porsche_data[[#This Row],[Interior Color]]="Brown",porsche_data[[#This Row],[Interior Color]]="Grey"),0,1)</f>
        <v>0</v>
      </c>
      <c r="AC1341" t="s">
        <v>32</v>
      </c>
      <c r="AD13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42" spans="1:30" hidden="1" x14ac:dyDescent="0.2">
      <c r="A1342" t="s">
        <v>25</v>
      </c>
      <c r="C1342" t="e">
        <f>ABS((porsche_data[[#This Row],[Price]]-#REF!)/#REF!)</f>
        <v>#REF!</v>
      </c>
      <c r="D1342" t="s">
        <v>229</v>
      </c>
      <c r="E1342" t="s">
        <v>102</v>
      </c>
      <c r="F1342">
        <f>IF(OR(ISNUMBER(SEARCH(" 4S",porsche_data[[#This Row],[Model]])), ISNUMBER(SEARCH(" S",porsche_data[[#This Row],[Model]]))),1,0)</f>
        <v>0</v>
      </c>
      <c r="G1342">
        <f>IF(ISNUMBER(SEARCH("Turbo",porsche_data[[#This Row],[Model]])),1,0)</f>
        <v>0</v>
      </c>
      <c r="H1342">
        <f>IF(ISNUMBER(SEARCH("GT",porsche_data[[#This Row],[Model]])),1,0)</f>
        <v>0</v>
      </c>
      <c r="I1342">
        <f>IF(ISNUMBER(SEARCH("RS",porsche_data[[#This Row],[Model]])),1,0)</f>
        <v>0</v>
      </c>
      <c r="J1342">
        <f>IF(ISNUMBER(SEARCH("Targa",porsche_data[[#This Row],[Body]])),1,0)</f>
        <v>0</v>
      </c>
      <c r="K1342">
        <f>IF(ISNUMBER(SEARCH("Cabriolet",porsche_data[[#This Row],[Body]])),1,0)</f>
        <v>0</v>
      </c>
      <c r="L1342" t="s">
        <v>44</v>
      </c>
      <c r="N1342" t="s">
        <v>25</v>
      </c>
      <c r="O1342" t="str">
        <f>IF(ISNUMBER(SEARCH("km",porsche_data[[#This Row],[Mileage0]])),porsche_data[[#This Row],[Mileage0]],"")</f>
        <v/>
      </c>
      <c r="P1342" t="s">
        <v>66</v>
      </c>
      <c r="R1342" t="s">
        <v>2248</v>
      </c>
      <c r="T1342" t="s">
        <v>20</v>
      </c>
      <c r="U1342" t="s">
        <v>21</v>
      </c>
      <c r="V1342">
        <f>IF(porsche_data[[#This Row],[Transmission]]="Automatic",1,0)</f>
        <v>0</v>
      </c>
      <c r="W1342">
        <f>IF(porsche_data[[#This Row],[Transmission]]="PDK",1,0)</f>
        <v>0</v>
      </c>
      <c r="X1342" t="s">
        <v>22</v>
      </c>
      <c r="Y1342">
        <f>IF(porsche_data[[#This Row],[Drive]]="Rear drive",0,1)</f>
        <v>0</v>
      </c>
      <c r="Z1342" t="s">
        <v>23</v>
      </c>
      <c r="AA1342" t="s">
        <v>250</v>
      </c>
      <c r="AB1342">
        <f>IF(OR(porsche_data[[#This Row],[Interior Color]]="Black",porsche_data[[#This Row],[Interior Color]]="Beige",porsche_data[[#This Row],[Interior Color]]="Brown",porsche_data[[#This Row],[Interior Color]]="Grey"),0,1)</f>
        <v>0</v>
      </c>
      <c r="AC1342" t="s">
        <v>47</v>
      </c>
      <c r="AD13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43" spans="1:30" hidden="1" x14ac:dyDescent="0.2">
      <c r="A1343" t="s">
        <v>5100</v>
      </c>
      <c r="C1343" t="e">
        <f>ABS((porsche_data[[#This Row],[Price]]-#REF!)/#REF!)</f>
        <v>#REF!</v>
      </c>
      <c r="D1343" t="s">
        <v>512</v>
      </c>
      <c r="E1343" t="s">
        <v>729</v>
      </c>
      <c r="F1343">
        <f>IF(OR(ISNUMBER(SEARCH(" 4S",porsche_data[[#This Row],[Model]])), ISNUMBER(SEARCH(" S",porsche_data[[#This Row],[Model]]))),1,0)</f>
        <v>0</v>
      </c>
      <c r="G1343">
        <f>IF(ISNUMBER(SEARCH("Turbo",porsche_data[[#This Row],[Model]])),1,0)</f>
        <v>0</v>
      </c>
      <c r="H1343">
        <f>IF(ISNUMBER(SEARCH("GT",porsche_data[[#This Row],[Model]])),1,0)</f>
        <v>0</v>
      </c>
      <c r="I1343">
        <f>IF(ISNUMBER(SEARCH("RS",porsche_data[[#This Row],[Model]])),1,0)</f>
        <v>0</v>
      </c>
      <c r="J1343">
        <f>IF(ISNUMBER(SEARCH("Targa",porsche_data[[#This Row],[Body]])),1,0)</f>
        <v>0</v>
      </c>
      <c r="K1343">
        <f>IF(ISNUMBER(SEARCH("Cabriolet",porsche_data[[#This Row],[Body]])),1,0)</f>
        <v>0</v>
      </c>
      <c r="L1343" t="s">
        <v>44</v>
      </c>
      <c r="N1343" t="s">
        <v>81</v>
      </c>
      <c r="O1343" t="str">
        <f>IF(ISNUMBER(SEARCH("km",porsche_data[[#This Row],[Mileage0]])),porsche_data[[#This Row],[Mileage0]],"")</f>
        <v>86000 km</v>
      </c>
      <c r="P1343" t="s">
        <v>568</v>
      </c>
      <c r="R1343" t="s">
        <v>122</v>
      </c>
      <c r="T1343" t="s">
        <v>20</v>
      </c>
      <c r="U1343" t="s">
        <v>21</v>
      </c>
      <c r="V1343">
        <f>IF(porsche_data[[#This Row],[Transmission]]="Automatic",1,0)</f>
        <v>0</v>
      </c>
      <c r="W1343">
        <f>IF(porsche_data[[#This Row],[Transmission]]="PDK",1,0)</f>
        <v>0</v>
      </c>
      <c r="X1343" t="s">
        <v>22</v>
      </c>
      <c r="Y1343">
        <f>IF(porsche_data[[#This Row],[Drive]]="Rear drive",0,1)</f>
        <v>0</v>
      </c>
      <c r="Z1343" t="s">
        <v>23</v>
      </c>
      <c r="AA1343" t="s">
        <v>24</v>
      </c>
      <c r="AB1343">
        <f>IF(OR(porsche_data[[#This Row],[Interior Color]]="Black",porsche_data[[#This Row],[Interior Color]]="Beige",porsche_data[[#This Row],[Interior Color]]="Brown",porsche_data[[#This Row],[Interior Color]]="Grey"),0,1)</f>
        <v>0</v>
      </c>
      <c r="AC1343" t="s">
        <v>308</v>
      </c>
      <c r="AD13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44" spans="1:30" hidden="1" x14ac:dyDescent="0.2">
      <c r="A1344" t="s">
        <v>2250</v>
      </c>
      <c r="C1344" t="e">
        <f>ABS((porsche_data[[#This Row],[Price]]-#REF!)/#REF!)</f>
        <v>#REF!</v>
      </c>
      <c r="D1344" t="s">
        <v>324</v>
      </c>
      <c r="E1344" t="s">
        <v>1866</v>
      </c>
      <c r="F1344">
        <f>IF(OR(ISNUMBER(SEARCH(" 4S",porsche_data[[#This Row],[Model]])), ISNUMBER(SEARCH(" S",porsche_data[[#This Row],[Model]]))),1,0)</f>
        <v>0</v>
      </c>
      <c r="G1344">
        <f>IF(ISNUMBER(SEARCH("Turbo",porsche_data[[#This Row],[Model]])),1,0)</f>
        <v>0</v>
      </c>
      <c r="H1344">
        <f>IF(ISNUMBER(SEARCH("GT",porsche_data[[#This Row],[Model]])),1,0)</f>
        <v>1</v>
      </c>
      <c r="I1344">
        <f>IF(ISNUMBER(SEARCH("RS",porsche_data[[#This Row],[Model]])),1,0)</f>
        <v>0</v>
      </c>
      <c r="J1344">
        <f>IF(ISNUMBER(SEARCH("Targa",porsche_data[[#This Row],[Body]])),1,0)</f>
        <v>0</v>
      </c>
      <c r="K1344">
        <f>IF(ISNUMBER(SEARCH("Cabriolet",porsche_data[[#This Row],[Body]])),1,0)</f>
        <v>0</v>
      </c>
      <c r="L1344" t="s">
        <v>316</v>
      </c>
      <c r="N1344" t="s">
        <v>1217</v>
      </c>
      <c r="O1344" t="str">
        <f>IF(ISNUMBER(SEARCH("km",porsche_data[[#This Row],[Mileage0]])),porsche_data[[#This Row],[Mileage0]],"")</f>
        <v>1 km</v>
      </c>
      <c r="P1344" t="s">
        <v>66</v>
      </c>
      <c r="R1344" t="s">
        <v>88</v>
      </c>
      <c r="T1344" t="s">
        <v>20</v>
      </c>
      <c r="U1344" t="s">
        <v>53</v>
      </c>
      <c r="V1344">
        <f>IF(porsche_data[[#This Row],[Transmission]]="Automatic",1,0)</f>
        <v>1</v>
      </c>
      <c r="W1344">
        <f>IF(porsche_data[[#This Row],[Transmission]]="PDK",1,0)</f>
        <v>0</v>
      </c>
      <c r="X1344" t="s">
        <v>22</v>
      </c>
      <c r="Y1344">
        <f>IF(porsche_data[[#This Row],[Drive]]="Rear drive",0,1)</f>
        <v>0</v>
      </c>
      <c r="Z1344" t="s">
        <v>23</v>
      </c>
      <c r="AA1344" t="s">
        <v>24</v>
      </c>
      <c r="AB1344">
        <f>IF(OR(porsche_data[[#This Row],[Interior Color]]="Black",porsche_data[[#This Row],[Interior Color]]="Beige",porsche_data[[#This Row],[Interior Color]]="Brown",porsche_data[[#This Row],[Interior Color]]="Grey"),0,1)</f>
        <v>0</v>
      </c>
      <c r="AC1344" t="s">
        <v>61</v>
      </c>
      <c r="AD13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45" spans="1:30" hidden="1" x14ac:dyDescent="0.2">
      <c r="A1345" t="s">
        <v>2251</v>
      </c>
      <c r="C1345" t="e">
        <f>ABS((porsche_data[[#This Row],[Price]]-#REF!)/#REF!)</f>
        <v>#REF!</v>
      </c>
      <c r="D1345" t="s">
        <v>152</v>
      </c>
      <c r="E1345" t="s">
        <v>167</v>
      </c>
      <c r="F1345">
        <f>IF(OR(ISNUMBER(SEARCH(" 4S",porsche_data[[#This Row],[Model]])), ISNUMBER(SEARCH(" S",porsche_data[[#This Row],[Model]]))),1,0)</f>
        <v>0</v>
      </c>
      <c r="G1345">
        <f>IF(ISNUMBER(SEARCH("Turbo",porsche_data[[#This Row],[Model]])),1,0)</f>
        <v>0</v>
      </c>
      <c r="H1345">
        <f>IF(ISNUMBER(SEARCH("GT",porsche_data[[#This Row],[Model]])),1,0)</f>
        <v>1</v>
      </c>
      <c r="I1345">
        <f>IF(ISNUMBER(SEARCH("RS",porsche_data[[#This Row],[Model]])),1,0)</f>
        <v>1</v>
      </c>
      <c r="J1345">
        <f>IF(ISNUMBER(SEARCH("Targa",porsche_data[[#This Row],[Body]])),1,0)</f>
        <v>0</v>
      </c>
      <c r="K1345">
        <f>IF(ISNUMBER(SEARCH("Cabriolet",porsche_data[[#This Row],[Body]])),1,0)</f>
        <v>0</v>
      </c>
      <c r="L1345" t="s">
        <v>44</v>
      </c>
      <c r="N1345" t="s">
        <v>25</v>
      </c>
      <c r="O1345" t="str">
        <f>IF(ISNUMBER(SEARCH("km",porsche_data[[#This Row],[Mileage0]])),porsche_data[[#This Row],[Mileage0]],"")</f>
        <v/>
      </c>
      <c r="P1345" t="s">
        <v>141</v>
      </c>
      <c r="R1345" t="s">
        <v>111</v>
      </c>
      <c r="T1345" t="s">
        <v>20</v>
      </c>
      <c r="U1345" t="s">
        <v>31</v>
      </c>
      <c r="V1345">
        <f>IF(porsche_data[[#This Row],[Transmission]]="Automatic",1,0)</f>
        <v>0</v>
      </c>
      <c r="W1345">
        <f>IF(porsche_data[[#This Row],[Transmission]]="PDK",1,0)</f>
        <v>1</v>
      </c>
      <c r="X1345" t="s">
        <v>22</v>
      </c>
      <c r="Y1345">
        <f>IF(porsche_data[[#This Row],[Drive]]="Rear drive",0,1)</f>
        <v>0</v>
      </c>
      <c r="Z1345" t="s">
        <v>23</v>
      </c>
      <c r="AA1345" t="s">
        <v>24</v>
      </c>
      <c r="AB1345">
        <f>IF(OR(porsche_data[[#This Row],[Interior Color]]="Black",porsche_data[[#This Row],[Interior Color]]="Beige",porsche_data[[#This Row],[Interior Color]]="Brown",porsche_data[[#This Row],[Interior Color]]="Grey"),0,1)</f>
        <v>0</v>
      </c>
      <c r="AC1345" t="s">
        <v>47</v>
      </c>
      <c r="AD13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46" spans="1:30" hidden="1" x14ac:dyDescent="0.2">
      <c r="A1346" t="s">
        <v>25</v>
      </c>
      <c r="C1346" t="e">
        <f>ABS((porsche_data[[#This Row],[Price]]-#REF!)/#REF!)</f>
        <v>#REF!</v>
      </c>
      <c r="D1346" t="s">
        <v>229</v>
      </c>
      <c r="E1346" t="s">
        <v>102</v>
      </c>
      <c r="F1346">
        <f>IF(OR(ISNUMBER(SEARCH(" 4S",porsche_data[[#This Row],[Model]])), ISNUMBER(SEARCH(" S",porsche_data[[#This Row],[Model]]))),1,0)</f>
        <v>0</v>
      </c>
      <c r="G1346">
        <f>IF(ISNUMBER(SEARCH("Turbo",porsche_data[[#This Row],[Model]])),1,0)</f>
        <v>0</v>
      </c>
      <c r="H1346">
        <f>IF(ISNUMBER(SEARCH("GT",porsche_data[[#This Row],[Model]])),1,0)</f>
        <v>0</v>
      </c>
      <c r="I1346">
        <f>IF(ISNUMBER(SEARCH("RS",porsche_data[[#This Row],[Model]])),1,0)</f>
        <v>0</v>
      </c>
      <c r="J1346">
        <f>IF(ISNUMBER(SEARCH("Targa",porsche_data[[#This Row],[Body]])),1,0)</f>
        <v>0</v>
      </c>
      <c r="K1346">
        <f>IF(ISNUMBER(SEARCH("Cabriolet",porsche_data[[#This Row],[Body]])),1,0)</f>
        <v>0</v>
      </c>
      <c r="L1346" t="s">
        <v>44</v>
      </c>
      <c r="N1346" t="s">
        <v>25</v>
      </c>
      <c r="O1346" t="str">
        <f>IF(ISNUMBER(SEARCH("km",porsche_data[[#This Row],[Mileage0]])),porsche_data[[#This Row],[Mileage0]],"")</f>
        <v/>
      </c>
      <c r="P1346" t="s">
        <v>66</v>
      </c>
      <c r="R1346" t="s">
        <v>2248</v>
      </c>
      <c r="T1346" t="s">
        <v>20</v>
      </c>
      <c r="U1346" t="s">
        <v>21</v>
      </c>
      <c r="V1346">
        <f>IF(porsche_data[[#This Row],[Transmission]]="Automatic",1,0)</f>
        <v>0</v>
      </c>
      <c r="W1346">
        <f>IF(porsche_data[[#This Row],[Transmission]]="PDK",1,0)</f>
        <v>0</v>
      </c>
      <c r="X1346" t="s">
        <v>22</v>
      </c>
      <c r="Y1346">
        <f>IF(porsche_data[[#This Row],[Drive]]="Rear drive",0,1)</f>
        <v>0</v>
      </c>
      <c r="Z1346" t="s">
        <v>23</v>
      </c>
      <c r="AA1346" t="s">
        <v>250</v>
      </c>
      <c r="AB1346">
        <f>IF(OR(porsche_data[[#This Row],[Interior Color]]="Black",porsche_data[[#This Row],[Interior Color]]="Beige",porsche_data[[#This Row],[Interior Color]]="Brown",porsche_data[[#This Row],[Interior Color]]="Grey"),0,1)</f>
        <v>0</v>
      </c>
      <c r="AC1346" t="s">
        <v>47</v>
      </c>
      <c r="AD13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47" spans="1:30" hidden="1" x14ac:dyDescent="0.2">
      <c r="A1347" t="s">
        <v>5191</v>
      </c>
      <c r="C1347" t="e">
        <f>ABS((porsche_data[[#This Row],[Price]]-#REF!)/#REF!)</f>
        <v>#REF!</v>
      </c>
      <c r="D1347" t="s">
        <v>225</v>
      </c>
      <c r="E1347" t="s">
        <v>517</v>
      </c>
      <c r="F1347">
        <f>IF(OR(ISNUMBER(SEARCH(" 4S",porsche_data[[#This Row],[Model]])), ISNUMBER(SEARCH(" S",porsche_data[[#This Row],[Model]]))),1,0)</f>
        <v>0</v>
      </c>
      <c r="G1347">
        <f>IF(ISNUMBER(SEARCH("Turbo",porsche_data[[#This Row],[Model]])),1,0)</f>
        <v>0</v>
      </c>
      <c r="H1347">
        <f>IF(ISNUMBER(SEARCH("GT",porsche_data[[#This Row],[Model]])),1,0)</f>
        <v>0</v>
      </c>
      <c r="I1347">
        <f>IF(ISNUMBER(SEARCH("RS",porsche_data[[#This Row],[Model]])),1,0)</f>
        <v>0</v>
      </c>
      <c r="J1347">
        <f>IF(ISNUMBER(SEARCH("Targa",porsche_data[[#This Row],[Body]])),1,0)</f>
        <v>0</v>
      </c>
      <c r="K1347">
        <f>IF(ISNUMBER(SEARCH("Cabriolet",porsche_data[[#This Row],[Body]])),1,0)</f>
        <v>0</v>
      </c>
      <c r="L1347" t="s">
        <v>44</v>
      </c>
      <c r="N1347" t="s">
        <v>360</v>
      </c>
      <c r="O1347" t="str">
        <f>IF(ISNUMBER(SEARCH("km",porsche_data[[#This Row],[Mileage0]])),porsche_data[[#This Row],[Mileage0]],"")</f>
        <v>1700 km</v>
      </c>
      <c r="P1347" t="s">
        <v>519</v>
      </c>
      <c r="R1347" t="s">
        <v>39</v>
      </c>
      <c r="T1347" t="s">
        <v>20</v>
      </c>
      <c r="U1347" t="s">
        <v>21</v>
      </c>
      <c r="V1347">
        <f>IF(porsche_data[[#This Row],[Transmission]]="Automatic",1,0)</f>
        <v>0</v>
      </c>
      <c r="W1347">
        <f>IF(porsche_data[[#This Row],[Transmission]]="PDK",1,0)</f>
        <v>0</v>
      </c>
      <c r="X1347" t="s">
        <v>22</v>
      </c>
      <c r="Y1347">
        <f>IF(porsche_data[[#This Row],[Drive]]="Rear drive",0,1)</f>
        <v>0</v>
      </c>
      <c r="Z1347" t="s">
        <v>23</v>
      </c>
      <c r="AA1347" t="s">
        <v>68</v>
      </c>
      <c r="AB1347">
        <f>IF(OR(porsche_data[[#This Row],[Interior Color]]="Black",porsche_data[[#This Row],[Interior Color]]="Beige",porsche_data[[#This Row],[Interior Color]]="Brown",porsche_data[[#This Row],[Interior Color]]="Grey"),0,1)</f>
        <v>0</v>
      </c>
      <c r="AC1347" t="s">
        <v>24</v>
      </c>
      <c r="AD13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48" spans="1:30" hidden="1" x14ac:dyDescent="0.2">
      <c r="A1348" t="s">
        <v>2250</v>
      </c>
      <c r="C1348" t="e">
        <f>ABS((porsche_data[[#This Row],[Price]]-#REF!)/#REF!)</f>
        <v>#REF!</v>
      </c>
      <c r="D1348" t="s">
        <v>324</v>
      </c>
      <c r="E1348" t="s">
        <v>1866</v>
      </c>
      <c r="F1348">
        <f>IF(OR(ISNUMBER(SEARCH(" 4S",porsche_data[[#This Row],[Model]])), ISNUMBER(SEARCH(" S",porsche_data[[#This Row],[Model]]))),1,0)</f>
        <v>0</v>
      </c>
      <c r="G1348">
        <f>IF(ISNUMBER(SEARCH("Turbo",porsche_data[[#This Row],[Model]])),1,0)</f>
        <v>0</v>
      </c>
      <c r="H1348">
        <f>IF(ISNUMBER(SEARCH("GT",porsche_data[[#This Row],[Model]])),1,0)</f>
        <v>1</v>
      </c>
      <c r="I1348">
        <f>IF(ISNUMBER(SEARCH("RS",porsche_data[[#This Row],[Model]])),1,0)</f>
        <v>0</v>
      </c>
      <c r="J1348">
        <f>IF(ISNUMBER(SEARCH("Targa",porsche_data[[#This Row],[Body]])),1,0)</f>
        <v>0</v>
      </c>
      <c r="K1348">
        <f>IF(ISNUMBER(SEARCH("Cabriolet",porsche_data[[#This Row],[Body]])),1,0)</f>
        <v>0</v>
      </c>
      <c r="L1348" t="s">
        <v>316</v>
      </c>
      <c r="N1348" t="s">
        <v>1217</v>
      </c>
      <c r="O1348" t="str">
        <f>IF(ISNUMBER(SEARCH("km",porsche_data[[#This Row],[Mileage0]])),porsche_data[[#This Row],[Mileage0]],"")</f>
        <v>1 km</v>
      </c>
      <c r="P1348" t="s">
        <v>66</v>
      </c>
      <c r="R1348" t="s">
        <v>88</v>
      </c>
      <c r="T1348" t="s">
        <v>20</v>
      </c>
      <c r="U1348" t="s">
        <v>53</v>
      </c>
      <c r="V1348">
        <f>IF(porsche_data[[#This Row],[Transmission]]="Automatic",1,0)</f>
        <v>1</v>
      </c>
      <c r="W1348">
        <f>IF(porsche_data[[#This Row],[Transmission]]="PDK",1,0)</f>
        <v>0</v>
      </c>
      <c r="X1348" t="s">
        <v>22</v>
      </c>
      <c r="Y1348">
        <f>IF(porsche_data[[#This Row],[Drive]]="Rear drive",0,1)</f>
        <v>0</v>
      </c>
      <c r="Z1348" t="s">
        <v>23</v>
      </c>
      <c r="AA1348" t="s">
        <v>24</v>
      </c>
      <c r="AB1348">
        <f>IF(OR(porsche_data[[#This Row],[Interior Color]]="Black",porsche_data[[#This Row],[Interior Color]]="Beige",porsche_data[[#This Row],[Interior Color]]="Brown",porsche_data[[#This Row],[Interior Color]]="Grey"),0,1)</f>
        <v>0</v>
      </c>
      <c r="AC1348" t="s">
        <v>61</v>
      </c>
      <c r="AD13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49" spans="1:30" hidden="1" x14ac:dyDescent="0.2">
      <c r="A1349" t="s">
        <v>2251</v>
      </c>
      <c r="C1349" t="e">
        <f>ABS((porsche_data[[#This Row],[Price]]-#REF!)/#REF!)</f>
        <v>#REF!</v>
      </c>
      <c r="D1349" t="s">
        <v>152</v>
      </c>
      <c r="E1349" t="s">
        <v>167</v>
      </c>
      <c r="F1349">
        <f>IF(OR(ISNUMBER(SEARCH(" 4S",porsche_data[[#This Row],[Model]])), ISNUMBER(SEARCH(" S",porsche_data[[#This Row],[Model]]))),1,0)</f>
        <v>0</v>
      </c>
      <c r="G1349">
        <f>IF(ISNUMBER(SEARCH("Turbo",porsche_data[[#This Row],[Model]])),1,0)</f>
        <v>0</v>
      </c>
      <c r="H1349">
        <f>IF(ISNUMBER(SEARCH("GT",porsche_data[[#This Row],[Model]])),1,0)</f>
        <v>1</v>
      </c>
      <c r="I1349">
        <f>IF(ISNUMBER(SEARCH("RS",porsche_data[[#This Row],[Model]])),1,0)</f>
        <v>1</v>
      </c>
      <c r="J1349">
        <f>IF(ISNUMBER(SEARCH("Targa",porsche_data[[#This Row],[Body]])),1,0)</f>
        <v>0</v>
      </c>
      <c r="K1349">
        <f>IF(ISNUMBER(SEARCH("Cabriolet",porsche_data[[#This Row],[Body]])),1,0)</f>
        <v>0</v>
      </c>
      <c r="L1349" t="s">
        <v>44</v>
      </c>
      <c r="N1349" t="s">
        <v>25</v>
      </c>
      <c r="O1349" t="str">
        <f>IF(ISNUMBER(SEARCH("km",porsche_data[[#This Row],[Mileage0]])),porsche_data[[#This Row],[Mileage0]],"")</f>
        <v/>
      </c>
      <c r="P1349" t="s">
        <v>141</v>
      </c>
      <c r="R1349" t="s">
        <v>111</v>
      </c>
      <c r="T1349" t="s">
        <v>20</v>
      </c>
      <c r="U1349" t="s">
        <v>31</v>
      </c>
      <c r="V1349">
        <f>IF(porsche_data[[#This Row],[Transmission]]="Automatic",1,0)</f>
        <v>0</v>
      </c>
      <c r="W1349">
        <f>IF(porsche_data[[#This Row],[Transmission]]="PDK",1,0)</f>
        <v>1</v>
      </c>
      <c r="X1349" t="s">
        <v>22</v>
      </c>
      <c r="Y1349">
        <f>IF(porsche_data[[#This Row],[Drive]]="Rear drive",0,1)</f>
        <v>0</v>
      </c>
      <c r="Z1349" t="s">
        <v>23</v>
      </c>
      <c r="AA1349" t="s">
        <v>24</v>
      </c>
      <c r="AB1349">
        <f>IF(OR(porsche_data[[#This Row],[Interior Color]]="Black",porsche_data[[#This Row],[Interior Color]]="Beige",porsche_data[[#This Row],[Interior Color]]="Brown",porsche_data[[#This Row],[Interior Color]]="Grey"),0,1)</f>
        <v>0</v>
      </c>
      <c r="AC1349" t="s">
        <v>47</v>
      </c>
      <c r="AD13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50" spans="1:30" x14ac:dyDescent="0.2">
      <c r="A1350" t="s">
        <v>1389</v>
      </c>
      <c r="B1350">
        <v>161150</v>
      </c>
      <c r="C1350">
        <f>ABS((porsche_data[[#This Row],[Price]]-AVERAGE(B1282:B5737))/_xlfn.STDEV.P(B1282:B5737))</f>
        <v>1.7868330491448547</v>
      </c>
      <c r="D1350" t="s">
        <v>90</v>
      </c>
      <c r="E1350" t="s">
        <v>362</v>
      </c>
      <c r="F1350">
        <f>IF(OR(ISNUMBER(SEARCH(" 4S",porsche_data[[#This Row],[Model]])), ISNUMBER(SEARCH(" S",porsche_data[[#This Row],[Model]]))),1,0)</f>
        <v>0</v>
      </c>
      <c r="G1350">
        <f>IF(ISNUMBER(SEARCH("Turbo",porsche_data[[#This Row],[Model]])),1,0)</f>
        <v>0</v>
      </c>
      <c r="H1350">
        <f>IF(ISNUMBER(SEARCH("GT",porsche_data[[#This Row],[Model]])),1,0)</f>
        <v>1</v>
      </c>
      <c r="I1350">
        <f>IF(ISNUMBER(SEARCH("RS",porsche_data[[#This Row],[Model]])),1,0)</f>
        <v>0</v>
      </c>
      <c r="J1350">
        <f>IF(ISNUMBER(SEARCH("Targa",porsche_data[[#This Row],[Body]])),1,0)</f>
        <v>0</v>
      </c>
      <c r="K1350">
        <f>IF(ISNUMBER(SEARCH("Cabriolet",porsche_data[[#This Row],[Body]])),1,0)</f>
        <v>0</v>
      </c>
      <c r="L1350" t="s">
        <v>44</v>
      </c>
      <c r="M1350">
        <v>991</v>
      </c>
      <c r="N1350" t="s">
        <v>1390</v>
      </c>
      <c r="O1350" s="3">
        <f>1*(LEFT(porsche_data[[#This Row],[Mileage0]],FIND(" ",porsche_data[[#This Row],[Mileage0]])-1))</f>
        <v>43600</v>
      </c>
      <c r="P1350" t="s">
        <v>141</v>
      </c>
      <c r="Q1350">
        <v>500</v>
      </c>
      <c r="R1350" t="s">
        <v>111</v>
      </c>
      <c r="S1350">
        <f>1*(LEFT(porsche_data[[#This Row],[Cylinder Capacity]],FIND(" ",porsche_data[[#This Row],[Cylinder Capacity]])-1))</f>
        <v>4</v>
      </c>
      <c r="T1350" t="s">
        <v>20</v>
      </c>
      <c r="U1350" t="s">
        <v>31</v>
      </c>
      <c r="V1350">
        <f>IF(porsche_data[[#This Row],[Transmission]]="Automatic",1,0)</f>
        <v>0</v>
      </c>
      <c r="W1350">
        <f>IF(porsche_data[[#This Row],[Transmission]]="PDK",1,0)</f>
        <v>1</v>
      </c>
      <c r="X1350" t="s">
        <v>22</v>
      </c>
      <c r="Y1350">
        <f>IF(porsche_data[[#This Row],[Drive]]="Rear drive",0,1)</f>
        <v>0</v>
      </c>
      <c r="Z1350" t="s">
        <v>23</v>
      </c>
      <c r="AA1350" t="s">
        <v>24</v>
      </c>
      <c r="AB1350">
        <f>IF(OR(porsche_data[[#This Row],[Interior Color]]="Black",porsche_data[[#This Row],[Interior Color]]="Beige",porsche_data[[#This Row],[Interior Color]]="Brown",porsche_data[[#This Row],[Interior Color]]="Grey"),0,1)</f>
        <v>0</v>
      </c>
      <c r="AC1350" t="s">
        <v>32</v>
      </c>
      <c r="AD13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51" spans="1:30" hidden="1" x14ac:dyDescent="0.2">
      <c r="A1351" t="s">
        <v>25</v>
      </c>
      <c r="C1351" t="e">
        <f>ABS((porsche_data[[#This Row],[Price]]-#REF!)/#REF!)</f>
        <v>#REF!</v>
      </c>
      <c r="D1351" t="s">
        <v>25</v>
      </c>
      <c r="E1351" t="s">
        <v>25</v>
      </c>
      <c r="F1351">
        <f>IF(OR(ISNUMBER(SEARCH(" 4S",porsche_data[[#This Row],[Model]])), ISNUMBER(SEARCH(" S",porsche_data[[#This Row],[Model]]))),1,0)</f>
        <v>0</v>
      </c>
      <c r="G1351">
        <f>IF(ISNUMBER(SEARCH("Turbo",porsche_data[[#This Row],[Model]])),1,0)</f>
        <v>0</v>
      </c>
      <c r="H1351">
        <f>IF(ISNUMBER(SEARCH("GT",porsche_data[[#This Row],[Model]])),1,0)</f>
        <v>0</v>
      </c>
      <c r="I1351">
        <f>IF(ISNUMBER(SEARCH("RS",porsche_data[[#This Row],[Model]])),1,0)</f>
        <v>0</v>
      </c>
      <c r="J1351">
        <f>IF(ISNUMBER(SEARCH("Targa",porsche_data[[#This Row],[Body]])),1,0)</f>
        <v>0</v>
      </c>
      <c r="K1351">
        <f>IF(ISNUMBER(SEARCH("Cabriolet",porsche_data[[#This Row],[Body]])),1,0)</f>
        <v>0</v>
      </c>
      <c r="L1351" t="s">
        <v>25</v>
      </c>
      <c r="N1351" t="s">
        <v>25</v>
      </c>
      <c r="O1351" t="str">
        <f>IF(ISNUMBER(SEARCH("km",porsche_data[[#This Row],[Mileage0]])),porsche_data[[#This Row],[Mileage0]],"")</f>
        <v/>
      </c>
      <c r="P1351" t="s">
        <v>25</v>
      </c>
      <c r="R1351" t="s">
        <v>25</v>
      </c>
      <c r="T1351" t="s">
        <v>25</v>
      </c>
      <c r="U1351" t="s">
        <v>25</v>
      </c>
      <c r="V1351">
        <f>IF(porsche_data[[#This Row],[Transmission]]="Automatic",1,0)</f>
        <v>0</v>
      </c>
      <c r="W1351">
        <f>IF(porsche_data[[#This Row],[Transmission]]="PDK",1,0)</f>
        <v>0</v>
      </c>
      <c r="X1351" t="s">
        <v>25</v>
      </c>
      <c r="Y1351">
        <f>IF(porsche_data[[#This Row],[Drive]]="Rear drive",0,1)</f>
        <v>1</v>
      </c>
      <c r="Z1351" t="s">
        <v>25</v>
      </c>
      <c r="AA1351" t="s">
        <v>25</v>
      </c>
      <c r="AB1351">
        <f>IF(OR(porsche_data[[#This Row],[Interior Color]]="Black",porsche_data[[#This Row],[Interior Color]]="Beige",porsche_data[[#This Row],[Interior Color]]="Brown",porsche_data[[#This Row],[Interior Color]]="Grey"),0,1)</f>
        <v>1</v>
      </c>
      <c r="AC1351" t="s">
        <v>25</v>
      </c>
      <c r="AD13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52" spans="1:30" x14ac:dyDescent="0.2">
      <c r="A1352" t="s">
        <v>4416</v>
      </c>
      <c r="B1352">
        <v>161000</v>
      </c>
      <c r="C1352">
        <f>ABS((porsche_data[[#This Row],[Price]]-AVERAGE(B1284:B5739))/_xlfn.STDEV.P(B1284:B5739))</f>
        <v>1.7888750361440917</v>
      </c>
      <c r="D1352" t="s">
        <v>106</v>
      </c>
      <c r="E1352" t="s">
        <v>64</v>
      </c>
      <c r="F1352">
        <f>IF(OR(ISNUMBER(SEARCH(" 4S",porsche_data[[#This Row],[Model]])), ISNUMBER(SEARCH(" S",porsche_data[[#This Row],[Model]]))),1,0)</f>
        <v>1</v>
      </c>
      <c r="G1352">
        <f>IF(ISNUMBER(SEARCH("Turbo",porsche_data[[#This Row],[Model]])),1,0)</f>
        <v>0</v>
      </c>
      <c r="H1352">
        <f>IF(ISNUMBER(SEARCH("GT",porsche_data[[#This Row],[Model]])),1,0)</f>
        <v>0</v>
      </c>
      <c r="I1352">
        <f>IF(ISNUMBER(SEARCH("RS",porsche_data[[#This Row],[Model]])),1,0)</f>
        <v>0</v>
      </c>
      <c r="J1352">
        <f>IF(ISNUMBER(SEARCH("Targa",porsche_data[[#This Row],[Body]])),1,0)</f>
        <v>0</v>
      </c>
      <c r="K1352">
        <f>IF(ISNUMBER(SEARCH("Cabriolet",porsche_data[[#This Row],[Body]])),1,0)</f>
        <v>0</v>
      </c>
      <c r="L1352" t="s">
        <v>44</v>
      </c>
      <c r="M1352">
        <v>992</v>
      </c>
      <c r="N1352" t="s">
        <v>4417</v>
      </c>
      <c r="O1352" s="3">
        <f>1*(LEFT(porsche_data[[#This Row],[Mileage0]],FIND(" ",porsche_data[[#This Row],[Mileage0]])-1))</f>
        <v>36100</v>
      </c>
      <c r="P1352" t="s">
        <v>66</v>
      </c>
      <c r="Q1352">
        <v>450</v>
      </c>
      <c r="R1352" t="s">
        <v>67</v>
      </c>
      <c r="S1352">
        <f>1*(LEFT(porsche_data[[#This Row],[Cylinder Capacity]],FIND(" ",porsche_data[[#This Row],[Cylinder Capacity]])-1))</f>
        <v>3</v>
      </c>
      <c r="T1352" t="s">
        <v>20</v>
      </c>
      <c r="U1352" t="s">
        <v>31</v>
      </c>
      <c r="V1352">
        <f>IF(porsche_data[[#This Row],[Transmission]]="Automatic",1,0)</f>
        <v>0</v>
      </c>
      <c r="W1352">
        <f>IF(porsche_data[[#This Row],[Transmission]]="PDK",1,0)</f>
        <v>1</v>
      </c>
      <c r="X1352" t="s">
        <v>46</v>
      </c>
      <c r="Y1352">
        <f>IF(porsche_data[[#This Row],[Drive]]="Rear drive",0,1)</f>
        <v>1</v>
      </c>
      <c r="Z1352" t="s">
        <v>23</v>
      </c>
      <c r="AA1352" t="s">
        <v>24</v>
      </c>
      <c r="AB1352">
        <f>IF(OR(porsche_data[[#This Row],[Interior Color]]="Black",porsche_data[[#This Row],[Interior Color]]="Beige",porsche_data[[#This Row],[Interior Color]]="Brown",porsche_data[[#This Row],[Interior Color]]="Grey"),0,1)</f>
        <v>0</v>
      </c>
      <c r="AC1352" t="s">
        <v>32</v>
      </c>
      <c r="AD13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53" spans="1:30" x14ac:dyDescent="0.2">
      <c r="A1353" t="s">
        <v>2845</v>
      </c>
      <c r="B1353">
        <v>160000</v>
      </c>
      <c r="C1353">
        <f>ABS((porsche_data[[#This Row],[Price]]-AVERAGE(B1285:B5740))/_xlfn.STDEV.P(B1285:B5740))</f>
        <v>1.7628979308676485</v>
      </c>
      <c r="D1353" t="s">
        <v>90</v>
      </c>
      <c r="E1353" t="s">
        <v>85</v>
      </c>
      <c r="F1353">
        <f>IF(OR(ISNUMBER(SEARCH(" 4S",porsche_data[[#This Row],[Model]])), ISNUMBER(SEARCH(" S",porsche_data[[#This Row],[Model]]))),1,0)</f>
        <v>1</v>
      </c>
      <c r="G1353">
        <f>IF(ISNUMBER(SEARCH("Turbo",porsche_data[[#This Row],[Model]])),1,0)</f>
        <v>1</v>
      </c>
      <c r="H1353">
        <f>IF(ISNUMBER(SEARCH("GT",porsche_data[[#This Row],[Model]])),1,0)</f>
        <v>0</v>
      </c>
      <c r="I1353">
        <f>IF(ISNUMBER(SEARCH("RS",porsche_data[[#This Row],[Model]])),1,0)</f>
        <v>0</v>
      </c>
      <c r="J1353">
        <f>IF(ISNUMBER(SEARCH("Targa",porsche_data[[#This Row],[Body]])),1,0)</f>
        <v>0</v>
      </c>
      <c r="K1353">
        <f>IF(ISNUMBER(SEARCH("Cabriolet",porsche_data[[#This Row],[Body]])),1,0)</f>
        <v>0</v>
      </c>
      <c r="L1353" t="s">
        <v>44</v>
      </c>
      <c r="M1353">
        <v>991</v>
      </c>
      <c r="N1353" t="s">
        <v>2846</v>
      </c>
      <c r="O1353" s="3">
        <f>1*(LEFT(porsche_data[[#This Row],[Mileage0]],FIND(" ",porsche_data[[#This Row],[Mileage0]])-1))</f>
        <v>16350</v>
      </c>
      <c r="P1353" t="s">
        <v>87</v>
      </c>
      <c r="Q1353">
        <v>580</v>
      </c>
      <c r="R1353" t="s">
        <v>88</v>
      </c>
      <c r="S1353">
        <f>1*(LEFT(porsche_data[[#This Row],[Cylinder Capacity]],FIND(" ",porsche_data[[#This Row],[Cylinder Capacity]])-1))</f>
        <v>3.8</v>
      </c>
      <c r="T1353" t="s">
        <v>20</v>
      </c>
      <c r="U1353" t="s">
        <v>31</v>
      </c>
      <c r="V1353">
        <f>IF(porsche_data[[#This Row],[Transmission]]="Automatic",1,0)</f>
        <v>0</v>
      </c>
      <c r="W1353">
        <f>IF(porsche_data[[#This Row],[Transmission]]="PDK",1,0)</f>
        <v>1</v>
      </c>
      <c r="X1353" t="s">
        <v>46</v>
      </c>
      <c r="Y1353">
        <f>IF(porsche_data[[#This Row],[Drive]]="Rear drive",0,1)</f>
        <v>1</v>
      </c>
      <c r="Z1353" t="s">
        <v>23</v>
      </c>
      <c r="AA1353" t="s">
        <v>54</v>
      </c>
      <c r="AB1353">
        <f>IF(OR(porsche_data[[#This Row],[Interior Color]]="Black",porsche_data[[#This Row],[Interior Color]]="Beige",porsche_data[[#This Row],[Interior Color]]="Brown",porsche_data[[#This Row],[Interior Color]]="Grey"),0,1)</f>
        <v>1</v>
      </c>
      <c r="AC1353" t="s">
        <v>54</v>
      </c>
      <c r="AD13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54" spans="1:30" hidden="1" x14ac:dyDescent="0.2">
      <c r="A1354" t="s">
        <v>2845</v>
      </c>
      <c r="B1354">
        <v>160000</v>
      </c>
      <c r="C1354" t="e">
        <f>ABS((porsche_data[[#This Row],[Price]]-#REF!)/#REF!)</f>
        <v>#REF!</v>
      </c>
      <c r="D1354" t="s">
        <v>425</v>
      </c>
      <c r="E1354" t="s">
        <v>655</v>
      </c>
      <c r="F1354">
        <f>IF(OR(ISNUMBER(SEARCH(" 4S",porsche_data[[#This Row],[Model]])), ISNUMBER(SEARCH(" S",porsche_data[[#This Row],[Model]]))),1,0)</f>
        <v>1</v>
      </c>
      <c r="G1354">
        <f>IF(ISNUMBER(SEARCH("Turbo",porsche_data[[#This Row],[Model]])),1,0)</f>
        <v>0</v>
      </c>
      <c r="H1354">
        <f>IF(ISNUMBER(SEARCH("GT",porsche_data[[#This Row],[Model]])),1,0)</f>
        <v>0</v>
      </c>
      <c r="I1354">
        <f>IF(ISNUMBER(SEARCH("RS",porsche_data[[#This Row],[Model]])),1,0)</f>
        <v>0</v>
      </c>
      <c r="J1354">
        <f>IF(ISNUMBER(SEARCH("Targa",porsche_data[[#This Row],[Body]])),1,0)</f>
        <v>0</v>
      </c>
      <c r="K1354">
        <f>IF(ISNUMBER(SEARCH("Cabriolet",porsche_data[[#This Row],[Body]])),1,0)</f>
        <v>0</v>
      </c>
      <c r="L1354" t="s">
        <v>44</v>
      </c>
      <c r="N1354" t="s">
        <v>3510</v>
      </c>
      <c r="O1354" t="str">
        <f>IF(ISNUMBER(SEARCH("km",porsche_data[[#This Row],[Mileage0]])),porsche_data[[#This Row],[Mileage0]],"")</f>
        <v>63000 km</v>
      </c>
      <c r="P1354" t="s">
        <v>494</v>
      </c>
      <c r="R1354" t="s">
        <v>429</v>
      </c>
      <c r="T1354" t="s">
        <v>20</v>
      </c>
      <c r="U1354" t="s">
        <v>21</v>
      </c>
      <c r="V1354">
        <f>IF(porsche_data[[#This Row],[Transmission]]="Automatic",1,0)</f>
        <v>0</v>
      </c>
      <c r="W1354">
        <f>IF(porsche_data[[#This Row],[Transmission]]="PDK",1,0)</f>
        <v>0</v>
      </c>
      <c r="X1354" t="s">
        <v>22</v>
      </c>
      <c r="Y1354">
        <f>IF(porsche_data[[#This Row],[Drive]]="Rear drive",0,1)</f>
        <v>0</v>
      </c>
      <c r="Z1354" t="s">
        <v>23</v>
      </c>
      <c r="AA1354" t="s">
        <v>24</v>
      </c>
      <c r="AB1354">
        <f>IF(OR(porsche_data[[#This Row],[Interior Color]]="Black",porsche_data[[#This Row],[Interior Color]]="Beige",porsche_data[[#This Row],[Interior Color]]="Brown",porsche_data[[#This Row],[Interior Color]]="Grey"),0,1)</f>
        <v>0</v>
      </c>
      <c r="AC1354" t="s">
        <v>54</v>
      </c>
      <c r="AD13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55" spans="1:30" hidden="1" x14ac:dyDescent="0.2">
      <c r="A1355" t="s">
        <v>2845</v>
      </c>
      <c r="B1355">
        <v>160000</v>
      </c>
      <c r="C1355" t="e">
        <f>ABS((porsche_data[[#This Row],[Price]]-#REF!)/#REF!)</f>
        <v>#REF!</v>
      </c>
      <c r="D1355" t="s">
        <v>767</v>
      </c>
      <c r="E1355" t="s">
        <v>646</v>
      </c>
      <c r="F1355">
        <f>IF(OR(ISNUMBER(SEARCH(" 4S",porsche_data[[#This Row],[Model]])), ISNUMBER(SEARCH(" S",porsche_data[[#This Row],[Model]]))),1,0)</f>
        <v>0</v>
      </c>
      <c r="G1355">
        <f>IF(ISNUMBER(SEARCH("Turbo",porsche_data[[#This Row],[Model]])),1,0)</f>
        <v>1</v>
      </c>
      <c r="H1355">
        <f>IF(ISNUMBER(SEARCH("GT",porsche_data[[#This Row],[Model]])),1,0)</f>
        <v>0</v>
      </c>
      <c r="I1355">
        <f>IF(ISNUMBER(SEARCH("RS",porsche_data[[#This Row],[Model]])),1,0)</f>
        <v>0</v>
      </c>
      <c r="J1355">
        <f>IF(ISNUMBER(SEARCH("Targa",porsche_data[[#This Row],[Body]])),1,0)</f>
        <v>0</v>
      </c>
      <c r="K1355">
        <f>IF(ISNUMBER(SEARCH("Cabriolet",porsche_data[[#This Row],[Body]])),1,0)</f>
        <v>0</v>
      </c>
      <c r="L1355" t="s">
        <v>44</v>
      </c>
      <c r="M1355">
        <v>911</v>
      </c>
      <c r="N1355" t="s">
        <v>2654</v>
      </c>
      <c r="O1355" t="str">
        <f>IF(ISNUMBER(SEARCH("km",porsche_data[[#This Row],[Mileage0]])),porsche_data[[#This Row],[Mileage0]],"")</f>
        <v/>
      </c>
      <c r="P1355" t="s">
        <v>648</v>
      </c>
      <c r="Q1355">
        <v>245</v>
      </c>
      <c r="R1355" t="s">
        <v>67</v>
      </c>
      <c r="S1355">
        <v>0</v>
      </c>
      <c r="T1355" t="s">
        <v>20</v>
      </c>
      <c r="U1355" t="s">
        <v>21</v>
      </c>
      <c r="V1355">
        <f>IF(porsche_data[[#This Row],[Transmission]]="Automatic",1,0)</f>
        <v>0</v>
      </c>
      <c r="W1355">
        <f>IF(porsche_data[[#This Row],[Transmission]]="PDK",1,0)</f>
        <v>0</v>
      </c>
      <c r="X1355" t="s">
        <v>22</v>
      </c>
      <c r="Y1355">
        <f>IF(porsche_data[[#This Row],[Drive]]="Rear drive",0,1)</f>
        <v>0</v>
      </c>
      <c r="Z1355" t="s">
        <v>23</v>
      </c>
      <c r="AA1355" t="s">
        <v>250</v>
      </c>
      <c r="AB1355">
        <f>IF(OR(porsche_data[[#This Row],[Interior Color]]="Black",porsche_data[[#This Row],[Interior Color]]="Beige",porsche_data[[#This Row],[Interior Color]]="Brown",porsche_data[[#This Row],[Interior Color]]="Grey"),0,1)</f>
        <v>0</v>
      </c>
      <c r="AC1355" t="s">
        <v>24</v>
      </c>
      <c r="AD13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56" spans="1:30" x14ac:dyDescent="0.2">
      <c r="A1356" t="s">
        <v>1357</v>
      </c>
      <c r="B1356">
        <v>159999</v>
      </c>
      <c r="C1356">
        <f>ABS((porsche_data[[#This Row],[Price]]-AVERAGE(B1288:B5743))/_xlfn.STDEV.P(B1288:B5743))</f>
        <v>1.7660864028020247</v>
      </c>
      <c r="D1356" t="s">
        <v>90</v>
      </c>
      <c r="E1356" t="s">
        <v>362</v>
      </c>
      <c r="F1356">
        <f>IF(OR(ISNUMBER(SEARCH(" 4S",porsche_data[[#This Row],[Model]])), ISNUMBER(SEARCH(" S",porsche_data[[#This Row],[Model]]))),1,0)</f>
        <v>0</v>
      </c>
      <c r="G1356">
        <f>IF(ISNUMBER(SEARCH("Turbo",porsche_data[[#This Row],[Model]])),1,0)</f>
        <v>0</v>
      </c>
      <c r="H1356">
        <f>IF(ISNUMBER(SEARCH("GT",porsche_data[[#This Row],[Model]])),1,0)</f>
        <v>1</v>
      </c>
      <c r="I1356">
        <f>IF(ISNUMBER(SEARCH("RS",porsche_data[[#This Row],[Model]])),1,0)</f>
        <v>0</v>
      </c>
      <c r="J1356">
        <f>IF(ISNUMBER(SEARCH("Targa",porsche_data[[#This Row],[Body]])),1,0)</f>
        <v>0</v>
      </c>
      <c r="K1356">
        <f>IF(ISNUMBER(SEARCH("Cabriolet",porsche_data[[#This Row],[Body]])),1,0)</f>
        <v>0</v>
      </c>
      <c r="L1356" t="s">
        <v>44</v>
      </c>
      <c r="M1356">
        <v>991</v>
      </c>
      <c r="N1356" t="s">
        <v>1358</v>
      </c>
      <c r="O1356" s="3">
        <f>1*(LEFT(porsche_data[[#This Row],[Mileage0]],FIND(" ",porsche_data[[#This Row],[Mileage0]])-1))</f>
        <v>37600</v>
      </c>
      <c r="P1356" t="s">
        <v>141</v>
      </c>
      <c r="Q1356">
        <v>500</v>
      </c>
      <c r="R1356" t="s">
        <v>111</v>
      </c>
      <c r="S1356">
        <f>1*(LEFT(porsche_data[[#This Row],[Cylinder Capacity]],FIND(" ",porsche_data[[#This Row],[Cylinder Capacity]])-1))</f>
        <v>4</v>
      </c>
      <c r="T1356" t="s">
        <v>20</v>
      </c>
      <c r="U1356" t="s">
        <v>21</v>
      </c>
      <c r="V1356">
        <f>IF(porsche_data[[#This Row],[Transmission]]="Automatic",1,0)</f>
        <v>0</v>
      </c>
      <c r="W1356">
        <f>IF(porsche_data[[#This Row],[Transmission]]="PDK",1,0)</f>
        <v>0</v>
      </c>
      <c r="X1356" t="s">
        <v>22</v>
      </c>
      <c r="Y1356">
        <f>IF(porsche_data[[#This Row],[Drive]]="Rear drive",0,1)</f>
        <v>0</v>
      </c>
      <c r="Z1356" t="s">
        <v>23</v>
      </c>
      <c r="AA1356" t="s">
        <v>24</v>
      </c>
      <c r="AB1356">
        <f>IF(OR(porsche_data[[#This Row],[Interior Color]]="Black",porsche_data[[#This Row],[Interior Color]]="Beige",porsche_data[[#This Row],[Interior Color]]="Brown",porsche_data[[#This Row],[Interior Color]]="Grey"),0,1)</f>
        <v>0</v>
      </c>
      <c r="AC1356" t="s">
        <v>40</v>
      </c>
      <c r="AD13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57" spans="1:30" hidden="1" x14ac:dyDescent="0.2">
      <c r="A1357" t="s">
        <v>25</v>
      </c>
      <c r="C1357" t="e">
        <f>ABS((porsche_data[[#This Row],[Price]]-#REF!)/#REF!)</f>
        <v>#REF!</v>
      </c>
      <c r="D1357" t="s">
        <v>25</v>
      </c>
      <c r="E1357" t="s">
        <v>25</v>
      </c>
      <c r="F1357">
        <f>IF(OR(ISNUMBER(SEARCH(" 4S",porsche_data[[#This Row],[Model]])), ISNUMBER(SEARCH(" S",porsche_data[[#This Row],[Model]]))),1,0)</f>
        <v>0</v>
      </c>
      <c r="G1357">
        <f>IF(ISNUMBER(SEARCH("Turbo",porsche_data[[#This Row],[Model]])),1,0)</f>
        <v>0</v>
      </c>
      <c r="H1357">
        <f>IF(ISNUMBER(SEARCH("GT",porsche_data[[#This Row],[Model]])),1,0)</f>
        <v>0</v>
      </c>
      <c r="I1357">
        <f>IF(ISNUMBER(SEARCH("RS",porsche_data[[#This Row],[Model]])),1,0)</f>
        <v>0</v>
      </c>
      <c r="J1357">
        <f>IF(ISNUMBER(SEARCH("Targa",porsche_data[[#This Row],[Body]])),1,0)</f>
        <v>0</v>
      </c>
      <c r="K1357">
        <f>IF(ISNUMBER(SEARCH("Cabriolet",porsche_data[[#This Row],[Body]])),1,0)</f>
        <v>0</v>
      </c>
      <c r="L1357" t="s">
        <v>25</v>
      </c>
      <c r="N1357" t="s">
        <v>25</v>
      </c>
      <c r="O1357" t="str">
        <f>IF(ISNUMBER(SEARCH("km",porsche_data[[#This Row],[Mileage0]])),porsche_data[[#This Row],[Mileage0]],"")</f>
        <v/>
      </c>
      <c r="P1357" t="s">
        <v>25</v>
      </c>
      <c r="R1357" t="s">
        <v>25</v>
      </c>
      <c r="T1357" t="s">
        <v>25</v>
      </c>
      <c r="U1357" t="s">
        <v>25</v>
      </c>
      <c r="V1357">
        <f>IF(porsche_data[[#This Row],[Transmission]]="Automatic",1,0)</f>
        <v>0</v>
      </c>
      <c r="W1357">
        <f>IF(porsche_data[[#This Row],[Transmission]]="PDK",1,0)</f>
        <v>0</v>
      </c>
      <c r="X1357" t="s">
        <v>25</v>
      </c>
      <c r="Y1357">
        <f>IF(porsche_data[[#This Row],[Drive]]="Rear drive",0,1)</f>
        <v>1</v>
      </c>
      <c r="Z1357" t="s">
        <v>25</v>
      </c>
      <c r="AA1357" t="s">
        <v>25</v>
      </c>
      <c r="AB1357">
        <f>IF(OR(porsche_data[[#This Row],[Interior Color]]="Black",porsche_data[[#This Row],[Interior Color]]="Beige",porsche_data[[#This Row],[Interior Color]]="Brown",porsche_data[[#This Row],[Interior Color]]="Grey"),0,1)</f>
        <v>1</v>
      </c>
      <c r="AC1357" t="s">
        <v>25</v>
      </c>
      <c r="AD13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58" spans="1:30" x14ac:dyDescent="0.2">
      <c r="A1358" t="s">
        <v>3255</v>
      </c>
      <c r="B1358">
        <v>159997</v>
      </c>
      <c r="C1358">
        <f>ABS((porsche_data[[#This Row],[Price]]-AVERAGE(B1290:B5745))/_xlfn.STDEV.P(B1290:B5745))</f>
        <v>1.7692614529434028</v>
      </c>
      <c r="D1358" t="s">
        <v>298</v>
      </c>
      <c r="E1358" t="s">
        <v>306</v>
      </c>
      <c r="F1358">
        <f>IF(OR(ISNUMBER(SEARCH(" 4S",porsche_data[[#This Row],[Model]])), ISNUMBER(SEARCH(" S",porsche_data[[#This Row],[Model]]))),1,0)</f>
        <v>0</v>
      </c>
      <c r="G1358">
        <f>IF(ISNUMBER(SEARCH("Turbo",porsche_data[[#This Row],[Model]])),1,0)</f>
        <v>0</v>
      </c>
      <c r="H1358">
        <f>IF(ISNUMBER(SEARCH("GT",porsche_data[[#This Row],[Model]])),1,0)</f>
        <v>1</v>
      </c>
      <c r="I1358">
        <f>IF(ISNUMBER(SEARCH("RS",porsche_data[[#This Row],[Model]])),1,0)</f>
        <v>1</v>
      </c>
      <c r="J1358">
        <f>IF(ISNUMBER(SEARCH("Targa",porsche_data[[#This Row],[Body]])),1,0)</f>
        <v>0</v>
      </c>
      <c r="K1358">
        <f>IF(ISNUMBER(SEARCH("Cabriolet",porsche_data[[#This Row],[Body]])),1,0)</f>
        <v>0</v>
      </c>
      <c r="L1358" t="s">
        <v>44</v>
      </c>
      <c r="M1358">
        <v>997</v>
      </c>
      <c r="N1358" t="s">
        <v>3256</v>
      </c>
      <c r="O1358" s="3">
        <f>1*(LEFT(porsche_data[[#This Row],[Mileage0]],FIND(" ",porsche_data[[#This Row],[Mileage0]])-1))</f>
        <v>70441</v>
      </c>
      <c r="P1358" t="s">
        <v>301</v>
      </c>
      <c r="Q1358">
        <v>415</v>
      </c>
      <c r="R1358" t="s">
        <v>19</v>
      </c>
      <c r="S1358">
        <f>1*(LEFT(porsche_data[[#This Row],[Cylinder Capacity]],FIND(" ",porsche_data[[#This Row],[Cylinder Capacity]])-1))</f>
        <v>3.6</v>
      </c>
      <c r="T1358" t="s">
        <v>20</v>
      </c>
      <c r="U1358" t="s">
        <v>21</v>
      </c>
      <c r="V1358">
        <f>IF(porsche_data[[#This Row],[Transmission]]="Automatic",1,0)</f>
        <v>0</v>
      </c>
      <c r="W1358">
        <f>IF(porsche_data[[#This Row],[Transmission]]="PDK",1,0)</f>
        <v>0</v>
      </c>
      <c r="X1358" t="s">
        <v>22</v>
      </c>
      <c r="Y1358">
        <f>IF(porsche_data[[#This Row],[Drive]]="Rear drive",0,1)</f>
        <v>0</v>
      </c>
      <c r="Z1358" t="s">
        <v>23</v>
      </c>
      <c r="AA1358" t="s">
        <v>24</v>
      </c>
      <c r="AB1358">
        <f>IF(OR(porsche_data[[#This Row],[Interior Color]]="Black",porsche_data[[#This Row],[Interior Color]]="Beige",porsche_data[[#This Row],[Interior Color]]="Brown",porsche_data[[#This Row],[Interior Color]]="Grey"),0,1)</f>
        <v>0</v>
      </c>
      <c r="AC1358" t="s">
        <v>308</v>
      </c>
      <c r="AD13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59" spans="1:30" hidden="1" x14ac:dyDescent="0.2">
      <c r="A1359" t="s">
        <v>1089</v>
      </c>
      <c r="C1359" t="e">
        <f>ABS((porsche_data[[#This Row],[Price]]-#REF!)/#REF!)</f>
        <v>#REF!</v>
      </c>
      <c r="D1359" t="s">
        <v>184</v>
      </c>
      <c r="E1359" t="s">
        <v>443</v>
      </c>
      <c r="F1359">
        <f>IF(OR(ISNUMBER(SEARCH(" 4S",porsche_data[[#This Row],[Model]])), ISNUMBER(SEARCH(" S",porsche_data[[#This Row],[Model]]))),1,0)</f>
        <v>0</v>
      </c>
      <c r="G1359">
        <f>IF(ISNUMBER(SEARCH("Turbo",porsche_data[[#This Row],[Model]])),1,0)</f>
        <v>0</v>
      </c>
      <c r="H1359">
        <f>IF(ISNUMBER(SEARCH("GT",porsche_data[[#This Row],[Model]])),1,0)</f>
        <v>1</v>
      </c>
      <c r="I1359">
        <f>IF(ISNUMBER(SEARCH("RS",porsche_data[[#This Row],[Model]])),1,0)</f>
        <v>0</v>
      </c>
      <c r="J1359">
        <f>IF(ISNUMBER(SEARCH("Targa",porsche_data[[#This Row],[Body]])),1,0)</f>
        <v>0</v>
      </c>
      <c r="K1359">
        <f>IF(ISNUMBER(SEARCH("Cabriolet",porsche_data[[#This Row],[Body]])),1,0)</f>
        <v>0</v>
      </c>
      <c r="L1359" t="s">
        <v>44</v>
      </c>
      <c r="N1359" t="s">
        <v>1084</v>
      </c>
      <c r="O1359" t="str">
        <f>IF(ISNUMBER(SEARCH("km",porsche_data[[#This Row],[Mileage0]])),porsche_data[[#This Row],[Mileage0]],"")</f>
        <v>3300 km</v>
      </c>
      <c r="P1359" t="s">
        <v>73</v>
      </c>
      <c r="R1359" t="s">
        <v>111</v>
      </c>
      <c r="T1359" t="s">
        <v>20</v>
      </c>
      <c r="U1359" t="s">
        <v>31</v>
      </c>
      <c r="V1359">
        <f>IF(porsche_data[[#This Row],[Transmission]]="Automatic",1,0)</f>
        <v>0</v>
      </c>
      <c r="W1359">
        <f>IF(porsche_data[[#This Row],[Transmission]]="PDK",1,0)</f>
        <v>1</v>
      </c>
      <c r="X1359" t="s">
        <v>22</v>
      </c>
      <c r="Y1359">
        <f>IF(porsche_data[[#This Row],[Drive]]="Rear drive",0,1)</f>
        <v>0</v>
      </c>
      <c r="Z1359" t="s">
        <v>23</v>
      </c>
      <c r="AA1359" t="s">
        <v>24</v>
      </c>
      <c r="AB1359">
        <f>IF(OR(porsche_data[[#This Row],[Interior Color]]="Black",porsche_data[[#This Row],[Interior Color]]="Beige",porsche_data[[#This Row],[Interior Color]]="Brown",porsche_data[[#This Row],[Interior Color]]="Grey"),0,1)</f>
        <v>0</v>
      </c>
      <c r="AC1359" t="s">
        <v>61</v>
      </c>
      <c r="AD13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60" spans="1:30" x14ac:dyDescent="0.2">
      <c r="A1360" t="s">
        <v>5064</v>
      </c>
      <c r="B1360">
        <v>159992</v>
      </c>
      <c r="C1360">
        <f>ABS((porsche_data[[#This Row],[Price]]-AVERAGE(B1292:B5747))/_xlfn.STDEV.P(B1292:B5747))</f>
        <v>1.7691151226791086</v>
      </c>
      <c r="D1360" t="s">
        <v>163</v>
      </c>
      <c r="E1360" t="s">
        <v>64</v>
      </c>
      <c r="F1360">
        <f>IF(OR(ISNUMBER(SEARCH(" 4S",porsche_data[[#This Row],[Model]])), ISNUMBER(SEARCH(" S",porsche_data[[#This Row],[Model]]))),1,0)</f>
        <v>1</v>
      </c>
      <c r="G1360">
        <f>IF(ISNUMBER(SEARCH("Turbo",porsche_data[[#This Row],[Model]])),1,0)</f>
        <v>0</v>
      </c>
      <c r="H1360">
        <f>IF(ISNUMBER(SEARCH("GT",porsche_data[[#This Row],[Model]])),1,0)</f>
        <v>0</v>
      </c>
      <c r="I1360">
        <f>IF(ISNUMBER(SEARCH("RS",porsche_data[[#This Row],[Model]])),1,0)</f>
        <v>0</v>
      </c>
      <c r="J1360">
        <f>IF(ISNUMBER(SEARCH("Targa",porsche_data[[#This Row],[Body]])),1,0)</f>
        <v>0</v>
      </c>
      <c r="K1360">
        <f>IF(ISNUMBER(SEARCH("Cabriolet",porsche_data[[#This Row],[Body]])),1,0)</f>
        <v>1</v>
      </c>
      <c r="L1360" t="s">
        <v>16</v>
      </c>
      <c r="M1360">
        <v>992</v>
      </c>
      <c r="N1360" t="s">
        <v>5065</v>
      </c>
      <c r="O1360" s="3">
        <f>1*(LEFT(porsche_data[[#This Row],[Mileage0]],FIND(" ",porsche_data[[#This Row],[Mileage0]])-1))</f>
        <v>17728</v>
      </c>
      <c r="P1360" t="s">
        <v>66</v>
      </c>
      <c r="Q1360">
        <v>450</v>
      </c>
      <c r="R1360" t="s">
        <v>67</v>
      </c>
      <c r="S1360">
        <f>1*(LEFT(porsche_data[[#This Row],[Cylinder Capacity]],FIND(" ",porsche_data[[#This Row],[Cylinder Capacity]])-1))</f>
        <v>3</v>
      </c>
      <c r="T1360" t="s">
        <v>20</v>
      </c>
      <c r="U1360" t="s">
        <v>31</v>
      </c>
      <c r="V1360">
        <f>IF(porsche_data[[#This Row],[Transmission]]="Automatic",1,0)</f>
        <v>0</v>
      </c>
      <c r="W1360">
        <f>IF(porsche_data[[#This Row],[Transmission]]="PDK",1,0)</f>
        <v>1</v>
      </c>
      <c r="X1360" t="s">
        <v>46</v>
      </c>
      <c r="Y1360">
        <f>IF(porsche_data[[#This Row],[Drive]]="Rear drive",0,1)</f>
        <v>1</v>
      </c>
      <c r="Z1360" t="s">
        <v>23</v>
      </c>
      <c r="AA1360" t="s">
        <v>68</v>
      </c>
      <c r="AB1360">
        <f>IF(OR(porsche_data[[#This Row],[Interior Color]]="Black",porsche_data[[#This Row],[Interior Color]]="Beige",porsche_data[[#This Row],[Interior Color]]="Brown",porsche_data[[#This Row],[Interior Color]]="Grey"),0,1)</f>
        <v>0</v>
      </c>
      <c r="AC1360" t="s">
        <v>54</v>
      </c>
      <c r="AD13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61" spans="1:30" x14ac:dyDescent="0.2">
      <c r="A1361" t="s">
        <v>1393</v>
      </c>
      <c r="B1361">
        <v>159991</v>
      </c>
      <c r="C1361">
        <f>ABS((porsche_data[[#This Row],[Price]]-AVERAGE(B1293:B5748))/_xlfn.STDEV.P(B1293:B5748))</f>
        <v>1.76908585662625</v>
      </c>
      <c r="D1361" t="s">
        <v>80</v>
      </c>
      <c r="E1361" t="s">
        <v>85</v>
      </c>
      <c r="F1361">
        <f>IF(OR(ISNUMBER(SEARCH(" 4S",porsche_data[[#This Row],[Model]])), ISNUMBER(SEARCH(" S",porsche_data[[#This Row],[Model]]))),1,0)</f>
        <v>1</v>
      </c>
      <c r="G1361">
        <f>IF(ISNUMBER(SEARCH("Turbo",porsche_data[[#This Row],[Model]])),1,0)</f>
        <v>1</v>
      </c>
      <c r="H1361">
        <f>IF(ISNUMBER(SEARCH("GT",porsche_data[[#This Row],[Model]])),1,0)</f>
        <v>0</v>
      </c>
      <c r="I1361">
        <f>IF(ISNUMBER(SEARCH("RS",porsche_data[[#This Row],[Model]])),1,0)</f>
        <v>0</v>
      </c>
      <c r="J1361">
        <f>IF(ISNUMBER(SEARCH("Targa",porsche_data[[#This Row],[Body]])),1,0)</f>
        <v>0</v>
      </c>
      <c r="K1361">
        <f>IF(ISNUMBER(SEARCH("Cabriolet",porsche_data[[#This Row],[Body]])),1,0)</f>
        <v>1</v>
      </c>
      <c r="L1361" t="s">
        <v>16</v>
      </c>
      <c r="M1361">
        <v>991</v>
      </c>
      <c r="N1361" t="s">
        <v>1394</v>
      </c>
      <c r="O1361" s="3">
        <f>1*(LEFT(porsche_data[[#This Row],[Mileage0]],FIND(" ",porsche_data[[#This Row],[Mileage0]])-1))</f>
        <v>42536</v>
      </c>
      <c r="P1361" t="s">
        <v>87</v>
      </c>
      <c r="Q1361">
        <v>580</v>
      </c>
      <c r="R1361" t="s">
        <v>88</v>
      </c>
      <c r="S1361">
        <f>1*(LEFT(porsche_data[[#This Row],[Cylinder Capacity]],FIND(" ",porsche_data[[#This Row],[Cylinder Capacity]])-1))</f>
        <v>3.8</v>
      </c>
      <c r="T1361" t="s">
        <v>20</v>
      </c>
      <c r="U1361" t="s">
        <v>31</v>
      </c>
      <c r="V1361">
        <f>IF(porsche_data[[#This Row],[Transmission]]="Automatic",1,0)</f>
        <v>0</v>
      </c>
      <c r="W1361">
        <f>IF(porsche_data[[#This Row],[Transmission]]="PDK",1,0)</f>
        <v>1</v>
      </c>
      <c r="X1361" t="s">
        <v>46</v>
      </c>
      <c r="Y1361">
        <f>IF(porsche_data[[#This Row],[Drive]]="Rear drive",0,1)</f>
        <v>1</v>
      </c>
      <c r="Z1361" t="s">
        <v>23</v>
      </c>
      <c r="AA1361" t="s">
        <v>24</v>
      </c>
      <c r="AB1361">
        <f>IF(OR(porsche_data[[#This Row],[Interior Color]]="Black",porsche_data[[#This Row],[Interior Color]]="Beige",porsche_data[[#This Row],[Interior Color]]="Brown",porsche_data[[#This Row],[Interior Color]]="Grey"),0,1)</f>
        <v>0</v>
      </c>
      <c r="AC1361" t="s">
        <v>54</v>
      </c>
      <c r="AD13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62" spans="1:30" x14ac:dyDescent="0.2">
      <c r="A1362" t="s">
        <v>1393</v>
      </c>
      <c r="B1362">
        <v>159991</v>
      </c>
      <c r="C1362">
        <f>ABS((porsche_data[[#This Row],[Price]]-AVERAGE(B1294:B5749))/_xlfn.STDEV.P(B1294:B5749))</f>
        <v>1.7723274199226011</v>
      </c>
      <c r="D1362" t="s">
        <v>874</v>
      </c>
      <c r="E1362" t="s">
        <v>139</v>
      </c>
      <c r="F1362">
        <f>IF(OR(ISNUMBER(SEARCH(" 4S",porsche_data[[#This Row],[Model]])), ISNUMBER(SEARCH(" S",porsche_data[[#This Row],[Model]]))),1,0)</f>
        <v>0</v>
      </c>
      <c r="G1362">
        <f>IF(ISNUMBER(SEARCH("Turbo",porsche_data[[#This Row],[Model]])),1,0)</f>
        <v>0</v>
      </c>
      <c r="H1362">
        <f>IF(ISNUMBER(SEARCH("GT",porsche_data[[#This Row],[Model]])),1,0)</f>
        <v>1</v>
      </c>
      <c r="I1362">
        <f>IF(ISNUMBER(SEARCH("RS",porsche_data[[#This Row],[Model]])),1,0)</f>
        <v>1</v>
      </c>
      <c r="J1362">
        <f>IF(ISNUMBER(SEARCH("Targa",porsche_data[[#This Row],[Body]])),1,0)</f>
        <v>0</v>
      </c>
      <c r="K1362">
        <f>IF(ISNUMBER(SEARCH("Cabriolet",porsche_data[[#This Row],[Body]])),1,0)</f>
        <v>0</v>
      </c>
      <c r="L1362" t="s">
        <v>44</v>
      </c>
      <c r="M1362">
        <v>991</v>
      </c>
      <c r="N1362" t="s">
        <v>2741</v>
      </c>
      <c r="O1362" s="3">
        <f>1*(LEFT(porsche_data[[#This Row],[Mileage0]],FIND(" ",porsche_data[[#This Row],[Mileage0]])-1))</f>
        <v>45000</v>
      </c>
      <c r="P1362" t="s">
        <v>141</v>
      </c>
      <c r="Q1362">
        <v>500</v>
      </c>
      <c r="R1362" t="s">
        <v>142</v>
      </c>
      <c r="S1362">
        <f>1*(LEFT(porsche_data[[#This Row],[Cylinder Capacity]],FIND(" ",porsche_data[[#This Row],[Cylinder Capacity]])-1))</f>
        <v>4</v>
      </c>
      <c r="T1362" t="s">
        <v>20</v>
      </c>
      <c r="U1362" t="s">
        <v>31</v>
      </c>
      <c r="V1362">
        <f>IF(porsche_data[[#This Row],[Transmission]]="Automatic",1,0)</f>
        <v>0</v>
      </c>
      <c r="W1362">
        <f>IF(porsche_data[[#This Row],[Transmission]]="PDK",1,0)</f>
        <v>1</v>
      </c>
      <c r="X1362" t="s">
        <v>22</v>
      </c>
      <c r="Y1362">
        <f>IF(porsche_data[[#This Row],[Drive]]="Rear drive",0,1)</f>
        <v>0</v>
      </c>
      <c r="Z1362" t="s">
        <v>23</v>
      </c>
      <c r="AA1362" t="s">
        <v>24</v>
      </c>
      <c r="AB1362">
        <f>IF(OR(porsche_data[[#This Row],[Interior Color]]="Black",porsche_data[[#This Row],[Interior Color]]="Beige",porsche_data[[#This Row],[Interior Color]]="Brown",porsche_data[[#This Row],[Interior Color]]="Grey"),0,1)</f>
        <v>0</v>
      </c>
      <c r="AC1362" t="s">
        <v>61</v>
      </c>
      <c r="AD13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63" spans="1:30" hidden="1" x14ac:dyDescent="0.2">
      <c r="A1363" t="s">
        <v>25</v>
      </c>
      <c r="C1363" t="e">
        <f>ABS((porsche_data[[#This Row],[Price]]-#REF!)/#REF!)</f>
        <v>#REF!</v>
      </c>
      <c r="D1363" t="s">
        <v>25</v>
      </c>
      <c r="E1363" t="s">
        <v>25</v>
      </c>
      <c r="F1363">
        <f>IF(OR(ISNUMBER(SEARCH(" 4S",porsche_data[[#This Row],[Model]])), ISNUMBER(SEARCH(" S",porsche_data[[#This Row],[Model]]))),1,0)</f>
        <v>0</v>
      </c>
      <c r="G1363">
        <f>IF(ISNUMBER(SEARCH("Turbo",porsche_data[[#This Row],[Model]])),1,0)</f>
        <v>0</v>
      </c>
      <c r="H1363">
        <f>IF(ISNUMBER(SEARCH("GT",porsche_data[[#This Row],[Model]])),1,0)</f>
        <v>0</v>
      </c>
      <c r="I1363">
        <f>IF(ISNUMBER(SEARCH("RS",porsche_data[[#This Row],[Model]])),1,0)</f>
        <v>0</v>
      </c>
      <c r="J1363">
        <f>IF(ISNUMBER(SEARCH("Targa",porsche_data[[#This Row],[Body]])),1,0)</f>
        <v>0</v>
      </c>
      <c r="K1363">
        <f>IF(ISNUMBER(SEARCH("Cabriolet",porsche_data[[#This Row],[Body]])),1,0)</f>
        <v>0</v>
      </c>
      <c r="L1363" t="s">
        <v>25</v>
      </c>
      <c r="N1363" t="s">
        <v>25</v>
      </c>
      <c r="O1363" t="str">
        <f>IF(ISNUMBER(SEARCH("km",porsche_data[[#This Row],[Mileage0]])),porsche_data[[#This Row],[Mileage0]],"")</f>
        <v/>
      </c>
      <c r="P1363" t="s">
        <v>25</v>
      </c>
      <c r="R1363" t="s">
        <v>25</v>
      </c>
      <c r="T1363" t="s">
        <v>25</v>
      </c>
      <c r="U1363" t="s">
        <v>25</v>
      </c>
      <c r="V1363">
        <f>IF(porsche_data[[#This Row],[Transmission]]="Automatic",1,0)</f>
        <v>0</v>
      </c>
      <c r="W1363">
        <f>IF(porsche_data[[#This Row],[Transmission]]="PDK",1,0)</f>
        <v>0</v>
      </c>
      <c r="X1363" t="s">
        <v>25</v>
      </c>
      <c r="Y1363">
        <f>IF(porsche_data[[#This Row],[Drive]]="Rear drive",0,1)</f>
        <v>1</v>
      </c>
      <c r="Z1363" t="s">
        <v>25</v>
      </c>
      <c r="AA1363" t="s">
        <v>25</v>
      </c>
      <c r="AB1363">
        <f>IF(OR(porsche_data[[#This Row],[Interior Color]]="Black",porsche_data[[#This Row],[Interior Color]]="Beige",porsche_data[[#This Row],[Interior Color]]="Brown",porsche_data[[#This Row],[Interior Color]]="Grey"),0,1)</f>
        <v>1</v>
      </c>
      <c r="AC1363" t="s">
        <v>25</v>
      </c>
      <c r="AD13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64" spans="1:30" hidden="1" x14ac:dyDescent="0.2">
      <c r="A1364" t="s">
        <v>3579</v>
      </c>
      <c r="C1364" t="e">
        <f>ABS((porsche_data[[#This Row],[Price]]-#REF!)/#REF!)</f>
        <v>#REF!</v>
      </c>
      <c r="D1364" t="s">
        <v>930</v>
      </c>
      <c r="E1364" t="s">
        <v>655</v>
      </c>
      <c r="F1364">
        <f>IF(OR(ISNUMBER(SEARCH(" 4S",porsche_data[[#This Row],[Model]])), ISNUMBER(SEARCH(" S",porsche_data[[#This Row],[Model]]))),1,0)</f>
        <v>1</v>
      </c>
      <c r="G1364">
        <f>IF(ISNUMBER(SEARCH("Turbo",porsche_data[[#This Row],[Model]])),1,0)</f>
        <v>0</v>
      </c>
      <c r="H1364">
        <f>IF(ISNUMBER(SEARCH("GT",porsche_data[[#This Row],[Model]])),1,0)</f>
        <v>0</v>
      </c>
      <c r="I1364">
        <f>IF(ISNUMBER(SEARCH("RS",porsche_data[[#This Row],[Model]])),1,0)</f>
        <v>0</v>
      </c>
      <c r="J1364">
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>36</v>
      </c>
      <c r="N1364" t="s">
        <v>3580</v>
      </c>
      <c r="O1364" t="str">
        <f>IF(ISNUMBER(SEARCH("km",porsche_data[[#This Row],[Mileage0]])),porsche_data[[#This Row],[Mileage0]],"")</f>
        <v>6600 km</v>
      </c>
      <c r="P1364" t="s">
        <v>1017</v>
      </c>
      <c r="R1364" t="s">
        <v>569</v>
      </c>
      <c r="T1364" t="s">
        <v>20</v>
      </c>
      <c r="U1364" t="s">
        <v>21</v>
      </c>
      <c r="V1364">
        <f>IF(porsche_data[[#This Row],[Transmission]]="Automatic",1,0)</f>
        <v>0</v>
      </c>
      <c r="W1364">
        <f>IF(porsche_data[[#This Row],[Transmission]]="PDK",1,0)</f>
        <v>0</v>
      </c>
      <c r="X1364" t="s">
        <v>22</v>
      </c>
      <c r="Y1364">
        <f>IF(porsche_data[[#This Row],[Drive]]="Rear drive",0,1)</f>
        <v>0</v>
      </c>
      <c r="Z1364" t="s">
        <v>23</v>
      </c>
      <c r="AA1364" t="s">
        <v>24</v>
      </c>
      <c r="AB1364">
        <f>IF(OR(porsche_data[[#This Row],[Interior Color]]="Black",porsche_data[[#This Row],[Interior Color]]="Beige",porsche_data[[#This Row],[Interior Color]]="Brown",porsche_data[[#This Row],[Interior Color]]="Grey"),0,1)</f>
        <v>0</v>
      </c>
      <c r="AC1364" t="s">
        <v>99</v>
      </c>
      <c r="AD13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65" spans="1:30" x14ac:dyDescent="0.2">
      <c r="A1365" t="s">
        <v>4056</v>
      </c>
      <c r="B1365">
        <v>159990</v>
      </c>
      <c r="C1365">
        <f>ABS((porsche_data[[#This Row],[Price]]-AVERAGE(B1297:B5752))/_xlfn.STDEV.P(B1297:B5752))</f>
        <v>1.7788326023880368</v>
      </c>
      <c r="D1365" t="s">
        <v>80</v>
      </c>
      <c r="E1365" t="s">
        <v>362</v>
      </c>
      <c r="F1365">
        <f>IF(OR(ISNUMBER(SEARCH(" 4S",porsche_data[[#This Row],[Model]])), ISNUMBER(SEARCH(" S",porsche_data[[#This Row],[Model]]))),1,0)</f>
        <v>0</v>
      </c>
      <c r="G1365">
        <f>IF(ISNUMBER(SEARCH("Turbo",porsche_data[[#This Row],[Model]])),1,0)</f>
        <v>0</v>
      </c>
      <c r="H1365">
        <f>IF(ISNUMBER(SEARCH("GT",porsche_data[[#This Row],[Model]])),1,0)</f>
        <v>1</v>
      </c>
      <c r="I1365">
        <f>IF(ISNUMBER(SEARCH("RS",porsche_data[[#This Row],[Model]])),1,0)</f>
        <v>0</v>
      </c>
      <c r="J1365">
        <f>IF(ISNUMBER(SEARCH("Targa",porsche_data[[#This Row],[Body]])),1,0)</f>
        <v>0</v>
      </c>
      <c r="K1365">
        <f>IF(ISNUMBER(SEARCH("Cabriolet",porsche_data[[#This Row],[Body]])),1,0)</f>
        <v>0</v>
      </c>
      <c r="L1365" t="s">
        <v>44</v>
      </c>
      <c r="M1365">
        <v>991</v>
      </c>
      <c r="N1365" t="s">
        <v>4057</v>
      </c>
      <c r="O1365" s="3">
        <f>1*(LEFT(porsche_data[[#This Row],[Mileage0]],FIND(" ",porsche_data[[#This Row],[Mileage0]])-1))</f>
        <v>33665</v>
      </c>
      <c r="P1365" t="s">
        <v>141</v>
      </c>
      <c r="Q1365">
        <v>500</v>
      </c>
      <c r="R1365" t="s">
        <v>111</v>
      </c>
      <c r="S1365">
        <f>1*(LEFT(porsche_data[[#This Row],[Cylinder Capacity]],FIND(" ",porsche_data[[#This Row],[Cylinder Capacity]])-1))</f>
        <v>4</v>
      </c>
      <c r="T1365" t="s">
        <v>20</v>
      </c>
      <c r="U1365" t="s">
        <v>31</v>
      </c>
      <c r="V1365">
        <f>IF(porsche_data[[#This Row],[Transmission]]="Automatic",1,0)</f>
        <v>0</v>
      </c>
      <c r="W1365">
        <f>IF(porsche_data[[#This Row],[Transmission]]="PDK",1,0)</f>
        <v>1</v>
      </c>
      <c r="X1365" t="s">
        <v>22</v>
      </c>
      <c r="Y1365">
        <f>IF(porsche_data[[#This Row],[Drive]]="Rear drive",0,1)</f>
        <v>0</v>
      </c>
      <c r="Z1365" t="s">
        <v>23</v>
      </c>
      <c r="AA1365" t="s">
        <v>24</v>
      </c>
      <c r="AB1365">
        <f>IF(OR(porsche_data[[#This Row],[Interior Color]]="Black",porsche_data[[#This Row],[Interior Color]]="Beige",porsche_data[[#This Row],[Interior Color]]="Brown",porsche_data[[#This Row],[Interior Color]]="Grey"),0,1)</f>
        <v>0</v>
      </c>
      <c r="AC1365" t="s">
        <v>61</v>
      </c>
      <c r="AD13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66" spans="1:30" x14ac:dyDescent="0.2">
      <c r="A1366" t="s">
        <v>4291</v>
      </c>
      <c r="B1366">
        <v>159980</v>
      </c>
      <c r="C1366">
        <f>ABS((porsche_data[[#This Row],[Price]]-AVERAGE(B1298:B5753))/_xlfn.STDEV.P(B1298:B5753))</f>
        <v>1.7818319965517735</v>
      </c>
      <c r="D1366" t="s">
        <v>70</v>
      </c>
      <c r="E1366" t="s">
        <v>85</v>
      </c>
      <c r="F1366">
        <f>IF(OR(ISNUMBER(SEARCH(" 4S",porsche_data[[#This Row],[Model]])), ISNUMBER(SEARCH(" S",porsche_data[[#This Row],[Model]]))),1,0)</f>
        <v>1</v>
      </c>
      <c r="G1366">
        <f>IF(ISNUMBER(SEARCH("Turbo",porsche_data[[#This Row],[Model]])),1,0)</f>
        <v>1</v>
      </c>
      <c r="H1366">
        <f>IF(ISNUMBER(SEARCH("GT",porsche_data[[#This Row],[Model]])),1,0)</f>
        <v>0</v>
      </c>
      <c r="I1366">
        <f>IF(ISNUMBER(SEARCH("RS",porsche_data[[#This Row],[Model]])),1,0)</f>
        <v>0</v>
      </c>
      <c r="J1366">
        <f>IF(ISNUMBER(SEARCH("Targa",porsche_data[[#This Row],[Body]])),1,0)</f>
        <v>0</v>
      </c>
      <c r="K1366">
        <f>IF(ISNUMBER(SEARCH("Cabriolet",porsche_data[[#This Row],[Body]])),1,0)</f>
        <v>0</v>
      </c>
      <c r="L1366" t="s">
        <v>44</v>
      </c>
      <c r="M1366">
        <v>991</v>
      </c>
      <c r="N1366" t="s">
        <v>2295</v>
      </c>
      <c r="O1366" s="3">
        <f>1*(LEFT(porsche_data[[#This Row],[Mileage0]],FIND(" ",porsche_data[[#This Row],[Mileage0]])-1))</f>
        <v>61500</v>
      </c>
      <c r="P1366" t="s">
        <v>87</v>
      </c>
      <c r="Q1366">
        <v>580</v>
      </c>
      <c r="R1366" t="s">
        <v>88</v>
      </c>
      <c r="S1366">
        <f>1*(LEFT(porsche_data[[#This Row],[Cylinder Capacity]],FIND(" ",porsche_data[[#This Row],[Cylinder Capacity]])-1))</f>
        <v>3.8</v>
      </c>
      <c r="T1366" t="s">
        <v>20</v>
      </c>
      <c r="U1366" t="s">
        <v>31</v>
      </c>
      <c r="V1366">
        <f>IF(porsche_data[[#This Row],[Transmission]]="Automatic",1,0)</f>
        <v>0</v>
      </c>
      <c r="W1366">
        <f>IF(porsche_data[[#This Row],[Transmission]]="PDK",1,0)</f>
        <v>1</v>
      </c>
      <c r="X1366" t="s">
        <v>46</v>
      </c>
      <c r="Y1366">
        <f>IF(porsche_data[[#This Row],[Drive]]="Rear drive",0,1)</f>
        <v>1</v>
      </c>
      <c r="Z1366" t="s">
        <v>23</v>
      </c>
      <c r="AA1366" t="s">
        <v>61</v>
      </c>
      <c r="AB1366">
        <f>IF(OR(porsche_data[[#This Row],[Interior Color]]="Black",porsche_data[[#This Row],[Interior Color]]="Beige",porsche_data[[#This Row],[Interior Color]]="Brown",porsche_data[[#This Row],[Interior Color]]="Grey"),0,1)</f>
        <v>1</v>
      </c>
      <c r="AC1366" t="s">
        <v>54</v>
      </c>
      <c r="AD13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67" spans="1:30" x14ac:dyDescent="0.2">
      <c r="A1367" t="s">
        <v>2816</v>
      </c>
      <c r="B1367">
        <v>159950</v>
      </c>
      <c r="C1367">
        <f>ABS((porsche_data[[#This Row],[Price]]-AVERAGE(B1299:B5754))/_xlfn.STDEV.P(B1299:B5754))</f>
        <v>1.7809504280953508</v>
      </c>
      <c r="D1367" t="s">
        <v>90</v>
      </c>
      <c r="E1367" t="s">
        <v>94</v>
      </c>
      <c r="F1367">
        <f>IF(OR(ISNUMBER(SEARCH(" 4S",porsche_data[[#This Row],[Model]])), ISNUMBER(SEARCH(" S",porsche_data[[#This Row],[Model]]))),1,0)</f>
        <v>0</v>
      </c>
      <c r="G1367">
        <f>IF(ISNUMBER(SEARCH("Turbo",porsche_data[[#This Row],[Model]])),1,0)</f>
        <v>0</v>
      </c>
      <c r="H1367">
        <f>IF(ISNUMBER(SEARCH("GT",porsche_data[[#This Row],[Model]])),1,0)</f>
        <v>1</v>
      </c>
      <c r="I1367">
        <f>IF(ISNUMBER(SEARCH("RS",porsche_data[[#This Row],[Model]])),1,0)</f>
        <v>0</v>
      </c>
      <c r="J1367">
        <f>IF(ISNUMBER(SEARCH("Targa",porsche_data[[#This Row],[Body]])),1,0)</f>
        <v>1</v>
      </c>
      <c r="K1367">
        <f>IF(ISNUMBER(SEARCH("Cabriolet",porsche_data[[#This Row],[Body]])),1,0)</f>
        <v>0</v>
      </c>
      <c r="L1367" t="s">
        <v>36</v>
      </c>
      <c r="M1367">
        <v>991</v>
      </c>
      <c r="N1367" t="s">
        <v>2817</v>
      </c>
      <c r="O1367" s="3">
        <f>1*(LEFT(porsche_data[[#This Row],[Mileage0]],FIND(" ",porsche_data[[#This Row],[Mileage0]])-1))</f>
        <v>50068</v>
      </c>
      <c r="P1367" t="s">
        <v>66</v>
      </c>
      <c r="Q1367">
        <v>450</v>
      </c>
      <c r="R1367" t="s">
        <v>67</v>
      </c>
      <c r="S1367">
        <f>1*(LEFT(porsche_data[[#This Row],[Cylinder Capacity]],FIND(" ",porsche_data[[#This Row],[Cylinder Capacity]])-1))</f>
        <v>3</v>
      </c>
      <c r="T1367" t="s">
        <v>20</v>
      </c>
      <c r="U1367" t="s">
        <v>31</v>
      </c>
      <c r="V1367">
        <f>IF(porsche_data[[#This Row],[Transmission]]="Automatic",1,0)</f>
        <v>0</v>
      </c>
      <c r="W1367">
        <f>IF(porsche_data[[#This Row],[Transmission]]="PDK",1,0)</f>
        <v>1</v>
      </c>
      <c r="X1367" t="s">
        <v>46</v>
      </c>
      <c r="Y1367">
        <f>IF(porsche_data[[#This Row],[Drive]]="Rear drive",0,1)</f>
        <v>1</v>
      </c>
      <c r="Z1367" t="s">
        <v>23</v>
      </c>
      <c r="AA1367" t="s">
        <v>24</v>
      </c>
      <c r="AB1367">
        <f>IF(OR(porsche_data[[#This Row],[Interior Color]]="Black",porsche_data[[#This Row],[Interior Color]]="Beige",porsche_data[[#This Row],[Interior Color]]="Brown",porsche_data[[#This Row],[Interior Color]]="Grey"),0,1)</f>
        <v>0</v>
      </c>
      <c r="AC1367" t="s">
        <v>32</v>
      </c>
      <c r="AD13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68" spans="1:30" hidden="1" x14ac:dyDescent="0.2">
      <c r="A1368" t="s">
        <v>2272</v>
      </c>
      <c r="C1368" t="e">
        <f>ABS((porsche_data[[#This Row],[Price]]-#REF!)/#REF!)</f>
        <v>#REF!</v>
      </c>
      <c r="D1368" t="s">
        <v>482</v>
      </c>
      <c r="E1368" t="s">
        <v>144</v>
      </c>
      <c r="F1368">
        <f>IF(OR(ISNUMBER(SEARCH(" 4S",porsche_data[[#This Row],[Model]])), ISNUMBER(SEARCH(" S",porsche_data[[#This Row],[Model]]))),1,0)</f>
        <v>0</v>
      </c>
      <c r="G1368">
        <f>IF(ISNUMBER(SEARCH("Turbo",porsche_data[[#This Row],[Model]])),1,0)</f>
        <v>0</v>
      </c>
      <c r="H1368">
        <f>IF(ISNUMBER(SEARCH("GT",porsche_data[[#This Row],[Model]])),1,0)</f>
        <v>1</v>
      </c>
      <c r="I1368">
        <f>IF(ISNUMBER(SEARCH("RS",porsche_data[[#This Row],[Model]])),1,0)</f>
        <v>0</v>
      </c>
      <c r="J1368">
        <f>IF(ISNUMBER(SEARCH("Targa",porsche_data[[#This Row],[Body]])),1,0)</f>
        <v>0</v>
      </c>
      <c r="K1368">
        <f>IF(ISNUMBER(SEARCH("Cabriolet",porsche_data[[#This Row],[Body]])),1,0)</f>
        <v>0</v>
      </c>
      <c r="L1368" t="s">
        <v>108</v>
      </c>
      <c r="N1368" t="s">
        <v>2273</v>
      </c>
      <c r="O1368" t="str">
        <f>IF(ISNUMBER(SEARCH("km",porsche_data[[#This Row],[Mileage0]])),porsche_data[[#This Row],[Mileage0]],"")</f>
        <v/>
      </c>
      <c r="P1368" t="s">
        <v>2213</v>
      </c>
      <c r="R1368" t="s">
        <v>147</v>
      </c>
      <c r="T1368" t="s">
        <v>20</v>
      </c>
      <c r="U1368" t="s">
        <v>21</v>
      </c>
      <c r="V1368">
        <f>IF(porsche_data[[#This Row],[Transmission]]="Automatic",1,0)</f>
        <v>0</v>
      </c>
      <c r="W1368">
        <f>IF(porsche_data[[#This Row],[Transmission]]="PDK",1,0)</f>
        <v>0</v>
      </c>
      <c r="X1368" t="s">
        <v>22</v>
      </c>
      <c r="Y1368">
        <f>IF(porsche_data[[#This Row],[Drive]]="Rear drive",0,1)</f>
        <v>0</v>
      </c>
      <c r="Z1368" t="s">
        <v>23</v>
      </c>
      <c r="AA1368" t="s">
        <v>24</v>
      </c>
      <c r="AB1368">
        <f>IF(OR(porsche_data[[#This Row],[Interior Color]]="Black",porsche_data[[#This Row],[Interior Color]]="Beige",porsche_data[[#This Row],[Interior Color]]="Brown",porsche_data[[#This Row],[Interior Color]]="Grey"),0,1)</f>
        <v>0</v>
      </c>
      <c r="AC1368" t="s">
        <v>438</v>
      </c>
      <c r="AD13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69" spans="1:30" hidden="1" x14ac:dyDescent="0.2">
      <c r="A1369" t="s">
        <v>25</v>
      </c>
      <c r="C1369" t="e">
        <f>ABS((porsche_data[[#This Row],[Price]]-#REF!)/#REF!)</f>
        <v>#REF!</v>
      </c>
      <c r="D1369" t="s">
        <v>25</v>
      </c>
      <c r="E1369" t="s">
        <v>25</v>
      </c>
      <c r="F1369">
        <f>IF(OR(ISNUMBER(SEARCH(" 4S",porsche_data[[#This Row],[Model]])), ISNUMBER(SEARCH(" S",porsche_data[[#This Row],[Model]]))),1,0)</f>
        <v>0</v>
      </c>
      <c r="G1369">
        <f>IF(ISNUMBER(SEARCH("Turbo",porsche_data[[#This Row],[Model]])),1,0)</f>
        <v>0</v>
      </c>
      <c r="H1369">
        <f>IF(ISNUMBER(SEARCH("GT",porsche_data[[#This Row],[Model]])),1,0)</f>
        <v>0</v>
      </c>
      <c r="I1369">
        <f>IF(ISNUMBER(SEARCH("RS",porsche_data[[#This Row],[Model]])),1,0)</f>
        <v>0</v>
      </c>
      <c r="J1369">
        <f>IF(ISNUMBER(SEARCH("Targa",porsche_data[[#This Row],[Body]])),1,0)</f>
        <v>0</v>
      </c>
      <c r="K1369">
        <f>IF(ISNUMBER(SEARCH("Cabriolet",porsche_data[[#This Row],[Body]])),1,0)</f>
        <v>0</v>
      </c>
      <c r="L1369" t="s">
        <v>25</v>
      </c>
      <c r="N1369" t="s">
        <v>25</v>
      </c>
      <c r="O1369" t="str">
        <f>IF(ISNUMBER(SEARCH("km",porsche_data[[#This Row],[Mileage0]])),porsche_data[[#This Row],[Mileage0]],"")</f>
        <v/>
      </c>
      <c r="P1369" t="s">
        <v>25</v>
      </c>
      <c r="R1369" t="s">
        <v>25</v>
      </c>
      <c r="T1369" t="s">
        <v>25</v>
      </c>
      <c r="U1369" t="s">
        <v>25</v>
      </c>
      <c r="V1369">
        <f>IF(porsche_data[[#This Row],[Transmission]]="Automatic",1,0)</f>
        <v>0</v>
      </c>
      <c r="W1369">
        <f>IF(porsche_data[[#This Row],[Transmission]]="PDK",1,0)</f>
        <v>0</v>
      </c>
      <c r="X1369" t="s">
        <v>25</v>
      </c>
      <c r="Y1369">
        <f>IF(porsche_data[[#This Row],[Drive]]="Rear drive",0,1)</f>
        <v>1</v>
      </c>
      <c r="Z1369" t="s">
        <v>25</v>
      </c>
      <c r="AA1369" t="s">
        <v>25</v>
      </c>
      <c r="AB1369">
        <f>IF(OR(porsche_data[[#This Row],[Interior Color]]="Black",porsche_data[[#This Row],[Interior Color]]="Beige",porsche_data[[#This Row],[Interior Color]]="Brown",porsche_data[[#This Row],[Interior Color]]="Grey"),0,1)</f>
        <v>1</v>
      </c>
      <c r="AC1369" t="s">
        <v>25</v>
      </c>
      <c r="AD13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70" spans="1:30" x14ac:dyDescent="0.2">
      <c r="A1370" t="s">
        <v>2816</v>
      </c>
      <c r="B1370">
        <v>159950</v>
      </c>
      <c r="C1370">
        <f>ABS((porsche_data[[#This Row],[Price]]-AVERAGE(B1302:B5757))/_xlfn.STDEV.P(B1302:B5757))</f>
        <v>1.7909123600524601</v>
      </c>
      <c r="D1370" t="s">
        <v>143</v>
      </c>
      <c r="E1370" t="s">
        <v>299</v>
      </c>
      <c r="F1370">
        <f>IF(OR(ISNUMBER(SEARCH(" 4S",porsche_data[[#This Row],[Model]])), ISNUMBER(SEARCH(" S",porsche_data[[#This Row],[Model]]))),1,0)</f>
        <v>0</v>
      </c>
      <c r="G1370">
        <f>IF(ISNUMBER(SEARCH("Turbo",porsche_data[[#This Row],[Model]])),1,0)</f>
        <v>0</v>
      </c>
      <c r="H1370">
        <f>IF(ISNUMBER(SEARCH("GT",porsche_data[[#This Row],[Model]])),1,0)</f>
        <v>1</v>
      </c>
      <c r="I1370">
        <f>IF(ISNUMBER(SEARCH("RS",porsche_data[[#This Row],[Model]])),1,0)</f>
        <v>0</v>
      </c>
      <c r="J1370">
        <f>IF(ISNUMBER(SEARCH("Targa",porsche_data[[#This Row],[Body]])),1,0)</f>
        <v>0</v>
      </c>
      <c r="K1370">
        <f>IF(ISNUMBER(SEARCH("Cabriolet",porsche_data[[#This Row],[Body]])),1,0)</f>
        <v>0</v>
      </c>
      <c r="L1370" t="s">
        <v>44</v>
      </c>
      <c r="M1370">
        <v>997</v>
      </c>
      <c r="N1370" t="s">
        <v>4414</v>
      </c>
      <c r="O1370" s="3">
        <f>1*(LEFT(porsche_data[[#This Row],[Mileage0]],FIND(" ",porsche_data[[#This Row],[Mileage0]])-1))</f>
        <v>21238</v>
      </c>
      <c r="P1370" t="s">
        <v>301</v>
      </c>
      <c r="Q1370">
        <v>415</v>
      </c>
      <c r="R1370" t="s">
        <v>19</v>
      </c>
      <c r="S1370">
        <f>1*(LEFT(porsche_data[[#This Row],[Cylinder Capacity]],FIND(" ",porsche_data[[#This Row],[Cylinder Capacity]])-1))</f>
        <v>3.6</v>
      </c>
      <c r="T1370" t="s">
        <v>20</v>
      </c>
      <c r="U1370" t="s">
        <v>21</v>
      </c>
      <c r="V1370">
        <f>IF(porsche_data[[#This Row],[Transmission]]="Automatic",1,0)</f>
        <v>0</v>
      </c>
      <c r="W1370">
        <f>IF(porsche_data[[#This Row],[Transmission]]="PDK",1,0)</f>
        <v>0</v>
      </c>
      <c r="X1370" t="s">
        <v>22</v>
      </c>
      <c r="Y1370">
        <f>IF(porsche_data[[#This Row],[Drive]]="Rear drive",0,1)</f>
        <v>0</v>
      </c>
      <c r="Z1370" t="s">
        <v>23</v>
      </c>
      <c r="AA1370" t="s">
        <v>24</v>
      </c>
      <c r="AB1370">
        <f>IF(OR(porsche_data[[#This Row],[Interior Color]]="Black",porsche_data[[#This Row],[Interior Color]]="Beige",porsche_data[[#This Row],[Interior Color]]="Brown",porsche_data[[#This Row],[Interior Color]]="Grey"),0,1)</f>
        <v>0</v>
      </c>
      <c r="AC1370" t="s">
        <v>61</v>
      </c>
      <c r="AD13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71" spans="1:30" hidden="1" x14ac:dyDescent="0.2">
      <c r="A1371" t="s">
        <v>2275</v>
      </c>
      <c r="C1371" t="e">
        <f>ABS((porsche_data[[#This Row],[Price]]-#REF!)/#REF!)</f>
        <v>#REF!</v>
      </c>
      <c r="D1371" t="s">
        <v>163</v>
      </c>
      <c r="E1371" t="s">
        <v>64</v>
      </c>
      <c r="F1371">
        <f>IF(OR(ISNUMBER(SEARCH(" 4S",porsche_data[[#This Row],[Model]])), ISNUMBER(SEARCH(" S",porsche_data[[#This Row],[Model]]))),1,0)</f>
        <v>1</v>
      </c>
      <c r="G1371">
        <f>IF(ISNUMBER(SEARCH("Turbo",porsche_data[[#This Row],[Model]])),1,0)</f>
        <v>0</v>
      </c>
      <c r="H1371">
        <f>IF(ISNUMBER(SEARCH("GT",porsche_data[[#This Row],[Model]])),1,0)</f>
        <v>0</v>
      </c>
      <c r="I1371">
        <f>IF(ISNUMBER(SEARCH("RS",porsche_data[[#This Row],[Model]])),1,0)</f>
        <v>0</v>
      </c>
      <c r="J1371">
        <f>IF(ISNUMBER(SEARCH("Targa",porsche_data[[#This Row],[Body]])),1,0)</f>
        <v>1</v>
      </c>
      <c r="K1371">
        <f>IF(ISNUMBER(SEARCH("Cabriolet",porsche_data[[#This Row],[Body]])),1,0)</f>
        <v>0</v>
      </c>
      <c r="L1371" t="s">
        <v>36</v>
      </c>
      <c r="N1371" t="s">
        <v>2276</v>
      </c>
      <c r="O1371" t="str">
        <f>IF(ISNUMBER(SEARCH("km",porsche_data[[#This Row],[Mileage0]])),porsche_data[[#This Row],[Mileage0]],"")</f>
        <v/>
      </c>
      <c r="P1371" t="s">
        <v>66</v>
      </c>
      <c r="R1371" t="s">
        <v>67</v>
      </c>
      <c r="T1371" t="s">
        <v>20</v>
      </c>
      <c r="U1371" t="s">
        <v>31</v>
      </c>
      <c r="V1371">
        <f>IF(porsche_data[[#This Row],[Transmission]]="Automatic",1,0)</f>
        <v>0</v>
      </c>
      <c r="W1371">
        <f>IF(porsche_data[[#This Row],[Transmission]]="PDK",1,0)</f>
        <v>1</v>
      </c>
      <c r="X1371" t="s">
        <v>46</v>
      </c>
      <c r="Y1371">
        <f>IF(porsche_data[[#This Row],[Drive]]="Rear drive",0,1)</f>
        <v>1</v>
      </c>
      <c r="Z1371" t="s">
        <v>23</v>
      </c>
      <c r="AA1371" t="s">
        <v>116</v>
      </c>
      <c r="AB1371">
        <f>IF(OR(porsche_data[[#This Row],[Interior Color]]="Black",porsche_data[[#This Row],[Interior Color]]="Beige",porsche_data[[#This Row],[Interior Color]]="Brown",porsche_data[[#This Row],[Interior Color]]="Grey"),0,1)</f>
        <v>1</v>
      </c>
      <c r="AC1371" t="s">
        <v>61</v>
      </c>
      <c r="AD13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72" spans="1:30" x14ac:dyDescent="0.2">
      <c r="A1372" t="s">
        <v>2816</v>
      </c>
      <c r="B1372">
        <v>159950</v>
      </c>
      <c r="C1372">
        <f>ABS((porsche_data[[#This Row],[Price]]-AVERAGE(B1304:B5759))/_xlfn.STDEV.P(B1304:B5759))</f>
        <v>1.7942653414706922</v>
      </c>
      <c r="D1372" t="s">
        <v>106</v>
      </c>
      <c r="E1372" t="s">
        <v>180</v>
      </c>
      <c r="F1372">
        <f>IF(OR(ISNUMBER(SEARCH(" 4S",porsche_data[[#This Row],[Model]])), ISNUMBER(SEARCH(" S",porsche_data[[#This Row],[Model]]))),1,0)</f>
        <v>0</v>
      </c>
      <c r="G1372">
        <f>IF(ISNUMBER(SEARCH("Turbo",porsche_data[[#This Row],[Model]])),1,0)</f>
        <v>0</v>
      </c>
      <c r="H1372">
        <f>IF(ISNUMBER(SEARCH("GT",porsche_data[[#This Row],[Model]])),1,0)</f>
        <v>0</v>
      </c>
      <c r="I1372">
        <f>IF(ISNUMBER(SEARCH("RS",porsche_data[[#This Row],[Model]])),1,0)</f>
        <v>0</v>
      </c>
      <c r="J1372">
        <f>IF(ISNUMBER(SEARCH("Targa",porsche_data[[#This Row],[Body]])),1,0)</f>
        <v>1</v>
      </c>
      <c r="K1372">
        <f>IF(ISNUMBER(SEARCH("Cabriolet",porsche_data[[#This Row],[Body]])),1,0)</f>
        <v>0</v>
      </c>
      <c r="L1372" t="s">
        <v>36</v>
      </c>
      <c r="M1372">
        <v>992</v>
      </c>
      <c r="N1372" t="s">
        <v>4682</v>
      </c>
      <c r="O1372" s="3">
        <f>1*(LEFT(porsche_data[[#This Row],[Mileage0]],FIND(" ",porsche_data[[#This Row],[Mileage0]])-1))</f>
        <v>21780</v>
      </c>
      <c r="P1372" t="s">
        <v>182</v>
      </c>
      <c r="Q1372">
        <v>385</v>
      </c>
      <c r="R1372" t="s">
        <v>67</v>
      </c>
      <c r="S1372">
        <f>1*(LEFT(porsche_data[[#This Row],[Cylinder Capacity]],FIND(" ",porsche_data[[#This Row],[Cylinder Capacity]])-1))</f>
        <v>3</v>
      </c>
      <c r="T1372" t="s">
        <v>20</v>
      </c>
      <c r="U1372" t="s">
        <v>31</v>
      </c>
      <c r="V1372">
        <f>IF(porsche_data[[#This Row],[Transmission]]="Automatic",1,0)</f>
        <v>0</v>
      </c>
      <c r="W1372">
        <f>IF(porsche_data[[#This Row],[Transmission]]="PDK",1,0)</f>
        <v>1</v>
      </c>
      <c r="X1372" t="s">
        <v>46</v>
      </c>
      <c r="Y1372">
        <f>IF(porsche_data[[#This Row],[Drive]]="Rear drive",0,1)</f>
        <v>1</v>
      </c>
      <c r="Z1372" t="s">
        <v>23</v>
      </c>
      <c r="AA1372" t="s">
        <v>47</v>
      </c>
      <c r="AB1372">
        <f>IF(OR(porsche_data[[#This Row],[Interior Color]]="Black",porsche_data[[#This Row],[Interior Color]]="Beige",porsche_data[[#This Row],[Interior Color]]="Brown",porsche_data[[#This Row],[Interior Color]]="Grey"),0,1)</f>
        <v>1</v>
      </c>
      <c r="AC1372" t="s">
        <v>47</v>
      </c>
      <c r="AD13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73" spans="1:30" hidden="1" x14ac:dyDescent="0.2">
      <c r="A1373" t="s">
        <v>2279</v>
      </c>
      <c r="C1373" t="e">
        <f>ABS((porsche_data[[#This Row],[Price]]-#REF!)/#REF!)</f>
        <v>#REF!</v>
      </c>
      <c r="D1373" t="s">
        <v>654</v>
      </c>
      <c r="E1373" t="s">
        <v>655</v>
      </c>
      <c r="F1373">
        <f>IF(OR(ISNUMBER(SEARCH(" 4S",porsche_data[[#This Row],[Model]])), ISNUMBER(SEARCH(" S",porsche_data[[#This Row],[Model]]))),1,0)</f>
        <v>1</v>
      </c>
      <c r="G1373">
        <f>IF(ISNUMBER(SEARCH("Turbo",porsche_data[[#This Row],[Model]])),1,0)</f>
        <v>0</v>
      </c>
      <c r="H1373">
        <f>IF(ISNUMBER(SEARCH("GT",porsche_data[[#This Row],[Model]])),1,0)</f>
        <v>0</v>
      </c>
      <c r="I1373">
        <f>IF(ISNUMBER(SEARCH("RS",porsche_data[[#This Row],[Model]])),1,0)</f>
        <v>0</v>
      </c>
      <c r="J1373">
        <f>IF(ISNUMBER(SEARCH("Targa",porsche_data[[#This Row],[Body]])),1,0)</f>
        <v>0</v>
      </c>
      <c r="K1373">
        <f>IF(ISNUMBER(SEARCH("Cabriolet",porsche_data[[#This Row],[Body]])),1,0)</f>
        <v>0</v>
      </c>
      <c r="L1373" t="s">
        <v>44</v>
      </c>
      <c r="N1373" t="s">
        <v>2280</v>
      </c>
      <c r="O1373" t="str">
        <f>IF(ISNUMBER(SEARCH("km",porsche_data[[#This Row],[Mileage0]])),porsche_data[[#This Row],[Mileage0]],"")</f>
        <v/>
      </c>
      <c r="P1373" t="s">
        <v>657</v>
      </c>
      <c r="R1373" t="s">
        <v>122</v>
      </c>
      <c r="T1373" t="s">
        <v>20</v>
      </c>
      <c r="U1373" t="s">
        <v>21</v>
      </c>
      <c r="V1373">
        <f>IF(porsche_data[[#This Row],[Transmission]]="Automatic",1,0)</f>
        <v>0</v>
      </c>
      <c r="W1373">
        <f>IF(porsche_data[[#This Row],[Transmission]]="PDK",1,0)</f>
        <v>0</v>
      </c>
      <c r="X1373" t="s">
        <v>22</v>
      </c>
      <c r="Y1373">
        <f>IF(porsche_data[[#This Row],[Drive]]="Rear drive",0,1)</f>
        <v>0</v>
      </c>
      <c r="Z1373" t="s">
        <v>23</v>
      </c>
      <c r="AA1373" t="s">
        <v>24</v>
      </c>
      <c r="AB1373">
        <f>IF(OR(porsche_data[[#This Row],[Interior Color]]="Black",porsche_data[[#This Row],[Interior Color]]="Beige",porsche_data[[#This Row],[Interior Color]]="Brown",porsche_data[[#This Row],[Interior Color]]="Grey"),0,1)</f>
        <v>0</v>
      </c>
      <c r="AC1373" t="s">
        <v>47</v>
      </c>
      <c r="AD13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74" spans="1:30" hidden="1" x14ac:dyDescent="0.2">
      <c r="A1374" t="s">
        <v>401</v>
      </c>
      <c r="C1374" t="e">
        <f>ABS((porsche_data[[#This Row],[Price]]-#REF!)/#REF!)</f>
        <v>#REF!</v>
      </c>
      <c r="D1374" t="s">
        <v>969</v>
      </c>
      <c r="E1374" t="s">
        <v>411</v>
      </c>
      <c r="F1374">
        <f>IF(OR(ISNUMBER(SEARCH(" 4S",porsche_data[[#This Row],[Model]])), ISNUMBER(SEARCH(" S",porsche_data[[#This Row],[Model]]))),1,0)</f>
        <v>0</v>
      </c>
      <c r="G1374">
        <f>IF(ISNUMBER(SEARCH("Turbo",porsche_data[[#This Row],[Model]])),1,0)</f>
        <v>0</v>
      </c>
      <c r="H1374">
        <f>IF(ISNUMBER(SEARCH("GT",porsche_data[[#This Row],[Model]])),1,0)</f>
        <v>0</v>
      </c>
      <c r="I1374">
        <f>IF(ISNUMBER(SEARCH("RS",porsche_data[[#This Row],[Model]])),1,0)</f>
        <v>0</v>
      </c>
      <c r="J1374">
        <f>IF(ISNUMBER(SEARCH("Targa",porsche_data[[#This Row],[Body]])),1,0)</f>
        <v>0</v>
      </c>
      <c r="K1374">
        <f>IF(ISNUMBER(SEARCH("Cabriolet",porsche_data[[#This Row],[Body]])),1,0)</f>
        <v>0</v>
      </c>
      <c r="L1374" t="s">
        <v>44</v>
      </c>
      <c r="N1374" t="s">
        <v>2281</v>
      </c>
      <c r="O1374" t="str">
        <f>IF(ISNUMBER(SEARCH("km",porsche_data[[#This Row],[Mileage0]])),porsche_data[[#This Row],[Mileage0]],"")</f>
        <v>30930 km</v>
      </c>
      <c r="P1374" t="s">
        <v>412</v>
      </c>
      <c r="R1374" t="s">
        <v>395</v>
      </c>
      <c r="T1374" t="s">
        <v>20</v>
      </c>
      <c r="U1374" t="s">
        <v>21</v>
      </c>
      <c r="V1374">
        <f>IF(porsche_data[[#This Row],[Transmission]]="Automatic",1,0)</f>
        <v>0</v>
      </c>
      <c r="W1374">
        <f>IF(porsche_data[[#This Row],[Transmission]]="PDK",1,0)</f>
        <v>0</v>
      </c>
      <c r="X1374" t="s">
        <v>22</v>
      </c>
      <c r="Y1374">
        <f>IF(porsche_data[[#This Row],[Drive]]="Rear drive",0,1)</f>
        <v>0</v>
      </c>
      <c r="Z1374" t="s">
        <v>23</v>
      </c>
      <c r="AA1374" t="s">
        <v>24</v>
      </c>
      <c r="AB1374">
        <f>IF(OR(porsche_data[[#This Row],[Interior Color]]="Black",porsche_data[[#This Row],[Interior Color]]="Beige",porsche_data[[#This Row],[Interior Color]]="Brown",porsche_data[[#This Row],[Interior Color]]="Grey"),0,1)</f>
        <v>0</v>
      </c>
      <c r="AC1374" t="s">
        <v>61</v>
      </c>
      <c r="AD13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75" spans="1:30" hidden="1" x14ac:dyDescent="0.2">
      <c r="A1375" t="s">
        <v>25</v>
      </c>
      <c r="C1375" t="e">
        <f>ABS((porsche_data[[#This Row],[Price]]-#REF!)/#REF!)</f>
        <v>#REF!</v>
      </c>
      <c r="D1375" t="s">
        <v>25</v>
      </c>
      <c r="E1375" t="s">
        <v>25</v>
      </c>
      <c r="F1375">
        <f>IF(OR(ISNUMBER(SEARCH(" 4S",porsche_data[[#This Row],[Model]])), ISNUMBER(SEARCH(" S",porsche_data[[#This Row],[Model]]))),1,0)</f>
        <v>0</v>
      </c>
      <c r="G1375">
        <f>IF(ISNUMBER(SEARCH("Turbo",porsche_data[[#This Row],[Model]])),1,0)</f>
        <v>0</v>
      </c>
      <c r="H1375">
        <f>IF(ISNUMBER(SEARCH("GT",porsche_data[[#This Row],[Model]])),1,0)</f>
        <v>0</v>
      </c>
      <c r="I1375">
        <f>IF(ISNUMBER(SEARCH("RS",porsche_data[[#This Row],[Model]])),1,0)</f>
        <v>0</v>
      </c>
      <c r="J1375">
        <f>IF(ISNUMBER(SEARCH("Targa",porsche_data[[#This Row],[Body]])),1,0)</f>
        <v>0</v>
      </c>
      <c r="K1375">
        <f>IF(ISNUMBER(SEARCH("Cabriolet",porsche_data[[#This Row],[Body]])),1,0)</f>
        <v>0</v>
      </c>
      <c r="L1375" t="s">
        <v>25</v>
      </c>
      <c r="N1375" t="s">
        <v>25</v>
      </c>
      <c r="O1375" t="str">
        <f>IF(ISNUMBER(SEARCH("km",porsche_data[[#This Row],[Mileage0]])),porsche_data[[#This Row],[Mileage0]],"")</f>
        <v/>
      </c>
      <c r="P1375" t="s">
        <v>25</v>
      </c>
      <c r="R1375" t="s">
        <v>25</v>
      </c>
      <c r="T1375" t="s">
        <v>25</v>
      </c>
      <c r="U1375" t="s">
        <v>25</v>
      </c>
      <c r="V1375">
        <f>IF(porsche_data[[#This Row],[Transmission]]="Automatic",1,0)</f>
        <v>0</v>
      </c>
      <c r="W1375">
        <f>IF(porsche_data[[#This Row],[Transmission]]="PDK",1,0)</f>
        <v>0</v>
      </c>
      <c r="X1375" t="s">
        <v>25</v>
      </c>
      <c r="Y1375">
        <f>IF(porsche_data[[#This Row],[Drive]]="Rear drive",0,1)</f>
        <v>1</v>
      </c>
      <c r="Z1375" t="s">
        <v>25</v>
      </c>
      <c r="AA1375" t="s">
        <v>25</v>
      </c>
      <c r="AB1375">
        <f>IF(OR(porsche_data[[#This Row],[Interior Color]]="Black",porsche_data[[#This Row],[Interior Color]]="Beige",porsche_data[[#This Row],[Interior Color]]="Brown",porsche_data[[#This Row],[Interior Color]]="Grey"),0,1)</f>
        <v>1</v>
      </c>
      <c r="AC1375" t="s">
        <v>25</v>
      </c>
      <c r="AD13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76" spans="1:30" hidden="1" x14ac:dyDescent="0.2">
      <c r="A1376" t="s">
        <v>507</v>
      </c>
      <c r="C1376" t="e">
        <f>ABS((porsche_data[[#This Row],[Price]]-#REF!)/#REF!)</f>
        <v>#REF!</v>
      </c>
      <c r="D1376" t="s">
        <v>128</v>
      </c>
      <c r="E1376" t="s">
        <v>1483</v>
      </c>
      <c r="F1376">
        <f>IF(OR(ISNUMBER(SEARCH(" 4S",porsche_data[[#This Row],[Model]])), ISNUMBER(SEARCH(" S",porsche_data[[#This Row],[Model]]))),1,0)</f>
        <v>0</v>
      </c>
      <c r="G1376">
        <f>IF(ISNUMBER(SEARCH("Turbo",porsche_data[[#This Row],[Model]])),1,0)</f>
        <v>0</v>
      </c>
      <c r="H1376">
        <f>IF(ISNUMBER(SEARCH("GT",porsche_data[[#This Row],[Model]])),1,0)</f>
        <v>1</v>
      </c>
      <c r="I1376">
        <f>IF(ISNUMBER(SEARCH("RS",porsche_data[[#This Row],[Model]])),1,0)</f>
        <v>0</v>
      </c>
      <c r="J1376">
        <f>IF(ISNUMBER(SEARCH("Targa",porsche_data[[#This Row],[Body]])),1,0)</f>
        <v>0</v>
      </c>
      <c r="K1376">
        <f>IF(ISNUMBER(SEARCH("Cabriolet",porsche_data[[#This Row],[Body]])),1,0)</f>
        <v>1</v>
      </c>
      <c r="L1376" t="s">
        <v>16</v>
      </c>
      <c r="N1376" t="s">
        <v>2282</v>
      </c>
      <c r="O1376" t="str">
        <f>IF(ISNUMBER(SEARCH("km",porsche_data[[#This Row],[Mileage0]])),porsche_data[[#This Row],[Mileage0]],"")</f>
        <v>67401 km</v>
      </c>
      <c r="P1376" t="s">
        <v>212</v>
      </c>
      <c r="R1376" t="s">
        <v>270</v>
      </c>
      <c r="T1376" t="s">
        <v>20</v>
      </c>
      <c r="U1376" t="s">
        <v>31</v>
      </c>
      <c r="V1376">
        <f>IF(porsche_data[[#This Row],[Transmission]]="Automatic",1,0)</f>
        <v>0</v>
      </c>
      <c r="W1376">
        <f>IF(porsche_data[[#This Row],[Transmission]]="PDK",1,0)</f>
        <v>1</v>
      </c>
      <c r="X1376" t="s">
        <v>22</v>
      </c>
      <c r="Y1376">
        <f>IF(porsche_data[[#This Row],[Drive]]="Rear drive",0,1)</f>
        <v>0</v>
      </c>
      <c r="Z1376" t="s">
        <v>23</v>
      </c>
      <c r="AA1376" t="s">
        <v>24</v>
      </c>
      <c r="AB1376">
        <f>IF(OR(porsche_data[[#This Row],[Interior Color]]="Black",porsche_data[[#This Row],[Interior Color]]="Beige",porsche_data[[#This Row],[Interior Color]]="Brown",porsche_data[[#This Row],[Interior Color]]="Grey"),0,1)</f>
        <v>0</v>
      </c>
      <c r="AC1376" t="s">
        <v>116</v>
      </c>
      <c r="AD13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77" spans="1:30" x14ac:dyDescent="0.2">
      <c r="A1377" t="s">
        <v>453</v>
      </c>
      <c r="B1377">
        <v>159911</v>
      </c>
      <c r="C1377">
        <f>ABS((porsche_data[[#This Row],[Price]]-AVERAGE(B1309:B5764))/_xlfn.STDEV.P(B1309:B5764))</f>
        <v>1.8031274203454177</v>
      </c>
      <c r="D1377" t="s">
        <v>204</v>
      </c>
      <c r="E1377" t="s">
        <v>454</v>
      </c>
      <c r="F1377">
        <f>IF(OR(ISNUMBER(SEARCH(" 4S",porsche_data[[#This Row],[Model]])), ISNUMBER(SEARCH(" S",porsche_data[[#This Row],[Model]]))),1,0)</f>
        <v>1</v>
      </c>
      <c r="G1377">
        <f>IF(ISNUMBER(SEARCH("Turbo",porsche_data[[#This Row],[Model]])),1,0)</f>
        <v>1</v>
      </c>
      <c r="H1377">
        <f>IF(ISNUMBER(SEARCH("GT",porsche_data[[#This Row],[Model]])),1,0)</f>
        <v>0</v>
      </c>
      <c r="I1377">
        <f>IF(ISNUMBER(SEARCH("RS",porsche_data[[#This Row],[Model]])),1,0)</f>
        <v>0</v>
      </c>
      <c r="J1377">
        <f>IF(ISNUMBER(SEARCH("Targa",porsche_data[[#This Row],[Body]])),1,0)</f>
        <v>0</v>
      </c>
      <c r="K1377">
        <f>IF(ISNUMBER(SEARCH("Cabriolet",porsche_data[[#This Row],[Body]])),1,0)</f>
        <v>0</v>
      </c>
      <c r="L1377" t="s">
        <v>44</v>
      </c>
      <c r="M1377">
        <v>997</v>
      </c>
      <c r="N1377" t="s">
        <v>455</v>
      </c>
      <c r="O1377" s="3">
        <f>1*(LEFT(porsche_data[[#This Row],[Mileage0]],FIND(" ",porsche_data[[#This Row],[Mileage0]])-1))</f>
        <v>39049</v>
      </c>
      <c r="P1377" t="s">
        <v>456</v>
      </c>
      <c r="Q1377">
        <v>530</v>
      </c>
      <c r="R1377" t="s">
        <v>88</v>
      </c>
      <c r="S1377">
        <f>1*(LEFT(porsche_data[[#This Row],[Cylinder Capacity]],FIND(" ",porsche_data[[#This Row],[Cylinder Capacity]])-1))</f>
        <v>3.8</v>
      </c>
      <c r="T1377" t="s">
        <v>20</v>
      </c>
      <c r="U1377" t="s">
        <v>31</v>
      </c>
      <c r="V1377">
        <f>IF(porsche_data[[#This Row],[Transmission]]="Automatic",1,0)</f>
        <v>0</v>
      </c>
      <c r="W1377">
        <f>IF(porsche_data[[#This Row],[Transmission]]="PDK",1,0)</f>
        <v>1</v>
      </c>
      <c r="X1377" t="s">
        <v>46</v>
      </c>
      <c r="Y1377">
        <f>IF(porsche_data[[#This Row],[Drive]]="Rear drive",0,1)</f>
        <v>1</v>
      </c>
      <c r="Z1377" t="s">
        <v>23</v>
      </c>
      <c r="AA1377" t="s">
        <v>24</v>
      </c>
      <c r="AB1377">
        <f>IF(OR(porsche_data[[#This Row],[Interior Color]]="Black",porsche_data[[#This Row],[Interior Color]]="Beige",porsche_data[[#This Row],[Interior Color]]="Brown",porsche_data[[#This Row],[Interior Color]]="Grey"),0,1)</f>
        <v>0</v>
      </c>
      <c r="AC1377" t="s">
        <v>24</v>
      </c>
      <c r="AD13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78" spans="1:30" x14ac:dyDescent="0.2">
      <c r="A1378" t="s">
        <v>453</v>
      </c>
      <c r="B1378">
        <v>159911</v>
      </c>
      <c r="C1378">
        <f>ABS((porsche_data[[#This Row],[Price]]-AVERAGE(B1310:B5765))/_xlfn.STDEV.P(B1310:B5765))</f>
        <v>1.8031274203454177</v>
      </c>
      <c r="D1378" t="s">
        <v>34</v>
      </c>
      <c r="E1378" t="s">
        <v>517</v>
      </c>
      <c r="F1378">
        <f>IF(OR(ISNUMBER(SEARCH(" 4S",porsche_data[[#This Row],[Model]])), ISNUMBER(SEARCH(" S",porsche_data[[#This Row],[Model]]))),1,0)</f>
        <v>0</v>
      </c>
      <c r="G1378">
        <f>IF(ISNUMBER(SEARCH("Turbo",porsche_data[[#This Row],[Model]])),1,0)</f>
        <v>0</v>
      </c>
      <c r="H1378">
        <f>IF(ISNUMBER(SEARCH("GT",porsche_data[[#This Row],[Model]])),1,0)</f>
        <v>0</v>
      </c>
      <c r="I1378">
        <f>IF(ISNUMBER(SEARCH("RS",porsche_data[[#This Row],[Model]])),1,0)</f>
        <v>0</v>
      </c>
      <c r="J1378">
        <f>IF(ISNUMBER(SEARCH("Targa",porsche_data[[#This Row],[Body]])),1,0)</f>
        <v>1</v>
      </c>
      <c r="K1378">
        <f>IF(ISNUMBER(SEARCH("Cabriolet",porsche_data[[#This Row],[Body]])),1,0)</f>
        <v>0</v>
      </c>
      <c r="L1378" t="s">
        <v>36</v>
      </c>
      <c r="M1378">
        <v>911</v>
      </c>
      <c r="N1378" t="s">
        <v>2205</v>
      </c>
      <c r="O1378" s="3">
        <f>1*(LEFT(porsche_data[[#This Row],[Mileage0]],FIND(" ",porsche_data[[#This Row],[Mileage0]])-1))</f>
        <v>114000</v>
      </c>
      <c r="P1378" t="s">
        <v>519</v>
      </c>
      <c r="Q1378">
        <v>210</v>
      </c>
      <c r="R1378" t="s">
        <v>39</v>
      </c>
      <c r="S1378">
        <f>1*(LEFT(porsche_data[[#This Row],[Cylinder Capacity]],FIND(" ",porsche_data[[#This Row],[Cylinder Capacity]])-1))</f>
        <v>2.7</v>
      </c>
      <c r="T1378" t="s">
        <v>20</v>
      </c>
      <c r="U1378" t="s">
        <v>21</v>
      </c>
      <c r="V1378">
        <f>IF(porsche_data[[#This Row],[Transmission]]="Automatic",1,0)</f>
        <v>0</v>
      </c>
      <c r="W1378">
        <f>IF(porsche_data[[#This Row],[Transmission]]="PDK",1,0)</f>
        <v>0</v>
      </c>
      <c r="X1378" t="s">
        <v>22</v>
      </c>
      <c r="Y1378">
        <f>IF(porsche_data[[#This Row],[Drive]]="Rear drive",0,1)</f>
        <v>0</v>
      </c>
      <c r="Z1378" t="s">
        <v>23</v>
      </c>
      <c r="AA1378" t="s">
        <v>24</v>
      </c>
      <c r="AB1378">
        <f>IF(OR(porsche_data[[#This Row],[Interior Color]]="Black",porsche_data[[#This Row],[Interior Color]]="Beige",porsche_data[[#This Row],[Interior Color]]="Brown",porsche_data[[#This Row],[Interior Color]]="Grey"),0,1)</f>
        <v>0</v>
      </c>
      <c r="AC1378" t="s">
        <v>99</v>
      </c>
      <c r="AD13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79" spans="1:30" x14ac:dyDescent="0.2">
      <c r="A1379" t="s">
        <v>123</v>
      </c>
      <c r="B1379">
        <v>159900</v>
      </c>
      <c r="C1379">
        <f>ABS((porsche_data[[#This Row],[Price]]-AVERAGE(B1311:B5766))/_xlfn.STDEV.P(B1311:B5766))</f>
        <v>1.8061340124847063</v>
      </c>
      <c r="D1379" t="s">
        <v>124</v>
      </c>
      <c r="E1379" t="s">
        <v>125</v>
      </c>
      <c r="F1379">
        <f>IF(OR(ISNUMBER(SEARCH(" 4S",porsche_data[[#This Row],[Model]])), ISNUMBER(SEARCH(" S",porsche_data[[#This Row],[Model]]))),1,0)</f>
        <v>1</v>
      </c>
      <c r="G1379">
        <f>IF(ISNUMBER(SEARCH("Turbo",porsche_data[[#This Row],[Model]])),1,0)</f>
        <v>0</v>
      </c>
      <c r="H1379">
        <f>IF(ISNUMBER(SEARCH("GT",porsche_data[[#This Row],[Model]])),1,0)</f>
        <v>0</v>
      </c>
      <c r="I1379">
        <f>IF(ISNUMBER(SEARCH("RS",porsche_data[[#This Row],[Model]])),1,0)</f>
        <v>0</v>
      </c>
      <c r="J1379">
        <f>IF(ISNUMBER(SEARCH("Targa",porsche_data[[#This Row],[Body]])),1,0)</f>
        <v>0</v>
      </c>
      <c r="K1379">
        <f>IF(ISNUMBER(SEARCH("Cabriolet",porsche_data[[#This Row],[Body]])),1,0)</f>
        <v>0</v>
      </c>
      <c r="L1379" t="s">
        <v>44</v>
      </c>
      <c r="M1379">
        <v>993</v>
      </c>
      <c r="N1379" t="s">
        <v>77</v>
      </c>
      <c r="O1379" s="3">
        <f>1*(LEFT(porsche_data[[#This Row],[Mileage0]],FIND(" ",porsche_data[[#This Row],[Mileage0]])-1))</f>
        <v>82000</v>
      </c>
      <c r="P1379" t="s">
        <v>126</v>
      </c>
      <c r="Q1379">
        <v>285</v>
      </c>
      <c r="R1379" t="s">
        <v>19</v>
      </c>
      <c r="S1379">
        <f>1*(LEFT(porsche_data[[#This Row],[Cylinder Capacity]],FIND(" ",porsche_data[[#This Row],[Cylinder Capacity]])-1))</f>
        <v>3.6</v>
      </c>
      <c r="T1379" t="s">
        <v>20</v>
      </c>
      <c r="U1379" t="s">
        <v>21</v>
      </c>
      <c r="V1379">
        <f>IF(porsche_data[[#This Row],[Transmission]]="Automatic",1,0)</f>
        <v>0</v>
      </c>
      <c r="W1379">
        <f>IF(porsche_data[[#This Row],[Transmission]]="PDK",1,0)</f>
        <v>0</v>
      </c>
      <c r="X1379" t="s">
        <v>22</v>
      </c>
      <c r="Y1379">
        <f>IF(porsche_data[[#This Row],[Drive]]="Rear drive",0,1)</f>
        <v>0</v>
      </c>
      <c r="Z1379" t="s">
        <v>23</v>
      </c>
      <c r="AA1379" t="s">
        <v>116</v>
      </c>
      <c r="AB1379">
        <f>IF(OR(porsche_data[[#This Row],[Interior Color]]="Black",porsche_data[[#This Row],[Interior Color]]="Beige",porsche_data[[#This Row],[Interior Color]]="Brown",porsche_data[[#This Row],[Interior Color]]="Grey"),0,1)</f>
        <v>1</v>
      </c>
      <c r="AC1379" t="s">
        <v>24</v>
      </c>
      <c r="AD13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80" spans="1:30" x14ac:dyDescent="0.2">
      <c r="A1380" t="s">
        <v>123</v>
      </c>
      <c r="B1380">
        <v>159900</v>
      </c>
      <c r="C1380">
        <f>ABS((porsche_data[[#This Row],[Price]]-AVERAGE(B1312:B5767))/_xlfn.STDEV.P(B1312:B5767))</f>
        <v>1.8061340124847063</v>
      </c>
      <c r="D1380" t="s">
        <v>80</v>
      </c>
      <c r="E1380" t="s">
        <v>85</v>
      </c>
      <c r="F1380">
        <f>IF(OR(ISNUMBER(SEARCH(" 4S",porsche_data[[#This Row],[Model]])), ISNUMBER(SEARCH(" S",porsche_data[[#This Row],[Model]]))),1,0)</f>
        <v>1</v>
      </c>
      <c r="G1380">
        <f>IF(ISNUMBER(SEARCH("Turbo",porsche_data[[#This Row],[Model]])),1,0)</f>
        <v>1</v>
      </c>
      <c r="H1380">
        <f>IF(ISNUMBER(SEARCH("GT",porsche_data[[#This Row],[Model]])),1,0)</f>
        <v>0</v>
      </c>
      <c r="I1380">
        <f>IF(ISNUMBER(SEARCH("RS",porsche_data[[#This Row],[Model]])),1,0)</f>
        <v>0</v>
      </c>
      <c r="J1380">
        <f>IF(ISNUMBER(SEARCH("Targa",porsche_data[[#This Row],[Body]])),1,0)</f>
        <v>0</v>
      </c>
      <c r="K1380">
        <f>IF(ISNUMBER(SEARCH("Cabriolet",porsche_data[[#This Row],[Body]])),1,0)</f>
        <v>0</v>
      </c>
      <c r="L1380" t="s">
        <v>44</v>
      </c>
      <c r="M1380">
        <v>991</v>
      </c>
      <c r="N1380" t="s">
        <v>1302</v>
      </c>
      <c r="O1380" s="3">
        <f>1*(LEFT(porsche_data[[#This Row],[Mileage0]],FIND(" ",porsche_data[[#This Row],[Mileage0]])-1))</f>
        <v>41224</v>
      </c>
      <c r="P1380" t="s">
        <v>87</v>
      </c>
      <c r="Q1380">
        <v>580</v>
      </c>
      <c r="R1380" t="s">
        <v>88</v>
      </c>
      <c r="S1380">
        <f>1*(LEFT(porsche_data[[#This Row],[Cylinder Capacity]],FIND(" ",porsche_data[[#This Row],[Cylinder Capacity]])-1))</f>
        <v>3.8</v>
      </c>
      <c r="T1380" t="s">
        <v>20</v>
      </c>
      <c r="U1380" t="s">
        <v>31</v>
      </c>
      <c r="V1380">
        <f>IF(porsche_data[[#This Row],[Transmission]]="Automatic",1,0)</f>
        <v>0</v>
      </c>
      <c r="W1380">
        <f>IF(porsche_data[[#This Row],[Transmission]]="PDK",1,0)</f>
        <v>1</v>
      </c>
      <c r="X1380" t="s">
        <v>22</v>
      </c>
      <c r="Y1380">
        <f>IF(porsche_data[[#This Row],[Drive]]="Rear drive",0,1)</f>
        <v>0</v>
      </c>
      <c r="Z1380" t="s">
        <v>23</v>
      </c>
      <c r="AA1380" t="s">
        <v>24</v>
      </c>
      <c r="AB1380">
        <f>IF(OR(porsche_data[[#This Row],[Interior Color]]="Black",porsche_data[[#This Row],[Interior Color]]="Beige",porsche_data[[#This Row],[Interior Color]]="Brown",porsche_data[[#This Row],[Interior Color]]="Grey"),0,1)</f>
        <v>0</v>
      </c>
      <c r="AC1380" t="s">
        <v>32</v>
      </c>
      <c r="AD13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81" spans="1:30" hidden="1" x14ac:dyDescent="0.2">
      <c r="A1381" t="s">
        <v>25</v>
      </c>
      <c r="C1381" t="e">
        <f>ABS((porsche_data[[#This Row],[Price]]-#REF!)/#REF!)</f>
        <v>#REF!</v>
      </c>
      <c r="D1381" t="s">
        <v>25</v>
      </c>
      <c r="E1381" t="s">
        <v>25</v>
      </c>
      <c r="F1381">
        <f>IF(OR(ISNUMBER(SEARCH(" 4S",porsche_data[[#This Row],[Model]])), ISNUMBER(SEARCH(" S",porsche_data[[#This Row],[Model]]))),1,0)</f>
        <v>0</v>
      </c>
      <c r="G1381">
        <f>IF(ISNUMBER(SEARCH("Turbo",porsche_data[[#This Row],[Model]])),1,0)</f>
        <v>0</v>
      </c>
      <c r="H1381">
        <f>IF(ISNUMBER(SEARCH("GT",porsche_data[[#This Row],[Model]])),1,0)</f>
        <v>0</v>
      </c>
      <c r="I1381">
        <f>IF(ISNUMBER(SEARCH("RS",porsche_data[[#This Row],[Model]])),1,0)</f>
        <v>0</v>
      </c>
      <c r="J1381">
        <f>IF(ISNUMBER(SEARCH("Targa",porsche_data[[#This Row],[Body]])),1,0)</f>
        <v>0</v>
      </c>
      <c r="K1381">
        <f>IF(ISNUMBER(SEARCH("Cabriolet",porsche_data[[#This Row],[Body]])),1,0)</f>
        <v>0</v>
      </c>
      <c r="L1381" t="s">
        <v>25</v>
      </c>
      <c r="N1381" t="s">
        <v>25</v>
      </c>
      <c r="O1381" t="str">
        <f>IF(ISNUMBER(SEARCH("km",porsche_data[[#This Row],[Mileage0]])),porsche_data[[#This Row],[Mileage0]],"")</f>
        <v/>
      </c>
      <c r="P1381" t="s">
        <v>25</v>
      </c>
      <c r="R1381" t="s">
        <v>25</v>
      </c>
      <c r="T1381" t="s">
        <v>25</v>
      </c>
      <c r="U1381" t="s">
        <v>25</v>
      </c>
      <c r="V1381">
        <f>IF(porsche_data[[#This Row],[Transmission]]="Automatic",1,0)</f>
        <v>0</v>
      </c>
      <c r="W1381">
        <f>IF(porsche_data[[#This Row],[Transmission]]="PDK",1,0)</f>
        <v>0</v>
      </c>
      <c r="X1381" t="s">
        <v>25</v>
      </c>
      <c r="Y1381">
        <f>IF(porsche_data[[#This Row],[Drive]]="Rear drive",0,1)</f>
        <v>1</v>
      </c>
      <c r="Z1381" t="s">
        <v>25</v>
      </c>
      <c r="AA1381" t="s">
        <v>25</v>
      </c>
      <c r="AB1381">
        <f>IF(OR(porsche_data[[#This Row],[Interior Color]]="Black",porsche_data[[#This Row],[Interior Color]]="Beige",porsche_data[[#This Row],[Interior Color]]="Brown",porsche_data[[#This Row],[Interior Color]]="Grey"),0,1)</f>
        <v>1</v>
      </c>
      <c r="AC1381" t="s">
        <v>25</v>
      </c>
      <c r="AD13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82" spans="1:30" hidden="1" x14ac:dyDescent="0.2">
      <c r="A1382" t="s">
        <v>2289</v>
      </c>
      <c r="C1382" t="e">
        <f>ABS((porsche_data[[#This Row],[Price]]-#REF!)/#REF!)</f>
        <v>#REF!</v>
      </c>
      <c r="D1382" t="s">
        <v>446</v>
      </c>
      <c r="E1382" t="s">
        <v>2290</v>
      </c>
      <c r="F1382">
        <f>IF(OR(ISNUMBER(SEARCH(" 4S",porsche_data[[#This Row],[Model]])), ISNUMBER(SEARCH(" S",porsche_data[[#This Row],[Model]]))),1,0)</f>
        <v>0</v>
      </c>
      <c r="G1382">
        <f>IF(ISNUMBER(SEARCH("Turbo",porsche_data[[#This Row],[Model]])),1,0)</f>
        <v>0</v>
      </c>
      <c r="H1382">
        <f>IF(ISNUMBER(SEARCH("GT",porsche_data[[#This Row],[Model]])),1,0)</f>
        <v>1</v>
      </c>
      <c r="I1382">
        <f>IF(ISNUMBER(SEARCH("RS",porsche_data[[#This Row],[Model]])),1,0)</f>
        <v>0</v>
      </c>
      <c r="J1382">
        <f>IF(ISNUMBER(SEARCH("Targa",porsche_data[[#This Row],[Body]])),1,0)</f>
        <v>0</v>
      </c>
      <c r="K1382">
        <f>IF(ISNUMBER(SEARCH("Cabriolet",porsche_data[[#This Row],[Body]])),1,0)</f>
        <v>0</v>
      </c>
      <c r="L1382" t="s">
        <v>316</v>
      </c>
      <c r="N1382" t="s">
        <v>1716</v>
      </c>
      <c r="O1382" t="str">
        <f>IF(ISNUMBER(SEARCH("km",porsche_data[[#This Row],[Mileage0]])),porsche_data[[#This Row],[Mileage0]],"")</f>
        <v>39000 km</v>
      </c>
      <c r="P1382" t="s">
        <v>2291</v>
      </c>
      <c r="R1382" t="s">
        <v>19</v>
      </c>
      <c r="T1382" t="s">
        <v>20</v>
      </c>
      <c r="U1382" t="s">
        <v>21</v>
      </c>
      <c r="V1382">
        <f>IF(porsche_data[[#This Row],[Transmission]]="Automatic",1,0)</f>
        <v>0</v>
      </c>
      <c r="W1382">
        <f>IF(porsche_data[[#This Row],[Transmission]]="PDK",1,0)</f>
        <v>0</v>
      </c>
      <c r="X1382" t="s">
        <v>22</v>
      </c>
      <c r="Y1382">
        <f>IF(porsche_data[[#This Row],[Drive]]="Rear drive",0,1)</f>
        <v>0</v>
      </c>
      <c r="Z1382" t="s">
        <v>23</v>
      </c>
      <c r="AA1382" t="s">
        <v>24</v>
      </c>
      <c r="AB1382">
        <f>IF(OR(porsche_data[[#This Row],[Interior Color]]="Black",porsche_data[[#This Row],[Interior Color]]="Beige",porsche_data[[#This Row],[Interior Color]]="Brown",porsche_data[[#This Row],[Interior Color]]="Grey"),0,1)</f>
        <v>0</v>
      </c>
      <c r="AC1382" t="s">
        <v>61</v>
      </c>
      <c r="AD13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83" spans="1:30" x14ac:dyDescent="0.2">
      <c r="A1383" t="s">
        <v>123</v>
      </c>
      <c r="B1383">
        <v>159900</v>
      </c>
      <c r="C1383">
        <f>ABS((porsche_data[[#This Row],[Price]]-AVERAGE(B1315:B5770))/_xlfn.STDEV.P(B1315:B5770))</f>
        <v>1.8128317244984606</v>
      </c>
      <c r="D1383" t="s">
        <v>63</v>
      </c>
      <c r="E1383" t="s">
        <v>190</v>
      </c>
      <c r="F1383">
        <f>IF(OR(ISNUMBER(SEARCH(" 4S",porsche_data[[#This Row],[Model]])), ISNUMBER(SEARCH(" S",porsche_data[[#This Row],[Model]]))),1,0)</f>
        <v>0</v>
      </c>
      <c r="G1383">
        <f>IF(ISNUMBER(SEARCH("Turbo",porsche_data[[#This Row],[Model]])),1,0)</f>
        <v>0</v>
      </c>
      <c r="H1383">
        <f>IF(ISNUMBER(SEARCH("GT",porsche_data[[#This Row],[Model]])),1,0)</f>
        <v>0</v>
      </c>
      <c r="I1383">
        <f>IF(ISNUMBER(SEARCH("RS",porsche_data[[#This Row],[Model]])),1,0)</f>
        <v>0</v>
      </c>
      <c r="J1383">
        <f>IF(ISNUMBER(SEARCH("Targa",porsche_data[[#This Row],[Body]])),1,0)</f>
        <v>0</v>
      </c>
      <c r="K1383">
        <f>IF(ISNUMBER(SEARCH("Cabriolet",porsche_data[[#This Row],[Body]])),1,0)</f>
        <v>1</v>
      </c>
      <c r="L1383" t="s">
        <v>16</v>
      </c>
      <c r="M1383">
        <v>992</v>
      </c>
      <c r="N1383" t="s">
        <v>938</v>
      </c>
      <c r="O1383" s="3">
        <f>1*(LEFT(porsche_data[[#This Row],[Mileage0]],FIND(" ",porsche_data[[#This Row],[Mileage0]])-1))</f>
        <v>20900</v>
      </c>
      <c r="P1383" t="s">
        <v>182</v>
      </c>
      <c r="Q1383">
        <v>385</v>
      </c>
      <c r="R1383" t="s">
        <v>67</v>
      </c>
      <c r="S1383">
        <f>1*(LEFT(porsche_data[[#This Row],[Cylinder Capacity]],FIND(" ",porsche_data[[#This Row],[Cylinder Capacity]])-1))</f>
        <v>3</v>
      </c>
      <c r="T1383" t="s">
        <v>20</v>
      </c>
      <c r="U1383" t="s">
        <v>31</v>
      </c>
      <c r="V1383">
        <f>IF(porsche_data[[#This Row],[Transmission]]="Automatic",1,0)</f>
        <v>0</v>
      </c>
      <c r="W1383">
        <f>IF(porsche_data[[#This Row],[Transmission]]="PDK",1,0)</f>
        <v>1</v>
      </c>
      <c r="X1383" t="s">
        <v>22</v>
      </c>
      <c r="Y1383">
        <f>IF(porsche_data[[#This Row],[Drive]]="Rear drive",0,1)</f>
        <v>0</v>
      </c>
      <c r="Z1383" t="s">
        <v>23</v>
      </c>
      <c r="AA1383" t="s">
        <v>24</v>
      </c>
      <c r="AB1383">
        <f>IF(OR(porsche_data[[#This Row],[Interior Color]]="Black",porsche_data[[#This Row],[Interior Color]]="Beige",porsche_data[[#This Row],[Interior Color]]="Brown",porsche_data[[#This Row],[Interior Color]]="Grey"),0,1)</f>
        <v>0</v>
      </c>
      <c r="AC1383" t="s">
        <v>32</v>
      </c>
      <c r="AD13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84" spans="1:30" x14ac:dyDescent="0.2">
      <c r="A1384" t="s">
        <v>123</v>
      </c>
      <c r="B1384">
        <v>159900</v>
      </c>
      <c r="C1384">
        <f>ABS((porsche_data[[#This Row],[Price]]-AVERAGE(B1316:B5771))/_xlfn.STDEV.P(B1316:B5771))</f>
        <v>1.8128317244984606</v>
      </c>
      <c r="D1384" t="s">
        <v>80</v>
      </c>
      <c r="E1384" t="s">
        <v>85</v>
      </c>
      <c r="F1384">
        <f>IF(OR(ISNUMBER(SEARCH(" 4S",porsche_data[[#This Row],[Model]])), ISNUMBER(SEARCH(" S",porsche_data[[#This Row],[Model]]))),1,0)</f>
        <v>1</v>
      </c>
      <c r="G1384">
        <f>IF(ISNUMBER(SEARCH("Turbo",porsche_data[[#This Row],[Model]])),1,0)</f>
        <v>1</v>
      </c>
      <c r="H1384">
        <f>IF(ISNUMBER(SEARCH("GT",porsche_data[[#This Row],[Model]])),1,0)</f>
        <v>0</v>
      </c>
      <c r="I1384">
        <f>IF(ISNUMBER(SEARCH("RS",porsche_data[[#This Row],[Model]])),1,0)</f>
        <v>0</v>
      </c>
      <c r="J1384">
        <f>IF(ISNUMBER(SEARCH("Targa",porsche_data[[#This Row],[Body]])),1,0)</f>
        <v>0</v>
      </c>
      <c r="K1384">
        <f>IF(ISNUMBER(SEARCH("Cabriolet",porsche_data[[#This Row],[Body]])),1,0)</f>
        <v>0</v>
      </c>
      <c r="L1384" t="s">
        <v>44</v>
      </c>
      <c r="M1384">
        <v>991</v>
      </c>
      <c r="N1384" t="s">
        <v>1539</v>
      </c>
      <c r="O1384" s="3">
        <f>1*(LEFT(porsche_data[[#This Row],[Mileage0]],FIND(" ",porsche_data[[#This Row],[Mileage0]])-1))</f>
        <v>39950</v>
      </c>
      <c r="P1384" t="s">
        <v>87</v>
      </c>
      <c r="Q1384">
        <v>580</v>
      </c>
      <c r="R1384" t="s">
        <v>88</v>
      </c>
      <c r="S1384">
        <f>1*(LEFT(porsche_data[[#This Row],[Cylinder Capacity]],FIND(" ",porsche_data[[#This Row],[Cylinder Capacity]])-1))</f>
        <v>3.8</v>
      </c>
      <c r="T1384" t="s">
        <v>20</v>
      </c>
      <c r="U1384" t="s">
        <v>31</v>
      </c>
      <c r="V1384">
        <f>IF(porsche_data[[#This Row],[Transmission]]="Automatic",1,0)</f>
        <v>0</v>
      </c>
      <c r="W1384">
        <f>IF(porsche_data[[#This Row],[Transmission]]="PDK",1,0)</f>
        <v>1</v>
      </c>
      <c r="X1384" t="s">
        <v>46</v>
      </c>
      <c r="Y1384">
        <f>IF(porsche_data[[#This Row],[Drive]]="Rear drive",0,1)</f>
        <v>1</v>
      </c>
      <c r="Z1384" t="s">
        <v>23</v>
      </c>
      <c r="AA1384" t="s">
        <v>24</v>
      </c>
      <c r="AB1384">
        <f>IF(OR(porsche_data[[#This Row],[Interior Color]]="Black",porsche_data[[#This Row],[Interior Color]]="Beige",porsche_data[[#This Row],[Interior Color]]="Brown",porsche_data[[#This Row],[Interior Color]]="Grey"),0,1)</f>
        <v>0</v>
      </c>
      <c r="AC1384" t="s">
        <v>61</v>
      </c>
      <c r="AD13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85" spans="1:30" hidden="1" x14ac:dyDescent="0.2">
      <c r="A1385" t="s">
        <v>1216</v>
      </c>
      <c r="C1385" t="e">
        <f>ABS((porsche_data[[#This Row],[Price]]-#REF!)/#REF!)</f>
        <v>#REF!</v>
      </c>
      <c r="D1385" t="s">
        <v>410</v>
      </c>
      <c r="E1385" t="s">
        <v>411</v>
      </c>
      <c r="F1385">
        <f>IF(OR(ISNUMBER(SEARCH(" 4S",porsche_data[[#This Row],[Model]])), ISNUMBER(SEARCH(" S",porsche_data[[#This Row],[Model]]))),1,0)</f>
        <v>0</v>
      </c>
      <c r="G1385">
        <f>IF(ISNUMBER(SEARCH("Turbo",porsche_data[[#This Row],[Model]])),1,0)</f>
        <v>0</v>
      </c>
      <c r="H1385">
        <f>IF(ISNUMBER(SEARCH("GT",porsche_data[[#This Row],[Model]])),1,0)</f>
        <v>0</v>
      </c>
      <c r="I1385">
        <f>IF(ISNUMBER(SEARCH("RS",porsche_data[[#This Row],[Model]])),1,0)</f>
        <v>0</v>
      </c>
      <c r="J1385">
        <f>IF(ISNUMBER(SEARCH("Targa",porsche_data[[#This Row],[Body]])),1,0)</f>
        <v>0</v>
      </c>
      <c r="K1385">
        <f>IF(ISNUMBER(SEARCH("Cabriolet",porsche_data[[#This Row],[Body]])),1,0)</f>
        <v>1</v>
      </c>
      <c r="L1385" t="s">
        <v>16</v>
      </c>
      <c r="N1385" t="s">
        <v>2295</v>
      </c>
      <c r="O1385" t="str">
        <f>IF(ISNUMBER(SEARCH("km",porsche_data[[#This Row],[Mileage0]])),porsche_data[[#This Row],[Mileage0]],"")</f>
        <v>61500 km</v>
      </c>
      <c r="P1385" t="s">
        <v>412</v>
      </c>
      <c r="R1385" t="s">
        <v>395</v>
      </c>
      <c r="T1385" t="s">
        <v>20</v>
      </c>
      <c r="U1385" t="s">
        <v>21</v>
      </c>
      <c r="V1385">
        <f>IF(porsche_data[[#This Row],[Transmission]]="Automatic",1,0)</f>
        <v>0</v>
      </c>
      <c r="W1385">
        <f>IF(porsche_data[[#This Row],[Transmission]]="PDK",1,0)</f>
        <v>0</v>
      </c>
      <c r="X1385" t="s">
        <v>22</v>
      </c>
      <c r="Y1385">
        <f>IF(porsche_data[[#This Row],[Drive]]="Rear drive",0,1)</f>
        <v>0</v>
      </c>
      <c r="Z1385" t="s">
        <v>23</v>
      </c>
      <c r="AA1385" t="s">
        <v>24</v>
      </c>
      <c r="AB1385">
        <f>IF(OR(porsche_data[[#This Row],[Interior Color]]="Black",porsche_data[[#This Row],[Interior Color]]="Beige",porsche_data[[#This Row],[Interior Color]]="Brown",porsche_data[[#This Row],[Interior Color]]="Grey"),0,1)</f>
        <v>0</v>
      </c>
      <c r="AC1385" t="s">
        <v>589</v>
      </c>
      <c r="AD13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86" spans="1:30" hidden="1" x14ac:dyDescent="0.2">
      <c r="A1386" t="s">
        <v>3228</v>
      </c>
      <c r="C1386" t="e">
        <f>ABS((porsche_data[[#This Row],[Price]]-#REF!)/#REF!)</f>
        <v>#REF!</v>
      </c>
      <c r="D1386" t="s">
        <v>1180</v>
      </c>
      <c r="E1386" t="s">
        <v>758</v>
      </c>
      <c r="F1386">
        <f>IF(OR(ISNUMBER(SEARCH(" 4S",porsche_data[[#This Row],[Model]])), ISNUMBER(SEARCH(" S",porsche_data[[#This Row],[Model]]))),1,0)</f>
        <v>0</v>
      </c>
      <c r="G1386">
        <f>IF(ISNUMBER(SEARCH("Turbo",porsche_data[[#This Row],[Model]])),1,0)</f>
        <v>1</v>
      </c>
      <c r="H1386">
        <f>IF(ISNUMBER(SEARCH("GT",porsche_data[[#This Row],[Model]])),1,0)</f>
        <v>0</v>
      </c>
      <c r="I1386">
        <f>IF(ISNUMBER(SEARCH("RS",porsche_data[[#This Row],[Model]])),1,0)</f>
        <v>0</v>
      </c>
      <c r="J1386">
        <f>IF(ISNUMBER(SEARCH("Targa",porsche_data[[#This Row],[Body]])),1,0)</f>
        <v>0</v>
      </c>
      <c r="K1386">
        <f>IF(ISNUMBER(SEARCH("Cabriolet",porsche_data[[#This Row],[Body]])),1,0)</f>
        <v>0</v>
      </c>
      <c r="L1386" t="s">
        <v>44</v>
      </c>
      <c r="N1386" t="s">
        <v>2205</v>
      </c>
      <c r="O1386" t="str">
        <f>IF(ISNUMBER(SEARCH("km",porsche_data[[#This Row],[Mileage0]])),porsche_data[[#This Row],[Mileage0]],"")</f>
        <v>114000 km</v>
      </c>
      <c r="P1386" t="s">
        <v>137</v>
      </c>
      <c r="R1386" t="s">
        <v>19</v>
      </c>
      <c r="T1386" t="s">
        <v>20</v>
      </c>
      <c r="U1386" t="s">
        <v>21</v>
      </c>
      <c r="V1386">
        <f>IF(porsche_data[[#This Row],[Transmission]]="Automatic",1,0)</f>
        <v>0</v>
      </c>
      <c r="W1386">
        <f>IF(porsche_data[[#This Row],[Transmission]]="PDK",1,0)</f>
        <v>0</v>
      </c>
      <c r="X1386" t="s">
        <v>46</v>
      </c>
      <c r="Y1386">
        <f>IF(porsche_data[[#This Row],[Drive]]="Rear drive",0,1)</f>
        <v>1</v>
      </c>
      <c r="Z1386" t="s">
        <v>23</v>
      </c>
      <c r="AA1386" t="s">
        <v>24</v>
      </c>
      <c r="AB1386">
        <f>IF(OR(porsche_data[[#This Row],[Interior Color]]="Black",porsche_data[[#This Row],[Interior Color]]="Beige",porsche_data[[#This Row],[Interior Color]]="Brown",porsche_data[[#This Row],[Interior Color]]="Grey"),0,1)</f>
        <v>0</v>
      </c>
      <c r="AC1386" t="s">
        <v>99</v>
      </c>
      <c r="AD13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87" spans="1:30" hidden="1" x14ac:dyDescent="0.2">
      <c r="A1387" t="s">
        <v>25</v>
      </c>
      <c r="C1387" t="e">
        <f>ABS((porsche_data[[#This Row],[Price]]-#REF!)/#REF!)</f>
        <v>#REF!</v>
      </c>
      <c r="D1387" t="s">
        <v>25</v>
      </c>
      <c r="E1387" t="s">
        <v>25</v>
      </c>
      <c r="F1387">
        <f>IF(OR(ISNUMBER(SEARCH(" 4S",porsche_data[[#This Row],[Model]])), ISNUMBER(SEARCH(" S",porsche_data[[#This Row],[Model]]))),1,0)</f>
        <v>0</v>
      </c>
      <c r="G1387">
        <f>IF(ISNUMBER(SEARCH("Turbo",porsche_data[[#This Row],[Model]])),1,0)</f>
        <v>0</v>
      </c>
      <c r="H1387">
        <f>IF(ISNUMBER(SEARCH("GT",porsche_data[[#This Row],[Model]])),1,0)</f>
        <v>0</v>
      </c>
      <c r="I1387">
        <f>IF(ISNUMBER(SEARCH("RS",porsche_data[[#This Row],[Model]])),1,0)</f>
        <v>0</v>
      </c>
      <c r="J1387">
        <f>IF(ISNUMBER(SEARCH("Targa",porsche_data[[#This Row],[Body]])),1,0)</f>
        <v>0</v>
      </c>
      <c r="K1387">
        <f>IF(ISNUMBER(SEARCH("Cabriolet",porsche_data[[#This Row],[Body]])),1,0)</f>
        <v>0</v>
      </c>
      <c r="L1387" t="s">
        <v>25</v>
      </c>
      <c r="N1387" t="s">
        <v>25</v>
      </c>
      <c r="O1387" t="str">
        <f>IF(ISNUMBER(SEARCH("km",porsche_data[[#This Row],[Mileage0]])),porsche_data[[#This Row],[Mileage0]],"")</f>
        <v/>
      </c>
      <c r="P1387" t="s">
        <v>25</v>
      </c>
      <c r="R1387" t="s">
        <v>25</v>
      </c>
      <c r="T1387" t="s">
        <v>25</v>
      </c>
      <c r="U1387" t="s">
        <v>25</v>
      </c>
      <c r="V1387">
        <f>IF(porsche_data[[#This Row],[Transmission]]="Automatic",1,0)</f>
        <v>0</v>
      </c>
      <c r="W1387">
        <f>IF(porsche_data[[#This Row],[Transmission]]="PDK",1,0)</f>
        <v>0</v>
      </c>
      <c r="X1387" t="s">
        <v>25</v>
      </c>
      <c r="Y1387">
        <f>IF(porsche_data[[#This Row],[Drive]]="Rear drive",0,1)</f>
        <v>1</v>
      </c>
      <c r="Z1387" t="s">
        <v>25</v>
      </c>
      <c r="AA1387" t="s">
        <v>25</v>
      </c>
      <c r="AB1387">
        <f>IF(OR(porsche_data[[#This Row],[Interior Color]]="Black",porsche_data[[#This Row],[Interior Color]]="Beige",porsche_data[[#This Row],[Interior Color]]="Brown",porsche_data[[#This Row],[Interior Color]]="Grey"),0,1)</f>
        <v>1</v>
      </c>
      <c r="AC1387" t="s">
        <v>25</v>
      </c>
      <c r="AD13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88" spans="1:30" hidden="1" x14ac:dyDescent="0.2">
      <c r="A1388" t="s">
        <v>2298</v>
      </c>
      <c r="C1388" t="e">
        <f>ABS((porsche_data[[#This Row],[Price]]-#REF!)/#REF!)</f>
        <v>#REF!</v>
      </c>
      <c r="D1388" t="s">
        <v>225</v>
      </c>
      <c r="E1388" t="s">
        <v>566</v>
      </c>
      <c r="F1388">
        <f>IF(OR(ISNUMBER(SEARCH(" 4S",porsche_data[[#This Row],[Model]])), ISNUMBER(SEARCH(" S",porsche_data[[#This Row],[Model]]))),1,0)</f>
        <v>0</v>
      </c>
      <c r="G1388">
        <f>IF(ISNUMBER(SEARCH("Turbo",porsche_data[[#This Row],[Model]])),1,0)</f>
        <v>0</v>
      </c>
      <c r="H1388">
        <f>IF(ISNUMBER(SEARCH("GT",porsche_data[[#This Row],[Model]])),1,0)</f>
        <v>1</v>
      </c>
      <c r="I1388">
        <f>IF(ISNUMBER(SEARCH("RS",porsche_data[[#This Row],[Model]])),1,0)</f>
        <v>0</v>
      </c>
      <c r="J1388">
        <f>IF(ISNUMBER(SEARCH("Targa",porsche_data[[#This Row],[Body]])),1,0)</f>
        <v>1</v>
      </c>
      <c r="K1388">
        <f>IF(ISNUMBER(SEARCH("Cabriolet",porsche_data[[#This Row],[Body]])),1,0)</f>
        <v>0</v>
      </c>
      <c r="L1388" t="s">
        <v>36</v>
      </c>
      <c r="N1388" t="s">
        <v>1172</v>
      </c>
      <c r="O1388" t="str">
        <f>IF(ISNUMBER(SEARCH("km",porsche_data[[#This Row],[Mileage0]])),porsche_data[[#This Row],[Mileage0]],"")</f>
        <v>1000 km</v>
      </c>
      <c r="P1388" t="s">
        <v>568</v>
      </c>
      <c r="R1388" t="s">
        <v>569</v>
      </c>
      <c r="T1388" t="s">
        <v>20</v>
      </c>
      <c r="U1388" t="s">
        <v>21</v>
      </c>
      <c r="V1388">
        <f>IF(porsche_data[[#This Row],[Transmission]]="Automatic",1,0)</f>
        <v>0</v>
      </c>
      <c r="W1388">
        <f>IF(porsche_data[[#This Row],[Transmission]]="PDK",1,0)</f>
        <v>0</v>
      </c>
      <c r="X1388" t="s">
        <v>22</v>
      </c>
      <c r="Y1388">
        <f>IF(porsche_data[[#This Row],[Drive]]="Rear drive",0,1)</f>
        <v>0</v>
      </c>
      <c r="Z1388" t="s">
        <v>23</v>
      </c>
      <c r="AA1388" t="s">
        <v>24</v>
      </c>
      <c r="AB1388">
        <f>IF(OR(porsche_data[[#This Row],[Interior Color]]="Black",porsche_data[[#This Row],[Interior Color]]="Beige",porsche_data[[#This Row],[Interior Color]]="Brown",porsche_data[[#This Row],[Interior Color]]="Grey"),0,1)</f>
        <v>0</v>
      </c>
      <c r="AC1388" t="s">
        <v>308</v>
      </c>
      <c r="AD13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89" spans="1:30" hidden="1" x14ac:dyDescent="0.2">
      <c r="A1389" t="s">
        <v>2299</v>
      </c>
      <c r="C1389" t="e">
        <f>ABS((porsche_data[[#This Row],[Price]]-#REF!)/#REF!)</f>
        <v>#REF!</v>
      </c>
      <c r="D1389" t="s">
        <v>27</v>
      </c>
      <c r="E1389" t="s">
        <v>135</v>
      </c>
      <c r="F1389">
        <f>IF(OR(ISNUMBER(SEARCH(" 4S",porsche_data[[#This Row],[Model]])), ISNUMBER(SEARCH(" S",porsche_data[[#This Row],[Model]]))),1,0)</f>
        <v>1</v>
      </c>
      <c r="G1389">
        <f>IF(ISNUMBER(SEARCH("Turbo",porsche_data[[#This Row],[Model]])),1,0)</f>
        <v>0</v>
      </c>
      <c r="H1389">
        <f>IF(ISNUMBER(SEARCH("GT",porsche_data[[#This Row],[Model]])),1,0)</f>
        <v>0</v>
      </c>
      <c r="I1389">
        <f>IF(ISNUMBER(SEARCH("RS",porsche_data[[#This Row],[Model]])),1,0)</f>
        <v>0</v>
      </c>
      <c r="J1389">
        <f>IF(ISNUMBER(SEARCH("Targa",porsche_data[[#This Row],[Body]])),1,0)</f>
        <v>0</v>
      </c>
      <c r="K1389">
        <f>IF(ISNUMBER(SEARCH("Cabriolet",porsche_data[[#This Row],[Body]])),1,0)</f>
        <v>0</v>
      </c>
      <c r="L1389" t="s">
        <v>108</v>
      </c>
      <c r="N1389" t="s">
        <v>235</v>
      </c>
      <c r="O1389" t="str">
        <f>IF(ISNUMBER(SEARCH("km",porsche_data[[#This Row],[Mileage0]])),porsche_data[[#This Row],[Mileage0]],"")</f>
        <v>7200 km</v>
      </c>
      <c r="P1389" t="s">
        <v>137</v>
      </c>
      <c r="R1389" t="s">
        <v>88</v>
      </c>
      <c r="T1389" t="s">
        <v>20</v>
      </c>
      <c r="U1389" t="s">
        <v>31</v>
      </c>
      <c r="V1389">
        <f>IF(porsche_data[[#This Row],[Transmission]]="Automatic",1,0)</f>
        <v>0</v>
      </c>
      <c r="W1389">
        <f>IF(porsche_data[[#This Row],[Transmission]]="PDK",1,0)</f>
        <v>1</v>
      </c>
      <c r="X1389" t="s">
        <v>22</v>
      </c>
      <c r="Y1389">
        <f>IF(porsche_data[[#This Row],[Drive]]="Rear drive",0,1)</f>
        <v>0</v>
      </c>
      <c r="Z1389" t="s">
        <v>23</v>
      </c>
      <c r="AA1389" t="s">
        <v>24</v>
      </c>
      <c r="AB1389">
        <f>IF(OR(porsche_data[[#This Row],[Interior Color]]="Black",porsche_data[[#This Row],[Interior Color]]="Beige",porsche_data[[#This Row],[Interior Color]]="Brown",porsche_data[[#This Row],[Interior Color]]="Grey"),0,1)</f>
        <v>0</v>
      </c>
      <c r="AC1389" t="s">
        <v>54</v>
      </c>
      <c r="AD13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90" spans="1:30" x14ac:dyDescent="0.2">
      <c r="A1390" t="s">
        <v>123</v>
      </c>
      <c r="B1390">
        <v>159900</v>
      </c>
      <c r="C1390">
        <f>ABS((porsche_data[[#This Row],[Price]]-AVERAGE(B1322:B5777))/_xlfn.STDEV.P(B1322:B5777))</f>
        <v>1.819559558967732</v>
      </c>
      <c r="D1390" t="s">
        <v>70</v>
      </c>
      <c r="E1390" t="s">
        <v>85</v>
      </c>
      <c r="F1390">
        <f>IF(OR(ISNUMBER(SEARCH(" 4S",porsche_data[[#This Row],[Model]])), ISNUMBER(SEARCH(" S",porsche_data[[#This Row],[Model]]))),1,0)</f>
        <v>1</v>
      </c>
      <c r="G1390">
        <f>IF(ISNUMBER(SEARCH("Turbo",porsche_data[[#This Row],[Model]])),1,0)</f>
        <v>1</v>
      </c>
      <c r="H1390">
        <f>IF(ISNUMBER(SEARCH("GT",porsche_data[[#This Row],[Model]])),1,0)</f>
        <v>0</v>
      </c>
      <c r="I1390">
        <f>IF(ISNUMBER(SEARCH("RS",porsche_data[[#This Row],[Model]])),1,0)</f>
        <v>0</v>
      </c>
      <c r="J1390">
        <f>IF(ISNUMBER(SEARCH("Targa",porsche_data[[#This Row],[Body]])),1,0)</f>
        <v>0</v>
      </c>
      <c r="K1390">
        <f>IF(ISNUMBER(SEARCH("Cabriolet",porsche_data[[#This Row],[Body]])),1,0)</f>
        <v>0</v>
      </c>
      <c r="L1390" t="s">
        <v>44</v>
      </c>
      <c r="M1390">
        <v>991</v>
      </c>
      <c r="N1390" t="s">
        <v>2987</v>
      </c>
      <c r="O1390" s="3">
        <f>1*(LEFT(porsche_data[[#This Row],[Mileage0]],FIND(" ",porsche_data[[#This Row],[Mileage0]])-1))</f>
        <v>47149</v>
      </c>
      <c r="P1390" t="s">
        <v>87</v>
      </c>
      <c r="Q1390">
        <v>580</v>
      </c>
      <c r="R1390" t="s">
        <v>88</v>
      </c>
      <c r="S1390">
        <f>1*(LEFT(porsche_data[[#This Row],[Cylinder Capacity]],FIND(" ",porsche_data[[#This Row],[Cylinder Capacity]])-1))</f>
        <v>3.8</v>
      </c>
      <c r="T1390" t="s">
        <v>20</v>
      </c>
      <c r="U1390" t="s">
        <v>31</v>
      </c>
      <c r="V1390">
        <f>IF(porsche_data[[#This Row],[Transmission]]="Automatic",1,0)</f>
        <v>0</v>
      </c>
      <c r="W1390">
        <f>IF(porsche_data[[#This Row],[Transmission]]="PDK",1,0)</f>
        <v>1</v>
      </c>
      <c r="X1390" t="s">
        <v>46</v>
      </c>
      <c r="Y1390">
        <f>IF(porsche_data[[#This Row],[Drive]]="Rear drive",0,1)</f>
        <v>1</v>
      </c>
      <c r="Z1390" t="s">
        <v>23</v>
      </c>
      <c r="AA1390" t="s">
        <v>250</v>
      </c>
      <c r="AB1390">
        <f>IF(OR(porsche_data[[#This Row],[Interior Color]]="Black",porsche_data[[#This Row],[Interior Color]]="Beige",porsche_data[[#This Row],[Interior Color]]="Brown",porsche_data[[#This Row],[Interior Color]]="Grey"),0,1)</f>
        <v>0</v>
      </c>
      <c r="AC1390" t="s">
        <v>24</v>
      </c>
      <c r="AD13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91" spans="1:30" hidden="1" x14ac:dyDescent="0.2">
      <c r="A1391" t="s">
        <v>25</v>
      </c>
      <c r="C1391" t="e">
        <f>ABS((porsche_data[[#This Row],[Price]]-#REF!)/#REF!)</f>
        <v>#REF!</v>
      </c>
      <c r="D1391" t="s">
        <v>2123</v>
      </c>
      <c r="E1391" t="s">
        <v>2302</v>
      </c>
      <c r="F1391">
        <f>IF(OR(ISNUMBER(SEARCH(" 4S",porsche_data[[#This Row],[Model]])), ISNUMBER(SEARCH(" S",porsche_data[[#This Row],[Model]]))),1,0)</f>
        <v>1</v>
      </c>
      <c r="G1391">
        <f>IF(ISNUMBER(SEARCH("Turbo",porsche_data[[#This Row],[Model]])),1,0)</f>
        <v>0</v>
      </c>
      <c r="H1391">
        <f>IF(ISNUMBER(SEARCH("GT",porsche_data[[#This Row],[Model]])),1,0)</f>
        <v>0</v>
      </c>
      <c r="I1391">
        <f>IF(ISNUMBER(SEARCH("RS",porsche_data[[#This Row],[Model]])),1,0)</f>
        <v>0</v>
      </c>
      <c r="J1391">
        <f>IF(ISNUMBER(SEARCH("Targa",porsche_data[[#This Row],[Body]])),1,0)</f>
        <v>0</v>
      </c>
      <c r="K1391">
        <f>IF(ISNUMBER(SEARCH("Cabriolet",porsche_data[[#This Row],[Body]])),1,0)</f>
        <v>1</v>
      </c>
      <c r="L1391" t="s">
        <v>16</v>
      </c>
      <c r="N1391" t="s">
        <v>2303</v>
      </c>
      <c r="O1391" t="str">
        <f>IF(ISNUMBER(SEARCH("km",porsche_data[[#This Row],[Mileage0]])),porsche_data[[#This Row],[Mileage0]],"")</f>
        <v/>
      </c>
      <c r="P1391" t="s">
        <v>412</v>
      </c>
      <c r="R1391" t="s">
        <v>395</v>
      </c>
      <c r="T1391" t="s">
        <v>20</v>
      </c>
      <c r="U1391" t="s">
        <v>21</v>
      </c>
      <c r="V1391">
        <f>IF(porsche_data[[#This Row],[Transmission]]="Automatic",1,0)</f>
        <v>0</v>
      </c>
      <c r="W1391">
        <f>IF(porsche_data[[#This Row],[Transmission]]="PDK",1,0)</f>
        <v>0</v>
      </c>
      <c r="X1391" t="s">
        <v>22</v>
      </c>
      <c r="Y1391">
        <f>IF(porsche_data[[#This Row],[Drive]]="Rear drive",0,1)</f>
        <v>0</v>
      </c>
      <c r="Z1391" t="s">
        <v>23</v>
      </c>
      <c r="AA1391" t="s">
        <v>24</v>
      </c>
      <c r="AB1391">
        <f>IF(OR(porsche_data[[#This Row],[Interior Color]]="Black",porsche_data[[#This Row],[Interior Color]]="Beige",porsche_data[[#This Row],[Interior Color]]="Brown",porsche_data[[#This Row],[Interior Color]]="Grey"),0,1)</f>
        <v>0</v>
      </c>
      <c r="AC1391" t="s">
        <v>61</v>
      </c>
      <c r="AD13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92" spans="1:30" x14ac:dyDescent="0.2">
      <c r="A1392" t="s">
        <v>123</v>
      </c>
      <c r="B1392">
        <v>159900</v>
      </c>
      <c r="C1392">
        <f>ABS((porsche_data[[#This Row],[Price]]-AVERAGE(B1324:B5779))/_xlfn.STDEV.P(B1324:B5779))</f>
        <v>1.819559558967732</v>
      </c>
      <c r="D1392" t="s">
        <v>349</v>
      </c>
      <c r="E1392" t="s">
        <v>733</v>
      </c>
      <c r="F1392">
        <f>IF(OR(ISNUMBER(SEARCH(" 4S",porsche_data[[#This Row],[Model]])), ISNUMBER(SEARCH(" S",porsche_data[[#This Row],[Model]]))),1,0)</f>
        <v>1</v>
      </c>
      <c r="G1392">
        <f>IF(ISNUMBER(SEARCH("Turbo",porsche_data[[#This Row],[Model]])),1,0)</f>
        <v>0</v>
      </c>
      <c r="H1392">
        <f>IF(ISNUMBER(SEARCH("GT",porsche_data[[#This Row],[Model]])),1,0)</f>
        <v>0</v>
      </c>
      <c r="I1392">
        <f>IF(ISNUMBER(SEARCH("RS",porsche_data[[#This Row],[Model]])),1,0)</f>
        <v>0</v>
      </c>
      <c r="J1392">
        <f>IF(ISNUMBER(SEARCH("Targa",porsche_data[[#This Row],[Body]])),1,0)</f>
        <v>0</v>
      </c>
      <c r="K1392">
        <f>IF(ISNUMBER(SEARCH("Cabriolet",porsche_data[[#This Row],[Body]])),1,0)</f>
        <v>1</v>
      </c>
      <c r="L1392" t="s">
        <v>16</v>
      </c>
      <c r="M1392">
        <v>911</v>
      </c>
      <c r="N1392" t="s">
        <v>3014</v>
      </c>
      <c r="O1392" s="3">
        <f>1*(LEFT(porsche_data[[#This Row],[Mileage0]],FIND(" ",porsche_data[[#This Row],[Mileage0]])-1))</f>
        <v>82207</v>
      </c>
      <c r="P1392" t="s">
        <v>59</v>
      </c>
      <c r="Q1392">
        <v>231</v>
      </c>
      <c r="R1392" t="s">
        <v>60</v>
      </c>
      <c r="S1392">
        <f>1*(LEFT(porsche_data[[#This Row],[Cylinder Capacity]],FIND(" ",porsche_data[[#This Row],[Cylinder Capacity]])-1))</f>
        <v>3.2</v>
      </c>
      <c r="T1392" t="s">
        <v>20</v>
      </c>
      <c r="U1392" t="s">
        <v>21</v>
      </c>
      <c r="V1392">
        <f>IF(porsche_data[[#This Row],[Transmission]]="Automatic",1,0)</f>
        <v>0</v>
      </c>
      <c r="W1392">
        <f>IF(porsche_data[[#This Row],[Transmission]]="PDK",1,0)</f>
        <v>0</v>
      </c>
      <c r="X1392" t="s">
        <v>22</v>
      </c>
      <c r="Y1392">
        <f>IF(porsche_data[[#This Row],[Drive]]="Rear drive",0,1)</f>
        <v>0</v>
      </c>
      <c r="Z1392" t="s">
        <v>23</v>
      </c>
      <c r="AA1392" t="s">
        <v>32</v>
      </c>
      <c r="AB1392">
        <f>IF(OR(porsche_data[[#This Row],[Interior Color]]="Black",porsche_data[[#This Row],[Interior Color]]="Beige",porsche_data[[#This Row],[Interior Color]]="Brown",porsche_data[[#This Row],[Interior Color]]="Grey"),0,1)</f>
        <v>0</v>
      </c>
      <c r="AC1392" t="s">
        <v>24</v>
      </c>
      <c r="AD13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93" spans="1:30" hidden="1" x14ac:dyDescent="0.2">
      <c r="A1393" t="s">
        <v>123</v>
      </c>
      <c r="B1393">
        <v>159900</v>
      </c>
      <c r="C1393" t="e">
        <f>ABS((porsche_data[[#This Row],[Price]]-#REF!)/#REF!)</f>
        <v>#REF!</v>
      </c>
      <c r="D1393" t="s">
        <v>512</v>
      </c>
      <c r="E1393" t="s">
        <v>655</v>
      </c>
      <c r="F1393">
        <f>IF(OR(ISNUMBER(SEARCH(" 4S",porsche_data[[#This Row],[Model]])), ISNUMBER(SEARCH(" S",porsche_data[[#This Row],[Model]]))),1,0)</f>
        <v>1</v>
      </c>
      <c r="G1393">
        <f>IF(ISNUMBER(SEARCH("Turbo",porsche_data[[#This Row],[Model]])),1,0)</f>
        <v>0</v>
      </c>
      <c r="H1393">
        <f>IF(ISNUMBER(SEARCH("GT",porsche_data[[#This Row],[Model]])),1,0)</f>
        <v>0</v>
      </c>
      <c r="I1393">
        <f>IF(ISNUMBER(SEARCH("RS",porsche_data[[#This Row],[Model]])),1,0)</f>
        <v>0</v>
      </c>
      <c r="J1393">
        <f>IF(ISNUMBER(SEARCH("Targa",porsche_data[[#This Row],[Body]])),1,0)</f>
        <v>1</v>
      </c>
      <c r="K1393">
        <f>IF(ISNUMBER(SEARCH("Cabriolet",porsche_data[[#This Row],[Body]])),1,0)</f>
        <v>0</v>
      </c>
      <c r="L1393" t="s">
        <v>36</v>
      </c>
      <c r="N1393" t="s">
        <v>25</v>
      </c>
      <c r="O1393" t="str">
        <f>IF(ISNUMBER(SEARCH("km",porsche_data[[#This Row],[Mileage0]])),porsche_data[[#This Row],[Mileage0]],"")</f>
        <v/>
      </c>
      <c r="P1393" t="s">
        <v>3115</v>
      </c>
      <c r="R1393" t="s">
        <v>429</v>
      </c>
      <c r="T1393" t="s">
        <v>20</v>
      </c>
      <c r="U1393" t="s">
        <v>21</v>
      </c>
      <c r="V1393">
        <f>IF(porsche_data[[#This Row],[Transmission]]="Automatic",1,0)</f>
        <v>0</v>
      </c>
      <c r="W1393">
        <f>IF(porsche_data[[#This Row],[Transmission]]="PDK",1,0)</f>
        <v>0</v>
      </c>
      <c r="X1393" t="s">
        <v>22</v>
      </c>
      <c r="Y1393">
        <f>IF(porsche_data[[#This Row],[Drive]]="Rear drive",0,1)</f>
        <v>0</v>
      </c>
      <c r="Z1393" t="s">
        <v>23</v>
      </c>
      <c r="AA1393" t="s">
        <v>24</v>
      </c>
      <c r="AB1393">
        <f>IF(OR(porsche_data[[#This Row],[Interior Color]]="Black",porsche_data[[#This Row],[Interior Color]]="Beige",porsche_data[[#This Row],[Interior Color]]="Brown",porsche_data[[#This Row],[Interior Color]]="Grey"),0,1)</f>
        <v>0</v>
      </c>
      <c r="AC1393" t="s">
        <v>54</v>
      </c>
      <c r="AD13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94" spans="1:30" hidden="1" x14ac:dyDescent="0.2">
      <c r="A1394" t="s">
        <v>2308</v>
      </c>
      <c r="C1394" t="e">
        <f>ABS((porsche_data[[#This Row],[Price]]-#REF!)/#REF!)</f>
        <v>#REF!</v>
      </c>
      <c r="D1394" t="s">
        <v>152</v>
      </c>
      <c r="E1394" t="s">
        <v>170</v>
      </c>
      <c r="F1394">
        <f>IF(OR(ISNUMBER(SEARCH(" 4S",porsche_data[[#This Row],[Model]])), ISNUMBER(SEARCH(" S",porsche_data[[#This Row],[Model]]))),1,0)</f>
        <v>0</v>
      </c>
      <c r="G1394">
        <f>IF(ISNUMBER(SEARCH("Turbo",porsche_data[[#This Row],[Model]])),1,0)</f>
        <v>0</v>
      </c>
      <c r="H1394">
        <f>IF(ISNUMBER(SEARCH("GT",porsche_data[[#This Row],[Model]])),1,0)</f>
        <v>0</v>
      </c>
      <c r="I1394">
        <f>IF(ISNUMBER(SEARCH("RS",porsche_data[[#This Row],[Model]])),1,0)</f>
        <v>0</v>
      </c>
      <c r="J1394">
        <f>IF(ISNUMBER(SEARCH("Targa",porsche_data[[#This Row],[Body]])),1,0)</f>
        <v>0</v>
      </c>
      <c r="K1394">
        <f>IF(ISNUMBER(SEARCH("Cabriolet",porsche_data[[#This Row],[Body]])),1,0)</f>
        <v>0</v>
      </c>
      <c r="L1394" t="s">
        <v>44</v>
      </c>
      <c r="N1394" t="s">
        <v>25</v>
      </c>
      <c r="O1394" t="str">
        <f>IF(ISNUMBER(SEARCH("km",porsche_data[[#This Row],[Mileage0]])),porsche_data[[#This Row],[Mileage0]],"")</f>
        <v/>
      </c>
      <c r="P1394" t="s">
        <v>171</v>
      </c>
      <c r="R1394" t="s">
        <v>67</v>
      </c>
      <c r="T1394" t="s">
        <v>20</v>
      </c>
      <c r="U1394" t="s">
        <v>31</v>
      </c>
      <c r="V1394">
        <f>IF(porsche_data[[#This Row],[Transmission]]="Automatic",1,0)</f>
        <v>0</v>
      </c>
      <c r="W1394">
        <f>IF(porsche_data[[#This Row],[Transmission]]="PDK",1,0)</f>
        <v>1</v>
      </c>
      <c r="X1394" t="s">
        <v>22</v>
      </c>
      <c r="Y1394">
        <f>IF(porsche_data[[#This Row],[Drive]]="Rear drive",0,1)</f>
        <v>0</v>
      </c>
      <c r="Z1394" t="s">
        <v>23</v>
      </c>
      <c r="AA1394" t="s">
        <v>32</v>
      </c>
      <c r="AB1394">
        <f>IF(OR(porsche_data[[#This Row],[Interior Color]]="Black",porsche_data[[#This Row],[Interior Color]]="Beige",porsche_data[[#This Row],[Interior Color]]="Brown",porsche_data[[#This Row],[Interior Color]]="Grey"),0,1)</f>
        <v>0</v>
      </c>
      <c r="AC1394" t="s">
        <v>32</v>
      </c>
      <c r="AD13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95" spans="1:30" hidden="1" x14ac:dyDescent="0.2">
      <c r="A1395" t="s">
        <v>2309</v>
      </c>
      <c r="C1395" t="e">
        <f>ABS((porsche_data[[#This Row],[Price]]-#REF!)/#REF!)</f>
        <v>#REF!</v>
      </c>
      <c r="D1395" t="s">
        <v>152</v>
      </c>
      <c r="E1395" t="s">
        <v>170</v>
      </c>
      <c r="F1395">
        <f>IF(OR(ISNUMBER(SEARCH(" 4S",porsche_data[[#This Row],[Model]])), ISNUMBER(SEARCH(" S",porsche_data[[#This Row],[Model]]))),1,0)</f>
        <v>0</v>
      </c>
      <c r="G1395">
        <f>IF(ISNUMBER(SEARCH("Turbo",porsche_data[[#This Row],[Model]])),1,0)</f>
        <v>0</v>
      </c>
      <c r="H1395">
        <f>IF(ISNUMBER(SEARCH("GT",porsche_data[[#This Row],[Model]])),1,0)</f>
        <v>0</v>
      </c>
      <c r="I1395">
        <f>IF(ISNUMBER(SEARCH("RS",porsche_data[[#This Row],[Model]])),1,0)</f>
        <v>0</v>
      </c>
      <c r="J1395">
        <f>IF(ISNUMBER(SEARCH("Targa",porsche_data[[#This Row],[Body]])),1,0)</f>
        <v>0</v>
      </c>
      <c r="K1395">
        <f>IF(ISNUMBER(SEARCH("Cabriolet",porsche_data[[#This Row],[Body]])),1,0)</f>
        <v>0</v>
      </c>
      <c r="L1395" t="s">
        <v>44</v>
      </c>
      <c r="N1395" t="s">
        <v>25</v>
      </c>
      <c r="O1395" t="str">
        <f>IF(ISNUMBER(SEARCH("km",porsche_data[[#This Row],[Mileage0]])),porsche_data[[#This Row],[Mileage0]],"")</f>
        <v/>
      </c>
      <c r="P1395" t="s">
        <v>171</v>
      </c>
      <c r="R1395" t="s">
        <v>67</v>
      </c>
      <c r="T1395" t="s">
        <v>20</v>
      </c>
      <c r="U1395" t="s">
        <v>21</v>
      </c>
      <c r="V1395">
        <f>IF(porsche_data[[#This Row],[Transmission]]="Automatic",1,0)</f>
        <v>0</v>
      </c>
      <c r="W1395">
        <f>IF(porsche_data[[#This Row],[Transmission]]="PDK",1,0)</f>
        <v>0</v>
      </c>
      <c r="X1395" t="s">
        <v>22</v>
      </c>
      <c r="Y1395">
        <f>IF(porsche_data[[#This Row],[Drive]]="Rear drive",0,1)</f>
        <v>0</v>
      </c>
      <c r="Z1395" t="s">
        <v>23</v>
      </c>
      <c r="AA1395" t="s">
        <v>24</v>
      </c>
      <c r="AB1395">
        <f>IF(OR(porsche_data[[#This Row],[Interior Color]]="Black",porsche_data[[#This Row],[Interior Color]]="Beige",porsche_data[[#This Row],[Interior Color]]="Brown",porsche_data[[#This Row],[Interior Color]]="Grey"),0,1)</f>
        <v>0</v>
      </c>
      <c r="AC1395" t="s">
        <v>32</v>
      </c>
      <c r="AD13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96" spans="1:30" hidden="1" x14ac:dyDescent="0.2">
      <c r="A1396" t="s">
        <v>2310</v>
      </c>
      <c r="C1396" t="e">
        <f>ABS((porsche_data[[#This Row],[Price]]-#REF!)/#REF!)</f>
        <v>#REF!</v>
      </c>
      <c r="D1396" t="s">
        <v>163</v>
      </c>
      <c r="E1396" t="s">
        <v>368</v>
      </c>
      <c r="F1396">
        <f>IF(OR(ISNUMBER(SEARCH(" 4S",porsche_data[[#This Row],[Model]])), ISNUMBER(SEARCH(" S",porsche_data[[#This Row],[Model]]))),1,0)</f>
        <v>0</v>
      </c>
      <c r="G1396">
        <f>IF(ISNUMBER(SEARCH("Turbo",porsche_data[[#This Row],[Model]])),1,0)</f>
        <v>0</v>
      </c>
      <c r="H1396">
        <f>IF(ISNUMBER(SEARCH("GT",porsche_data[[#This Row],[Model]])),1,0)</f>
        <v>1</v>
      </c>
      <c r="I1396">
        <f>IF(ISNUMBER(SEARCH("RS",porsche_data[[#This Row],[Model]])),1,0)</f>
        <v>0</v>
      </c>
      <c r="J1396">
        <f>IF(ISNUMBER(SEARCH("Targa",porsche_data[[#This Row],[Body]])),1,0)</f>
        <v>0</v>
      </c>
      <c r="K1396">
        <f>IF(ISNUMBER(SEARCH("Cabriolet",porsche_data[[#This Row],[Body]])),1,0)</f>
        <v>0</v>
      </c>
      <c r="L1396" t="s">
        <v>44</v>
      </c>
      <c r="N1396" t="s">
        <v>2311</v>
      </c>
      <c r="O1396" t="str">
        <f>IF(ISNUMBER(SEARCH("km",porsche_data[[#This Row],[Mileage0]])),porsche_data[[#This Row],[Mileage0]],"")</f>
        <v>32874 km</v>
      </c>
      <c r="P1396" t="s">
        <v>110</v>
      </c>
      <c r="R1396" t="s">
        <v>111</v>
      </c>
      <c r="T1396" t="s">
        <v>20</v>
      </c>
      <c r="U1396" t="s">
        <v>21</v>
      </c>
      <c r="V1396">
        <f>IF(porsche_data[[#This Row],[Transmission]]="Automatic",1,0)</f>
        <v>0</v>
      </c>
      <c r="W1396">
        <f>IF(porsche_data[[#This Row],[Transmission]]="PDK",1,0)</f>
        <v>0</v>
      </c>
      <c r="X1396" t="s">
        <v>22</v>
      </c>
      <c r="Y1396">
        <f>IF(porsche_data[[#This Row],[Drive]]="Rear drive",0,1)</f>
        <v>0</v>
      </c>
      <c r="Z1396" t="s">
        <v>23</v>
      </c>
      <c r="AA1396" t="s">
        <v>24</v>
      </c>
      <c r="AB1396">
        <f>IF(OR(porsche_data[[#This Row],[Interior Color]]="Black",porsche_data[[#This Row],[Interior Color]]="Beige",porsche_data[[#This Row],[Interior Color]]="Brown",porsche_data[[#This Row],[Interior Color]]="Grey"),0,1)</f>
        <v>0</v>
      </c>
      <c r="AC1396" t="s">
        <v>24</v>
      </c>
      <c r="AD13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97" spans="1:30" x14ac:dyDescent="0.2">
      <c r="A1397" t="s">
        <v>3902</v>
      </c>
      <c r="B1397">
        <v>159750</v>
      </c>
      <c r="C1397">
        <f>ABS((porsche_data[[#This Row],[Price]]-AVERAGE(B1329:B5784))/_xlfn.STDEV.P(B1329:B5784))</f>
        <v>1.8217635994227637</v>
      </c>
      <c r="D1397" t="s">
        <v>93</v>
      </c>
      <c r="E1397" t="s">
        <v>64</v>
      </c>
      <c r="F1397">
        <f>IF(OR(ISNUMBER(SEARCH(" 4S",porsche_data[[#This Row],[Model]])), ISNUMBER(SEARCH(" S",porsche_data[[#This Row],[Model]]))),1,0)</f>
        <v>1</v>
      </c>
      <c r="G1397">
        <f>IF(ISNUMBER(SEARCH("Turbo",porsche_data[[#This Row],[Model]])),1,0)</f>
        <v>0</v>
      </c>
      <c r="H1397">
        <f>IF(ISNUMBER(SEARCH("GT",porsche_data[[#This Row],[Model]])),1,0)</f>
        <v>0</v>
      </c>
      <c r="I1397">
        <f>IF(ISNUMBER(SEARCH("RS",porsche_data[[#This Row],[Model]])),1,0)</f>
        <v>0</v>
      </c>
      <c r="J1397">
        <f>IF(ISNUMBER(SEARCH("Targa",porsche_data[[#This Row],[Body]])),1,0)</f>
        <v>0</v>
      </c>
      <c r="K1397">
        <f>IF(ISNUMBER(SEARCH("Cabriolet",porsche_data[[#This Row],[Body]])),1,0)</f>
        <v>1</v>
      </c>
      <c r="L1397" t="s">
        <v>16</v>
      </c>
      <c r="M1397">
        <v>992</v>
      </c>
      <c r="N1397" t="s">
        <v>931</v>
      </c>
      <c r="O1397" s="3">
        <f>1*(LEFT(porsche_data[[#This Row],[Mileage0]],FIND(" ",porsche_data[[#This Row],[Mileage0]])-1))</f>
        <v>37500</v>
      </c>
      <c r="P1397" t="s">
        <v>66</v>
      </c>
      <c r="Q1397">
        <v>450</v>
      </c>
      <c r="R1397" t="s">
        <v>67</v>
      </c>
      <c r="S1397">
        <f>1*(LEFT(porsche_data[[#This Row],[Cylinder Capacity]],FIND(" ",porsche_data[[#This Row],[Cylinder Capacity]])-1))</f>
        <v>3</v>
      </c>
      <c r="T1397" t="s">
        <v>20</v>
      </c>
      <c r="U1397" t="s">
        <v>31</v>
      </c>
      <c r="V1397">
        <f>IF(porsche_data[[#This Row],[Transmission]]="Automatic",1,0)</f>
        <v>0</v>
      </c>
      <c r="W1397">
        <f>IF(porsche_data[[#This Row],[Transmission]]="PDK",1,0)</f>
        <v>1</v>
      </c>
      <c r="X1397" t="s">
        <v>46</v>
      </c>
      <c r="Y1397">
        <f>IF(porsche_data[[#This Row],[Drive]]="Rear drive",0,1)</f>
        <v>1</v>
      </c>
      <c r="Z1397" t="s">
        <v>23</v>
      </c>
      <c r="AA1397" t="s">
        <v>24</v>
      </c>
      <c r="AB1397">
        <f>IF(OR(porsche_data[[#This Row],[Interior Color]]="Black",porsche_data[[#This Row],[Interior Color]]="Beige",porsche_data[[#This Row],[Interior Color]]="Brown",porsche_data[[#This Row],[Interior Color]]="Grey"),0,1)</f>
        <v>0</v>
      </c>
      <c r="AC1397" t="s">
        <v>61</v>
      </c>
      <c r="AD13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398" spans="1:30" x14ac:dyDescent="0.2">
      <c r="A1398" t="s">
        <v>2623</v>
      </c>
      <c r="B1398">
        <v>159500</v>
      </c>
      <c r="C1398">
        <f>ABS((porsche_data[[#This Row],[Price]]-AVERAGE(B1330:B5785))/_xlfn.STDEV.P(B1330:B5785))</f>
        <v>1.8143098973425207</v>
      </c>
      <c r="D1398" t="s">
        <v>124</v>
      </c>
      <c r="E1398" t="s">
        <v>50</v>
      </c>
      <c r="F1398">
        <f>IF(OR(ISNUMBER(SEARCH(" 4S",porsche_data[[#This Row],[Model]])), ISNUMBER(SEARCH(" S",porsche_data[[#This Row],[Model]]))),1,0)</f>
        <v>0</v>
      </c>
      <c r="G1398">
        <f>IF(ISNUMBER(SEARCH("Turbo",porsche_data[[#This Row],[Model]])),1,0)</f>
        <v>0</v>
      </c>
      <c r="H1398">
        <f>IF(ISNUMBER(SEARCH("GT",porsche_data[[#This Row],[Model]])),1,0)</f>
        <v>0</v>
      </c>
      <c r="I1398">
        <f>IF(ISNUMBER(SEARCH("RS",porsche_data[[#This Row],[Model]])),1,0)</f>
        <v>0</v>
      </c>
      <c r="J1398">
        <f>IF(ISNUMBER(SEARCH("Targa",porsche_data[[#This Row],[Body]])),1,0)</f>
        <v>0</v>
      </c>
      <c r="K1398">
        <f>IF(ISNUMBER(SEARCH("Cabriolet",porsche_data[[#This Row],[Body]])),1,0)</f>
        <v>0</v>
      </c>
      <c r="L1398" t="s">
        <v>44</v>
      </c>
      <c r="M1398">
        <v>993</v>
      </c>
      <c r="N1398" t="s">
        <v>2624</v>
      </c>
      <c r="O1398" s="3">
        <f>1*(LEFT(porsche_data[[#This Row],[Mileage0]],FIND(" ",porsche_data[[#This Row],[Mileage0]])-1))</f>
        <v>10888</v>
      </c>
      <c r="P1398" t="s">
        <v>126</v>
      </c>
      <c r="Q1398">
        <v>285</v>
      </c>
      <c r="R1398" t="s">
        <v>19</v>
      </c>
      <c r="S1398">
        <f>1*(LEFT(porsche_data[[#This Row],[Cylinder Capacity]],FIND(" ",porsche_data[[#This Row],[Cylinder Capacity]])-1))</f>
        <v>3.6</v>
      </c>
      <c r="T1398" t="s">
        <v>20</v>
      </c>
      <c r="U1398" t="s">
        <v>21</v>
      </c>
      <c r="V1398">
        <f>IF(porsche_data[[#This Row],[Transmission]]="Automatic",1,0)</f>
        <v>0</v>
      </c>
      <c r="W1398">
        <f>IF(porsche_data[[#This Row],[Transmission]]="PDK",1,0)</f>
        <v>0</v>
      </c>
      <c r="X1398" t="s">
        <v>22</v>
      </c>
      <c r="Y1398">
        <f>IF(porsche_data[[#This Row],[Drive]]="Rear drive",0,1)</f>
        <v>0</v>
      </c>
      <c r="Z1398" t="s">
        <v>23</v>
      </c>
      <c r="AA1398" t="s">
        <v>24</v>
      </c>
      <c r="AB1398">
        <f>IF(OR(porsche_data[[#This Row],[Interior Color]]="Black",porsche_data[[#This Row],[Interior Color]]="Beige",porsche_data[[#This Row],[Interior Color]]="Brown",porsche_data[[#This Row],[Interior Color]]="Grey"),0,1)</f>
        <v>0</v>
      </c>
      <c r="AC1398" t="s">
        <v>40</v>
      </c>
      <c r="AD13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399" spans="1:30" hidden="1" x14ac:dyDescent="0.2">
      <c r="A1399" t="s">
        <v>25</v>
      </c>
      <c r="C1399" t="e">
        <f>ABS((porsche_data[[#This Row],[Price]]-#REF!)/#REF!)</f>
        <v>#REF!</v>
      </c>
      <c r="D1399" t="s">
        <v>25</v>
      </c>
      <c r="E1399" t="s">
        <v>25</v>
      </c>
      <c r="F1399">
        <f>IF(OR(ISNUMBER(SEARCH(" 4S",porsche_data[[#This Row],[Model]])), ISNUMBER(SEARCH(" S",porsche_data[[#This Row],[Model]]))),1,0)</f>
        <v>0</v>
      </c>
      <c r="G1399">
        <f>IF(ISNUMBER(SEARCH("Turbo",porsche_data[[#This Row],[Model]])),1,0)</f>
        <v>0</v>
      </c>
      <c r="H1399">
        <f>IF(ISNUMBER(SEARCH("GT",porsche_data[[#This Row],[Model]])),1,0)</f>
        <v>0</v>
      </c>
      <c r="I1399">
        <f>IF(ISNUMBER(SEARCH("RS",porsche_data[[#This Row],[Model]])),1,0)</f>
        <v>0</v>
      </c>
      <c r="J1399">
        <f>IF(ISNUMBER(SEARCH("Targa",porsche_data[[#This Row],[Body]])),1,0)</f>
        <v>0</v>
      </c>
      <c r="K1399">
        <f>IF(ISNUMBER(SEARCH("Cabriolet",porsche_data[[#This Row],[Body]])),1,0)</f>
        <v>0</v>
      </c>
      <c r="L1399" t="s">
        <v>25</v>
      </c>
      <c r="N1399" t="s">
        <v>25</v>
      </c>
      <c r="O1399" t="str">
        <f>IF(ISNUMBER(SEARCH("km",porsche_data[[#This Row],[Mileage0]])),porsche_data[[#This Row],[Mileage0]],"")</f>
        <v/>
      </c>
      <c r="P1399" t="s">
        <v>25</v>
      </c>
      <c r="R1399" t="s">
        <v>25</v>
      </c>
      <c r="T1399" t="s">
        <v>25</v>
      </c>
      <c r="U1399" t="s">
        <v>25</v>
      </c>
      <c r="V1399">
        <f>IF(porsche_data[[#This Row],[Transmission]]="Automatic",1,0)</f>
        <v>0</v>
      </c>
      <c r="W1399">
        <f>IF(porsche_data[[#This Row],[Transmission]]="PDK",1,0)</f>
        <v>0</v>
      </c>
      <c r="X1399" t="s">
        <v>25</v>
      </c>
      <c r="Y1399">
        <f>IF(porsche_data[[#This Row],[Drive]]="Rear drive",0,1)</f>
        <v>1</v>
      </c>
      <c r="Z1399" t="s">
        <v>25</v>
      </c>
      <c r="AA1399" t="s">
        <v>25</v>
      </c>
      <c r="AB1399">
        <f>IF(OR(porsche_data[[#This Row],[Interior Color]]="Black",porsche_data[[#This Row],[Interior Color]]="Beige",porsche_data[[#This Row],[Interior Color]]="Brown",porsche_data[[#This Row],[Interior Color]]="Grey"),0,1)</f>
        <v>1</v>
      </c>
      <c r="AC1399" t="s">
        <v>25</v>
      </c>
      <c r="AD13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00" spans="1:30" hidden="1" x14ac:dyDescent="0.2">
      <c r="A1400" t="s">
        <v>596</v>
      </c>
      <c r="C1400" t="e">
        <f>ABS((porsche_data[[#This Row],[Price]]-#REF!)/#REF!)</f>
        <v>#REF!</v>
      </c>
      <c r="D1400" t="s">
        <v>184</v>
      </c>
      <c r="E1400" t="s">
        <v>237</v>
      </c>
      <c r="F1400">
        <f>IF(OR(ISNUMBER(SEARCH(" 4S",porsche_data[[#This Row],[Model]])), ISNUMBER(SEARCH(" S",porsche_data[[#This Row],[Model]]))),1,0)</f>
        <v>0</v>
      </c>
      <c r="G1400">
        <f>IF(ISNUMBER(SEARCH("Turbo",porsche_data[[#This Row],[Model]])),1,0)</f>
        <v>0</v>
      </c>
      <c r="H1400">
        <f>IF(ISNUMBER(SEARCH("GT",porsche_data[[#This Row],[Model]])),1,0)</f>
        <v>1</v>
      </c>
      <c r="I1400">
        <f>IF(ISNUMBER(SEARCH("RS",porsche_data[[#This Row],[Model]])),1,0)</f>
        <v>0</v>
      </c>
      <c r="J1400">
        <f>IF(ISNUMBER(SEARCH("Targa",porsche_data[[#This Row],[Body]])),1,0)</f>
        <v>0</v>
      </c>
      <c r="K1400">
        <f>IF(ISNUMBER(SEARCH("Cabriolet",porsche_data[[#This Row],[Body]])),1,0)</f>
        <v>0</v>
      </c>
      <c r="L1400" t="s">
        <v>44</v>
      </c>
      <c r="N1400" t="s">
        <v>597</v>
      </c>
      <c r="O1400" t="str">
        <f>IF(ISNUMBER(SEARCH("km",porsche_data[[#This Row],[Mileage0]])),porsche_data[[#This Row],[Mileage0]],"")</f>
        <v>30000 km</v>
      </c>
      <c r="P1400" t="s">
        <v>178</v>
      </c>
      <c r="R1400" t="s">
        <v>67</v>
      </c>
      <c r="T1400" t="s">
        <v>20</v>
      </c>
      <c r="U1400" t="s">
        <v>31</v>
      </c>
      <c r="V1400">
        <f>IF(porsche_data[[#This Row],[Transmission]]="Automatic",1,0)</f>
        <v>0</v>
      </c>
      <c r="W1400">
        <f>IF(porsche_data[[#This Row],[Transmission]]="PDK",1,0)</f>
        <v>1</v>
      </c>
      <c r="X1400" t="s">
        <v>22</v>
      </c>
      <c r="Y1400">
        <f>IF(porsche_data[[#This Row],[Drive]]="Rear drive",0,1)</f>
        <v>0</v>
      </c>
      <c r="Z1400" t="s">
        <v>23</v>
      </c>
      <c r="AA1400" t="s">
        <v>24</v>
      </c>
      <c r="AB1400">
        <f>IF(OR(porsche_data[[#This Row],[Interior Color]]="Black",porsche_data[[#This Row],[Interior Color]]="Beige",porsche_data[[#This Row],[Interior Color]]="Brown",porsche_data[[#This Row],[Interior Color]]="Grey"),0,1)</f>
        <v>0</v>
      </c>
      <c r="AC1400" t="s">
        <v>47</v>
      </c>
      <c r="AD14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01" spans="1:30" hidden="1" x14ac:dyDescent="0.2">
      <c r="A1401" t="s">
        <v>2316</v>
      </c>
      <c r="C1401" t="e">
        <f>ABS((porsche_data[[#This Row],[Price]]-#REF!)/#REF!)</f>
        <v>#REF!</v>
      </c>
      <c r="D1401" t="s">
        <v>279</v>
      </c>
      <c r="E1401" t="s">
        <v>1941</v>
      </c>
      <c r="F1401">
        <f>IF(OR(ISNUMBER(SEARCH(" 4S",porsche_data[[#This Row],[Model]])), ISNUMBER(SEARCH(" S",porsche_data[[#This Row],[Model]]))),1,0)</f>
        <v>1</v>
      </c>
      <c r="G1401">
        <f>IF(ISNUMBER(SEARCH("Turbo",porsche_data[[#This Row],[Model]])),1,0)</f>
        <v>0</v>
      </c>
      <c r="H1401">
        <f>IF(ISNUMBER(SEARCH("GT",porsche_data[[#This Row],[Model]])),1,0)</f>
        <v>0</v>
      </c>
      <c r="I1401">
        <f>IF(ISNUMBER(SEARCH("RS",porsche_data[[#This Row],[Model]])),1,0)</f>
        <v>0</v>
      </c>
      <c r="J1401">
        <f>IF(ISNUMBER(SEARCH("Targa",porsche_data[[#This Row],[Body]])),1,0)</f>
        <v>0</v>
      </c>
      <c r="K1401">
        <f>IF(ISNUMBER(SEARCH("Cabriolet",porsche_data[[#This Row],[Body]])),1,0)</f>
        <v>0</v>
      </c>
      <c r="L1401" t="s">
        <v>44</v>
      </c>
      <c r="N1401" t="s">
        <v>2317</v>
      </c>
      <c r="O1401" t="str">
        <f>IF(ISNUMBER(SEARCH("km",porsche_data[[#This Row],[Mileage0]])),porsche_data[[#This Row],[Mileage0]],"")</f>
        <v/>
      </c>
      <c r="P1401" t="s">
        <v>1943</v>
      </c>
      <c r="R1401" t="s">
        <v>111</v>
      </c>
      <c r="T1401" t="s">
        <v>232</v>
      </c>
      <c r="U1401" t="s">
        <v>21</v>
      </c>
      <c r="V1401">
        <f>IF(porsche_data[[#This Row],[Transmission]]="Automatic",1,0)</f>
        <v>0</v>
      </c>
      <c r="W1401">
        <f>IF(porsche_data[[#This Row],[Transmission]]="PDK",1,0)</f>
        <v>0</v>
      </c>
      <c r="X1401" t="s">
        <v>22</v>
      </c>
      <c r="Y1401">
        <f>IF(porsche_data[[#This Row],[Drive]]="Rear drive",0,1)</f>
        <v>0</v>
      </c>
      <c r="Z1401" t="s">
        <v>23</v>
      </c>
      <c r="AA1401" t="s">
        <v>24</v>
      </c>
      <c r="AB1401">
        <f>IF(OR(porsche_data[[#This Row],[Interior Color]]="Black",porsche_data[[#This Row],[Interior Color]]="Beige",porsche_data[[#This Row],[Interior Color]]="Brown",porsche_data[[#This Row],[Interior Color]]="Grey"),0,1)</f>
        <v>0</v>
      </c>
      <c r="AC1401" t="s">
        <v>40</v>
      </c>
      <c r="AD14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02" spans="1:30" hidden="1" x14ac:dyDescent="0.2">
      <c r="A1402" t="s">
        <v>2318</v>
      </c>
      <c r="C1402" t="e">
        <f>ABS((porsche_data[[#This Row],[Price]]-#REF!)/#REF!)</f>
        <v>#REF!</v>
      </c>
      <c r="D1402" t="s">
        <v>1018</v>
      </c>
      <c r="E1402" t="s">
        <v>1157</v>
      </c>
      <c r="F1402">
        <f>IF(OR(ISNUMBER(SEARCH(" 4S",porsche_data[[#This Row],[Model]])), ISNUMBER(SEARCH(" S",porsche_data[[#This Row],[Model]]))),1,0)</f>
        <v>0</v>
      </c>
      <c r="G1402">
        <f>IF(ISNUMBER(SEARCH("Turbo",porsche_data[[#This Row],[Model]])),1,0)</f>
        <v>0</v>
      </c>
      <c r="H1402">
        <f>IF(ISNUMBER(SEARCH("GT",porsche_data[[#This Row],[Model]])),1,0)</f>
        <v>0</v>
      </c>
      <c r="I1402">
        <f>IF(ISNUMBER(SEARCH("RS",porsche_data[[#This Row],[Model]])),1,0)</f>
        <v>0</v>
      </c>
      <c r="J1402">
        <f>IF(ISNUMBER(SEARCH("Targa",porsche_data[[#This Row],[Body]])),1,0)</f>
        <v>0</v>
      </c>
      <c r="K1402">
        <f>IF(ISNUMBER(SEARCH("Cabriolet",porsche_data[[#This Row],[Body]])),1,0)</f>
        <v>0</v>
      </c>
      <c r="L1402" t="s">
        <v>44</v>
      </c>
      <c r="N1402" t="s">
        <v>2319</v>
      </c>
      <c r="O1402" t="str">
        <f>IF(ISNUMBER(SEARCH("km",porsche_data[[#This Row],[Mileage0]])),porsche_data[[#This Row],[Mileage0]],"")</f>
        <v>79076 km</v>
      </c>
      <c r="P1402" t="s">
        <v>394</v>
      </c>
      <c r="R1402" t="s">
        <v>395</v>
      </c>
      <c r="T1402" t="s">
        <v>20</v>
      </c>
      <c r="U1402" t="s">
        <v>21</v>
      </c>
      <c r="V1402">
        <f>IF(porsche_data[[#This Row],[Transmission]]="Automatic",1,0)</f>
        <v>0</v>
      </c>
      <c r="W1402">
        <f>IF(porsche_data[[#This Row],[Transmission]]="PDK",1,0)</f>
        <v>0</v>
      </c>
      <c r="X1402" t="s">
        <v>22</v>
      </c>
      <c r="Y1402">
        <f>IF(porsche_data[[#This Row],[Drive]]="Rear drive",0,1)</f>
        <v>0</v>
      </c>
      <c r="Z1402" t="s">
        <v>23</v>
      </c>
      <c r="AA1402" t="s">
        <v>116</v>
      </c>
      <c r="AB1402">
        <f>IF(OR(porsche_data[[#This Row],[Interior Color]]="Black",porsche_data[[#This Row],[Interior Color]]="Beige",porsche_data[[#This Row],[Interior Color]]="Brown",porsche_data[[#This Row],[Interior Color]]="Grey"),0,1)</f>
        <v>1</v>
      </c>
      <c r="AC1402" t="s">
        <v>32</v>
      </c>
      <c r="AD14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03" spans="1:30" x14ac:dyDescent="0.2">
      <c r="A1403" t="s">
        <v>766</v>
      </c>
      <c r="B1403">
        <v>159000</v>
      </c>
      <c r="C1403">
        <f>ABS((porsche_data[[#This Row],[Price]]-AVERAGE(B1335:B5790))/_xlfn.STDEV.P(B1335:B5790))</f>
        <v>1.8094371688186237</v>
      </c>
      <c r="D1403" t="s">
        <v>101</v>
      </c>
      <c r="E1403" t="s">
        <v>50</v>
      </c>
      <c r="F1403">
        <f>IF(OR(ISNUMBER(SEARCH(" 4S",porsche_data[[#This Row],[Model]])), ISNUMBER(SEARCH(" S",porsche_data[[#This Row],[Model]]))),1,0)</f>
        <v>0</v>
      </c>
      <c r="G1403">
        <f>IF(ISNUMBER(SEARCH("Turbo",porsche_data[[#This Row],[Model]])),1,0)</f>
        <v>0</v>
      </c>
      <c r="H1403">
        <f>IF(ISNUMBER(SEARCH("GT",porsche_data[[#This Row],[Model]])),1,0)</f>
        <v>0</v>
      </c>
      <c r="I1403">
        <f>IF(ISNUMBER(SEARCH("RS",porsche_data[[#This Row],[Model]])),1,0)</f>
        <v>0</v>
      </c>
      <c r="J1403">
        <f>IF(ISNUMBER(SEARCH("Targa",porsche_data[[#This Row],[Body]])),1,0)</f>
        <v>0</v>
      </c>
      <c r="K1403">
        <f>IF(ISNUMBER(SEARCH("Cabriolet",porsche_data[[#This Row],[Body]])),1,0)</f>
        <v>0</v>
      </c>
      <c r="L1403" t="s">
        <v>44</v>
      </c>
      <c r="M1403">
        <v>993</v>
      </c>
      <c r="N1403" t="s">
        <v>835</v>
      </c>
      <c r="O1403" s="3">
        <f>1*(LEFT(porsche_data[[#This Row],[Mileage0]],FIND(" ",porsche_data[[#This Row],[Mileage0]])-1))</f>
        <v>25100</v>
      </c>
      <c r="P1403" t="s">
        <v>52</v>
      </c>
      <c r="Q1403">
        <v>272</v>
      </c>
      <c r="R1403" t="s">
        <v>19</v>
      </c>
      <c r="S1403">
        <f>1*(LEFT(porsche_data[[#This Row],[Cylinder Capacity]],FIND(" ",porsche_data[[#This Row],[Cylinder Capacity]])-1))</f>
        <v>3.6</v>
      </c>
      <c r="T1403" t="s">
        <v>20</v>
      </c>
      <c r="U1403" t="s">
        <v>21</v>
      </c>
      <c r="V1403">
        <f>IF(porsche_data[[#This Row],[Transmission]]="Automatic",1,0)</f>
        <v>0</v>
      </c>
      <c r="W1403">
        <f>IF(porsche_data[[#This Row],[Transmission]]="PDK",1,0)</f>
        <v>0</v>
      </c>
      <c r="X1403" t="s">
        <v>22</v>
      </c>
      <c r="Y1403">
        <f>IF(porsche_data[[#This Row],[Drive]]="Rear drive",0,1)</f>
        <v>0</v>
      </c>
      <c r="Z1403" t="s">
        <v>23</v>
      </c>
      <c r="AA1403" t="s">
        <v>24</v>
      </c>
      <c r="AB1403">
        <f>IF(OR(porsche_data[[#This Row],[Interior Color]]="Black",porsche_data[[#This Row],[Interior Color]]="Beige",porsche_data[[#This Row],[Interior Color]]="Brown",porsche_data[[#This Row],[Interior Color]]="Grey"),0,1)</f>
        <v>0</v>
      </c>
      <c r="AC1403" t="s">
        <v>54</v>
      </c>
      <c r="AD14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04" spans="1:30" hidden="1" x14ac:dyDescent="0.2">
      <c r="A1404" t="s">
        <v>1480</v>
      </c>
      <c r="C1404" t="e">
        <f>ABS((porsche_data[[#This Row],[Price]]-#REF!)/#REF!)</f>
        <v>#REF!</v>
      </c>
      <c r="D1404" t="s">
        <v>152</v>
      </c>
      <c r="E1404" t="s">
        <v>272</v>
      </c>
      <c r="F1404">
        <f>IF(OR(ISNUMBER(SEARCH(" 4S",porsche_data[[#This Row],[Model]])), ISNUMBER(SEARCH(" S",porsche_data[[#This Row],[Model]]))),1,0)</f>
        <v>1</v>
      </c>
      <c r="G1404">
        <f>IF(ISNUMBER(SEARCH("Turbo",porsche_data[[#This Row],[Model]])),1,0)</f>
        <v>0</v>
      </c>
      <c r="H1404">
        <f>IF(ISNUMBER(SEARCH("GT",porsche_data[[#This Row],[Model]])),1,0)</f>
        <v>0</v>
      </c>
      <c r="I1404">
        <f>IF(ISNUMBER(SEARCH("RS",porsche_data[[#This Row],[Model]])),1,0)</f>
        <v>1</v>
      </c>
      <c r="J1404">
        <f>IF(ISNUMBER(SEARCH("Targa",porsche_data[[#This Row],[Body]])),1,0)</f>
        <v>0</v>
      </c>
      <c r="K1404">
        <f>IF(ISNUMBER(SEARCH("Cabriolet",porsche_data[[#This Row],[Body]])),1,0)</f>
        <v>1</v>
      </c>
      <c r="L1404" t="s">
        <v>16</v>
      </c>
      <c r="N1404" t="s">
        <v>617</v>
      </c>
      <c r="O1404" t="str">
        <f>IF(ISNUMBER(SEARCH("km",porsche_data[[#This Row],[Mileage0]])),porsche_data[[#This Row],[Mileage0]],"")</f>
        <v>25 km</v>
      </c>
      <c r="P1404" t="s">
        <v>141</v>
      </c>
      <c r="R1404" t="s">
        <v>111</v>
      </c>
      <c r="T1404" t="s">
        <v>20</v>
      </c>
      <c r="U1404" t="s">
        <v>31</v>
      </c>
      <c r="V1404">
        <f>IF(porsche_data[[#This Row],[Transmission]]="Automatic",1,0)</f>
        <v>0</v>
      </c>
      <c r="W1404">
        <f>IF(porsche_data[[#This Row],[Transmission]]="PDK",1,0)</f>
        <v>1</v>
      </c>
      <c r="X1404" t="s">
        <v>22</v>
      </c>
      <c r="Y1404">
        <f>IF(porsche_data[[#This Row],[Drive]]="Rear drive",0,1)</f>
        <v>0</v>
      </c>
      <c r="Z1404" t="s">
        <v>23</v>
      </c>
      <c r="AA1404" t="s">
        <v>24</v>
      </c>
      <c r="AB1404">
        <f>IF(OR(porsche_data[[#This Row],[Interior Color]]="Black",porsche_data[[#This Row],[Interior Color]]="Beige",porsche_data[[#This Row],[Interior Color]]="Brown",porsche_data[[#This Row],[Interior Color]]="Grey"),0,1)</f>
        <v>0</v>
      </c>
      <c r="AC1404" t="s">
        <v>116</v>
      </c>
      <c r="AD14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05" spans="1:30" hidden="1" x14ac:dyDescent="0.2">
      <c r="A1405" t="s">
        <v>25</v>
      </c>
      <c r="C1405" t="e">
        <f>ABS((porsche_data[[#This Row],[Price]]-#REF!)/#REF!)</f>
        <v>#REF!</v>
      </c>
      <c r="D1405" t="s">
        <v>25</v>
      </c>
      <c r="E1405" t="s">
        <v>25</v>
      </c>
      <c r="F1405">
        <f>IF(OR(ISNUMBER(SEARCH(" 4S",porsche_data[[#This Row],[Model]])), ISNUMBER(SEARCH(" S",porsche_data[[#This Row],[Model]]))),1,0)</f>
        <v>0</v>
      </c>
      <c r="G1405">
        <f>IF(ISNUMBER(SEARCH("Turbo",porsche_data[[#This Row],[Model]])),1,0)</f>
        <v>0</v>
      </c>
      <c r="H1405">
        <f>IF(ISNUMBER(SEARCH("GT",porsche_data[[#This Row],[Model]])),1,0)</f>
        <v>0</v>
      </c>
      <c r="I1405">
        <f>IF(ISNUMBER(SEARCH("RS",porsche_data[[#This Row],[Model]])),1,0)</f>
        <v>0</v>
      </c>
      <c r="J1405">
        <f>IF(ISNUMBER(SEARCH("Targa",porsche_data[[#This Row],[Body]])),1,0)</f>
        <v>0</v>
      </c>
      <c r="K1405">
        <f>IF(ISNUMBER(SEARCH("Cabriolet",porsche_data[[#This Row],[Body]])),1,0)</f>
        <v>0</v>
      </c>
      <c r="L1405" t="s">
        <v>25</v>
      </c>
      <c r="N1405" t="s">
        <v>25</v>
      </c>
      <c r="O1405" t="str">
        <f>IF(ISNUMBER(SEARCH("km",porsche_data[[#This Row],[Mileage0]])),porsche_data[[#This Row],[Mileage0]],"")</f>
        <v/>
      </c>
      <c r="P1405" t="s">
        <v>25</v>
      </c>
      <c r="R1405" t="s">
        <v>25</v>
      </c>
      <c r="T1405" t="s">
        <v>25</v>
      </c>
      <c r="U1405" t="s">
        <v>25</v>
      </c>
      <c r="V1405">
        <f>IF(porsche_data[[#This Row],[Transmission]]="Automatic",1,0)</f>
        <v>0</v>
      </c>
      <c r="W1405">
        <f>IF(porsche_data[[#This Row],[Transmission]]="PDK",1,0)</f>
        <v>0</v>
      </c>
      <c r="X1405" t="s">
        <v>25</v>
      </c>
      <c r="Y1405">
        <f>IF(porsche_data[[#This Row],[Drive]]="Rear drive",0,1)</f>
        <v>1</v>
      </c>
      <c r="Z1405" t="s">
        <v>25</v>
      </c>
      <c r="AA1405" t="s">
        <v>25</v>
      </c>
      <c r="AB1405">
        <f>IF(OR(porsche_data[[#This Row],[Interior Color]]="Black",porsche_data[[#This Row],[Interior Color]]="Beige",porsche_data[[#This Row],[Interior Color]]="Brown",porsche_data[[#This Row],[Interior Color]]="Grey"),0,1)</f>
        <v>1</v>
      </c>
      <c r="AC1405" t="s">
        <v>25</v>
      </c>
      <c r="AD14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06" spans="1:30" x14ac:dyDescent="0.2">
      <c r="A1406" t="s">
        <v>766</v>
      </c>
      <c r="B1406">
        <v>159000</v>
      </c>
      <c r="C1406">
        <f>ABS((porsche_data[[#This Row],[Price]]-AVERAGE(B1338:B5793))/_xlfn.STDEV.P(B1338:B5793))</f>
        <v>1.81272597743605</v>
      </c>
      <c r="D1406" t="s">
        <v>63</v>
      </c>
      <c r="E1406" t="s">
        <v>346</v>
      </c>
      <c r="F1406">
        <f>IF(OR(ISNUMBER(SEARCH(" 4S",porsche_data[[#This Row],[Model]])), ISNUMBER(SEARCH(" S",porsche_data[[#This Row],[Model]]))),1,0)</f>
        <v>0</v>
      </c>
      <c r="G1406">
        <f>IF(ISNUMBER(SEARCH("Turbo",porsche_data[[#This Row],[Model]])),1,0)</f>
        <v>0</v>
      </c>
      <c r="H1406">
        <f>IF(ISNUMBER(SEARCH("GT",porsche_data[[#This Row],[Model]])),1,0)</f>
        <v>0</v>
      </c>
      <c r="I1406">
        <f>IF(ISNUMBER(SEARCH("RS",porsche_data[[#This Row],[Model]])),1,0)</f>
        <v>0</v>
      </c>
      <c r="J1406">
        <f>IF(ISNUMBER(SEARCH("Targa",porsche_data[[#This Row],[Body]])),1,0)</f>
        <v>0</v>
      </c>
      <c r="K1406">
        <f>IF(ISNUMBER(SEARCH("Cabriolet",porsche_data[[#This Row],[Body]])),1,0)</f>
        <v>0</v>
      </c>
      <c r="L1406" t="s">
        <v>44</v>
      </c>
      <c r="M1406">
        <v>992</v>
      </c>
      <c r="N1406" t="s">
        <v>1793</v>
      </c>
      <c r="O1406" s="3">
        <f>1*(LEFT(porsche_data[[#This Row],[Mileage0]],FIND(" ",porsche_data[[#This Row],[Mileage0]])-1))</f>
        <v>3100</v>
      </c>
      <c r="P1406" t="s">
        <v>182</v>
      </c>
      <c r="Q1406">
        <v>385</v>
      </c>
      <c r="R1406" t="s">
        <v>67</v>
      </c>
      <c r="S1406">
        <f>1*(LEFT(porsche_data[[#This Row],[Cylinder Capacity]],FIND(" ",porsche_data[[#This Row],[Cylinder Capacity]])-1))</f>
        <v>3</v>
      </c>
      <c r="T1406" t="s">
        <v>20</v>
      </c>
      <c r="U1406" t="s">
        <v>21</v>
      </c>
      <c r="V1406">
        <f>IF(porsche_data[[#This Row],[Transmission]]="Automatic",1,0)</f>
        <v>0</v>
      </c>
      <c r="W1406">
        <f>IF(porsche_data[[#This Row],[Transmission]]="PDK",1,0)</f>
        <v>0</v>
      </c>
      <c r="X1406" t="s">
        <v>22</v>
      </c>
      <c r="Y1406">
        <f>IF(porsche_data[[#This Row],[Drive]]="Rear drive",0,1)</f>
        <v>0</v>
      </c>
      <c r="Z1406" t="s">
        <v>23</v>
      </c>
      <c r="AA1406" t="s">
        <v>24</v>
      </c>
      <c r="AB1406">
        <f>IF(OR(porsche_data[[#This Row],[Interior Color]]="Black",porsche_data[[#This Row],[Interior Color]]="Beige",porsche_data[[#This Row],[Interior Color]]="Brown",porsche_data[[#This Row],[Interior Color]]="Grey"),0,1)</f>
        <v>0</v>
      </c>
      <c r="AC1406" t="s">
        <v>438</v>
      </c>
      <c r="AD14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07" spans="1:30" hidden="1" x14ac:dyDescent="0.2">
      <c r="A1407" t="s">
        <v>709</v>
      </c>
      <c r="C1407" t="e">
        <f>ABS((porsche_data[[#This Row],[Price]]-#REF!)/#REF!)</f>
        <v>#REF!</v>
      </c>
      <c r="D1407" t="s">
        <v>349</v>
      </c>
      <c r="E1407" t="s">
        <v>710</v>
      </c>
      <c r="F1407">
        <f>IF(OR(ISNUMBER(SEARCH(" 4S",porsche_data[[#This Row],[Model]])), ISNUMBER(SEARCH(" S",porsche_data[[#This Row],[Model]]))),1,0)</f>
        <v>0</v>
      </c>
      <c r="G1407">
        <f>IF(ISNUMBER(SEARCH("Turbo",porsche_data[[#This Row],[Model]])),1,0)</f>
        <v>1</v>
      </c>
      <c r="H1407">
        <f>IF(ISNUMBER(SEARCH("GT",porsche_data[[#This Row],[Model]])),1,0)</f>
        <v>0</v>
      </c>
      <c r="I1407">
        <f>IF(ISNUMBER(SEARCH("RS",porsche_data[[#This Row],[Model]])),1,0)</f>
        <v>0</v>
      </c>
      <c r="J1407">
        <f>IF(ISNUMBER(SEARCH("Targa",porsche_data[[#This Row],[Body]])),1,0)</f>
        <v>0</v>
      </c>
      <c r="K1407">
        <f>IF(ISNUMBER(SEARCH("Cabriolet",porsche_data[[#This Row],[Body]])),1,0)</f>
        <v>1</v>
      </c>
      <c r="L1407" t="s">
        <v>16</v>
      </c>
      <c r="N1407" t="s">
        <v>375</v>
      </c>
      <c r="O1407" t="str">
        <f>IF(ISNUMBER(SEARCH("km",porsche_data[[#This Row],[Mileage0]])),porsche_data[[#This Row],[Mileage0]],"")</f>
        <v>59000 km</v>
      </c>
      <c r="P1407" t="s">
        <v>202</v>
      </c>
      <c r="R1407" t="s">
        <v>213</v>
      </c>
      <c r="T1407" t="s">
        <v>20</v>
      </c>
      <c r="U1407" t="s">
        <v>21</v>
      </c>
      <c r="V1407">
        <f>IF(porsche_data[[#This Row],[Transmission]]="Automatic",1,0)</f>
        <v>0</v>
      </c>
      <c r="W1407">
        <f>IF(porsche_data[[#This Row],[Transmission]]="PDK",1,0)</f>
        <v>0</v>
      </c>
      <c r="X1407" t="s">
        <v>22</v>
      </c>
      <c r="Y1407">
        <f>IF(porsche_data[[#This Row],[Drive]]="Rear drive",0,1)</f>
        <v>0</v>
      </c>
      <c r="Z1407" t="s">
        <v>23</v>
      </c>
      <c r="AA1407" t="s">
        <v>116</v>
      </c>
      <c r="AB1407">
        <f>IF(OR(porsche_data[[#This Row],[Interior Color]]="Black",porsche_data[[#This Row],[Interior Color]]="Beige",porsche_data[[#This Row],[Interior Color]]="Brown",porsche_data[[#This Row],[Interior Color]]="Grey"),0,1)</f>
        <v>1</v>
      </c>
      <c r="AC1407" t="s">
        <v>32</v>
      </c>
      <c r="AD14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08" spans="1:30" hidden="1" x14ac:dyDescent="0.2">
      <c r="A1408" t="s">
        <v>906</v>
      </c>
      <c r="C1408" t="e">
        <f>ABS((porsche_data[[#This Row],[Price]]-#REF!)/#REF!)</f>
        <v>#REF!</v>
      </c>
      <c r="D1408" t="s">
        <v>1035</v>
      </c>
      <c r="E1408" t="s">
        <v>976</v>
      </c>
      <c r="F1408">
        <f>IF(OR(ISNUMBER(SEARCH(" 4S",porsche_data[[#This Row],[Model]])), ISNUMBER(SEARCH(" S",porsche_data[[#This Row],[Model]]))),1,0)</f>
        <v>1</v>
      </c>
      <c r="G1408">
        <f>IF(ISNUMBER(SEARCH("Turbo",porsche_data[[#This Row],[Model]])),1,0)</f>
        <v>0</v>
      </c>
      <c r="H1408">
        <f>IF(ISNUMBER(SEARCH("GT",porsche_data[[#This Row],[Model]])),1,0)</f>
        <v>0</v>
      </c>
      <c r="I1408">
        <f>IF(ISNUMBER(SEARCH("RS",porsche_data[[#This Row],[Model]])),1,0)</f>
        <v>0</v>
      </c>
      <c r="J1408">
        <f>IF(ISNUMBER(SEARCH("Targa",porsche_data[[#This Row],[Body]])),1,0)</f>
        <v>0</v>
      </c>
      <c r="K1408">
        <f>IF(ISNUMBER(SEARCH("Cabriolet",porsche_data[[#This Row],[Body]])),1,0)</f>
        <v>0</v>
      </c>
      <c r="L1408" t="s">
        <v>108</v>
      </c>
      <c r="N1408" t="s">
        <v>452</v>
      </c>
      <c r="O1408" t="str">
        <f>IF(ISNUMBER(SEARCH("km",porsche_data[[#This Row],[Mileage0]])),porsche_data[[#This Row],[Mileage0]],"")</f>
        <v>51000 km</v>
      </c>
      <c r="P1408" t="s">
        <v>412</v>
      </c>
      <c r="R1408" t="s">
        <v>395</v>
      </c>
      <c r="T1408" t="s">
        <v>20</v>
      </c>
      <c r="U1408" t="s">
        <v>21</v>
      </c>
      <c r="V1408">
        <f>IF(porsche_data[[#This Row],[Transmission]]="Automatic",1,0)</f>
        <v>0</v>
      </c>
      <c r="W1408">
        <f>IF(porsche_data[[#This Row],[Transmission]]="PDK",1,0)</f>
        <v>0</v>
      </c>
      <c r="X1408" t="s">
        <v>22</v>
      </c>
      <c r="Y1408">
        <f>IF(porsche_data[[#This Row],[Drive]]="Rear drive",0,1)</f>
        <v>0</v>
      </c>
      <c r="Z1408" t="s">
        <v>23</v>
      </c>
      <c r="AA1408" t="s">
        <v>24</v>
      </c>
      <c r="AB1408">
        <f>IF(OR(porsche_data[[#This Row],[Interior Color]]="Black",porsche_data[[#This Row],[Interior Color]]="Beige",porsche_data[[#This Row],[Interior Color]]="Brown",porsche_data[[#This Row],[Interior Color]]="Grey"),0,1)</f>
        <v>0</v>
      </c>
      <c r="AC1408" t="s">
        <v>32</v>
      </c>
      <c r="AD14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09" spans="1:30" hidden="1" x14ac:dyDescent="0.2">
      <c r="A1409" t="s">
        <v>2325</v>
      </c>
      <c r="C1409" t="e">
        <f>ABS((porsche_data[[#This Row],[Price]]-#REF!)/#REF!)</f>
        <v>#REF!</v>
      </c>
      <c r="D1409" t="s">
        <v>433</v>
      </c>
      <c r="E1409" t="s">
        <v>505</v>
      </c>
      <c r="F1409">
        <f>IF(OR(ISNUMBER(SEARCH(" 4S",porsche_data[[#This Row],[Model]])), ISNUMBER(SEARCH(" S",porsche_data[[#This Row],[Model]]))),1,0)</f>
        <v>0</v>
      </c>
      <c r="G1409">
        <f>IF(ISNUMBER(SEARCH("Turbo",porsche_data[[#This Row],[Model]])),1,0)</f>
        <v>0</v>
      </c>
      <c r="H1409">
        <f>IF(ISNUMBER(SEARCH("GT",porsche_data[[#This Row],[Model]])),1,0)</f>
        <v>0</v>
      </c>
      <c r="I1409">
        <f>IF(ISNUMBER(SEARCH("RS",porsche_data[[#This Row],[Model]])),1,0)</f>
        <v>0</v>
      </c>
      <c r="J1409">
        <f>IF(ISNUMBER(SEARCH("Targa",porsche_data[[#This Row],[Body]])),1,0)</f>
        <v>1</v>
      </c>
      <c r="K1409">
        <f>IF(ISNUMBER(SEARCH("Cabriolet",porsche_data[[#This Row],[Body]])),1,0)</f>
        <v>0</v>
      </c>
      <c r="L1409" t="s">
        <v>36</v>
      </c>
      <c r="N1409" t="s">
        <v>2326</v>
      </c>
      <c r="O1409" t="str">
        <f>IF(ISNUMBER(SEARCH("km",porsche_data[[#This Row],[Mileage0]])),porsche_data[[#This Row],[Mileage0]],"")</f>
        <v>39200 km</v>
      </c>
      <c r="P1409" t="s">
        <v>59</v>
      </c>
      <c r="R1409" t="s">
        <v>60</v>
      </c>
      <c r="T1409" t="s">
        <v>20</v>
      </c>
      <c r="U1409" t="s">
        <v>21</v>
      </c>
      <c r="V1409">
        <f>IF(porsche_data[[#This Row],[Transmission]]="Automatic",1,0)</f>
        <v>0</v>
      </c>
      <c r="W1409">
        <f>IF(porsche_data[[#This Row],[Transmission]]="PDK",1,0)</f>
        <v>0</v>
      </c>
      <c r="X1409" t="s">
        <v>22</v>
      </c>
      <c r="Y1409">
        <f>IF(porsche_data[[#This Row],[Drive]]="Rear drive",0,1)</f>
        <v>0</v>
      </c>
      <c r="Z1409" t="s">
        <v>23</v>
      </c>
      <c r="AA1409" t="s">
        <v>24</v>
      </c>
      <c r="AB1409">
        <f>IF(OR(porsche_data[[#This Row],[Interior Color]]="Black",porsche_data[[#This Row],[Interior Color]]="Beige",porsche_data[[#This Row],[Interior Color]]="Brown",porsche_data[[#This Row],[Interior Color]]="Grey"),0,1)</f>
        <v>0</v>
      </c>
      <c r="AC1409" t="s">
        <v>116</v>
      </c>
      <c r="AD14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10" spans="1:30" hidden="1" x14ac:dyDescent="0.2">
      <c r="A1410" t="s">
        <v>2327</v>
      </c>
      <c r="C1410" t="e">
        <f>ABS((porsche_data[[#This Row],[Price]]-#REF!)/#REF!)</f>
        <v>#REF!</v>
      </c>
      <c r="D1410" t="s">
        <v>80</v>
      </c>
      <c r="E1410" t="s">
        <v>362</v>
      </c>
      <c r="F1410">
        <f>IF(OR(ISNUMBER(SEARCH(" 4S",porsche_data[[#This Row],[Model]])), ISNUMBER(SEARCH(" S",porsche_data[[#This Row],[Model]]))),1,0)</f>
        <v>0</v>
      </c>
      <c r="G1410">
        <f>IF(ISNUMBER(SEARCH("Turbo",porsche_data[[#This Row],[Model]])),1,0)</f>
        <v>0</v>
      </c>
      <c r="H1410">
        <f>IF(ISNUMBER(SEARCH("GT",porsche_data[[#This Row],[Model]])),1,0)</f>
        <v>1</v>
      </c>
      <c r="I1410">
        <f>IF(ISNUMBER(SEARCH("RS",porsche_data[[#This Row],[Model]])),1,0)</f>
        <v>0</v>
      </c>
      <c r="J1410">
        <f>IF(ISNUMBER(SEARCH("Targa",porsche_data[[#This Row],[Body]])),1,0)</f>
        <v>0</v>
      </c>
      <c r="K1410">
        <f>IF(ISNUMBER(SEARCH("Cabriolet",porsche_data[[#This Row],[Body]])),1,0)</f>
        <v>0</v>
      </c>
      <c r="L1410" t="s">
        <v>44</v>
      </c>
      <c r="N1410" t="s">
        <v>2328</v>
      </c>
      <c r="O1410" t="str">
        <f>IF(ISNUMBER(SEARCH("km",porsche_data[[#This Row],[Mileage0]])),porsche_data[[#This Row],[Mileage0]],"")</f>
        <v/>
      </c>
      <c r="P1410" t="s">
        <v>141</v>
      </c>
      <c r="R1410" t="s">
        <v>111</v>
      </c>
      <c r="T1410" t="s">
        <v>232</v>
      </c>
      <c r="U1410" t="s">
        <v>21</v>
      </c>
      <c r="V1410">
        <f>IF(porsche_data[[#This Row],[Transmission]]="Automatic",1,0)</f>
        <v>0</v>
      </c>
      <c r="W1410">
        <f>IF(porsche_data[[#This Row],[Transmission]]="PDK",1,0)</f>
        <v>0</v>
      </c>
      <c r="X1410" t="s">
        <v>22</v>
      </c>
      <c r="Y1410">
        <f>IF(porsche_data[[#This Row],[Drive]]="Rear drive",0,1)</f>
        <v>0</v>
      </c>
      <c r="Z1410" t="s">
        <v>23</v>
      </c>
      <c r="AA1410" t="s">
        <v>24</v>
      </c>
      <c r="AB1410">
        <f>IF(OR(porsche_data[[#This Row],[Interior Color]]="Black",porsche_data[[#This Row],[Interior Color]]="Beige",porsche_data[[#This Row],[Interior Color]]="Brown",porsche_data[[#This Row],[Interior Color]]="Grey"),0,1)</f>
        <v>0</v>
      </c>
      <c r="AC1410" t="s">
        <v>116</v>
      </c>
      <c r="AD14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11" spans="1:30" hidden="1" x14ac:dyDescent="0.2">
      <c r="A1411" t="s">
        <v>25</v>
      </c>
      <c r="C1411" t="e">
        <f>ABS((porsche_data[[#This Row],[Price]]-#REF!)/#REF!)</f>
        <v>#REF!</v>
      </c>
      <c r="D1411" t="s">
        <v>25</v>
      </c>
      <c r="E1411" t="s">
        <v>25</v>
      </c>
      <c r="F1411">
        <f>IF(OR(ISNUMBER(SEARCH(" 4S",porsche_data[[#This Row],[Model]])), ISNUMBER(SEARCH(" S",porsche_data[[#This Row],[Model]]))),1,0)</f>
        <v>0</v>
      </c>
      <c r="G1411">
        <f>IF(ISNUMBER(SEARCH("Turbo",porsche_data[[#This Row],[Model]])),1,0)</f>
        <v>0</v>
      </c>
      <c r="H1411">
        <f>IF(ISNUMBER(SEARCH("GT",porsche_data[[#This Row],[Model]])),1,0)</f>
        <v>0</v>
      </c>
      <c r="I1411">
        <f>IF(ISNUMBER(SEARCH("RS",porsche_data[[#This Row],[Model]])),1,0)</f>
        <v>0</v>
      </c>
      <c r="J1411">
        <f>IF(ISNUMBER(SEARCH("Targa",porsche_data[[#This Row],[Body]])),1,0)</f>
        <v>0</v>
      </c>
      <c r="K1411">
        <f>IF(ISNUMBER(SEARCH("Cabriolet",porsche_data[[#This Row],[Body]])),1,0)</f>
        <v>0</v>
      </c>
      <c r="L1411" t="s">
        <v>25</v>
      </c>
      <c r="N1411" t="s">
        <v>25</v>
      </c>
      <c r="O1411" t="str">
        <f>IF(ISNUMBER(SEARCH("km",porsche_data[[#This Row],[Mileage0]])),porsche_data[[#This Row],[Mileage0]],"")</f>
        <v/>
      </c>
      <c r="P1411" t="s">
        <v>25</v>
      </c>
      <c r="R1411" t="s">
        <v>25</v>
      </c>
      <c r="T1411" t="s">
        <v>25</v>
      </c>
      <c r="U1411" t="s">
        <v>25</v>
      </c>
      <c r="V1411">
        <f>IF(porsche_data[[#This Row],[Transmission]]="Automatic",1,0)</f>
        <v>0</v>
      </c>
      <c r="W1411">
        <f>IF(porsche_data[[#This Row],[Transmission]]="PDK",1,0)</f>
        <v>0</v>
      </c>
      <c r="X1411" t="s">
        <v>25</v>
      </c>
      <c r="Y1411">
        <f>IF(porsche_data[[#This Row],[Drive]]="Rear drive",0,1)</f>
        <v>1</v>
      </c>
      <c r="Z1411" t="s">
        <v>25</v>
      </c>
      <c r="AA1411" t="s">
        <v>25</v>
      </c>
      <c r="AB1411">
        <f>IF(OR(porsche_data[[#This Row],[Interior Color]]="Black",porsche_data[[#This Row],[Interior Color]]="Beige",porsche_data[[#This Row],[Interior Color]]="Brown",porsche_data[[#This Row],[Interior Color]]="Grey"),0,1)</f>
        <v>1</v>
      </c>
      <c r="AC1411" t="s">
        <v>25</v>
      </c>
      <c r="AD14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12" spans="1:30" hidden="1" x14ac:dyDescent="0.2">
      <c r="A1412" t="s">
        <v>2329</v>
      </c>
      <c r="C1412" t="e">
        <f>ABS((porsche_data[[#This Row],[Price]]-#REF!)/#REF!)</f>
        <v>#REF!</v>
      </c>
      <c r="D1412" t="s">
        <v>163</v>
      </c>
      <c r="E1412" t="s">
        <v>193</v>
      </c>
      <c r="F1412">
        <f>IF(OR(ISNUMBER(SEARCH(" 4S",porsche_data[[#This Row],[Model]])), ISNUMBER(SEARCH(" S",porsche_data[[#This Row],[Model]]))),1,0)</f>
        <v>1</v>
      </c>
      <c r="G1412">
        <f>IF(ISNUMBER(SEARCH("Turbo",porsche_data[[#This Row],[Model]])),1,0)</f>
        <v>0</v>
      </c>
      <c r="H1412">
        <f>IF(ISNUMBER(SEARCH("GT",porsche_data[[#This Row],[Model]])),1,0)</f>
        <v>0</v>
      </c>
      <c r="I1412">
        <f>IF(ISNUMBER(SEARCH("RS",porsche_data[[#This Row],[Model]])),1,0)</f>
        <v>0</v>
      </c>
      <c r="J1412">
        <f>IF(ISNUMBER(SEARCH("Targa",porsche_data[[#This Row],[Body]])),1,0)</f>
        <v>0</v>
      </c>
      <c r="K1412">
        <f>IF(ISNUMBER(SEARCH("Cabriolet",porsche_data[[#This Row],[Body]])),1,0)</f>
        <v>1</v>
      </c>
      <c r="L1412" t="s">
        <v>16</v>
      </c>
      <c r="N1412" t="s">
        <v>2330</v>
      </c>
      <c r="O1412" t="str">
        <f>IF(ISNUMBER(SEARCH("km",porsche_data[[#This Row],[Mileage0]])),porsche_data[[#This Row],[Mileage0]],"")</f>
        <v>6070 km</v>
      </c>
      <c r="P1412" t="s">
        <v>73</v>
      </c>
      <c r="R1412" t="s">
        <v>111</v>
      </c>
      <c r="T1412" t="s">
        <v>20</v>
      </c>
      <c r="U1412" t="s">
        <v>31</v>
      </c>
      <c r="V1412">
        <f>IF(porsche_data[[#This Row],[Transmission]]="Automatic",1,0)</f>
        <v>0</v>
      </c>
      <c r="W1412">
        <f>IF(porsche_data[[#This Row],[Transmission]]="PDK",1,0)</f>
        <v>1</v>
      </c>
      <c r="X1412" t="s">
        <v>22</v>
      </c>
      <c r="Y1412">
        <f>IF(porsche_data[[#This Row],[Drive]]="Rear drive",0,1)</f>
        <v>0</v>
      </c>
      <c r="Z1412" t="s">
        <v>23</v>
      </c>
      <c r="AA1412" t="s">
        <v>24</v>
      </c>
      <c r="AB1412">
        <f>IF(OR(porsche_data[[#This Row],[Interior Color]]="Black",porsche_data[[#This Row],[Interior Color]]="Beige",porsche_data[[#This Row],[Interior Color]]="Brown",porsche_data[[#This Row],[Interior Color]]="Grey"),0,1)</f>
        <v>0</v>
      </c>
      <c r="AC1412" t="s">
        <v>99</v>
      </c>
      <c r="AD14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13" spans="1:30" hidden="1" x14ac:dyDescent="0.2">
      <c r="A1413" t="s">
        <v>319</v>
      </c>
      <c r="C1413" t="e">
        <f>ABS((porsche_data[[#This Row],[Price]]-#REF!)/#REF!)</f>
        <v>#REF!</v>
      </c>
      <c r="D1413" t="s">
        <v>152</v>
      </c>
      <c r="E1413" t="s">
        <v>1878</v>
      </c>
      <c r="F1413">
        <f>IF(OR(ISNUMBER(SEARCH(" 4S",porsche_data[[#This Row],[Model]])), ISNUMBER(SEARCH(" S",porsche_data[[#This Row],[Model]]))),1,0)</f>
        <v>0</v>
      </c>
      <c r="G1413">
        <f>IF(ISNUMBER(SEARCH("Turbo",porsche_data[[#This Row],[Model]])),1,0)</f>
        <v>0</v>
      </c>
      <c r="H1413">
        <f>IF(ISNUMBER(SEARCH("GT",porsche_data[[#This Row],[Model]])),1,0)</f>
        <v>1</v>
      </c>
      <c r="I1413">
        <f>IF(ISNUMBER(SEARCH("RS",porsche_data[[#This Row],[Model]])),1,0)</f>
        <v>0</v>
      </c>
      <c r="J1413">
        <f>IF(ISNUMBER(SEARCH("Targa",porsche_data[[#This Row],[Body]])),1,0)</f>
        <v>0</v>
      </c>
      <c r="K1413">
        <f>IF(ISNUMBER(SEARCH("Cabriolet",porsche_data[[#This Row],[Body]])),1,0)</f>
        <v>1</v>
      </c>
      <c r="L1413" t="s">
        <v>16</v>
      </c>
      <c r="N1413" t="s">
        <v>2331</v>
      </c>
      <c r="O1413" t="str">
        <f>IF(ISNUMBER(SEARCH("km",porsche_data[[#This Row],[Mileage0]])),porsche_data[[#This Row],[Mileage0]],"")</f>
        <v>6050 km</v>
      </c>
      <c r="P1413" t="s">
        <v>207</v>
      </c>
      <c r="R1413" t="s">
        <v>111</v>
      </c>
      <c r="T1413" t="s">
        <v>20</v>
      </c>
      <c r="U1413" t="s">
        <v>31</v>
      </c>
      <c r="V1413">
        <f>IF(porsche_data[[#This Row],[Transmission]]="Automatic",1,0)</f>
        <v>0</v>
      </c>
      <c r="W1413">
        <f>IF(porsche_data[[#This Row],[Transmission]]="PDK",1,0)</f>
        <v>1</v>
      </c>
      <c r="X1413" t="s">
        <v>22</v>
      </c>
      <c r="Y1413">
        <f>IF(porsche_data[[#This Row],[Drive]]="Rear drive",0,1)</f>
        <v>0</v>
      </c>
      <c r="Z1413" t="s">
        <v>23</v>
      </c>
      <c r="AA1413" t="s">
        <v>24</v>
      </c>
      <c r="AB1413">
        <f>IF(OR(porsche_data[[#This Row],[Interior Color]]="Black",porsche_data[[#This Row],[Interior Color]]="Beige",porsche_data[[#This Row],[Interior Color]]="Brown",porsche_data[[#This Row],[Interior Color]]="Grey"),0,1)</f>
        <v>0</v>
      </c>
      <c r="AC1413" t="s">
        <v>24</v>
      </c>
      <c r="AD14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14" spans="1:30" hidden="1" x14ac:dyDescent="0.2">
      <c r="A1414" t="s">
        <v>766</v>
      </c>
      <c r="B1414">
        <v>159000</v>
      </c>
      <c r="C1414" t="e">
        <f>ABS((porsche_data[[#This Row],[Price]]-#REF!)/#REF!)</f>
        <v>#REF!</v>
      </c>
      <c r="D1414" t="s">
        <v>930</v>
      </c>
      <c r="E1414" t="s">
        <v>426</v>
      </c>
      <c r="F1414">
        <f>IF(OR(ISNUMBER(SEARCH(" 4S",porsche_data[[#This Row],[Model]])), ISNUMBER(SEARCH(" S",porsche_data[[#This Row],[Model]]))),1,0)</f>
        <v>0</v>
      </c>
      <c r="G1414">
        <f>IF(ISNUMBER(SEARCH("Turbo",porsche_data[[#This Row],[Model]])),1,0)</f>
        <v>0</v>
      </c>
      <c r="H1414">
        <f>IF(ISNUMBER(SEARCH("GT",porsche_data[[#This Row],[Model]])),1,0)</f>
        <v>0</v>
      </c>
      <c r="I1414">
        <f>IF(ISNUMBER(SEARCH("RS",porsche_data[[#This Row],[Model]])),1,0)</f>
        <v>0</v>
      </c>
      <c r="J1414">
        <f>IF(ISNUMBER(SEARCH("Targa",porsche_data[[#This Row],[Body]])),1,0)</f>
        <v>1</v>
      </c>
      <c r="K1414">
        <f>IF(ISNUMBER(SEARCH("Cabriolet",porsche_data[[#This Row],[Body]])),1,0)</f>
        <v>0</v>
      </c>
      <c r="L1414" t="s">
        <v>36</v>
      </c>
      <c r="N1414" t="s">
        <v>2962</v>
      </c>
      <c r="O1414" t="str">
        <f>IF(ISNUMBER(SEARCH("km",porsche_data[[#This Row],[Mileage0]])),porsche_data[[#This Row],[Mileage0]],"")</f>
        <v>57100 km</v>
      </c>
      <c r="P1414" t="s">
        <v>121</v>
      </c>
      <c r="R1414" t="s">
        <v>569</v>
      </c>
      <c r="T1414" t="s">
        <v>20</v>
      </c>
      <c r="U1414" t="s">
        <v>21</v>
      </c>
      <c r="V1414">
        <f>IF(porsche_data[[#This Row],[Transmission]]="Automatic",1,0)</f>
        <v>0</v>
      </c>
      <c r="W1414">
        <f>IF(porsche_data[[#This Row],[Transmission]]="PDK",1,0)</f>
        <v>0</v>
      </c>
      <c r="X1414" t="s">
        <v>22</v>
      </c>
      <c r="Y1414">
        <f>IF(porsche_data[[#This Row],[Drive]]="Rear drive",0,1)</f>
        <v>0</v>
      </c>
      <c r="Z1414" t="s">
        <v>23</v>
      </c>
      <c r="AA1414" t="s">
        <v>250</v>
      </c>
      <c r="AB1414">
        <f>IF(OR(porsche_data[[#This Row],[Interior Color]]="Black",porsche_data[[#This Row],[Interior Color]]="Beige",porsche_data[[#This Row],[Interior Color]]="Brown",porsche_data[[#This Row],[Interior Color]]="Grey"),0,1)</f>
        <v>0</v>
      </c>
      <c r="AC1414" t="s">
        <v>54</v>
      </c>
      <c r="AD14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15" spans="1:30" hidden="1" x14ac:dyDescent="0.2">
      <c r="A1415" t="s">
        <v>766</v>
      </c>
      <c r="B1415">
        <v>159000</v>
      </c>
      <c r="C1415" t="e">
        <f>ABS((porsche_data[[#This Row],[Price]]-#REF!)/#REF!)</f>
        <v>#REF!</v>
      </c>
      <c r="D1415" t="s">
        <v>425</v>
      </c>
      <c r="E1415" t="s">
        <v>655</v>
      </c>
      <c r="F1415">
        <f>IF(OR(ISNUMBER(SEARCH(" 4S",porsche_data[[#This Row],[Model]])), ISNUMBER(SEARCH(" S",porsche_data[[#This Row],[Model]]))),1,0)</f>
        <v>1</v>
      </c>
      <c r="G1415">
        <f>IF(ISNUMBER(SEARCH("Turbo",porsche_data[[#This Row],[Model]])),1,0)</f>
        <v>0</v>
      </c>
      <c r="H1415">
        <f>IF(ISNUMBER(SEARCH("GT",porsche_data[[#This Row],[Model]])),1,0)</f>
        <v>0</v>
      </c>
      <c r="I1415">
        <f>IF(ISNUMBER(SEARCH("RS",porsche_data[[#This Row],[Model]])),1,0)</f>
        <v>0</v>
      </c>
      <c r="J1415">
        <f>IF(ISNUMBER(SEARCH("Targa",porsche_data[[#This Row],[Body]])),1,0)</f>
        <v>0</v>
      </c>
      <c r="K1415">
        <f>IF(ISNUMBER(SEARCH("Cabriolet",porsche_data[[#This Row],[Body]])),1,0)</f>
        <v>0</v>
      </c>
      <c r="L1415" t="s">
        <v>44</v>
      </c>
      <c r="N1415" t="s">
        <v>805</v>
      </c>
      <c r="O1415" t="str">
        <f>IF(ISNUMBER(SEARCH("km",porsche_data[[#This Row],[Mileage0]])),porsche_data[[#This Row],[Mileage0]],"")</f>
        <v>500 km</v>
      </c>
      <c r="P1415" t="s">
        <v>494</v>
      </c>
      <c r="R1415" t="s">
        <v>429</v>
      </c>
      <c r="T1415" t="s">
        <v>20</v>
      </c>
      <c r="U1415" t="s">
        <v>21</v>
      </c>
      <c r="V1415">
        <f>IF(porsche_data[[#This Row],[Transmission]]="Automatic",1,0)</f>
        <v>0</v>
      </c>
      <c r="W1415">
        <f>IF(porsche_data[[#This Row],[Transmission]]="PDK",1,0)</f>
        <v>0</v>
      </c>
      <c r="X1415" t="s">
        <v>22</v>
      </c>
      <c r="Y1415">
        <f>IF(porsche_data[[#This Row],[Drive]]="Rear drive",0,1)</f>
        <v>0</v>
      </c>
      <c r="Z1415" t="s">
        <v>23</v>
      </c>
      <c r="AA1415" t="s">
        <v>24</v>
      </c>
      <c r="AB1415">
        <f>IF(OR(porsche_data[[#This Row],[Interior Color]]="Black",porsche_data[[#This Row],[Interior Color]]="Beige",porsche_data[[#This Row],[Interior Color]]="Brown",porsche_data[[#This Row],[Interior Color]]="Grey"),0,1)</f>
        <v>0</v>
      </c>
      <c r="AC1415" t="s">
        <v>40</v>
      </c>
      <c r="AD14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16" spans="1:30" x14ac:dyDescent="0.2">
      <c r="A1416" t="s">
        <v>3038</v>
      </c>
      <c r="B1416">
        <v>158992</v>
      </c>
      <c r="C1416">
        <f>ABS((porsche_data[[#This Row],[Price]]-AVERAGE(B1348:B5803))/_xlfn.STDEV.P(B1348:B5803))</f>
        <v>1.8223677726983964</v>
      </c>
      <c r="D1416" t="s">
        <v>184</v>
      </c>
      <c r="E1416" t="s">
        <v>176</v>
      </c>
      <c r="F1416">
        <f>IF(OR(ISNUMBER(SEARCH(" 4S",porsche_data[[#This Row],[Model]])), ISNUMBER(SEARCH(" S",porsche_data[[#This Row],[Model]]))),1,0)</f>
        <v>0</v>
      </c>
      <c r="G1416">
        <f>IF(ISNUMBER(SEARCH("Turbo",porsche_data[[#This Row],[Model]])),1,0)</f>
        <v>0</v>
      </c>
      <c r="H1416">
        <f>IF(ISNUMBER(SEARCH("GT",porsche_data[[#This Row],[Model]])),1,0)</f>
        <v>1</v>
      </c>
      <c r="I1416">
        <f>IF(ISNUMBER(SEARCH("RS",porsche_data[[#This Row],[Model]])),1,0)</f>
        <v>0</v>
      </c>
      <c r="J1416">
        <f>IF(ISNUMBER(SEARCH("Targa",porsche_data[[#This Row],[Body]])),1,0)</f>
        <v>0</v>
      </c>
      <c r="K1416">
        <f>IF(ISNUMBER(SEARCH("Cabriolet",porsche_data[[#This Row],[Body]])),1,0)</f>
        <v>0</v>
      </c>
      <c r="L1416" t="s">
        <v>44</v>
      </c>
      <c r="M1416">
        <v>992</v>
      </c>
      <c r="N1416" t="s">
        <v>977</v>
      </c>
      <c r="O1416" s="3">
        <f>1*(LEFT(porsche_data[[#This Row],[Mileage0]],FIND(" ",porsche_data[[#This Row],[Mileage0]])-1))</f>
        <v>10000</v>
      </c>
      <c r="P1416" t="s">
        <v>178</v>
      </c>
      <c r="Q1416">
        <v>480</v>
      </c>
      <c r="R1416" t="s">
        <v>67</v>
      </c>
      <c r="S1416">
        <f>1*(LEFT(porsche_data[[#This Row],[Cylinder Capacity]],FIND(" ",porsche_data[[#This Row],[Cylinder Capacity]])-1))</f>
        <v>3</v>
      </c>
      <c r="T1416" t="s">
        <v>20</v>
      </c>
      <c r="U1416" t="s">
        <v>31</v>
      </c>
      <c r="V1416">
        <f>IF(porsche_data[[#This Row],[Transmission]]="Automatic",1,0)</f>
        <v>0</v>
      </c>
      <c r="W1416">
        <f>IF(porsche_data[[#This Row],[Transmission]]="PDK",1,0)</f>
        <v>1</v>
      </c>
      <c r="X1416" t="s">
        <v>46</v>
      </c>
      <c r="Y1416">
        <f>IF(porsche_data[[#This Row],[Drive]]="Rear drive",0,1)</f>
        <v>1</v>
      </c>
      <c r="Z1416" t="s">
        <v>23</v>
      </c>
      <c r="AA1416" t="s">
        <v>24</v>
      </c>
      <c r="AB1416">
        <f>IF(OR(porsche_data[[#This Row],[Interior Color]]="Black",porsche_data[[#This Row],[Interior Color]]="Beige",porsche_data[[#This Row],[Interior Color]]="Brown",porsche_data[[#This Row],[Interior Color]]="Grey"),0,1)</f>
        <v>0</v>
      </c>
      <c r="AC1416" t="s">
        <v>32</v>
      </c>
      <c r="AD14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17" spans="1:30" hidden="1" x14ac:dyDescent="0.2">
      <c r="A1417" t="s">
        <v>25</v>
      </c>
      <c r="C1417" t="e">
        <f>ABS((porsche_data[[#This Row],[Price]]-#REF!)/#REF!)</f>
        <v>#REF!</v>
      </c>
      <c r="D1417" t="s">
        <v>25</v>
      </c>
      <c r="E1417" t="s">
        <v>25</v>
      </c>
      <c r="F1417">
        <f>IF(OR(ISNUMBER(SEARCH(" 4S",porsche_data[[#This Row],[Model]])), ISNUMBER(SEARCH(" S",porsche_data[[#This Row],[Model]]))),1,0)</f>
        <v>0</v>
      </c>
      <c r="G1417">
        <f>IF(ISNUMBER(SEARCH("Turbo",porsche_data[[#This Row],[Model]])),1,0)</f>
        <v>0</v>
      </c>
      <c r="H1417">
        <f>IF(ISNUMBER(SEARCH("GT",porsche_data[[#This Row],[Model]])),1,0)</f>
        <v>0</v>
      </c>
      <c r="I1417">
        <f>IF(ISNUMBER(SEARCH("RS",porsche_data[[#This Row],[Model]])),1,0)</f>
        <v>0</v>
      </c>
      <c r="J1417">
        <f>IF(ISNUMBER(SEARCH("Targa",porsche_data[[#This Row],[Body]])),1,0)</f>
        <v>0</v>
      </c>
      <c r="K1417">
        <f>IF(ISNUMBER(SEARCH("Cabriolet",porsche_data[[#This Row],[Body]])),1,0)</f>
        <v>0</v>
      </c>
      <c r="L1417" t="s">
        <v>25</v>
      </c>
      <c r="N1417" t="s">
        <v>25</v>
      </c>
      <c r="O1417" t="str">
        <f>IF(ISNUMBER(SEARCH("km",porsche_data[[#This Row],[Mileage0]])),porsche_data[[#This Row],[Mileage0]],"")</f>
        <v/>
      </c>
      <c r="P1417" t="s">
        <v>25</v>
      </c>
      <c r="R1417" t="s">
        <v>25</v>
      </c>
      <c r="T1417" t="s">
        <v>25</v>
      </c>
      <c r="U1417" t="s">
        <v>25</v>
      </c>
      <c r="V1417">
        <f>IF(porsche_data[[#This Row],[Transmission]]="Automatic",1,0)</f>
        <v>0</v>
      </c>
      <c r="W1417">
        <f>IF(porsche_data[[#This Row],[Transmission]]="PDK",1,0)</f>
        <v>0</v>
      </c>
      <c r="X1417" t="s">
        <v>25</v>
      </c>
      <c r="Y1417">
        <f>IF(porsche_data[[#This Row],[Drive]]="Rear drive",0,1)</f>
        <v>1</v>
      </c>
      <c r="Z1417" t="s">
        <v>25</v>
      </c>
      <c r="AA1417" t="s">
        <v>25</v>
      </c>
      <c r="AB1417">
        <f>IF(OR(porsche_data[[#This Row],[Interior Color]]="Black",porsche_data[[#This Row],[Interior Color]]="Beige",porsche_data[[#This Row],[Interior Color]]="Brown",porsche_data[[#This Row],[Interior Color]]="Grey"),0,1)</f>
        <v>1</v>
      </c>
      <c r="AC1417" t="s">
        <v>25</v>
      </c>
      <c r="AD14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18" spans="1:30" x14ac:dyDescent="0.2">
      <c r="A1418" t="s">
        <v>1761</v>
      </c>
      <c r="B1418">
        <v>158900</v>
      </c>
      <c r="C1418">
        <f>ABS((porsche_data[[#This Row],[Price]]-AVERAGE(B1350:B5805))/_xlfn.STDEV.P(B1350:B5805))</f>
        <v>1.8196051878501127</v>
      </c>
      <c r="D1418" t="s">
        <v>63</v>
      </c>
      <c r="E1418" t="s">
        <v>64</v>
      </c>
      <c r="F1418">
        <f>IF(OR(ISNUMBER(SEARCH(" 4S",porsche_data[[#This Row],[Model]])), ISNUMBER(SEARCH(" S",porsche_data[[#This Row],[Model]]))),1,0)</f>
        <v>1</v>
      </c>
      <c r="G1418">
        <f>IF(ISNUMBER(SEARCH("Turbo",porsche_data[[#This Row],[Model]])),1,0)</f>
        <v>0</v>
      </c>
      <c r="H1418">
        <f>IF(ISNUMBER(SEARCH("GT",porsche_data[[#This Row],[Model]])),1,0)</f>
        <v>0</v>
      </c>
      <c r="I1418">
        <f>IF(ISNUMBER(SEARCH("RS",porsche_data[[#This Row],[Model]])),1,0)</f>
        <v>0</v>
      </c>
      <c r="J1418">
        <f>IF(ISNUMBER(SEARCH("Targa",porsche_data[[#This Row],[Body]])),1,0)</f>
        <v>1</v>
      </c>
      <c r="K1418">
        <f>IF(ISNUMBER(SEARCH("Cabriolet",porsche_data[[#This Row],[Body]])),1,0)</f>
        <v>0</v>
      </c>
      <c r="L1418" t="s">
        <v>36</v>
      </c>
      <c r="M1418">
        <v>992</v>
      </c>
      <c r="N1418" t="s">
        <v>1762</v>
      </c>
      <c r="O1418" s="3">
        <f>1*(LEFT(porsche_data[[#This Row],[Mileage0]],FIND(" ",porsche_data[[#This Row],[Mileage0]])-1))</f>
        <v>3405</v>
      </c>
      <c r="P1418" t="s">
        <v>66</v>
      </c>
      <c r="Q1418">
        <v>450</v>
      </c>
      <c r="R1418" t="s">
        <v>67</v>
      </c>
      <c r="S1418">
        <f>1*(LEFT(porsche_data[[#This Row],[Cylinder Capacity]],FIND(" ",porsche_data[[#This Row],[Cylinder Capacity]])-1))</f>
        <v>3</v>
      </c>
      <c r="T1418" t="s">
        <v>20</v>
      </c>
      <c r="U1418" t="s">
        <v>31</v>
      </c>
      <c r="V1418">
        <f>IF(porsche_data[[#This Row],[Transmission]]="Automatic",1,0)</f>
        <v>0</v>
      </c>
      <c r="W1418">
        <f>IF(porsche_data[[#This Row],[Transmission]]="PDK",1,0)</f>
        <v>1</v>
      </c>
      <c r="X1418" t="s">
        <v>46</v>
      </c>
      <c r="Y1418">
        <f>IF(porsche_data[[#This Row],[Drive]]="Rear drive",0,1)</f>
        <v>1</v>
      </c>
      <c r="Z1418" t="s">
        <v>23</v>
      </c>
      <c r="AA1418" t="s">
        <v>24</v>
      </c>
      <c r="AB1418">
        <f>IF(OR(porsche_data[[#This Row],[Interior Color]]="Black",porsche_data[[#This Row],[Interior Color]]="Beige",porsche_data[[#This Row],[Interior Color]]="Brown",porsche_data[[#This Row],[Interior Color]]="Grey"),0,1)</f>
        <v>0</v>
      </c>
      <c r="AC1418" t="s">
        <v>32</v>
      </c>
      <c r="AD14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19" spans="1:30" hidden="1" x14ac:dyDescent="0.2">
      <c r="A1419" t="s">
        <v>2338</v>
      </c>
      <c r="C1419" t="e">
        <f>ABS((porsche_data[[#This Row],[Price]]-#REF!)/#REF!)</f>
        <v>#REF!</v>
      </c>
      <c r="D1419" t="s">
        <v>90</v>
      </c>
      <c r="E1419" t="s">
        <v>355</v>
      </c>
      <c r="F1419">
        <f>IF(OR(ISNUMBER(SEARCH(" 4S",porsche_data[[#This Row],[Model]])), ISNUMBER(SEARCH(" S",porsche_data[[#This Row],[Model]]))),1,0)</f>
        <v>0</v>
      </c>
      <c r="G1419">
        <f>IF(ISNUMBER(SEARCH("Turbo",porsche_data[[#This Row],[Model]])),1,0)</f>
        <v>0</v>
      </c>
      <c r="H1419">
        <f>IF(ISNUMBER(SEARCH("GT",porsche_data[[#This Row],[Model]])),1,0)</f>
        <v>1</v>
      </c>
      <c r="I1419">
        <f>IF(ISNUMBER(SEARCH("RS",porsche_data[[#This Row],[Model]])),1,0)</f>
        <v>1</v>
      </c>
      <c r="J1419">
        <f>IF(ISNUMBER(SEARCH("Targa",porsche_data[[#This Row],[Body]])),1,0)</f>
        <v>0</v>
      </c>
      <c r="K1419">
        <f>IF(ISNUMBER(SEARCH("Cabriolet",porsche_data[[#This Row],[Body]])),1,0)</f>
        <v>0</v>
      </c>
      <c r="L1419" t="s">
        <v>44</v>
      </c>
      <c r="N1419" t="s">
        <v>2339</v>
      </c>
      <c r="O1419" t="str">
        <f>IF(ISNUMBER(SEARCH("km",porsche_data[[#This Row],[Mileage0]])),porsche_data[[#This Row],[Mileage0]],"")</f>
        <v/>
      </c>
      <c r="P1419" t="s">
        <v>357</v>
      </c>
      <c r="R1419" t="s">
        <v>111</v>
      </c>
      <c r="T1419" t="s">
        <v>232</v>
      </c>
      <c r="U1419" t="s">
        <v>31</v>
      </c>
      <c r="V1419">
        <f>IF(porsche_data[[#This Row],[Transmission]]="Automatic",1,0)</f>
        <v>0</v>
      </c>
      <c r="W1419">
        <f>IF(porsche_data[[#This Row],[Transmission]]="PDK",1,0)</f>
        <v>1</v>
      </c>
      <c r="X1419" t="s">
        <v>22</v>
      </c>
      <c r="Y1419">
        <f>IF(porsche_data[[#This Row],[Drive]]="Rear drive",0,1)</f>
        <v>0</v>
      </c>
      <c r="Z1419" t="s">
        <v>23</v>
      </c>
      <c r="AA1419" t="s">
        <v>24</v>
      </c>
      <c r="AB1419">
        <f>IF(OR(porsche_data[[#This Row],[Interior Color]]="Black",porsche_data[[#This Row],[Interior Color]]="Beige",porsche_data[[#This Row],[Interior Color]]="Brown",porsche_data[[#This Row],[Interior Color]]="Grey"),0,1)</f>
        <v>0</v>
      </c>
      <c r="AC1419" t="s">
        <v>24</v>
      </c>
      <c r="AD14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20" spans="1:30" x14ac:dyDescent="0.2">
      <c r="A1420" t="s">
        <v>386</v>
      </c>
      <c r="B1420">
        <v>158770</v>
      </c>
      <c r="C1420">
        <f>ABS((porsche_data[[#This Row],[Price]]-AVERAGE(B1352:B5807))/_xlfn.STDEV.P(B1352:B5807))</f>
        <v>1.8189655602133237</v>
      </c>
      <c r="D1420" t="s">
        <v>63</v>
      </c>
      <c r="E1420" t="s">
        <v>176</v>
      </c>
      <c r="F1420">
        <f>IF(OR(ISNUMBER(SEARCH(" 4S",porsche_data[[#This Row],[Model]])), ISNUMBER(SEARCH(" S",porsche_data[[#This Row],[Model]]))),1,0)</f>
        <v>0</v>
      </c>
      <c r="G1420">
        <f>IF(ISNUMBER(SEARCH("Turbo",porsche_data[[#This Row],[Model]])),1,0)</f>
        <v>0</v>
      </c>
      <c r="H1420">
        <f>IF(ISNUMBER(SEARCH("GT",porsche_data[[#This Row],[Model]])),1,0)</f>
        <v>1</v>
      </c>
      <c r="I1420">
        <f>IF(ISNUMBER(SEARCH("RS",porsche_data[[#This Row],[Model]])),1,0)</f>
        <v>0</v>
      </c>
      <c r="J1420">
        <f>IF(ISNUMBER(SEARCH("Targa",porsche_data[[#This Row],[Body]])),1,0)</f>
        <v>0</v>
      </c>
      <c r="K1420">
        <f>IF(ISNUMBER(SEARCH("Cabriolet",porsche_data[[#This Row],[Body]])),1,0)</f>
        <v>0</v>
      </c>
      <c r="L1420" t="s">
        <v>44</v>
      </c>
      <c r="M1420">
        <v>992</v>
      </c>
      <c r="N1420" t="s">
        <v>387</v>
      </c>
      <c r="O1420" s="3">
        <f>1*(LEFT(porsche_data[[#This Row],[Mileage0]],FIND(" ",porsche_data[[#This Row],[Mileage0]])-1))</f>
        <v>3269</v>
      </c>
      <c r="P1420" t="s">
        <v>178</v>
      </c>
      <c r="Q1420">
        <v>480</v>
      </c>
      <c r="R1420" t="s">
        <v>67</v>
      </c>
      <c r="S1420">
        <f>1*(LEFT(porsche_data[[#This Row],[Cylinder Capacity]],FIND(" ",porsche_data[[#This Row],[Cylinder Capacity]])-1))</f>
        <v>3</v>
      </c>
      <c r="T1420" t="s">
        <v>20</v>
      </c>
      <c r="U1420" t="s">
        <v>31</v>
      </c>
      <c r="V1420">
        <f>IF(porsche_data[[#This Row],[Transmission]]="Automatic",1,0)</f>
        <v>0</v>
      </c>
      <c r="W1420">
        <f>IF(porsche_data[[#This Row],[Transmission]]="PDK",1,0)</f>
        <v>1</v>
      </c>
      <c r="X1420" t="s">
        <v>46</v>
      </c>
      <c r="Y1420">
        <f>IF(porsche_data[[#This Row],[Drive]]="Rear drive",0,1)</f>
        <v>1</v>
      </c>
      <c r="Z1420" t="s">
        <v>23</v>
      </c>
      <c r="AA1420" t="s">
        <v>24</v>
      </c>
      <c r="AB1420">
        <f>IF(OR(porsche_data[[#This Row],[Interior Color]]="Black",porsche_data[[#This Row],[Interior Color]]="Beige",porsche_data[[#This Row],[Interior Color]]="Brown",porsche_data[[#This Row],[Interior Color]]="Grey"),0,1)</f>
        <v>0</v>
      </c>
      <c r="AC1420" t="s">
        <v>61</v>
      </c>
      <c r="AD14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21" spans="1:30" hidden="1" x14ac:dyDescent="0.2">
      <c r="A1421" t="s">
        <v>2341</v>
      </c>
      <c r="C1421" t="e">
        <f>ABS((porsche_data[[#This Row],[Price]]-#REF!)/#REF!)</f>
        <v>#REF!</v>
      </c>
      <c r="D1421" t="s">
        <v>349</v>
      </c>
      <c r="E1421" t="s">
        <v>57</v>
      </c>
      <c r="F1421">
        <f>IF(OR(ISNUMBER(SEARCH(" 4S",porsche_data[[#This Row],[Model]])), ISNUMBER(SEARCH(" S",porsche_data[[#This Row],[Model]]))),1,0)</f>
        <v>0</v>
      </c>
      <c r="G1421">
        <f>IF(ISNUMBER(SEARCH("Turbo",porsche_data[[#This Row],[Model]])),1,0)</f>
        <v>0</v>
      </c>
      <c r="H1421">
        <f>IF(ISNUMBER(SEARCH("GT",porsche_data[[#This Row],[Model]])),1,0)</f>
        <v>0</v>
      </c>
      <c r="I1421">
        <f>IF(ISNUMBER(SEARCH("RS",porsche_data[[#This Row],[Model]])),1,0)</f>
        <v>0</v>
      </c>
      <c r="J1421">
        <f>IF(ISNUMBER(SEARCH("Targa",porsche_data[[#This Row],[Body]])),1,0)</f>
        <v>0</v>
      </c>
      <c r="K1421">
        <f>IF(ISNUMBER(SEARCH("Cabriolet",porsche_data[[#This Row],[Body]])),1,0)</f>
        <v>1</v>
      </c>
      <c r="L1421" t="s">
        <v>16</v>
      </c>
      <c r="N1421" t="s">
        <v>2342</v>
      </c>
      <c r="O1421" t="str">
        <f>IF(ISNUMBER(SEARCH("km",porsche_data[[#This Row],[Mileage0]])),porsche_data[[#This Row],[Mileage0]],"")</f>
        <v/>
      </c>
      <c r="P1421" t="s">
        <v>25</v>
      </c>
      <c r="R1421" t="s">
        <v>60</v>
      </c>
      <c r="T1421" t="s">
        <v>20</v>
      </c>
      <c r="U1421" t="s">
        <v>21</v>
      </c>
      <c r="V1421">
        <f>IF(porsche_data[[#This Row],[Transmission]]="Automatic",1,0)</f>
        <v>0</v>
      </c>
      <c r="W1421">
        <f>IF(porsche_data[[#This Row],[Transmission]]="PDK",1,0)</f>
        <v>0</v>
      </c>
      <c r="X1421" t="s">
        <v>22</v>
      </c>
      <c r="Y1421">
        <f>IF(porsche_data[[#This Row],[Drive]]="Rear drive",0,1)</f>
        <v>0</v>
      </c>
      <c r="Z1421" t="s">
        <v>23</v>
      </c>
      <c r="AA1421" t="s">
        <v>68</v>
      </c>
      <c r="AB1421">
        <f>IF(OR(porsche_data[[#This Row],[Interior Color]]="Black",porsche_data[[#This Row],[Interior Color]]="Beige",porsche_data[[#This Row],[Interior Color]]="Brown",porsche_data[[#This Row],[Interior Color]]="Grey"),0,1)</f>
        <v>0</v>
      </c>
      <c r="AC1421" t="s">
        <v>24</v>
      </c>
      <c r="AD14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22" spans="1:30" hidden="1" x14ac:dyDescent="0.2">
      <c r="A1422" t="s">
        <v>3015</v>
      </c>
      <c r="B1422">
        <v>158500</v>
      </c>
      <c r="C1422" t="e">
        <f>ABS((porsche_data[[#This Row],[Price]]-#REF!)/#REF!)</f>
        <v>#REF!</v>
      </c>
      <c r="D1422" t="s">
        <v>118</v>
      </c>
      <c r="E1422" t="s">
        <v>729</v>
      </c>
      <c r="F1422">
        <f>IF(OR(ISNUMBER(SEARCH(" 4S",porsche_data[[#This Row],[Model]])), ISNUMBER(SEARCH(" S",porsche_data[[#This Row],[Model]]))),1,0)</f>
        <v>0</v>
      </c>
      <c r="G1422">
        <f>IF(ISNUMBER(SEARCH("Turbo",porsche_data[[#This Row],[Model]])),1,0)</f>
        <v>0</v>
      </c>
      <c r="H1422">
        <f>IF(ISNUMBER(SEARCH("GT",porsche_data[[#This Row],[Model]])),1,0)</f>
        <v>0</v>
      </c>
      <c r="I1422">
        <f>IF(ISNUMBER(SEARCH("RS",porsche_data[[#This Row],[Model]])),1,0)</f>
        <v>0</v>
      </c>
      <c r="J1422">
        <f>IF(ISNUMBER(SEARCH("Targa",porsche_data[[#This Row],[Body]])),1,0)</f>
        <v>1</v>
      </c>
      <c r="K1422">
        <f>IF(ISNUMBER(SEARCH("Cabriolet",porsche_data[[#This Row],[Body]])),1,0)</f>
        <v>0</v>
      </c>
      <c r="L1422" t="s">
        <v>36</v>
      </c>
      <c r="N1422" t="s">
        <v>3016</v>
      </c>
      <c r="O1422" t="str">
        <f>IF(ISNUMBER(SEARCH("km",porsche_data[[#This Row],[Mileage0]])),porsche_data[[#This Row],[Mileage0]],"")</f>
        <v>71853 km</v>
      </c>
      <c r="P1422" t="s">
        <v>568</v>
      </c>
      <c r="R1422" t="s">
        <v>122</v>
      </c>
      <c r="T1422" t="s">
        <v>20</v>
      </c>
      <c r="U1422" t="s">
        <v>21</v>
      </c>
      <c r="V1422">
        <f>IF(porsche_data[[#This Row],[Transmission]]="Automatic",1,0)</f>
        <v>0</v>
      </c>
      <c r="W1422">
        <f>IF(porsche_data[[#This Row],[Transmission]]="PDK",1,0)</f>
        <v>0</v>
      </c>
      <c r="X1422" t="s">
        <v>22</v>
      </c>
      <c r="Y1422">
        <f>IF(porsche_data[[#This Row],[Drive]]="Rear drive",0,1)</f>
        <v>0</v>
      </c>
      <c r="Z1422" t="s">
        <v>23</v>
      </c>
      <c r="AA1422" t="s">
        <v>116</v>
      </c>
      <c r="AB1422">
        <f>IF(OR(porsche_data[[#This Row],[Interior Color]]="Black",porsche_data[[#This Row],[Interior Color]]="Beige",porsche_data[[#This Row],[Interior Color]]="Brown",porsche_data[[#This Row],[Interior Color]]="Grey"),0,1)</f>
        <v>1</v>
      </c>
      <c r="AC1422" t="s">
        <v>32</v>
      </c>
      <c r="AD14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23" spans="1:30" hidden="1" x14ac:dyDescent="0.2">
      <c r="A1423" t="s">
        <v>25</v>
      </c>
      <c r="C1423" t="e">
        <f>ABS((porsche_data[[#This Row],[Price]]-#REF!)/#REF!)</f>
        <v>#REF!</v>
      </c>
      <c r="D1423" t="s">
        <v>25</v>
      </c>
      <c r="E1423" t="s">
        <v>25</v>
      </c>
      <c r="F1423">
        <f>IF(OR(ISNUMBER(SEARCH(" 4S",porsche_data[[#This Row],[Model]])), ISNUMBER(SEARCH(" S",porsche_data[[#This Row],[Model]]))),1,0)</f>
        <v>0</v>
      </c>
      <c r="G1423">
        <f>IF(ISNUMBER(SEARCH("Turbo",porsche_data[[#This Row],[Model]])),1,0)</f>
        <v>0</v>
      </c>
      <c r="H1423">
        <f>IF(ISNUMBER(SEARCH("GT",porsche_data[[#This Row],[Model]])),1,0)</f>
        <v>0</v>
      </c>
      <c r="I1423">
        <f>IF(ISNUMBER(SEARCH("RS",porsche_data[[#This Row],[Model]])),1,0)</f>
        <v>0</v>
      </c>
      <c r="J1423">
        <f>IF(ISNUMBER(SEARCH("Targa",porsche_data[[#This Row],[Body]])),1,0)</f>
        <v>0</v>
      </c>
      <c r="K1423">
        <f>IF(ISNUMBER(SEARCH("Cabriolet",porsche_data[[#This Row],[Body]])),1,0)</f>
        <v>0</v>
      </c>
      <c r="L1423" t="s">
        <v>25</v>
      </c>
      <c r="N1423" t="s">
        <v>25</v>
      </c>
      <c r="O1423" t="str">
        <f>IF(ISNUMBER(SEARCH("km",porsche_data[[#This Row],[Mileage0]])),porsche_data[[#This Row],[Mileage0]],"")</f>
        <v/>
      </c>
      <c r="P1423" t="s">
        <v>25</v>
      </c>
      <c r="R1423" t="s">
        <v>25</v>
      </c>
      <c r="T1423" t="s">
        <v>25</v>
      </c>
      <c r="U1423" t="s">
        <v>25</v>
      </c>
      <c r="V1423">
        <f>IF(porsche_data[[#This Row],[Transmission]]="Automatic",1,0)</f>
        <v>0</v>
      </c>
      <c r="W1423">
        <f>IF(porsche_data[[#This Row],[Transmission]]="PDK",1,0)</f>
        <v>0</v>
      </c>
      <c r="X1423" t="s">
        <v>25</v>
      </c>
      <c r="Y1423">
        <f>IF(porsche_data[[#This Row],[Drive]]="Rear drive",0,1)</f>
        <v>1</v>
      </c>
      <c r="Z1423" t="s">
        <v>25</v>
      </c>
      <c r="AA1423" t="s">
        <v>25</v>
      </c>
      <c r="AB1423">
        <f>IF(OR(porsche_data[[#This Row],[Interior Color]]="Black",porsche_data[[#This Row],[Interior Color]]="Beige",porsche_data[[#This Row],[Interior Color]]="Brown",porsche_data[[#This Row],[Interior Color]]="Grey"),0,1)</f>
        <v>1</v>
      </c>
      <c r="AC1423" t="s">
        <v>25</v>
      </c>
      <c r="AD14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24" spans="1:30" hidden="1" x14ac:dyDescent="0.2">
      <c r="A1424" t="s">
        <v>2344</v>
      </c>
      <c r="C1424" t="e">
        <f>ABS((porsche_data[[#This Row],[Price]]-#REF!)/#REF!)</f>
        <v>#REF!</v>
      </c>
      <c r="D1424" t="s">
        <v>209</v>
      </c>
      <c r="E1424" t="s">
        <v>439</v>
      </c>
      <c r="F1424">
        <f>IF(OR(ISNUMBER(SEARCH(" 4S",porsche_data[[#This Row],[Model]])), ISNUMBER(SEARCH(" S",porsche_data[[#This Row],[Model]]))),1,0)</f>
        <v>0</v>
      </c>
      <c r="G1424">
        <f>IF(ISNUMBER(SEARCH("Turbo",porsche_data[[#This Row],[Model]])),1,0)</f>
        <v>1</v>
      </c>
      <c r="H1424">
        <f>IF(ISNUMBER(SEARCH("GT",porsche_data[[#This Row],[Model]])),1,0)</f>
        <v>0</v>
      </c>
      <c r="I1424">
        <f>IF(ISNUMBER(SEARCH("RS",porsche_data[[#This Row],[Model]])),1,0)</f>
        <v>0</v>
      </c>
      <c r="J1424">
        <f>IF(ISNUMBER(SEARCH("Targa",porsche_data[[#This Row],[Body]])),1,0)</f>
        <v>1</v>
      </c>
      <c r="K1424">
        <f>IF(ISNUMBER(SEARCH("Cabriolet",porsche_data[[#This Row],[Body]])),1,0)</f>
        <v>0</v>
      </c>
      <c r="L1424" t="s">
        <v>36</v>
      </c>
      <c r="N1424" t="s">
        <v>2345</v>
      </c>
      <c r="O1424" t="str">
        <f>IF(ISNUMBER(SEARCH("km",porsche_data[[#This Row],[Mileage0]])),porsche_data[[#This Row],[Mileage0]],"")</f>
        <v/>
      </c>
      <c r="P1424" t="s">
        <v>441</v>
      </c>
      <c r="R1424" t="s">
        <v>213</v>
      </c>
      <c r="T1424" t="s">
        <v>20</v>
      </c>
      <c r="U1424" t="s">
        <v>21</v>
      </c>
      <c r="V1424">
        <f>IF(porsche_data[[#This Row],[Transmission]]="Automatic",1,0)</f>
        <v>0</v>
      </c>
      <c r="W1424">
        <f>IF(porsche_data[[#This Row],[Transmission]]="PDK",1,0)</f>
        <v>0</v>
      </c>
      <c r="X1424" t="s">
        <v>22</v>
      </c>
      <c r="Y1424">
        <f>IF(porsche_data[[#This Row],[Drive]]="Rear drive",0,1)</f>
        <v>0</v>
      </c>
      <c r="Z1424" t="s">
        <v>23</v>
      </c>
      <c r="AA1424" t="s">
        <v>54</v>
      </c>
      <c r="AB1424">
        <f>IF(OR(porsche_data[[#This Row],[Interior Color]]="Black",porsche_data[[#This Row],[Interior Color]]="Beige",porsche_data[[#This Row],[Interior Color]]="Brown",porsche_data[[#This Row],[Interior Color]]="Grey"),0,1)</f>
        <v>1</v>
      </c>
      <c r="AC1424" t="s">
        <v>54</v>
      </c>
      <c r="AD14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25" spans="1:30" hidden="1" x14ac:dyDescent="0.2">
      <c r="A1425" t="s">
        <v>1511</v>
      </c>
      <c r="C1425" t="e">
        <f>ABS((porsche_data[[#This Row],[Price]]-#REF!)/#REF!)</f>
        <v>#REF!</v>
      </c>
      <c r="D1425" t="s">
        <v>349</v>
      </c>
      <c r="E1425" t="s">
        <v>43</v>
      </c>
      <c r="F1425">
        <f>IF(OR(ISNUMBER(SEARCH(" 4S",porsche_data[[#This Row],[Model]])), ISNUMBER(SEARCH(" S",porsche_data[[#This Row],[Model]]))),1,0)</f>
        <v>0</v>
      </c>
      <c r="G1425">
        <f>IF(ISNUMBER(SEARCH("Turbo",porsche_data[[#This Row],[Model]])),1,0)</f>
        <v>0</v>
      </c>
      <c r="H1425">
        <f>IF(ISNUMBER(SEARCH("GT",porsche_data[[#This Row],[Model]])),1,0)</f>
        <v>0</v>
      </c>
      <c r="I1425">
        <f>IF(ISNUMBER(SEARCH("RS",porsche_data[[#This Row],[Model]])),1,0)</f>
        <v>0</v>
      </c>
      <c r="J1425">
        <f>IF(ISNUMBER(SEARCH("Targa",porsche_data[[#This Row],[Body]])),1,0)</f>
        <v>0</v>
      </c>
      <c r="K1425">
        <f>IF(ISNUMBER(SEARCH("Cabriolet",porsche_data[[#This Row],[Body]])),1,0)</f>
        <v>1</v>
      </c>
      <c r="L1425" t="s">
        <v>16</v>
      </c>
      <c r="N1425" t="s">
        <v>2346</v>
      </c>
      <c r="O1425" t="str">
        <f>IF(ISNUMBER(SEARCH("km",porsche_data[[#This Row],[Mileage0]])),porsche_data[[#This Row],[Mileage0]],"")</f>
        <v>187900 km</v>
      </c>
      <c r="P1425" t="s">
        <v>18</v>
      </c>
      <c r="R1425" t="s">
        <v>19</v>
      </c>
      <c r="T1425" t="s">
        <v>20</v>
      </c>
      <c r="U1425" t="s">
        <v>21</v>
      </c>
      <c r="V1425">
        <f>IF(porsche_data[[#This Row],[Transmission]]="Automatic",1,0)</f>
        <v>0</v>
      </c>
      <c r="W1425">
        <f>IF(porsche_data[[#This Row],[Transmission]]="PDK",1,0)</f>
        <v>0</v>
      </c>
      <c r="X1425" t="s">
        <v>46</v>
      </c>
      <c r="Y1425">
        <f>IF(porsche_data[[#This Row],[Drive]]="Rear drive",0,1)</f>
        <v>1</v>
      </c>
      <c r="Z1425" t="s">
        <v>23</v>
      </c>
      <c r="AA1425" t="s">
        <v>32</v>
      </c>
      <c r="AB1425">
        <f>IF(OR(porsche_data[[#This Row],[Interior Color]]="Black",porsche_data[[#This Row],[Interior Color]]="Beige",porsche_data[[#This Row],[Interior Color]]="Brown",porsche_data[[#This Row],[Interior Color]]="Grey"),0,1)</f>
        <v>0</v>
      </c>
      <c r="AC1425" t="s">
        <v>24</v>
      </c>
      <c r="AD14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26" spans="1:30" hidden="1" x14ac:dyDescent="0.2">
      <c r="A1426" t="s">
        <v>2347</v>
      </c>
      <c r="C1426" t="e">
        <f>ABS((porsche_data[[#This Row],[Price]]-#REF!)/#REF!)</f>
        <v>#REF!</v>
      </c>
      <c r="D1426" t="s">
        <v>90</v>
      </c>
      <c r="E1426" t="s">
        <v>71</v>
      </c>
      <c r="F1426">
        <f>IF(OR(ISNUMBER(SEARCH(" 4S",porsche_data[[#This Row],[Model]])), ISNUMBER(SEARCH(" S",porsche_data[[#This Row],[Model]]))),1,0)</f>
        <v>1</v>
      </c>
      <c r="G1426">
        <f>IF(ISNUMBER(SEARCH("Turbo",porsche_data[[#This Row],[Model]])),1,0)</f>
        <v>0</v>
      </c>
      <c r="H1426">
        <f>IF(ISNUMBER(SEARCH("GT",porsche_data[[#This Row],[Model]])),1,0)</f>
        <v>0</v>
      </c>
      <c r="I1426">
        <f>IF(ISNUMBER(SEARCH("RS",porsche_data[[#This Row],[Model]])),1,0)</f>
        <v>0</v>
      </c>
      <c r="J1426">
        <f>IF(ISNUMBER(SEARCH("Targa",porsche_data[[#This Row],[Body]])),1,0)</f>
        <v>0</v>
      </c>
      <c r="K1426">
        <f>IF(ISNUMBER(SEARCH("Cabriolet",porsche_data[[#This Row],[Body]])),1,0)</f>
        <v>1</v>
      </c>
      <c r="L1426" t="s">
        <v>16</v>
      </c>
      <c r="N1426" t="s">
        <v>2348</v>
      </c>
      <c r="O1426" t="str">
        <f>IF(ISNUMBER(SEARCH("km",porsche_data[[#This Row],[Mileage0]])),porsche_data[[#This Row],[Mileage0]],"")</f>
        <v/>
      </c>
      <c r="P1426" t="s">
        <v>73</v>
      </c>
      <c r="R1426" t="s">
        <v>78</v>
      </c>
      <c r="T1426" t="s">
        <v>20</v>
      </c>
      <c r="U1426" t="s">
        <v>31</v>
      </c>
      <c r="V1426">
        <f>IF(porsche_data[[#This Row],[Transmission]]="Automatic",1,0)</f>
        <v>0</v>
      </c>
      <c r="W1426">
        <f>IF(porsche_data[[#This Row],[Transmission]]="PDK",1,0)</f>
        <v>1</v>
      </c>
      <c r="X1426" t="s">
        <v>22</v>
      </c>
      <c r="Y1426">
        <f>IF(porsche_data[[#This Row],[Drive]]="Rear drive",0,1)</f>
        <v>0</v>
      </c>
      <c r="Z1426" t="s">
        <v>23</v>
      </c>
      <c r="AA1426" t="s">
        <v>24</v>
      </c>
      <c r="AB1426">
        <f>IF(OR(porsche_data[[#This Row],[Interior Color]]="Black",porsche_data[[#This Row],[Interior Color]]="Beige",porsche_data[[#This Row],[Interior Color]]="Brown",porsche_data[[#This Row],[Interior Color]]="Grey"),0,1)</f>
        <v>0</v>
      </c>
      <c r="AC1426" t="s">
        <v>32</v>
      </c>
      <c r="AD14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27" spans="1:30" hidden="1" x14ac:dyDescent="0.2">
      <c r="A1427" t="s">
        <v>633</v>
      </c>
      <c r="C1427" t="e">
        <f>ABS((porsche_data[[#This Row],[Price]]-#REF!)/#REF!)</f>
        <v>#REF!</v>
      </c>
      <c r="D1427" t="s">
        <v>410</v>
      </c>
      <c r="E1427" t="s">
        <v>1134</v>
      </c>
      <c r="F1427">
        <f>IF(OR(ISNUMBER(SEARCH(" 4S",porsche_data[[#This Row],[Model]])), ISNUMBER(SEARCH(" S",porsche_data[[#This Row],[Model]]))),1,0)</f>
        <v>1</v>
      </c>
      <c r="G1427">
        <f>IF(ISNUMBER(SEARCH("Turbo",porsche_data[[#This Row],[Model]])),1,0)</f>
        <v>0</v>
      </c>
      <c r="H1427">
        <f>IF(ISNUMBER(SEARCH("GT",porsche_data[[#This Row],[Model]])),1,0)</f>
        <v>0</v>
      </c>
      <c r="I1427">
        <f>IF(ISNUMBER(SEARCH("RS",porsche_data[[#This Row],[Model]])),1,0)</f>
        <v>0</v>
      </c>
      <c r="J1427">
        <f>IF(ISNUMBER(SEARCH("Targa",porsche_data[[#This Row],[Body]])),1,0)</f>
        <v>0</v>
      </c>
      <c r="K1427">
        <f>IF(ISNUMBER(SEARCH("Cabriolet",porsche_data[[#This Row],[Body]])),1,0)</f>
        <v>0</v>
      </c>
      <c r="L1427" t="s">
        <v>44</v>
      </c>
      <c r="N1427" t="s">
        <v>805</v>
      </c>
      <c r="O1427" t="str">
        <f>IF(ISNUMBER(SEARCH("km",porsche_data[[#This Row],[Mileage0]])),porsche_data[[#This Row],[Mileage0]],"")</f>
        <v>500 km</v>
      </c>
      <c r="P1427" t="s">
        <v>38</v>
      </c>
      <c r="R1427" t="s">
        <v>2349</v>
      </c>
      <c r="T1427" t="s">
        <v>20</v>
      </c>
      <c r="U1427" t="s">
        <v>21</v>
      </c>
      <c r="V1427">
        <f>IF(porsche_data[[#This Row],[Transmission]]="Automatic",1,0)</f>
        <v>0</v>
      </c>
      <c r="W1427">
        <f>IF(porsche_data[[#This Row],[Transmission]]="PDK",1,0)</f>
        <v>0</v>
      </c>
      <c r="X1427" t="s">
        <v>22</v>
      </c>
      <c r="Y1427">
        <f>IF(porsche_data[[#This Row],[Drive]]="Rear drive",0,1)</f>
        <v>0</v>
      </c>
      <c r="Z1427" t="s">
        <v>23</v>
      </c>
      <c r="AA1427" t="s">
        <v>24</v>
      </c>
      <c r="AB1427">
        <f>IF(OR(porsche_data[[#This Row],[Interior Color]]="Black",porsche_data[[#This Row],[Interior Color]]="Beige",porsche_data[[#This Row],[Interior Color]]="Brown",porsche_data[[#This Row],[Interior Color]]="Grey"),0,1)</f>
        <v>0</v>
      </c>
      <c r="AC1427" t="s">
        <v>116</v>
      </c>
      <c r="AD14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28" spans="1:30" hidden="1" x14ac:dyDescent="0.2">
      <c r="A1428" t="s">
        <v>3015</v>
      </c>
      <c r="B1428">
        <v>158500</v>
      </c>
      <c r="C1428" t="e">
        <f>ABS((porsche_data[[#This Row],[Price]]-#REF!)/#REF!)</f>
        <v>#REF!</v>
      </c>
      <c r="D1428" t="s">
        <v>654</v>
      </c>
      <c r="E1428" t="s">
        <v>35</v>
      </c>
      <c r="F1428">
        <f>IF(OR(ISNUMBER(SEARCH(" 4S",porsche_data[[#This Row],[Model]])), ISNUMBER(SEARCH(" S",porsche_data[[#This Row],[Model]]))),1,0)</f>
        <v>0</v>
      </c>
      <c r="G1428">
        <f>IF(ISNUMBER(SEARCH("Turbo",porsche_data[[#This Row],[Model]])),1,0)</f>
        <v>0</v>
      </c>
      <c r="H1428">
        <f>IF(ISNUMBER(SEARCH("GT",porsche_data[[#This Row],[Model]])),1,0)</f>
        <v>0</v>
      </c>
      <c r="I1428">
        <f>IF(ISNUMBER(SEARCH("RS",porsche_data[[#This Row],[Model]])),1,0)</f>
        <v>0</v>
      </c>
      <c r="J1428">
        <f>IF(ISNUMBER(SEARCH("Targa",porsche_data[[#This Row],[Body]])),1,0)</f>
        <v>0</v>
      </c>
      <c r="K1428">
        <f>IF(ISNUMBER(SEARCH("Cabriolet",porsche_data[[#This Row],[Body]])),1,0)</f>
        <v>0</v>
      </c>
      <c r="L1428" t="s">
        <v>44</v>
      </c>
      <c r="N1428" t="s">
        <v>3163</v>
      </c>
      <c r="O1428" t="str">
        <f>IF(ISNUMBER(SEARCH("km",porsche_data[[#This Row],[Mileage0]])),porsche_data[[#This Row],[Mileage0]],"")</f>
        <v>290 km</v>
      </c>
      <c r="P1428" t="s">
        <v>1455</v>
      </c>
      <c r="R1428" t="s">
        <v>67</v>
      </c>
      <c r="T1428" t="s">
        <v>20</v>
      </c>
      <c r="U1428" t="s">
        <v>21</v>
      </c>
      <c r="V1428">
        <f>IF(porsche_data[[#This Row],[Transmission]]="Automatic",1,0)</f>
        <v>0</v>
      </c>
      <c r="W1428">
        <f>IF(porsche_data[[#This Row],[Transmission]]="PDK",1,0)</f>
        <v>0</v>
      </c>
      <c r="X1428" t="s">
        <v>22</v>
      </c>
      <c r="Y1428">
        <f>IF(porsche_data[[#This Row],[Drive]]="Rear drive",0,1)</f>
        <v>0</v>
      </c>
      <c r="Z1428" t="s">
        <v>23</v>
      </c>
      <c r="AA1428" t="s">
        <v>24</v>
      </c>
      <c r="AB1428">
        <f>IF(OR(porsche_data[[#This Row],[Interior Color]]="Black",porsche_data[[#This Row],[Interior Color]]="Beige",porsche_data[[#This Row],[Interior Color]]="Brown",porsche_data[[#This Row],[Interior Color]]="Grey"),0,1)</f>
        <v>0</v>
      </c>
      <c r="AC1428" t="s">
        <v>589</v>
      </c>
      <c r="AD14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29" spans="1:30" hidden="1" x14ac:dyDescent="0.2">
      <c r="A1429" t="s">
        <v>25</v>
      </c>
      <c r="C1429" t="e">
        <f>ABS((porsche_data[[#This Row],[Price]]-#REF!)/#REF!)</f>
        <v>#REF!</v>
      </c>
      <c r="D1429" t="s">
        <v>25</v>
      </c>
      <c r="E1429" t="s">
        <v>25</v>
      </c>
      <c r="F1429">
        <f>IF(OR(ISNUMBER(SEARCH(" 4S",porsche_data[[#This Row],[Model]])), ISNUMBER(SEARCH(" S",porsche_data[[#This Row],[Model]]))),1,0)</f>
        <v>0</v>
      </c>
      <c r="G1429">
        <f>IF(ISNUMBER(SEARCH("Turbo",porsche_data[[#This Row],[Model]])),1,0)</f>
        <v>0</v>
      </c>
      <c r="H1429">
        <f>IF(ISNUMBER(SEARCH("GT",porsche_data[[#This Row],[Model]])),1,0)</f>
        <v>0</v>
      </c>
      <c r="I1429">
        <f>IF(ISNUMBER(SEARCH("RS",porsche_data[[#This Row],[Model]])),1,0)</f>
        <v>0</v>
      </c>
      <c r="J1429">
        <f>IF(ISNUMBER(SEARCH("Targa",porsche_data[[#This Row],[Body]])),1,0)</f>
        <v>0</v>
      </c>
      <c r="K1429">
        <f>IF(ISNUMBER(SEARCH("Cabriolet",porsche_data[[#This Row],[Body]])),1,0)</f>
        <v>0</v>
      </c>
      <c r="L1429" t="s">
        <v>25</v>
      </c>
      <c r="N1429" t="s">
        <v>25</v>
      </c>
      <c r="O1429" t="str">
        <f>IF(ISNUMBER(SEARCH("km",porsche_data[[#This Row],[Mileage0]])),porsche_data[[#This Row],[Mileage0]],"")</f>
        <v/>
      </c>
      <c r="P1429" t="s">
        <v>25</v>
      </c>
      <c r="R1429" t="s">
        <v>25</v>
      </c>
      <c r="T1429" t="s">
        <v>25</v>
      </c>
      <c r="U1429" t="s">
        <v>25</v>
      </c>
      <c r="V1429">
        <f>IF(porsche_data[[#This Row],[Transmission]]="Automatic",1,0)</f>
        <v>0</v>
      </c>
      <c r="W1429">
        <f>IF(porsche_data[[#This Row],[Transmission]]="PDK",1,0)</f>
        <v>0</v>
      </c>
      <c r="X1429" t="s">
        <v>25</v>
      </c>
      <c r="Y1429">
        <f>IF(porsche_data[[#This Row],[Drive]]="Rear drive",0,1)</f>
        <v>1</v>
      </c>
      <c r="Z1429" t="s">
        <v>25</v>
      </c>
      <c r="AA1429" t="s">
        <v>25</v>
      </c>
      <c r="AB1429">
        <f>IF(OR(porsche_data[[#This Row],[Interior Color]]="Black",porsche_data[[#This Row],[Interior Color]]="Beige",porsche_data[[#This Row],[Interior Color]]="Brown",porsche_data[[#This Row],[Interior Color]]="Grey"),0,1)</f>
        <v>1</v>
      </c>
      <c r="AC1429" t="s">
        <v>25</v>
      </c>
      <c r="AD14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30" spans="1:30" x14ac:dyDescent="0.2">
      <c r="A1430" t="s">
        <v>3015</v>
      </c>
      <c r="B1430">
        <v>158500</v>
      </c>
      <c r="C1430">
        <f>ABS((porsche_data[[#This Row],[Price]]-AVERAGE(B1362:B5817))/_xlfn.STDEV.P(B1362:B5817))</f>
        <v>1.8366600106419158</v>
      </c>
      <c r="D1430" t="s">
        <v>63</v>
      </c>
      <c r="E1430" t="s">
        <v>185</v>
      </c>
      <c r="F1430">
        <f>IF(OR(ISNUMBER(SEARCH(" 4S",porsche_data[[#This Row],[Model]])), ISNUMBER(SEARCH(" S",porsche_data[[#This Row],[Model]]))),1,0)</f>
        <v>1</v>
      </c>
      <c r="G1430">
        <f>IF(ISNUMBER(SEARCH("Turbo",porsche_data[[#This Row],[Model]])),1,0)</f>
        <v>0</v>
      </c>
      <c r="H1430">
        <f>IF(ISNUMBER(SEARCH("GT",porsche_data[[#This Row],[Model]])),1,0)</f>
        <v>0</v>
      </c>
      <c r="I1430">
        <f>IF(ISNUMBER(SEARCH("RS",porsche_data[[#This Row],[Model]])),1,0)</f>
        <v>0</v>
      </c>
      <c r="J1430">
        <f>IF(ISNUMBER(SEARCH("Targa",porsche_data[[#This Row],[Body]])),1,0)</f>
        <v>0</v>
      </c>
      <c r="K1430">
        <f>IF(ISNUMBER(SEARCH("Cabriolet",porsche_data[[#This Row],[Body]])),1,0)</f>
        <v>1</v>
      </c>
      <c r="L1430" t="s">
        <v>16</v>
      </c>
      <c r="M1430">
        <v>992</v>
      </c>
      <c r="N1430" t="s">
        <v>356</v>
      </c>
      <c r="O1430" s="3">
        <f>1*(LEFT(porsche_data[[#This Row],[Mileage0]],FIND(" ",porsche_data[[#This Row],[Mileage0]])-1))</f>
        <v>7500</v>
      </c>
      <c r="P1430" t="s">
        <v>66</v>
      </c>
      <c r="Q1430">
        <v>450</v>
      </c>
      <c r="R1430" t="s">
        <v>67</v>
      </c>
      <c r="S1430">
        <f>1*(LEFT(porsche_data[[#This Row],[Cylinder Capacity]],FIND(" ",porsche_data[[#This Row],[Cylinder Capacity]])-1))</f>
        <v>3</v>
      </c>
      <c r="T1430" t="s">
        <v>20</v>
      </c>
      <c r="U1430" t="s">
        <v>31</v>
      </c>
      <c r="V1430">
        <f>IF(porsche_data[[#This Row],[Transmission]]="Automatic",1,0)</f>
        <v>0</v>
      </c>
      <c r="W1430">
        <f>IF(porsche_data[[#This Row],[Transmission]]="PDK",1,0)</f>
        <v>1</v>
      </c>
      <c r="X1430" t="s">
        <v>22</v>
      </c>
      <c r="Y1430">
        <f>IF(porsche_data[[#This Row],[Drive]]="Rear drive",0,1)</f>
        <v>0</v>
      </c>
      <c r="Z1430" t="s">
        <v>23</v>
      </c>
      <c r="AA1430" t="s">
        <v>32</v>
      </c>
      <c r="AB1430">
        <f>IF(OR(porsche_data[[#This Row],[Interior Color]]="Black",porsche_data[[#This Row],[Interior Color]]="Beige",porsche_data[[#This Row],[Interior Color]]="Brown",porsche_data[[#This Row],[Interior Color]]="Grey"),0,1)</f>
        <v>0</v>
      </c>
      <c r="AC1430" t="s">
        <v>54</v>
      </c>
      <c r="AD14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31" spans="1:30" hidden="1" x14ac:dyDescent="0.2">
      <c r="A1431" t="s">
        <v>415</v>
      </c>
      <c r="C1431" t="e">
        <f>ABS((porsche_data[[#This Row],[Price]]-#REF!)/#REF!)</f>
        <v>#REF!</v>
      </c>
      <c r="D1431" t="s">
        <v>42</v>
      </c>
      <c r="E1431" t="s">
        <v>291</v>
      </c>
      <c r="F1431">
        <f>IF(OR(ISNUMBER(SEARCH(" 4S",porsche_data[[#This Row],[Model]])), ISNUMBER(SEARCH(" S",porsche_data[[#This Row],[Model]]))),1,0)</f>
        <v>0</v>
      </c>
      <c r="G1431">
        <f>IF(ISNUMBER(SEARCH("Turbo",porsche_data[[#This Row],[Model]])),1,0)</f>
        <v>1</v>
      </c>
      <c r="H1431">
        <f>IF(ISNUMBER(SEARCH("GT",porsche_data[[#This Row],[Model]])),1,0)</f>
        <v>0</v>
      </c>
      <c r="I1431">
        <f>IF(ISNUMBER(SEARCH("RS",porsche_data[[#This Row],[Model]])),1,0)</f>
        <v>0</v>
      </c>
      <c r="J1431">
        <f>IF(ISNUMBER(SEARCH("Targa",porsche_data[[#This Row],[Body]])),1,0)</f>
        <v>0</v>
      </c>
      <c r="K1431">
        <f>IF(ISNUMBER(SEARCH("Cabriolet",porsche_data[[#This Row],[Body]])),1,0)</f>
        <v>0</v>
      </c>
      <c r="L1431" t="s">
        <v>44</v>
      </c>
      <c r="N1431" t="s">
        <v>2353</v>
      </c>
      <c r="O1431" t="str">
        <f>IF(ISNUMBER(SEARCH("km",porsche_data[[#This Row],[Mileage0]])),porsche_data[[#This Row],[Mileage0]],"")</f>
        <v/>
      </c>
      <c r="P1431" t="s">
        <v>289</v>
      </c>
      <c r="R1431" t="s">
        <v>213</v>
      </c>
      <c r="T1431" t="s">
        <v>20</v>
      </c>
      <c r="U1431" t="s">
        <v>21</v>
      </c>
      <c r="V1431">
        <f>IF(porsche_data[[#This Row],[Transmission]]="Automatic",1,0)</f>
        <v>0</v>
      </c>
      <c r="W1431">
        <f>IF(porsche_data[[#This Row],[Transmission]]="PDK",1,0)</f>
        <v>0</v>
      </c>
      <c r="X1431" t="s">
        <v>22</v>
      </c>
      <c r="Y1431">
        <f>IF(porsche_data[[#This Row],[Drive]]="Rear drive",0,1)</f>
        <v>0</v>
      </c>
      <c r="Z1431" t="s">
        <v>23</v>
      </c>
      <c r="AA1431" t="s">
        <v>54</v>
      </c>
      <c r="AB1431">
        <f>IF(OR(porsche_data[[#This Row],[Interior Color]]="Black",porsche_data[[#This Row],[Interior Color]]="Beige",porsche_data[[#This Row],[Interior Color]]="Brown",porsche_data[[#This Row],[Interior Color]]="Grey"),0,1)</f>
        <v>1</v>
      </c>
      <c r="AC1431" t="s">
        <v>99</v>
      </c>
      <c r="AD14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32" spans="1:30" x14ac:dyDescent="0.2">
      <c r="A1432" t="s">
        <v>3588</v>
      </c>
      <c r="B1432">
        <v>158000</v>
      </c>
      <c r="C1432">
        <f>ABS((porsche_data[[#This Row],[Price]]-AVERAGE(B1364:B5819))/_xlfn.STDEV.P(B1364:B5819))</f>
        <v>1.8247879278596875</v>
      </c>
      <c r="D1432" t="s">
        <v>563</v>
      </c>
      <c r="E1432" t="s">
        <v>505</v>
      </c>
      <c r="F1432">
        <f>IF(OR(ISNUMBER(SEARCH(" 4S",porsche_data[[#This Row],[Model]])), ISNUMBER(SEARCH(" S",porsche_data[[#This Row],[Model]]))),1,0)</f>
        <v>0</v>
      </c>
      <c r="G1432">
        <f>IF(ISNUMBER(SEARCH("Turbo",porsche_data[[#This Row],[Model]])),1,0)</f>
        <v>0</v>
      </c>
      <c r="H1432">
        <f>IF(ISNUMBER(SEARCH("GT",porsche_data[[#This Row],[Model]])),1,0)</f>
        <v>0</v>
      </c>
      <c r="I1432">
        <f>IF(ISNUMBER(SEARCH("RS",porsche_data[[#This Row],[Model]])),1,0)</f>
        <v>0</v>
      </c>
      <c r="J1432">
        <f>IF(ISNUMBER(SEARCH("Targa",porsche_data[[#This Row],[Body]])),1,0)</f>
        <v>1</v>
      </c>
      <c r="K1432">
        <f>IF(ISNUMBER(SEARCH("Cabriolet",porsche_data[[#This Row],[Body]])),1,0)</f>
        <v>0</v>
      </c>
      <c r="L1432" t="s">
        <v>36</v>
      </c>
      <c r="M1432">
        <v>911</v>
      </c>
      <c r="N1432" t="s">
        <v>3589</v>
      </c>
      <c r="O1432" s="3">
        <f>1*(LEFT(porsche_data[[#This Row],[Mileage0]],FIND(" ",porsche_data[[#This Row],[Mileage0]])-1))</f>
        <v>17499</v>
      </c>
      <c r="P1432" t="s">
        <v>59</v>
      </c>
      <c r="Q1432">
        <v>231</v>
      </c>
      <c r="R1432" t="s">
        <v>60</v>
      </c>
      <c r="S1432">
        <f>1*(LEFT(porsche_data[[#This Row],[Cylinder Capacity]],FIND(" ",porsche_data[[#This Row],[Cylinder Capacity]])-1))</f>
        <v>3.2</v>
      </c>
      <c r="T1432" t="s">
        <v>20</v>
      </c>
      <c r="U1432" t="s">
        <v>21</v>
      </c>
      <c r="V1432">
        <f>IF(porsche_data[[#This Row],[Transmission]]="Automatic",1,0)</f>
        <v>0</v>
      </c>
      <c r="W1432">
        <f>IF(porsche_data[[#This Row],[Transmission]]="PDK",1,0)</f>
        <v>0</v>
      </c>
      <c r="X1432" t="s">
        <v>22</v>
      </c>
      <c r="Y1432">
        <f>IF(porsche_data[[#This Row],[Drive]]="Rear drive",0,1)</f>
        <v>0</v>
      </c>
      <c r="Z1432" t="s">
        <v>23</v>
      </c>
      <c r="AA1432" t="s">
        <v>24</v>
      </c>
      <c r="AB1432">
        <f>IF(OR(porsche_data[[#This Row],[Interior Color]]="Black",porsche_data[[#This Row],[Interior Color]]="Beige",porsche_data[[#This Row],[Interior Color]]="Brown",porsche_data[[#This Row],[Interior Color]]="Grey"),0,1)</f>
        <v>0</v>
      </c>
      <c r="AC1432" t="s">
        <v>54</v>
      </c>
      <c r="AD14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33" spans="1:30" x14ac:dyDescent="0.2">
      <c r="A1433" t="s">
        <v>3588</v>
      </c>
      <c r="B1433">
        <v>158000</v>
      </c>
      <c r="C1433">
        <f>ABS((porsche_data[[#This Row],[Price]]-AVERAGE(B1365:B5820))/_xlfn.STDEV.P(B1365:B5820))</f>
        <v>1.8247879278596875</v>
      </c>
      <c r="D1433" t="s">
        <v>184</v>
      </c>
      <c r="E1433" t="s">
        <v>176</v>
      </c>
      <c r="F1433">
        <f>IF(OR(ISNUMBER(SEARCH(" 4S",porsche_data[[#This Row],[Model]])), ISNUMBER(SEARCH(" S",porsche_data[[#This Row],[Model]]))),1,0)</f>
        <v>0</v>
      </c>
      <c r="G1433">
        <f>IF(ISNUMBER(SEARCH("Turbo",porsche_data[[#This Row],[Model]])),1,0)</f>
        <v>0</v>
      </c>
      <c r="H1433">
        <f>IF(ISNUMBER(SEARCH("GT",porsche_data[[#This Row],[Model]])),1,0)</f>
        <v>1</v>
      </c>
      <c r="I1433">
        <f>IF(ISNUMBER(SEARCH("RS",porsche_data[[#This Row],[Model]])),1,0)</f>
        <v>0</v>
      </c>
      <c r="J1433">
        <f>IF(ISNUMBER(SEARCH("Targa",porsche_data[[#This Row],[Body]])),1,0)</f>
        <v>1</v>
      </c>
      <c r="K1433">
        <f>IF(ISNUMBER(SEARCH("Cabriolet",porsche_data[[#This Row],[Body]])),1,0)</f>
        <v>0</v>
      </c>
      <c r="L1433" t="s">
        <v>36</v>
      </c>
      <c r="M1433">
        <v>992</v>
      </c>
      <c r="N1433" t="s">
        <v>692</v>
      </c>
      <c r="O1433" s="3">
        <f>1*(LEFT(porsche_data[[#This Row],[Mileage0]],FIND(" ",porsche_data[[#This Row],[Mileage0]])-1))</f>
        <v>18500</v>
      </c>
      <c r="P1433" t="s">
        <v>178</v>
      </c>
      <c r="Q1433">
        <v>480</v>
      </c>
      <c r="R1433" t="s">
        <v>67</v>
      </c>
      <c r="S1433">
        <f>1*(LEFT(porsche_data[[#This Row],[Cylinder Capacity]],FIND(" ",porsche_data[[#This Row],[Cylinder Capacity]])-1))</f>
        <v>3</v>
      </c>
      <c r="T1433" t="s">
        <v>20</v>
      </c>
      <c r="U1433" t="s">
        <v>31</v>
      </c>
      <c r="V1433">
        <f>IF(porsche_data[[#This Row],[Transmission]]="Automatic",1,0)</f>
        <v>0</v>
      </c>
      <c r="W1433">
        <f>IF(porsche_data[[#This Row],[Transmission]]="PDK",1,0)</f>
        <v>1</v>
      </c>
      <c r="X1433" t="s">
        <v>46</v>
      </c>
      <c r="Y1433">
        <f>IF(porsche_data[[#This Row],[Drive]]="Rear drive",0,1)</f>
        <v>1</v>
      </c>
      <c r="Z1433" t="s">
        <v>23</v>
      </c>
      <c r="AA1433" t="s">
        <v>24</v>
      </c>
      <c r="AB1433">
        <f>IF(OR(porsche_data[[#This Row],[Interior Color]]="Black",porsche_data[[#This Row],[Interior Color]]="Beige",porsche_data[[#This Row],[Interior Color]]="Brown",porsche_data[[#This Row],[Interior Color]]="Grey"),0,1)</f>
        <v>0</v>
      </c>
      <c r="AC1433" t="s">
        <v>32</v>
      </c>
      <c r="AD14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34" spans="1:30" x14ac:dyDescent="0.2">
      <c r="A1434" t="s">
        <v>2670</v>
      </c>
      <c r="B1434">
        <v>157900</v>
      </c>
      <c r="C1434">
        <f>ABS((porsche_data[[#This Row],[Price]]-AVERAGE(B1366:B5821))/_xlfn.STDEV.P(B1366:B5821))</f>
        <v>1.8250441542976668</v>
      </c>
      <c r="D1434" t="s">
        <v>90</v>
      </c>
      <c r="E1434" t="s">
        <v>85</v>
      </c>
      <c r="F1434">
        <f>IF(OR(ISNUMBER(SEARCH(" 4S",porsche_data[[#This Row],[Model]])), ISNUMBER(SEARCH(" S",porsche_data[[#This Row],[Model]]))),1,0)</f>
        <v>1</v>
      </c>
      <c r="G1434">
        <f>IF(ISNUMBER(SEARCH("Turbo",porsche_data[[#This Row],[Model]])),1,0)</f>
        <v>1</v>
      </c>
      <c r="H1434">
        <f>IF(ISNUMBER(SEARCH("GT",porsche_data[[#This Row],[Model]])),1,0)</f>
        <v>0</v>
      </c>
      <c r="I1434">
        <f>IF(ISNUMBER(SEARCH("RS",porsche_data[[#This Row],[Model]])),1,0)</f>
        <v>0</v>
      </c>
      <c r="J1434">
        <f>IF(ISNUMBER(SEARCH("Targa",porsche_data[[#This Row],[Body]])),1,0)</f>
        <v>0</v>
      </c>
      <c r="K1434">
        <f>IF(ISNUMBER(SEARCH("Cabriolet",porsche_data[[#This Row],[Body]])),1,0)</f>
        <v>1</v>
      </c>
      <c r="L1434" t="s">
        <v>16</v>
      </c>
      <c r="M1434">
        <v>991</v>
      </c>
      <c r="N1434" t="s">
        <v>2671</v>
      </c>
      <c r="O1434" s="3">
        <f>1*(LEFT(porsche_data[[#This Row],[Mileage0]],FIND(" ",porsche_data[[#This Row],[Mileage0]])-1))</f>
        <v>67775</v>
      </c>
      <c r="P1434" t="s">
        <v>87</v>
      </c>
      <c r="Q1434">
        <v>580</v>
      </c>
      <c r="R1434" t="s">
        <v>88</v>
      </c>
      <c r="S1434">
        <f>1*(LEFT(porsche_data[[#This Row],[Cylinder Capacity]],FIND(" ",porsche_data[[#This Row],[Cylinder Capacity]])-1))</f>
        <v>3.8</v>
      </c>
      <c r="T1434" t="s">
        <v>20</v>
      </c>
      <c r="U1434" t="s">
        <v>31</v>
      </c>
      <c r="V1434">
        <f>IF(porsche_data[[#This Row],[Transmission]]="Automatic",1,0)</f>
        <v>0</v>
      </c>
      <c r="W1434">
        <f>IF(porsche_data[[#This Row],[Transmission]]="PDK",1,0)</f>
        <v>1</v>
      </c>
      <c r="X1434" t="s">
        <v>46</v>
      </c>
      <c r="Y1434">
        <f>IF(porsche_data[[#This Row],[Drive]]="Rear drive",0,1)</f>
        <v>1</v>
      </c>
      <c r="Z1434" t="s">
        <v>23</v>
      </c>
      <c r="AA1434" t="s">
        <v>24</v>
      </c>
      <c r="AB1434">
        <f>IF(OR(porsche_data[[#This Row],[Interior Color]]="Black",porsche_data[[#This Row],[Interior Color]]="Beige",porsche_data[[#This Row],[Interior Color]]="Brown",porsche_data[[#This Row],[Interior Color]]="Grey"),0,1)</f>
        <v>0</v>
      </c>
      <c r="AC1434" t="s">
        <v>24</v>
      </c>
      <c r="AD14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35" spans="1:30" hidden="1" x14ac:dyDescent="0.2">
      <c r="A1435" t="s">
        <v>25</v>
      </c>
      <c r="C1435" t="e">
        <f>ABS((porsche_data[[#This Row],[Price]]-#REF!)/#REF!)</f>
        <v>#REF!</v>
      </c>
      <c r="D1435" t="s">
        <v>25</v>
      </c>
      <c r="E1435" t="s">
        <v>25</v>
      </c>
      <c r="F1435">
        <f>IF(OR(ISNUMBER(SEARCH(" 4S",porsche_data[[#This Row],[Model]])), ISNUMBER(SEARCH(" S",porsche_data[[#This Row],[Model]]))),1,0)</f>
        <v>0</v>
      </c>
      <c r="G1435">
        <f>IF(ISNUMBER(SEARCH("Turbo",porsche_data[[#This Row],[Model]])),1,0)</f>
        <v>0</v>
      </c>
      <c r="H1435">
        <f>IF(ISNUMBER(SEARCH("GT",porsche_data[[#This Row],[Model]])),1,0)</f>
        <v>0</v>
      </c>
      <c r="I1435">
        <f>IF(ISNUMBER(SEARCH("RS",porsche_data[[#This Row],[Model]])),1,0)</f>
        <v>0</v>
      </c>
      <c r="J1435">
        <f>IF(ISNUMBER(SEARCH("Targa",porsche_data[[#This Row],[Body]])),1,0)</f>
        <v>0</v>
      </c>
      <c r="K1435">
        <f>IF(ISNUMBER(SEARCH("Cabriolet",porsche_data[[#This Row],[Body]])),1,0)</f>
        <v>0</v>
      </c>
      <c r="L1435" t="s">
        <v>25</v>
      </c>
      <c r="N1435" t="s">
        <v>25</v>
      </c>
      <c r="O1435" t="str">
        <f>IF(ISNUMBER(SEARCH("km",porsche_data[[#This Row],[Mileage0]])),porsche_data[[#This Row],[Mileage0]],"")</f>
        <v/>
      </c>
      <c r="P1435" t="s">
        <v>25</v>
      </c>
      <c r="R1435" t="s">
        <v>25</v>
      </c>
      <c r="T1435" t="s">
        <v>25</v>
      </c>
      <c r="U1435" t="s">
        <v>25</v>
      </c>
      <c r="V1435">
        <f>IF(porsche_data[[#This Row],[Transmission]]="Automatic",1,0)</f>
        <v>0</v>
      </c>
      <c r="W1435">
        <f>IF(porsche_data[[#This Row],[Transmission]]="PDK",1,0)</f>
        <v>0</v>
      </c>
      <c r="X1435" t="s">
        <v>25</v>
      </c>
      <c r="Y1435">
        <f>IF(porsche_data[[#This Row],[Drive]]="Rear drive",0,1)</f>
        <v>1</v>
      </c>
      <c r="Z1435" t="s">
        <v>25</v>
      </c>
      <c r="AA1435" t="s">
        <v>25</v>
      </c>
      <c r="AB1435">
        <f>IF(OR(porsche_data[[#This Row],[Interior Color]]="Black",porsche_data[[#This Row],[Interior Color]]="Beige",porsche_data[[#This Row],[Interior Color]]="Brown",porsche_data[[#This Row],[Interior Color]]="Grey"),0,1)</f>
        <v>1</v>
      </c>
      <c r="AC1435" t="s">
        <v>25</v>
      </c>
      <c r="AD14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36" spans="1:30" x14ac:dyDescent="0.2">
      <c r="A1436" t="s">
        <v>2670</v>
      </c>
      <c r="B1436">
        <v>157900</v>
      </c>
      <c r="C1436">
        <f>ABS((porsche_data[[#This Row],[Price]]-AVERAGE(B1368:B5823))/_xlfn.STDEV.P(B1368:B5823))</f>
        <v>1.8316685449536825</v>
      </c>
      <c r="D1436" t="s">
        <v>184</v>
      </c>
      <c r="E1436" t="s">
        <v>185</v>
      </c>
      <c r="F1436">
        <f>IF(OR(ISNUMBER(SEARCH(" 4S",porsche_data[[#This Row],[Model]])), ISNUMBER(SEARCH(" S",porsche_data[[#This Row],[Model]]))),1,0)</f>
        <v>1</v>
      </c>
      <c r="G1436">
        <f>IF(ISNUMBER(SEARCH("Turbo",porsche_data[[#This Row],[Model]])),1,0)</f>
        <v>0</v>
      </c>
      <c r="H1436">
        <f>IF(ISNUMBER(SEARCH("GT",porsche_data[[#This Row],[Model]])),1,0)</f>
        <v>0</v>
      </c>
      <c r="I1436">
        <f>IF(ISNUMBER(SEARCH("RS",porsche_data[[#This Row],[Model]])),1,0)</f>
        <v>0</v>
      </c>
      <c r="J1436">
        <f>IF(ISNUMBER(SEARCH("Targa",porsche_data[[#This Row],[Body]])),1,0)</f>
        <v>0</v>
      </c>
      <c r="K1436">
        <f>IF(ISNUMBER(SEARCH("Cabriolet",porsche_data[[#This Row],[Body]])),1,0)</f>
        <v>1</v>
      </c>
      <c r="L1436" t="s">
        <v>16</v>
      </c>
      <c r="M1436">
        <v>992</v>
      </c>
      <c r="N1436" t="s">
        <v>3101</v>
      </c>
      <c r="O1436" s="3">
        <f>1*(LEFT(porsche_data[[#This Row],[Mileage0]],FIND(" ",porsche_data[[#This Row],[Mileage0]])-1))</f>
        <v>3798</v>
      </c>
      <c r="P1436" t="s">
        <v>66</v>
      </c>
      <c r="Q1436">
        <v>450</v>
      </c>
      <c r="R1436" t="s">
        <v>67</v>
      </c>
      <c r="S1436">
        <f>1*(LEFT(porsche_data[[#This Row],[Cylinder Capacity]],FIND(" ",porsche_data[[#This Row],[Cylinder Capacity]])-1))</f>
        <v>3</v>
      </c>
      <c r="T1436" t="s">
        <v>20</v>
      </c>
      <c r="U1436" t="s">
        <v>31</v>
      </c>
      <c r="V1436">
        <f>IF(porsche_data[[#This Row],[Transmission]]="Automatic",1,0)</f>
        <v>0</v>
      </c>
      <c r="W1436">
        <f>IF(porsche_data[[#This Row],[Transmission]]="PDK",1,0)</f>
        <v>1</v>
      </c>
      <c r="X1436" t="s">
        <v>22</v>
      </c>
      <c r="Y1436">
        <f>IF(porsche_data[[#This Row],[Drive]]="Rear drive",0,1)</f>
        <v>0</v>
      </c>
      <c r="Z1436" t="s">
        <v>23</v>
      </c>
      <c r="AA1436" t="s">
        <v>24</v>
      </c>
      <c r="AB1436">
        <f>IF(OR(porsche_data[[#This Row],[Interior Color]]="Black",porsche_data[[#This Row],[Interior Color]]="Beige",porsche_data[[#This Row],[Interior Color]]="Brown",porsche_data[[#This Row],[Interior Color]]="Grey"),0,1)</f>
        <v>0</v>
      </c>
      <c r="AC1436" t="s">
        <v>47</v>
      </c>
      <c r="AD14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37" spans="1:30" hidden="1" x14ac:dyDescent="0.2">
      <c r="A1437" t="s">
        <v>4555</v>
      </c>
      <c r="B1437">
        <v>157500</v>
      </c>
      <c r="C1437" t="e">
        <f>ABS((porsche_data[[#This Row],[Price]]-#REF!)/#REF!)</f>
        <v>#REF!</v>
      </c>
      <c r="D1437" t="s">
        <v>654</v>
      </c>
      <c r="E1437" t="s">
        <v>35</v>
      </c>
      <c r="F1437">
        <f>IF(OR(ISNUMBER(SEARCH(" 4S",porsche_data[[#This Row],[Model]])), ISNUMBER(SEARCH(" S",porsche_data[[#This Row],[Model]]))),1,0)</f>
        <v>0</v>
      </c>
      <c r="G1437">
        <f>IF(ISNUMBER(SEARCH("Turbo",porsche_data[[#This Row],[Model]])),1,0)</f>
        <v>0</v>
      </c>
      <c r="H1437">
        <f>IF(ISNUMBER(SEARCH("GT",porsche_data[[#This Row],[Model]])),1,0)</f>
        <v>0</v>
      </c>
      <c r="I1437">
        <f>IF(ISNUMBER(SEARCH("RS",porsche_data[[#This Row],[Model]])),1,0)</f>
        <v>0</v>
      </c>
      <c r="J1437">
        <f>IF(ISNUMBER(SEARCH("Targa",porsche_data[[#This Row],[Body]])),1,0)</f>
        <v>0</v>
      </c>
      <c r="K1437">
        <f>IF(ISNUMBER(SEARCH("Cabriolet",porsche_data[[#This Row],[Body]])),1,0)</f>
        <v>0</v>
      </c>
      <c r="L1437" t="s">
        <v>44</v>
      </c>
      <c r="N1437" t="s">
        <v>4556</v>
      </c>
      <c r="O1437" t="str">
        <f>IF(ISNUMBER(SEARCH("km",porsche_data[[#This Row],[Mileage0]])),porsche_data[[#This Row],[Mileage0]],"")</f>
        <v/>
      </c>
      <c r="P1437" t="s">
        <v>121</v>
      </c>
      <c r="R1437" t="s">
        <v>122</v>
      </c>
      <c r="T1437" t="s">
        <v>20</v>
      </c>
      <c r="U1437" t="s">
        <v>21</v>
      </c>
      <c r="V1437">
        <f>IF(porsche_data[[#This Row],[Transmission]]="Automatic",1,0)</f>
        <v>0</v>
      </c>
      <c r="W1437">
        <f>IF(porsche_data[[#This Row],[Transmission]]="PDK",1,0)</f>
        <v>0</v>
      </c>
      <c r="X1437" t="s">
        <v>22</v>
      </c>
      <c r="Y1437">
        <f>IF(porsche_data[[#This Row],[Drive]]="Rear drive",0,1)</f>
        <v>0</v>
      </c>
      <c r="Z1437" t="s">
        <v>23</v>
      </c>
      <c r="AA1437" t="s">
        <v>24</v>
      </c>
      <c r="AB1437">
        <f>IF(OR(porsche_data[[#This Row],[Interior Color]]="Black",porsche_data[[#This Row],[Interior Color]]="Beige",porsche_data[[#This Row],[Interior Color]]="Brown",porsche_data[[#This Row],[Interior Color]]="Grey"),0,1)</f>
        <v>0</v>
      </c>
      <c r="AC1437" t="s">
        <v>47</v>
      </c>
      <c r="AD14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38" spans="1:30" hidden="1" x14ac:dyDescent="0.2">
      <c r="A1438" t="s">
        <v>4270</v>
      </c>
      <c r="B1438">
        <v>157400</v>
      </c>
      <c r="C1438" t="e">
        <f>ABS((porsche_data[[#This Row],[Price]]-#REF!)/#REF!)</f>
        <v>#REF!</v>
      </c>
      <c r="D1438" t="s">
        <v>225</v>
      </c>
      <c r="E1438" t="s">
        <v>655</v>
      </c>
      <c r="F1438">
        <f>IF(OR(ISNUMBER(SEARCH(" 4S",porsche_data[[#This Row],[Model]])), ISNUMBER(SEARCH(" S",porsche_data[[#This Row],[Model]]))),1,0)</f>
        <v>1</v>
      </c>
      <c r="G1438">
        <f>IF(ISNUMBER(SEARCH("Turbo",porsche_data[[#This Row],[Model]])),1,0)</f>
        <v>0</v>
      </c>
      <c r="H1438">
        <f>IF(ISNUMBER(SEARCH("GT",porsche_data[[#This Row],[Model]])),1,0)</f>
        <v>0</v>
      </c>
      <c r="I1438">
        <f>IF(ISNUMBER(SEARCH("RS",porsche_data[[#This Row],[Model]])),1,0)</f>
        <v>0</v>
      </c>
      <c r="J1438">
        <f>IF(ISNUMBER(SEARCH("Targa",porsche_data[[#This Row],[Body]])),1,0)</f>
        <v>0</v>
      </c>
      <c r="K1438">
        <f>IF(ISNUMBER(SEARCH("Cabriolet",porsche_data[[#This Row],[Body]])),1,0)</f>
        <v>0</v>
      </c>
      <c r="L1438" t="s">
        <v>44</v>
      </c>
      <c r="N1438" t="s">
        <v>539</v>
      </c>
      <c r="O1438" t="str">
        <f>IF(ISNUMBER(SEARCH("km",porsche_data[[#This Row],[Mileage0]])),porsche_data[[#This Row],[Mileage0]],"")</f>
        <v>118000 km</v>
      </c>
      <c r="P1438" t="s">
        <v>1017</v>
      </c>
      <c r="R1438" t="s">
        <v>569</v>
      </c>
      <c r="T1438" t="s">
        <v>20</v>
      </c>
      <c r="U1438" t="s">
        <v>21</v>
      </c>
      <c r="V1438">
        <f>IF(porsche_data[[#This Row],[Transmission]]="Automatic",1,0)</f>
        <v>0</v>
      </c>
      <c r="W1438">
        <f>IF(porsche_data[[#This Row],[Transmission]]="PDK",1,0)</f>
        <v>0</v>
      </c>
      <c r="X1438" t="s">
        <v>22</v>
      </c>
      <c r="Y1438">
        <f>IF(porsche_data[[#This Row],[Drive]]="Rear drive",0,1)</f>
        <v>0</v>
      </c>
      <c r="Z1438" t="s">
        <v>23</v>
      </c>
      <c r="AA1438" t="s">
        <v>68</v>
      </c>
      <c r="AB1438">
        <f>IF(OR(porsche_data[[#This Row],[Interior Color]]="Black",porsche_data[[#This Row],[Interior Color]]="Beige",porsche_data[[#This Row],[Interior Color]]="Brown",porsche_data[[#This Row],[Interior Color]]="Grey"),0,1)</f>
        <v>0</v>
      </c>
      <c r="AC1438" t="s">
        <v>438</v>
      </c>
      <c r="AD14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39" spans="1:30" hidden="1" x14ac:dyDescent="0.2">
      <c r="A1439" t="s">
        <v>2364</v>
      </c>
      <c r="C1439" t="e">
        <f>ABS((porsche_data[[#This Row],[Price]]-#REF!)/#REF!)</f>
        <v>#REF!</v>
      </c>
      <c r="D1439" t="s">
        <v>118</v>
      </c>
      <c r="E1439" t="s">
        <v>655</v>
      </c>
      <c r="F1439">
        <f>IF(OR(ISNUMBER(SEARCH(" 4S",porsche_data[[#This Row],[Model]])), ISNUMBER(SEARCH(" S",porsche_data[[#This Row],[Model]]))),1,0)</f>
        <v>1</v>
      </c>
      <c r="G1439">
        <f>IF(ISNUMBER(SEARCH("Turbo",porsche_data[[#This Row],[Model]])),1,0)</f>
        <v>0</v>
      </c>
      <c r="H1439">
        <f>IF(ISNUMBER(SEARCH("GT",porsche_data[[#This Row],[Model]])),1,0)</f>
        <v>0</v>
      </c>
      <c r="I1439">
        <f>IF(ISNUMBER(SEARCH("RS",porsche_data[[#This Row],[Model]])),1,0)</f>
        <v>0</v>
      </c>
      <c r="J1439">
        <f>IF(ISNUMBER(SEARCH("Targa",porsche_data[[#This Row],[Body]])),1,0)</f>
        <v>0</v>
      </c>
      <c r="K1439">
        <f>IF(ISNUMBER(SEARCH("Cabriolet",porsche_data[[#This Row],[Body]])),1,0)</f>
        <v>0</v>
      </c>
      <c r="L1439" t="s">
        <v>44</v>
      </c>
      <c r="N1439" t="s">
        <v>25</v>
      </c>
      <c r="O1439" t="str">
        <f>IF(ISNUMBER(SEARCH("km",porsche_data[[#This Row],[Mileage0]])),porsche_data[[#This Row],[Mileage0]],"")</f>
        <v/>
      </c>
      <c r="P1439" t="s">
        <v>25</v>
      </c>
      <c r="R1439" t="s">
        <v>39</v>
      </c>
      <c r="T1439" t="s">
        <v>20</v>
      </c>
      <c r="U1439" t="s">
        <v>21</v>
      </c>
      <c r="V1439">
        <f>IF(porsche_data[[#This Row],[Transmission]]="Automatic",1,0)</f>
        <v>0</v>
      </c>
      <c r="W1439">
        <f>IF(porsche_data[[#This Row],[Transmission]]="PDK",1,0)</f>
        <v>0</v>
      </c>
      <c r="X1439" t="s">
        <v>22</v>
      </c>
      <c r="Y1439">
        <f>IF(porsche_data[[#This Row],[Drive]]="Rear drive",0,1)</f>
        <v>0</v>
      </c>
      <c r="Z1439" t="s">
        <v>23</v>
      </c>
      <c r="AA1439" t="s">
        <v>116</v>
      </c>
      <c r="AB1439">
        <f>IF(OR(porsche_data[[#This Row],[Interior Color]]="Black",porsche_data[[#This Row],[Interior Color]]="Beige",porsche_data[[#This Row],[Interior Color]]="Brown",porsche_data[[#This Row],[Interior Color]]="Grey"),0,1)</f>
        <v>1</v>
      </c>
      <c r="AC1439" t="s">
        <v>32</v>
      </c>
      <c r="AD14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40" spans="1:30" x14ac:dyDescent="0.2">
      <c r="A1440" t="s">
        <v>3284</v>
      </c>
      <c r="B1440">
        <v>157179</v>
      </c>
      <c r="C1440">
        <f>ABS((porsche_data[[#This Row],[Price]]-AVERAGE(B1372:B5827))/_xlfn.STDEV.P(B1372:B5827))</f>
        <v>1.8130550368240461</v>
      </c>
      <c r="D1440" t="s">
        <v>152</v>
      </c>
      <c r="E1440" t="s">
        <v>185</v>
      </c>
      <c r="F1440">
        <f>IF(OR(ISNUMBER(SEARCH(" 4S",porsche_data[[#This Row],[Model]])), ISNUMBER(SEARCH(" S",porsche_data[[#This Row],[Model]]))),1,0)</f>
        <v>1</v>
      </c>
      <c r="G1440">
        <f>IF(ISNUMBER(SEARCH("Turbo",porsche_data[[#This Row],[Model]])),1,0)</f>
        <v>0</v>
      </c>
      <c r="H1440">
        <f>IF(ISNUMBER(SEARCH("GT",porsche_data[[#This Row],[Model]])),1,0)</f>
        <v>0</v>
      </c>
      <c r="I1440">
        <f>IF(ISNUMBER(SEARCH("RS",porsche_data[[#This Row],[Model]])),1,0)</f>
        <v>0</v>
      </c>
      <c r="J1440">
        <f>IF(ISNUMBER(SEARCH("Targa",porsche_data[[#This Row],[Body]])),1,0)</f>
        <v>0</v>
      </c>
      <c r="K1440">
        <f>IF(ISNUMBER(SEARCH("Cabriolet",porsche_data[[#This Row],[Body]])),1,0)</f>
        <v>0</v>
      </c>
      <c r="L1440" t="s">
        <v>44</v>
      </c>
      <c r="M1440">
        <v>992</v>
      </c>
      <c r="N1440" t="s">
        <v>356</v>
      </c>
      <c r="O1440" s="3">
        <f>1*(LEFT(porsche_data[[#This Row],[Mileage0]],FIND(" ",porsche_data[[#This Row],[Mileage0]])-1))</f>
        <v>7500</v>
      </c>
      <c r="P1440" t="s">
        <v>66</v>
      </c>
      <c r="Q1440">
        <v>450</v>
      </c>
      <c r="R1440" t="s">
        <v>67</v>
      </c>
      <c r="S1440">
        <f>1*(LEFT(porsche_data[[#This Row],[Cylinder Capacity]],FIND(" ",porsche_data[[#This Row],[Cylinder Capacity]])-1))</f>
        <v>3</v>
      </c>
      <c r="T1440" t="s">
        <v>20</v>
      </c>
      <c r="U1440" t="s">
        <v>31</v>
      </c>
      <c r="V1440">
        <f>IF(porsche_data[[#This Row],[Transmission]]="Automatic",1,0)</f>
        <v>0</v>
      </c>
      <c r="W1440">
        <f>IF(porsche_data[[#This Row],[Transmission]]="PDK",1,0)</f>
        <v>1</v>
      </c>
      <c r="X1440" t="s">
        <v>22</v>
      </c>
      <c r="Y1440">
        <f>IF(porsche_data[[#This Row],[Drive]]="Rear drive",0,1)</f>
        <v>0</v>
      </c>
      <c r="Z1440" t="s">
        <v>23</v>
      </c>
      <c r="AA1440" t="s">
        <v>24</v>
      </c>
      <c r="AB1440">
        <f>IF(OR(porsche_data[[#This Row],[Interior Color]]="Black",porsche_data[[#This Row],[Interior Color]]="Beige",porsche_data[[#This Row],[Interior Color]]="Brown",porsche_data[[#This Row],[Interior Color]]="Grey"),0,1)</f>
        <v>0</v>
      </c>
      <c r="AC1440" t="s">
        <v>24</v>
      </c>
      <c r="AD14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41" spans="1:30" hidden="1" x14ac:dyDescent="0.2">
      <c r="A1441" t="s">
        <v>927</v>
      </c>
      <c r="B1441">
        <v>157000</v>
      </c>
      <c r="C1441" t="e">
        <f>ABS((porsche_data[[#This Row],[Price]]-#REF!)/#REF!)</f>
        <v>#REF!</v>
      </c>
      <c r="D1441" t="s">
        <v>654</v>
      </c>
      <c r="E1441" t="s">
        <v>655</v>
      </c>
      <c r="F1441">
        <f>IF(OR(ISNUMBER(SEARCH(" 4S",porsche_data[[#This Row],[Model]])), ISNUMBER(SEARCH(" S",porsche_data[[#This Row],[Model]]))),1,0)</f>
        <v>1</v>
      </c>
      <c r="G1441">
        <f>IF(ISNUMBER(SEARCH("Turbo",porsche_data[[#This Row],[Model]])),1,0)</f>
        <v>0</v>
      </c>
      <c r="H1441">
        <f>IF(ISNUMBER(SEARCH("GT",porsche_data[[#This Row],[Model]])),1,0)</f>
        <v>0</v>
      </c>
      <c r="I1441">
        <f>IF(ISNUMBER(SEARCH("RS",porsche_data[[#This Row],[Model]])),1,0)</f>
        <v>0</v>
      </c>
      <c r="J1441">
        <f>IF(ISNUMBER(SEARCH("Targa",porsche_data[[#This Row],[Body]])),1,0)</f>
        <v>0</v>
      </c>
      <c r="K1441">
        <f>IF(ISNUMBER(SEARCH("Cabriolet",porsche_data[[#This Row],[Body]])),1,0)</f>
        <v>0</v>
      </c>
      <c r="L1441" t="s">
        <v>44</v>
      </c>
      <c r="N1441" t="s">
        <v>928</v>
      </c>
      <c r="O1441" t="str">
        <f>IF(ISNUMBER(SEARCH("km",porsche_data[[#This Row],[Mileage0]])),porsche_data[[#This Row],[Mileage0]],"")</f>
        <v>250 km</v>
      </c>
      <c r="P1441" t="s">
        <v>657</v>
      </c>
      <c r="R1441" t="s">
        <v>122</v>
      </c>
      <c r="T1441" t="s">
        <v>20</v>
      </c>
      <c r="U1441" t="s">
        <v>21</v>
      </c>
      <c r="V1441">
        <f>IF(porsche_data[[#This Row],[Transmission]]="Automatic",1,0)</f>
        <v>0</v>
      </c>
      <c r="W1441">
        <f>IF(porsche_data[[#This Row],[Transmission]]="PDK",1,0)</f>
        <v>0</v>
      </c>
      <c r="X1441" t="s">
        <v>22</v>
      </c>
      <c r="Y1441">
        <f>IF(porsche_data[[#This Row],[Drive]]="Rear drive",0,1)</f>
        <v>0</v>
      </c>
      <c r="Z1441" t="s">
        <v>23</v>
      </c>
      <c r="AA1441" t="s">
        <v>24</v>
      </c>
      <c r="AB1441">
        <f>IF(OR(porsche_data[[#This Row],[Interior Color]]="Black",porsche_data[[#This Row],[Interior Color]]="Beige",porsche_data[[#This Row],[Interior Color]]="Brown",porsche_data[[#This Row],[Interior Color]]="Grey"),0,1)</f>
        <v>0</v>
      </c>
      <c r="AC1441" t="s">
        <v>116</v>
      </c>
      <c r="AD14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42" spans="1:30" x14ac:dyDescent="0.2">
      <c r="A1442" t="s">
        <v>2361</v>
      </c>
      <c r="B1442">
        <v>156930</v>
      </c>
      <c r="C1442">
        <f>ABS((porsche_data[[#This Row],[Price]]-AVERAGE(B1374:B5829))/_xlfn.STDEV.P(B1374:B5829))</f>
        <v>1.8087993500369881</v>
      </c>
      <c r="D1442" t="s">
        <v>209</v>
      </c>
      <c r="E1442" t="s">
        <v>1033</v>
      </c>
      <c r="F1442">
        <f>IF(OR(ISNUMBER(SEARCH(" 4S",porsche_data[[#This Row],[Model]])), ISNUMBER(SEARCH(" S",porsche_data[[#This Row],[Model]]))),1,0)</f>
        <v>0</v>
      </c>
      <c r="G1442">
        <f>IF(ISNUMBER(SEARCH("Turbo",porsche_data[[#This Row],[Model]])),1,0)</f>
        <v>1</v>
      </c>
      <c r="H1442">
        <f>IF(ISNUMBER(SEARCH("GT",porsche_data[[#This Row],[Model]])),1,0)</f>
        <v>0</v>
      </c>
      <c r="I1442">
        <f>IF(ISNUMBER(SEARCH("RS",porsche_data[[#This Row],[Model]])),1,0)</f>
        <v>0</v>
      </c>
      <c r="J1442">
        <f>IF(ISNUMBER(SEARCH("Targa",porsche_data[[#This Row],[Body]])),1,0)</f>
        <v>0</v>
      </c>
      <c r="K1442">
        <f>IF(ISNUMBER(SEARCH("Cabriolet",porsche_data[[#This Row],[Body]])),1,0)</f>
        <v>1</v>
      </c>
      <c r="L1442" t="s">
        <v>16</v>
      </c>
      <c r="M1442">
        <v>911</v>
      </c>
      <c r="N1442" t="s">
        <v>2362</v>
      </c>
      <c r="O1442" s="3">
        <f>1*(LEFT(porsche_data[[#This Row],[Mileage0]],FIND(" ",porsche_data[[#This Row],[Mileage0]])-1))</f>
        <v>70862</v>
      </c>
      <c r="P1442" t="s">
        <v>2363</v>
      </c>
      <c r="Q1442">
        <v>281</v>
      </c>
      <c r="R1442" t="s">
        <v>213</v>
      </c>
      <c r="S1442">
        <f>1*(LEFT(porsche_data[[#This Row],[Cylinder Capacity]],FIND(" ",porsche_data[[#This Row],[Cylinder Capacity]])-1))</f>
        <v>3.3</v>
      </c>
      <c r="T1442" t="s">
        <v>20</v>
      </c>
      <c r="U1442" t="s">
        <v>21</v>
      </c>
      <c r="V1442">
        <f>IF(porsche_data[[#This Row],[Transmission]]="Automatic",1,0)</f>
        <v>0</v>
      </c>
      <c r="W1442">
        <f>IF(porsche_data[[#This Row],[Transmission]]="PDK",1,0)</f>
        <v>0</v>
      </c>
      <c r="X1442" t="s">
        <v>22</v>
      </c>
      <c r="Y1442">
        <f>IF(porsche_data[[#This Row],[Drive]]="Rear drive",0,1)</f>
        <v>0</v>
      </c>
      <c r="Z1442" t="s">
        <v>23</v>
      </c>
      <c r="AA1442" t="s">
        <v>68</v>
      </c>
      <c r="AB1442">
        <f>IF(OR(porsche_data[[#This Row],[Interior Color]]="Black",porsche_data[[#This Row],[Interior Color]]="Beige",porsche_data[[#This Row],[Interior Color]]="Brown",porsche_data[[#This Row],[Interior Color]]="Grey"),0,1)</f>
        <v>0</v>
      </c>
      <c r="AC1442" t="s">
        <v>61</v>
      </c>
      <c r="AD14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43" spans="1:30" x14ac:dyDescent="0.2">
      <c r="A1443" t="s">
        <v>2361</v>
      </c>
      <c r="B1443">
        <v>156930</v>
      </c>
      <c r="C1443">
        <f>ABS((porsche_data[[#This Row],[Price]]-AVERAGE(B1375:B5830))/_xlfn.STDEV.P(B1375:B5830))</f>
        <v>1.8087993500369881</v>
      </c>
      <c r="D1443" t="s">
        <v>1519</v>
      </c>
      <c r="E1443" t="s">
        <v>1033</v>
      </c>
      <c r="F1443">
        <f>IF(OR(ISNUMBER(SEARCH(" 4S",porsche_data[[#This Row],[Model]])), ISNUMBER(SEARCH(" S",porsche_data[[#This Row],[Model]]))),1,0)</f>
        <v>0</v>
      </c>
      <c r="G1443">
        <f>IF(ISNUMBER(SEARCH("Turbo",porsche_data[[#This Row],[Model]])),1,0)</f>
        <v>1</v>
      </c>
      <c r="H1443">
        <f>IF(ISNUMBER(SEARCH("GT",porsche_data[[#This Row],[Model]])),1,0)</f>
        <v>0</v>
      </c>
      <c r="I1443">
        <f>IF(ISNUMBER(SEARCH("RS",porsche_data[[#This Row],[Model]])),1,0)</f>
        <v>0</v>
      </c>
      <c r="J1443">
        <f>IF(ISNUMBER(SEARCH("Targa",porsche_data[[#This Row],[Body]])),1,0)</f>
        <v>0</v>
      </c>
      <c r="K1443">
        <f>IF(ISNUMBER(SEARCH("Cabriolet",porsche_data[[#This Row],[Body]])),1,0)</f>
        <v>0</v>
      </c>
      <c r="L1443" t="s">
        <v>44</v>
      </c>
      <c r="M1443">
        <v>911</v>
      </c>
      <c r="N1443" t="s">
        <v>5198</v>
      </c>
      <c r="O1443" s="3">
        <f>1*(LEFT(porsche_data[[#This Row],[Mileage0]],FIND(" ",porsche_data[[#This Row],[Mileage0]])-1))</f>
        <v>45032</v>
      </c>
      <c r="P1443" t="s">
        <v>202</v>
      </c>
      <c r="Q1443">
        <v>300</v>
      </c>
      <c r="R1443" t="s">
        <v>213</v>
      </c>
      <c r="S1443">
        <f>1*(LEFT(porsche_data[[#This Row],[Cylinder Capacity]],FIND(" ",porsche_data[[#This Row],[Cylinder Capacity]])-1))</f>
        <v>3.3</v>
      </c>
      <c r="T1443" t="s">
        <v>20</v>
      </c>
      <c r="U1443" t="s">
        <v>21</v>
      </c>
      <c r="V1443">
        <f>IF(porsche_data[[#This Row],[Transmission]]="Automatic",1,0)</f>
        <v>0</v>
      </c>
      <c r="W1443">
        <f>IF(porsche_data[[#This Row],[Transmission]]="PDK",1,0)</f>
        <v>0</v>
      </c>
      <c r="X1443" t="s">
        <v>22</v>
      </c>
      <c r="Y1443">
        <f>IF(porsche_data[[#This Row],[Drive]]="Rear drive",0,1)</f>
        <v>0</v>
      </c>
      <c r="Z1443" t="s">
        <v>23</v>
      </c>
      <c r="AA1443" t="s">
        <v>24</v>
      </c>
      <c r="AB1443">
        <f>IF(OR(porsche_data[[#This Row],[Interior Color]]="Black",porsche_data[[#This Row],[Interior Color]]="Beige",porsche_data[[#This Row],[Interior Color]]="Brown",porsche_data[[#This Row],[Interior Color]]="Grey"),0,1)</f>
        <v>0</v>
      </c>
      <c r="AC1443" t="s">
        <v>32</v>
      </c>
      <c r="AD14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44" spans="1:30" x14ac:dyDescent="0.2">
      <c r="A1444" t="s">
        <v>5270</v>
      </c>
      <c r="B1444">
        <v>155997</v>
      </c>
      <c r="C1444">
        <f>ABS((porsche_data[[#This Row],[Price]]-AVERAGE(B1376:B5831))/_xlfn.STDEV.P(B1376:B5831))</f>
        <v>1.7803653600589784</v>
      </c>
      <c r="D1444" t="s">
        <v>204</v>
      </c>
      <c r="E1444" t="s">
        <v>454</v>
      </c>
      <c r="F1444">
        <f>IF(OR(ISNUMBER(SEARCH(" 4S",porsche_data[[#This Row],[Model]])), ISNUMBER(SEARCH(" S",porsche_data[[#This Row],[Model]]))),1,0)</f>
        <v>1</v>
      </c>
      <c r="G1444">
        <f>IF(ISNUMBER(SEARCH("Turbo",porsche_data[[#This Row],[Model]])),1,0)</f>
        <v>1</v>
      </c>
      <c r="H1444">
        <f>IF(ISNUMBER(SEARCH("GT",porsche_data[[#This Row],[Model]])),1,0)</f>
        <v>0</v>
      </c>
      <c r="I1444">
        <f>IF(ISNUMBER(SEARCH("RS",porsche_data[[#This Row],[Model]])),1,0)</f>
        <v>0</v>
      </c>
      <c r="J1444">
        <f>IF(ISNUMBER(SEARCH("Targa",porsche_data[[#This Row],[Body]])),1,0)</f>
        <v>0</v>
      </c>
      <c r="K1444">
        <f>IF(ISNUMBER(SEARCH("Cabriolet",porsche_data[[#This Row],[Body]])),1,0)</f>
        <v>0</v>
      </c>
      <c r="L1444" t="s">
        <v>44</v>
      </c>
      <c r="M1444">
        <v>997</v>
      </c>
      <c r="N1444" t="s">
        <v>5271</v>
      </c>
      <c r="O1444" s="3">
        <f>1*(LEFT(porsche_data[[#This Row],[Mileage0]],FIND(" ",porsche_data[[#This Row],[Mileage0]])-1))</f>
        <v>39100</v>
      </c>
      <c r="P1444" t="s">
        <v>456</v>
      </c>
      <c r="Q1444">
        <v>530</v>
      </c>
      <c r="R1444" t="s">
        <v>88</v>
      </c>
      <c r="S1444">
        <f>1*(LEFT(porsche_data[[#This Row],[Cylinder Capacity]],FIND(" ",porsche_data[[#This Row],[Cylinder Capacity]])-1))</f>
        <v>3.8</v>
      </c>
      <c r="T1444" t="s">
        <v>20</v>
      </c>
      <c r="U1444" t="s">
        <v>31</v>
      </c>
      <c r="V1444">
        <f>IF(porsche_data[[#This Row],[Transmission]]="Automatic",1,0)</f>
        <v>0</v>
      </c>
      <c r="W1444">
        <f>IF(porsche_data[[#This Row],[Transmission]]="PDK",1,0)</f>
        <v>1</v>
      </c>
      <c r="X1444" t="s">
        <v>46</v>
      </c>
      <c r="Y1444">
        <f>IF(porsche_data[[#This Row],[Drive]]="Rear drive",0,1)</f>
        <v>1</v>
      </c>
      <c r="Z1444" t="s">
        <v>23</v>
      </c>
      <c r="AA1444" t="s">
        <v>24</v>
      </c>
      <c r="AB1444">
        <f>IF(OR(porsche_data[[#This Row],[Interior Color]]="Black",porsche_data[[#This Row],[Interior Color]]="Beige",porsche_data[[#This Row],[Interior Color]]="Brown",porsche_data[[#This Row],[Interior Color]]="Grey"),0,1)</f>
        <v>0</v>
      </c>
      <c r="AC1444" t="s">
        <v>24</v>
      </c>
      <c r="AD14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45" spans="1:30" hidden="1" x14ac:dyDescent="0.2">
      <c r="A1445" t="s">
        <v>1269</v>
      </c>
      <c r="C1445" t="e">
        <f>ABS((porsche_data[[#This Row],[Price]]-#REF!)/#REF!)</f>
        <v>#REF!</v>
      </c>
      <c r="D1445" t="s">
        <v>410</v>
      </c>
      <c r="E1445" t="s">
        <v>411</v>
      </c>
      <c r="F1445">
        <f>IF(OR(ISNUMBER(SEARCH(" 4S",porsche_data[[#This Row],[Model]])), ISNUMBER(SEARCH(" S",porsche_data[[#This Row],[Model]]))),1,0)</f>
        <v>0</v>
      </c>
      <c r="G1445">
        <f>IF(ISNUMBER(SEARCH("Turbo",porsche_data[[#This Row],[Model]])),1,0)</f>
        <v>0</v>
      </c>
      <c r="H1445">
        <f>IF(ISNUMBER(SEARCH("GT",porsche_data[[#This Row],[Model]])),1,0)</f>
        <v>0</v>
      </c>
      <c r="I1445">
        <f>IF(ISNUMBER(SEARCH("RS",porsche_data[[#This Row],[Model]])),1,0)</f>
        <v>0</v>
      </c>
      <c r="J1445">
        <f>IF(ISNUMBER(SEARCH("Targa",porsche_data[[#This Row],[Body]])),1,0)</f>
        <v>0</v>
      </c>
      <c r="K1445">
        <f>IF(ISNUMBER(SEARCH("Cabriolet",porsche_data[[#This Row],[Body]])),1,0)</f>
        <v>0</v>
      </c>
      <c r="L1445" t="s">
        <v>44</v>
      </c>
      <c r="N1445" t="s">
        <v>2371</v>
      </c>
      <c r="O1445" t="str">
        <f>IF(ISNUMBER(SEARCH("km",porsche_data[[#This Row],[Mileage0]])),porsche_data[[#This Row],[Mileage0]],"")</f>
        <v>2475 km</v>
      </c>
      <c r="P1445" t="s">
        <v>412</v>
      </c>
      <c r="R1445" t="s">
        <v>395</v>
      </c>
      <c r="T1445" t="s">
        <v>20</v>
      </c>
      <c r="U1445" t="s">
        <v>21</v>
      </c>
      <c r="V1445">
        <f>IF(porsche_data[[#This Row],[Transmission]]="Automatic",1,0)</f>
        <v>0</v>
      </c>
      <c r="W1445">
        <f>IF(porsche_data[[#This Row],[Transmission]]="PDK",1,0)</f>
        <v>0</v>
      </c>
      <c r="X1445" t="s">
        <v>22</v>
      </c>
      <c r="Y1445">
        <f>IF(porsche_data[[#This Row],[Drive]]="Rear drive",0,1)</f>
        <v>0</v>
      </c>
      <c r="Z1445" t="s">
        <v>23</v>
      </c>
      <c r="AA1445" t="s">
        <v>24</v>
      </c>
      <c r="AB1445">
        <f>IF(OR(porsche_data[[#This Row],[Interior Color]]="Black",porsche_data[[#This Row],[Interior Color]]="Beige",porsche_data[[#This Row],[Interior Color]]="Brown",porsche_data[[#This Row],[Interior Color]]="Grey"),0,1)</f>
        <v>0</v>
      </c>
      <c r="AC1445" t="s">
        <v>61</v>
      </c>
      <c r="AD14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46" spans="1:30" x14ac:dyDescent="0.2">
      <c r="A1446" t="s">
        <v>173</v>
      </c>
      <c r="B1446">
        <v>155690</v>
      </c>
      <c r="C1446">
        <f>ABS((porsche_data[[#This Row],[Price]]-AVERAGE(B1378:B5833))/_xlfn.STDEV.P(B1378:B5833))</f>
        <v>1.774309442760587</v>
      </c>
      <c r="D1446" t="s">
        <v>152</v>
      </c>
      <c r="E1446" t="s">
        <v>170</v>
      </c>
      <c r="F1446">
        <f>IF(OR(ISNUMBER(SEARCH(" 4S",porsche_data[[#This Row],[Model]])), ISNUMBER(SEARCH(" S",porsche_data[[#This Row],[Model]]))),1,0)</f>
        <v>0</v>
      </c>
      <c r="G1446">
        <f>IF(ISNUMBER(SEARCH("Turbo",porsche_data[[#This Row],[Model]])),1,0)</f>
        <v>0</v>
      </c>
      <c r="H1446">
        <f>IF(ISNUMBER(SEARCH("GT",porsche_data[[#This Row],[Model]])),1,0)</f>
        <v>0</v>
      </c>
      <c r="I1446">
        <f>IF(ISNUMBER(SEARCH("RS",porsche_data[[#This Row],[Model]])),1,0)</f>
        <v>0</v>
      </c>
      <c r="J1446">
        <f>IF(ISNUMBER(SEARCH("Targa",porsche_data[[#This Row],[Body]])),1,0)</f>
        <v>0</v>
      </c>
      <c r="K1446">
        <f>IF(ISNUMBER(SEARCH("Cabriolet",porsche_data[[#This Row],[Body]])),1,0)</f>
        <v>1</v>
      </c>
      <c r="L1446" t="s">
        <v>16</v>
      </c>
      <c r="M1446">
        <v>992</v>
      </c>
      <c r="N1446" t="s">
        <v>174</v>
      </c>
      <c r="O1446" s="3">
        <f>1*(LEFT(porsche_data[[#This Row],[Mileage0]],FIND(" ",porsche_data[[#This Row],[Mileage0]])-1))</f>
        <v>9900</v>
      </c>
      <c r="P1446" t="s">
        <v>171</v>
      </c>
      <c r="Q1446">
        <v>394</v>
      </c>
      <c r="R1446" t="s">
        <v>67</v>
      </c>
      <c r="S1446">
        <f>1*(LEFT(porsche_data[[#This Row],[Cylinder Capacity]],FIND(" ",porsche_data[[#This Row],[Cylinder Capacity]])-1))</f>
        <v>3</v>
      </c>
      <c r="T1446" t="s">
        <v>20</v>
      </c>
      <c r="U1446" t="s">
        <v>31</v>
      </c>
      <c r="V1446">
        <f>IF(porsche_data[[#This Row],[Transmission]]="Automatic",1,0)</f>
        <v>0</v>
      </c>
      <c r="W1446">
        <f>IF(porsche_data[[#This Row],[Transmission]]="PDK",1,0)</f>
        <v>1</v>
      </c>
      <c r="X1446" t="s">
        <v>22</v>
      </c>
      <c r="Y1446">
        <f>IF(porsche_data[[#This Row],[Drive]]="Rear drive",0,1)</f>
        <v>0</v>
      </c>
      <c r="Z1446" t="s">
        <v>23</v>
      </c>
      <c r="AA1446" t="s">
        <v>24</v>
      </c>
      <c r="AB1446">
        <f>IF(OR(porsche_data[[#This Row],[Interior Color]]="Black",porsche_data[[#This Row],[Interior Color]]="Beige",porsche_data[[#This Row],[Interior Color]]="Brown",porsche_data[[#This Row],[Interior Color]]="Grey"),0,1)</f>
        <v>0</v>
      </c>
      <c r="AC1446" t="s">
        <v>99</v>
      </c>
      <c r="AD14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47" spans="1:30" hidden="1" x14ac:dyDescent="0.2">
      <c r="A1447" t="s">
        <v>25</v>
      </c>
      <c r="C1447" t="e">
        <f>ABS((porsche_data[[#This Row],[Price]]-#REF!)/#REF!)</f>
        <v>#REF!</v>
      </c>
      <c r="D1447" t="s">
        <v>25</v>
      </c>
      <c r="E1447" t="s">
        <v>25</v>
      </c>
      <c r="F1447">
        <f>IF(OR(ISNUMBER(SEARCH(" 4S",porsche_data[[#This Row],[Model]])), ISNUMBER(SEARCH(" S",porsche_data[[#This Row],[Model]]))),1,0)</f>
        <v>0</v>
      </c>
      <c r="G1447">
        <f>IF(ISNUMBER(SEARCH("Turbo",porsche_data[[#This Row],[Model]])),1,0)</f>
        <v>0</v>
      </c>
      <c r="H1447">
        <f>IF(ISNUMBER(SEARCH("GT",porsche_data[[#This Row],[Model]])),1,0)</f>
        <v>0</v>
      </c>
      <c r="I1447">
        <f>IF(ISNUMBER(SEARCH("RS",porsche_data[[#This Row],[Model]])),1,0)</f>
        <v>0</v>
      </c>
      <c r="J1447">
        <f>IF(ISNUMBER(SEARCH("Targa",porsche_data[[#This Row],[Body]])),1,0)</f>
        <v>0</v>
      </c>
      <c r="K1447">
        <f>IF(ISNUMBER(SEARCH("Cabriolet",porsche_data[[#This Row],[Body]])),1,0)</f>
        <v>0</v>
      </c>
      <c r="L1447" t="s">
        <v>25</v>
      </c>
      <c r="N1447" t="s">
        <v>25</v>
      </c>
      <c r="O1447" t="str">
        <f>IF(ISNUMBER(SEARCH("km",porsche_data[[#This Row],[Mileage0]])),porsche_data[[#This Row],[Mileage0]],"")</f>
        <v/>
      </c>
      <c r="P1447" t="s">
        <v>25</v>
      </c>
      <c r="R1447" t="s">
        <v>25</v>
      </c>
      <c r="T1447" t="s">
        <v>25</v>
      </c>
      <c r="U1447" t="s">
        <v>25</v>
      </c>
      <c r="V1447">
        <f>IF(porsche_data[[#This Row],[Transmission]]="Automatic",1,0)</f>
        <v>0</v>
      </c>
      <c r="W1447">
        <f>IF(porsche_data[[#This Row],[Transmission]]="PDK",1,0)</f>
        <v>0</v>
      </c>
      <c r="X1447" t="s">
        <v>25</v>
      </c>
      <c r="Y1447">
        <f>IF(porsche_data[[#This Row],[Drive]]="Rear drive",0,1)</f>
        <v>1</v>
      </c>
      <c r="Z1447" t="s">
        <v>25</v>
      </c>
      <c r="AA1447" t="s">
        <v>25</v>
      </c>
      <c r="AB1447">
        <f>IF(OR(porsche_data[[#This Row],[Interior Color]]="Black",porsche_data[[#This Row],[Interior Color]]="Beige",porsche_data[[#This Row],[Interior Color]]="Brown",porsche_data[[#This Row],[Interior Color]]="Grey"),0,1)</f>
        <v>1</v>
      </c>
      <c r="AC1447" t="s">
        <v>25</v>
      </c>
      <c r="AD14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48" spans="1:30" x14ac:dyDescent="0.2">
      <c r="A1448" t="s">
        <v>1547</v>
      </c>
      <c r="B1448">
        <v>155000</v>
      </c>
      <c r="C1448">
        <f>ABS((porsche_data[[#This Row],[Price]]-AVERAGE(B1380:B5835))/_xlfn.STDEV.P(B1380:B5835))</f>
        <v>1.7598687621779028</v>
      </c>
      <c r="D1448" t="s">
        <v>90</v>
      </c>
      <c r="E1448" t="s">
        <v>362</v>
      </c>
      <c r="F1448">
        <f>IF(OR(ISNUMBER(SEARCH(" 4S",porsche_data[[#This Row],[Model]])), ISNUMBER(SEARCH(" S",porsche_data[[#This Row],[Model]]))),1,0)</f>
        <v>0</v>
      </c>
      <c r="G1448">
        <f>IF(ISNUMBER(SEARCH("Turbo",porsche_data[[#This Row],[Model]])),1,0)</f>
        <v>0</v>
      </c>
      <c r="H1448">
        <f>IF(ISNUMBER(SEARCH("GT",porsche_data[[#This Row],[Model]])),1,0)</f>
        <v>1</v>
      </c>
      <c r="I1448">
        <f>IF(ISNUMBER(SEARCH("RS",porsche_data[[#This Row],[Model]])),1,0)</f>
        <v>0</v>
      </c>
      <c r="J1448">
        <f>IF(ISNUMBER(SEARCH("Targa",porsche_data[[#This Row],[Body]])),1,0)</f>
        <v>0</v>
      </c>
      <c r="K1448">
        <f>IF(ISNUMBER(SEARCH("Cabriolet",porsche_data[[#This Row],[Body]])),1,0)</f>
        <v>0</v>
      </c>
      <c r="L1448" t="s">
        <v>44</v>
      </c>
      <c r="M1448">
        <v>991</v>
      </c>
      <c r="N1448" t="s">
        <v>1575</v>
      </c>
      <c r="O1448" s="3">
        <f>1*(LEFT(porsche_data[[#This Row],[Mileage0]],FIND(" ",porsche_data[[#This Row],[Mileage0]])-1))</f>
        <v>48475</v>
      </c>
      <c r="P1448" t="s">
        <v>141</v>
      </c>
      <c r="Q1448">
        <v>500</v>
      </c>
      <c r="R1448" t="s">
        <v>111</v>
      </c>
      <c r="S1448">
        <f>1*(LEFT(porsche_data[[#This Row],[Cylinder Capacity]],FIND(" ",porsche_data[[#This Row],[Cylinder Capacity]])-1))</f>
        <v>4</v>
      </c>
      <c r="T1448" t="s">
        <v>20</v>
      </c>
      <c r="U1448" t="s">
        <v>31</v>
      </c>
      <c r="V1448">
        <f>IF(porsche_data[[#This Row],[Transmission]]="Automatic",1,0)</f>
        <v>0</v>
      </c>
      <c r="W1448">
        <f>IF(porsche_data[[#This Row],[Transmission]]="PDK",1,0)</f>
        <v>1</v>
      </c>
      <c r="X1448" t="s">
        <v>22</v>
      </c>
      <c r="Y1448">
        <f>IF(porsche_data[[#This Row],[Drive]]="Rear drive",0,1)</f>
        <v>0</v>
      </c>
      <c r="Z1448" t="s">
        <v>23</v>
      </c>
      <c r="AA1448" t="s">
        <v>24</v>
      </c>
      <c r="AB1448">
        <f>IF(OR(porsche_data[[#This Row],[Interior Color]]="Black",porsche_data[[#This Row],[Interior Color]]="Beige",porsche_data[[#This Row],[Interior Color]]="Brown",porsche_data[[#This Row],[Interior Color]]="Grey"),0,1)</f>
        <v>0</v>
      </c>
      <c r="AC1448" t="s">
        <v>116</v>
      </c>
      <c r="AD14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49" spans="1:30" hidden="1" x14ac:dyDescent="0.2">
      <c r="A1449" t="s">
        <v>1547</v>
      </c>
      <c r="B1449">
        <v>155000</v>
      </c>
      <c r="C1449" t="e">
        <f>ABS((porsche_data[[#This Row],[Price]]-#REF!)/#REF!)</f>
        <v>#REF!</v>
      </c>
      <c r="D1449" t="s">
        <v>118</v>
      </c>
      <c r="E1449" t="s">
        <v>655</v>
      </c>
      <c r="F1449">
        <f>IF(OR(ISNUMBER(SEARCH(" 4S",porsche_data[[#This Row],[Model]])), ISNUMBER(SEARCH(" S",porsche_data[[#This Row],[Model]]))),1,0)</f>
        <v>1</v>
      </c>
      <c r="G1449">
        <f>IF(ISNUMBER(SEARCH("Turbo",porsche_data[[#This Row],[Model]])),1,0)</f>
        <v>0</v>
      </c>
      <c r="H1449">
        <f>IF(ISNUMBER(SEARCH("GT",porsche_data[[#This Row],[Model]])),1,0)</f>
        <v>0</v>
      </c>
      <c r="I1449">
        <f>IF(ISNUMBER(SEARCH("RS",porsche_data[[#This Row],[Model]])),1,0)</f>
        <v>0</v>
      </c>
      <c r="J1449">
        <f>IF(ISNUMBER(SEARCH("Targa",porsche_data[[#This Row],[Body]])),1,0)</f>
        <v>0</v>
      </c>
      <c r="K1449">
        <f>IF(ISNUMBER(SEARCH("Cabriolet",porsche_data[[#This Row],[Body]])),1,0)</f>
        <v>0</v>
      </c>
      <c r="L1449" t="s">
        <v>44</v>
      </c>
      <c r="N1449" t="s">
        <v>2356</v>
      </c>
      <c r="O1449" t="str">
        <f>IF(ISNUMBER(SEARCH("km",porsche_data[[#This Row],[Mileage0]])),porsche_data[[#This Row],[Mileage0]],"")</f>
        <v>35800 km</v>
      </c>
      <c r="P1449" t="s">
        <v>657</v>
      </c>
      <c r="R1449" t="s">
        <v>122</v>
      </c>
      <c r="T1449" t="s">
        <v>20</v>
      </c>
      <c r="U1449" t="s">
        <v>53</v>
      </c>
      <c r="V1449">
        <f>IF(porsche_data[[#This Row],[Transmission]]="Automatic",1,0)</f>
        <v>1</v>
      </c>
      <c r="W1449">
        <f>IF(porsche_data[[#This Row],[Transmission]]="PDK",1,0)</f>
        <v>0</v>
      </c>
      <c r="X1449" t="s">
        <v>22</v>
      </c>
      <c r="Y1449">
        <f>IF(porsche_data[[#This Row],[Drive]]="Rear drive",0,1)</f>
        <v>0</v>
      </c>
      <c r="Z1449" t="s">
        <v>23</v>
      </c>
      <c r="AA1449" t="s">
        <v>24</v>
      </c>
      <c r="AB1449">
        <f>IF(OR(porsche_data[[#This Row],[Interior Color]]="Black",porsche_data[[#This Row],[Interior Color]]="Beige",porsche_data[[#This Row],[Interior Color]]="Brown",porsche_data[[#This Row],[Interior Color]]="Grey"),0,1)</f>
        <v>0</v>
      </c>
      <c r="AC1449" t="s">
        <v>308</v>
      </c>
      <c r="AD14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50" spans="1:30" hidden="1" x14ac:dyDescent="0.2">
      <c r="A1450" t="s">
        <v>2964</v>
      </c>
      <c r="C1450" t="e">
        <f>ABS((porsche_data[[#This Row],[Price]]-#REF!)/#REF!)</f>
        <v>#REF!</v>
      </c>
      <c r="D1450" t="s">
        <v>152</v>
      </c>
      <c r="E1450" t="s">
        <v>180</v>
      </c>
      <c r="F1450">
        <f>IF(OR(ISNUMBER(SEARCH(" 4S",porsche_data[[#This Row],[Model]])), ISNUMBER(SEARCH(" S",porsche_data[[#This Row],[Model]]))),1,0)</f>
        <v>0</v>
      </c>
      <c r="G1450">
        <f>IF(ISNUMBER(SEARCH("Turbo",porsche_data[[#This Row],[Model]])),1,0)</f>
        <v>0</v>
      </c>
      <c r="H1450">
        <f>IF(ISNUMBER(SEARCH("GT",porsche_data[[#This Row],[Model]])),1,0)</f>
        <v>0</v>
      </c>
      <c r="I1450">
        <f>IF(ISNUMBER(SEARCH("RS",porsche_data[[#This Row],[Model]])),1,0)</f>
        <v>0</v>
      </c>
      <c r="J1450">
        <f>IF(ISNUMBER(SEARCH("Targa",porsche_data[[#This Row],[Body]])),1,0)</f>
        <v>1</v>
      </c>
      <c r="K1450">
        <f>IF(ISNUMBER(SEARCH("Cabriolet",porsche_data[[#This Row],[Body]])),1,0)</f>
        <v>0</v>
      </c>
      <c r="L1450" t="s">
        <v>36</v>
      </c>
      <c r="N1450" t="s">
        <v>2965</v>
      </c>
      <c r="O1450" t="str">
        <f>IF(ISNUMBER(SEARCH("km",porsche_data[[#This Row],[Mileage0]])),porsche_data[[#This Row],[Mileage0]],"")</f>
        <v>7490 km</v>
      </c>
      <c r="P1450" t="s">
        <v>182</v>
      </c>
      <c r="R1450" t="s">
        <v>67</v>
      </c>
      <c r="T1450" t="s">
        <v>20</v>
      </c>
      <c r="U1450" t="s">
        <v>31</v>
      </c>
      <c r="V1450">
        <f>IF(porsche_data[[#This Row],[Transmission]]="Automatic",1,0)</f>
        <v>0</v>
      </c>
      <c r="W1450">
        <f>IF(porsche_data[[#This Row],[Transmission]]="PDK",1,0)</f>
        <v>1</v>
      </c>
      <c r="X1450" t="s">
        <v>46</v>
      </c>
      <c r="Y1450">
        <f>IF(porsche_data[[#This Row],[Drive]]="Rear drive",0,1)</f>
        <v>1</v>
      </c>
      <c r="Z1450" t="s">
        <v>23</v>
      </c>
      <c r="AA1450" t="s">
        <v>24</v>
      </c>
      <c r="AB1450">
        <f>IF(OR(porsche_data[[#This Row],[Interior Color]]="Black",porsche_data[[#This Row],[Interior Color]]="Beige",porsche_data[[#This Row],[Interior Color]]="Brown",porsche_data[[#This Row],[Interior Color]]="Grey"),0,1)</f>
        <v>0</v>
      </c>
      <c r="AC1450" t="s">
        <v>47</v>
      </c>
      <c r="AD14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51" spans="1:30" hidden="1" x14ac:dyDescent="0.2">
      <c r="A1451" t="s">
        <v>3603</v>
      </c>
      <c r="C1451" t="e">
        <f>ABS((porsche_data[[#This Row],[Price]]-#REF!)/#REF!)</f>
        <v>#REF!</v>
      </c>
      <c r="D1451" t="s">
        <v>152</v>
      </c>
      <c r="E1451" t="s">
        <v>237</v>
      </c>
      <c r="F1451">
        <f>IF(OR(ISNUMBER(SEARCH(" 4S",porsche_data[[#This Row],[Model]])), ISNUMBER(SEARCH(" S",porsche_data[[#This Row],[Model]]))),1,0)</f>
        <v>0</v>
      </c>
      <c r="G1451">
        <f>IF(ISNUMBER(SEARCH("Turbo",porsche_data[[#This Row],[Model]])),1,0)</f>
        <v>0</v>
      </c>
      <c r="H1451">
        <f>IF(ISNUMBER(SEARCH("GT",porsche_data[[#This Row],[Model]])),1,0)</f>
        <v>1</v>
      </c>
      <c r="I1451">
        <f>IF(ISNUMBER(SEARCH("RS",porsche_data[[#This Row],[Model]])),1,0)</f>
        <v>0</v>
      </c>
      <c r="J1451">
        <f>IF(ISNUMBER(SEARCH("Targa",porsche_data[[#This Row],[Body]])),1,0)</f>
        <v>0</v>
      </c>
      <c r="K1451">
        <f>IF(ISNUMBER(SEARCH("Cabriolet",porsche_data[[#This Row],[Body]])),1,0)</f>
        <v>1</v>
      </c>
      <c r="L1451" t="s">
        <v>16</v>
      </c>
      <c r="N1451" t="s">
        <v>521</v>
      </c>
      <c r="O1451" t="str">
        <f>IF(ISNUMBER(SEARCH("km",porsche_data[[#This Row],[Mileage0]])),porsche_data[[#This Row],[Mileage0]],"")</f>
        <v>3000 km</v>
      </c>
      <c r="P1451" t="s">
        <v>178</v>
      </c>
      <c r="R1451" t="s">
        <v>67</v>
      </c>
      <c r="T1451" t="s">
        <v>20</v>
      </c>
      <c r="U1451" t="s">
        <v>31</v>
      </c>
      <c r="V1451">
        <f>IF(porsche_data[[#This Row],[Transmission]]="Automatic",1,0)</f>
        <v>0</v>
      </c>
      <c r="W1451">
        <f>IF(porsche_data[[#This Row],[Transmission]]="PDK",1,0)</f>
        <v>1</v>
      </c>
      <c r="X1451" t="s">
        <v>22</v>
      </c>
      <c r="Y1451">
        <f>IF(porsche_data[[#This Row],[Drive]]="Rear drive",0,1)</f>
        <v>0</v>
      </c>
      <c r="Z1451" t="s">
        <v>23</v>
      </c>
      <c r="AA1451" t="s">
        <v>24</v>
      </c>
      <c r="AB1451">
        <f>IF(OR(porsche_data[[#This Row],[Interior Color]]="Black",porsche_data[[#This Row],[Interior Color]]="Beige",porsche_data[[#This Row],[Interior Color]]="Brown",porsche_data[[#This Row],[Interior Color]]="Grey"),0,1)</f>
        <v>0</v>
      </c>
      <c r="AC1451" t="s">
        <v>24</v>
      </c>
      <c r="AD14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52" spans="1:30" hidden="1" x14ac:dyDescent="0.2">
      <c r="A1452" t="s">
        <v>2379</v>
      </c>
      <c r="C1452" t="e">
        <f>ABS((porsche_data[[#This Row],[Price]]-#REF!)/#REF!)</f>
        <v>#REF!</v>
      </c>
      <c r="D1452" t="s">
        <v>229</v>
      </c>
      <c r="E1452" t="s">
        <v>291</v>
      </c>
      <c r="F1452">
        <f>IF(OR(ISNUMBER(SEARCH(" 4S",porsche_data[[#This Row],[Model]])), ISNUMBER(SEARCH(" S",porsche_data[[#This Row],[Model]]))),1,0)</f>
        <v>0</v>
      </c>
      <c r="G1452">
        <f>IF(ISNUMBER(SEARCH("Turbo",porsche_data[[#This Row],[Model]])),1,0)</f>
        <v>1</v>
      </c>
      <c r="H1452">
        <f>IF(ISNUMBER(SEARCH("GT",porsche_data[[#This Row],[Model]])),1,0)</f>
        <v>0</v>
      </c>
      <c r="I1452">
        <f>IF(ISNUMBER(SEARCH("RS",porsche_data[[#This Row],[Model]])),1,0)</f>
        <v>0</v>
      </c>
      <c r="J1452">
        <f>IF(ISNUMBER(SEARCH("Targa",porsche_data[[#This Row],[Body]])),1,0)</f>
        <v>0</v>
      </c>
      <c r="K1452">
        <f>IF(ISNUMBER(SEARCH("Cabriolet",porsche_data[[#This Row],[Body]])),1,0)</f>
        <v>0</v>
      </c>
      <c r="L1452" t="s">
        <v>44</v>
      </c>
      <c r="N1452" t="s">
        <v>2380</v>
      </c>
      <c r="O1452" t="str">
        <f>IF(ISNUMBER(SEARCH("km",porsche_data[[#This Row],[Mileage0]])),porsche_data[[#This Row],[Mileage0]],"")</f>
        <v/>
      </c>
      <c r="P1452" t="s">
        <v>289</v>
      </c>
      <c r="R1452" t="s">
        <v>213</v>
      </c>
      <c r="T1452" t="s">
        <v>20</v>
      </c>
      <c r="U1452" t="s">
        <v>21</v>
      </c>
      <c r="V1452">
        <f>IF(porsche_data[[#This Row],[Transmission]]="Automatic",1,0)</f>
        <v>0</v>
      </c>
      <c r="W1452">
        <f>IF(porsche_data[[#This Row],[Transmission]]="PDK",1,0)</f>
        <v>0</v>
      </c>
      <c r="X1452" t="s">
        <v>22</v>
      </c>
      <c r="Y1452">
        <f>IF(porsche_data[[#This Row],[Drive]]="Rear drive",0,1)</f>
        <v>0</v>
      </c>
      <c r="Z1452" t="s">
        <v>23</v>
      </c>
      <c r="AA1452" t="s">
        <v>250</v>
      </c>
      <c r="AB1452">
        <f>IF(OR(porsche_data[[#This Row],[Interior Color]]="Black",porsche_data[[#This Row],[Interior Color]]="Beige",porsche_data[[#This Row],[Interior Color]]="Brown",porsche_data[[#This Row],[Interior Color]]="Grey"),0,1)</f>
        <v>0</v>
      </c>
      <c r="AC1452" t="s">
        <v>47</v>
      </c>
      <c r="AD14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53" spans="1:30" hidden="1" x14ac:dyDescent="0.2">
      <c r="A1453" t="s">
        <v>25</v>
      </c>
      <c r="C1453" t="e">
        <f>ABS((porsche_data[[#This Row],[Price]]-#REF!)/#REF!)</f>
        <v>#REF!</v>
      </c>
      <c r="D1453" t="s">
        <v>25</v>
      </c>
      <c r="E1453" t="s">
        <v>25</v>
      </c>
      <c r="F1453">
        <f>IF(OR(ISNUMBER(SEARCH(" 4S",porsche_data[[#This Row],[Model]])), ISNUMBER(SEARCH(" S",porsche_data[[#This Row],[Model]]))),1,0)</f>
        <v>0</v>
      </c>
      <c r="G1453">
        <f>IF(ISNUMBER(SEARCH("Turbo",porsche_data[[#This Row],[Model]])),1,0)</f>
        <v>0</v>
      </c>
      <c r="H1453">
        <f>IF(ISNUMBER(SEARCH("GT",porsche_data[[#This Row],[Model]])),1,0)</f>
        <v>0</v>
      </c>
      <c r="I1453">
        <f>IF(ISNUMBER(SEARCH("RS",porsche_data[[#This Row],[Model]])),1,0)</f>
        <v>0</v>
      </c>
      <c r="J1453">
        <f>IF(ISNUMBER(SEARCH("Targa",porsche_data[[#This Row],[Body]])),1,0)</f>
        <v>0</v>
      </c>
      <c r="K1453">
        <f>IF(ISNUMBER(SEARCH("Cabriolet",porsche_data[[#This Row],[Body]])),1,0)</f>
        <v>0</v>
      </c>
      <c r="L1453" t="s">
        <v>25</v>
      </c>
      <c r="N1453" t="s">
        <v>25</v>
      </c>
      <c r="O1453" t="str">
        <f>IF(ISNUMBER(SEARCH("km",porsche_data[[#This Row],[Mileage0]])),porsche_data[[#This Row],[Mileage0]],"")</f>
        <v/>
      </c>
      <c r="P1453" t="s">
        <v>25</v>
      </c>
      <c r="R1453" t="s">
        <v>25</v>
      </c>
      <c r="T1453" t="s">
        <v>25</v>
      </c>
      <c r="U1453" t="s">
        <v>25</v>
      </c>
      <c r="V1453">
        <f>IF(porsche_data[[#This Row],[Transmission]]="Automatic",1,0)</f>
        <v>0</v>
      </c>
      <c r="W1453">
        <f>IF(porsche_data[[#This Row],[Transmission]]="PDK",1,0)</f>
        <v>0</v>
      </c>
      <c r="X1453" t="s">
        <v>25</v>
      </c>
      <c r="Y1453">
        <f>IF(porsche_data[[#This Row],[Drive]]="Rear drive",0,1)</f>
        <v>1</v>
      </c>
      <c r="Z1453" t="s">
        <v>25</v>
      </c>
      <c r="AA1453" t="s">
        <v>25</v>
      </c>
      <c r="AB1453">
        <f>IF(OR(porsche_data[[#This Row],[Interior Color]]="Black",porsche_data[[#This Row],[Interior Color]]="Beige",porsche_data[[#This Row],[Interior Color]]="Brown",porsche_data[[#This Row],[Interior Color]]="Grey"),0,1)</f>
        <v>1</v>
      </c>
      <c r="AC1453" t="s">
        <v>25</v>
      </c>
      <c r="AD14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54" spans="1:30" hidden="1" x14ac:dyDescent="0.2">
      <c r="A1454" t="s">
        <v>2381</v>
      </c>
      <c r="C1454" t="e">
        <f>ABS((porsche_data[[#This Row],[Price]]-#REF!)/#REF!)</f>
        <v>#REF!</v>
      </c>
      <c r="D1454" t="s">
        <v>49</v>
      </c>
      <c r="E1454" t="s">
        <v>1023</v>
      </c>
      <c r="F1454">
        <f>IF(OR(ISNUMBER(SEARCH(" 4S",porsche_data[[#This Row],[Model]])), ISNUMBER(SEARCH(" S",porsche_data[[#This Row],[Model]]))),1,0)</f>
        <v>0</v>
      </c>
      <c r="G1454">
        <f>IF(ISNUMBER(SEARCH("Turbo",porsche_data[[#This Row],[Model]])),1,0)</f>
        <v>0</v>
      </c>
      <c r="H1454">
        <f>IF(ISNUMBER(SEARCH("GT",porsche_data[[#This Row],[Model]])),1,0)</f>
        <v>1</v>
      </c>
      <c r="I1454">
        <f>IF(ISNUMBER(SEARCH("RS",porsche_data[[#This Row],[Model]])),1,0)</f>
        <v>0</v>
      </c>
      <c r="J1454">
        <f>IF(ISNUMBER(SEARCH("Targa",porsche_data[[#This Row],[Body]])),1,0)</f>
        <v>0</v>
      </c>
      <c r="K1454">
        <f>IF(ISNUMBER(SEARCH("Cabriolet",porsche_data[[#This Row],[Body]])),1,0)</f>
        <v>0</v>
      </c>
      <c r="L1454" t="s">
        <v>44</v>
      </c>
      <c r="N1454" t="s">
        <v>2382</v>
      </c>
      <c r="O1454" t="str">
        <f>IF(ISNUMBER(SEARCH("km",porsche_data[[#This Row],[Mileage0]])),porsche_data[[#This Row],[Mileage0]],"")</f>
        <v>257100 km</v>
      </c>
      <c r="P1454" t="s">
        <v>197</v>
      </c>
      <c r="R1454" t="s">
        <v>1024</v>
      </c>
      <c r="T1454" t="s">
        <v>20</v>
      </c>
      <c r="U1454" t="s">
        <v>53</v>
      </c>
      <c r="V1454">
        <f>IF(porsche_data[[#This Row],[Transmission]]="Automatic",1,0)</f>
        <v>1</v>
      </c>
      <c r="W1454">
        <f>IF(porsche_data[[#This Row],[Transmission]]="PDK",1,0)</f>
        <v>0</v>
      </c>
      <c r="X1454" t="s">
        <v>22</v>
      </c>
      <c r="Y1454">
        <f>IF(porsche_data[[#This Row],[Drive]]="Rear drive",0,1)</f>
        <v>0</v>
      </c>
      <c r="Z1454" t="s">
        <v>23</v>
      </c>
      <c r="AA1454" t="s">
        <v>32</v>
      </c>
      <c r="AB1454">
        <f>IF(OR(porsche_data[[#This Row],[Interior Color]]="Black",porsche_data[[#This Row],[Interior Color]]="Beige",porsche_data[[#This Row],[Interior Color]]="Brown",porsche_data[[#This Row],[Interior Color]]="Grey"),0,1)</f>
        <v>0</v>
      </c>
      <c r="AC1454" t="s">
        <v>24</v>
      </c>
      <c r="AD14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55" spans="1:30" hidden="1" x14ac:dyDescent="0.2">
      <c r="A1455" t="s">
        <v>2383</v>
      </c>
      <c r="C1455" t="e">
        <f>ABS((porsche_data[[#This Row],[Price]]-#REF!)/#REF!)</f>
        <v>#REF!</v>
      </c>
      <c r="D1455" t="s">
        <v>27</v>
      </c>
      <c r="E1455" t="s">
        <v>2384</v>
      </c>
      <c r="F1455">
        <f>IF(OR(ISNUMBER(SEARCH(" 4S",porsche_data[[#This Row],[Model]])), ISNUMBER(SEARCH(" S",porsche_data[[#This Row],[Model]]))),1,0)</f>
        <v>0</v>
      </c>
      <c r="G1455">
        <f>IF(ISNUMBER(SEARCH("Turbo",porsche_data[[#This Row],[Model]])),1,0)</f>
        <v>0</v>
      </c>
      <c r="H1455">
        <f>IF(ISNUMBER(SEARCH("GT",porsche_data[[#This Row],[Model]])),1,0)</f>
        <v>1</v>
      </c>
      <c r="I1455">
        <f>IF(ISNUMBER(SEARCH("RS",porsche_data[[#This Row],[Model]])),1,0)</f>
        <v>0</v>
      </c>
      <c r="J1455">
        <f>IF(ISNUMBER(SEARCH("Targa",porsche_data[[#This Row],[Body]])),1,0)</f>
        <v>0</v>
      </c>
      <c r="K1455">
        <f>IF(ISNUMBER(SEARCH("Cabriolet",porsche_data[[#This Row],[Body]])),1,0)</f>
        <v>0</v>
      </c>
      <c r="L1455" t="s">
        <v>316</v>
      </c>
      <c r="N1455" t="s">
        <v>2385</v>
      </c>
      <c r="O1455" t="str">
        <f>IF(ISNUMBER(SEARCH("km",porsche_data[[#This Row],[Mileage0]])),porsche_data[[#This Row],[Mileage0]],"")</f>
        <v>12345 km</v>
      </c>
      <c r="P1455" t="s">
        <v>357</v>
      </c>
      <c r="R1455" t="s">
        <v>111</v>
      </c>
      <c r="T1455" t="s">
        <v>20</v>
      </c>
      <c r="U1455" t="s">
        <v>21</v>
      </c>
      <c r="V1455">
        <f>IF(porsche_data[[#This Row],[Transmission]]="Automatic",1,0)</f>
        <v>0</v>
      </c>
      <c r="W1455">
        <f>IF(porsche_data[[#This Row],[Transmission]]="PDK",1,0)</f>
        <v>0</v>
      </c>
      <c r="X1455" t="s">
        <v>22</v>
      </c>
      <c r="Y1455">
        <f>IF(porsche_data[[#This Row],[Drive]]="Rear drive",0,1)</f>
        <v>0</v>
      </c>
      <c r="Z1455" t="s">
        <v>23</v>
      </c>
      <c r="AA1455" t="s">
        <v>61</v>
      </c>
      <c r="AB1455">
        <f>IF(OR(porsche_data[[#This Row],[Interior Color]]="Black",porsche_data[[#This Row],[Interior Color]]="Beige",porsche_data[[#This Row],[Interior Color]]="Brown",porsche_data[[#This Row],[Interior Color]]="Grey"),0,1)</f>
        <v>1</v>
      </c>
      <c r="AC1455" t="s">
        <v>61</v>
      </c>
      <c r="AD14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56" spans="1:30" x14ac:dyDescent="0.2">
      <c r="A1456" t="s">
        <v>1547</v>
      </c>
      <c r="B1456">
        <v>155000</v>
      </c>
      <c r="C1456">
        <f>ABS((porsche_data[[#This Row],[Price]]-AVERAGE(B1388:B5843))/_xlfn.STDEV.P(B1388:B5843))</f>
        <v>1.7699157455845136</v>
      </c>
      <c r="D1456" t="s">
        <v>298</v>
      </c>
      <c r="E1456" t="s">
        <v>306</v>
      </c>
      <c r="F1456">
        <f>IF(OR(ISNUMBER(SEARCH(" 4S",porsche_data[[#This Row],[Model]])), ISNUMBER(SEARCH(" S",porsche_data[[#This Row],[Model]]))),1,0)</f>
        <v>0</v>
      </c>
      <c r="G1456">
        <f>IF(ISNUMBER(SEARCH("Turbo",porsche_data[[#This Row],[Model]])),1,0)</f>
        <v>0</v>
      </c>
      <c r="H1456">
        <f>IF(ISNUMBER(SEARCH("GT",porsche_data[[#This Row],[Model]])),1,0)</f>
        <v>1</v>
      </c>
      <c r="I1456">
        <f>IF(ISNUMBER(SEARCH("RS",porsche_data[[#This Row],[Model]])),1,0)</f>
        <v>1</v>
      </c>
      <c r="J1456">
        <f>IF(ISNUMBER(SEARCH("Targa",porsche_data[[#This Row],[Body]])),1,0)</f>
        <v>0</v>
      </c>
      <c r="K1456">
        <f>IF(ISNUMBER(SEARCH("Cabriolet",porsche_data[[#This Row],[Body]])),1,0)</f>
        <v>0</v>
      </c>
      <c r="L1456" t="s">
        <v>44</v>
      </c>
      <c r="M1456">
        <v>997</v>
      </c>
      <c r="N1456" t="s">
        <v>3351</v>
      </c>
      <c r="O1456" s="3">
        <f>1*(LEFT(porsche_data[[#This Row],[Mileage0]],FIND(" ",porsche_data[[#This Row],[Mileage0]])-1))</f>
        <v>19378</v>
      </c>
      <c r="P1456" t="s">
        <v>301</v>
      </c>
      <c r="Q1456">
        <v>415</v>
      </c>
      <c r="R1456" t="s">
        <v>19</v>
      </c>
      <c r="S1456">
        <f>1*(LEFT(porsche_data[[#This Row],[Cylinder Capacity]],FIND(" ",porsche_data[[#This Row],[Cylinder Capacity]])-1))</f>
        <v>3.6</v>
      </c>
      <c r="T1456" t="s">
        <v>20</v>
      </c>
      <c r="U1456" t="s">
        <v>21</v>
      </c>
      <c r="V1456">
        <f>IF(porsche_data[[#This Row],[Transmission]]="Automatic",1,0)</f>
        <v>0</v>
      </c>
      <c r="W1456">
        <f>IF(porsche_data[[#This Row],[Transmission]]="PDK",1,0)</f>
        <v>0</v>
      </c>
      <c r="X1456" t="s">
        <v>22</v>
      </c>
      <c r="Y1456">
        <f>IF(porsche_data[[#This Row],[Drive]]="Rear drive",0,1)</f>
        <v>0</v>
      </c>
      <c r="Z1456" t="s">
        <v>23</v>
      </c>
      <c r="AA1456" t="s">
        <v>24</v>
      </c>
      <c r="AB1456">
        <f>IF(OR(porsche_data[[#This Row],[Interior Color]]="Black",porsche_data[[#This Row],[Interior Color]]="Beige",porsche_data[[#This Row],[Interior Color]]="Brown",porsche_data[[#This Row],[Interior Color]]="Grey"),0,1)</f>
        <v>0</v>
      </c>
      <c r="AC1456" t="s">
        <v>308</v>
      </c>
      <c r="AD14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57" spans="1:30" x14ac:dyDescent="0.2">
      <c r="A1457" t="s">
        <v>1373</v>
      </c>
      <c r="B1457">
        <v>154950</v>
      </c>
      <c r="C1457">
        <f>ABS((porsche_data[[#This Row],[Price]]-AVERAGE(B1389:B5844))/_xlfn.STDEV.P(B1389:B5844))</f>
        <v>1.7683824377401804</v>
      </c>
      <c r="D1457" t="s">
        <v>349</v>
      </c>
      <c r="E1457" t="s">
        <v>885</v>
      </c>
      <c r="F1457">
        <f>IF(OR(ISNUMBER(SEARCH(" 4S",porsche_data[[#This Row],[Model]])), ISNUMBER(SEARCH(" S",porsche_data[[#This Row],[Model]]))),1,0)</f>
        <v>1</v>
      </c>
      <c r="G1457">
        <f>IF(ISNUMBER(SEARCH("Turbo",porsche_data[[#This Row],[Model]])),1,0)</f>
        <v>0</v>
      </c>
      <c r="H1457">
        <f>IF(ISNUMBER(SEARCH("GT",porsche_data[[#This Row],[Model]])),1,0)</f>
        <v>0</v>
      </c>
      <c r="I1457">
        <f>IF(ISNUMBER(SEARCH("RS",porsche_data[[#This Row],[Model]])),1,0)</f>
        <v>0</v>
      </c>
      <c r="J1457">
        <f>IF(ISNUMBER(SEARCH("Targa",porsche_data[[#This Row],[Body]])),1,0)</f>
        <v>0</v>
      </c>
      <c r="K1457">
        <f>IF(ISNUMBER(SEARCH("Cabriolet",porsche_data[[#This Row],[Body]])),1,0)</f>
        <v>1</v>
      </c>
      <c r="L1457" t="s">
        <v>16</v>
      </c>
      <c r="M1457">
        <v>911</v>
      </c>
      <c r="N1457" t="s">
        <v>1374</v>
      </c>
      <c r="O1457" s="3">
        <f>1*(LEFT(porsche_data[[#This Row],[Mileage0]],FIND(" ",porsche_data[[#This Row],[Mileage0]])-1))</f>
        <v>63067</v>
      </c>
      <c r="P1457" t="s">
        <v>627</v>
      </c>
      <c r="Q1457">
        <v>217</v>
      </c>
      <c r="R1457" t="s">
        <v>60</v>
      </c>
      <c r="S1457">
        <f>1*(LEFT(porsche_data[[#This Row],[Cylinder Capacity]],FIND(" ",porsche_data[[#This Row],[Cylinder Capacity]])-1))</f>
        <v>3.2</v>
      </c>
      <c r="T1457" t="s">
        <v>20</v>
      </c>
      <c r="U1457" t="s">
        <v>21</v>
      </c>
      <c r="V1457">
        <f>IF(porsche_data[[#This Row],[Transmission]]="Automatic",1,0)</f>
        <v>0</v>
      </c>
      <c r="W1457">
        <f>IF(porsche_data[[#This Row],[Transmission]]="PDK",1,0)</f>
        <v>0</v>
      </c>
      <c r="X1457" t="s">
        <v>22</v>
      </c>
      <c r="Y1457">
        <f>IF(porsche_data[[#This Row],[Drive]]="Rear drive",0,1)</f>
        <v>0</v>
      </c>
      <c r="Z1457" t="s">
        <v>23</v>
      </c>
      <c r="AA1457" t="s">
        <v>68</v>
      </c>
      <c r="AB1457">
        <f>IF(OR(porsche_data[[#This Row],[Interior Color]]="Black",porsche_data[[#This Row],[Interior Color]]="Beige",porsche_data[[#This Row],[Interior Color]]="Brown",porsche_data[[#This Row],[Interior Color]]="Grey"),0,1)</f>
        <v>0</v>
      </c>
      <c r="AC1457" t="s">
        <v>61</v>
      </c>
      <c r="AD14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58" spans="1:30" hidden="1" x14ac:dyDescent="0.2">
      <c r="A1458" t="s">
        <v>1373</v>
      </c>
      <c r="B1458">
        <v>154950</v>
      </c>
      <c r="C1458" t="e">
        <f>ABS((porsche_data[[#This Row],[Price]]-#REF!)/#REF!)</f>
        <v>#REF!</v>
      </c>
      <c r="D1458" t="s">
        <v>118</v>
      </c>
      <c r="E1458" t="s">
        <v>35</v>
      </c>
      <c r="F1458">
        <f>IF(OR(ISNUMBER(SEARCH(" 4S",porsche_data[[#This Row],[Model]])), ISNUMBER(SEARCH(" S",porsche_data[[#This Row],[Model]]))),1,0)</f>
        <v>0</v>
      </c>
      <c r="G1458">
        <f>IF(ISNUMBER(SEARCH("Turbo",porsche_data[[#This Row],[Model]])),1,0)</f>
        <v>0</v>
      </c>
      <c r="H1458">
        <f>IF(ISNUMBER(SEARCH("GT",porsche_data[[#This Row],[Model]])),1,0)</f>
        <v>0</v>
      </c>
      <c r="I1458">
        <f>IF(ISNUMBER(SEARCH("RS",porsche_data[[#This Row],[Model]])),1,0)</f>
        <v>0</v>
      </c>
      <c r="J1458">
        <f>IF(ISNUMBER(SEARCH("Targa",porsche_data[[#This Row],[Body]])),1,0)</f>
        <v>0</v>
      </c>
      <c r="K1458">
        <f>IF(ISNUMBER(SEARCH("Cabriolet",porsche_data[[#This Row],[Body]])),1,0)</f>
        <v>0</v>
      </c>
      <c r="L1458" t="s">
        <v>44</v>
      </c>
      <c r="N1458" t="s">
        <v>307</v>
      </c>
      <c r="O1458" t="str">
        <f>IF(ISNUMBER(SEARCH("km",porsche_data[[#This Row],[Mileage0]])),porsche_data[[#This Row],[Mileage0]],"")</f>
        <v>8500 km</v>
      </c>
      <c r="P1458" t="s">
        <v>121</v>
      </c>
      <c r="R1458" t="s">
        <v>122</v>
      </c>
      <c r="T1458" t="s">
        <v>20</v>
      </c>
      <c r="U1458" t="s">
        <v>21</v>
      </c>
      <c r="V1458">
        <f>IF(porsche_data[[#This Row],[Transmission]]="Automatic",1,0)</f>
        <v>0</v>
      </c>
      <c r="W1458">
        <f>IF(porsche_data[[#This Row],[Transmission]]="PDK",1,0)</f>
        <v>0</v>
      </c>
      <c r="X1458" t="s">
        <v>22</v>
      </c>
      <c r="Y1458">
        <f>IF(porsche_data[[#This Row],[Drive]]="Rear drive",0,1)</f>
        <v>0</v>
      </c>
      <c r="Z1458" t="s">
        <v>23</v>
      </c>
      <c r="AA1458" t="s">
        <v>24</v>
      </c>
      <c r="AB1458">
        <f>IF(OR(porsche_data[[#This Row],[Interior Color]]="Black",porsche_data[[#This Row],[Interior Color]]="Beige",porsche_data[[#This Row],[Interior Color]]="Brown",porsche_data[[#This Row],[Interior Color]]="Grey"),0,1)</f>
        <v>0</v>
      </c>
      <c r="AC1458" t="s">
        <v>40</v>
      </c>
      <c r="AD14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59" spans="1:30" hidden="1" x14ac:dyDescent="0.2">
      <c r="A1459" t="s">
        <v>25</v>
      </c>
      <c r="C1459" t="e">
        <f>ABS((porsche_data[[#This Row],[Price]]-#REF!)/#REF!)</f>
        <v>#REF!</v>
      </c>
      <c r="D1459" t="s">
        <v>25</v>
      </c>
      <c r="E1459" t="s">
        <v>25</v>
      </c>
      <c r="F1459">
        <f>IF(OR(ISNUMBER(SEARCH(" 4S",porsche_data[[#This Row],[Model]])), ISNUMBER(SEARCH(" S",porsche_data[[#This Row],[Model]]))),1,0)</f>
        <v>0</v>
      </c>
      <c r="G1459">
        <f>IF(ISNUMBER(SEARCH("Turbo",porsche_data[[#This Row],[Model]])),1,0)</f>
        <v>0</v>
      </c>
      <c r="H1459">
        <f>IF(ISNUMBER(SEARCH("GT",porsche_data[[#This Row],[Model]])),1,0)</f>
        <v>0</v>
      </c>
      <c r="I1459">
        <f>IF(ISNUMBER(SEARCH("RS",porsche_data[[#This Row],[Model]])),1,0)</f>
        <v>0</v>
      </c>
      <c r="J1459">
        <f>IF(ISNUMBER(SEARCH("Targa",porsche_data[[#This Row],[Body]])),1,0)</f>
        <v>0</v>
      </c>
      <c r="K1459">
        <f>IF(ISNUMBER(SEARCH("Cabriolet",porsche_data[[#This Row],[Body]])),1,0)</f>
        <v>0</v>
      </c>
      <c r="L1459" t="s">
        <v>25</v>
      </c>
      <c r="N1459" t="s">
        <v>25</v>
      </c>
      <c r="O1459" t="str">
        <f>IF(ISNUMBER(SEARCH("km",porsche_data[[#This Row],[Mileage0]])),porsche_data[[#This Row],[Mileage0]],"")</f>
        <v/>
      </c>
      <c r="P1459" t="s">
        <v>25</v>
      </c>
      <c r="R1459" t="s">
        <v>25</v>
      </c>
      <c r="T1459" t="s">
        <v>25</v>
      </c>
      <c r="U1459" t="s">
        <v>25</v>
      </c>
      <c r="V1459">
        <f>IF(porsche_data[[#This Row],[Transmission]]="Automatic",1,0)</f>
        <v>0</v>
      </c>
      <c r="W1459">
        <f>IF(porsche_data[[#This Row],[Transmission]]="PDK",1,0)</f>
        <v>0</v>
      </c>
      <c r="X1459" t="s">
        <v>25</v>
      </c>
      <c r="Y1459">
        <f>IF(porsche_data[[#This Row],[Drive]]="Rear drive",0,1)</f>
        <v>1</v>
      </c>
      <c r="Z1459" t="s">
        <v>25</v>
      </c>
      <c r="AA1459" t="s">
        <v>25</v>
      </c>
      <c r="AB1459">
        <f>IF(OR(porsche_data[[#This Row],[Interior Color]]="Black",porsche_data[[#This Row],[Interior Color]]="Beige",porsche_data[[#This Row],[Interior Color]]="Brown",porsche_data[[#This Row],[Interior Color]]="Grey"),0,1)</f>
        <v>1</v>
      </c>
      <c r="AC1459" t="s">
        <v>25</v>
      </c>
      <c r="AD14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60" spans="1:30" hidden="1" x14ac:dyDescent="0.2">
      <c r="A1460" t="s">
        <v>2389</v>
      </c>
      <c r="C1460" t="e">
        <f>ABS((porsche_data[[#This Row],[Price]]-#REF!)/#REF!)</f>
        <v>#REF!</v>
      </c>
      <c r="D1460" t="s">
        <v>294</v>
      </c>
      <c r="E1460" t="s">
        <v>788</v>
      </c>
      <c r="F1460">
        <f>IF(OR(ISNUMBER(SEARCH(" 4S",porsche_data[[#This Row],[Model]])), ISNUMBER(SEARCH(" S",porsche_data[[#This Row],[Model]]))),1,0)</f>
        <v>1</v>
      </c>
      <c r="G1460">
        <f>IF(ISNUMBER(SEARCH("Turbo",porsche_data[[#This Row],[Model]])),1,0)</f>
        <v>0</v>
      </c>
      <c r="H1460">
        <f>IF(ISNUMBER(SEARCH("GT",porsche_data[[#This Row],[Model]])),1,0)</f>
        <v>0</v>
      </c>
      <c r="I1460">
        <f>IF(ISNUMBER(SEARCH("RS",porsche_data[[#This Row],[Model]])),1,0)</f>
        <v>0</v>
      </c>
      <c r="J1460">
        <f>IF(ISNUMBER(SEARCH("Targa",porsche_data[[#This Row],[Body]])),1,0)</f>
        <v>0</v>
      </c>
      <c r="K1460">
        <f>IF(ISNUMBER(SEARCH("Cabriolet",porsche_data[[#This Row],[Body]])),1,0)</f>
        <v>1</v>
      </c>
      <c r="L1460" t="s">
        <v>16</v>
      </c>
      <c r="N1460" t="s">
        <v>2390</v>
      </c>
      <c r="O1460" t="str">
        <f>IF(ISNUMBER(SEARCH("km",porsche_data[[#This Row],[Mileage0]])),porsche_data[[#This Row],[Mileage0]],"")</f>
        <v>62542 km</v>
      </c>
      <c r="P1460" t="s">
        <v>2106</v>
      </c>
      <c r="R1460" t="s">
        <v>270</v>
      </c>
      <c r="T1460" t="s">
        <v>20</v>
      </c>
      <c r="U1460" t="s">
        <v>21</v>
      </c>
      <c r="V1460">
        <f>IF(porsche_data[[#This Row],[Transmission]]="Automatic",1,0)</f>
        <v>0</v>
      </c>
      <c r="W1460">
        <f>IF(porsche_data[[#This Row],[Transmission]]="PDK",1,0)</f>
        <v>0</v>
      </c>
      <c r="X1460" t="s">
        <v>22</v>
      </c>
      <c r="Y1460">
        <f>IF(porsche_data[[#This Row],[Drive]]="Rear drive",0,1)</f>
        <v>0</v>
      </c>
      <c r="Z1460" t="s">
        <v>23</v>
      </c>
      <c r="AA1460" t="s">
        <v>24</v>
      </c>
      <c r="AB1460">
        <f>IF(OR(porsche_data[[#This Row],[Interior Color]]="Black",porsche_data[[#This Row],[Interior Color]]="Beige",porsche_data[[#This Row],[Interior Color]]="Brown",porsche_data[[#This Row],[Interior Color]]="Grey"),0,1)</f>
        <v>0</v>
      </c>
      <c r="AC1460" t="s">
        <v>61</v>
      </c>
      <c r="AD14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61" spans="1:30" hidden="1" x14ac:dyDescent="0.2">
      <c r="A1461" t="s">
        <v>1034</v>
      </c>
      <c r="C1461" t="e">
        <f>ABS((porsche_data[[#This Row],[Price]]-#REF!)/#REF!)</f>
        <v>#REF!</v>
      </c>
      <c r="D1461" t="s">
        <v>152</v>
      </c>
      <c r="E1461" t="s">
        <v>359</v>
      </c>
      <c r="F1461">
        <f>IF(OR(ISNUMBER(SEARCH(" 4S",porsche_data[[#This Row],[Model]])), ISNUMBER(SEARCH(" S",porsche_data[[#This Row],[Model]]))),1,0)</f>
        <v>0</v>
      </c>
      <c r="G1461">
        <f>IF(ISNUMBER(SEARCH("Turbo",porsche_data[[#This Row],[Model]])),1,0)</f>
        <v>0</v>
      </c>
      <c r="H1461">
        <f>IF(ISNUMBER(SEARCH("GT",porsche_data[[#This Row],[Model]])),1,0)</f>
        <v>0</v>
      </c>
      <c r="I1461">
        <f>IF(ISNUMBER(SEARCH("RS",porsche_data[[#This Row],[Model]])),1,0)</f>
        <v>0</v>
      </c>
      <c r="J1461">
        <f>IF(ISNUMBER(SEARCH("Targa",porsche_data[[#This Row],[Body]])),1,0)</f>
        <v>0</v>
      </c>
      <c r="K1461">
        <f>IF(ISNUMBER(SEARCH("Cabriolet",porsche_data[[#This Row],[Body]])),1,0)</f>
        <v>0</v>
      </c>
      <c r="L1461" t="s">
        <v>44</v>
      </c>
      <c r="N1461" t="s">
        <v>496</v>
      </c>
      <c r="O1461" t="str">
        <f>IF(ISNUMBER(SEARCH("km",porsche_data[[#This Row],[Mileage0]])),porsche_data[[#This Row],[Mileage0]],"")</f>
        <v>150 km</v>
      </c>
      <c r="P1461" t="s">
        <v>178</v>
      </c>
      <c r="R1461" t="s">
        <v>67</v>
      </c>
      <c r="T1461" t="s">
        <v>20</v>
      </c>
      <c r="U1461" t="s">
        <v>31</v>
      </c>
      <c r="V1461">
        <f>IF(porsche_data[[#This Row],[Transmission]]="Automatic",1,0)</f>
        <v>0</v>
      </c>
      <c r="W1461">
        <f>IF(porsche_data[[#This Row],[Transmission]]="PDK",1,0)</f>
        <v>1</v>
      </c>
      <c r="X1461" t="s">
        <v>46</v>
      </c>
      <c r="Y1461">
        <f>IF(porsche_data[[#This Row],[Drive]]="Rear drive",0,1)</f>
        <v>1</v>
      </c>
      <c r="Z1461" t="s">
        <v>23</v>
      </c>
      <c r="AA1461" t="s">
        <v>24</v>
      </c>
      <c r="AB1461">
        <f>IF(OR(porsche_data[[#This Row],[Interior Color]]="Black",porsche_data[[#This Row],[Interior Color]]="Beige",porsche_data[[#This Row],[Interior Color]]="Brown",porsche_data[[#This Row],[Interior Color]]="Grey"),0,1)</f>
        <v>0</v>
      </c>
      <c r="AC1461" t="s">
        <v>54</v>
      </c>
      <c r="AD14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62" spans="1:30" x14ac:dyDescent="0.2">
      <c r="A1462" t="s">
        <v>838</v>
      </c>
      <c r="B1462">
        <v>154900</v>
      </c>
      <c r="C1462">
        <f>ABS((porsche_data[[#This Row],[Price]]-AVERAGE(B1394:B5849))/_xlfn.STDEV.P(B1394:B5849))</f>
        <v>1.7770521879408852</v>
      </c>
      <c r="D1462" t="s">
        <v>90</v>
      </c>
      <c r="E1462" t="s">
        <v>76</v>
      </c>
      <c r="F1462">
        <f>IF(OR(ISNUMBER(SEARCH(" 4S",porsche_data[[#This Row],[Model]])), ISNUMBER(SEARCH(" S",porsche_data[[#This Row],[Model]]))),1,0)</f>
        <v>1</v>
      </c>
      <c r="G1462">
        <f>IF(ISNUMBER(SEARCH("Turbo",porsche_data[[#This Row],[Model]])),1,0)</f>
        <v>0</v>
      </c>
      <c r="H1462">
        <f>IF(ISNUMBER(SEARCH("GT",porsche_data[[#This Row],[Model]])),1,0)</f>
        <v>0</v>
      </c>
      <c r="I1462">
        <f>IF(ISNUMBER(SEARCH("RS",porsche_data[[#This Row],[Model]])),1,0)</f>
        <v>0</v>
      </c>
      <c r="J1462">
        <f>IF(ISNUMBER(SEARCH("Targa",porsche_data[[#This Row],[Body]])),1,0)</f>
        <v>1</v>
      </c>
      <c r="K1462">
        <f>IF(ISNUMBER(SEARCH("Cabriolet",porsche_data[[#This Row],[Body]])),1,0)</f>
        <v>0</v>
      </c>
      <c r="L1462" t="s">
        <v>36</v>
      </c>
      <c r="M1462">
        <v>991</v>
      </c>
      <c r="N1462" t="s">
        <v>839</v>
      </c>
      <c r="O1462" s="3">
        <f>1*(LEFT(porsche_data[[#This Row],[Mileage0]],FIND(" ",porsche_data[[#This Row],[Mileage0]])-1))</f>
        <v>32985</v>
      </c>
      <c r="P1462" t="s">
        <v>73</v>
      </c>
      <c r="Q1462">
        <v>420</v>
      </c>
      <c r="R1462" t="s">
        <v>78</v>
      </c>
      <c r="S1462">
        <f>1*(LEFT(porsche_data[[#This Row],[Cylinder Capacity]],FIND(" ",porsche_data[[#This Row],[Cylinder Capacity]])-1))</f>
        <v>3</v>
      </c>
      <c r="T1462" t="s">
        <v>20</v>
      </c>
      <c r="U1462" t="s">
        <v>31</v>
      </c>
      <c r="V1462">
        <f>IF(porsche_data[[#This Row],[Transmission]]="Automatic",1,0)</f>
        <v>0</v>
      </c>
      <c r="W1462">
        <f>IF(porsche_data[[#This Row],[Transmission]]="PDK",1,0)</f>
        <v>1</v>
      </c>
      <c r="X1462" t="s">
        <v>22</v>
      </c>
      <c r="Y1462">
        <f>IF(porsche_data[[#This Row],[Drive]]="Rear drive",0,1)</f>
        <v>0</v>
      </c>
      <c r="Z1462" t="s">
        <v>23</v>
      </c>
      <c r="AA1462" t="s">
        <v>24</v>
      </c>
      <c r="AB1462">
        <f>IF(OR(porsche_data[[#This Row],[Interior Color]]="Black",porsche_data[[#This Row],[Interior Color]]="Beige",porsche_data[[#This Row],[Interior Color]]="Brown",porsche_data[[#This Row],[Interior Color]]="Grey"),0,1)</f>
        <v>0</v>
      </c>
      <c r="AC1462" t="s">
        <v>32</v>
      </c>
      <c r="AD14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63" spans="1:30" x14ac:dyDescent="0.2">
      <c r="A1463" t="s">
        <v>838</v>
      </c>
      <c r="B1463">
        <v>154900</v>
      </c>
      <c r="C1463">
        <f>ABS((porsche_data[[#This Row],[Price]]-AVERAGE(B1395:B5850))/_xlfn.STDEV.P(B1395:B5850))</f>
        <v>1.7770521879408852</v>
      </c>
      <c r="D1463" t="s">
        <v>433</v>
      </c>
      <c r="E1463" t="s">
        <v>57</v>
      </c>
      <c r="F1463">
        <f>IF(OR(ISNUMBER(SEARCH(" 4S",porsche_data[[#This Row],[Model]])), ISNUMBER(SEARCH(" S",porsche_data[[#This Row],[Model]]))),1,0)</f>
        <v>0</v>
      </c>
      <c r="G1463">
        <f>IF(ISNUMBER(SEARCH("Turbo",porsche_data[[#This Row],[Model]])),1,0)</f>
        <v>0</v>
      </c>
      <c r="H1463">
        <f>IF(ISNUMBER(SEARCH("GT",porsche_data[[#This Row],[Model]])),1,0)</f>
        <v>0</v>
      </c>
      <c r="I1463">
        <f>IF(ISNUMBER(SEARCH("RS",porsche_data[[#This Row],[Model]])),1,0)</f>
        <v>0</v>
      </c>
      <c r="J1463">
        <f>IF(ISNUMBER(SEARCH("Targa",porsche_data[[#This Row],[Body]])),1,0)</f>
        <v>0</v>
      </c>
      <c r="K1463">
        <f>IF(ISNUMBER(SEARCH("Cabriolet",porsche_data[[#This Row],[Body]])),1,0)</f>
        <v>0</v>
      </c>
      <c r="L1463" t="s">
        <v>44</v>
      </c>
      <c r="M1463">
        <v>911</v>
      </c>
      <c r="N1463" t="s">
        <v>2175</v>
      </c>
      <c r="O1463" s="3">
        <f>1*(LEFT(porsche_data[[#This Row],[Mileage0]],FIND(" ",porsche_data[[#This Row],[Mileage0]])-1))</f>
        <v>154200</v>
      </c>
      <c r="P1463" t="s">
        <v>2138</v>
      </c>
      <c r="Q1463">
        <v>262</v>
      </c>
      <c r="R1463" t="s">
        <v>270</v>
      </c>
      <c r="S1463">
        <f>1*(LEFT(porsche_data[[#This Row],[Cylinder Capacity]],FIND(" ",porsche_data[[#This Row],[Cylinder Capacity]])-1))</f>
        <v>3.4</v>
      </c>
      <c r="T1463" t="s">
        <v>20</v>
      </c>
      <c r="U1463" t="s">
        <v>21</v>
      </c>
      <c r="V1463">
        <f>IF(porsche_data[[#This Row],[Transmission]]="Automatic",1,0)</f>
        <v>0</v>
      </c>
      <c r="W1463">
        <f>IF(porsche_data[[#This Row],[Transmission]]="PDK",1,0)</f>
        <v>0</v>
      </c>
      <c r="X1463" t="s">
        <v>22</v>
      </c>
      <c r="Y1463">
        <f>IF(porsche_data[[#This Row],[Drive]]="Rear drive",0,1)</f>
        <v>0</v>
      </c>
      <c r="Z1463" t="s">
        <v>23</v>
      </c>
      <c r="AA1463" t="s">
        <v>116</v>
      </c>
      <c r="AB1463">
        <f>IF(OR(porsche_data[[#This Row],[Interior Color]]="Black",porsche_data[[#This Row],[Interior Color]]="Beige",porsche_data[[#This Row],[Interior Color]]="Brown",porsche_data[[#This Row],[Interior Color]]="Grey"),0,1)</f>
        <v>1</v>
      </c>
      <c r="AC1463" t="s">
        <v>116</v>
      </c>
      <c r="AD14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64" spans="1:30" hidden="1" x14ac:dyDescent="0.2">
      <c r="A1464" t="s">
        <v>2383</v>
      </c>
      <c r="C1464" t="e">
        <f>ABS((porsche_data[[#This Row],[Price]]-#REF!)/#REF!)</f>
        <v>#REF!</v>
      </c>
      <c r="D1464" t="s">
        <v>969</v>
      </c>
      <c r="E1464" t="s">
        <v>411</v>
      </c>
      <c r="F1464">
        <f>IF(OR(ISNUMBER(SEARCH(" 4S",porsche_data[[#This Row],[Model]])), ISNUMBER(SEARCH(" S",porsche_data[[#This Row],[Model]]))),1,0)</f>
        <v>0</v>
      </c>
      <c r="G1464">
        <f>IF(ISNUMBER(SEARCH("Turbo",porsche_data[[#This Row],[Model]])),1,0)</f>
        <v>0</v>
      </c>
      <c r="H1464">
        <f>IF(ISNUMBER(SEARCH("GT",porsche_data[[#This Row],[Model]])),1,0)</f>
        <v>0</v>
      </c>
      <c r="I1464">
        <f>IF(ISNUMBER(SEARCH("RS",porsche_data[[#This Row],[Model]])),1,0)</f>
        <v>0</v>
      </c>
      <c r="J1464">
        <f>IF(ISNUMBER(SEARCH("Targa",porsche_data[[#This Row],[Body]])),1,0)</f>
        <v>0</v>
      </c>
      <c r="K1464">
        <f>IF(ISNUMBER(SEARCH("Cabriolet",porsche_data[[#This Row],[Body]])),1,0)</f>
        <v>0</v>
      </c>
      <c r="L1464" t="s">
        <v>44</v>
      </c>
      <c r="N1464" t="s">
        <v>2394</v>
      </c>
      <c r="O1464" t="str">
        <f>IF(ISNUMBER(SEARCH("km",porsche_data[[#This Row],[Mileage0]])),porsche_data[[#This Row],[Mileage0]],"")</f>
        <v>1675 km</v>
      </c>
      <c r="P1464" t="s">
        <v>412</v>
      </c>
      <c r="R1464" t="s">
        <v>395</v>
      </c>
      <c r="T1464" t="s">
        <v>20</v>
      </c>
      <c r="U1464" t="s">
        <v>21</v>
      </c>
      <c r="V1464">
        <f>IF(porsche_data[[#This Row],[Transmission]]="Automatic",1,0)</f>
        <v>0</v>
      </c>
      <c r="W1464">
        <f>IF(porsche_data[[#This Row],[Transmission]]="PDK",1,0)</f>
        <v>0</v>
      </c>
      <c r="X1464" t="s">
        <v>22</v>
      </c>
      <c r="Y1464">
        <f>IF(porsche_data[[#This Row],[Drive]]="Rear drive",0,1)</f>
        <v>0</v>
      </c>
      <c r="Z1464" t="s">
        <v>23</v>
      </c>
      <c r="AA1464" t="s">
        <v>24</v>
      </c>
      <c r="AB1464">
        <f>IF(OR(porsche_data[[#This Row],[Interior Color]]="Black",porsche_data[[#This Row],[Interior Color]]="Beige",porsche_data[[#This Row],[Interior Color]]="Brown",porsche_data[[#This Row],[Interior Color]]="Grey"),0,1)</f>
        <v>0</v>
      </c>
      <c r="AC1464" t="s">
        <v>589</v>
      </c>
      <c r="AD14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65" spans="1:30" hidden="1" x14ac:dyDescent="0.2">
      <c r="A1465" t="s">
        <v>25</v>
      </c>
      <c r="C1465" t="e">
        <f>ABS((porsche_data[[#This Row],[Price]]-#REF!)/#REF!)</f>
        <v>#REF!</v>
      </c>
      <c r="D1465" t="s">
        <v>25</v>
      </c>
      <c r="E1465" t="s">
        <v>25</v>
      </c>
      <c r="F1465">
        <f>IF(OR(ISNUMBER(SEARCH(" 4S",porsche_data[[#This Row],[Model]])), ISNUMBER(SEARCH(" S",porsche_data[[#This Row],[Model]]))),1,0)</f>
        <v>0</v>
      </c>
      <c r="G1465">
        <f>IF(ISNUMBER(SEARCH("Turbo",porsche_data[[#This Row],[Model]])),1,0)</f>
        <v>0</v>
      </c>
      <c r="H1465">
        <f>IF(ISNUMBER(SEARCH("GT",porsche_data[[#This Row],[Model]])),1,0)</f>
        <v>0</v>
      </c>
      <c r="I1465">
        <f>IF(ISNUMBER(SEARCH("RS",porsche_data[[#This Row],[Model]])),1,0)</f>
        <v>0</v>
      </c>
      <c r="J1465">
        <f>IF(ISNUMBER(SEARCH("Targa",porsche_data[[#This Row],[Body]])),1,0)</f>
        <v>0</v>
      </c>
      <c r="K1465">
        <f>IF(ISNUMBER(SEARCH("Cabriolet",porsche_data[[#This Row],[Body]])),1,0)</f>
        <v>0</v>
      </c>
      <c r="L1465" t="s">
        <v>25</v>
      </c>
      <c r="N1465" t="s">
        <v>25</v>
      </c>
      <c r="O1465" t="str">
        <f>IF(ISNUMBER(SEARCH("km",porsche_data[[#This Row],[Mileage0]])),porsche_data[[#This Row],[Mileage0]],"")</f>
        <v/>
      </c>
      <c r="P1465" t="s">
        <v>25</v>
      </c>
      <c r="R1465" t="s">
        <v>25</v>
      </c>
      <c r="T1465" t="s">
        <v>25</v>
      </c>
      <c r="U1465" t="s">
        <v>25</v>
      </c>
      <c r="V1465">
        <f>IF(porsche_data[[#This Row],[Transmission]]="Automatic",1,0)</f>
        <v>0</v>
      </c>
      <c r="W1465">
        <f>IF(porsche_data[[#This Row],[Transmission]]="PDK",1,0)</f>
        <v>0</v>
      </c>
      <c r="X1465" t="s">
        <v>25</v>
      </c>
      <c r="Y1465">
        <f>IF(porsche_data[[#This Row],[Drive]]="Rear drive",0,1)</f>
        <v>1</v>
      </c>
      <c r="Z1465" t="s">
        <v>25</v>
      </c>
      <c r="AA1465" t="s">
        <v>25</v>
      </c>
      <c r="AB1465">
        <f>IF(OR(porsche_data[[#This Row],[Interior Color]]="Black",porsche_data[[#This Row],[Interior Color]]="Beige",porsche_data[[#This Row],[Interior Color]]="Brown",porsche_data[[#This Row],[Interior Color]]="Grey"),0,1)</f>
        <v>1</v>
      </c>
      <c r="AC1465" t="s">
        <v>25</v>
      </c>
      <c r="AD14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66" spans="1:30" x14ac:dyDescent="0.2">
      <c r="A1466" t="s">
        <v>838</v>
      </c>
      <c r="B1466">
        <v>154900</v>
      </c>
      <c r="C1466">
        <f>ABS((porsche_data[[#This Row],[Price]]-AVERAGE(B1398:B5853))/_xlfn.STDEV.P(B1398:B5853))</f>
        <v>1.780474661557893</v>
      </c>
      <c r="D1466" t="s">
        <v>63</v>
      </c>
      <c r="E1466" t="s">
        <v>346</v>
      </c>
      <c r="F1466">
        <f>IF(OR(ISNUMBER(SEARCH(" 4S",porsche_data[[#This Row],[Model]])), ISNUMBER(SEARCH(" S",porsche_data[[#This Row],[Model]]))),1,0)</f>
        <v>0</v>
      </c>
      <c r="G1466">
        <f>IF(ISNUMBER(SEARCH("Turbo",porsche_data[[#This Row],[Model]])),1,0)</f>
        <v>0</v>
      </c>
      <c r="H1466">
        <f>IF(ISNUMBER(SEARCH("GT",porsche_data[[#This Row],[Model]])),1,0)</f>
        <v>0</v>
      </c>
      <c r="I1466">
        <f>IF(ISNUMBER(SEARCH("RS",porsche_data[[#This Row],[Model]])),1,0)</f>
        <v>0</v>
      </c>
      <c r="J1466">
        <f>IF(ISNUMBER(SEARCH("Targa",porsche_data[[#This Row],[Body]])),1,0)</f>
        <v>0</v>
      </c>
      <c r="K1466">
        <f>IF(ISNUMBER(SEARCH("Cabriolet",porsche_data[[#This Row],[Body]])),1,0)</f>
        <v>0</v>
      </c>
      <c r="L1466" t="s">
        <v>44</v>
      </c>
      <c r="M1466">
        <v>992</v>
      </c>
      <c r="N1466" t="s">
        <v>2287</v>
      </c>
      <c r="O1466" s="3">
        <f>1*(LEFT(porsche_data[[#This Row],[Mileage0]],FIND(" ",porsche_data[[#This Row],[Mileage0]])-1))</f>
        <v>39786</v>
      </c>
      <c r="P1466" t="s">
        <v>182</v>
      </c>
      <c r="Q1466">
        <v>385</v>
      </c>
      <c r="R1466" t="s">
        <v>67</v>
      </c>
      <c r="S1466">
        <f>1*(LEFT(porsche_data[[#This Row],[Cylinder Capacity]],FIND(" ",porsche_data[[#This Row],[Cylinder Capacity]])-1))</f>
        <v>3</v>
      </c>
      <c r="T1466" t="s">
        <v>20</v>
      </c>
      <c r="U1466" t="s">
        <v>31</v>
      </c>
      <c r="V1466">
        <f>IF(porsche_data[[#This Row],[Transmission]]="Automatic",1,0)</f>
        <v>0</v>
      </c>
      <c r="W1466">
        <f>IF(porsche_data[[#This Row],[Transmission]]="PDK",1,0)</f>
        <v>1</v>
      </c>
      <c r="X1466" t="s">
        <v>22</v>
      </c>
      <c r="Y1466">
        <f>IF(porsche_data[[#This Row],[Drive]]="Rear drive",0,1)</f>
        <v>0</v>
      </c>
      <c r="Z1466" t="s">
        <v>23</v>
      </c>
      <c r="AA1466" t="s">
        <v>24</v>
      </c>
      <c r="AB1466">
        <f>IF(OR(porsche_data[[#This Row],[Interior Color]]="Black",porsche_data[[#This Row],[Interior Color]]="Beige",porsche_data[[#This Row],[Interior Color]]="Brown",porsche_data[[#This Row],[Interior Color]]="Grey"),0,1)</f>
        <v>0</v>
      </c>
      <c r="AC1466" t="s">
        <v>24</v>
      </c>
      <c r="AD14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67" spans="1:30" x14ac:dyDescent="0.2">
      <c r="A1467" t="s">
        <v>838</v>
      </c>
      <c r="B1467">
        <v>154900</v>
      </c>
      <c r="C1467">
        <f>ABS((porsche_data[[#This Row],[Price]]-AVERAGE(B1399:B5854))/_xlfn.STDEV.P(B1399:B5854))</f>
        <v>1.7838890791973796</v>
      </c>
      <c r="D1467" t="s">
        <v>63</v>
      </c>
      <c r="E1467" t="s">
        <v>346</v>
      </c>
      <c r="F1467">
        <f>IF(OR(ISNUMBER(SEARCH(" 4S",porsche_data[[#This Row],[Model]])), ISNUMBER(SEARCH(" S",porsche_data[[#This Row],[Model]]))),1,0)</f>
        <v>0</v>
      </c>
      <c r="G1467">
        <f>IF(ISNUMBER(SEARCH("Turbo",porsche_data[[#This Row],[Model]])),1,0)</f>
        <v>0</v>
      </c>
      <c r="H1467">
        <f>IF(ISNUMBER(SEARCH("GT",porsche_data[[#This Row],[Model]])),1,0)</f>
        <v>0</v>
      </c>
      <c r="I1467">
        <f>IF(ISNUMBER(SEARCH("RS",porsche_data[[#This Row],[Model]])),1,0)</f>
        <v>0</v>
      </c>
      <c r="J1467">
        <f>IF(ISNUMBER(SEARCH("Targa",porsche_data[[#This Row],[Body]])),1,0)</f>
        <v>0</v>
      </c>
      <c r="K1467">
        <f>IF(ISNUMBER(SEARCH("Cabriolet",porsche_data[[#This Row],[Body]])),1,0)</f>
        <v>0</v>
      </c>
      <c r="L1467" t="s">
        <v>44</v>
      </c>
      <c r="M1467">
        <v>992</v>
      </c>
      <c r="N1467" t="s">
        <v>1682</v>
      </c>
      <c r="O1467" s="3">
        <f>1*(LEFT(porsche_data[[#This Row],[Mileage0]],FIND(" ",porsche_data[[#This Row],[Mileage0]])-1))</f>
        <v>1990</v>
      </c>
      <c r="P1467" t="s">
        <v>182</v>
      </c>
      <c r="Q1467">
        <v>385</v>
      </c>
      <c r="R1467" t="s">
        <v>67</v>
      </c>
      <c r="S1467">
        <f>1*(LEFT(porsche_data[[#This Row],[Cylinder Capacity]],FIND(" ",porsche_data[[#This Row],[Cylinder Capacity]])-1))</f>
        <v>3</v>
      </c>
      <c r="T1467" t="s">
        <v>20</v>
      </c>
      <c r="U1467" t="s">
        <v>31</v>
      </c>
      <c r="V1467">
        <f>IF(porsche_data[[#This Row],[Transmission]]="Automatic",1,0)</f>
        <v>0</v>
      </c>
      <c r="W1467">
        <f>IF(porsche_data[[#This Row],[Transmission]]="PDK",1,0)</f>
        <v>1</v>
      </c>
      <c r="X1467" t="s">
        <v>22</v>
      </c>
      <c r="Y1467">
        <f>IF(porsche_data[[#This Row],[Drive]]="Rear drive",0,1)</f>
        <v>0</v>
      </c>
      <c r="Z1467" t="s">
        <v>23</v>
      </c>
      <c r="AA1467" t="s">
        <v>24</v>
      </c>
      <c r="AB1467">
        <f>IF(OR(porsche_data[[#This Row],[Interior Color]]="Black",porsche_data[[#This Row],[Interior Color]]="Beige",porsche_data[[#This Row],[Interior Color]]="Brown",porsche_data[[#This Row],[Interior Color]]="Grey"),0,1)</f>
        <v>0</v>
      </c>
      <c r="AC1467" t="s">
        <v>32</v>
      </c>
      <c r="AD14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68" spans="1:30" x14ac:dyDescent="0.2">
      <c r="A1468" t="s">
        <v>838</v>
      </c>
      <c r="B1468">
        <v>154900</v>
      </c>
      <c r="C1468">
        <f>ABS((porsche_data[[#This Row],[Price]]-AVERAGE(B1400:B5855))/_xlfn.STDEV.P(B1400:B5855))</f>
        <v>1.7838890791973796</v>
      </c>
      <c r="D1468" t="s">
        <v>63</v>
      </c>
      <c r="E1468" t="s">
        <v>346</v>
      </c>
      <c r="F1468">
        <f>IF(OR(ISNUMBER(SEARCH(" 4S",porsche_data[[#This Row],[Model]])), ISNUMBER(SEARCH(" S",porsche_data[[#This Row],[Model]]))),1,0)</f>
        <v>0</v>
      </c>
      <c r="G1468">
        <f>IF(ISNUMBER(SEARCH("Turbo",porsche_data[[#This Row],[Model]])),1,0)</f>
        <v>0</v>
      </c>
      <c r="H1468">
        <f>IF(ISNUMBER(SEARCH("GT",porsche_data[[#This Row],[Model]])),1,0)</f>
        <v>0</v>
      </c>
      <c r="I1468">
        <f>IF(ISNUMBER(SEARCH("RS",porsche_data[[#This Row],[Model]])),1,0)</f>
        <v>0</v>
      </c>
      <c r="J1468">
        <f>IF(ISNUMBER(SEARCH("Targa",porsche_data[[#This Row],[Body]])),1,0)</f>
        <v>0</v>
      </c>
      <c r="K1468">
        <f>IF(ISNUMBER(SEARCH("Cabriolet",porsche_data[[#This Row],[Body]])),1,0)</f>
        <v>0</v>
      </c>
      <c r="L1468" t="s">
        <v>44</v>
      </c>
      <c r="M1468">
        <v>992</v>
      </c>
      <c r="N1468" t="s">
        <v>1682</v>
      </c>
      <c r="O1468" s="3">
        <f>1*(LEFT(porsche_data[[#This Row],[Mileage0]],FIND(" ",porsche_data[[#This Row],[Mileage0]])-1))</f>
        <v>1990</v>
      </c>
      <c r="P1468" t="s">
        <v>182</v>
      </c>
      <c r="Q1468">
        <v>385</v>
      </c>
      <c r="R1468" t="s">
        <v>67</v>
      </c>
      <c r="S1468">
        <f>1*(LEFT(porsche_data[[#This Row],[Cylinder Capacity]],FIND(" ",porsche_data[[#This Row],[Cylinder Capacity]])-1))</f>
        <v>3</v>
      </c>
      <c r="T1468" t="s">
        <v>20</v>
      </c>
      <c r="U1468" t="s">
        <v>31</v>
      </c>
      <c r="V1468">
        <f>IF(porsche_data[[#This Row],[Transmission]]="Automatic",1,0)</f>
        <v>0</v>
      </c>
      <c r="W1468">
        <f>IF(porsche_data[[#This Row],[Transmission]]="PDK",1,0)</f>
        <v>1</v>
      </c>
      <c r="X1468" t="s">
        <v>22</v>
      </c>
      <c r="Y1468">
        <f>IF(porsche_data[[#This Row],[Drive]]="Rear drive",0,1)</f>
        <v>0</v>
      </c>
      <c r="Z1468" t="s">
        <v>23</v>
      </c>
      <c r="AA1468" t="s">
        <v>24</v>
      </c>
      <c r="AB1468">
        <f>IF(OR(porsche_data[[#This Row],[Interior Color]]="Black",porsche_data[[#This Row],[Interior Color]]="Beige",porsche_data[[#This Row],[Interior Color]]="Brown",porsche_data[[#This Row],[Interior Color]]="Grey"),0,1)</f>
        <v>0</v>
      </c>
      <c r="AC1468" t="s">
        <v>32</v>
      </c>
      <c r="AD14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69" spans="1:30" x14ac:dyDescent="0.2">
      <c r="A1469" t="s">
        <v>3647</v>
      </c>
      <c r="B1469">
        <v>154890</v>
      </c>
      <c r="C1469">
        <f>ABS((porsche_data[[#This Row],[Price]]-AVERAGE(B1401:B5856))/_xlfn.STDEV.P(B1401:B5856))</f>
        <v>1.7835807789794906</v>
      </c>
      <c r="D1469" t="s">
        <v>63</v>
      </c>
      <c r="E1469" t="s">
        <v>185</v>
      </c>
      <c r="F1469">
        <f>IF(OR(ISNUMBER(SEARCH(" 4S",porsche_data[[#This Row],[Model]])), ISNUMBER(SEARCH(" S",porsche_data[[#This Row],[Model]]))),1,0)</f>
        <v>1</v>
      </c>
      <c r="G1469">
        <f>IF(ISNUMBER(SEARCH("Turbo",porsche_data[[#This Row],[Model]])),1,0)</f>
        <v>0</v>
      </c>
      <c r="H1469">
        <f>IF(ISNUMBER(SEARCH("GT",porsche_data[[#This Row],[Model]])),1,0)</f>
        <v>0</v>
      </c>
      <c r="I1469">
        <f>IF(ISNUMBER(SEARCH("RS",porsche_data[[#This Row],[Model]])),1,0)</f>
        <v>0</v>
      </c>
      <c r="J1469">
        <f>IF(ISNUMBER(SEARCH("Targa",porsche_data[[#This Row],[Body]])),1,0)</f>
        <v>0</v>
      </c>
      <c r="K1469">
        <f>IF(ISNUMBER(SEARCH("Cabriolet",porsche_data[[#This Row],[Body]])),1,0)</f>
        <v>0</v>
      </c>
      <c r="L1469" t="s">
        <v>44</v>
      </c>
      <c r="M1469">
        <v>992</v>
      </c>
      <c r="N1469" t="s">
        <v>3648</v>
      </c>
      <c r="O1469" s="3">
        <f>1*(LEFT(porsche_data[[#This Row],[Mileage0]],FIND(" ",porsche_data[[#This Row],[Mileage0]])-1))</f>
        <v>7780</v>
      </c>
      <c r="P1469" t="s">
        <v>66</v>
      </c>
      <c r="Q1469">
        <v>450</v>
      </c>
      <c r="R1469" t="s">
        <v>67</v>
      </c>
      <c r="S1469">
        <f>1*(LEFT(porsche_data[[#This Row],[Cylinder Capacity]],FIND(" ",porsche_data[[#This Row],[Cylinder Capacity]])-1))</f>
        <v>3</v>
      </c>
      <c r="T1469" t="s">
        <v>20</v>
      </c>
      <c r="U1469" t="s">
        <v>31</v>
      </c>
      <c r="V1469">
        <f>IF(porsche_data[[#This Row],[Transmission]]="Automatic",1,0)</f>
        <v>0</v>
      </c>
      <c r="W1469">
        <f>IF(porsche_data[[#This Row],[Transmission]]="PDK",1,0)</f>
        <v>1</v>
      </c>
      <c r="X1469" t="s">
        <v>22</v>
      </c>
      <c r="Y1469">
        <f>IF(porsche_data[[#This Row],[Drive]]="Rear drive",0,1)</f>
        <v>0</v>
      </c>
      <c r="Z1469" t="s">
        <v>23</v>
      </c>
      <c r="AA1469" t="s">
        <v>24</v>
      </c>
      <c r="AB1469">
        <f>IF(OR(porsche_data[[#This Row],[Interior Color]]="Black",porsche_data[[#This Row],[Interior Color]]="Beige",porsche_data[[#This Row],[Interior Color]]="Brown",porsche_data[[#This Row],[Interior Color]]="Grey"),0,1)</f>
        <v>0</v>
      </c>
      <c r="AC1469" t="s">
        <v>24</v>
      </c>
      <c r="AD14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70" spans="1:30" hidden="1" x14ac:dyDescent="0.2">
      <c r="A1470" t="s">
        <v>2400</v>
      </c>
      <c r="C1470" t="e">
        <f>ABS((porsche_data[[#This Row],[Price]]-#REF!)/#REF!)</f>
        <v>#REF!</v>
      </c>
      <c r="D1470" t="s">
        <v>184</v>
      </c>
      <c r="E1470" t="s">
        <v>167</v>
      </c>
      <c r="F1470">
        <f>IF(OR(ISNUMBER(SEARCH(" 4S",porsche_data[[#This Row],[Model]])), ISNUMBER(SEARCH(" S",porsche_data[[#This Row],[Model]]))),1,0)</f>
        <v>0</v>
      </c>
      <c r="G1470">
        <f>IF(ISNUMBER(SEARCH("Turbo",porsche_data[[#This Row],[Model]])),1,0)</f>
        <v>0</v>
      </c>
      <c r="H1470">
        <f>IF(ISNUMBER(SEARCH("GT",porsche_data[[#This Row],[Model]])),1,0)</f>
        <v>1</v>
      </c>
      <c r="I1470">
        <f>IF(ISNUMBER(SEARCH("RS",porsche_data[[#This Row],[Model]])),1,0)</f>
        <v>1</v>
      </c>
      <c r="J1470">
        <f>IF(ISNUMBER(SEARCH("Targa",porsche_data[[#This Row],[Body]])),1,0)</f>
        <v>0</v>
      </c>
      <c r="K1470">
        <f>IF(ISNUMBER(SEARCH("Cabriolet",porsche_data[[#This Row],[Body]])),1,0)</f>
        <v>0</v>
      </c>
      <c r="L1470" t="s">
        <v>44</v>
      </c>
      <c r="N1470" t="s">
        <v>2401</v>
      </c>
      <c r="O1470" t="str">
        <f>IF(ISNUMBER(SEARCH("km",porsche_data[[#This Row],[Mileage0]])),porsche_data[[#This Row],[Mileage0]],"")</f>
        <v>4000 km</v>
      </c>
      <c r="P1470" t="s">
        <v>141</v>
      </c>
      <c r="R1470" t="s">
        <v>111</v>
      </c>
      <c r="T1470" t="s">
        <v>20</v>
      </c>
      <c r="U1470" t="s">
        <v>31</v>
      </c>
      <c r="V1470">
        <f>IF(porsche_data[[#This Row],[Transmission]]="Automatic",1,0)</f>
        <v>0</v>
      </c>
      <c r="W1470">
        <f>IF(porsche_data[[#This Row],[Transmission]]="PDK",1,0)</f>
        <v>1</v>
      </c>
      <c r="X1470" t="s">
        <v>22</v>
      </c>
      <c r="Y1470">
        <f>IF(porsche_data[[#This Row],[Drive]]="Rear drive",0,1)</f>
        <v>0</v>
      </c>
      <c r="Z1470" t="s">
        <v>23</v>
      </c>
      <c r="AA1470" t="s">
        <v>24</v>
      </c>
      <c r="AB1470">
        <f>IF(OR(porsche_data[[#This Row],[Interior Color]]="Black",porsche_data[[#This Row],[Interior Color]]="Beige",porsche_data[[#This Row],[Interior Color]]="Brown",porsche_data[[#This Row],[Interior Color]]="Grey"),0,1)</f>
        <v>0</v>
      </c>
      <c r="AC1470" t="s">
        <v>54</v>
      </c>
      <c r="AD14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71" spans="1:30" hidden="1" x14ac:dyDescent="0.2">
      <c r="A1471" t="s">
        <v>25</v>
      </c>
      <c r="C1471" t="e">
        <f>ABS((porsche_data[[#This Row],[Price]]-#REF!)/#REF!)</f>
        <v>#REF!</v>
      </c>
      <c r="D1471" t="s">
        <v>25</v>
      </c>
      <c r="E1471" t="s">
        <v>25</v>
      </c>
      <c r="F1471">
        <f>IF(OR(ISNUMBER(SEARCH(" 4S",porsche_data[[#This Row],[Model]])), ISNUMBER(SEARCH(" S",porsche_data[[#This Row],[Model]]))),1,0)</f>
        <v>0</v>
      </c>
      <c r="G1471">
        <f>IF(ISNUMBER(SEARCH("Turbo",porsche_data[[#This Row],[Model]])),1,0)</f>
        <v>0</v>
      </c>
      <c r="H1471">
        <f>IF(ISNUMBER(SEARCH("GT",porsche_data[[#This Row],[Model]])),1,0)</f>
        <v>0</v>
      </c>
      <c r="I1471">
        <f>IF(ISNUMBER(SEARCH("RS",porsche_data[[#This Row],[Model]])),1,0)</f>
        <v>0</v>
      </c>
      <c r="J1471">
        <f>IF(ISNUMBER(SEARCH("Targa",porsche_data[[#This Row],[Body]])),1,0)</f>
        <v>0</v>
      </c>
      <c r="K1471">
        <f>IF(ISNUMBER(SEARCH("Cabriolet",porsche_data[[#This Row],[Body]])),1,0)</f>
        <v>0</v>
      </c>
      <c r="L1471" t="s">
        <v>25</v>
      </c>
      <c r="N1471" t="s">
        <v>25</v>
      </c>
      <c r="O1471" t="str">
        <f>IF(ISNUMBER(SEARCH("km",porsche_data[[#This Row],[Mileage0]])),porsche_data[[#This Row],[Mileage0]],"")</f>
        <v/>
      </c>
      <c r="P1471" t="s">
        <v>25</v>
      </c>
      <c r="R1471" t="s">
        <v>25</v>
      </c>
      <c r="T1471" t="s">
        <v>25</v>
      </c>
      <c r="U1471" t="s">
        <v>25</v>
      </c>
      <c r="V1471">
        <f>IF(porsche_data[[#This Row],[Transmission]]="Automatic",1,0)</f>
        <v>0</v>
      </c>
      <c r="W1471">
        <f>IF(porsche_data[[#This Row],[Transmission]]="PDK",1,0)</f>
        <v>0</v>
      </c>
      <c r="X1471" t="s">
        <v>25</v>
      </c>
      <c r="Y1471">
        <f>IF(porsche_data[[#This Row],[Drive]]="Rear drive",0,1)</f>
        <v>1</v>
      </c>
      <c r="Z1471" t="s">
        <v>25</v>
      </c>
      <c r="AA1471" t="s">
        <v>25</v>
      </c>
      <c r="AB1471">
        <f>IF(OR(porsche_data[[#This Row],[Interior Color]]="Black",porsche_data[[#This Row],[Interior Color]]="Beige",porsche_data[[#This Row],[Interior Color]]="Brown",porsche_data[[#This Row],[Interior Color]]="Grey"),0,1)</f>
        <v>1</v>
      </c>
      <c r="AC1471" t="s">
        <v>25</v>
      </c>
      <c r="AD14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72" spans="1:30" x14ac:dyDescent="0.2">
      <c r="A1472" t="s">
        <v>3073</v>
      </c>
      <c r="B1472">
        <v>154000</v>
      </c>
      <c r="C1472">
        <f>ABS((porsche_data[[#This Row],[Price]]-AVERAGE(B1404:B5859))/_xlfn.STDEV.P(B1404:B5859))</f>
        <v>1.7594922457771345</v>
      </c>
      <c r="D1472" t="s">
        <v>349</v>
      </c>
      <c r="E1472" t="s">
        <v>710</v>
      </c>
      <c r="F1472">
        <f>IF(OR(ISNUMBER(SEARCH(" 4S",porsche_data[[#This Row],[Model]])), ISNUMBER(SEARCH(" S",porsche_data[[#This Row],[Model]]))),1,0)</f>
        <v>0</v>
      </c>
      <c r="G1472">
        <f>IF(ISNUMBER(SEARCH("Turbo",porsche_data[[#This Row],[Model]])),1,0)</f>
        <v>1</v>
      </c>
      <c r="H1472">
        <f>IF(ISNUMBER(SEARCH("GT",porsche_data[[#This Row],[Model]])),1,0)</f>
        <v>0</v>
      </c>
      <c r="I1472">
        <f>IF(ISNUMBER(SEARCH("RS",porsche_data[[#This Row],[Model]])),1,0)</f>
        <v>0</v>
      </c>
      <c r="J1472">
        <f>IF(ISNUMBER(SEARCH("Targa",porsche_data[[#This Row],[Body]])),1,0)</f>
        <v>0</v>
      </c>
      <c r="K1472">
        <f>IF(ISNUMBER(SEARCH("Cabriolet",porsche_data[[#This Row],[Body]])),1,0)</f>
        <v>1</v>
      </c>
      <c r="L1472" t="s">
        <v>16</v>
      </c>
      <c r="M1472">
        <v>911</v>
      </c>
      <c r="N1472" t="s">
        <v>3074</v>
      </c>
      <c r="O1472" s="3">
        <f>1*(LEFT(porsche_data[[#This Row],[Mileage0]],FIND(" ",porsche_data[[#This Row],[Mileage0]])-1))</f>
        <v>69150</v>
      </c>
      <c r="P1472" t="s">
        <v>202</v>
      </c>
      <c r="Q1472">
        <v>300</v>
      </c>
      <c r="R1472" t="s">
        <v>213</v>
      </c>
      <c r="S1472">
        <f>1*(LEFT(porsche_data[[#This Row],[Cylinder Capacity]],FIND(" ",porsche_data[[#This Row],[Cylinder Capacity]])-1))</f>
        <v>3.3</v>
      </c>
      <c r="T1472" t="s">
        <v>20</v>
      </c>
      <c r="U1472" t="s">
        <v>21</v>
      </c>
      <c r="V1472">
        <f>IF(porsche_data[[#This Row],[Transmission]]="Automatic",1,0)</f>
        <v>0</v>
      </c>
      <c r="W1472">
        <f>IF(porsche_data[[#This Row],[Transmission]]="PDK",1,0)</f>
        <v>0</v>
      </c>
      <c r="X1472" t="s">
        <v>22</v>
      </c>
      <c r="Y1472">
        <f>IF(porsche_data[[#This Row],[Drive]]="Rear drive",0,1)</f>
        <v>0</v>
      </c>
      <c r="Z1472" t="s">
        <v>23</v>
      </c>
      <c r="AA1472" t="s">
        <v>24</v>
      </c>
      <c r="AB1472">
        <f>IF(OR(porsche_data[[#This Row],[Interior Color]]="Black",porsche_data[[#This Row],[Interior Color]]="Beige",porsche_data[[#This Row],[Interior Color]]="Brown",porsche_data[[#This Row],[Interior Color]]="Grey"),0,1)</f>
        <v>0</v>
      </c>
      <c r="AC1472" t="s">
        <v>99</v>
      </c>
      <c r="AD14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73" spans="1:30" hidden="1" x14ac:dyDescent="0.2">
      <c r="A1473" t="s">
        <v>2404</v>
      </c>
      <c r="C1473" t="e">
        <f>ABS((porsche_data[[#This Row],[Price]]-#REF!)/#REF!)</f>
        <v>#REF!</v>
      </c>
      <c r="D1473" t="s">
        <v>433</v>
      </c>
      <c r="E1473" t="s">
        <v>988</v>
      </c>
      <c r="F1473">
        <f>IF(OR(ISNUMBER(SEARCH(" 4S",porsche_data[[#This Row],[Model]])), ISNUMBER(SEARCH(" S",porsche_data[[#This Row],[Model]]))),1,0)</f>
        <v>1</v>
      </c>
      <c r="G1473">
        <f>IF(ISNUMBER(SEARCH("Turbo",porsche_data[[#This Row],[Model]])),1,0)</f>
        <v>0</v>
      </c>
      <c r="H1473">
        <f>IF(ISNUMBER(SEARCH("GT",porsche_data[[#This Row],[Model]])),1,0)</f>
        <v>0</v>
      </c>
      <c r="I1473">
        <f>IF(ISNUMBER(SEARCH("RS",porsche_data[[#This Row],[Model]])),1,0)</f>
        <v>0</v>
      </c>
      <c r="J1473">
        <f>IF(ISNUMBER(SEARCH("Targa",porsche_data[[#This Row],[Body]])),1,0)</f>
        <v>1</v>
      </c>
      <c r="K1473">
        <f>IF(ISNUMBER(SEARCH("Cabriolet",porsche_data[[#This Row],[Body]])),1,0)</f>
        <v>0</v>
      </c>
      <c r="L1473" t="s">
        <v>36</v>
      </c>
      <c r="N1473" t="s">
        <v>2405</v>
      </c>
      <c r="O1473" t="str">
        <f>IF(ISNUMBER(SEARCH("km",porsche_data[[#This Row],[Mileage0]])),porsche_data[[#This Row],[Mileage0]],"")</f>
        <v>180000 km</v>
      </c>
      <c r="P1473" t="s">
        <v>38</v>
      </c>
      <c r="R1473" t="s">
        <v>198</v>
      </c>
      <c r="T1473" t="s">
        <v>20</v>
      </c>
      <c r="U1473" t="s">
        <v>21</v>
      </c>
      <c r="V1473">
        <f>IF(porsche_data[[#This Row],[Transmission]]="Automatic",1,0)</f>
        <v>0</v>
      </c>
      <c r="W1473">
        <f>IF(porsche_data[[#This Row],[Transmission]]="PDK",1,0)</f>
        <v>0</v>
      </c>
      <c r="X1473" t="s">
        <v>22</v>
      </c>
      <c r="Y1473">
        <f>IF(porsche_data[[#This Row],[Drive]]="Rear drive",0,1)</f>
        <v>0</v>
      </c>
      <c r="Z1473" t="s">
        <v>23</v>
      </c>
      <c r="AA1473" t="s">
        <v>68</v>
      </c>
      <c r="AB1473">
        <f>IF(OR(porsche_data[[#This Row],[Interior Color]]="Black",porsche_data[[#This Row],[Interior Color]]="Beige",porsche_data[[#This Row],[Interior Color]]="Brown",porsche_data[[#This Row],[Interior Color]]="Grey"),0,1)</f>
        <v>0</v>
      </c>
      <c r="AC1473" t="s">
        <v>24</v>
      </c>
      <c r="AD14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74" spans="1:30" hidden="1" x14ac:dyDescent="0.2">
      <c r="A1474" t="s">
        <v>1527</v>
      </c>
      <c r="C1474" t="e">
        <f>ABS((porsche_data[[#This Row],[Price]]-#REF!)/#REF!)</f>
        <v>#REF!</v>
      </c>
      <c r="D1474" t="s">
        <v>654</v>
      </c>
      <c r="E1474" t="s">
        <v>513</v>
      </c>
      <c r="F1474">
        <f>IF(OR(ISNUMBER(SEARCH(" 4S",porsche_data[[#This Row],[Model]])), ISNUMBER(SEARCH(" S",porsche_data[[#This Row],[Model]]))),1,0)</f>
        <v>0</v>
      </c>
      <c r="G1474">
        <f>IF(ISNUMBER(SEARCH("Turbo",porsche_data[[#This Row],[Model]])),1,0)</f>
        <v>0</v>
      </c>
      <c r="H1474">
        <f>IF(ISNUMBER(SEARCH("GT",porsche_data[[#This Row],[Model]])),1,0)</f>
        <v>0</v>
      </c>
      <c r="I1474">
        <f>IF(ISNUMBER(SEARCH("RS",porsche_data[[#This Row],[Model]])),1,0)</f>
        <v>0</v>
      </c>
      <c r="J1474">
        <f>IF(ISNUMBER(SEARCH("Targa",porsche_data[[#This Row],[Body]])),1,0)</f>
        <v>0</v>
      </c>
      <c r="K1474">
        <f>IF(ISNUMBER(SEARCH("Cabriolet",porsche_data[[#This Row],[Body]])),1,0)</f>
        <v>0</v>
      </c>
      <c r="L1474" t="s">
        <v>44</v>
      </c>
      <c r="N1474" t="s">
        <v>1185</v>
      </c>
      <c r="O1474" t="str">
        <f>IF(ISNUMBER(SEARCH("km",porsche_data[[#This Row],[Mileage0]])),porsche_data[[#This Row],[Mileage0]],"")</f>
        <v>89000 km</v>
      </c>
      <c r="P1474" t="s">
        <v>515</v>
      </c>
      <c r="R1474" t="s">
        <v>2406</v>
      </c>
      <c r="T1474" t="s">
        <v>20</v>
      </c>
      <c r="U1474" t="s">
        <v>21</v>
      </c>
      <c r="V1474">
        <f>IF(porsche_data[[#This Row],[Transmission]]="Automatic",1,0)</f>
        <v>0</v>
      </c>
      <c r="W1474">
        <f>IF(porsche_data[[#This Row],[Transmission]]="PDK",1,0)</f>
        <v>0</v>
      </c>
      <c r="X1474" t="s">
        <v>22</v>
      </c>
      <c r="Y1474">
        <f>IF(porsche_data[[#This Row],[Drive]]="Rear drive",0,1)</f>
        <v>0</v>
      </c>
      <c r="Z1474" t="s">
        <v>23</v>
      </c>
      <c r="AA1474" t="s">
        <v>24</v>
      </c>
      <c r="AB1474">
        <f>IF(OR(porsche_data[[#This Row],[Interior Color]]="Black",porsche_data[[#This Row],[Interior Color]]="Beige",porsche_data[[#This Row],[Interior Color]]="Brown",porsche_data[[#This Row],[Interior Color]]="Grey"),0,1)</f>
        <v>0</v>
      </c>
      <c r="AC1474" t="s">
        <v>61</v>
      </c>
      <c r="AD14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75" spans="1:30" hidden="1" x14ac:dyDescent="0.2">
      <c r="A1475" t="s">
        <v>488</v>
      </c>
      <c r="C1475" t="e">
        <f>ABS((porsche_data[[#This Row],[Price]]-#REF!)/#REF!)</f>
        <v>#REF!</v>
      </c>
      <c r="D1475" t="s">
        <v>118</v>
      </c>
      <c r="E1475" t="s">
        <v>513</v>
      </c>
      <c r="F1475">
        <f>IF(OR(ISNUMBER(SEARCH(" 4S",porsche_data[[#This Row],[Model]])), ISNUMBER(SEARCH(" S",porsche_data[[#This Row],[Model]]))),1,0)</f>
        <v>0</v>
      </c>
      <c r="G1475">
        <f>IF(ISNUMBER(SEARCH("Turbo",porsche_data[[#This Row],[Model]])),1,0)</f>
        <v>0</v>
      </c>
      <c r="H1475">
        <f>IF(ISNUMBER(SEARCH("GT",porsche_data[[#This Row],[Model]])),1,0)</f>
        <v>0</v>
      </c>
      <c r="I1475">
        <f>IF(ISNUMBER(SEARCH("RS",porsche_data[[#This Row],[Model]])),1,0)</f>
        <v>0</v>
      </c>
      <c r="J1475">
        <f>IF(ISNUMBER(SEARCH("Targa",porsche_data[[#This Row],[Body]])),1,0)</f>
        <v>1</v>
      </c>
      <c r="K1475">
        <f>IF(ISNUMBER(SEARCH("Cabriolet",porsche_data[[#This Row],[Body]])),1,0)</f>
        <v>0</v>
      </c>
      <c r="L1475" t="s">
        <v>36</v>
      </c>
      <c r="N1475" t="s">
        <v>2407</v>
      </c>
      <c r="O1475" t="str">
        <f>IF(ISNUMBER(SEARCH("km",porsche_data[[#This Row],[Mileage0]])),porsche_data[[#This Row],[Mileage0]],"")</f>
        <v>12708 km</v>
      </c>
      <c r="P1475" t="s">
        <v>515</v>
      </c>
      <c r="R1475" t="s">
        <v>395</v>
      </c>
      <c r="T1475" t="s">
        <v>20</v>
      </c>
      <c r="U1475" t="s">
        <v>21</v>
      </c>
      <c r="V1475">
        <f>IF(porsche_data[[#This Row],[Transmission]]="Automatic",1,0)</f>
        <v>0</v>
      </c>
      <c r="W1475">
        <f>IF(porsche_data[[#This Row],[Transmission]]="PDK",1,0)</f>
        <v>0</v>
      </c>
      <c r="X1475" t="s">
        <v>22</v>
      </c>
      <c r="Y1475">
        <f>IF(porsche_data[[#This Row],[Drive]]="Rear drive",0,1)</f>
        <v>0</v>
      </c>
      <c r="Z1475" t="s">
        <v>23</v>
      </c>
      <c r="AA1475" t="s">
        <v>24</v>
      </c>
      <c r="AB1475">
        <f>IF(OR(porsche_data[[#This Row],[Interior Color]]="Black",porsche_data[[#This Row],[Interior Color]]="Beige",porsche_data[[#This Row],[Interior Color]]="Brown",porsche_data[[#This Row],[Interior Color]]="Grey"),0,1)</f>
        <v>0</v>
      </c>
      <c r="AC1475" t="s">
        <v>99</v>
      </c>
      <c r="AD14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76" spans="1:30" x14ac:dyDescent="0.2">
      <c r="A1476" t="s">
        <v>3073</v>
      </c>
      <c r="B1476">
        <v>154000</v>
      </c>
      <c r="C1476">
        <f>ABS((porsche_data[[#This Row],[Price]]-AVERAGE(B1408:B5863))/_xlfn.STDEV.P(B1408:B5863))</f>
        <v>1.7628607518200401</v>
      </c>
      <c r="D1476" t="s">
        <v>349</v>
      </c>
      <c r="E1476" t="s">
        <v>733</v>
      </c>
      <c r="F1476">
        <f>IF(OR(ISNUMBER(SEARCH(" 4S",porsche_data[[#This Row],[Model]])), ISNUMBER(SEARCH(" S",porsche_data[[#This Row],[Model]]))),1,0)</f>
        <v>1</v>
      </c>
      <c r="G1476">
        <f>IF(ISNUMBER(SEARCH("Turbo",porsche_data[[#This Row],[Model]])),1,0)</f>
        <v>0</v>
      </c>
      <c r="H1476">
        <f>IF(ISNUMBER(SEARCH("GT",porsche_data[[#This Row],[Model]])),1,0)</f>
        <v>0</v>
      </c>
      <c r="I1476">
        <f>IF(ISNUMBER(SEARCH("RS",porsche_data[[#This Row],[Model]])),1,0)</f>
        <v>0</v>
      </c>
      <c r="J1476">
        <f>IF(ISNUMBER(SEARCH("Targa",porsche_data[[#This Row],[Body]])),1,0)</f>
        <v>0</v>
      </c>
      <c r="K1476">
        <f>IF(ISNUMBER(SEARCH("Cabriolet",porsche_data[[#This Row],[Body]])),1,0)</f>
        <v>1</v>
      </c>
      <c r="L1476" t="s">
        <v>16</v>
      </c>
      <c r="M1476">
        <v>911</v>
      </c>
      <c r="N1476" t="s">
        <v>1310</v>
      </c>
      <c r="O1476" s="3">
        <f>1*(LEFT(porsche_data[[#This Row],[Mileage0]],FIND(" ",porsche_data[[#This Row],[Mileage0]])-1))</f>
        <v>55000</v>
      </c>
      <c r="P1476" t="s">
        <v>378</v>
      </c>
      <c r="Q1476">
        <v>218</v>
      </c>
      <c r="R1476" t="s">
        <v>60</v>
      </c>
      <c r="S1476">
        <f>1*(LEFT(porsche_data[[#This Row],[Cylinder Capacity]],FIND(" ",porsche_data[[#This Row],[Cylinder Capacity]])-1))</f>
        <v>3.2</v>
      </c>
      <c r="T1476" t="s">
        <v>20</v>
      </c>
      <c r="U1476" t="s">
        <v>21</v>
      </c>
      <c r="V1476">
        <f>IF(porsche_data[[#This Row],[Transmission]]="Automatic",1,0)</f>
        <v>0</v>
      </c>
      <c r="W1476">
        <f>IF(porsche_data[[#This Row],[Transmission]]="PDK",1,0)</f>
        <v>0</v>
      </c>
      <c r="X1476" t="s">
        <v>22</v>
      </c>
      <c r="Y1476">
        <f>IF(porsche_data[[#This Row],[Drive]]="Rear drive",0,1)</f>
        <v>0</v>
      </c>
      <c r="Z1476" t="s">
        <v>23</v>
      </c>
      <c r="AA1476" t="s">
        <v>24</v>
      </c>
      <c r="AB1476">
        <f>IF(OR(porsche_data[[#This Row],[Interior Color]]="Black",porsche_data[[#This Row],[Interior Color]]="Beige",porsche_data[[#This Row],[Interior Color]]="Brown",porsche_data[[#This Row],[Interior Color]]="Grey"),0,1)</f>
        <v>0</v>
      </c>
      <c r="AC1476" t="s">
        <v>61</v>
      </c>
      <c r="AD14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77" spans="1:30" hidden="1" x14ac:dyDescent="0.2">
      <c r="A1477" t="s">
        <v>25</v>
      </c>
      <c r="C1477" t="e">
        <f>ABS((porsche_data[[#This Row],[Price]]-#REF!)/#REF!)</f>
        <v>#REF!</v>
      </c>
      <c r="D1477" t="s">
        <v>25</v>
      </c>
      <c r="E1477" t="s">
        <v>25</v>
      </c>
      <c r="F1477">
        <f>IF(OR(ISNUMBER(SEARCH(" 4S",porsche_data[[#This Row],[Model]])), ISNUMBER(SEARCH(" S",porsche_data[[#This Row],[Model]]))),1,0)</f>
        <v>0</v>
      </c>
      <c r="G1477">
        <f>IF(ISNUMBER(SEARCH("Turbo",porsche_data[[#This Row],[Model]])),1,0)</f>
        <v>0</v>
      </c>
      <c r="H1477">
        <f>IF(ISNUMBER(SEARCH("GT",porsche_data[[#This Row],[Model]])),1,0)</f>
        <v>0</v>
      </c>
      <c r="I1477">
        <f>IF(ISNUMBER(SEARCH("RS",porsche_data[[#This Row],[Model]])),1,0)</f>
        <v>0</v>
      </c>
      <c r="J1477">
        <f>IF(ISNUMBER(SEARCH("Targa",porsche_data[[#This Row],[Body]])),1,0)</f>
        <v>0</v>
      </c>
      <c r="K1477">
        <f>IF(ISNUMBER(SEARCH("Cabriolet",porsche_data[[#This Row],[Body]])),1,0)</f>
        <v>0</v>
      </c>
      <c r="L1477" t="s">
        <v>25</v>
      </c>
      <c r="N1477" t="s">
        <v>25</v>
      </c>
      <c r="O1477" t="str">
        <f>IF(ISNUMBER(SEARCH("km",porsche_data[[#This Row],[Mileage0]])),porsche_data[[#This Row],[Mileage0]],"")</f>
        <v/>
      </c>
      <c r="P1477" t="s">
        <v>25</v>
      </c>
      <c r="R1477" t="s">
        <v>25</v>
      </c>
      <c r="T1477" t="s">
        <v>25</v>
      </c>
      <c r="U1477" t="s">
        <v>25</v>
      </c>
      <c r="V1477">
        <f>IF(porsche_data[[#This Row],[Transmission]]="Automatic",1,0)</f>
        <v>0</v>
      </c>
      <c r="W1477">
        <f>IF(porsche_data[[#This Row],[Transmission]]="PDK",1,0)</f>
        <v>0</v>
      </c>
      <c r="X1477" t="s">
        <v>25</v>
      </c>
      <c r="Y1477">
        <f>IF(porsche_data[[#This Row],[Drive]]="Rear drive",0,1)</f>
        <v>1</v>
      </c>
      <c r="Z1477" t="s">
        <v>25</v>
      </c>
      <c r="AA1477" t="s">
        <v>25</v>
      </c>
      <c r="AB1477">
        <f>IF(OR(porsche_data[[#This Row],[Interior Color]]="Black",porsche_data[[#This Row],[Interior Color]]="Beige",porsche_data[[#This Row],[Interior Color]]="Brown",porsche_data[[#This Row],[Interior Color]]="Grey"),0,1)</f>
        <v>1</v>
      </c>
      <c r="AC1477" t="s">
        <v>25</v>
      </c>
      <c r="AD14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78" spans="1:30" x14ac:dyDescent="0.2">
      <c r="A1478" t="s">
        <v>4572</v>
      </c>
      <c r="B1478">
        <v>153000</v>
      </c>
      <c r="C1478">
        <f>ABS((porsche_data[[#This Row],[Price]]-AVERAGE(B1410:B5865))/_xlfn.STDEV.P(B1410:B5865))</f>
        <v>1.7319658710141097</v>
      </c>
      <c r="D1478" t="s">
        <v>106</v>
      </c>
      <c r="E1478" t="s">
        <v>64</v>
      </c>
      <c r="F1478">
        <f>IF(OR(ISNUMBER(SEARCH(" 4S",porsche_data[[#This Row],[Model]])), ISNUMBER(SEARCH(" S",porsche_data[[#This Row],[Model]]))),1,0)</f>
        <v>1</v>
      </c>
      <c r="G1478">
        <f>IF(ISNUMBER(SEARCH("Turbo",porsche_data[[#This Row],[Model]])),1,0)</f>
        <v>0</v>
      </c>
      <c r="H1478">
        <f>IF(ISNUMBER(SEARCH("GT",porsche_data[[#This Row],[Model]])),1,0)</f>
        <v>0</v>
      </c>
      <c r="I1478">
        <f>IF(ISNUMBER(SEARCH("RS",porsche_data[[#This Row],[Model]])),1,0)</f>
        <v>0</v>
      </c>
      <c r="J1478">
        <f>IF(ISNUMBER(SEARCH("Targa",porsche_data[[#This Row],[Body]])),1,0)</f>
        <v>0</v>
      </c>
      <c r="K1478">
        <f>IF(ISNUMBER(SEARCH("Cabriolet",porsche_data[[#This Row],[Body]])),1,0)</f>
        <v>1</v>
      </c>
      <c r="L1478" t="s">
        <v>16</v>
      </c>
      <c r="M1478">
        <v>992</v>
      </c>
      <c r="N1478" t="s">
        <v>4573</v>
      </c>
      <c r="O1478" s="3">
        <f>1*(LEFT(porsche_data[[#This Row],[Mileage0]],FIND(" ",porsche_data[[#This Row],[Mileage0]])-1))</f>
        <v>17200</v>
      </c>
      <c r="P1478" t="s">
        <v>66</v>
      </c>
      <c r="Q1478">
        <v>450</v>
      </c>
      <c r="R1478" t="s">
        <v>67</v>
      </c>
      <c r="S1478">
        <f>1*(LEFT(porsche_data[[#This Row],[Cylinder Capacity]],FIND(" ",porsche_data[[#This Row],[Cylinder Capacity]])-1))</f>
        <v>3</v>
      </c>
      <c r="T1478" t="s">
        <v>20</v>
      </c>
      <c r="U1478" t="s">
        <v>31</v>
      </c>
      <c r="V1478">
        <f>IF(porsche_data[[#This Row],[Transmission]]="Automatic",1,0)</f>
        <v>0</v>
      </c>
      <c r="W1478">
        <f>IF(porsche_data[[#This Row],[Transmission]]="PDK",1,0)</f>
        <v>1</v>
      </c>
      <c r="X1478" t="s">
        <v>46</v>
      </c>
      <c r="Y1478">
        <f>IF(porsche_data[[#This Row],[Drive]]="Rear drive",0,1)</f>
        <v>1</v>
      </c>
      <c r="Z1478" t="s">
        <v>23</v>
      </c>
      <c r="AA1478" t="s">
        <v>116</v>
      </c>
      <c r="AB1478">
        <f>IF(OR(porsche_data[[#This Row],[Interior Color]]="Black",porsche_data[[#This Row],[Interior Color]]="Beige",porsche_data[[#This Row],[Interior Color]]="Brown",porsche_data[[#This Row],[Interior Color]]="Grey"),0,1)</f>
        <v>1</v>
      </c>
      <c r="AC1478" t="s">
        <v>61</v>
      </c>
      <c r="AD14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79" spans="1:30" x14ac:dyDescent="0.2">
      <c r="A1479" t="s">
        <v>175</v>
      </c>
      <c r="B1479">
        <v>152980</v>
      </c>
      <c r="C1479">
        <f>ABS((porsche_data[[#This Row],[Price]]-AVERAGE(B1411:B5866))/_xlfn.STDEV.P(B1411:B5866))</f>
        <v>1.7313479733979911</v>
      </c>
      <c r="D1479" t="s">
        <v>63</v>
      </c>
      <c r="E1479" t="s">
        <v>176</v>
      </c>
      <c r="F1479">
        <f>IF(OR(ISNUMBER(SEARCH(" 4S",porsche_data[[#This Row],[Model]])), ISNUMBER(SEARCH(" S",porsche_data[[#This Row],[Model]]))),1,0)</f>
        <v>0</v>
      </c>
      <c r="G1479">
        <f>IF(ISNUMBER(SEARCH("Turbo",porsche_data[[#This Row],[Model]])),1,0)</f>
        <v>0</v>
      </c>
      <c r="H1479">
        <f>IF(ISNUMBER(SEARCH("GT",porsche_data[[#This Row],[Model]])),1,0)</f>
        <v>1</v>
      </c>
      <c r="I1479">
        <f>IF(ISNUMBER(SEARCH("RS",porsche_data[[#This Row],[Model]])),1,0)</f>
        <v>0</v>
      </c>
      <c r="J1479">
        <f>IF(ISNUMBER(SEARCH("Targa",porsche_data[[#This Row],[Body]])),1,0)</f>
        <v>0</v>
      </c>
      <c r="K1479">
        <f>IF(ISNUMBER(SEARCH("Cabriolet",porsche_data[[#This Row],[Body]])),1,0)</f>
        <v>0</v>
      </c>
      <c r="L1479" t="s">
        <v>44</v>
      </c>
      <c r="M1479">
        <v>992</v>
      </c>
      <c r="N1479" t="s">
        <v>177</v>
      </c>
      <c r="O1479" s="3">
        <f>1*(LEFT(porsche_data[[#This Row],[Mileage0]],FIND(" ",porsche_data[[#This Row],[Mileage0]])-1))</f>
        <v>10150</v>
      </c>
      <c r="P1479" t="s">
        <v>178</v>
      </c>
      <c r="Q1479">
        <v>480</v>
      </c>
      <c r="R1479" t="s">
        <v>67</v>
      </c>
      <c r="S1479">
        <f>1*(LEFT(porsche_data[[#This Row],[Cylinder Capacity]],FIND(" ",porsche_data[[#This Row],[Cylinder Capacity]])-1))</f>
        <v>3</v>
      </c>
      <c r="T1479" t="s">
        <v>20</v>
      </c>
      <c r="U1479" t="s">
        <v>31</v>
      </c>
      <c r="V1479">
        <f>IF(porsche_data[[#This Row],[Transmission]]="Automatic",1,0)</f>
        <v>0</v>
      </c>
      <c r="W1479">
        <f>IF(porsche_data[[#This Row],[Transmission]]="PDK",1,0)</f>
        <v>1</v>
      </c>
      <c r="X1479" t="s">
        <v>46</v>
      </c>
      <c r="Y1479">
        <f>IF(porsche_data[[#This Row],[Drive]]="Rear drive",0,1)</f>
        <v>1</v>
      </c>
      <c r="Z1479" t="s">
        <v>23</v>
      </c>
      <c r="AA1479" t="s">
        <v>24</v>
      </c>
      <c r="AB1479">
        <f>IF(OR(porsche_data[[#This Row],[Interior Color]]="Black",porsche_data[[#This Row],[Interior Color]]="Beige",porsche_data[[#This Row],[Interior Color]]="Brown",porsche_data[[#This Row],[Interior Color]]="Grey"),0,1)</f>
        <v>0</v>
      </c>
      <c r="AC1479" t="s">
        <v>116</v>
      </c>
      <c r="AD14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80" spans="1:30" x14ac:dyDescent="0.2">
      <c r="A1480" t="s">
        <v>2533</v>
      </c>
      <c r="B1480">
        <v>152900</v>
      </c>
      <c r="C1480">
        <f>ABS((porsche_data[[#This Row],[Price]]-AVERAGE(B1412:B5867))/_xlfn.STDEV.P(B1412:B5867))</f>
        <v>1.7288763829335165</v>
      </c>
      <c r="D1480" t="s">
        <v>90</v>
      </c>
      <c r="E1480" t="s">
        <v>362</v>
      </c>
      <c r="F1480">
        <f>IF(OR(ISNUMBER(SEARCH(" 4S",porsche_data[[#This Row],[Model]])), ISNUMBER(SEARCH(" S",porsche_data[[#This Row],[Model]]))),1,0)</f>
        <v>0</v>
      </c>
      <c r="G1480">
        <f>IF(ISNUMBER(SEARCH("Turbo",porsche_data[[#This Row],[Model]])),1,0)</f>
        <v>0</v>
      </c>
      <c r="H1480">
        <f>IF(ISNUMBER(SEARCH("GT",porsche_data[[#This Row],[Model]])),1,0)</f>
        <v>1</v>
      </c>
      <c r="I1480">
        <f>IF(ISNUMBER(SEARCH("RS",porsche_data[[#This Row],[Model]])),1,0)</f>
        <v>0</v>
      </c>
      <c r="J1480">
        <f>IF(ISNUMBER(SEARCH("Targa",porsche_data[[#This Row],[Body]])),1,0)</f>
        <v>0</v>
      </c>
      <c r="K1480">
        <f>IF(ISNUMBER(SEARCH("Cabriolet",porsche_data[[#This Row],[Body]])),1,0)</f>
        <v>0</v>
      </c>
      <c r="L1480" t="s">
        <v>44</v>
      </c>
      <c r="M1480">
        <v>991</v>
      </c>
      <c r="N1480" t="s">
        <v>2534</v>
      </c>
      <c r="O1480" s="3">
        <f>1*(LEFT(porsche_data[[#This Row],[Mileage0]],FIND(" ",porsche_data[[#This Row],[Mileage0]])-1))</f>
        <v>46893</v>
      </c>
      <c r="P1480" t="s">
        <v>141</v>
      </c>
      <c r="Q1480">
        <v>500</v>
      </c>
      <c r="R1480" t="s">
        <v>111</v>
      </c>
      <c r="S1480">
        <f>1*(LEFT(porsche_data[[#This Row],[Cylinder Capacity]],FIND(" ",porsche_data[[#This Row],[Cylinder Capacity]])-1))</f>
        <v>4</v>
      </c>
      <c r="T1480" t="s">
        <v>20</v>
      </c>
      <c r="U1480" t="s">
        <v>21</v>
      </c>
      <c r="V1480">
        <f>IF(porsche_data[[#This Row],[Transmission]]="Automatic",1,0)</f>
        <v>0</v>
      </c>
      <c r="W1480">
        <f>IF(porsche_data[[#This Row],[Transmission]]="PDK",1,0)</f>
        <v>0</v>
      </c>
      <c r="X1480" t="s">
        <v>22</v>
      </c>
      <c r="Y1480">
        <f>IF(porsche_data[[#This Row],[Drive]]="Rear drive",0,1)</f>
        <v>0</v>
      </c>
      <c r="Z1480" t="s">
        <v>23</v>
      </c>
      <c r="AA1480" t="s">
        <v>24</v>
      </c>
      <c r="AB1480">
        <f>IF(OR(porsche_data[[#This Row],[Interior Color]]="Black",porsche_data[[#This Row],[Interior Color]]="Beige",porsche_data[[#This Row],[Interior Color]]="Brown",porsche_data[[#This Row],[Interior Color]]="Grey"),0,1)</f>
        <v>0</v>
      </c>
      <c r="AC1480" t="s">
        <v>24</v>
      </c>
      <c r="AD14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81" spans="1:30" x14ac:dyDescent="0.2">
      <c r="A1481" t="s">
        <v>2533</v>
      </c>
      <c r="B1481">
        <v>152900</v>
      </c>
      <c r="C1481">
        <f>ABS((porsche_data[[#This Row],[Price]]-AVERAGE(B1413:B5868))/_xlfn.STDEV.P(B1413:B5868))</f>
        <v>1.7288763829335165</v>
      </c>
      <c r="D1481" t="s">
        <v>93</v>
      </c>
      <c r="E1481" t="s">
        <v>64</v>
      </c>
      <c r="F1481">
        <f>IF(OR(ISNUMBER(SEARCH(" 4S",porsche_data[[#This Row],[Model]])), ISNUMBER(SEARCH(" S",porsche_data[[#This Row],[Model]]))),1,0)</f>
        <v>1</v>
      </c>
      <c r="G1481">
        <f>IF(ISNUMBER(SEARCH("Turbo",porsche_data[[#This Row],[Model]])),1,0)</f>
        <v>0</v>
      </c>
      <c r="H1481">
        <f>IF(ISNUMBER(SEARCH("GT",porsche_data[[#This Row],[Model]])),1,0)</f>
        <v>0</v>
      </c>
      <c r="I1481">
        <f>IF(ISNUMBER(SEARCH("RS",porsche_data[[#This Row],[Model]])),1,0)</f>
        <v>0</v>
      </c>
      <c r="J1481">
        <f>IF(ISNUMBER(SEARCH("Targa",porsche_data[[#This Row],[Body]])),1,0)</f>
        <v>0</v>
      </c>
      <c r="K1481">
        <f>IF(ISNUMBER(SEARCH("Cabriolet",porsche_data[[#This Row],[Body]])),1,0)</f>
        <v>1</v>
      </c>
      <c r="L1481" t="s">
        <v>16</v>
      </c>
      <c r="M1481">
        <v>992</v>
      </c>
      <c r="N1481" t="s">
        <v>374</v>
      </c>
      <c r="O1481" s="3">
        <f>1*(LEFT(porsche_data[[#This Row],[Mileage0]],FIND(" ",porsche_data[[#This Row],[Mileage0]])-1))</f>
        <v>14000</v>
      </c>
      <c r="P1481" t="s">
        <v>66</v>
      </c>
      <c r="Q1481">
        <v>450</v>
      </c>
      <c r="R1481" t="s">
        <v>67</v>
      </c>
      <c r="S1481">
        <f>1*(LEFT(porsche_data[[#This Row],[Cylinder Capacity]],FIND(" ",porsche_data[[#This Row],[Cylinder Capacity]])-1))</f>
        <v>3</v>
      </c>
      <c r="T1481" t="s">
        <v>20</v>
      </c>
      <c r="U1481" t="s">
        <v>31</v>
      </c>
      <c r="V1481">
        <f>IF(porsche_data[[#This Row],[Transmission]]="Automatic",1,0)</f>
        <v>0</v>
      </c>
      <c r="W1481">
        <f>IF(porsche_data[[#This Row],[Transmission]]="PDK",1,0)</f>
        <v>1</v>
      </c>
      <c r="X1481" t="s">
        <v>46</v>
      </c>
      <c r="Y1481">
        <f>IF(porsche_data[[#This Row],[Drive]]="Rear drive",0,1)</f>
        <v>1</v>
      </c>
      <c r="Z1481" t="s">
        <v>23</v>
      </c>
      <c r="AA1481" t="s">
        <v>24</v>
      </c>
      <c r="AB1481">
        <f>IF(OR(porsche_data[[#This Row],[Interior Color]]="Black",porsche_data[[#This Row],[Interior Color]]="Beige",porsche_data[[#This Row],[Interior Color]]="Brown",porsche_data[[#This Row],[Interior Color]]="Grey"),0,1)</f>
        <v>0</v>
      </c>
      <c r="AC1481" t="s">
        <v>99</v>
      </c>
      <c r="AD14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82" spans="1:30" x14ac:dyDescent="0.2">
      <c r="A1482" t="s">
        <v>520</v>
      </c>
      <c r="B1482">
        <v>151000</v>
      </c>
      <c r="C1482">
        <f>ABS((porsche_data[[#This Row],[Price]]-AVERAGE(B1414:B5869))/_xlfn.STDEV.P(B1414:B5869))</f>
        <v>1.6701761094022487</v>
      </c>
      <c r="D1482" t="s">
        <v>152</v>
      </c>
      <c r="E1482" t="s">
        <v>170</v>
      </c>
      <c r="F1482">
        <f>IF(OR(ISNUMBER(SEARCH(" 4S",porsche_data[[#This Row],[Model]])), ISNUMBER(SEARCH(" S",porsche_data[[#This Row],[Model]]))),1,0)</f>
        <v>0</v>
      </c>
      <c r="G1482">
        <f>IF(ISNUMBER(SEARCH("Turbo",porsche_data[[#This Row],[Model]])),1,0)</f>
        <v>0</v>
      </c>
      <c r="H1482">
        <f>IF(ISNUMBER(SEARCH("GT",porsche_data[[#This Row],[Model]])),1,0)</f>
        <v>0</v>
      </c>
      <c r="I1482">
        <f>IF(ISNUMBER(SEARCH("RS",porsche_data[[#This Row],[Model]])),1,0)</f>
        <v>0</v>
      </c>
      <c r="J1482">
        <f>IF(ISNUMBER(SEARCH("Targa",porsche_data[[#This Row],[Body]])),1,0)</f>
        <v>0</v>
      </c>
      <c r="K1482">
        <f>IF(ISNUMBER(SEARCH("Cabriolet",porsche_data[[#This Row],[Body]])),1,0)</f>
        <v>0</v>
      </c>
      <c r="L1482" t="s">
        <v>44</v>
      </c>
      <c r="M1482">
        <v>992</v>
      </c>
      <c r="N1482" t="s">
        <v>521</v>
      </c>
      <c r="O1482" s="3">
        <f>1*(LEFT(porsche_data[[#This Row],[Mileage0]],FIND(" ",porsche_data[[#This Row],[Mileage0]])-1))</f>
        <v>3000</v>
      </c>
      <c r="P1482" t="s">
        <v>171</v>
      </c>
      <c r="Q1482">
        <v>394</v>
      </c>
      <c r="R1482" t="s">
        <v>67</v>
      </c>
      <c r="S1482">
        <f>1*(LEFT(porsche_data[[#This Row],[Cylinder Capacity]],FIND(" ",porsche_data[[#This Row],[Cylinder Capacity]])-1))</f>
        <v>3</v>
      </c>
      <c r="T1482" t="s">
        <v>20</v>
      </c>
      <c r="U1482" t="s">
        <v>31</v>
      </c>
      <c r="V1482">
        <f>IF(porsche_data[[#This Row],[Transmission]]="Automatic",1,0)</f>
        <v>0</v>
      </c>
      <c r="W1482">
        <f>IF(porsche_data[[#This Row],[Transmission]]="PDK",1,0)</f>
        <v>1</v>
      </c>
      <c r="X1482" t="s">
        <v>22</v>
      </c>
      <c r="Y1482">
        <f>IF(porsche_data[[#This Row],[Drive]]="Rear drive",0,1)</f>
        <v>0</v>
      </c>
      <c r="Z1482" t="s">
        <v>23</v>
      </c>
      <c r="AA1482" t="s">
        <v>24</v>
      </c>
      <c r="AB1482">
        <f>IF(OR(porsche_data[[#This Row],[Interior Color]]="Black",porsche_data[[#This Row],[Interior Color]]="Beige",porsche_data[[#This Row],[Interior Color]]="Brown",porsche_data[[#This Row],[Interior Color]]="Grey"),0,1)</f>
        <v>0</v>
      </c>
      <c r="AC1482" t="s">
        <v>47</v>
      </c>
      <c r="AD14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83" spans="1:30" hidden="1" x14ac:dyDescent="0.2">
      <c r="A1483" t="s">
        <v>25</v>
      </c>
      <c r="C1483" t="e">
        <f>ABS((porsche_data[[#This Row],[Price]]-#REF!)/#REF!)</f>
        <v>#REF!</v>
      </c>
      <c r="D1483" t="s">
        <v>25</v>
      </c>
      <c r="E1483" t="s">
        <v>25</v>
      </c>
      <c r="F1483">
        <f>IF(OR(ISNUMBER(SEARCH(" 4S",porsche_data[[#This Row],[Model]])), ISNUMBER(SEARCH(" S",porsche_data[[#This Row],[Model]]))),1,0)</f>
        <v>0</v>
      </c>
      <c r="G1483">
        <f>IF(ISNUMBER(SEARCH("Turbo",porsche_data[[#This Row],[Model]])),1,0)</f>
        <v>0</v>
      </c>
      <c r="H1483">
        <f>IF(ISNUMBER(SEARCH("GT",porsche_data[[#This Row],[Model]])),1,0)</f>
        <v>0</v>
      </c>
      <c r="I1483">
        <f>IF(ISNUMBER(SEARCH("RS",porsche_data[[#This Row],[Model]])),1,0)</f>
        <v>0</v>
      </c>
      <c r="J1483">
        <f>IF(ISNUMBER(SEARCH("Targa",porsche_data[[#This Row],[Body]])),1,0)</f>
        <v>0</v>
      </c>
      <c r="K1483">
        <f>IF(ISNUMBER(SEARCH("Cabriolet",porsche_data[[#This Row],[Body]])),1,0)</f>
        <v>0</v>
      </c>
      <c r="L1483" t="s">
        <v>25</v>
      </c>
      <c r="N1483" t="s">
        <v>25</v>
      </c>
      <c r="O1483" t="str">
        <f>IF(ISNUMBER(SEARCH("km",porsche_data[[#This Row],[Mileage0]])),porsche_data[[#This Row],[Mileage0]],"")</f>
        <v/>
      </c>
      <c r="P1483" t="s">
        <v>25</v>
      </c>
      <c r="R1483" t="s">
        <v>25</v>
      </c>
      <c r="T1483" t="s">
        <v>25</v>
      </c>
      <c r="U1483" t="s">
        <v>25</v>
      </c>
      <c r="V1483">
        <f>IF(porsche_data[[#This Row],[Transmission]]="Automatic",1,0)</f>
        <v>0</v>
      </c>
      <c r="W1483">
        <f>IF(porsche_data[[#This Row],[Transmission]]="PDK",1,0)</f>
        <v>0</v>
      </c>
      <c r="X1483" t="s">
        <v>25</v>
      </c>
      <c r="Y1483">
        <f>IF(porsche_data[[#This Row],[Drive]]="Rear drive",0,1)</f>
        <v>1</v>
      </c>
      <c r="Z1483" t="s">
        <v>25</v>
      </c>
      <c r="AA1483" t="s">
        <v>25</v>
      </c>
      <c r="AB1483">
        <f>IF(OR(porsche_data[[#This Row],[Interior Color]]="Black",porsche_data[[#This Row],[Interior Color]]="Beige",porsche_data[[#This Row],[Interior Color]]="Brown",porsche_data[[#This Row],[Interior Color]]="Grey"),0,1)</f>
        <v>1</v>
      </c>
      <c r="AC1483" t="s">
        <v>25</v>
      </c>
      <c r="AD14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84" spans="1:30" x14ac:dyDescent="0.2">
      <c r="A1484" t="s">
        <v>337</v>
      </c>
      <c r="B1484">
        <v>150900</v>
      </c>
      <c r="C1484">
        <f>ABS((porsche_data[[#This Row],[Price]]-AVERAGE(B1416:B5871))/_xlfn.STDEV.P(B1416:B5871))</f>
        <v>1.6736754067253914</v>
      </c>
      <c r="D1484" t="s">
        <v>152</v>
      </c>
      <c r="E1484" t="s">
        <v>176</v>
      </c>
      <c r="F1484">
        <f>IF(OR(ISNUMBER(SEARCH(" 4S",porsche_data[[#This Row],[Model]])), ISNUMBER(SEARCH(" S",porsche_data[[#This Row],[Model]]))),1,0)</f>
        <v>0</v>
      </c>
      <c r="G1484">
        <f>IF(ISNUMBER(SEARCH("Turbo",porsche_data[[#This Row],[Model]])),1,0)</f>
        <v>0</v>
      </c>
      <c r="H1484">
        <f>IF(ISNUMBER(SEARCH("GT",porsche_data[[#This Row],[Model]])),1,0)</f>
        <v>1</v>
      </c>
      <c r="I1484">
        <f>IF(ISNUMBER(SEARCH("RS",porsche_data[[#This Row],[Model]])),1,0)</f>
        <v>0</v>
      </c>
      <c r="J1484">
        <f>IF(ISNUMBER(SEARCH("Targa",porsche_data[[#This Row],[Body]])),1,0)</f>
        <v>0</v>
      </c>
      <c r="K1484">
        <f>IF(ISNUMBER(SEARCH("Cabriolet",porsche_data[[#This Row],[Body]])),1,0)</f>
        <v>0</v>
      </c>
      <c r="L1484" t="s">
        <v>44</v>
      </c>
      <c r="M1484">
        <v>992</v>
      </c>
      <c r="N1484" t="s">
        <v>338</v>
      </c>
      <c r="O1484" s="3">
        <f>1*(LEFT(porsche_data[[#This Row],[Mileage0]],FIND(" ",porsche_data[[#This Row],[Mileage0]])-1))</f>
        <v>7000</v>
      </c>
      <c r="P1484" t="s">
        <v>178</v>
      </c>
      <c r="Q1484">
        <v>480</v>
      </c>
      <c r="R1484" t="s">
        <v>67</v>
      </c>
      <c r="S1484">
        <f>1*(LEFT(porsche_data[[#This Row],[Cylinder Capacity]],FIND(" ",porsche_data[[#This Row],[Cylinder Capacity]])-1))</f>
        <v>3</v>
      </c>
      <c r="T1484" t="s">
        <v>20</v>
      </c>
      <c r="U1484" t="s">
        <v>31</v>
      </c>
      <c r="V1484">
        <f>IF(porsche_data[[#This Row],[Transmission]]="Automatic",1,0)</f>
        <v>0</v>
      </c>
      <c r="W1484">
        <f>IF(porsche_data[[#This Row],[Transmission]]="PDK",1,0)</f>
        <v>1</v>
      </c>
      <c r="X1484" t="s">
        <v>46</v>
      </c>
      <c r="Y1484">
        <f>IF(porsche_data[[#This Row],[Drive]]="Rear drive",0,1)</f>
        <v>1</v>
      </c>
      <c r="Z1484" t="s">
        <v>23</v>
      </c>
      <c r="AA1484" t="s">
        <v>24</v>
      </c>
      <c r="AB1484">
        <f>IF(OR(porsche_data[[#This Row],[Interior Color]]="Black",porsche_data[[#This Row],[Interior Color]]="Beige",porsche_data[[#This Row],[Interior Color]]="Brown",porsche_data[[#This Row],[Interior Color]]="Grey"),0,1)</f>
        <v>0</v>
      </c>
      <c r="AC1484" t="s">
        <v>32</v>
      </c>
      <c r="AD14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85" spans="1:30" x14ac:dyDescent="0.2">
      <c r="A1485" t="s">
        <v>337</v>
      </c>
      <c r="B1485">
        <v>150900</v>
      </c>
      <c r="C1485">
        <f>ABS((porsche_data[[#This Row],[Price]]-AVERAGE(B1417:B5872))/_xlfn.STDEV.P(B1417:B5872))</f>
        <v>1.6769960649123701</v>
      </c>
      <c r="D1485" t="s">
        <v>163</v>
      </c>
      <c r="E1485" t="s">
        <v>64</v>
      </c>
      <c r="F1485">
        <f>IF(OR(ISNUMBER(SEARCH(" 4S",porsche_data[[#This Row],[Model]])), ISNUMBER(SEARCH(" S",porsche_data[[#This Row],[Model]]))),1,0)</f>
        <v>1</v>
      </c>
      <c r="G1485">
        <f>IF(ISNUMBER(SEARCH("Turbo",porsche_data[[#This Row],[Model]])),1,0)</f>
        <v>0</v>
      </c>
      <c r="H1485">
        <f>IF(ISNUMBER(SEARCH("GT",porsche_data[[#This Row],[Model]])),1,0)</f>
        <v>0</v>
      </c>
      <c r="I1485">
        <f>IF(ISNUMBER(SEARCH("RS",porsche_data[[#This Row],[Model]])),1,0)</f>
        <v>0</v>
      </c>
      <c r="J1485">
        <f>IF(ISNUMBER(SEARCH("Targa",porsche_data[[#This Row],[Body]])),1,0)</f>
        <v>0</v>
      </c>
      <c r="K1485">
        <f>IF(ISNUMBER(SEARCH("Cabriolet",porsche_data[[#This Row],[Body]])),1,0)</f>
        <v>1</v>
      </c>
      <c r="L1485" t="s">
        <v>16</v>
      </c>
      <c r="M1485">
        <v>992</v>
      </c>
      <c r="N1485" t="s">
        <v>86</v>
      </c>
      <c r="O1485" s="3">
        <f>1*(LEFT(porsche_data[[#This Row],[Mileage0]],FIND(" ",porsche_data[[#This Row],[Mileage0]])-1))</f>
        <v>28000</v>
      </c>
      <c r="P1485" t="s">
        <v>66</v>
      </c>
      <c r="Q1485">
        <v>450</v>
      </c>
      <c r="R1485" t="s">
        <v>67</v>
      </c>
      <c r="S1485">
        <f>1*(LEFT(porsche_data[[#This Row],[Cylinder Capacity]],FIND(" ",porsche_data[[#This Row],[Cylinder Capacity]])-1))</f>
        <v>3</v>
      </c>
      <c r="T1485" t="s">
        <v>20</v>
      </c>
      <c r="U1485" t="s">
        <v>31</v>
      </c>
      <c r="V1485">
        <f>IF(porsche_data[[#This Row],[Transmission]]="Automatic",1,0)</f>
        <v>0</v>
      </c>
      <c r="W1485">
        <f>IF(porsche_data[[#This Row],[Transmission]]="PDK",1,0)</f>
        <v>1</v>
      </c>
      <c r="X1485" t="s">
        <v>46</v>
      </c>
      <c r="Y1485">
        <f>IF(porsche_data[[#This Row],[Drive]]="Rear drive",0,1)</f>
        <v>1</v>
      </c>
      <c r="Z1485" t="s">
        <v>23</v>
      </c>
      <c r="AA1485" t="s">
        <v>24</v>
      </c>
      <c r="AB1485">
        <f>IF(OR(porsche_data[[#This Row],[Interior Color]]="Black",porsche_data[[#This Row],[Interior Color]]="Beige",porsche_data[[#This Row],[Interior Color]]="Brown",porsche_data[[#This Row],[Interior Color]]="Grey"),0,1)</f>
        <v>0</v>
      </c>
      <c r="AC1485" t="s">
        <v>54</v>
      </c>
      <c r="AD14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86" spans="1:30" hidden="1" x14ac:dyDescent="0.2">
      <c r="A1486" t="s">
        <v>2220</v>
      </c>
      <c r="B1486">
        <v>150000</v>
      </c>
      <c r="C1486" t="e">
        <f>ABS((porsche_data[[#This Row],[Price]]-#REF!)/#REF!)</f>
        <v>#REF!</v>
      </c>
      <c r="D1486" t="s">
        <v>118</v>
      </c>
      <c r="E1486" t="s">
        <v>119</v>
      </c>
      <c r="F1486">
        <f>IF(OR(ISNUMBER(SEARCH(" 4S",porsche_data[[#This Row],[Model]])), ISNUMBER(SEARCH(" S",porsche_data[[#This Row],[Model]]))),1,0)</f>
        <v>0</v>
      </c>
      <c r="G1486">
        <f>IF(ISNUMBER(SEARCH("Turbo",porsche_data[[#This Row],[Model]])),1,0)</f>
        <v>0</v>
      </c>
      <c r="H1486">
        <f>IF(ISNUMBER(SEARCH("GT",porsche_data[[#This Row],[Model]])),1,0)</f>
        <v>0</v>
      </c>
      <c r="I1486">
        <f>IF(ISNUMBER(SEARCH("RS",porsche_data[[#This Row],[Model]])),1,0)</f>
        <v>0</v>
      </c>
      <c r="J1486">
        <f>IF(ISNUMBER(SEARCH("Targa",porsche_data[[#This Row],[Body]])),1,0)</f>
        <v>0</v>
      </c>
      <c r="K1486">
        <f>IF(ISNUMBER(SEARCH("Cabriolet",porsche_data[[#This Row],[Body]])),1,0)</f>
        <v>0</v>
      </c>
      <c r="L1486" t="s">
        <v>44</v>
      </c>
      <c r="N1486" t="s">
        <v>2221</v>
      </c>
      <c r="O1486" t="str">
        <f>IF(ISNUMBER(SEARCH("km",porsche_data[[#This Row],[Mileage0]])),porsche_data[[#This Row],[Mileage0]],"")</f>
        <v/>
      </c>
      <c r="P1486" t="s">
        <v>121</v>
      </c>
      <c r="R1486" t="s">
        <v>2222</v>
      </c>
      <c r="T1486" t="s">
        <v>20</v>
      </c>
      <c r="U1486" t="s">
        <v>21</v>
      </c>
      <c r="V1486">
        <f>IF(porsche_data[[#This Row],[Transmission]]="Automatic",1,0)</f>
        <v>0</v>
      </c>
      <c r="W1486">
        <f>IF(porsche_data[[#This Row],[Transmission]]="PDK",1,0)</f>
        <v>0</v>
      </c>
      <c r="X1486" t="s">
        <v>22</v>
      </c>
      <c r="Y1486">
        <f>IF(porsche_data[[#This Row],[Drive]]="Rear drive",0,1)</f>
        <v>0</v>
      </c>
      <c r="Z1486" t="s">
        <v>23</v>
      </c>
      <c r="AA1486" t="s">
        <v>24</v>
      </c>
      <c r="AB1486">
        <f>IF(OR(porsche_data[[#This Row],[Interior Color]]="Black",porsche_data[[#This Row],[Interior Color]]="Beige",porsche_data[[#This Row],[Interior Color]]="Brown",porsche_data[[#This Row],[Interior Color]]="Grey"),0,1)</f>
        <v>0</v>
      </c>
      <c r="AC1486" t="s">
        <v>308</v>
      </c>
      <c r="AD14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87" spans="1:30" hidden="1" x14ac:dyDescent="0.2">
      <c r="A1487" t="s">
        <v>328</v>
      </c>
      <c r="C1487" t="e">
        <f>ABS((porsche_data[[#This Row],[Price]]-#REF!)/#REF!)</f>
        <v>#REF!</v>
      </c>
      <c r="D1487" t="s">
        <v>70</v>
      </c>
      <c r="E1487" t="s">
        <v>468</v>
      </c>
      <c r="F1487">
        <f>IF(OR(ISNUMBER(SEARCH(" 4S",porsche_data[[#This Row],[Model]])), ISNUMBER(SEARCH(" S",porsche_data[[#This Row],[Model]]))),1,0)</f>
        <v>0</v>
      </c>
      <c r="G1487">
        <f>IF(ISNUMBER(SEARCH("Turbo",porsche_data[[#This Row],[Model]])),1,0)</f>
        <v>0</v>
      </c>
      <c r="H1487">
        <f>IF(ISNUMBER(SEARCH("GT",porsche_data[[#This Row],[Model]])),1,0)</f>
        <v>1</v>
      </c>
      <c r="I1487">
        <f>IF(ISNUMBER(SEARCH("RS",porsche_data[[#This Row],[Model]])),1,0)</f>
        <v>0</v>
      </c>
      <c r="J1487">
        <f>IF(ISNUMBER(SEARCH("Targa",porsche_data[[#This Row],[Body]])),1,0)</f>
        <v>0</v>
      </c>
      <c r="K1487">
        <f>IF(ISNUMBER(SEARCH("Cabriolet",porsche_data[[#This Row],[Body]])),1,0)</f>
        <v>0</v>
      </c>
      <c r="L1487" t="s">
        <v>44</v>
      </c>
      <c r="N1487" t="s">
        <v>2420</v>
      </c>
      <c r="O1487" t="str">
        <f>IF(ISNUMBER(SEARCH("km",porsche_data[[#This Row],[Mileage0]])),porsche_data[[#This Row],[Mileage0]],"")</f>
        <v>26790 km</v>
      </c>
      <c r="P1487" t="s">
        <v>182</v>
      </c>
      <c r="R1487" t="s">
        <v>88</v>
      </c>
      <c r="T1487" t="s">
        <v>20</v>
      </c>
      <c r="U1487" t="s">
        <v>21</v>
      </c>
      <c r="V1487">
        <f>IF(porsche_data[[#This Row],[Transmission]]="Automatic",1,0)</f>
        <v>0</v>
      </c>
      <c r="W1487">
        <f>IF(porsche_data[[#This Row],[Transmission]]="PDK",1,0)</f>
        <v>0</v>
      </c>
      <c r="X1487" t="s">
        <v>22</v>
      </c>
      <c r="Y1487">
        <f>IF(porsche_data[[#This Row],[Drive]]="Rear drive",0,1)</f>
        <v>0</v>
      </c>
      <c r="Z1487" t="s">
        <v>23</v>
      </c>
      <c r="AA1487" t="s">
        <v>24</v>
      </c>
      <c r="AB1487">
        <f>IF(OR(porsche_data[[#This Row],[Interior Color]]="Black",porsche_data[[#This Row],[Interior Color]]="Beige",porsche_data[[#This Row],[Interior Color]]="Brown",porsche_data[[#This Row],[Interior Color]]="Grey"),0,1)</f>
        <v>0</v>
      </c>
      <c r="AC1487" t="s">
        <v>40</v>
      </c>
      <c r="AD14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88" spans="1:30" hidden="1" x14ac:dyDescent="0.2">
      <c r="A1488" t="s">
        <v>2220</v>
      </c>
      <c r="B1488">
        <v>150000</v>
      </c>
      <c r="C1488" t="e">
        <f>ABS((porsche_data[[#This Row],[Price]]-#REF!)/#REF!)</f>
        <v>#REF!</v>
      </c>
      <c r="D1488" t="s">
        <v>492</v>
      </c>
      <c r="E1488" t="s">
        <v>35</v>
      </c>
      <c r="F1488">
        <f>IF(OR(ISNUMBER(SEARCH(" 4S",porsche_data[[#This Row],[Model]])), ISNUMBER(SEARCH(" S",porsche_data[[#This Row],[Model]]))),1,0)</f>
        <v>0</v>
      </c>
      <c r="G1488">
        <f>IF(ISNUMBER(SEARCH("Turbo",porsche_data[[#This Row],[Model]])),1,0)</f>
        <v>0</v>
      </c>
      <c r="H1488">
        <f>IF(ISNUMBER(SEARCH("GT",porsche_data[[#This Row],[Model]])),1,0)</f>
        <v>0</v>
      </c>
      <c r="I1488">
        <f>IF(ISNUMBER(SEARCH("RS",porsche_data[[#This Row],[Model]])),1,0)</f>
        <v>0</v>
      </c>
      <c r="J1488">
        <f>IF(ISNUMBER(SEARCH("Targa",porsche_data[[#This Row],[Body]])),1,0)</f>
        <v>0</v>
      </c>
      <c r="K1488">
        <f>IF(ISNUMBER(SEARCH("Cabriolet",porsche_data[[#This Row],[Body]])),1,0)</f>
        <v>0</v>
      </c>
      <c r="L1488" t="s">
        <v>44</v>
      </c>
      <c r="N1488" t="s">
        <v>4714</v>
      </c>
      <c r="O1488" t="str">
        <f>IF(ISNUMBER(SEARCH("km",porsche_data[[#This Row],[Mileage0]])),porsche_data[[#This Row],[Mileage0]],"")</f>
        <v>1927 km</v>
      </c>
      <c r="P1488" t="s">
        <v>121</v>
      </c>
      <c r="R1488" t="s">
        <v>122</v>
      </c>
      <c r="T1488" t="s">
        <v>20</v>
      </c>
      <c r="U1488" t="s">
        <v>21</v>
      </c>
      <c r="V1488">
        <f>IF(porsche_data[[#This Row],[Transmission]]="Automatic",1,0)</f>
        <v>0</v>
      </c>
      <c r="W1488">
        <f>IF(porsche_data[[#This Row],[Transmission]]="PDK",1,0)</f>
        <v>0</v>
      </c>
      <c r="X1488" t="s">
        <v>22</v>
      </c>
      <c r="Y1488">
        <f>IF(porsche_data[[#This Row],[Drive]]="Rear drive",0,1)</f>
        <v>0</v>
      </c>
      <c r="Z1488" t="s">
        <v>23</v>
      </c>
      <c r="AA1488" t="s">
        <v>24</v>
      </c>
      <c r="AB1488">
        <f>IF(OR(porsche_data[[#This Row],[Interior Color]]="Black",porsche_data[[#This Row],[Interior Color]]="Beige",porsche_data[[#This Row],[Interior Color]]="Brown",porsche_data[[#This Row],[Interior Color]]="Grey"),0,1)</f>
        <v>0</v>
      </c>
      <c r="AC1488" t="s">
        <v>116</v>
      </c>
      <c r="AD14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89" spans="1:30" hidden="1" x14ac:dyDescent="0.2">
      <c r="A1489" t="s">
        <v>2366</v>
      </c>
      <c r="C1489" t="e">
        <f>ABS((porsche_data[[#This Row],[Price]]-#REF!)/#REF!)</f>
        <v>#REF!</v>
      </c>
      <c r="D1489" t="s">
        <v>152</v>
      </c>
      <c r="E1489" t="s">
        <v>237</v>
      </c>
      <c r="F1489">
        <f>IF(OR(ISNUMBER(SEARCH(" 4S",porsche_data[[#This Row],[Model]])), ISNUMBER(SEARCH(" S",porsche_data[[#This Row],[Model]]))),1,0)</f>
        <v>0</v>
      </c>
      <c r="G1489">
        <f>IF(ISNUMBER(SEARCH("Turbo",porsche_data[[#This Row],[Model]])),1,0)</f>
        <v>0</v>
      </c>
      <c r="H1489">
        <f>IF(ISNUMBER(SEARCH("GT",porsche_data[[#This Row],[Model]])),1,0)</f>
        <v>1</v>
      </c>
      <c r="I1489">
        <f>IF(ISNUMBER(SEARCH("RS",porsche_data[[#This Row],[Model]])),1,0)</f>
        <v>0</v>
      </c>
      <c r="J1489">
        <f>IF(ISNUMBER(SEARCH("Targa",porsche_data[[#This Row],[Body]])),1,0)</f>
        <v>0</v>
      </c>
      <c r="K1489">
        <f>IF(ISNUMBER(SEARCH("Cabriolet",porsche_data[[#This Row],[Body]])),1,0)</f>
        <v>0</v>
      </c>
      <c r="L1489" t="s">
        <v>44</v>
      </c>
      <c r="N1489" t="s">
        <v>2367</v>
      </c>
      <c r="O1489" t="str">
        <f>IF(ISNUMBER(SEARCH("km",porsche_data[[#This Row],[Mileage0]])),porsche_data[[#This Row],[Mileage0]],"")</f>
        <v>2900 km</v>
      </c>
      <c r="P1489" t="s">
        <v>178</v>
      </c>
      <c r="R1489" t="s">
        <v>67</v>
      </c>
      <c r="T1489" t="s">
        <v>20</v>
      </c>
      <c r="U1489" t="s">
        <v>31</v>
      </c>
      <c r="V1489">
        <f>IF(porsche_data[[#This Row],[Transmission]]="Automatic",1,0)</f>
        <v>0</v>
      </c>
      <c r="W1489">
        <f>IF(porsche_data[[#This Row],[Transmission]]="PDK",1,0)</f>
        <v>1</v>
      </c>
      <c r="X1489" t="s">
        <v>22</v>
      </c>
      <c r="Y1489">
        <f>IF(porsche_data[[#This Row],[Drive]]="Rear drive",0,1)</f>
        <v>0</v>
      </c>
      <c r="Z1489" t="s">
        <v>23</v>
      </c>
      <c r="AA1489" t="s">
        <v>24</v>
      </c>
      <c r="AB1489">
        <f>IF(OR(porsche_data[[#This Row],[Interior Color]]="Black",porsche_data[[#This Row],[Interior Color]]="Beige",porsche_data[[#This Row],[Interior Color]]="Brown",porsche_data[[#This Row],[Interior Color]]="Grey"),0,1)</f>
        <v>0</v>
      </c>
      <c r="AC1489" t="s">
        <v>32</v>
      </c>
      <c r="AD14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90" spans="1:30" x14ac:dyDescent="0.2">
      <c r="A1490" t="s">
        <v>1625</v>
      </c>
      <c r="B1490">
        <v>149992</v>
      </c>
      <c r="C1490">
        <f>ABS((porsche_data[[#This Row],[Price]]-AVERAGE(B1422:B5877))/_xlfn.STDEV.P(B1422:B5877))</f>
        <v>1.6554565454390548</v>
      </c>
      <c r="D1490" t="s">
        <v>163</v>
      </c>
      <c r="E1490" t="s">
        <v>185</v>
      </c>
      <c r="F1490">
        <f>IF(OR(ISNUMBER(SEARCH(" 4S",porsche_data[[#This Row],[Model]])), ISNUMBER(SEARCH(" S",porsche_data[[#This Row],[Model]]))),1,0)</f>
        <v>1</v>
      </c>
      <c r="G1490">
        <f>IF(ISNUMBER(SEARCH("Turbo",porsche_data[[#This Row],[Model]])),1,0)</f>
        <v>0</v>
      </c>
      <c r="H1490">
        <f>IF(ISNUMBER(SEARCH("GT",porsche_data[[#This Row],[Model]])),1,0)</f>
        <v>0</v>
      </c>
      <c r="I1490">
        <f>IF(ISNUMBER(SEARCH("RS",porsche_data[[#This Row],[Model]])),1,0)</f>
        <v>0</v>
      </c>
      <c r="J1490">
        <f>IF(ISNUMBER(SEARCH("Targa",porsche_data[[#This Row],[Body]])),1,0)</f>
        <v>0</v>
      </c>
      <c r="K1490">
        <f>IF(ISNUMBER(SEARCH("Cabriolet",porsche_data[[#This Row],[Body]])),1,0)</f>
        <v>0</v>
      </c>
      <c r="L1490" t="s">
        <v>44</v>
      </c>
      <c r="M1490">
        <v>992</v>
      </c>
      <c r="N1490" t="s">
        <v>1626</v>
      </c>
      <c r="O1490" s="3">
        <f>1*(LEFT(porsche_data[[#This Row],[Mileage0]],FIND(" ",porsche_data[[#This Row],[Mileage0]])-1))</f>
        <v>22220</v>
      </c>
      <c r="P1490" t="s">
        <v>66</v>
      </c>
      <c r="Q1490">
        <v>450</v>
      </c>
      <c r="R1490" t="s">
        <v>67</v>
      </c>
      <c r="S1490">
        <f>1*(LEFT(porsche_data[[#This Row],[Cylinder Capacity]],FIND(" ",porsche_data[[#This Row],[Cylinder Capacity]])-1))</f>
        <v>3</v>
      </c>
      <c r="T1490" t="s">
        <v>20</v>
      </c>
      <c r="U1490" t="s">
        <v>21</v>
      </c>
      <c r="V1490">
        <f>IF(porsche_data[[#This Row],[Transmission]]="Automatic",1,0)</f>
        <v>0</v>
      </c>
      <c r="W1490">
        <f>IF(porsche_data[[#This Row],[Transmission]]="PDK",1,0)</f>
        <v>0</v>
      </c>
      <c r="X1490" t="s">
        <v>22</v>
      </c>
      <c r="Y1490">
        <f>IF(porsche_data[[#This Row],[Drive]]="Rear drive",0,1)</f>
        <v>0</v>
      </c>
      <c r="Z1490" t="s">
        <v>23</v>
      </c>
      <c r="AA1490" t="s">
        <v>24</v>
      </c>
      <c r="AB1490">
        <f>IF(OR(porsche_data[[#This Row],[Interior Color]]="Black",porsche_data[[#This Row],[Interior Color]]="Beige",porsche_data[[#This Row],[Interior Color]]="Brown",porsche_data[[#This Row],[Interior Color]]="Grey"),0,1)</f>
        <v>0</v>
      </c>
      <c r="AC1490" t="s">
        <v>40</v>
      </c>
      <c r="AD14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91" spans="1:30" hidden="1" x14ac:dyDescent="0.2">
      <c r="A1491" t="s">
        <v>328</v>
      </c>
      <c r="C1491" t="e">
        <f>ABS((porsche_data[[#This Row],[Price]]-#REF!)/#REF!)</f>
        <v>#REF!</v>
      </c>
      <c r="D1491" t="s">
        <v>70</v>
      </c>
      <c r="E1491" t="s">
        <v>468</v>
      </c>
      <c r="F1491">
        <f>IF(OR(ISNUMBER(SEARCH(" 4S",porsche_data[[#This Row],[Model]])), ISNUMBER(SEARCH(" S",porsche_data[[#This Row],[Model]]))),1,0)</f>
        <v>0</v>
      </c>
      <c r="G1491">
        <f>IF(ISNUMBER(SEARCH("Turbo",porsche_data[[#This Row],[Model]])),1,0)</f>
        <v>0</v>
      </c>
      <c r="H1491">
        <f>IF(ISNUMBER(SEARCH("GT",porsche_data[[#This Row],[Model]])),1,0)</f>
        <v>1</v>
      </c>
      <c r="I1491">
        <f>IF(ISNUMBER(SEARCH("RS",porsche_data[[#This Row],[Model]])),1,0)</f>
        <v>0</v>
      </c>
      <c r="J1491">
        <f>IF(ISNUMBER(SEARCH("Targa",porsche_data[[#This Row],[Body]])),1,0)</f>
        <v>0</v>
      </c>
      <c r="K1491">
        <f>IF(ISNUMBER(SEARCH("Cabriolet",porsche_data[[#This Row],[Body]])),1,0)</f>
        <v>0</v>
      </c>
      <c r="L1491" t="s">
        <v>44</v>
      </c>
      <c r="N1491" t="s">
        <v>2420</v>
      </c>
      <c r="O1491" t="str">
        <f>IF(ISNUMBER(SEARCH("km",porsche_data[[#This Row],[Mileage0]])),porsche_data[[#This Row],[Mileage0]],"")</f>
        <v>26790 km</v>
      </c>
      <c r="P1491" t="s">
        <v>182</v>
      </c>
      <c r="R1491" t="s">
        <v>88</v>
      </c>
      <c r="T1491" t="s">
        <v>20</v>
      </c>
      <c r="U1491" t="s">
        <v>21</v>
      </c>
      <c r="V1491">
        <f>IF(porsche_data[[#This Row],[Transmission]]="Automatic",1,0)</f>
        <v>0</v>
      </c>
      <c r="W1491">
        <f>IF(porsche_data[[#This Row],[Transmission]]="PDK",1,0)</f>
        <v>0</v>
      </c>
      <c r="X1491" t="s">
        <v>22</v>
      </c>
      <c r="Y1491">
        <f>IF(porsche_data[[#This Row],[Drive]]="Rear drive",0,1)</f>
        <v>0</v>
      </c>
      <c r="Z1491" t="s">
        <v>23</v>
      </c>
      <c r="AA1491" t="s">
        <v>24</v>
      </c>
      <c r="AB1491">
        <f>IF(OR(porsche_data[[#This Row],[Interior Color]]="Black",porsche_data[[#This Row],[Interior Color]]="Beige",porsche_data[[#This Row],[Interior Color]]="Brown",porsche_data[[#This Row],[Interior Color]]="Grey"),0,1)</f>
        <v>0</v>
      </c>
      <c r="AC1491" t="s">
        <v>40</v>
      </c>
      <c r="AD14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92" spans="1:30" x14ac:dyDescent="0.2">
      <c r="A1492" t="s">
        <v>1625</v>
      </c>
      <c r="B1492">
        <v>149992</v>
      </c>
      <c r="C1492">
        <f>ABS((porsche_data[[#This Row],[Price]]-AVERAGE(B1424:B5879))/_xlfn.STDEV.P(B1424:B5879))</f>
        <v>1.6587505741341311</v>
      </c>
      <c r="D1492" t="s">
        <v>106</v>
      </c>
      <c r="E1492" t="s">
        <v>185</v>
      </c>
      <c r="F1492">
        <f>IF(OR(ISNUMBER(SEARCH(" 4S",porsche_data[[#This Row],[Model]])), ISNUMBER(SEARCH(" S",porsche_data[[#This Row],[Model]]))),1,0)</f>
        <v>1</v>
      </c>
      <c r="G1492">
        <f>IF(ISNUMBER(SEARCH("Turbo",porsche_data[[#This Row],[Model]])),1,0)</f>
        <v>0</v>
      </c>
      <c r="H1492">
        <f>IF(ISNUMBER(SEARCH("GT",porsche_data[[#This Row],[Model]])),1,0)</f>
        <v>0</v>
      </c>
      <c r="I1492">
        <f>IF(ISNUMBER(SEARCH("RS",porsche_data[[#This Row],[Model]])),1,0)</f>
        <v>0</v>
      </c>
      <c r="J1492">
        <f>IF(ISNUMBER(SEARCH("Targa",porsche_data[[#This Row],[Body]])),1,0)</f>
        <v>0</v>
      </c>
      <c r="K1492">
        <f>IF(ISNUMBER(SEARCH("Cabriolet",porsche_data[[#This Row],[Body]])),1,0)</f>
        <v>0</v>
      </c>
      <c r="L1492" t="s">
        <v>44</v>
      </c>
      <c r="M1492">
        <v>992</v>
      </c>
      <c r="N1492" t="s">
        <v>3250</v>
      </c>
      <c r="O1492" s="3">
        <f>1*(LEFT(porsche_data[[#This Row],[Mileage0]],FIND(" ",porsche_data[[#This Row],[Mileage0]])-1))</f>
        <v>38929</v>
      </c>
      <c r="P1492" t="s">
        <v>3251</v>
      </c>
      <c r="Q1492">
        <v>538</v>
      </c>
      <c r="R1492" t="s">
        <v>67</v>
      </c>
      <c r="S1492">
        <f>1*(LEFT(porsche_data[[#This Row],[Cylinder Capacity]],FIND(" ",porsche_data[[#This Row],[Cylinder Capacity]])-1))</f>
        <v>3</v>
      </c>
      <c r="T1492" t="s">
        <v>20</v>
      </c>
      <c r="U1492" t="s">
        <v>31</v>
      </c>
      <c r="V1492">
        <f>IF(porsche_data[[#This Row],[Transmission]]="Automatic",1,0)</f>
        <v>0</v>
      </c>
      <c r="W1492">
        <f>IF(porsche_data[[#This Row],[Transmission]]="PDK",1,0)</f>
        <v>1</v>
      </c>
      <c r="X1492" t="s">
        <v>22</v>
      </c>
      <c r="Y1492">
        <f>IF(porsche_data[[#This Row],[Drive]]="Rear drive",0,1)</f>
        <v>0</v>
      </c>
      <c r="Z1492" t="s">
        <v>23</v>
      </c>
      <c r="AA1492" t="s">
        <v>250</v>
      </c>
      <c r="AB1492">
        <f>IF(OR(porsche_data[[#This Row],[Interior Color]]="Black",porsche_data[[#This Row],[Interior Color]]="Beige",porsche_data[[#This Row],[Interior Color]]="Brown",porsche_data[[#This Row],[Interior Color]]="Grey"),0,1)</f>
        <v>0</v>
      </c>
      <c r="AC1492" t="s">
        <v>32</v>
      </c>
      <c r="AD14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93" spans="1:30" x14ac:dyDescent="0.2">
      <c r="A1493" t="s">
        <v>4804</v>
      </c>
      <c r="B1493">
        <v>149991</v>
      </c>
      <c r="C1493">
        <f>ABS((porsche_data[[#This Row],[Price]]-AVERAGE(B1425:B5880))/_xlfn.STDEV.P(B1425:B5880))</f>
        <v>1.6587194804245207</v>
      </c>
      <c r="D1493" t="s">
        <v>93</v>
      </c>
      <c r="E1493" t="s">
        <v>94</v>
      </c>
      <c r="F1493">
        <f>IF(OR(ISNUMBER(SEARCH(" 4S",porsche_data[[#This Row],[Model]])), ISNUMBER(SEARCH(" S",porsche_data[[#This Row],[Model]]))),1,0)</f>
        <v>0</v>
      </c>
      <c r="G1493">
        <f>IF(ISNUMBER(SEARCH("Turbo",porsche_data[[#This Row],[Model]])),1,0)</f>
        <v>0</v>
      </c>
      <c r="H1493">
        <f>IF(ISNUMBER(SEARCH("GT",porsche_data[[#This Row],[Model]])),1,0)</f>
        <v>1</v>
      </c>
      <c r="I1493">
        <f>IF(ISNUMBER(SEARCH("RS",porsche_data[[#This Row],[Model]])),1,0)</f>
        <v>0</v>
      </c>
      <c r="J1493">
        <f>IF(ISNUMBER(SEARCH("Targa",porsche_data[[#This Row],[Body]])),1,0)</f>
        <v>1</v>
      </c>
      <c r="K1493">
        <f>IF(ISNUMBER(SEARCH("Cabriolet",porsche_data[[#This Row],[Body]])),1,0)</f>
        <v>0</v>
      </c>
      <c r="L1493" t="s">
        <v>36</v>
      </c>
      <c r="M1493">
        <v>991</v>
      </c>
      <c r="N1493" t="s">
        <v>4805</v>
      </c>
      <c r="O1493" s="3">
        <f>1*(LEFT(porsche_data[[#This Row],[Mileage0]],FIND(" ",porsche_data[[#This Row],[Mileage0]])-1))</f>
        <v>19221</v>
      </c>
      <c r="P1493" t="s">
        <v>66</v>
      </c>
      <c r="Q1493">
        <v>450</v>
      </c>
      <c r="R1493" t="s">
        <v>67</v>
      </c>
      <c r="S1493">
        <f>1*(LEFT(porsche_data[[#This Row],[Cylinder Capacity]],FIND(" ",porsche_data[[#This Row],[Cylinder Capacity]])-1))</f>
        <v>3</v>
      </c>
      <c r="T1493" t="s">
        <v>20</v>
      </c>
      <c r="U1493" t="s">
        <v>31</v>
      </c>
      <c r="V1493">
        <f>IF(porsche_data[[#This Row],[Transmission]]="Automatic",1,0)</f>
        <v>0</v>
      </c>
      <c r="W1493">
        <f>IF(porsche_data[[#This Row],[Transmission]]="PDK",1,0)</f>
        <v>1</v>
      </c>
      <c r="X1493" t="s">
        <v>46</v>
      </c>
      <c r="Y1493">
        <f>IF(porsche_data[[#This Row],[Drive]]="Rear drive",0,1)</f>
        <v>1</v>
      </c>
      <c r="Z1493" t="s">
        <v>23</v>
      </c>
      <c r="AA1493" t="s">
        <v>24</v>
      </c>
      <c r="AB1493">
        <f>IF(OR(porsche_data[[#This Row],[Interior Color]]="Black",porsche_data[[#This Row],[Interior Color]]="Beige",porsche_data[[#This Row],[Interior Color]]="Brown",porsche_data[[#This Row],[Interior Color]]="Grey"),0,1)</f>
        <v>0</v>
      </c>
      <c r="AC1493" t="s">
        <v>61</v>
      </c>
      <c r="AD14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94" spans="1:30" x14ac:dyDescent="0.2">
      <c r="A1494" t="s">
        <v>2943</v>
      </c>
      <c r="B1494">
        <v>149990</v>
      </c>
      <c r="C1494">
        <f>ABS((porsche_data[[#This Row],[Price]]-AVERAGE(B1426:B5881))/_xlfn.STDEV.P(B1426:B5881))</f>
        <v>1.6586883867149103</v>
      </c>
      <c r="D1494" t="s">
        <v>80</v>
      </c>
      <c r="E1494" t="s">
        <v>94</v>
      </c>
      <c r="F1494">
        <f>IF(OR(ISNUMBER(SEARCH(" 4S",porsche_data[[#This Row],[Model]])), ISNUMBER(SEARCH(" S",porsche_data[[#This Row],[Model]]))),1,0)</f>
        <v>0</v>
      </c>
      <c r="G1494">
        <f>IF(ISNUMBER(SEARCH("Turbo",porsche_data[[#This Row],[Model]])),1,0)</f>
        <v>0</v>
      </c>
      <c r="H1494">
        <f>IF(ISNUMBER(SEARCH("GT",porsche_data[[#This Row],[Model]])),1,0)</f>
        <v>1</v>
      </c>
      <c r="I1494">
        <f>IF(ISNUMBER(SEARCH("RS",porsche_data[[#This Row],[Model]])),1,0)</f>
        <v>0</v>
      </c>
      <c r="J1494">
        <f>IF(ISNUMBER(SEARCH("Targa",porsche_data[[#This Row],[Body]])),1,0)</f>
        <v>1</v>
      </c>
      <c r="K1494">
        <f>IF(ISNUMBER(SEARCH("Cabriolet",porsche_data[[#This Row],[Body]])),1,0)</f>
        <v>0</v>
      </c>
      <c r="L1494" t="s">
        <v>36</v>
      </c>
      <c r="M1494">
        <v>991</v>
      </c>
      <c r="N1494" t="s">
        <v>2944</v>
      </c>
      <c r="O1494" s="3">
        <f>1*(LEFT(porsche_data[[#This Row],[Mileage0]],FIND(" ",porsche_data[[#This Row],[Mileage0]])-1))</f>
        <v>59125</v>
      </c>
      <c r="P1494" t="s">
        <v>66</v>
      </c>
      <c r="Q1494">
        <v>450</v>
      </c>
      <c r="R1494" t="s">
        <v>67</v>
      </c>
      <c r="S1494">
        <f>1*(LEFT(porsche_data[[#This Row],[Cylinder Capacity]],FIND(" ",porsche_data[[#This Row],[Cylinder Capacity]])-1))</f>
        <v>3</v>
      </c>
      <c r="T1494" t="s">
        <v>20</v>
      </c>
      <c r="U1494" t="s">
        <v>31</v>
      </c>
      <c r="V1494">
        <f>IF(porsche_data[[#This Row],[Transmission]]="Automatic",1,0)</f>
        <v>0</v>
      </c>
      <c r="W1494">
        <f>IF(porsche_data[[#This Row],[Transmission]]="PDK",1,0)</f>
        <v>1</v>
      </c>
      <c r="X1494" t="s">
        <v>46</v>
      </c>
      <c r="Y1494">
        <f>IF(porsche_data[[#This Row],[Drive]]="Rear drive",0,1)</f>
        <v>1</v>
      </c>
      <c r="Z1494" t="s">
        <v>23</v>
      </c>
      <c r="AA1494" t="s">
        <v>24</v>
      </c>
      <c r="AB1494">
        <f>IF(OR(porsche_data[[#This Row],[Interior Color]]="Black",porsche_data[[#This Row],[Interior Color]]="Beige",porsche_data[[#This Row],[Interior Color]]="Brown",porsche_data[[#This Row],[Interior Color]]="Grey"),0,1)</f>
        <v>0</v>
      </c>
      <c r="AC1494" t="s">
        <v>32</v>
      </c>
      <c r="AD14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95" spans="1:30" hidden="1" x14ac:dyDescent="0.2">
      <c r="A1495" t="s">
        <v>25</v>
      </c>
      <c r="C1495" t="e">
        <f>ABS((porsche_data[[#This Row],[Price]]-#REF!)/#REF!)</f>
        <v>#REF!</v>
      </c>
      <c r="D1495" t="s">
        <v>25</v>
      </c>
      <c r="E1495" t="s">
        <v>25</v>
      </c>
      <c r="F1495">
        <f>IF(OR(ISNUMBER(SEARCH(" 4S",porsche_data[[#This Row],[Model]])), ISNUMBER(SEARCH(" S",porsche_data[[#This Row],[Model]]))),1,0)</f>
        <v>0</v>
      </c>
      <c r="G1495">
        <f>IF(ISNUMBER(SEARCH("Turbo",porsche_data[[#This Row],[Model]])),1,0)</f>
        <v>0</v>
      </c>
      <c r="H1495">
        <f>IF(ISNUMBER(SEARCH("GT",porsche_data[[#This Row],[Model]])),1,0)</f>
        <v>0</v>
      </c>
      <c r="I1495">
        <f>IF(ISNUMBER(SEARCH("RS",porsche_data[[#This Row],[Model]])),1,0)</f>
        <v>0</v>
      </c>
      <c r="J1495">
        <f>IF(ISNUMBER(SEARCH("Targa",porsche_data[[#This Row],[Body]])),1,0)</f>
        <v>0</v>
      </c>
      <c r="K1495">
        <f>IF(ISNUMBER(SEARCH("Cabriolet",porsche_data[[#This Row],[Body]])),1,0)</f>
        <v>0</v>
      </c>
      <c r="L1495" t="s">
        <v>25</v>
      </c>
      <c r="N1495" t="s">
        <v>25</v>
      </c>
      <c r="O1495" t="str">
        <f>IF(ISNUMBER(SEARCH("km",porsche_data[[#This Row],[Mileage0]])),porsche_data[[#This Row],[Mileage0]],"")</f>
        <v/>
      </c>
      <c r="P1495" t="s">
        <v>25</v>
      </c>
      <c r="R1495" t="s">
        <v>25</v>
      </c>
      <c r="T1495" t="s">
        <v>25</v>
      </c>
      <c r="U1495" t="s">
        <v>25</v>
      </c>
      <c r="V1495">
        <f>IF(porsche_data[[#This Row],[Transmission]]="Automatic",1,0)</f>
        <v>0</v>
      </c>
      <c r="W1495">
        <f>IF(porsche_data[[#This Row],[Transmission]]="PDK",1,0)</f>
        <v>0</v>
      </c>
      <c r="X1495" t="s">
        <v>25</v>
      </c>
      <c r="Y1495">
        <f>IF(porsche_data[[#This Row],[Drive]]="Rear drive",0,1)</f>
        <v>1</v>
      </c>
      <c r="Z1495" t="s">
        <v>25</v>
      </c>
      <c r="AA1495" t="s">
        <v>25</v>
      </c>
      <c r="AB1495">
        <f>IF(OR(porsche_data[[#This Row],[Interior Color]]="Black",porsche_data[[#This Row],[Interior Color]]="Beige",porsche_data[[#This Row],[Interior Color]]="Brown",porsche_data[[#This Row],[Interior Color]]="Grey"),0,1)</f>
        <v>1</v>
      </c>
      <c r="AC1495" t="s">
        <v>25</v>
      </c>
      <c r="AD14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496" spans="1:30" hidden="1" x14ac:dyDescent="0.2">
      <c r="A1496" t="s">
        <v>3227</v>
      </c>
      <c r="B1496">
        <v>149964</v>
      </c>
      <c r="C1496" t="e">
        <f>ABS((porsche_data[[#This Row],[Price]]-#REF!)/#REF!)</f>
        <v>#REF!</v>
      </c>
      <c r="D1496" t="s">
        <v>279</v>
      </c>
      <c r="E1496" t="s">
        <v>226</v>
      </c>
      <c r="F1496">
        <f>IF(OR(ISNUMBER(SEARCH(" 4S",porsche_data[[#This Row],[Model]])), ISNUMBER(SEARCH(" S",porsche_data[[#This Row],[Model]]))),1,0)</f>
        <v>0</v>
      </c>
      <c r="G1496">
        <f>IF(ISNUMBER(SEARCH("Turbo",porsche_data[[#This Row],[Model]])),1,0)</f>
        <v>0</v>
      </c>
      <c r="H1496">
        <f>IF(ISNUMBER(SEARCH("GT",porsche_data[[#This Row],[Model]])),1,0)</f>
        <v>0</v>
      </c>
      <c r="I1496">
        <f>IF(ISNUMBER(SEARCH("RS",porsche_data[[#This Row],[Model]])),1,0)</f>
        <v>0</v>
      </c>
      <c r="J1496">
        <f>IF(ISNUMBER(SEARCH("Targa",porsche_data[[#This Row],[Body]])),1,0)</f>
        <v>0</v>
      </c>
      <c r="K1496">
        <f>IF(ISNUMBER(SEARCH("Cabriolet",porsche_data[[#This Row],[Body]])),1,0)</f>
        <v>0</v>
      </c>
      <c r="L1496" t="s">
        <v>44</v>
      </c>
      <c r="N1496" t="s">
        <v>1237</v>
      </c>
      <c r="O1496" t="str">
        <f>IF(ISNUMBER(SEARCH("km",porsche_data[[#This Row],[Mileage0]])),porsche_data[[#This Row],[Mileage0]],"")</f>
        <v>108000 km</v>
      </c>
      <c r="P1496" t="s">
        <v>18</v>
      </c>
      <c r="R1496" t="s">
        <v>19</v>
      </c>
      <c r="T1496" t="s">
        <v>20</v>
      </c>
      <c r="U1496" t="s">
        <v>21</v>
      </c>
      <c r="V1496">
        <f>IF(porsche_data[[#This Row],[Transmission]]="Automatic",1,0)</f>
        <v>0</v>
      </c>
      <c r="W1496">
        <f>IF(porsche_data[[#This Row],[Transmission]]="PDK",1,0)</f>
        <v>0</v>
      </c>
      <c r="X1496" t="s">
        <v>46</v>
      </c>
      <c r="Y1496">
        <f>IF(porsche_data[[#This Row],[Drive]]="Rear drive",0,1)</f>
        <v>1</v>
      </c>
      <c r="Z1496" t="s">
        <v>23</v>
      </c>
      <c r="AA1496" t="s">
        <v>24</v>
      </c>
      <c r="AB1496">
        <f>IF(OR(porsche_data[[#This Row],[Interior Color]]="Black",porsche_data[[#This Row],[Interior Color]]="Beige",porsche_data[[#This Row],[Interior Color]]="Brown",porsche_data[[#This Row],[Interior Color]]="Grey"),0,1)</f>
        <v>0</v>
      </c>
      <c r="AC1496" t="s">
        <v>24</v>
      </c>
      <c r="AD14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97" spans="1:30" hidden="1" x14ac:dyDescent="0.2">
      <c r="A1497" t="s">
        <v>1120</v>
      </c>
      <c r="B1497">
        <v>149950</v>
      </c>
      <c r="C1497" t="e">
        <f>ABS((porsche_data[[#This Row],[Price]]-#REF!)/#REF!)</f>
        <v>#REF!</v>
      </c>
      <c r="D1497" t="s">
        <v>654</v>
      </c>
      <c r="E1497" t="s">
        <v>35</v>
      </c>
      <c r="F1497">
        <f>IF(OR(ISNUMBER(SEARCH(" 4S",porsche_data[[#This Row],[Model]])), ISNUMBER(SEARCH(" S",porsche_data[[#This Row],[Model]]))),1,0)</f>
        <v>0</v>
      </c>
      <c r="G1497">
        <f>IF(ISNUMBER(SEARCH("Turbo",porsche_data[[#This Row],[Model]])),1,0)</f>
        <v>0</v>
      </c>
      <c r="H1497">
        <f>IF(ISNUMBER(SEARCH("GT",porsche_data[[#This Row],[Model]])),1,0)</f>
        <v>0</v>
      </c>
      <c r="I1497">
        <f>IF(ISNUMBER(SEARCH("RS",porsche_data[[#This Row],[Model]])),1,0)</f>
        <v>0</v>
      </c>
      <c r="J1497">
        <f>IF(ISNUMBER(SEARCH("Targa",porsche_data[[#This Row],[Body]])),1,0)</f>
        <v>0</v>
      </c>
      <c r="K1497">
        <f>IF(ISNUMBER(SEARCH("Cabriolet",porsche_data[[#This Row],[Body]])),1,0)</f>
        <v>0</v>
      </c>
      <c r="L1497" t="s">
        <v>44</v>
      </c>
      <c r="N1497" t="s">
        <v>1121</v>
      </c>
      <c r="O1497" t="str">
        <f>IF(ISNUMBER(SEARCH("km",porsche_data[[#This Row],[Mileage0]])),porsche_data[[#This Row],[Mileage0]],"")</f>
        <v>39060 km</v>
      </c>
      <c r="P1497" t="s">
        <v>121</v>
      </c>
      <c r="R1497" t="s">
        <v>122</v>
      </c>
      <c r="T1497" t="s">
        <v>20</v>
      </c>
      <c r="U1497" t="s">
        <v>21</v>
      </c>
      <c r="V1497">
        <f>IF(porsche_data[[#This Row],[Transmission]]="Automatic",1,0)</f>
        <v>0</v>
      </c>
      <c r="W1497">
        <f>IF(porsche_data[[#This Row],[Transmission]]="PDK",1,0)</f>
        <v>0</v>
      </c>
      <c r="X1497" t="s">
        <v>22</v>
      </c>
      <c r="Y1497">
        <f>IF(porsche_data[[#This Row],[Drive]]="Rear drive",0,1)</f>
        <v>0</v>
      </c>
      <c r="Z1497" t="s">
        <v>23</v>
      </c>
      <c r="AA1497" t="s">
        <v>24</v>
      </c>
      <c r="AB1497">
        <f>IF(OR(porsche_data[[#This Row],[Interior Color]]="Black",porsche_data[[#This Row],[Interior Color]]="Beige",porsche_data[[#This Row],[Interior Color]]="Brown",porsche_data[[#This Row],[Interior Color]]="Grey"),0,1)</f>
        <v>0</v>
      </c>
      <c r="AC1497" t="s">
        <v>99</v>
      </c>
      <c r="AD14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98" spans="1:30" hidden="1" x14ac:dyDescent="0.2">
      <c r="A1498" t="s">
        <v>25</v>
      </c>
      <c r="C1498" t="e">
        <f>ABS((porsche_data[[#This Row],[Price]]-#REF!)/#REF!)</f>
        <v>#REF!</v>
      </c>
      <c r="D1498" t="s">
        <v>349</v>
      </c>
      <c r="E1498" t="s">
        <v>885</v>
      </c>
      <c r="F1498">
        <f>IF(OR(ISNUMBER(SEARCH(" 4S",porsche_data[[#This Row],[Model]])), ISNUMBER(SEARCH(" S",porsche_data[[#This Row],[Model]]))),1,0)</f>
        <v>1</v>
      </c>
      <c r="G1498">
        <f>IF(ISNUMBER(SEARCH("Turbo",porsche_data[[#This Row],[Model]])),1,0)</f>
        <v>0</v>
      </c>
      <c r="H1498">
        <f>IF(ISNUMBER(SEARCH("GT",porsche_data[[#This Row],[Model]])),1,0)</f>
        <v>0</v>
      </c>
      <c r="I1498">
        <f>IF(ISNUMBER(SEARCH("RS",porsche_data[[#This Row],[Model]])),1,0)</f>
        <v>0</v>
      </c>
      <c r="J1498">
        <f>IF(ISNUMBER(SEARCH("Targa",porsche_data[[#This Row],[Body]])),1,0)</f>
        <v>0</v>
      </c>
      <c r="K1498">
        <f>IF(ISNUMBER(SEARCH("Cabriolet",porsche_data[[#This Row],[Body]])),1,0)</f>
        <v>1</v>
      </c>
      <c r="L1498" t="s">
        <v>16</v>
      </c>
      <c r="N1498" t="s">
        <v>2428</v>
      </c>
      <c r="O1498" t="str">
        <f>IF(ISNUMBER(SEARCH("km",porsche_data[[#This Row],[Mileage0]])),porsche_data[[#This Row],[Mileage0]],"")</f>
        <v/>
      </c>
      <c r="P1498" t="s">
        <v>627</v>
      </c>
      <c r="R1498" t="s">
        <v>60</v>
      </c>
      <c r="T1498" t="s">
        <v>20</v>
      </c>
      <c r="U1498" t="s">
        <v>21</v>
      </c>
      <c r="V1498">
        <f>IF(porsche_data[[#This Row],[Transmission]]="Automatic",1,0)</f>
        <v>0</v>
      </c>
      <c r="W1498">
        <f>IF(porsche_data[[#This Row],[Transmission]]="PDK",1,0)</f>
        <v>0</v>
      </c>
      <c r="X1498" t="s">
        <v>22</v>
      </c>
      <c r="Y1498">
        <f>IF(porsche_data[[#This Row],[Drive]]="Rear drive",0,1)</f>
        <v>0</v>
      </c>
      <c r="Z1498" t="s">
        <v>23</v>
      </c>
      <c r="AA1498" t="s">
        <v>68</v>
      </c>
      <c r="AB1498">
        <f>IF(OR(porsche_data[[#This Row],[Interior Color]]="Black",porsche_data[[#This Row],[Interior Color]]="Beige",porsche_data[[#This Row],[Interior Color]]="Brown",porsche_data[[#This Row],[Interior Color]]="Grey"),0,1)</f>
        <v>0</v>
      </c>
      <c r="AC1498" t="s">
        <v>24</v>
      </c>
      <c r="AD14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499" spans="1:30" hidden="1" x14ac:dyDescent="0.2">
      <c r="A1499" t="s">
        <v>1120</v>
      </c>
      <c r="B1499">
        <v>149950</v>
      </c>
      <c r="C1499" t="e">
        <f>ABS((porsche_data[[#This Row],[Price]]-#REF!)/#REF!)</f>
        <v>#REF!</v>
      </c>
      <c r="D1499" t="s">
        <v>969</v>
      </c>
      <c r="E1499" t="s">
        <v>35</v>
      </c>
      <c r="F1499">
        <f>IF(OR(ISNUMBER(SEARCH(" 4S",porsche_data[[#This Row],[Model]])), ISNUMBER(SEARCH(" S",porsche_data[[#This Row],[Model]]))),1,0)</f>
        <v>0</v>
      </c>
      <c r="G1499">
        <f>IF(ISNUMBER(SEARCH("Turbo",porsche_data[[#This Row],[Model]])),1,0)</f>
        <v>0</v>
      </c>
      <c r="H1499">
        <f>IF(ISNUMBER(SEARCH("GT",porsche_data[[#This Row],[Model]])),1,0)</f>
        <v>0</v>
      </c>
      <c r="I1499">
        <f>IF(ISNUMBER(SEARCH("RS",porsche_data[[#This Row],[Model]])),1,0)</f>
        <v>0</v>
      </c>
      <c r="J1499">
        <f>IF(ISNUMBER(SEARCH("Targa",porsche_data[[#This Row],[Body]])),1,0)</f>
        <v>0</v>
      </c>
      <c r="K1499">
        <f>IF(ISNUMBER(SEARCH("Cabriolet",porsche_data[[#This Row],[Body]])),1,0)</f>
        <v>0</v>
      </c>
      <c r="L1499" t="s">
        <v>44</v>
      </c>
      <c r="N1499" t="s">
        <v>1447</v>
      </c>
      <c r="O1499" t="str">
        <f>IF(ISNUMBER(SEARCH("km",porsche_data[[#This Row],[Mileage0]])),porsche_data[[#This Row],[Mileage0]],"")</f>
        <v>10 km</v>
      </c>
      <c r="P1499" t="s">
        <v>25</v>
      </c>
      <c r="R1499" t="s">
        <v>122</v>
      </c>
      <c r="T1499" t="s">
        <v>20</v>
      </c>
      <c r="U1499" t="s">
        <v>21</v>
      </c>
      <c r="V1499">
        <f>IF(porsche_data[[#This Row],[Transmission]]="Automatic",1,0)</f>
        <v>0</v>
      </c>
      <c r="W1499">
        <f>IF(porsche_data[[#This Row],[Transmission]]="PDK",1,0)</f>
        <v>0</v>
      </c>
      <c r="X1499" t="s">
        <v>22</v>
      </c>
      <c r="Y1499">
        <f>IF(porsche_data[[#This Row],[Drive]]="Rear drive",0,1)</f>
        <v>0</v>
      </c>
      <c r="Z1499" t="s">
        <v>23</v>
      </c>
      <c r="AA1499" t="s">
        <v>24</v>
      </c>
      <c r="AB1499">
        <f>IF(OR(porsche_data[[#This Row],[Interior Color]]="Black",porsche_data[[#This Row],[Interior Color]]="Beige",porsche_data[[#This Row],[Interior Color]]="Brown",porsche_data[[#This Row],[Interior Color]]="Grey"),0,1)</f>
        <v>0</v>
      </c>
      <c r="AC1499" t="s">
        <v>99</v>
      </c>
      <c r="AD14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00" spans="1:30" x14ac:dyDescent="0.2">
      <c r="A1500" t="s">
        <v>1120</v>
      </c>
      <c r="B1500">
        <v>149950</v>
      </c>
      <c r="C1500">
        <f>ABS((porsche_data[[#This Row],[Price]]-AVERAGE(B1432:B5887))/_xlfn.STDEV.P(B1432:B5887))</f>
        <v>1.664084306578981</v>
      </c>
      <c r="D1500" t="s">
        <v>433</v>
      </c>
      <c r="E1500" t="s">
        <v>1033</v>
      </c>
      <c r="F1500">
        <f>IF(OR(ISNUMBER(SEARCH(" 4S",porsche_data[[#This Row],[Model]])), ISNUMBER(SEARCH(" S",porsche_data[[#This Row],[Model]]))),1,0)</f>
        <v>0</v>
      </c>
      <c r="G1500">
        <f>IF(ISNUMBER(SEARCH("Turbo",porsche_data[[#This Row],[Model]])),1,0)</f>
        <v>1</v>
      </c>
      <c r="H1500">
        <f>IF(ISNUMBER(SEARCH("GT",porsche_data[[#This Row],[Model]])),1,0)</f>
        <v>0</v>
      </c>
      <c r="I1500">
        <f>IF(ISNUMBER(SEARCH("RS",porsche_data[[#This Row],[Model]])),1,0)</f>
        <v>0</v>
      </c>
      <c r="J1500">
        <f>IF(ISNUMBER(SEARCH("Targa",porsche_data[[#This Row],[Body]])),1,0)</f>
        <v>0</v>
      </c>
      <c r="K1500">
        <f>IF(ISNUMBER(SEARCH("Cabriolet",porsche_data[[#This Row],[Body]])),1,0)</f>
        <v>0</v>
      </c>
      <c r="L1500" t="s">
        <v>44</v>
      </c>
      <c r="M1500">
        <v>911</v>
      </c>
      <c r="N1500" t="s">
        <v>5013</v>
      </c>
      <c r="O1500" s="3">
        <f>1*(LEFT(porsche_data[[#This Row],[Mileage0]],FIND(" ",porsche_data[[#This Row],[Mileage0]])-1))</f>
        <v>170428</v>
      </c>
      <c r="P1500" t="s">
        <v>202</v>
      </c>
      <c r="Q1500">
        <v>300</v>
      </c>
      <c r="R1500" t="s">
        <v>213</v>
      </c>
      <c r="S1500">
        <f>1*(LEFT(porsche_data[[#This Row],[Cylinder Capacity]],FIND(" ",porsche_data[[#This Row],[Cylinder Capacity]])-1))</f>
        <v>3.3</v>
      </c>
      <c r="T1500" t="s">
        <v>20</v>
      </c>
      <c r="U1500" t="s">
        <v>21</v>
      </c>
      <c r="V1500">
        <f>IF(porsche_data[[#This Row],[Transmission]]="Automatic",1,0)</f>
        <v>0</v>
      </c>
      <c r="W1500">
        <f>IF(porsche_data[[#This Row],[Transmission]]="PDK",1,0)</f>
        <v>0</v>
      </c>
      <c r="X1500" t="s">
        <v>22</v>
      </c>
      <c r="Y1500">
        <f>IF(porsche_data[[#This Row],[Drive]]="Rear drive",0,1)</f>
        <v>0</v>
      </c>
      <c r="Z1500" t="s">
        <v>23</v>
      </c>
      <c r="AA1500" t="s">
        <v>47</v>
      </c>
      <c r="AB1500">
        <f>IF(OR(porsche_data[[#This Row],[Interior Color]]="Black",porsche_data[[#This Row],[Interior Color]]="Beige",porsche_data[[#This Row],[Interior Color]]="Brown",porsche_data[[#This Row],[Interior Color]]="Grey"),0,1)</f>
        <v>1</v>
      </c>
      <c r="AC1500" t="s">
        <v>47</v>
      </c>
      <c r="AD15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01" spans="1:30" hidden="1" x14ac:dyDescent="0.2">
      <c r="A1501" t="s">
        <v>25</v>
      </c>
      <c r="C1501" t="e">
        <f>ABS((porsche_data[[#This Row],[Price]]-#REF!)/#REF!)</f>
        <v>#REF!</v>
      </c>
      <c r="D1501" t="s">
        <v>25</v>
      </c>
      <c r="E1501" t="s">
        <v>25</v>
      </c>
      <c r="F1501">
        <f>IF(OR(ISNUMBER(SEARCH(" 4S",porsche_data[[#This Row],[Model]])), ISNUMBER(SEARCH(" S",porsche_data[[#This Row],[Model]]))),1,0)</f>
        <v>0</v>
      </c>
      <c r="G1501">
        <f>IF(ISNUMBER(SEARCH("Turbo",porsche_data[[#This Row],[Model]])),1,0)</f>
        <v>0</v>
      </c>
      <c r="H1501">
        <f>IF(ISNUMBER(SEARCH("GT",porsche_data[[#This Row],[Model]])),1,0)</f>
        <v>0</v>
      </c>
      <c r="I1501">
        <f>IF(ISNUMBER(SEARCH("RS",porsche_data[[#This Row],[Model]])),1,0)</f>
        <v>0</v>
      </c>
      <c r="J1501">
        <f>IF(ISNUMBER(SEARCH("Targa",porsche_data[[#This Row],[Body]])),1,0)</f>
        <v>0</v>
      </c>
      <c r="K1501">
        <f>IF(ISNUMBER(SEARCH("Cabriolet",porsche_data[[#This Row],[Body]])),1,0)</f>
        <v>0</v>
      </c>
      <c r="L1501" t="s">
        <v>25</v>
      </c>
      <c r="N1501" t="s">
        <v>25</v>
      </c>
      <c r="O1501" t="str">
        <f>IF(ISNUMBER(SEARCH("km",porsche_data[[#This Row],[Mileage0]])),porsche_data[[#This Row],[Mileage0]],"")</f>
        <v/>
      </c>
      <c r="P1501" t="s">
        <v>25</v>
      </c>
      <c r="R1501" t="s">
        <v>25</v>
      </c>
      <c r="T1501" t="s">
        <v>25</v>
      </c>
      <c r="U1501" t="s">
        <v>25</v>
      </c>
      <c r="V1501">
        <f>IF(porsche_data[[#This Row],[Transmission]]="Automatic",1,0)</f>
        <v>0</v>
      </c>
      <c r="W1501">
        <f>IF(porsche_data[[#This Row],[Transmission]]="PDK",1,0)</f>
        <v>0</v>
      </c>
      <c r="X1501" t="s">
        <v>25</v>
      </c>
      <c r="Y1501">
        <f>IF(porsche_data[[#This Row],[Drive]]="Rear drive",0,1)</f>
        <v>1</v>
      </c>
      <c r="Z1501" t="s">
        <v>25</v>
      </c>
      <c r="AA1501" t="s">
        <v>25</v>
      </c>
      <c r="AB1501">
        <f>IF(OR(porsche_data[[#This Row],[Interior Color]]="Black",porsche_data[[#This Row],[Interior Color]]="Beige",porsche_data[[#This Row],[Interior Color]]="Brown",porsche_data[[#This Row],[Interior Color]]="Grey"),0,1)</f>
        <v>1</v>
      </c>
      <c r="AC1501" t="s">
        <v>25</v>
      </c>
      <c r="AD15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02" spans="1:30" hidden="1" x14ac:dyDescent="0.2">
      <c r="A1502" t="s">
        <v>1511</v>
      </c>
      <c r="C1502" t="e">
        <f>ABS((porsche_data[[#This Row],[Price]]-#REF!)/#REF!)</f>
        <v>#REF!</v>
      </c>
      <c r="D1502" t="s">
        <v>654</v>
      </c>
      <c r="E1502" t="s">
        <v>513</v>
      </c>
      <c r="F1502">
        <f>IF(OR(ISNUMBER(SEARCH(" 4S",porsche_data[[#This Row],[Model]])), ISNUMBER(SEARCH(" S",porsche_data[[#This Row],[Model]]))),1,0)</f>
        <v>0</v>
      </c>
      <c r="G1502">
        <f>IF(ISNUMBER(SEARCH("Turbo",porsche_data[[#This Row],[Model]])),1,0)</f>
        <v>0</v>
      </c>
      <c r="H1502">
        <f>IF(ISNUMBER(SEARCH("GT",porsche_data[[#This Row],[Model]])),1,0)</f>
        <v>0</v>
      </c>
      <c r="I1502">
        <f>IF(ISNUMBER(SEARCH("RS",porsche_data[[#This Row],[Model]])),1,0)</f>
        <v>0</v>
      </c>
      <c r="J1502">
        <f>IF(ISNUMBER(SEARCH("Targa",porsche_data[[#This Row],[Body]])),1,0)</f>
        <v>0</v>
      </c>
      <c r="K1502">
        <f>IF(ISNUMBER(SEARCH("Cabriolet",porsche_data[[#This Row],[Body]])),1,0)</f>
        <v>0</v>
      </c>
      <c r="L1502" t="s">
        <v>44</v>
      </c>
      <c r="N1502" t="s">
        <v>2432</v>
      </c>
      <c r="O1502" t="str">
        <f>IF(ISNUMBER(SEARCH("km",porsche_data[[#This Row],[Mileage0]])),porsche_data[[#This Row],[Mileage0]],"")</f>
        <v>48797 km</v>
      </c>
      <c r="P1502" t="s">
        <v>515</v>
      </c>
      <c r="R1502" t="s">
        <v>395</v>
      </c>
      <c r="T1502" t="s">
        <v>20</v>
      </c>
      <c r="U1502" t="s">
        <v>21</v>
      </c>
      <c r="V1502">
        <f>IF(porsche_data[[#This Row],[Transmission]]="Automatic",1,0)</f>
        <v>0</v>
      </c>
      <c r="W1502">
        <f>IF(porsche_data[[#This Row],[Transmission]]="PDK",1,0)</f>
        <v>0</v>
      </c>
      <c r="X1502" t="s">
        <v>22</v>
      </c>
      <c r="Y1502">
        <f>IF(porsche_data[[#This Row],[Drive]]="Rear drive",0,1)</f>
        <v>0</v>
      </c>
      <c r="Z1502" t="s">
        <v>23</v>
      </c>
      <c r="AA1502" t="s">
        <v>24</v>
      </c>
      <c r="AB1502">
        <f>IF(OR(porsche_data[[#This Row],[Interior Color]]="Black",porsche_data[[#This Row],[Interior Color]]="Beige",porsche_data[[#This Row],[Interior Color]]="Brown",porsche_data[[#This Row],[Interior Color]]="Grey"),0,1)</f>
        <v>0</v>
      </c>
      <c r="AC1502" t="s">
        <v>40</v>
      </c>
      <c r="AD15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03" spans="1:30" hidden="1" x14ac:dyDescent="0.2">
      <c r="A1503" t="s">
        <v>25</v>
      </c>
      <c r="C1503" t="e">
        <f>ABS((porsche_data[[#This Row],[Price]]-#REF!)/#REF!)</f>
        <v>#REF!</v>
      </c>
      <c r="D1503" t="s">
        <v>152</v>
      </c>
      <c r="E1503" t="s">
        <v>102</v>
      </c>
      <c r="F1503">
        <f>IF(OR(ISNUMBER(SEARCH(" 4S",porsche_data[[#This Row],[Model]])), ISNUMBER(SEARCH(" S",porsche_data[[#This Row],[Model]]))),1,0)</f>
        <v>0</v>
      </c>
      <c r="G1503">
        <f>IF(ISNUMBER(SEARCH("Turbo",porsche_data[[#This Row],[Model]])),1,0)</f>
        <v>0</v>
      </c>
      <c r="H1503">
        <f>IF(ISNUMBER(SEARCH("GT",porsche_data[[#This Row],[Model]])),1,0)</f>
        <v>0</v>
      </c>
      <c r="I1503">
        <f>IF(ISNUMBER(SEARCH("RS",porsche_data[[#This Row],[Model]])),1,0)</f>
        <v>0</v>
      </c>
      <c r="J1503">
        <f>IF(ISNUMBER(SEARCH("Targa",porsche_data[[#This Row],[Body]])),1,0)</f>
        <v>0</v>
      </c>
      <c r="K1503">
        <f>IF(ISNUMBER(SEARCH("Cabriolet",porsche_data[[#This Row],[Body]])),1,0)</f>
        <v>0</v>
      </c>
      <c r="L1503" t="s">
        <v>44</v>
      </c>
      <c r="N1503" t="s">
        <v>805</v>
      </c>
      <c r="O1503" t="str">
        <f>IF(ISNUMBER(SEARCH("km",porsche_data[[#This Row],[Mileage0]])),porsche_data[[#This Row],[Mileage0]],"")</f>
        <v>500 km</v>
      </c>
      <c r="P1503" t="s">
        <v>289</v>
      </c>
      <c r="R1503" t="s">
        <v>19</v>
      </c>
      <c r="T1503" t="s">
        <v>20</v>
      </c>
      <c r="U1503" t="s">
        <v>21</v>
      </c>
      <c r="V1503">
        <f>IF(porsche_data[[#This Row],[Transmission]]="Automatic",1,0)</f>
        <v>0</v>
      </c>
      <c r="W1503">
        <f>IF(porsche_data[[#This Row],[Transmission]]="PDK",1,0)</f>
        <v>0</v>
      </c>
      <c r="X1503" t="s">
        <v>22</v>
      </c>
      <c r="Y1503">
        <f>IF(porsche_data[[#This Row],[Drive]]="Rear drive",0,1)</f>
        <v>0</v>
      </c>
      <c r="Z1503" t="s">
        <v>23</v>
      </c>
      <c r="AA1503" t="s">
        <v>250</v>
      </c>
      <c r="AB1503">
        <f>IF(OR(porsche_data[[#This Row],[Interior Color]]="Black",porsche_data[[#This Row],[Interior Color]]="Beige",porsche_data[[#This Row],[Interior Color]]="Brown",porsche_data[[#This Row],[Interior Color]]="Grey"),0,1)</f>
        <v>0</v>
      </c>
      <c r="AC1503" t="s">
        <v>47</v>
      </c>
      <c r="AD15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04" spans="1:30" hidden="1" x14ac:dyDescent="0.2">
      <c r="A1504" t="s">
        <v>732</v>
      </c>
      <c r="C1504" t="e">
        <f>ABS((porsche_data[[#This Row],[Price]]-#REF!)/#REF!)</f>
        <v>#REF!</v>
      </c>
      <c r="D1504" t="s">
        <v>349</v>
      </c>
      <c r="E1504" t="s">
        <v>733</v>
      </c>
      <c r="F1504">
        <f>IF(OR(ISNUMBER(SEARCH(" 4S",porsche_data[[#This Row],[Model]])), ISNUMBER(SEARCH(" S",porsche_data[[#This Row],[Model]]))),1,0)</f>
        <v>1</v>
      </c>
      <c r="G1504">
        <f>IF(ISNUMBER(SEARCH("Turbo",porsche_data[[#This Row],[Model]])),1,0)</f>
        <v>0</v>
      </c>
      <c r="H1504">
        <f>IF(ISNUMBER(SEARCH("GT",porsche_data[[#This Row],[Model]])),1,0)</f>
        <v>0</v>
      </c>
      <c r="I1504">
        <f>IF(ISNUMBER(SEARCH("RS",porsche_data[[#This Row],[Model]])),1,0)</f>
        <v>0</v>
      </c>
      <c r="J1504">
        <f>IF(ISNUMBER(SEARCH("Targa",porsche_data[[#This Row],[Body]])),1,0)</f>
        <v>0</v>
      </c>
      <c r="K1504">
        <f>IF(ISNUMBER(SEARCH("Cabriolet",porsche_data[[#This Row],[Body]])),1,0)</f>
        <v>1</v>
      </c>
      <c r="L1504" t="s">
        <v>16</v>
      </c>
      <c r="N1504" t="s">
        <v>734</v>
      </c>
      <c r="O1504" t="str">
        <f>IF(ISNUMBER(SEARCH("km",porsche_data[[#This Row],[Mileage0]])),porsche_data[[#This Row],[Mileage0]],"")</f>
        <v>14250 km</v>
      </c>
      <c r="P1504" t="s">
        <v>59</v>
      </c>
      <c r="R1504" t="s">
        <v>60</v>
      </c>
      <c r="T1504" t="s">
        <v>20</v>
      </c>
      <c r="U1504" t="s">
        <v>21</v>
      </c>
      <c r="V1504">
        <f>IF(porsche_data[[#This Row],[Transmission]]="Automatic",1,0)</f>
        <v>0</v>
      </c>
      <c r="W1504">
        <f>IF(porsche_data[[#This Row],[Transmission]]="PDK",1,0)</f>
        <v>0</v>
      </c>
      <c r="X1504" t="s">
        <v>22</v>
      </c>
      <c r="Y1504">
        <f>IF(porsche_data[[#This Row],[Drive]]="Rear drive",0,1)</f>
        <v>0</v>
      </c>
      <c r="Z1504" t="s">
        <v>23</v>
      </c>
      <c r="AA1504" t="s">
        <v>24</v>
      </c>
      <c r="AB1504">
        <f>IF(OR(porsche_data[[#This Row],[Interior Color]]="Black",porsche_data[[#This Row],[Interior Color]]="Beige",porsche_data[[#This Row],[Interior Color]]="Brown",porsche_data[[#This Row],[Interior Color]]="Grey"),0,1)</f>
        <v>0</v>
      </c>
      <c r="AC1504" t="s">
        <v>24</v>
      </c>
      <c r="AD15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05" spans="1:30" hidden="1" x14ac:dyDescent="0.2">
      <c r="A1505" t="s">
        <v>25</v>
      </c>
      <c r="C1505" t="e">
        <f>ABS((porsche_data[[#This Row],[Price]]-#REF!)/#REF!)</f>
        <v>#REF!</v>
      </c>
      <c r="D1505" t="s">
        <v>152</v>
      </c>
      <c r="E1505" t="s">
        <v>102</v>
      </c>
      <c r="F1505">
        <f>IF(OR(ISNUMBER(SEARCH(" 4S",porsche_data[[#This Row],[Model]])), ISNUMBER(SEARCH(" S",porsche_data[[#This Row],[Model]]))),1,0)</f>
        <v>0</v>
      </c>
      <c r="G1505">
        <f>IF(ISNUMBER(SEARCH("Turbo",porsche_data[[#This Row],[Model]])),1,0)</f>
        <v>0</v>
      </c>
      <c r="H1505">
        <f>IF(ISNUMBER(SEARCH("GT",porsche_data[[#This Row],[Model]])),1,0)</f>
        <v>0</v>
      </c>
      <c r="I1505">
        <f>IF(ISNUMBER(SEARCH("RS",porsche_data[[#This Row],[Model]])),1,0)</f>
        <v>0</v>
      </c>
      <c r="J1505">
        <f>IF(ISNUMBER(SEARCH("Targa",porsche_data[[#This Row],[Body]])),1,0)</f>
        <v>0</v>
      </c>
      <c r="K1505">
        <f>IF(ISNUMBER(SEARCH("Cabriolet",porsche_data[[#This Row],[Body]])),1,0)</f>
        <v>0</v>
      </c>
      <c r="L1505" t="s">
        <v>44</v>
      </c>
      <c r="N1505" t="s">
        <v>805</v>
      </c>
      <c r="O1505" t="str">
        <f>IF(ISNUMBER(SEARCH("km",porsche_data[[#This Row],[Mileage0]])),porsche_data[[#This Row],[Mileage0]],"")</f>
        <v>500 km</v>
      </c>
      <c r="P1505" t="s">
        <v>289</v>
      </c>
      <c r="R1505" t="s">
        <v>60</v>
      </c>
      <c r="T1505" t="s">
        <v>20</v>
      </c>
      <c r="U1505" t="s">
        <v>21</v>
      </c>
      <c r="V1505">
        <f>IF(porsche_data[[#This Row],[Transmission]]="Automatic",1,0)</f>
        <v>0</v>
      </c>
      <c r="W1505">
        <f>IF(porsche_data[[#This Row],[Transmission]]="PDK",1,0)</f>
        <v>0</v>
      </c>
      <c r="X1505" t="s">
        <v>22</v>
      </c>
      <c r="Y1505">
        <f>IF(porsche_data[[#This Row],[Drive]]="Rear drive",0,1)</f>
        <v>0</v>
      </c>
      <c r="Z1505" t="s">
        <v>23</v>
      </c>
      <c r="AA1505" t="s">
        <v>250</v>
      </c>
      <c r="AB1505">
        <f>IF(OR(porsche_data[[#This Row],[Interior Color]]="Black",porsche_data[[#This Row],[Interior Color]]="Beige",porsche_data[[#This Row],[Interior Color]]="Brown",porsche_data[[#This Row],[Interior Color]]="Grey"),0,1)</f>
        <v>0</v>
      </c>
      <c r="AC1505" t="s">
        <v>54</v>
      </c>
      <c r="AD15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06" spans="1:30" hidden="1" x14ac:dyDescent="0.2">
      <c r="A1506" t="s">
        <v>448</v>
      </c>
      <c r="B1506">
        <v>149911</v>
      </c>
      <c r="C1506" t="e">
        <f>ABS((porsche_data[[#This Row],[Price]]-#REF!)/#REF!)</f>
        <v>#REF!</v>
      </c>
      <c r="D1506" t="s">
        <v>449</v>
      </c>
      <c r="E1506" t="s">
        <v>226</v>
      </c>
      <c r="F1506">
        <f>IF(OR(ISNUMBER(SEARCH(" 4S",porsche_data[[#This Row],[Model]])), ISNUMBER(SEARCH(" S",porsche_data[[#This Row],[Model]]))),1,0)</f>
        <v>0</v>
      </c>
      <c r="G1506">
        <f>IF(ISNUMBER(SEARCH("Turbo",porsche_data[[#This Row],[Model]])),1,0)</f>
        <v>0</v>
      </c>
      <c r="H1506">
        <f>IF(ISNUMBER(SEARCH("GT",porsche_data[[#This Row],[Model]])),1,0)</f>
        <v>0</v>
      </c>
      <c r="I1506">
        <f>IF(ISNUMBER(SEARCH("RS",porsche_data[[#This Row],[Model]])),1,0)</f>
        <v>0</v>
      </c>
      <c r="J1506">
        <f>IF(ISNUMBER(SEARCH("Targa",porsche_data[[#This Row],[Body]])),1,0)</f>
        <v>0</v>
      </c>
      <c r="K1506">
        <f>IF(ISNUMBER(SEARCH("Cabriolet",porsche_data[[#This Row],[Body]])),1,0)</f>
        <v>0</v>
      </c>
      <c r="L1506" t="s">
        <v>44</v>
      </c>
      <c r="N1506" t="s">
        <v>450</v>
      </c>
      <c r="O1506" t="str">
        <f>IF(ISNUMBER(SEARCH("km",porsche_data[[#This Row],[Mileage0]])),porsche_data[[#This Row],[Mileage0]],"")</f>
        <v>22600 km</v>
      </c>
      <c r="P1506" t="s">
        <v>202</v>
      </c>
      <c r="R1506" t="s">
        <v>88</v>
      </c>
      <c r="T1506" t="s">
        <v>20</v>
      </c>
      <c r="U1506" t="s">
        <v>21</v>
      </c>
      <c r="V1506">
        <f>IF(porsche_data[[#This Row],[Transmission]]="Automatic",1,0)</f>
        <v>0</v>
      </c>
      <c r="W1506">
        <f>IF(porsche_data[[#This Row],[Transmission]]="PDK",1,0)</f>
        <v>0</v>
      </c>
      <c r="X1506" t="s">
        <v>22</v>
      </c>
      <c r="Y1506">
        <f>IF(porsche_data[[#This Row],[Drive]]="Rear drive",0,1)</f>
        <v>0</v>
      </c>
      <c r="Z1506" t="s">
        <v>23</v>
      </c>
      <c r="AA1506" t="s">
        <v>24</v>
      </c>
      <c r="AB1506">
        <f>IF(OR(porsche_data[[#This Row],[Interior Color]]="Black",porsche_data[[#This Row],[Interior Color]]="Beige",porsche_data[[#This Row],[Interior Color]]="Brown",porsche_data[[#This Row],[Interior Color]]="Grey"),0,1)</f>
        <v>0</v>
      </c>
      <c r="AC1506" t="s">
        <v>47</v>
      </c>
      <c r="AD15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07" spans="1:30" hidden="1" x14ac:dyDescent="0.2">
      <c r="A1507" t="s">
        <v>25</v>
      </c>
      <c r="C1507" t="e">
        <f>ABS((porsche_data[[#This Row],[Price]]-#REF!)/#REF!)</f>
        <v>#REF!</v>
      </c>
      <c r="D1507" t="s">
        <v>25</v>
      </c>
      <c r="E1507" t="s">
        <v>25</v>
      </c>
      <c r="F1507">
        <f>IF(OR(ISNUMBER(SEARCH(" 4S",porsche_data[[#This Row],[Model]])), ISNUMBER(SEARCH(" S",porsche_data[[#This Row],[Model]]))),1,0)</f>
        <v>0</v>
      </c>
      <c r="G1507">
        <f>IF(ISNUMBER(SEARCH("Turbo",porsche_data[[#This Row],[Model]])),1,0)</f>
        <v>0</v>
      </c>
      <c r="H1507">
        <f>IF(ISNUMBER(SEARCH("GT",porsche_data[[#This Row],[Model]])),1,0)</f>
        <v>0</v>
      </c>
      <c r="I1507">
        <f>IF(ISNUMBER(SEARCH("RS",porsche_data[[#This Row],[Model]])),1,0)</f>
        <v>0</v>
      </c>
      <c r="J1507">
        <f>IF(ISNUMBER(SEARCH("Targa",porsche_data[[#This Row],[Body]])),1,0)</f>
        <v>0</v>
      </c>
      <c r="K1507">
        <f>IF(ISNUMBER(SEARCH("Cabriolet",porsche_data[[#This Row],[Body]])),1,0)</f>
        <v>0</v>
      </c>
      <c r="L1507" t="s">
        <v>25</v>
      </c>
      <c r="N1507" t="s">
        <v>25</v>
      </c>
      <c r="O1507" t="str">
        <f>IF(ISNUMBER(SEARCH("km",porsche_data[[#This Row],[Mileage0]])),porsche_data[[#This Row],[Mileage0]],"")</f>
        <v/>
      </c>
      <c r="P1507" t="s">
        <v>25</v>
      </c>
      <c r="R1507" t="s">
        <v>25</v>
      </c>
      <c r="T1507" t="s">
        <v>25</v>
      </c>
      <c r="U1507" t="s">
        <v>25</v>
      </c>
      <c r="V1507">
        <f>IF(porsche_data[[#This Row],[Transmission]]="Automatic",1,0)</f>
        <v>0</v>
      </c>
      <c r="W1507">
        <f>IF(porsche_data[[#This Row],[Transmission]]="PDK",1,0)</f>
        <v>0</v>
      </c>
      <c r="X1507" t="s">
        <v>25</v>
      </c>
      <c r="Y1507">
        <f>IF(porsche_data[[#This Row],[Drive]]="Rear drive",0,1)</f>
        <v>1</v>
      </c>
      <c r="Z1507" t="s">
        <v>25</v>
      </c>
      <c r="AA1507" t="s">
        <v>25</v>
      </c>
      <c r="AB1507">
        <f>IF(OR(porsche_data[[#This Row],[Interior Color]]="Black",porsche_data[[#This Row],[Interior Color]]="Beige",porsche_data[[#This Row],[Interior Color]]="Brown",porsche_data[[#This Row],[Interior Color]]="Grey"),0,1)</f>
        <v>1</v>
      </c>
      <c r="AC1507" t="s">
        <v>25</v>
      </c>
      <c r="AD15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08" spans="1:30" x14ac:dyDescent="0.2">
      <c r="A1508" t="s">
        <v>877</v>
      </c>
      <c r="B1508">
        <v>149900</v>
      </c>
      <c r="C1508">
        <f>ABS((porsche_data[[#This Row],[Price]]-AVERAGE(B1440:B5895))/_xlfn.STDEV.P(B1440:B5895))</f>
        <v>1.6824232182209631</v>
      </c>
      <c r="D1508" t="s">
        <v>124</v>
      </c>
      <c r="E1508" t="s">
        <v>621</v>
      </c>
      <c r="F1508">
        <f>IF(OR(ISNUMBER(SEARCH(" 4S",porsche_data[[#This Row],[Model]])), ISNUMBER(SEARCH(" S",porsche_data[[#This Row],[Model]]))),1,0)</f>
        <v>1</v>
      </c>
      <c r="G1508">
        <f>IF(ISNUMBER(SEARCH("Turbo",porsche_data[[#This Row],[Model]])),1,0)</f>
        <v>0</v>
      </c>
      <c r="H1508">
        <f>IF(ISNUMBER(SEARCH("GT",porsche_data[[#This Row],[Model]])),1,0)</f>
        <v>0</v>
      </c>
      <c r="I1508">
        <f>IF(ISNUMBER(SEARCH("RS",porsche_data[[#This Row],[Model]])),1,0)</f>
        <v>0</v>
      </c>
      <c r="J1508">
        <f>IF(ISNUMBER(SEARCH("Targa",porsche_data[[#This Row],[Body]])),1,0)</f>
        <v>0</v>
      </c>
      <c r="K1508">
        <f>IF(ISNUMBER(SEARCH("Cabriolet",porsche_data[[#This Row],[Body]])),1,0)</f>
        <v>0</v>
      </c>
      <c r="L1508" t="s">
        <v>44</v>
      </c>
      <c r="M1508">
        <v>993</v>
      </c>
      <c r="N1508" t="s">
        <v>887</v>
      </c>
      <c r="O1508" s="3">
        <f>1*(LEFT(porsche_data[[#This Row],[Mileage0]],FIND(" ",porsche_data[[#This Row],[Mileage0]])-1))</f>
        <v>78000</v>
      </c>
      <c r="P1508" t="s">
        <v>126</v>
      </c>
      <c r="Q1508">
        <v>285</v>
      </c>
      <c r="R1508" t="s">
        <v>19</v>
      </c>
      <c r="S1508">
        <f>1*(LEFT(porsche_data[[#This Row],[Cylinder Capacity]],FIND(" ",porsche_data[[#This Row],[Cylinder Capacity]])-1))</f>
        <v>3.6</v>
      </c>
      <c r="T1508" t="s">
        <v>20</v>
      </c>
      <c r="U1508" t="s">
        <v>21</v>
      </c>
      <c r="V1508">
        <f>IF(porsche_data[[#This Row],[Transmission]]="Automatic",1,0)</f>
        <v>0</v>
      </c>
      <c r="W1508">
        <f>IF(porsche_data[[#This Row],[Transmission]]="PDK",1,0)</f>
        <v>0</v>
      </c>
      <c r="X1508" t="s">
        <v>46</v>
      </c>
      <c r="Y1508">
        <f>IF(porsche_data[[#This Row],[Drive]]="Rear drive",0,1)</f>
        <v>1</v>
      </c>
      <c r="Z1508" t="s">
        <v>23</v>
      </c>
      <c r="AA1508" t="s">
        <v>24</v>
      </c>
      <c r="AB1508">
        <f>IF(OR(porsche_data[[#This Row],[Interior Color]]="Black",porsche_data[[#This Row],[Interior Color]]="Beige",porsche_data[[#This Row],[Interior Color]]="Brown",porsche_data[[#This Row],[Interior Color]]="Grey"),0,1)</f>
        <v>0</v>
      </c>
      <c r="AC1508" t="s">
        <v>54</v>
      </c>
      <c r="AD15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09" spans="1:30" x14ac:dyDescent="0.2">
      <c r="A1509" t="s">
        <v>877</v>
      </c>
      <c r="B1509">
        <v>149900</v>
      </c>
      <c r="C1509">
        <f>ABS((porsche_data[[#This Row],[Price]]-AVERAGE(B1441:B5896))/_xlfn.STDEV.P(B1441:B5896))</f>
        <v>1.6857394540323842</v>
      </c>
      <c r="D1509" t="s">
        <v>90</v>
      </c>
      <c r="E1509" t="s">
        <v>362</v>
      </c>
      <c r="F1509">
        <f>IF(OR(ISNUMBER(SEARCH(" 4S",porsche_data[[#This Row],[Model]])), ISNUMBER(SEARCH(" S",porsche_data[[#This Row],[Model]]))),1,0)</f>
        <v>0</v>
      </c>
      <c r="G1509">
        <f>IF(ISNUMBER(SEARCH("Turbo",porsche_data[[#This Row],[Model]])),1,0)</f>
        <v>0</v>
      </c>
      <c r="H1509">
        <f>IF(ISNUMBER(SEARCH("GT",porsche_data[[#This Row],[Model]])),1,0)</f>
        <v>1</v>
      </c>
      <c r="I1509">
        <f>IF(ISNUMBER(SEARCH("RS",porsche_data[[#This Row],[Model]])),1,0)</f>
        <v>0</v>
      </c>
      <c r="J1509">
        <f>IF(ISNUMBER(SEARCH("Targa",porsche_data[[#This Row],[Body]])),1,0)</f>
        <v>0</v>
      </c>
      <c r="K1509">
        <f>IF(ISNUMBER(SEARCH("Cabriolet",porsche_data[[#This Row],[Body]])),1,0)</f>
        <v>0</v>
      </c>
      <c r="L1509" t="s">
        <v>44</v>
      </c>
      <c r="M1509">
        <v>991</v>
      </c>
      <c r="N1509" t="s">
        <v>1641</v>
      </c>
      <c r="O1509" s="3">
        <f>1*(LEFT(porsche_data[[#This Row],[Mileage0]],FIND(" ",porsche_data[[#This Row],[Mileage0]])-1))</f>
        <v>26000</v>
      </c>
      <c r="P1509" t="s">
        <v>141</v>
      </c>
      <c r="Q1509">
        <v>500</v>
      </c>
      <c r="R1509" t="s">
        <v>111</v>
      </c>
      <c r="S1509">
        <f>1*(LEFT(porsche_data[[#This Row],[Cylinder Capacity]],FIND(" ",porsche_data[[#This Row],[Cylinder Capacity]])-1))</f>
        <v>4</v>
      </c>
      <c r="T1509" t="s">
        <v>20</v>
      </c>
      <c r="U1509" t="s">
        <v>31</v>
      </c>
      <c r="V1509">
        <f>IF(porsche_data[[#This Row],[Transmission]]="Automatic",1,0)</f>
        <v>0</v>
      </c>
      <c r="W1509">
        <f>IF(porsche_data[[#This Row],[Transmission]]="PDK",1,0)</f>
        <v>1</v>
      </c>
      <c r="X1509" t="s">
        <v>22</v>
      </c>
      <c r="Y1509">
        <f>IF(porsche_data[[#This Row],[Drive]]="Rear drive",0,1)</f>
        <v>0</v>
      </c>
      <c r="Z1509" t="s">
        <v>23</v>
      </c>
      <c r="AA1509" t="s">
        <v>24</v>
      </c>
      <c r="AB1509">
        <f>IF(OR(porsche_data[[#This Row],[Interior Color]]="Black",porsche_data[[#This Row],[Interior Color]]="Beige",porsche_data[[#This Row],[Interior Color]]="Brown",porsche_data[[#This Row],[Interior Color]]="Grey"),0,1)</f>
        <v>0</v>
      </c>
      <c r="AC1509" t="s">
        <v>116</v>
      </c>
      <c r="AD15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10" spans="1:30" x14ac:dyDescent="0.2">
      <c r="A1510" t="s">
        <v>877</v>
      </c>
      <c r="B1510">
        <v>149900</v>
      </c>
      <c r="C1510">
        <f>ABS((porsche_data[[#This Row],[Price]]-AVERAGE(B1442:B5897))/_xlfn.STDEV.P(B1442:B5897))</f>
        <v>1.6890548897412927</v>
      </c>
      <c r="D1510" t="s">
        <v>772</v>
      </c>
      <c r="E1510" t="s">
        <v>801</v>
      </c>
      <c r="F1510">
        <f>IF(OR(ISNUMBER(SEARCH(" 4S",porsche_data[[#This Row],[Model]])), ISNUMBER(SEARCH(" S",porsche_data[[#This Row],[Model]]))),1,0)</f>
        <v>0</v>
      </c>
      <c r="G1510">
        <f>IF(ISNUMBER(SEARCH("Turbo",porsche_data[[#This Row],[Model]])),1,0)</f>
        <v>0</v>
      </c>
      <c r="H1510">
        <f>IF(ISNUMBER(SEARCH("GT",porsche_data[[#This Row],[Model]])),1,0)</f>
        <v>1</v>
      </c>
      <c r="I1510">
        <f>IF(ISNUMBER(SEARCH("RS",porsche_data[[#This Row],[Model]])),1,0)</f>
        <v>0</v>
      </c>
      <c r="J1510">
        <f>IF(ISNUMBER(SEARCH("Targa",porsche_data[[#This Row],[Body]])),1,0)</f>
        <v>0</v>
      </c>
      <c r="K1510">
        <f>IF(ISNUMBER(SEARCH("Cabriolet",porsche_data[[#This Row],[Body]])),1,0)</f>
        <v>0</v>
      </c>
      <c r="L1510" t="s">
        <v>44</v>
      </c>
      <c r="M1510">
        <v>996</v>
      </c>
      <c r="N1510" t="s">
        <v>1797</v>
      </c>
      <c r="O1510" s="3">
        <f>1*(LEFT(porsche_data[[#This Row],[Mileage0]],FIND(" ",porsche_data[[#This Row],[Mileage0]])-1))</f>
        <v>48911</v>
      </c>
      <c r="P1510" t="s">
        <v>573</v>
      </c>
      <c r="Q1510">
        <v>462</v>
      </c>
      <c r="R1510" t="s">
        <v>19</v>
      </c>
      <c r="S1510">
        <f>1*(LEFT(porsche_data[[#This Row],[Cylinder Capacity]],FIND(" ",porsche_data[[#This Row],[Cylinder Capacity]])-1))</f>
        <v>3.6</v>
      </c>
      <c r="T1510" t="s">
        <v>20</v>
      </c>
      <c r="U1510" t="s">
        <v>21</v>
      </c>
      <c r="V1510">
        <f>IF(porsche_data[[#This Row],[Transmission]]="Automatic",1,0)</f>
        <v>0</v>
      </c>
      <c r="W1510">
        <f>IF(porsche_data[[#This Row],[Transmission]]="PDK",1,0)</f>
        <v>0</v>
      </c>
      <c r="X1510" t="s">
        <v>22</v>
      </c>
      <c r="Y1510">
        <f>IF(porsche_data[[#This Row],[Drive]]="Rear drive",0,1)</f>
        <v>0</v>
      </c>
      <c r="Z1510" t="s">
        <v>23</v>
      </c>
      <c r="AA1510" t="s">
        <v>24</v>
      </c>
      <c r="AB1510">
        <f>IF(OR(porsche_data[[#This Row],[Interior Color]]="Black",porsche_data[[#This Row],[Interior Color]]="Beige",porsche_data[[#This Row],[Interior Color]]="Brown",porsche_data[[#This Row],[Interior Color]]="Grey"),0,1)</f>
        <v>0</v>
      </c>
      <c r="AC1510" t="s">
        <v>99</v>
      </c>
      <c r="AD15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11" spans="1:30" x14ac:dyDescent="0.2">
      <c r="A1511" t="s">
        <v>877</v>
      </c>
      <c r="B1511">
        <v>149900</v>
      </c>
      <c r="C1511">
        <f>ABS((porsche_data[[#This Row],[Price]]-AVERAGE(B1443:B5898))/_xlfn.STDEV.P(B1443:B5898))</f>
        <v>1.6923810931257284</v>
      </c>
      <c r="D1511" t="s">
        <v>93</v>
      </c>
      <c r="E1511" t="s">
        <v>64</v>
      </c>
      <c r="F1511">
        <f>IF(OR(ISNUMBER(SEARCH(" 4S",porsche_data[[#This Row],[Model]])), ISNUMBER(SEARCH(" S",porsche_data[[#This Row],[Model]]))),1,0)</f>
        <v>1</v>
      </c>
      <c r="G1511">
        <f>IF(ISNUMBER(SEARCH("Turbo",porsche_data[[#This Row],[Model]])),1,0)</f>
        <v>0</v>
      </c>
      <c r="H1511">
        <f>IF(ISNUMBER(SEARCH("GT",porsche_data[[#This Row],[Model]])),1,0)</f>
        <v>0</v>
      </c>
      <c r="I1511">
        <f>IF(ISNUMBER(SEARCH("RS",porsche_data[[#This Row],[Model]])),1,0)</f>
        <v>0</v>
      </c>
      <c r="J1511">
        <f>IF(ISNUMBER(SEARCH("Targa",porsche_data[[#This Row],[Body]])),1,0)</f>
        <v>0</v>
      </c>
      <c r="K1511">
        <f>IF(ISNUMBER(SEARCH("Cabriolet",porsche_data[[#This Row],[Body]])),1,0)</f>
        <v>0</v>
      </c>
      <c r="L1511" t="s">
        <v>44</v>
      </c>
      <c r="M1511">
        <v>992</v>
      </c>
      <c r="N1511" t="s">
        <v>1635</v>
      </c>
      <c r="O1511" s="3">
        <f>1*(LEFT(porsche_data[[#This Row],[Mileage0]],FIND(" ",porsche_data[[#This Row],[Mileage0]])-1))</f>
        <v>17500</v>
      </c>
      <c r="P1511" t="s">
        <v>66</v>
      </c>
      <c r="Q1511">
        <v>450</v>
      </c>
      <c r="R1511" t="s">
        <v>67</v>
      </c>
      <c r="S1511">
        <f>1*(LEFT(porsche_data[[#This Row],[Cylinder Capacity]],FIND(" ",porsche_data[[#This Row],[Cylinder Capacity]])-1))</f>
        <v>3</v>
      </c>
      <c r="T1511" t="s">
        <v>20</v>
      </c>
      <c r="U1511" t="s">
        <v>31</v>
      </c>
      <c r="V1511">
        <f>IF(porsche_data[[#This Row],[Transmission]]="Automatic",1,0)</f>
        <v>0</v>
      </c>
      <c r="W1511">
        <f>IF(porsche_data[[#This Row],[Transmission]]="PDK",1,0)</f>
        <v>1</v>
      </c>
      <c r="X1511" t="s">
        <v>46</v>
      </c>
      <c r="Y1511">
        <f>IF(porsche_data[[#This Row],[Drive]]="Rear drive",0,1)</f>
        <v>1</v>
      </c>
      <c r="Z1511" t="s">
        <v>23</v>
      </c>
      <c r="AA1511" t="s">
        <v>24</v>
      </c>
      <c r="AB1511">
        <f>IF(OR(porsche_data[[#This Row],[Interior Color]]="Black",porsche_data[[#This Row],[Interior Color]]="Beige",porsche_data[[#This Row],[Interior Color]]="Brown",porsche_data[[#This Row],[Interior Color]]="Grey"),0,1)</f>
        <v>0</v>
      </c>
      <c r="AC1511" t="s">
        <v>54</v>
      </c>
      <c r="AD15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12" spans="1:30" x14ac:dyDescent="0.2">
      <c r="A1512" t="s">
        <v>877</v>
      </c>
      <c r="B1512">
        <v>149900</v>
      </c>
      <c r="C1512">
        <f>ABS((porsche_data[[#This Row],[Price]]-AVERAGE(B1444:B5899))/_xlfn.STDEV.P(B1444:B5899))</f>
        <v>1.6957256391811026</v>
      </c>
      <c r="D1512" t="s">
        <v>70</v>
      </c>
      <c r="E1512" t="s">
        <v>604</v>
      </c>
      <c r="F1512">
        <f>IF(OR(ISNUMBER(SEARCH(" 4S",porsche_data[[#This Row],[Model]])), ISNUMBER(SEARCH(" S",porsche_data[[#This Row],[Model]]))),1,0)</f>
        <v>1</v>
      </c>
      <c r="G1512">
        <f>IF(ISNUMBER(SEARCH("Turbo",porsche_data[[#This Row],[Model]])),1,0)</f>
        <v>1</v>
      </c>
      <c r="H1512">
        <f>IF(ISNUMBER(SEARCH("GT",porsche_data[[#This Row],[Model]])),1,0)</f>
        <v>0</v>
      </c>
      <c r="I1512">
        <f>IF(ISNUMBER(SEARCH("RS",porsche_data[[#This Row],[Model]])),1,0)</f>
        <v>0</v>
      </c>
      <c r="J1512">
        <f>IF(ISNUMBER(SEARCH("Targa",porsche_data[[#This Row],[Body]])),1,0)</f>
        <v>0</v>
      </c>
      <c r="K1512">
        <f>IF(ISNUMBER(SEARCH("Cabriolet",porsche_data[[#This Row],[Body]])),1,0)</f>
        <v>1</v>
      </c>
      <c r="L1512" t="s">
        <v>16</v>
      </c>
      <c r="M1512">
        <v>991</v>
      </c>
      <c r="N1512" t="s">
        <v>452</v>
      </c>
      <c r="O1512" s="3">
        <f>1*(LEFT(porsche_data[[#This Row],[Mileage0]],FIND(" ",porsche_data[[#This Row],[Mileage0]])-1))</f>
        <v>51000</v>
      </c>
      <c r="P1512" t="s">
        <v>606</v>
      </c>
      <c r="Q1512">
        <v>560</v>
      </c>
      <c r="R1512" t="s">
        <v>88</v>
      </c>
      <c r="S1512">
        <f>1*(LEFT(porsche_data[[#This Row],[Cylinder Capacity]],FIND(" ",porsche_data[[#This Row],[Cylinder Capacity]])-1))</f>
        <v>3.8</v>
      </c>
      <c r="T1512" t="s">
        <v>20</v>
      </c>
      <c r="U1512" t="s">
        <v>31</v>
      </c>
      <c r="V1512">
        <f>IF(porsche_data[[#This Row],[Transmission]]="Automatic",1,0)</f>
        <v>0</v>
      </c>
      <c r="W1512">
        <f>IF(porsche_data[[#This Row],[Transmission]]="PDK",1,0)</f>
        <v>1</v>
      </c>
      <c r="X1512" t="s">
        <v>46</v>
      </c>
      <c r="Y1512">
        <f>IF(porsche_data[[#This Row],[Drive]]="Rear drive",0,1)</f>
        <v>1</v>
      </c>
      <c r="Z1512" t="s">
        <v>23</v>
      </c>
      <c r="AA1512" t="s">
        <v>24</v>
      </c>
      <c r="AB1512">
        <f>IF(OR(porsche_data[[#This Row],[Interior Color]]="Black",porsche_data[[#This Row],[Interior Color]]="Beige",porsche_data[[#This Row],[Interior Color]]="Brown",porsche_data[[#This Row],[Interior Color]]="Grey"),0,1)</f>
        <v>0</v>
      </c>
      <c r="AC1512" t="s">
        <v>99</v>
      </c>
      <c r="AD15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13" spans="1:30" hidden="1" x14ac:dyDescent="0.2">
      <c r="A1513" t="s">
        <v>25</v>
      </c>
      <c r="C1513" t="e">
        <f>ABS((porsche_data[[#This Row],[Price]]-#REF!)/#REF!)</f>
        <v>#REF!</v>
      </c>
      <c r="D1513" t="s">
        <v>25</v>
      </c>
      <c r="E1513" t="s">
        <v>25</v>
      </c>
      <c r="F1513">
        <f>IF(OR(ISNUMBER(SEARCH(" 4S",porsche_data[[#This Row],[Model]])), ISNUMBER(SEARCH(" S",porsche_data[[#This Row],[Model]]))),1,0)</f>
        <v>0</v>
      </c>
      <c r="G1513">
        <f>IF(ISNUMBER(SEARCH("Turbo",porsche_data[[#This Row],[Model]])),1,0)</f>
        <v>0</v>
      </c>
      <c r="H1513">
        <f>IF(ISNUMBER(SEARCH("GT",porsche_data[[#This Row],[Model]])),1,0)</f>
        <v>0</v>
      </c>
      <c r="I1513">
        <f>IF(ISNUMBER(SEARCH("RS",porsche_data[[#This Row],[Model]])),1,0)</f>
        <v>0</v>
      </c>
      <c r="J1513">
        <f>IF(ISNUMBER(SEARCH("Targa",porsche_data[[#This Row],[Body]])),1,0)</f>
        <v>0</v>
      </c>
      <c r="K1513">
        <f>IF(ISNUMBER(SEARCH("Cabriolet",porsche_data[[#This Row],[Body]])),1,0)</f>
        <v>0</v>
      </c>
      <c r="L1513" t="s">
        <v>25</v>
      </c>
      <c r="N1513" t="s">
        <v>25</v>
      </c>
      <c r="O1513" t="str">
        <f>IF(ISNUMBER(SEARCH("km",porsche_data[[#This Row],[Mileage0]])),porsche_data[[#This Row],[Mileage0]],"")</f>
        <v/>
      </c>
      <c r="P1513" t="s">
        <v>25</v>
      </c>
      <c r="R1513" t="s">
        <v>25</v>
      </c>
      <c r="T1513" t="s">
        <v>25</v>
      </c>
      <c r="U1513" t="s">
        <v>25</v>
      </c>
      <c r="V1513">
        <f>IF(porsche_data[[#This Row],[Transmission]]="Automatic",1,0)</f>
        <v>0</v>
      </c>
      <c r="W1513">
        <f>IF(porsche_data[[#This Row],[Transmission]]="PDK",1,0)</f>
        <v>0</v>
      </c>
      <c r="X1513" t="s">
        <v>25</v>
      </c>
      <c r="Y1513">
        <f>IF(porsche_data[[#This Row],[Drive]]="Rear drive",0,1)</f>
        <v>1</v>
      </c>
      <c r="Z1513" t="s">
        <v>25</v>
      </c>
      <c r="AA1513" t="s">
        <v>25</v>
      </c>
      <c r="AB1513">
        <f>IF(OR(porsche_data[[#This Row],[Interior Color]]="Black",porsche_data[[#This Row],[Interior Color]]="Beige",porsche_data[[#This Row],[Interior Color]]="Brown",porsche_data[[#This Row],[Interior Color]]="Grey"),0,1)</f>
        <v>1</v>
      </c>
      <c r="AC1513" t="s">
        <v>25</v>
      </c>
      <c r="AD15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14" spans="1:30" x14ac:dyDescent="0.2">
      <c r="A1514" t="s">
        <v>877</v>
      </c>
      <c r="B1514">
        <v>149900</v>
      </c>
      <c r="C1514">
        <f>ABS((porsche_data[[#This Row],[Price]]-AVERAGE(B1446:B5901))/_xlfn.STDEV.P(B1446:B5901))</f>
        <v>1.6989887212440535</v>
      </c>
      <c r="D1514" t="s">
        <v>80</v>
      </c>
      <c r="E1514" t="s">
        <v>85</v>
      </c>
      <c r="F1514">
        <f>IF(OR(ISNUMBER(SEARCH(" 4S",porsche_data[[#This Row],[Model]])), ISNUMBER(SEARCH(" S",porsche_data[[#This Row],[Model]]))),1,0)</f>
        <v>1</v>
      </c>
      <c r="G1514">
        <f>IF(ISNUMBER(SEARCH("Turbo",porsche_data[[#This Row],[Model]])),1,0)</f>
        <v>1</v>
      </c>
      <c r="H1514">
        <f>IF(ISNUMBER(SEARCH("GT",porsche_data[[#This Row],[Model]])),1,0)</f>
        <v>0</v>
      </c>
      <c r="I1514">
        <f>IF(ISNUMBER(SEARCH("RS",porsche_data[[#This Row],[Model]])),1,0)</f>
        <v>0</v>
      </c>
      <c r="J1514">
        <f>IF(ISNUMBER(SEARCH("Targa",porsche_data[[#This Row],[Body]])),1,0)</f>
        <v>0</v>
      </c>
      <c r="K1514">
        <f>IF(ISNUMBER(SEARCH("Cabriolet",porsche_data[[#This Row],[Body]])),1,0)</f>
        <v>0</v>
      </c>
      <c r="L1514" t="s">
        <v>44</v>
      </c>
      <c r="M1514">
        <v>991</v>
      </c>
      <c r="N1514" t="s">
        <v>2543</v>
      </c>
      <c r="O1514" s="3">
        <f>1*(LEFT(porsche_data[[#This Row],[Mileage0]],FIND(" ",porsche_data[[#This Row],[Mileage0]])-1))</f>
        <v>35900</v>
      </c>
      <c r="P1514" t="s">
        <v>87</v>
      </c>
      <c r="Q1514">
        <v>580</v>
      </c>
      <c r="R1514" t="s">
        <v>88</v>
      </c>
      <c r="S1514">
        <f>1*(LEFT(porsche_data[[#This Row],[Cylinder Capacity]],FIND(" ",porsche_data[[#This Row],[Cylinder Capacity]])-1))</f>
        <v>3.8</v>
      </c>
      <c r="T1514" t="s">
        <v>20</v>
      </c>
      <c r="U1514" t="s">
        <v>31</v>
      </c>
      <c r="V1514">
        <f>IF(porsche_data[[#This Row],[Transmission]]="Automatic",1,0)</f>
        <v>0</v>
      </c>
      <c r="W1514">
        <f>IF(porsche_data[[#This Row],[Transmission]]="PDK",1,0)</f>
        <v>1</v>
      </c>
      <c r="X1514" t="s">
        <v>46</v>
      </c>
      <c r="Y1514">
        <f>IF(porsche_data[[#This Row],[Drive]]="Rear drive",0,1)</f>
        <v>1</v>
      </c>
      <c r="Z1514" t="s">
        <v>23</v>
      </c>
      <c r="AA1514" t="s">
        <v>24</v>
      </c>
      <c r="AB1514">
        <f>IF(OR(porsche_data[[#This Row],[Interior Color]]="Black",porsche_data[[#This Row],[Interior Color]]="Beige",porsche_data[[#This Row],[Interior Color]]="Brown",porsche_data[[#This Row],[Interior Color]]="Grey"),0,1)</f>
        <v>0</v>
      </c>
      <c r="AC1514" t="s">
        <v>99</v>
      </c>
      <c r="AD15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15" spans="1:30" hidden="1" x14ac:dyDescent="0.2">
      <c r="A1515" t="s">
        <v>877</v>
      </c>
      <c r="B1515">
        <v>149900</v>
      </c>
      <c r="C1515" t="e">
        <f>ABS((porsche_data[[#This Row],[Price]]-#REF!)/#REF!)</f>
        <v>#REF!</v>
      </c>
      <c r="D1515" t="s">
        <v>728</v>
      </c>
      <c r="E1515" t="s">
        <v>655</v>
      </c>
      <c r="F1515">
        <f>IF(OR(ISNUMBER(SEARCH(" 4S",porsche_data[[#This Row],[Model]])), ISNUMBER(SEARCH(" S",porsche_data[[#This Row],[Model]]))),1,0)</f>
        <v>1</v>
      </c>
      <c r="G1515">
        <f>IF(ISNUMBER(SEARCH("Turbo",porsche_data[[#This Row],[Model]])),1,0)</f>
        <v>0</v>
      </c>
      <c r="H1515">
        <f>IF(ISNUMBER(SEARCH("GT",porsche_data[[#This Row],[Model]])),1,0)</f>
        <v>0</v>
      </c>
      <c r="I1515">
        <f>IF(ISNUMBER(SEARCH("RS",porsche_data[[#This Row],[Model]])),1,0)</f>
        <v>0</v>
      </c>
      <c r="J1515">
        <f>IF(ISNUMBER(SEARCH("Targa",porsche_data[[#This Row],[Body]])),1,0)</f>
        <v>0</v>
      </c>
      <c r="K1515">
        <f>IF(ISNUMBER(SEARCH("Cabriolet",porsche_data[[#This Row],[Body]])),1,0)</f>
        <v>0</v>
      </c>
      <c r="L1515" t="s">
        <v>44</v>
      </c>
      <c r="N1515" t="s">
        <v>3211</v>
      </c>
      <c r="O1515" t="str">
        <f>IF(ISNUMBER(SEARCH("km",porsche_data[[#This Row],[Mileage0]])),porsche_data[[#This Row],[Mileage0]],"")</f>
        <v>5722 km</v>
      </c>
      <c r="P1515" t="s">
        <v>494</v>
      </c>
      <c r="R1515" t="s">
        <v>429</v>
      </c>
      <c r="T1515" t="s">
        <v>20</v>
      </c>
      <c r="U1515" t="s">
        <v>21</v>
      </c>
      <c r="V1515">
        <f>IF(porsche_data[[#This Row],[Transmission]]="Automatic",1,0)</f>
        <v>0</v>
      </c>
      <c r="W1515">
        <f>IF(porsche_data[[#This Row],[Transmission]]="PDK",1,0)</f>
        <v>0</v>
      </c>
      <c r="X1515" t="s">
        <v>22</v>
      </c>
      <c r="Y1515">
        <f>IF(porsche_data[[#This Row],[Drive]]="Rear drive",0,1)</f>
        <v>0</v>
      </c>
      <c r="Z1515" t="s">
        <v>23</v>
      </c>
      <c r="AA1515" t="s">
        <v>24</v>
      </c>
      <c r="AB1515">
        <f>IF(OR(porsche_data[[#This Row],[Interior Color]]="Black",porsche_data[[#This Row],[Interior Color]]="Beige",porsche_data[[#This Row],[Interior Color]]="Brown",porsche_data[[#This Row],[Interior Color]]="Grey"),0,1)</f>
        <v>0</v>
      </c>
      <c r="AC1515" t="s">
        <v>589</v>
      </c>
      <c r="AD15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16" spans="1:30" hidden="1" x14ac:dyDescent="0.2">
      <c r="A1516" t="s">
        <v>2446</v>
      </c>
      <c r="C1516" t="e">
        <f>ABS((porsche_data[[#This Row],[Price]]-#REF!)/#REF!)</f>
        <v>#REF!</v>
      </c>
      <c r="D1516" t="s">
        <v>969</v>
      </c>
      <c r="E1516" t="s">
        <v>35</v>
      </c>
      <c r="F1516">
        <f>IF(OR(ISNUMBER(SEARCH(" 4S",porsche_data[[#This Row],[Model]])), ISNUMBER(SEARCH(" S",porsche_data[[#This Row],[Model]]))),1,0)</f>
        <v>0</v>
      </c>
      <c r="G1516">
        <f>IF(ISNUMBER(SEARCH("Turbo",porsche_data[[#This Row],[Model]])),1,0)</f>
        <v>0</v>
      </c>
      <c r="H1516">
        <f>IF(ISNUMBER(SEARCH("GT",porsche_data[[#This Row],[Model]])),1,0)</f>
        <v>0</v>
      </c>
      <c r="I1516">
        <f>IF(ISNUMBER(SEARCH("RS",porsche_data[[#This Row],[Model]])),1,0)</f>
        <v>0</v>
      </c>
      <c r="J1516">
        <f>IF(ISNUMBER(SEARCH("Targa",porsche_data[[#This Row],[Body]])),1,0)</f>
        <v>0</v>
      </c>
      <c r="K1516">
        <f>IF(ISNUMBER(SEARCH("Cabriolet",porsche_data[[#This Row],[Body]])),1,0)</f>
        <v>0</v>
      </c>
      <c r="L1516" t="s">
        <v>44</v>
      </c>
      <c r="N1516" t="s">
        <v>2447</v>
      </c>
      <c r="O1516" t="str">
        <f>IF(ISNUMBER(SEARCH("km",porsche_data[[#This Row],[Mileage0]])),porsche_data[[#This Row],[Mileage0]],"")</f>
        <v/>
      </c>
      <c r="P1516" t="s">
        <v>121</v>
      </c>
      <c r="R1516" t="s">
        <v>122</v>
      </c>
      <c r="T1516" t="s">
        <v>20</v>
      </c>
      <c r="U1516" t="s">
        <v>21</v>
      </c>
      <c r="V1516">
        <f>IF(porsche_data[[#This Row],[Transmission]]="Automatic",1,0)</f>
        <v>0</v>
      </c>
      <c r="W1516">
        <f>IF(porsche_data[[#This Row],[Transmission]]="PDK",1,0)</f>
        <v>0</v>
      </c>
      <c r="X1516" t="s">
        <v>22</v>
      </c>
      <c r="Y1516">
        <f>IF(porsche_data[[#This Row],[Drive]]="Rear drive",0,1)</f>
        <v>0</v>
      </c>
      <c r="Z1516" t="s">
        <v>23</v>
      </c>
      <c r="AA1516" t="s">
        <v>24</v>
      </c>
      <c r="AB1516">
        <f>IF(OR(porsche_data[[#This Row],[Interior Color]]="Black",porsche_data[[#This Row],[Interior Color]]="Beige",porsche_data[[#This Row],[Interior Color]]="Brown",porsche_data[[#This Row],[Interior Color]]="Grey"),0,1)</f>
        <v>0</v>
      </c>
      <c r="AC1516" t="s">
        <v>24</v>
      </c>
      <c r="AD15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17" spans="1:30" hidden="1" x14ac:dyDescent="0.2">
      <c r="A1517" t="s">
        <v>2448</v>
      </c>
      <c r="C1517" t="e">
        <f>ABS((porsche_data[[#This Row],[Price]]-#REF!)/#REF!)</f>
        <v>#REF!</v>
      </c>
      <c r="D1517" t="s">
        <v>70</v>
      </c>
      <c r="E1517" t="s">
        <v>139</v>
      </c>
      <c r="F1517">
        <f>IF(OR(ISNUMBER(SEARCH(" 4S",porsche_data[[#This Row],[Model]])), ISNUMBER(SEARCH(" S",porsche_data[[#This Row],[Model]]))),1,0)</f>
        <v>0</v>
      </c>
      <c r="G1517">
        <f>IF(ISNUMBER(SEARCH("Turbo",porsche_data[[#This Row],[Model]])),1,0)</f>
        <v>0</v>
      </c>
      <c r="H1517">
        <f>IF(ISNUMBER(SEARCH("GT",porsche_data[[#This Row],[Model]])),1,0)</f>
        <v>1</v>
      </c>
      <c r="I1517">
        <f>IF(ISNUMBER(SEARCH("RS",porsche_data[[#This Row],[Model]])),1,0)</f>
        <v>1</v>
      </c>
      <c r="J1517">
        <f>IF(ISNUMBER(SEARCH("Targa",porsche_data[[#This Row],[Body]])),1,0)</f>
        <v>0</v>
      </c>
      <c r="K1517">
        <f>IF(ISNUMBER(SEARCH("Cabriolet",porsche_data[[#This Row],[Body]])),1,0)</f>
        <v>0</v>
      </c>
      <c r="L1517" t="s">
        <v>44</v>
      </c>
      <c r="N1517" t="s">
        <v>797</v>
      </c>
      <c r="O1517" t="str">
        <f>IF(ISNUMBER(SEARCH("km",porsche_data[[#This Row],[Mileage0]])),porsche_data[[#This Row],[Mileage0]],"")</f>
        <v/>
      </c>
      <c r="P1517" t="s">
        <v>141</v>
      </c>
      <c r="R1517" t="s">
        <v>142</v>
      </c>
      <c r="T1517" t="s">
        <v>232</v>
      </c>
      <c r="U1517" t="s">
        <v>31</v>
      </c>
      <c r="V1517">
        <f>IF(porsche_data[[#This Row],[Transmission]]="Automatic",1,0)</f>
        <v>0</v>
      </c>
      <c r="W1517">
        <f>IF(porsche_data[[#This Row],[Transmission]]="PDK",1,0)</f>
        <v>1</v>
      </c>
      <c r="X1517" t="s">
        <v>22</v>
      </c>
      <c r="Y1517">
        <f>IF(porsche_data[[#This Row],[Drive]]="Rear drive",0,1)</f>
        <v>0</v>
      </c>
      <c r="Z1517" t="s">
        <v>23</v>
      </c>
      <c r="AA1517" t="s">
        <v>24</v>
      </c>
      <c r="AB1517">
        <f>IF(OR(porsche_data[[#This Row],[Interior Color]]="Black",porsche_data[[#This Row],[Interior Color]]="Beige",porsche_data[[#This Row],[Interior Color]]="Brown",porsche_data[[#This Row],[Interior Color]]="Grey"),0,1)</f>
        <v>0</v>
      </c>
      <c r="AC1517" t="s">
        <v>40</v>
      </c>
      <c r="AD15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18" spans="1:30" x14ac:dyDescent="0.2">
      <c r="A1518" t="s">
        <v>877</v>
      </c>
      <c r="B1518">
        <v>149900</v>
      </c>
      <c r="C1518">
        <f>ABS((porsche_data[[#This Row],[Price]]-AVERAGE(B1450:B5905))/_xlfn.STDEV.P(B1450:B5905))</f>
        <v>1.7086378681982435</v>
      </c>
      <c r="D1518" t="s">
        <v>90</v>
      </c>
      <c r="E1518" t="s">
        <v>85</v>
      </c>
      <c r="F1518">
        <f>IF(OR(ISNUMBER(SEARCH(" 4S",porsche_data[[#This Row],[Model]])), ISNUMBER(SEARCH(" S",porsche_data[[#This Row],[Model]]))),1,0)</f>
        <v>1</v>
      </c>
      <c r="G1518">
        <f>IF(ISNUMBER(SEARCH("Turbo",porsche_data[[#This Row],[Model]])),1,0)</f>
        <v>1</v>
      </c>
      <c r="H1518">
        <f>IF(ISNUMBER(SEARCH("GT",porsche_data[[#This Row],[Model]])),1,0)</f>
        <v>0</v>
      </c>
      <c r="I1518">
        <f>IF(ISNUMBER(SEARCH("RS",porsche_data[[#This Row],[Model]])),1,0)</f>
        <v>0</v>
      </c>
      <c r="J1518">
        <f>IF(ISNUMBER(SEARCH("Targa",porsche_data[[#This Row],[Body]])),1,0)</f>
        <v>0</v>
      </c>
      <c r="K1518">
        <f>IF(ISNUMBER(SEARCH("Cabriolet",porsche_data[[#This Row],[Body]])),1,0)</f>
        <v>0</v>
      </c>
      <c r="L1518" t="s">
        <v>44</v>
      </c>
      <c r="M1518">
        <v>991</v>
      </c>
      <c r="N1518" t="s">
        <v>2062</v>
      </c>
      <c r="O1518" s="3">
        <f>1*(LEFT(porsche_data[[#This Row],[Mileage0]],FIND(" ",porsche_data[[#This Row],[Mileage0]])-1))</f>
        <v>65300</v>
      </c>
      <c r="P1518" t="s">
        <v>87</v>
      </c>
      <c r="Q1518">
        <v>580</v>
      </c>
      <c r="R1518" t="s">
        <v>88</v>
      </c>
      <c r="S1518">
        <f>1*(LEFT(porsche_data[[#This Row],[Cylinder Capacity]],FIND(" ",porsche_data[[#This Row],[Cylinder Capacity]])-1))</f>
        <v>3.8</v>
      </c>
      <c r="T1518" t="s">
        <v>20</v>
      </c>
      <c r="U1518" t="s">
        <v>31</v>
      </c>
      <c r="V1518">
        <f>IF(porsche_data[[#This Row],[Transmission]]="Automatic",1,0)</f>
        <v>0</v>
      </c>
      <c r="W1518">
        <f>IF(porsche_data[[#This Row],[Transmission]]="PDK",1,0)</f>
        <v>1</v>
      </c>
      <c r="X1518" t="s">
        <v>46</v>
      </c>
      <c r="Y1518">
        <f>IF(porsche_data[[#This Row],[Drive]]="Rear drive",0,1)</f>
        <v>1</v>
      </c>
      <c r="Z1518" t="s">
        <v>23</v>
      </c>
      <c r="AA1518" t="s">
        <v>116</v>
      </c>
      <c r="AB1518">
        <f>IF(OR(porsche_data[[#This Row],[Interior Color]]="Black",porsche_data[[#This Row],[Interior Color]]="Beige",porsche_data[[#This Row],[Interior Color]]="Brown",porsche_data[[#This Row],[Interior Color]]="Grey"),0,1)</f>
        <v>1</v>
      </c>
      <c r="AC1518" t="s">
        <v>32</v>
      </c>
      <c r="AD15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19" spans="1:30" hidden="1" x14ac:dyDescent="0.2">
      <c r="A1519" t="s">
        <v>25</v>
      </c>
      <c r="C1519" t="e">
        <f>ABS((porsche_data[[#This Row],[Price]]-#REF!)/#REF!)</f>
        <v>#REF!</v>
      </c>
      <c r="D1519" t="s">
        <v>25</v>
      </c>
      <c r="E1519" t="s">
        <v>25</v>
      </c>
      <c r="F1519">
        <f>IF(OR(ISNUMBER(SEARCH(" 4S",porsche_data[[#This Row],[Model]])), ISNUMBER(SEARCH(" S",porsche_data[[#This Row],[Model]]))),1,0)</f>
        <v>0</v>
      </c>
      <c r="G1519">
        <f>IF(ISNUMBER(SEARCH("Turbo",porsche_data[[#This Row],[Model]])),1,0)</f>
        <v>0</v>
      </c>
      <c r="H1519">
        <f>IF(ISNUMBER(SEARCH("GT",porsche_data[[#This Row],[Model]])),1,0)</f>
        <v>0</v>
      </c>
      <c r="I1519">
        <f>IF(ISNUMBER(SEARCH("RS",porsche_data[[#This Row],[Model]])),1,0)</f>
        <v>0</v>
      </c>
      <c r="J1519">
        <f>IF(ISNUMBER(SEARCH("Targa",porsche_data[[#This Row],[Body]])),1,0)</f>
        <v>0</v>
      </c>
      <c r="K1519">
        <f>IF(ISNUMBER(SEARCH("Cabriolet",porsche_data[[#This Row],[Body]])),1,0)</f>
        <v>0</v>
      </c>
      <c r="L1519" t="s">
        <v>25</v>
      </c>
      <c r="N1519" t="s">
        <v>25</v>
      </c>
      <c r="O1519" t="str">
        <f>IF(ISNUMBER(SEARCH("km",porsche_data[[#This Row],[Mileage0]])),porsche_data[[#This Row],[Mileage0]],"")</f>
        <v/>
      </c>
      <c r="P1519" t="s">
        <v>25</v>
      </c>
      <c r="R1519" t="s">
        <v>25</v>
      </c>
      <c r="T1519" t="s">
        <v>25</v>
      </c>
      <c r="U1519" t="s">
        <v>25</v>
      </c>
      <c r="V1519">
        <f>IF(porsche_data[[#This Row],[Transmission]]="Automatic",1,0)</f>
        <v>0</v>
      </c>
      <c r="W1519">
        <f>IF(porsche_data[[#This Row],[Transmission]]="PDK",1,0)</f>
        <v>0</v>
      </c>
      <c r="X1519" t="s">
        <v>25</v>
      </c>
      <c r="Y1519">
        <f>IF(porsche_data[[#This Row],[Drive]]="Rear drive",0,1)</f>
        <v>1</v>
      </c>
      <c r="Z1519" t="s">
        <v>25</v>
      </c>
      <c r="AA1519" t="s">
        <v>25</v>
      </c>
      <c r="AB1519">
        <f>IF(OR(porsche_data[[#This Row],[Interior Color]]="Black",porsche_data[[#This Row],[Interior Color]]="Beige",porsche_data[[#This Row],[Interior Color]]="Brown",porsche_data[[#This Row],[Interior Color]]="Grey"),0,1)</f>
        <v>1</v>
      </c>
      <c r="AC1519" t="s">
        <v>25</v>
      </c>
      <c r="AD15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20" spans="1:30" x14ac:dyDescent="0.2">
      <c r="A1520" t="s">
        <v>877</v>
      </c>
      <c r="B1520">
        <v>149900</v>
      </c>
      <c r="C1520">
        <f>ABS((porsche_data[[#This Row],[Price]]-AVERAGE(B1452:B5907))/_xlfn.STDEV.P(B1452:B5907))</f>
        <v>1.7086378681982435</v>
      </c>
      <c r="D1520" t="s">
        <v>215</v>
      </c>
      <c r="E1520" t="s">
        <v>454</v>
      </c>
      <c r="F1520">
        <f>IF(OR(ISNUMBER(SEARCH(" 4S",porsche_data[[#This Row],[Model]])), ISNUMBER(SEARCH(" S",porsche_data[[#This Row],[Model]]))),1,0)</f>
        <v>1</v>
      </c>
      <c r="G1520">
        <f>IF(ISNUMBER(SEARCH("Turbo",porsche_data[[#This Row],[Model]])),1,0)</f>
        <v>1</v>
      </c>
      <c r="H1520">
        <f>IF(ISNUMBER(SEARCH("GT",porsche_data[[#This Row],[Model]])),1,0)</f>
        <v>0</v>
      </c>
      <c r="I1520">
        <f>IF(ISNUMBER(SEARCH("RS",porsche_data[[#This Row],[Model]])),1,0)</f>
        <v>0</v>
      </c>
      <c r="J1520">
        <f>IF(ISNUMBER(SEARCH("Targa",porsche_data[[#This Row],[Body]])),1,0)</f>
        <v>0</v>
      </c>
      <c r="K1520">
        <f>IF(ISNUMBER(SEARCH("Cabriolet",porsche_data[[#This Row],[Body]])),1,0)</f>
        <v>0</v>
      </c>
      <c r="L1520" t="s">
        <v>44</v>
      </c>
      <c r="M1520">
        <v>997</v>
      </c>
      <c r="N1520" t="s">
        <v>4045</v>
      </c>
      <c r="O1520" s="3">
        <f>1*(LEFT(porsche_data[[#This Row],[Mileage0]],FIND(" ",porsche_data[[#This Row],[Mileage0]])-1))</f>
        <v>29976</v>
      </c>
      <c r="P1520" t="s">
        <v>456</v>
      </c>
      <c r="Q1520">
        <v>530</v>
      </c>
      <c r="R1520" t="s">
        <v>88</v>
      </c>
      <c r="S1520">
        <f>1*(LEFT(porsche_data[[#This Row],[Cylinder Capacity]],FIND(" ",porsche_data[[#This Row],[Cylinder Capacity]])-1))</f>
        <v>3.8</v>
      </c>
      <c r="T1520" t="s">
        <v>20</v>
      </c>
      <c r="U1520" t="s">
        <v>31</v>
      </c>
      <c r="V1520">
        <f>IF(porsche_data[[#This Row],[Transmission]]="Automatic",1,0)</f>
        <v>0</v>
      </c>
      <c r="W1520">
        <f>IF(porsche_data[[#This Row],[Transmission]]="PDK",1,0)</f>
        <v>1</v>
      </c>
      <c r="X1520" t="s">
        <v>46</v>
      </c>
      <c r="Y1520">
        <f>IF(porsche_data[[#This Row],[Drive]]="Rear drive",0,1)</f>
        <v>1</v>
      </c>
      <c r="Z1520" t="s">
        <v>23</v>
      </c>
      <c r="AA1520" t="s">
        <v>24</v>
      </c>
      <c r="AB1520">
        <f>IF(OR(porsche_data[[#This Row],[Interior Color]]="Black",porsche_data[[#This Row],[Interior Color]]="Beige",porsche_data[[#This Row],[Interior Color]]="Brown",porsche_data[[#This Row],[Interior Color]]="Grey"),0,1)</f>
        <v>0</v>
      </c>
      <c r="AC1520" t="s">
        <v>24</v>
      </c>
      <c r="AD15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21" spans="1:30" hidden="1" x14ac:dyDescent="0.2">
      <c r="A1521" t="s">
        <v>877</v>
      </c>
      <c r="B1521">
        <v>149900</v>
      </c>
      <c r="C1521" t="e">
        <f>ABS((porsche_data[[#This Row],[Price]]-#REF!)/#REF!)</f>
        <v>#REF!</v>
      </c>
      <c r="D1521" t="s">
        <v>728</v>
      </c>
      <c r="E1521" t="s">
        <v>655</v>
      </c>
      <c r="F1521">
        <f>IF(OR(ISNUMBER(SEARCH(" 4S",porsche_data[[#This Row],[Model]])), ISNUMBER(SEARCH(" S",porsche_data[[#This Row],[Model]]))),1,0)</f>
        <v>1</v>
      </c>
      <c r="G1521">
        <f>IF(ISNUMBER(SEARCH("Turbo",porsche_data[[#This Row],[Model]])),1,0)</f>
        <v>0</v>
      </c>
      <c r="H1521">
        <f>IF(ISNUMBER(SEARCH("GT",porsche_data[[#This Row],[Model]])),1,0)</f>
        <v>0</v>
      </c>
      <c r="I1521">
        <f>IF(ISNUMBER(SEARCH("RS",porsche_data[[#This Row],[Model]])),1,0)</f>
        <v>0</v>
      </c>
      <c r="J1521">
        <f>IF(ISNUMBER(SEARCH("Targa",porsche_data[[#This Row],[Body]])),1,0)</f>
        <v>1</v>
      </c>
      <c r="K1521">
        <f>IF(ISNUMBER(SEARCH("Cabriolet",porsche_data[[#This Row],[Body]])),1,0)</f>
        <v>0</v>
      </c>
      <c r="L1521" t="s">
        <v>36</v>
      </c>
      <c r="N1521" t="s">
        <v>4924</v>
      </c>
      <c r="O1521" t="str">
        <f>IF(ISNUMBER(SEARCH("km",porsche_data[[#This Row],[Mileage0]])),porsche_data[[#This Row],[Mileage0]],"")</f>
        <v>1499 km</v>
      </c>
      <c r="P1521" t="s">
        <v>494</v>
      </c>
      <c r="R1521" t="s">
        <v>429</v>
      </c>
      <c r="T1521" t="s">
        <v>20</v>
      </c>
      <c r="U1521" t="s">
        <v>21</v>
      </c>
      <c r="V1521">
        <f>IF(porsche_data[[#This Row],[Transmission]]="Automatic",1,0)</f>
        <v>0</v>
      </c>
      <c r="W1521">
        <f>IF(porsche_data[[#This Row],[Transmission]]="PDK",1,0)</f>
        <v>0</v>
      </c>
      <c r="X1521" t="s">
        <v>22</v>
      </c>
      <c r="Y1521">
        <f>IF(porsche_data[[#This Row],[Drive]]="Rear drive",0,1)</f>
        <v>0</v>
      </c>
      <c r="Z1521" t="s">
        <v>23</v>
      </c>
      <c r="AA1521" t="s">
        <v>24</v>
      </c>
      <c r="AB1521">
        <f>IF(OR(porsche_data[[#This Row],[Interior Color]]="Black",porsche_data[[#This Row],[Interior Color]]="Beige",porsche_data[[#This Row],[Interior Color]]="Brown",porsche_data[[#This Row],[Interior Color]]="Grey"),0,1)</f>
        <v>0</v>
      </c>
      <c r="AC1521" t="s">
        <v>308</v>
      </c>
      <c r="AD15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22" spans="1:30" x14ac:dyDescent="0.2">
      <c r="A1522" t="s">
        <v>877</v>
      </c>
      <c r="B1522">
        <v>149900</v>
      </c>
      <c r="C1522">
        <f>ABS((porsche_data[[#This Row],[Price]]-AVERAGE(B1454:B5909))/_xlfn.STDEV.P(B1454:B5909))</f>
        <v>1.7086378681982435</v>
      </c>
      <c r="D1522" t="s">
        <v>70</v>
      </c>
      <c r="E1522" t="s">
        <v>76</v>
      </c>
      <c r="F1522">
        <f>IF(OR(ISNUMBER(SEARCH(" 4S",porsche_data[[#This Row],[Model]])), ISNUMBER(SEARCH(" S",porsche_data[[#This Row],[Model]]))),1,0)</f>
        <v>1</v>
      </c>
      <c r="G1522">
        <f>IF(ISNUMBER(SEARCH("Turbo",porsche_data[[#This Row],[Model]])),1,0)</f>
        <v>0</v>
      </c>
      <c r="H1522">
        <f>IF(ISNUMBER(SEARCH("GT",porsche_data[[#This Row],[Model]])),1,0)</f>
        <v>0</v>
      </c>
      <c r="I1522">
        <f>IF(ISNUMBER(SEARCH("RS",porsche_data[[#This Row],[Model]])),1,0)</f>
        <v>0</v>
      </c>
      <c r="J1522">
        <f>IF(ISNUMBER(SEARCH("Targa",porsche_data[[#This Row],[Body]])),1,0)</f>
        <v>1</v>
      </c>
      <c r="K1522">
        <f>IF(ISNUMBER(SEARCH("Cabriolet",porsche_data[[#This Row],[Body]])),1,0)</f>
        <v>0</v>
      </c>
      <c r="L1522" t="s">
        <v>36</v>
      </c>
      <c r="M1522">
        <v>991</v>
      </c>
      <c r="N1522" t="s">
        <v>5157</v>
      </c>
      <c r="O1522" s="3">
        <f>1*(LEFT(porsche_data[[#This Row],[Mileage0]],FIND(" ",porsche_data[[#This Row],[Mileage0]])-1))</f>
        <v>18336</v>
      </c>
      <c r="P1522" t="s">
        <v>73</v>
      </c>
      <c r="Q1522">
        <v>420</v>
      </c>
      <c r="R1522" t="s">
        <v>78</v>
      </c>
      <c r="S1522">
        <f>1*(LEFT(porsche_data[[#This Row],[Cylinder Capacity]],FIND(" ",porsche_data[[#This Row],[Cylinder Capacity]])-1))</f>
        <v>3</v>
      </c>
      <c r="T1522" t="s">
        <v>20</v>
      </c>
      <c r="U1522" t="s">
        <v>31</v>
      </c>
      <c r="V1522">
        <f>IF(porsche_data[[#This Row],[Transmission]]="Automatic",1,0)</f>
        <v>0</v>
      </c>
      <c r="W1522">
        <f>IF(porsche_data[[#This Row],[Transmission]]="PDK",1,0)</f>
        <v>1</v>
      </c>
      <c r="X1522" t="s">
        <v>46</v>
      </c>
      <c r="Y1522">
        <f>IF(porsche_data[[#This Row],[Drive]]="Rear drive",0,1)</f>
        <v>1</v>
      </c>
      <c r="Z1522" t="s">
        <v>23</v>
      </c>
      <c r="AA1522" t="s">
        <v>68</v>
      </c>
      <c r="AB1522">
        <f>IF(OR(porsche_data[[#This Row],[Interior Color]]="Black",porsche_data[[#This Row],[Interior Color]]="Beige",porsche_data[[#This Row],[Interior Color]]="Brown",porsche_data[[#This Row],[Interior Color]]="Grey"),0,1)</f>
        <v>0</v>
      </c>
      <c r="AC1522" t="s">
        <v>32</v>
      </c>
      <c r="AD15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23" spans="1:30" x14ac:dyDescent="0.2">
      <c r="A1523" t="s">
        <v>877</v>
      </c>
      <c r="B1523">
        <v>149900</v>
      </c>
      <c r="C1523">
        <f>ABS((porsche_data[[#This Row],[Price]]-AVERAGE(B1455:B5910))/_xlfn.STDEV.P(B1455:B5910))</f>
        <v>1.7086378681982435</v>
      </c>
      <c r="D1523" t="s">
        <v>645</v>
      </c>
      <c r="E1523" t="s">
        <v>768</v>
      </c>
      <c r="F1523">
        <f>IF(OR(ISNUMBER(SEARCH(" 4S",porsche_data[[#This Row],[Model]])), ISNUMBER(SEARCH(" S",porsche_data[[#This Row],[Model]]))),1,0)</f>
        <v>0</v>
      </c>
      <c r="G1523">
        <f>IF(ISNUMBER(SEARCH("Turbo",porsche_data[[#This Row],[Model]])),1,0)</f>
        <v>1</v>
      </c>
      <c r="H1523">
        <f>IF(ISNUMBER(SEARCH("GT",porsche_data[[#This Row],[Model]])),1,0)</f>
        <v>0</v>
      </c>
      <c r="I1523">
        <f>IF(ISNUMBER(SEARCH("RS",porsche_data[[#This Row],[Model]])),1,0)</f>
        <v>0</v>
      </c>
      <c r="J1523">
        <f>IF(ISNUMBER(SEARCH("Targa",porsche_data[[#This Row],[Body]])),1,0)</f>
        <v>0</v>
      </c>
      <c r="K1523">
        <f>IF(ISNUMBER(SEARCH("Cabriolet",porsche_data[[#This Row],[Body]])),1,0)</f>
        <v>0</v>
      </c>
      <c r="L1523" t="s">
        <v>44</v>
      </c>
      <c r="M1523">
        <v>911</v>
      </c>
      <c r="N1523" t="s">
        <v>5211</v>
      </c>
      <c r="O1523" s="3">
        <f>1*(LEFT(porsche_data[[#This Row],[Mileage0]],FIND(" ",porsche_data[[#This Row],[Mileage0]])-1))</f>
        <v>162219</v>
      </c>
      <c r="P1523" t="s">
        <v>115</v>
      </c>
      <c r="Q1523">
        <v>260</v>
      </c>
      <c r="R1523" t="s">
        <v>67</v>
      </c>
      <c r="S1523">
        <f>1*(LEFT(porsche_data[[#This Row],[Cylinder Capacity]],FIND(" ",porsche_data[[#This Row],[Cylinder Capacity]])-1))</f>
        <v>3</v>
      </c>
      <c r="T1523" t="s">
        <v>20</v>
      </c>
      <c r="U1523" t="s">
        <v>21</v>
      </c>
      <c r="V1523">
        <f>IF(porsche_data[[#This Row],[Transmission]]="Automatic",1,0)</f>
        <v>0</v>
      </c>
      <c r="W1523">
        <f>IF(porsche_data[[#This Row],[Transmission]]="PDK",1,0)</f>
        <v>0</v>
      </c>
      <c r="X1523" t="s">
        <v>22</v>
      </c>
      <c r="Y1523">
        <f>IF(porsche_data[[#This Row],[Drive]]="Rear drive",0,1)</f>
        <v>0</v>
      </c>
      <c r="Z1523" t="s">
        <v>23</v>
      </c>
      <c r="AA1523" t="s">
        <v>24</v>
      </c>
      <c r="AB1523">
        <f>IF(OR(porsche_data[[#This Row],[Interior Color]]="Black",porsche_data[[#This Row],[Interior Color]]="Beige",porsche_data[[#This Row],[Interior Color]]="Brown",porsche_data[[#This Row],[Interior Color]]="Grey"),0,1)</f>
        <v>0</v>
      </c>
      <c r="AC1523" t="s">
        <v>61</v>
      </c>
      <c r="AD15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24" spans="1:30" x14ac:dyDescent="0.2">
      <c r="A1524" t="s">
        <v>2738</v>
      </c>
      <c r="B1524">
        <v>149800</v>
      </c>
      <c r="C1524">
        <f>ABS((porsche_data[[#This Row],[Price]]-AVERAGE(B1456:B5911))/_xlfn.STDEV.P(B1456:B5911))</f>
        <v>1.7054756117203815</v>
      </c>
      <c r="D1524" t="s">
        <v>482</v>
      </c>
      <c r="E1524" t="s">
        <v>832</v>
      </c>
      <c r="F1524">
        <f>IF(OR(ISNUMBER(SEARCH(" 4S",porsche_data[[#This Row],[Model]])), ISNUMBER(SEARCH(" S",porsche_data[[#This Row],[Model]]))),1,0)</f>
        <v>0</v>
      </c>
      <c r="G1524">
        <f>IF(ISNUMBER(SEARCH("Turbo",porsche_data[[#This Row],[Model]])),1,0)</f>
        <v>0</v>
      </c>
      <c r="H1524">
        <f>IF(ISNUMBER(SEARCH("GT",porsche_data[[#This Row],[Model]])),1,0)</f>
        <v>1</v>
      </c>
      <c r="I1524">
        <f>IF(ISNUMBER(SEARCH("RS",porsche_data[[#This Row],[Model]])),1,0)</f>
        <v>0</v>
      </c>
      <c r="J1524">
        <f>IF(ISNUMBER(SEARCH("Targa",porsche_data[[#This Row],[Body]])),1,0)</f>
        <v>0</v>
      </c>
      <c r="K1524">
        <f>IF(ISNUMBER(SEARCH("Cabriolet",porsche_data[[#This Row],[Body]])),1,0)</f>
        <v>0</v>
      </c>
      <c r="L1524" t="s">
        <v>44</v>
      </c>
      <c r="M1524">
        <v>996</v>
      </c>
      <c r="N1524" t="s">
        <v>2739</v>
      </c>
      <c r="O1524" s="3">
        <f>1*(LEFT(porsche_data[[#This Row],[Mileage0]],FIND(" ",porsche_data[[#This Row],[Mileage0]])-1))</f>
        <v>10900</v>
      </c>
      <c r="P1524" t="s">
        <v>529</v>
      </c>
      <c r="Q1524">
        <v>381</v>
      </c>
      <c r="R1524" t="s">
        <v>19</v>
      </c>
      <c r="S1524">
        <f>1*(LEFT(porsche_data[[#This Row],[Cylinder Capacity]],FIND(" ",porsche_data[[#This Row],[Cylinder Capacity]])-1))</f>
        <v>3.6</v>
      </c>
      <c r="T1524" t="s">
        <v>20</v>
      </c>
      <c r="U1524" t="s">
        <v>21</v>
      </c>
      <c r="V1524">
        <f>IF(porsche_data[[#This Row],[Transmission]]="Automatic",1,0)</f>
        <v>0</v>
      </c>
      <c r="W1524">
        <f>IF(porsche_data[[#This Row],[Transmission]]="PDK",1,0)</f>
        <v>0</v>
      </c>
      <c r="X1524" t="s">
        <v>22</v>
      </c>
      <c r="Y1524">
        <f>IF(porsche_data[[#This Row],[Drive]]="Rear drive",0,1)</f>
        <v>0</v>
      </c>
      <c r="Z1524" t="s">
        <v>23</v>
      </c>
      <c r="AA1524" t="s">
        <v>24</v>
      </c>
      <c r="AB1524">
        <f>IF(OR(porsche_data[[#This Row],[Interior Color]]="Black",porsche_data[[#This Row],[Interior Color]]="Beige",porsche_data[[#This Row],[Interior Color]]="Brown",porsche_data[[#This Row],[Interior Color]]="Grey"),0,1)</f>
        <v>0</v>
      </c>
      <c r="AC1524" t="s">
        <v>24</v>
      </c>
      <c r="AD15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25" spans="1:30" hidden="1" x14ac:dyDescent="0.2">
      <c r="A1525" t="s">
        <v>25</v>
      </c>
      <c r="C1525" t="e">
        <f>ABS((porsche_data[[#This Row],[Price]]-#REF!)/#REF!)</f>
        <v>#REF!</v>
      </c>
      <c r="D1525" t="s">
        <v>25</v>
      </c>
      <c r="E1525" t="s">
        <v>25</v>
      </c>
      <c r="F1525">
        <f>IF(OR(ISNUMBER(SEARCH(" 4S",porsche_data[[#This Row],[Model]])), ISNUMBER(SEARCH(" S",porsche_data[[#This Row],[Model]]))),1,0)</f>
        <v>0</v>
      </c>
      <c r="G1525">
        <f>IF(ISNUMBER(SEARCH("Turbo",porsche_data[[#This Row],[Model]])),1,0)</f>
        <v>0</v>
      </c>
      <c r="H1525">
        <f>IF(ISNUMBER(SEARCH("GT",porsche_data[[#This Row],[Model]])),1,0)</f>
        <v>0</v>
      </c>
      <c r="I1525">
        <f>IF(ISNUMBER(SEARCH("RS",porsche_data[[#This Row],[Model]])),1,0)</f>
        <v>0</v>
      </c>
      <c r="J1525">
        <f>IF(ISNUMBER(SEARCH("Targa",porsche_data[[#This Row],[Body]])),1,0)</f>
        <v>0</v>
      </c>
      <c r="K1525">
        <f>IF(ISNUMBER(SEARCH("Cabriolet",porsche_data[[#This Row],[Body]])),1,0)</f>
        <v>0</v>
      </c>
      <c r="L1525" t="s">
        <v>25</v>
      </c>
      <c r="N1525" t="s">
        <v>25</v>
      </c>
      <c r="O1525" t="str">
        <f>IF(ISNUMBER(SEARCH("km",porsche_data[[#This Row],[Mileage0]])),porsche_data[[#This Row],[Mileage0]],"")</f>
        <v/>
      </c>
      <c r="P1525" t="s">
        <v>25</v>
      </c>
      <c r="R1525" t="s">
        <v>25</v>
      </c>
      <c r="T1525" t="s">
        <v>25</v>
      </c>
      <c r="U1525" t="s">
        <v>25</v>
      </c>
      <c r="V1525">
        <f>IF(porsche_data[[#This Row],[Transmission]]="Automatic",1,0)</f>
        <v>0</v>
      </c>
      <c r="W1525">
        <f>IF(porsche_data[[#This Row],[Transmission]]="PDK",1,0)</f>
        <v>0</v>
      </c>
      <c r="X1525" t="s">
        <v>25</v>
      </c>
      <c r="Y1525">
        <f>IF(porsche_data[[#This Row],[Drive]]="Rear drive",0,1)</f>
        <v>1</v>
      </c>
      <c r="Z1525" t="s">
        <v>25</v>
      </c>
      <c r="AA1525" t="s">
        <v>25</v>
      </c>
      <c r="AB1525">
        <f>IF(OR(porsche_data[[#This Row],[Interior Color]]="Black",porsche_data[[#This Row],[Interior Color]]="Beige",porsche_data[[#This Row],[Interior Color]]="Brown",porsche_data[[#This Row],[Interior Color]]="Grey"),0,1)</f>
        <v>1</v>
      </c>
      <c r="AC1525" t="s">
        <v>25</v>
      </c>
      <c r="AD15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26" spans="1:30" x14ac:dyDescent="0.2">
      <c r="A1526" t="s">
        <v>1333</v>
      </c>
      <c r="B1526">
        <v>149500</v>
      </c>
      <c r="C1526">
        <f>ABS((porsche_data[[#This Row],[Price]]-AVERAGE(B1458:B5913))/_xlfn.STDEV.P(B1458:B5913))</f>
        <v>1.70242790716571</v>
      </c>
      <c r="D1526" t="s">
        <v>349</v>
      </c>
      <c r="E1526" t="s">
        <v>710</v>
      </c>
      <c r="F1526">
        <f>IF(OR(ISNUMBER(SEARCH(" 4S",porsche_data[[#This Row],[Model]])), ISNUMBER(SEARCH(" S",porsche_data[[#This Row],[Model]]))),1,0)</f>
        <v>0</v>
      </c>
      <c r="G1526">
        <f>IF(ISNUMBER(SEARCH("Turbo",porsche_data[[#This Row],[Model]])),1,0)</f>
        <v>1</v>
      </c>
      <c r="H1526">
        <f>IF(ISNUMBER(SEARCH("GT",porsche_data[[#This Row],[Model]])),1,0)</f>
        <v>0</v>
      </c>
      <c r="I1526">
        <f>IF(ISNUMBER(SEARCH("RS",porsche_data[[#This Row],[Model]])),1,0)</f>
        <v>0</v>
      </c>
      <c r="J1526">
        <f>IF(ISNUMBER(SEARCH("Targa",porsche_data[[#This Row],[Body]])),1,0)</f>
        <v>0</v>
      </c>
      <c r="K1526">
        <f>IF(ISNUMBER(SEARCH("Cabriolet",porsche_data[[#This Row],[Body]])),1,0)</f>
        <v>1</v>
      </c>
      <c r="L1526" t="s">
        <v>16</v>
      </c>
      <c r="M1526">
        <v>911</v>
      </c>
      <c r="N1526" t="s">
        <v>1334</v>
      </c>
      <c r="O1526" s="3">
        <f>1*(LEFT(porsche_data[[#This Row],[Mileage0]],FIND(" ",porsche_data[[#This Row],[Mileage0]])-1))</f>
        <v>113800</v>
      </c>
      <c r="P1526" t="s">
        <v>202</v>
      </c>
      <c r="Q1526">
        <v>300</v>
      </c>
      <c r="R1526" t="s">
        <v>213</v>
      </c>
      <c r="S1526">
        <f>1*(LEFT(porsche_data[[#This Row],[Cylinder Capacity]],FIND(" ",porsche_data[[#This Row],[Cylinder Capacity]])-1))</f>
        <v>3.3</v>
      </c>
      <c r="T1526" t="s">
        <v>20</v>
      </c>
      <c r="U1526" t="s">
        <v>21</v>
      </c>
      <c r="V1526">
        <f>IF(porsche_data[[#This Row],[Transmission]]="Automatic",1,0)</f>
        <v>0</v>
      </c>
      <c r="W1526">
        <f>IF(porsche_data[[#This Row],[Transmission]]="PDK",1,0)</f>
        <v>0</v>
      </c>
      <c r="X1526" t="s">
        <v>22</v>
      </c>
      <c r="Y1526">
        <f>IF(porsche_data[[#This Row],[Drive]]="Rear drive",0,1)</f>
        <v>0</v>
      </c>
      <c r="Z1526" t="s">
        <v>23</v>
      </c>
      <c r="AA1526" t="s">
        <v>61</v>
      </c>
      <c r="AB1526">
        <f>IF(OR(porsche_data[[#This Row],[Interior Color]]="Black",porsche_data[[#This Row],[Interior Color]]="Beige",porsche_data[[#This Row],[Interior Color]]="Brown",porsche_data[[#This Row],[Interior Color]]="Grey"),0,1)</f>
        <v>1</v>
      </c>
      <c r="AC1526" t="s">
        <v>61</v>
      </c>
      <c r="AD15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27" spans="1:30" x14ac:dyDescent="0.2">
      <c r="A1527" t="s">
        <v>2036</v>
      </c>
      <c r="B1527">
        <v>149000</v>
      </c>
      <c r="C1527">
        <f>ABS((porsche_data[[#This Row],[Price]]-AVERAGE(B1459:B5914))/_xlfn.STDEV.P(B1459:B5914))</f>
        <v>1.6898114932797832</v>
      </c>
      <c r="D1527" t="s">
        <v>93</v>
      </c>
      <c r="E1527" t="s">
        <v>180</v>
      </c>
      <c r="F1527">
        <f>IF(OR(ISNUMBER(SEARCH(" 4S",porsche_data[[#This Row],[Model]])), ISNUMBER(SEARCH(" S",porsche_data[[#This Row],[Model]]))),1,0)</f>
        <v>0</v>
      </c>
      <c r="G1527">
        <f>IF(ISNUMBER(SEARCH("Turbo",porsche_data[[#This Row],[Model]])),1,0)</f>
        <v>0</v>
      </c>
      <c r="H1527">
        <f>IF(ISNUMBER(SEARCH("GT",porsche_data[[#This Row],[Model]])),1,0)</f>
        <v>0</v>
      </c>
      <c r="I1527">
        <f>IF(ISNUMBER(SEARCH("RS",porsche_data[[#This Row],[Model]])),1,0)</f>
        <v>0</v>
      </c>
      <c r="J1527">
        <f>IF(ISNUMBER(SEARCH("Targa",porsche_data[[#This Row],[Body]])),1,0)</f>
        <v>0</v>
      </c>
      <c r="K1527">
        <f>IF(ISNUMBER(SEARCH("Cabriolet",porsche_data[[#This Row],[Body]])),1,0)</f>
        <v>0</v>
      </c>
      <c r="L1527" t="s">
        <v>44</v>
      </c>
      <c r="M1527">
        <v>992</v>
      </c>
      <c r="N1527" t="s">
        <v>2037</v>
      </c>
      <c r="O1527" s="3">
        <f>1*(LEFT(porsche_data[[#This Row],[Mileage0]],FIND(" ",porsche_data[[#This Row],[Mileage0]])-1))</f>
        <v>10765</v>
      </c>
      <c r="P1527" t="s">
        <v>182</v>
      </c>
      <c r="Q1527">
        <v>385</v>
      </c>
      <c r="R1527" t="s">
        <v>67</v>
      </c>
      <c r="S1527">
        <f>1*(LEFT(porsche_data[[#This Row],[Cylinder Capacity]],FIND(" ",porsche_data[[#This Row],[Cylinder Capacity]])-1))</f>
        <v>3</v>
      </c>
      <c r="T1527" t="s">
        <v>20</v>
      </c>
      <c r="U1527" t="s">
        <v>31</v>
      </c>
      <c r="V1527">
        <f>IF(porsche_data[[#This Row],[Transmission]]="Automatic",1,0)</f>
        <v>0</v>
      </c>
      <c r="W1527">
        <f>IF(porsche_data[[#This Row],[Transmission]]="PDK",1,0)</f>
        <v>1</v>
      </c>
      <c r="X1527" t="s">
        <v>46</v>
      </c>
      <c r="Y1527">
        <f>IF(porsche_data[[#This Row],[Drive]]="Rear drive",0,1)</f>
        <v>1</v>
      </c>
      <c r="Z1527" t="s">
        <v>23</v>
      </c>
      <c r="AA1527" t="s">
        <v>24</v>
      </c>
      <c r="AB1527">
        <f>IF(OR(porsche_data[[#This Row],[Interior Color]]="Black",porsche_data[[#This Row],[Interior Color]]="Beige",porsche_data[[#This Row],[Interior Color]]="Brown",porsche_data[[#This Row],[Interior Color]]="Grey"),0,1)</f>
        <v>0</v>
      </c>
      <c r="AC1527" t="s">
        <v>308</v>
      </c>
      <c r="AD15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28" spans="1:30" hidden="1" x14ac:dyDescent="0.2">
      <c r="A1528" t="s">
        <v>2036</v>
      </c>
      <c r="B1528">
        <v>149000</v>
      </c>
      <c r="C1528" t="e">
        <f>ABS((porsche_data[[#This Row],[Price]]-#REF!)/#REF!)</f>
        <v>#REF!</v>
      </c>
      <c r="D1528" t="s">
        <v>512</v>
      </c>
      <c r="E1528" t="s">
        <v>729</v>
      </c>
      <c r="F1528">
        <f>IF(OR(ISNUMBER(SEARCH(" 4S",porsche_data[[#This Row],[Model]])), ISNUMBER(SEARCH(" S",porsche_data[[#This Row],[Model]]))),1,0)</f>
        <v>0</v>
      </c>
      <c r="G1528">
        <f>IF(ISNUMBER(SEARCH("Turbo",porsche_data[[#This Row],[Model]])),1,0)</f>
        <v>0</v>
      </c>
      <c r="H1528">
        <f>IF(ISNUMBER(SEARCH("GT",porsche_data[[#This Row],[Model]])),1,0)</f>
        <v>0</v>
      </c>
      <c r="I1528">
        <f>IF(ISNUMBER(SEARCH("RS",porsche_data[[#This Row],[Model]])),1,0)</f>
        <v>0</v>
      </c>
      <c r="J1528">
        <f>IF(ISNUMBER(SEARCH("Targa",porsche_data[[#This Row],[Body]])),1,0)</f>
        <v>1</v>
      </c>
      <c r="K1528">
        <f>IF(ISNUMBER(SEARCH("Cabriolet",porsche_data[[#This Row],[Body]])),1,0)</f>
        <v>0</v>
      </c>
      <c r="L1528" t="s">
        <v>36</v>
      </c>
      <c r="N1528" t="s">
        <v>2076</v>
      </c>
      <c r="O1528" t="str">
        <f>IF(ISNUMBER(SEARCH("km",porsche_data[[#This Row],[Mileage0]])),porsche_data[[#This Row],[Mileage0]],"")</f>
        <v>1300 km</v>
      </c>
      <c r="P1528" t="s">
        <v>568</v>
      </c>
      <c r="R1528" t="s">
        <v>122</v>
      </c>
      <c r="T1528" t="s">
        <v>20</v>
      </c>
      <c r="U1528" t="s">
        <v>53</v>
      </c>
      <c r="V1528">
        <f>IF(porsche_data[[#This Row],[Transmission]]="Automatic",1,0)</f>
        <v>1</v>
      </c>
      <c r="W1528">
        <f>IF(porsche_data[[#This Row],[Transmission]]="PDK",1,0)</f>
        <v>0</v>
      </c>
      <c r="X1528" t="s">
        <v>22</v>
      </c>
      <c r="Y1528">
        <f>IF(porsche_data[[#This Row],[Drive]]="Rear drive",0,1)</f>
        <v>0</v>
      </c>
      <c r="Z1528" t="s">
        <v>23</v>
      </c>
      <c r="AA1528" t="s">
        <v>24</v>
      </c>
      <c r="AB1528">
        <f>IF(OR(porsche_data[[#This Row],[Interior Color]]="Black",porsche_data[[#This Row],[Interior Color]]="Beige",porsche_data[[#This Row],[Interior Color]]="Brown",porsche_data[[#This Row],[Interior Color]]="Grey"),0,1)</f>
        <v>0</v>
      </c>
      <c r="AC1528" t="s">
        <v>40</v>
      </c>
      <c r="AD15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29" spans="1:30" hidden="1" x14ac:dyDescent="0.2">
      <c r="A1529" t="s">
        <v>2036</v>
      </c>
      <c r="B1529">
        <v>149000</v>
      </c>
      <c r="C1529" t="e">
        <f>ABS((porsche_data[[#This Row],[Price]]-#REF!)/#REF!)</f>
        <v>#REF!</v>
      </c>
      <c r="D1529" t="s">
        <v>225</v>
      </c>
      <c r="E1529" t="s">
        <v>655</v>
      </c>
      <c r="F1529">
        <f>IF(OR(ISNUMBER(SEARCH(" 4S",porsche_data[[#This Row],[Model]])), ISNUMBER(SEARCH(" S",porsche_data[[#This Row],[Model]]))),1,0)</f>
        <v>1</v>
      </c>
      <c r="G1529">
        <f>IF(ISNUMBER(SEARCH("Turbo",porsche_data[[#This Row],[Model]])),1,0)</f>
        <v>0</v>
      </c>
      <c r="H1529">
        <f>IF(ISNUMBER(SEARCH("GT",porsche_data[[#This Row],[Model]])),1,0)</f>
        <v>0</v>
      </c>
      <c r="I1529">
        <f>IF(ISNUMBER(SEARCH("RS",porsche_data[[#This Row],[Model]])),1,0)</f>
        <v>0</v>
      </c>
      <c r="J1529">
        <f>IF(ISNUMBER(SEARCH("Targa",porsche_data[[#This Row],[Body]])),1,0)</f>
        <v>0</v>
      </c>
      <c r="K1529">
        <f>IF(ISNUMBER(SEARCH("Cabriolet",porsche_data[[#This Row],[Body]])),1,0)</f>
        <v>0</v>
      </c>
      <c r="L1529" t="s">
        <v>44</v>
      </c>
      <c r="N1529" t="s">
        <v>3783</v>
      </c>
      <c r="O1529" t="str">
        <f>IF(ISNUMBER(SEARCH("km",porsche_data[[#This Row],[Mileage0]])),porsche_data[[#This Row],[Mileage0]],"")</f>
        <v>74984 km</v>
      </c>
      <c r="P1529" t="s">
        <v>1017</v>
      </c>
      <c r="R1529" t="s">
        <v>569</v>
      </c>
      <c r="T1529" t="s">
        <v>20</v>
      </c>
      <c r="U1529" t="s">
        <v>21</v>
      </c>
      <c r="V1529">
        <f>IF(porsche_data[[#This Row],[Transmission]]="Automatic",1,0)</f>
        <v>0</v>
      </c>
      <c r="W1529">
        <f>IF(porsche_data[[#This Row],[Transmission]]="PDK",1,0)</f>
        <v>0</v>
      </c>
      <c r="X1529" t="s">
        <v>22</v>
      </c>
      <c r="Y1529">
        <f>IF(porsche_data[[#This Row],[Drive]]="Rear drive",0,1)</f>
        <v>0</v>
      </c>
      <c r="Z1529" t="s">
        <v>23</v>
      </c>
      <c r="AA1529" t="s">
        <v>24</v>
      </c>
      <c r="AB1529">
        <f>IF(OR(porsche_data[[#This Row],[Interior Color]]="Black",porsche_data[[#This Row],[Interior Color]]="Beige",porsche_data[[#This Row],[Interior Color]]="Brown",porsche_data[[#This Row],[Interior Color]]="Grey"),0,1)</f>
        <v>0</v>
      </c>
      <c r="AC1529" t="s">
        <v>40</v>
      </c>
      <c r="AD15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30" spans="1:30" hidden="1" x14ac:dyDescent="0.2">
      <c r="A1530" t="s">
        <v>2461</v>
      </c>
      <c r="C1530" t="e">
        <f>ABS((porsche_data[[#This Row],[Price]]-#REF!)/#REF!)</f>
        <v>#REF!</v>
      </c>
      <c r="D1530" t="s">
        <v>143</v>
      </c>
      <c r="E1530" t="s">
        <v>788</v>
      </c>
      <c r="F1530">
        <f>IF(OR(ISNUMBER(SEARCH(" 4S",porsche_data[[#This Row],[Model]])), ISNUMBER(SEARCH(" S",porsche_data[[#This Row],[Model]]))),1,0)</f>
        <v>1</v>
      </c>
      <c r="G1530">
        <f>IF(ISNUMBER(SEARCH("Turbo",porsche_data[[#This Row],[Model]])),1,0)</f>
        <v>0</v>
      </c>
      <c r="H1530">
        <f>IF(ISNUMBER(SEARCH("GT",porsche_data[[#This Row],[Model]])),1,0)</f>
        <v>0</v>
      </c>
      <c r="I1530">
        <f>IF(ISNUMBER(SEARCH("RS",porsche_data[[#This Row],[Model]])),1,0)</f>
        <v>0</v>
      </c>
      <c r="J1530">
        <f>IF(ISNUMBER(SEARCH("Targa",porsche_data[[#This Row],[Body]])),1,0)</f>
        <v>0</v>
      </c>
      <c r="K1530">
        <f>IF(ISNUMBER(SEARCH("Cabriolet",porsche_data[[#This Row],[Body]])),1,0)</f>
        <v>1</v>
      </c>
      <c r="L1530" t="s">
        <v>16</v>
      </c>
      <c r="N1530" t="s">
        <v>2462</v>
      </c>
      <c r="O1530" t="str">
        <f>IF(ISNUMBER(SEARCH("km",porsche_data[[#This Row],[Mileage0]])),porsche_data[[#This Row],[Mileage0]],"")</f>
        <v>122700 km</v>
      </c>
      <c r="P1530" t="s">
        <v>2106</v>
      </c>
      <c r="R1530" t="s">
        <v>270</v>
      </c>
      <c r="T1530" t="s">
        <v>20</v>
      </c>
      <c r="U1530" t="s">
        <v>21</v>
      </c>
      <c r="V1530">
        <f>IF(porsche_data[[#This Row],[Transmission]]="Automatic",1,0)</f>
        <v>0</v>
      </c>
      <c r="W1530">
        <f>IF(porsche_data[[#This Row],[Transmission]]="PDK",1,0)</f>
        <v>0</v>
      </c>
      <c r="X1530" t="s">
        <v>22</v>
      </c>
      <c r="Y1530">
        <f>IF(porsche_data[[#This Row],[Drive]]="Rear drive",0,1)</f>
        <v>0</v>
      </c>
      <c r="Z1530" t="s">
        <v>23</v>
      </c>
      <c r="AA1530" t="s">
        <v>250</v>
      </c>
      <c r="AB1530">
        <f>IF(OR(porsche_data[[#This Row],[Interior Color]]="Black",porsche_data[[#This Row],[Interior Color]]="Beige",porsche_data[[#This Row],[Interior Color]]="Brown",porsche_data[[#This Row],[Interior Color]]="Grey"),0,1)</f>
        <v>0</v>
      </c>
      <c r="AC1530" t="s">
        <v>32</v>
      </c>
      <c r="AD15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31" spans="1:30" hidden="1" x14ac:dyDescent="0.2">
      <c r="A1531" t="s">
        <v>25</v>
      </c>
      <c r="C1531" t="e">
        <f>ABS((porsche_data[[#This Row],[Price]]-#REF!)/#REF!)</f>
        <v>#REF!</v>
      </c>
      <c r="D1531" t="s">
        <v>25</v>
      </c>
      <c r="E1531" t="s">
        <v>25</v>
      </c>
      <c r="F1531">
        <f>IF(OR(ISNUMBER(SEARCH(" 4S",porsche_data[[#This Row],[Model]])), ISNUMBER(SEARCH(" S",porsche_data[[#This Row],[Model]]))),1,0)</f>
        <v>0</v>
      </c>
      <c r="G1531">
        <f>IF(ISNUMBER(SEARCH("Turbo",porsche_data[[#This Row],[Model]])),1,0)</f>
        <v>0</v>
      </c>
      <c r="H1531">
        <f>IF(ISNUMBER(SEARCH("GT",porsche_data[[#This Row],[Model]])),1,0)</f>
        <v>0</v>
      </c>
      <c r="I1531">
        <f>IF(ISNUMBER(SEARCH("RS",porsche_data[[#This Row],[Model]])),1,0)</f>
        <v>0</v>
      </c>
      <c r="J1531">
        <f>IF(ISNUMBER(SEARCH("Targa",porsche_data[[#This Row],[Body]])),1,0)</f>
        <v>0</v>
      </c>
      <c r="K1531">
        <f>IF(ISNUMBER(SEARCH("Cabriolet",porsche_data[[#This Row],[Body]])),1,0)</f>
        <v>0</v>
      </c>
      <c r="L1531" t="s">
        <v>25</v>
      </c>
      <c r="N1531" t="s">
        <v>25</v>
      </c>
      <c r="O1531" t="str">
        <f>IF(ISNUMBER(SEARCH("km",porsche_data[[#This Row],[Mileage0]])),porsche_data[[#This Row],[Mileage0]],"")</f>
        <v/>
      </c>
      <c r="P1531" t="s">
        <v>25</v>
      </c>
      <c r="R1531" t="s">
        <v>25</v>
      </c>
      <c r="T1531" t="s">
        <v>25</v>
      </c>
      <c r="U1531" t="s">
        <v>25</v>
      </c>
      <c r="V1531">
        <f>IF(porsche_data[[#This Row],[Transmission]]="Automatic",1,0)</f>
        <v>0</v>
      </c>
      <c r="W1531">
        <f>IF(porsche_data[[#This Row],[Transmission]]="PDK",1,0)</f>
        <v>0</v>
      </c>
      <c r="X1531" t="s">
        <v>25</v>
      </c>
      <c r="Y1531">
        <f>IF(porsche_data[[#This Row],[Drive]]="Rear drive",0,1)</f>
        <v>1</v>
      </c>
      <c r="Z1531" t="s">
        <v>25</v>
      </c>
      <c r="AA1531" t="s">
        <v>25</v>
      </c>
      <c r="AB1531">
        <f>IF(OR(porsche_data[[#This Row],[Interior Color]]="Black",porsche_data[[#This Row],[Interior Color]]="Beige",porsche_data[[#This Row],[Interior Color]]="Brown",porsche_data[[#This Row],[Interior Color]]="Grey"),0,1)</f>
        <v>1</v>
      </c>
      <c r="AC1531" t="s">
        <v>25</v>
      </c>
      <c r="AD15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32" spans="1:30" hidden="1" x14ac:dyDescent="0.2">
      <c r="A1532" t="s">
        <v>25</v>
      </c>
      <c r="C1532" t="e">
        <f>ABS((porsche_data[[#This Row],[Price]]-#REF!)/#REF!)</f>
        <v>#REF!</v>
      </c>
      <c r="D1532" t="s">
        <v>433</v>
      </c>
      <c r="E1532" t="s">
        <v>102</v>
      </c>
      <c r="F1532">
        <f>IF(OR(ISNUMBER(SEARCH(" 4S",porsche_data[[#This Row],[Model]])), ISNUMBER(SEARCH(" S",porsche_data[[#This Row],[Model]]))),1,0)</f>
        <v>0</v>
      </c>
      <c r="G1532">
        <f>IF(ISNUMBER(SEARCH("Turbo",porsche_data[[#This Row],[Model]])),1,0)</f>
        <v>0</v>
      </c>
      <c r="H1532">
        <f>IF(ISNUMBER(SEARCH("GT",porsche_data[[#This Row],[Model]])),1,0)</f>
        <v>0</v>
      </c>
      <c r="I1532">
        <f>IF(ISNUMBER(SEARCH("RS",porsche_data[[#This Row],[Model]])),1,0)</f>
        <v>0</v>
      </c>
      <c r="J1532">
        <f>IF(ISNUMBER(SEARCH("Targa",porsche_data[[#This Row],[Body]])),1,0)</f>
        <v>0</v>
      </c>
      <c r="K1532">
        <f>IF(ISNUMBER(SEARCH("Cabriolet",porsche_data[[#This Row],[Body]])),1,0)</f>
        <v>0</v>
      </c>
      <c r="L1532" t="s">
        <v>44</v>
      </c>
      <c r="N1532" t="s">
        <v>25</v>
      </c>
      <c r="O1532" t="str">
        <f>IF(ISNUMBER(SEARCH("km",porsche_data[[#This Row],[Mileage0]])),porsche_data[[#This Row],[Mileage0]],"")</f>
        <v/>
      </c>
      <c r="P1532" t="s">
        <v>25</v>
      </c>
      <c r="R1532" t="s">
        <v>670</v>
      </c>
      <c r="T1532" t="s">
        <v>20</v>
      </c>
      <c r="U1532" t="s">
        <v>21</v>
      </c>
      <c r="V1532">
        <f>IF(porsche_data[[#This Row],[Transmission]]="Automatic",1,0)</f>
        <v>0</v>
      </c>
      <c r="W1532">
        <f>IF(porsche_data[[#This Row],[Transmission]]="PDK",1,0)</f>
        <v>0</v>
      </c>
      <c r="X1532" t="s">
        <v>22</v>
      </c>
      <c r="Y1532">
        <f>IF(porsche_data[[#This Row],[Drive]]="Rear drive",0,1)</f>
        <v>0</v>
      </c>
      <c r="Z1532" t="s">
        <v>23</v>
      </c>
      <c r="AA1532" t="s">
        <v>24</v>
      </c>
      <c r="AB1532">
        <f>IF(OR(porsche_data[[#This Row],[Interior Color]]="Black",porsche_data[[#This Row],[Interior Color]]="Beige",porsche_data[[#This Row],[Interior Color]]="Brown",porsche_data[[#This Row],[Interior Color]]="Grey"),0,1)</f>
        <v>0</v>
      </c>
      <c r="AC1532" t="s">
        <v>54</v>
      </c>
      <c r="AD15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33" spans="1:30" hidden="1" x14ac:dyDescent="0.2">
      <c r="A1533" t="s">
        <v>2463</v>
      </c>
      <c r="C1533" t="e">
        <f>ABS((porsche_data[[#This Row],[Price]]-#REF!)/#REF!)</f>
        <v>#REF!</v>
      </c>
      <c r="D1533" t="s">
        <v>63</v>
      </c>
      <c r="E1533" t="s">
        <v>2464</v>
      </c>
      <c r="F1533">
        <f>IF(OR(ISNUMBER(SEARCH(" 4S",porsche_data[[#This Row],[Model]])), ISNUMBER(SEARCH(" S",porsche_data[[#This Row],[Model]]))),1,0)</f>
        <v>1</v>
      </c>
      <c r="G1533">
        <f>IF(ISNUMBER(SEARCH("Turbo",porsche_data[[#This Row],[Model]])),1,0)</f>
        <v>0</v>
      </c>
      <c r="H1533">
        <f>IF(ISNUMBER(SEARCH("GT",porsche_data[[#This Row],[Model]])),1,0)</f>
        <v>0</v>
      </c>
      <c r="I1533">
        <f>IF(ISNUMBER(SEARCH("RS",porsche_data[[#This Row],[Model]])),1,0)</f>
        <v>0</v>
      </c>
      <c r="J1533">
        <f>IF(ISNUMBER(SEARCH("Targa",porsche_data[[#This Row],[Body]])),1,0)</f>
        <v>0</v>
      </c>
      <c r="K1533">
        <f>IF(ISNUMBER(SEARCH("Cabriolet",porsche_data[[#This Row],[Body]])),1,0)</f>
        <v>1</v>
      </c>
      <c r="L1533" t="s">
        <v>16</v>
      </c>
      <c r="N1533" t="s">
        <v>2465</v>
      </c>
      <c r="O1533" t="str">
        <f>IF(ISNUMBER(SEARCH("km",porsche_data[[#This Row],[Mileage0]])),porsche_data[[#This Row],[Mileage0]],"")</f>
        <v>21368 km</v>
      </c>
      <c r="P1533" t="s">
        <v>197</v>
      </c>
      <c r="R1533" t="s">
        <v>198</v>
      </c>
      <c r="T1533" t="s">
        <v>20</v>
      </c>
      <c r="U1533" t="s">
        <v>31</v>
      </c>
      <c r="V1533">
        <f>IF(porsche_data[[#This Row],[Transmission]]="Automatic",1,0)</f>
        <v>0</v>
      </c>
      <c r="W1533">
        <f>IF(porsche_data[[#This Row],[Transmission]]="PDK",1,0)</f>
        <v>1</v>
      </c>
      <c r="X1533" t="s">
        <v>22</v>
      </c>
      <c r="Y1533">
        <f>IF(porsche_data[[#This Row],[Drive]]="Rear drive",0,1)</f>
        <v>0</v>
      </c>
      <c r="Z1533" t="s">
        <v>23</v>
      </c>
      <c r="AA1533" t="s">
        <v>24</v>
      </c>
      <c r="AB1533">
        <f>IF(OR(porsche_data[[#This Row],[Interior Color]]="Black",porsche_data[[#This Row],[Interior Color]]="Beige",porsche_data[[#This Row],[Interior Color]]="Brown",porsche_data[[#This Row],[Interior Color]]="Grey"),0,1)</f>
        <v>0</v>
      </c>
      <c r="AC1533" t="s">
        <v>116</v>
      </c>
      <c r="AD15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34" spans="1:30" x14ac:dyDescent="0.2">
      <c r="A1534" t="s">
        <v>2036</v>
      </c>
      <c r="B1534">
        <v>149000</v>
      </c>
      <c r="C1534">
        <f>ABS((porsche_data[[#This Row],[Price]]-AVERAGE(B1466:B5921))/_xlfn.STDEV.P(B1466:B5921))</f>
        <v>1.6963067515307753</v>
      </c>
      <c r="D1534" t="s">
        <v>209</v>
      </c>
      <c r="E1534" t="s">
        <v>1033</v>
      </c>
      <c r="F1534">
        <f>IF(OR(ISNUMBER(SEARCH(" 4S",porsche_data[[#This Row],[Model]])), ISNUMBER(SEARCH(" S",porsche_data[[#This Row],[Model]]))),1,0)</f>
        <v>0</v>
      </c>
      <c r="G1534">
        <f>IF(ISNUMBER(SEARCH("Turbo",porsche_data[[#This Row],[Model]])),1,0)</f>
        <v>1</v>
      </c>
      <c r="H1534">
        <f>IF(ISNUMBER(SEARCH("GT",porsche_data[[#This Row],[Model]])),1,0)</f>
        <v>0</v>
      </c>
      <c r="I1534">
        <f>IF(ISNUMBER(SEARCH("RS",porsche_data[[#This Row],[Model]])),1,0)</f>
        <v>0</v>
      </c>
      <c r="J1534">
        <f>IF(ISNUMBER(SEARCH("Targa",porsche_data[[#This Row],[Body]])),1,0)</f>
        <v>0</v>
      </c>
      <c r="K1534">
        <f>IF(ISNUMBER(SEARCH("Cabriolet",porsche_data[[#This Row],[Body]])),1,0)</f>
        <v>0</v>
      </c>
      <c r="L1534" t="s">
        <v>44</v>
      </c>
      <c r="M1534">
        <v>911</v>
      </c>
      <c r="N1534" t="s">
        <v>2177</v>
      </c>
      <c r="O1534" s="3">
        <f>1*(LEFT(porsche_data[[#This Row],[Mileage0]],FIND(" ",porsche_data[[#This Row],[Mileage0]])-1))</f>
        <v>47500</v>
      </c>
      <c r="P1534" t="s">
        <v>126</v>
      </c>
      <c r="Q1534">
        <v>285</v>
      </c>
      <c r="R1534" t="s">
        <v>213</v>
      </c>
      <c r="S1534">
        <f>1*(LEFT(porsche_data[[#This Row],[Cylinder Capacity]],FIND(" ",porsche_data[[#This Row],[Cylinder Capacity]])-1))</f>
        <v>3.3</v>
      </c>
      <c r="T1534" t="s">
        <v>20</v>
      </c>
      <c r="U1534" t="s">
        <v>21</v>
      </c>
      <c r="V1534">
        <f>IF(porsche_data[[#This Row],[Transmission]]="Automatic",1,0)</f>
        <v>0</v>
      </c>
      <c r="W1534">
        <f>IF(porsche_data[[#This Row],[Transmission]]="PDK",1,0)</f>
        <v>0</v>
      </c>
      <c r="X1534" t="s">
        <v>22</v>
      </c>
      <c r="Y1534">
        <f>IF(porsche_data[[#This Row],[Drive]]="Rear drive",0,1)</f>
        <v>0</v>
      </c>
      <c r="Z1534" t="s">
        <v>23</v>
      </c>
      <c r="AA1534" t="s">
        <v>24</v>
      </c>
      <c r="AB1534">
        <f>IF(OR(porsche_data[[#This Row],[Interior Color]]="Black",porsche_data[[#This Row],[Interior Color]]="Beige",porsche_data[[#This Row],[Interior Color]]="Brown",porsche_data[[#This Row],[Interior Color]]="Grey"),0,1)</f>
        <v>0</v>
      </c>
      <c r="AC1534" t="s">
        <v>61</v>
      </c>
      <c r="AD15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35" spans="1:30" hidden="1" x14ac:dyDescent="0.2">
      <c r="A1535" t="s">
        <v>25</v>
      </c>
      <c r="C1535" t="e">
        <f>ABS((porsche_data[[#This Row],[Price]]-#REF!)/#REF!)</f>
        <v>#REF!</v>
      </c>
      <c r="D1535" t="s">
        <v>225</v>
      </c>
      <c r="E1535" t="s">
        <v>655</v>
      </c>
      <c r="F1535">
        <f>IF(OR(ISNUMBER(SEARCH(" 4S",porsche_data[[#This Row],[Model]])), ISNUMBER(SEARCH(" S",porsche_data[[#This Row],[Model]]))),1,0)</f>
        <v>1</v>
      </c>
      <c r="G1535">
        <f>IF(ISNUMBER(SEARCH("Turbo",porsche_data[[#This Row],[Model]])),1,0)</f>
        <v>0</v>
      </c>
      <c r="H1535">
        <f>IF(ISNUMBER(SEARCH("GT",porsche_data[[#This Row],[Model]])),1,0)</f>
        <v>0</v>
      </c>
      <c r="I1535">
        <f>IF(ISNUMBER(SEARCH("RS",porsche_data[[#This Row],[Model]])),1,0)</f>
        <v>0</v>
      </c>
      <c r="J1535">
        <f>IF(ISNUMBER(SEARCH("Targa",porsche_data[[#This Row],[Body]])),1,0)</f>
        <v>0</v>
      </c>
      <c r="K1535">
        <f>IF(ISNUMBER(SEARCH("Cabriolet",porsche_data[[#This Row],[Body]])),1,0)</f>
        <v>0</v>
      </c>
      <c r="L1535" t="s">
        <v>44</v>
      </c>
      <c r="N1535" t="s">
        <v>2467</v>
      </c>
      <c r="O1535" t="str">
        <f>IF(ISNUMBER(SEARCH("km",porsche_data[[#This Row],[Mileage0]])),porsche_data[[#This Row],[Mileage0]],"")</f>
        <v>828 km</v>
      </c>
      <c r="P1535" t="s">
        <v>1017</v>
      </c>
      <c r="R1535" t="s">
        <v>569</v>
      </c>
      <c r="T1535" t="s">
        <v>20</v>
      </c>
      <c r="U1535" t="s">
        <v>21</v>
      </c>
      <c r="V1535">
        <f>IF(porsche_data[[#This Row],[Transmission]]="Automatic",1,0)</f>
        <v>0</v>
      </c>
      <c r="W1535">
        <f>IF(porsche_data[[#This Row],[Transmission]]="PDK",1,0)</f>
        <v>0</v>
      </c>
      <c r="X1535" t="s">
        <v>22</v>
      </c>
      <c r="Y1535">
        <f>IF(porsche_data[[#This Row],[Drive]]="Rear drive",0,1)</f>
        <v>0</v>
      </c>
      <c r="Z1535" t="s">
        <v>23</v>
      </c>
      <c r="AA1535" t="s">
        <v>24</v>
      </c>
      <c r="AB1535">
        <f>IF(OR(porsche_data[[#This Row],[Interior Color]]="Black",porsche_data[[#This Row],[Interior Color]]="Beige",porsche_data[[#This Row],[Interior Color]]="Brown",porsche_data[[#This Row],[Interior Color]]="Grey"),0,1)</f>
        <v>0</v>
      </c>
      <c r="AC1535" t="s">
        <v>24</v>
      </c>
      <c r="AD15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36" spans="1:30" hidden="1" x14ac:dyDescent="0.2">
      <c r="A1536" t="s">
        <v>2036</v>
      </c>
      <c r="B1536">
        <v>149000</v>
      </c>
      <c r="C1536" t="e">
        <f>ABS((porsche_data[[#This Row],[Price]]-#REF!)/#REF!)</f>
        <v>#REF!</v>
      </c>
      <c r="D1536" t="s">
        <v>492</v>
      </c>
      <c r="E1536" t="s">
        <v>35</v>
      </c>
      <c r="F1536">
        <f>IF(OR(ISNUMBER(SEARCH(" 4S",porsche_data[[#This Row],[Model]])), ISNUMBER(SEARCH(" S",porsche_data[[#This Row],[Model]]))),1,0)</f>
        <v>0</v>
      </c>
      <c r="G1536">
        <f>IF(ISNUMBER(SEARCH("Turbo",porsche_data[[#This Row],[Model]])),1,0)</f>
        <v>0</v>
      </c>
      <c r="H1536">
        <f>IF(ISNUMBER(SEARCH("GT",porsche_data[[#This Row],[Model]])),1,0)</f>
        <v>0</v>
      </c>
      <c r="I1536">
        <f>IF(ISNUMBER(SEARCH("RS",porsche_data[[#This Row],[Model]])),1,0)</f>
        <v>0</v>
      </c>
      <c r="J1536">
        <f>IF(ISNUMBER(SEARCH("Targa",porsche_data[[#This Row],[Body]])),1,0)</f>
        <v>0</v>
      </c>
      <c r="K1536">
        <f>IF(ISNUMBER(SEARCH("Cabriolet",porsche_data[[#This Row],[Body]])),1,0)</f>
        <v>0</v>
      </c>
      <c r="L1536" t="s">
        <v>44</v>
      </c>
      <c r="N1536" t="s">
        <v>4091</v>
      </c>
      <c r="O1536" t="str">
        <f>IF(ISNUMBER(SEARCH("km",porsche_data[[#This Row],[Mileage0]])),porsche_data[[#This Row],[Mileage0]],"")</f>
        <v>68473 km</v>
      </c>
      <c r="P1536" t="s">
        <v>121</v>
      </c>
      <c r="R1536" t="s">
        <v>122</v>
      </c>
      <c r="T1536" t="s">
        <v>20</v>
      </c>
      <c r="U1536" t="s">
        <v>21</v>
      </c>
      <c r="V1536">
        <f>IF(porsche_data[[#This Row],[Transmission]]="Automatic",1,0)</f>
        <v>0</v>
      </c>
      <c r="W1536">
        <f>IF(porsche_data[[#This Row],[Transmission]]="PDK",1,0)</f>
        <v>0</v>
      </c>
      <c r="X1536" t="s">
        <v>22</v>
      </c>
      <c r="Y1536">
        <f>IF(porsche_data[[#This Row],[Drive]]="Rear drive",0,1)</f>
        <v>0</v>
      </c>
      <c r="Z1536" t="s">
        <v>23</v>
      </c>
      <c r="AA1536" t="s">
        <v>24</v>
      </c>
      <c r="AB1536">
        <f>IF(OR(porsche_data[[#This Row],[Interior Color]]="Black",porsche_data[[#This Row],[Interior Color]]="Beige",porsche_data[[#This Row],[Interior Color]]="Brown",porsche_data[[#This Row],[Interior Color]]="Grey"),0,1)</f>
        <v>0</v>
      </c>
      <c r="AC1536" t="s">
        <v>54</v>
      </c>
      <c r="AD15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37" spans="1:30" hidden="1" x14ac:dyDescent="0.2">
      <c r="A1537" t="s">
        <v>2036</v>
      </c>
      <c r="B1537">
        <v>149000</v>
      </c>
      <c r="C1537" t="e">
        <f>ABS((porsche_data[[#This Row],[Price]]-#REF!)/#REF!)</f>
        <v>#REF!</v>
      </c>
      <c r="D1537" t="s">
        <v>654</v>
      </c>
      <c r="E1537" t="s">
        <v>35</v>
      </c>
      <c r="F1537">
        <f>IF(OR(ISNUMBER(SEARCH(" 4S",porsche_data[[#This Row],[Model]])), ISNUMBER(SEARCH(" S",porsche_data[[#This Row],[Model]]))),1,0)</f>
        <v>0</v>
      </c>
      <c r="G1537">
        <f>IF(ISNUMBER(SEARCH("Turbo",porsche_data[[#This Row],[Model]])),1,0)</f>
        <v>0</v>
      </c>
      <c r="H1537">
        <f>IF(ISNUMBER(SEARCH("GT",porsche_data[[#This Row],[Model]])),1,0)</f>
        <v>0</v>
      </c>
      <c r="I1537">
        <f>IF(ISNUMBER(SEARCH("RS",porsche_data[[#This Row],[Model]])),1,0)</f>
        <v>0</v>
      </c>
      <c r="J1537">
        <f>IF(ISNUMBER(SEARCH("Targa",porsche_data[[#This Row],[Body]])),1,0)</f>
        <v>0</v>
      </c>
      <c r="K1537">
        <f>IF(ISNUMBER(SEARCH("Cabriolet",porsche_data[[#This Row],[Body]])),1,0)</f>
        <v>0</v>
      </c>
      <c r="L1537" t="s">
        <v>44</v>
      </c>
      <c r="N1537" t="s">
        <v>4106</v>
      </c>
      <c r="O1537" t="str">
        <f>IF(ISNUMBER(SEARCH("km",porsche_data[[#This Row],[Mileage0]])),porsche_data[[#This Row],[Mileage0]],"")</f>
        <v>849 km</v>
      </c>
      <c r="P1537" t="s">
        <v>121</v>
      </c>
      <c r="R1537" t="s">
        <v>122</v>
      </c>
      <c r="T1537" t="s">
        <v>20</v>
      </c>
      <c r="U1537" t="s">
        <v>21</v>
      </c>
      <c r="V1537">
        <f>IF(porsche_data[[#This Row],[Transmission]]="Automatic",1,0)</f>
        <v>0</v>
      </c>
      <c r="W1537">
        <f>IF(porsche_data[[#This Row],[Transmission]]="PDK",1,0)</f>
        <v>0</v>
      </c>
      <c r="X1537" t="s">
        <v>22</v>
      </c>
      <c r="Y1537">
        <f>IF(porsche_data[[#This Row],[Drive]]="Rear drive",0,1)</f>
        <v>0</v>
      </c>
      <c r="Z1537" t="s">
        <v>23</v>
      </c>
      <c r="AA1537" t="s">
        <v>24</v>
      </c>
      <c r="AB1537">
        <f>IF(OR(porsche_data[[#This Row],[Interior Color]]="Black",porsche_data[[#This Row],[Interior Color]]="Beige",porsche_data[[#This Row],[Interior Color]]="Brown",porsche_data[[#This Row],[Interior Color]]="Grey"),0,1)</f>
        <v>0</v>
      </c>
      <c r="AC1537" t="s">
        <v>47</v>
      </c>
      <c r="AD15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38" spans="1:30" hidden="1" x14ac:dyDescent="0.2">
      <c r="A1538" t="s">
        <v>3976</v>
      </c>
      <c r="B1538">
        <v>149000</v>
      </c>
      <c r="C1538" t="e">
        <f>ABS((porsche_data[[#This Row],[Price]]-#REF!)/#REF!)</f>
        <v>#REF!</v>
      </c>
      <c r="D1538" t="s">
        <v>969</v>
      </c>
      <c r="E1538" t="s">
        <v>35</v>
      </c>
      <c r="F1538">
        <f>IF(OR(ISNUMBER(SEARCH(" 4S",porsche_data[[#This Row],[Model]])), ISNUMBER(SEARCH(" S",porsche_data[[#This Row],[Model]]))),1,0)</f>
        <v>0</v>
      </c>
      <c r="G1538">
        <f>IF(ISNUMBER(SEARCH("Turbo",porsche_data[[#This Row],[Model]])),1,0)</f>
        <v>0</v>
      </c>
      <c r="H1538">
        <f>IF(ISNUMBER(SEARCH("GT",porsche_data[[#This Row],[Model]])),1,0)</f>
        <v>0</v>
      </c>
      <c r="I1538">
        <f>IF(ISNUMBER(SEARCH("RS",porsche_data[[#This Row],[Model]])),1,0)</f>
        <v>0</v>
      </c>
      <c r="J1538">
        <f>IF(ISNUMBER(SEARCH("Targa",porsche_data[[#This Row],[Body]])),1,0)</f>
        <v>0</v>
      </c>
      <c r="K1538">
        <f>IF(ISNUMBER(SEARCH("Cabriolet",porsche_data[[#This Row],[Body]])),1,0)</f>
        <v>0</v>
      </c>
      <c r="L1538" t="s">
        <v>44</v>
      </c>
      <c r="N1538" t="s">
        <v>3977</v>
      </c>
      <c r="O1538" t="str">
        <f>IF(ISNUMBER(SEARCH("km",porsche_data[[#This Row],[Mileage0]])),porsche_data[[#This Row],[Mileage0]],"")</f>
        <v/>
      </c>
      <c r="P1538" t="s">
        <v>121</v>
      </c>
      <c r="R1538" t="s">
        <v>122</v>
      </c>
      <c r="T1538" t="s">
        <v>20</v>
      </c>
      <c r="U1538" t="s">
        <v>21</v>
      </c>
      <c r="V1538">
        <f>IF(porsche_data[[#This Row],[Transmission]]="Automatic",1,0)</f>
        <v>0</v>
      </c>
      <c r="W1538">
        <f>IF(porsche_data[[#This Row],[Transmission]]="PDK",1,0)</f>
        <v>0</v>
      </c>
      <c r="X1538" t="s">
        <v>22</v>
      </c>
      <c r="Y1538">
        <f>IF(porsche_data[[#This Row],[Drive]]="Rear drive",0,1)</f>
        <v>0</v>
      </c>
      <c r="Z1538" t="s">
        <v>23</v>
      </c>
      <c r="AA1538" t="s">
        <v>116</v>
      </c>
      <c r="AB1538">
        <f>IF(OR(porsche_data[[#This Row],[Interior Color]]="Black",porsche_data[[#This Row],[Interior Color]]="Beige",porsche_data[[#This Row],[Interior Color]]="Brown",porsche_data[[#This Row],[Interior Color]]="Grey"),0,1)</f>
        <v>1</v>
      </c>
      <c r="AC1538" t="s">
        <v>589</v>
      </c>
      <c r="AD15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39" spans="1:30" x14ac:dyDescent="0.2">
      <c r="A1539" t="s">
        <v>1116</v>
      </c>
      <c r="B1539">
        <v>148800</v>
      </c>
      <c r="C1539">
        <f>ABS((porsche_data[[#This Row],[Price]]-AVERAGE(B1471:B5926))/_xlfn.STDEV.P(B1471:B5926))</f>
        <v>1.7031267147278715</v>
      </c>
      <c r="D1539" t="s">
        <v>874</v>
      </c>
      <c r="E1539" t="s">
        <v>1117</v>
      </c>
      <c r="F1539">
        <f>IF(OR(ISNUMBER(SEARCH(" 4S",porsche_data[[#This Row],[Model]])), ISNUMBER(SEARCH(" S",porsche_data[[#This Row],[Model]]))),1,0)</f>
        <v>0</v>
      </c>
      <c r="G1539">
        <f>IF(ISNUMBER(SEARCH("Turbo",porsche_data[[#This Row],[Model]])),1,0)</f>
        <v>0</v>
      </c>
      <c r="H1539">
        <f>IF(ISNUMBER(SEARCH("GT",porsche_data[[#This Row],[Model]])),1,0)</f>
        <v>1</v>
      </c>
      <c r="I1539">
        <f>IF(ISNUMBER(SEARCH("RS",porsche_data[[#This Row],[Model]])),1,0)</f>
        <v>0</v>
      </c>
      <c r="J1539">
        <f>IF(ISNUMBER(SEARCH("Targa",porsche_data[[#This Row],[Body]])),1,0)</f>
        <v>0</v>
      </c>
      <c r="K1539">
        <f>IF(ISNUMBER(SEARCH("Cabriolet",porsche_data[[#This Row],[Body]])),1,0)</f>
        <v>1</v>
      </c>
      <c r="L1539" t="s">
        <v>16</v>
      </c>
      <c r="M1539">
        <v>991</v>
      </c>
      <c r="N1539" t="s">
        <v>1118</v>
      </c>
      <c r="O1539" s="3">
        <f>1*(LEFT(porsche_data[[#This Row],[Mileage0]],FIND(" ",porsche_data[[#This Row],[Mileage0]])-1))</f>
        <v>4880</v>
      </c>
      <c r="P1539" t="s">
        <v>796</v>
      </c>
      <c r="Q1539">
        <v>430</v>
      </c>
      <c r="R1539" t="s">
        <v>88</v>
      </c>
      <c r="S1539">
        <f>1*(LEFT(porsche_data[[#This Row],[Cylinder Capacity]],FIND(" ",porsche_data[[#This Row],[Cylinder Capacity]])-1))</f>
        <v>3.8</v>
      </c>
      <c r="T1539" t="s">
        <v>20</v>
      </c>
      <c r="U1539" t="s">
        <v>31</v>
      </c>
      <c r="V1539">
        <f>IF(porsche_data[[#This Row],[Transmission]]="Automatic",1,0)</f>
        <v>0</v>
      </c>
      <c r="W1539">
        <f>IF(porsche_data[[#This Row],[Transmission]]="PDK",1,0)</f>
        <v>1</v>
      </c>
      <c r="X1539" t="s">
        <v>46</v>
      </c>
      <c r="Y1539">
        <f>IF(porsche_data[[#This Row],[Drive]]="Rear drive",0,1)</f>
        <v>1</v>
      </c>
      <c r="Z1539" t="s">
        <v>23</v>
      </c>
      <c r="AA1539" t="s">
        <v>24</v>
      </c>
      <c r="AB1539">
        <f>IF(OR(porsche_data[[#This Row],[Interior Color]]="Black",porsche_data[[#This Row],[Interior Color]]="Beige",porsche_data[[#This Row],[Interior Color]]="Brown",porsche_data[[#This Row],[Interior Color]]="Grey"),0,1)</f>
        <v>0</v>
      </c>
      <c r="AC1539" t="s">
        <v>32</v>
      </c>
      <c r="AD15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40" spans="1:30" hidden="1" x14ac:dyDescent="0.2">
      <c r="A1540" t="s">
        <v>1873</v>
      </c>
      <c r="B1540">
        <v>148500</v>
      </c>
      <c r="C1540" t="e">
        <f>ABS((porsche_data[[#This Row],[Price]]-#REF!)/#REF!)</f>
        <v>#REF!</v>
      </c>
      <c r="D1540" t="s">
        <v>492</v>
      </c>
      <c r="E1540" t="s">
        <v>35</v>
      </c>
      <c r="F1540">
        <f>IF(OR(ISNUMBER(SEARCH(" 4S",porsche_data[[#This Row],[Model]])), ISNUMBER(SEARCH(" S",porsche_data[[#This Row],[Model]]))),1,0)</f>
        <v>0</v>
      </c>
      <c r="G1540">
        <f>IF(ISNUMBER(SEARCH("Turbo",porsche_data[[#This Row],[Model]])),1,0)</f>
        <v>0</v>
      </c>
      <c r="H1540">
        <f>IF(ISNUMBER(SEARCH("GT",porsche_data[[#This Row],[Model]])),1,0)</f>
        <v>0</v>
      </c>
      <c r="I1540">
        <f>IF(ISNUMBER(SEARCH("RS",porsche_data[[#This Row],[Model]])),1,0)</f>
        <v>0</v>
      </c>
      <c r="J1540">
        <f>IF(ISNUMBER(SEARCH("Targa",porsche_data[[#This Row],[Body]])),1,0)</f>
        <v>0</v>
      </c>
      <c r="K1540">
        <f>IF(ISNUMBER(SEARCH("Cabriolet",porsche_data[[#This Row],[Body]])),1,0)</f>
        <v>0</v>
      </c>
      <c r="L1540" t="s">
        <v>44</v>
      </c>
      <c r="N1540" t="s">
        <v>4983</v>
      </c>
      <c r="O1540" t="str">
        <f>IF(ISNUMBER(SEARCH("km",porsche_data[[#This Row],[Mileage0]])),porsche_data[[#This Row],[Mileage0]],"")</f>
        <v>50617 km</v>
      </c>
      <c r="P1540" t="s">
        <v>121</v>
      </c>
      <c r="R1540" t="s">
        <v>122</v>
      </c>
      <c r="T1540" t="s">
        <v>20</v>
      </c>
      <c r="U1540" t="s">
        <v>21</v>
      </c>
      <c r="V1540">
        <f>IF(porsche_data[[#This Row],[Transmission]]="Automatic",1,0)</f>
        <v>0</v>
      </c>
      <c r="W1540">
        <f>IF(porsche_data[[#This Row],[Transmission]]="PDK",1,0)</f>
        <v>0</v>
      </c>
      <c r="X1540" t="s">
        <v>22</v>
      </c>
      <c r="Y1540">
        <f>IF(porsche_data[[#This Row],[Drive]]="Rear drive",0,1)</f>
        <v>0</v>
      </c>
      <c r="Z1540" t="s">
        <v>23</v>
      </c>
      <c r="AA1540" t="s">
        <v>24</v>
      </c>
      <c r="AB1540">
        <f>IF(OR(porsche_data[[#This Row],[Interior Color]]="Black",porsche_data[[#This Row],[Interior Color]]="Beige",porsche_data[[#This Row],[Interior Color]]="Brown",porsche_data[[#This Row],[Interior Color]]="Grey"),0,1)</f>
        <v>0</v>
      </c>
      <c r="AC1540" t="s">
        <v>589</v>
      </c>
      <c r="AD15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41" spans="1:30" hidden="1" x14ac:dyDescent="0.2">
      <c r="A1541" t="s">
        <v>2474</v>
      </c>
      <c r="C1541" t="e">
        <f>ABS((porsche_data[[#This Row],[Price]]-#REF!)/#REF!)</f>
        <v>#REF!</v>
      </c>
      <c r="D1541" t="s">
        <v>90</v>
      </c>
      <c r="E1541" t="s">
        <v>71</v>
      </c>
      <c r="F1541">
        <f>IF(OR(ISNUMBER(SEARCH(" 4S",porsche_data[[#This Row],[Model]])), ISNUMBER(SEARCH(" S",porsche_data[[#This Row],[Model]]))),1,0)</f>
        <v>1</v>
      </c>
      <c r="G1541">
        <f>IF(ISNUMBER(SEARCH("Turbo",porsche_data[[#This Row],[Model]])),1,0)</f>
        <v>0</v>
      </c>
      <c r="H1541">
        <f>IF(ISNUMBER(SEARCH("GT",porsche_data[[#This Row],[Model]])),1,0)</f>
        <v>0</v>
      </c>
      <c r="I1541">
        <f>IF(ISNUMBER(SEARCH("RS",porsche_data[[#This Row],[Model]])),1,0)</f>
        <v>0</v>
      </c>
      <c r="J1541">
        <f>IF(ISNUMBER(SEARCH("Targa",porsche_data[[#This Row],[Body]])),1,0)</f>
        <v>0</v>
      </c>
      <c r="K1541">
        <f>IF(ISNUMBER(SEARCH("Cabriolet",porsche_data[[#This Row],[Body]])),1,0)</f>
        <v>1</v>
      </c>
      <c r="L1541" t="s">
        <v>16</v>
      </c>
      <c r="N1541" t="s">
        <v>2475</v>
      </c>
      <c r="O1541" t="str">
        <f>IF(ISNUMBER(SEARCH("km",porsche_data[[#This Row],[Mileage0]])),porsche_data[[#This Row],[Mileage0]],"")</f>
        <v/>
      </c>
      <c r="P1541" t="s">
        <v>73</v>
      </c>
      <c r="R1541" t="s">
        <v>78</v>
      </c>
      <c r="T1541" t="s">
        <v>20</v>
      </c>
      <c r="U1541" t="s">
        <v>31</v>
      </c>
      <c r="V1541">
        <f>IF(porsche_data[[#This Row],[Transmission]]="Automatic",1,0)</f>
        <v>0</v>
      </c>
      <c r="W1541">
        <f>IF(porsche_data[[#This Row],[Transmission]]="PDK",1,0)</f>
        <v>1</v>
      </c>
      <c r="X1541" t="s">
        <v>22</v>
      </c>
      <c r="Y1541">
        <f>IF(porsche_data[[#This Row],[Drive]]="Rear drive",0,1)</f>
        <v>0</v>
      </c>
      <c r="Z1541" t="s">
        <v>23</v>
      </c>
      <c r="AA1541" t="s">
        <v>24</v>
      </c>
      <c r="AB1541">
        <f>IF(OR(porsche_data[[#This Row],[Interior Color]]="Black",porsche_data[[#This Row],[Interior Color]]="Beige",porsche_data[[#This Row],[Interior Color]]="Brown",porsche_data[[#This Row],[Interior Color]]="Grey"),0,1)</f>
        <v>0</v>
      </c>
      <c r="AC1541" t="s">
        <v>61</v>
      </c>
      <c r="AD15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42" spans="1:30" x14ac:dyDescent="0.2">
      <c r="A1542" t="s">
        <v>3394</v>
      </c>
      <c r="B1542">
        <v>148000</v>
      </c>
      <c r="C1542">
        <f>ABS((porsche_data[[#This Row],[Price]]-AVERAGE(B1474:B5929))/_xlfn.STDEV.P(B1474:B5929))</f>
        <v>1.6808094418826314</v>
      </c>
      <c r="D1542" t="s">
        <v>286</v>
      </c>
      <c r="E1542" t="s">
        <v>801</v>
      </c>
      <c r="F1542">
        <f>IF(OR(ISNUMBER(SEARCH(" 4S",porsche_data[[#This Row],[Model]])), ISNUMBER(SEARCH(" S",porsche_data[[#This Row],[Model]]))),1,0)</f>
        <v>0</v>
      </c>
      <c r="G1542">
        <f>IF(ISNUMBER(SEARCH("Turbo",porsche_data[[#This Row],[Model]])),1,0)</f>
        <v>0</v>
      </c>
      <c r="H1542">
        <f>IF(ISNUMBER(SEARCH("GT",porsche_data[[#This Row],[Model]])),1,0)</f>
        <v>1</v>
      </c>
      <c r="I1542">
        <f>IF(ISNUMBER(SEARCH("RS",porsche_data[[#This Row],[Model]])),1,0)</f>
        <v>0</v>
      </c>
      <c r="J1542">
        <f>IF(ISNUMBER(SEARCH("Targa",porsche_data[[#This Row],[Body]])),1,0)</f>
        <v>0</v>
      </c>
      <c r="K1542">
        <f>IF(ISNUMBER(SEARCH("Cabriolet",porsche_data[[#This Row],[Body]])),1,0)</f>
        <v>0</v>
      </c>
      <c r="L1542" t="s">
        <v>44</v>
      </c>
      <c r="M1542">
        <v>996</v>
      </c>
      <c r="N1542" t="s">
        <v>86</v>
      </c>
      <c r="O1542" s="3">
        <f>1*(LEFT(porsche_data[[#This Row],[Mileage0]],FIND(" ",porsche_data[[#This Row],[Mileage0]])-1))</f>
        <v>28000</v>
      </c>
      <c r="P1542" t="s">
        <v>573</v>
      </c>
      <c r="Q1542">
        <v>462</v>
      </c>
      <c r="R1542" t="s">
        <v>19</v>
      </c>
      <c r="S1542">
        <f>1*(LEFT(porsche_data[[#This Row],[Cylinder Capacity]],FIND(" ",porsche_data[[#This Row],[Cylinder Capacity]])-1))</f>
        <v>3.6</v>
      </c>
      <c r="T1542" t="s">
        <v>20</v>
      </c>
      <c r="U1542" t="s">
        <v>21</v>
      </c>
      <c r="V1542">
        <f>IF(porsche_data[[#This Row],[Transmission]]="Automatic",1,0)</f>
        <v>0</v>
      </c>
      <c r="W1542">
        <f>IF(porsche_data[[#This Row],[Transmission]]="PDK",1,0)</f>
        <v>0</v>
      </c>
      <c r="X1542" t="s">
        <v>22</v>
      </c>
      <c r="Y1542">
        <f>IF(porsche_data[[#This Row],[Drive]]="Rear drive",0,1)</f>
        <v>0</v>
      </c>
      <c r="Z1542" t="s">
        <v>23</v>
      </c>
      <c r="AA1542" t="s">
        <v>24</v>
      </c>
      <c r="AB1542">
        <f>IF(OR(porsche_data[[#This Row],[Interior Color]]="Black",porsche_data[[#This Row],[Interior Color]]="Beige",porsche_data[[#This Row],[Interior Color]]="Brown",porsche_data[[#This Row],[Interior Color]]="Grey"),0,1)</f>
        <v>0</v>
      </c>
      <c r="AC1542" t="s">
        <v>61</v>
      </c>
      <c r="AD15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43" spans="1:30" hidden="1" x14ac:dyDescent="0.2">
      <c r="A1543" t="s">
        <v>25</v>
      </c>
      <c r="C1543" t="e">
        <f>ABS((porsche_data[[#This Row],[Price]]-#REF!)/#REF!)</f>
        <v>#REF!</v>
      </c>
      <c r="D1543" t="s">
        <v>25</v>
      </c>
      <c r="E1543" t="s">
        <v>25</v>
      </c>
      <c r="F1543">
        <f>IF(OR(ISNUMBER(SEARCH(" 4S",porsche_data[[#This Row],[Model]])), ISNUMBER(SEARCH(" S",porsche_data[[#This Row],[Model]]))),1,0)</f>
        <v>0</v>
      </c>
      <c r="G1543">
        <f>IF(ISNUMBER(SEARCH("Turbo",porsche_data[[#This Row],[Model]])),1,0)</f>
        <v>0</v>
      </c>
      <c r="H1543">
        <f>IF(ISNUMBER(SEARCH("GT",porsche_data[[#This Row],[Model]])),1,0)</f>
        <v>0</v>
      </c>
      <c r="I1543">
        <f>IF(ISNUMBER(SEARCH("RS",porsche_data[[#This Row],[Model]])),1,0)</f>
        <v>0</v>
      </c>
      <c r="J1543">
        <f>IF(ISNUMBER(SEARCH("Targa",porsche_data[[#This Row],[Body]])),1,0)</f>
        <v>0</v>
      </c>
      <c r="K1543">
        <f>IF(ISNUMBER(SEARCH("Cabriolet",porsche_data[[#This Row],[Body]])),1,0)</f>
        <v>0</v>
      </c>
      <c r="L1543" t="s">
        <v>25</v>
      </c>
      <c r="N1543" t="s">
        <v>25</v>
      </c>
      <c r="O1543" t="str">
        <f>IF(ISNUMBER(SEARCH("km",porsche_data[[#This Row],[Mileage0]])),porsche_data[[#This Row],[Mileage0]],"")</f>
        <v/>
      </c>
      <c r="P1543" t="s">
        <v>25</v>
      </c>
      <c r="R1543" t="s">
        <v>25</v>
      </c>
      <c r="T1543" t="s">
        <v>25</v>
      </c>
      <c r="U1543" t="s">
        <v>25</v>
      </c>
      <c r="V1543">
        <f>IF(porsche_data[[#This Row],[Transmission]]="Automatic",1,0)</f>
        <v>0</v>
      </c>
      <c r="W1543">
        <f>IF(porsche_data[[#This Row],[Transmission]]="PDK",1,0)</f>
        <v>0</v>
      </c>
      <c r="X1543" t="s">
        <v>25</v>
      </c>
      <c r="Y1543">
        <f>IF(porsche_data[[#This Row],[Drive]]="Rear drive",0,1)</f>
        <v>1</v>
      </c>
      <c r="Z1543" t="s">
        <v>25</v>
      </c>
      <c r="AA1543" t="s">
        <v>25</v>
      </c>
      <c r="AB1543">
        <f>IF(OR(porsche_data[[#This Row],[Interior Color]]="Black",porsche_data[[#This Row],[Interior Color]]="Beige",porsche_data[[#This Row],[Interior Color]]="Brown",porsche_data[[#This Row],[Interior Color]]="Grey"),0,1)</f>
        <v>1</v>
      </c>
      <c r="AC1543" t="s">
        <v>25</v>
      </c>
      <c r="AD15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44" spans="1:30" hidden="1" x14ac:dyDescent="0.2">
      <c r="A1544" t="s">
        <v>3394</v>
      </c>
      <c r="B1544">
        <v>148000</v>
      </c>
      <c r="C1544" t="e">
        <f>ABS((porsche_data[[#This Row],[Price]]-#REF!)/#REF!)</f>
        <v>#REF!</v>
      </c>
      <c r="D1544" t="s">
        <v>118</v>
      </c>
      <c r="E1544" t="s">
        <v>226</v>
      </c>
      <c r="F1544">
        <f>IF(OR(ISNUMBER(SEARCH(" 4S",porsche_data[[#This Row],[Model]])), ISNUMBER(SEARCH(" S",porsche_data[[#This Row],[Model]]))),1,0)</f>
        <v>0</v>
      </c>
      <c r="G1544">
        <f>IF(ISNUMBER(SEARCH("Turbo",porsche_data[[#This Row],[Model]])),1,0)</f>
        <v>0</v>
      </c>
      <c r="H1544">
        <f>IF(ISNUMBER(SEARCH("GT",porsche_data[[#This Row],[Model]])),1,0)</f>
        <v>0</v>
      </c>
      <c r="I1544">
        <f>IF(ISNUMBER(SEARCH("RS",porsche_data[[#This Row],[Model]])),1,0)</f>
        <v>0</v>
      </c>
      <c r="J1544">
        <f>IF(ISNUMBER(SEARCH("Targa",porsche_data[[#This Row],[Body]])),1,0)</f>
        <v>0</v>
      </c>
      <c r="K1544">
        <f>IF(ISNUMBER(SEARCH("Cabriolet",porsche_data[[#This Row],[Body]])),1,0)</f>
        <v>0</v>
      </c>
      <c r="L1544" t="s">
        <v>44</v>
      </c>
      <c r="N1544" t="s">
        <v>986</v>
      </c>
      <c r="O1544" t="str">
        <f>IF(ISNUMBER(SEARCH("km",porsche_data[[#This Row],[Mileage0]])),porsche_data[[#This Row],[Mileage0]],"")</f>
        <v>2700 km</v>
      </c>
      <c r="P1544" t="s">
        <v>3522</v>
      </c>
      <c r="R1544" t="s">
        <v>67</v>
      </c>
      <c r="T1544" t="s">
        <v>20</v>
      </c>
      <c r="U1544" t="s">
        <v>21</v>
      </c>
      <c r="V1544">
        <f>IF(porsche_data[[#This Row],[Transmission]]="Automatic",1,0)</f>
        <v>0</v>
      </c>
      <c r="W1544">
        <f>IF(porsche_data[[#This Row],[Transmission]]="PDK",1,0)</f>
        <v>0</v>
      </c>
      <c r="X1544" t="s">
        <v>22</v>
      </c>
      <c r="Y1544">
        <f>IF(porsche_data[[#This Row],[Drive]]="Rear drive",0,1)</f>
        <v>0</v>
      </c>
      <c r="Z1544" t="s">
        <v>23</v>
      </c>
      <c r="AA1544" t="s">
        <v>24</v>
      </c>
      <c r="AB1544">
        <f>IF(OR(porsche_data[[#This Row],[Interior Color]]="Black",porsche_data[[#This Row],[Interior Color]]="Beige",porsche_data[[#This Row],[Interior Color]]="Brown",porsche_data[[#This Row],[Interior Color]]="Grey"),0,1)</f>
        <v>0</v>
      </c>
      <c r="AC1544" t="s">
        <v>32</v>
      </c>
      <c r="AD15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45" spans="1:30" hidden="1" x14ac:dyDescent="0.2">
      <c r="A1545" t="s">
        <v>1221</v>
      </c>
      <c r="C1545" t="e">
        <f>ABS((porsche_data[[#This Row],[Price]]-#REF!)/#REF!)</f>
        <v>#REF!</v>
      </c>
      <c r="D1545" t="s">
        <v>14</v>
      </c>
      <c r="E1545" t="s">
        <v>1910</v>
      </c>
      <c r="F1545">
        <f>IF(OR(ISNUMBER(SEARCH(" 4S",porsche_data[[#This Row],[Model]])), ISNUMBER(SEARCH(" S",porsche_data[[#This Row],[Model]]))),1,0)</f>
        <v>1</v>
      </c>
      <c r="G1545">
        <f>IF(ISNUMBER(SEARCH("Turbo",porsche_data[[#This Row],[Model]])),1,0)</f>
        <v>0</v>
      </c>
      <c r="H1545">
        <f>IF(ISNUMBER(SEARCH("GT",porsche_data[[#This Row],[Model]])),1,0)</f>
        <v>0</v>
      </c>
      <c r="I1545">
        <f>IF(ISNUMBER(SEARCH("RS",porsche_data[[#This Row],[Model]])),1,0)</f>
        <v>0</v>
      </c>
      <c r="J1545">
        <f>IF(ISNUMBER(SEARCH("Targa",porsche_data[[#This Row],[Body]])),1,0)</f>
        <v>0</v>
      </c>
      <c r="K1545">
        <f>IF(ISNUMBER(SEARCH("Cabriolet",porsche_data[[#This Row],[Body]])),1,0)</f>
        <v>0</v>
      </c>
      <c r="L1545" t="s">
        <v>44</v>
      </c>
      <c r="N1545" t="s">
        <v>2477</v>
      </c>
      <c r="O1545" t="str">
        <f>IF(ISNUMBER(SEARCH("km",porsche_data[[#This Row],[Mileage0]])),porsche_data[[#This Row],[Mileage0]],"")</f>
        <v>73996 km</v>
      </c>
      <c r="P1545" t="s">
        <v>385</v>
      </c>
      <c r="R1545" t="s">
        <v>78</v>
      </c>
      <c r="T1545" t="s">
        <v>20</v>
      </c>
      <c r="U1545" t="s">
        <v>21</v>
      </c>
      <c r="V1545">
        <f>IF(porsche_data[[#This Row],[Transmission]]="Automatic",1,0)</f>
        <v>0</v>
      </c>
      <c r="W1545">
        <f>IF(porsche_data[[#This Row],[Transmission]]="PDK",1,0)</f>
        <v>0</v>
      </c>
      <c r="X1545" t="s">
        <v>22</v>
      </c>
      <c r="Y1545">
        <f>IF(porsche_data[[#This Row],[Drive]]="Rear drive",0,1)</f>
        <v>0</v>
      </c>
      <c r="Z1545" t="s">
        <v>23</v>
      </c>
      <c r="AA1545" t="s">
        <v>24</v>
      </c>
      <c r="AB1545">
        <f>IF(OR(porsche_data[[#This Row],[Interior Color]]="Black",porsche_data[[#This Row],[Interior Color]]="Beige",porsche_data[[#This Row],[Interior Color]]="Brown",porsche_data[[#This Row],[Interior Color]]="Grey"),0,1)</f>
        <v>0</v>
      </c>
      <c r="AC1545" t="s">
        <v>61</v>
      </c>
      <c r="AD15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46" spans="1:30" hidden="1" x14ac:dyDescent="0.2">
      <c r="A1546" t="s">
        <v>4531</v>
      </c>
      <c r="C1546" t="e">
        <f>ABS((porsche_data[[#This Row],[Price]]-#REF!)/#REF!)</f>
        <v>#REF!</v>
      </c>
      <c r="D1546" t="s">
        <v>63</v>
      </c>
      <c r="E1546" t="s">
        <v>237</v>
      </c>
      <c r="F1546">
        <f>IF(OR(ISNUMBER(SEARCH(" 4S",porsche_data[[#This Row],[Model]])), ISNUMBER(SEARCH(" S",porsche_data[[#This Row],[Model]]))),1,0)</f>
        <v>0</v>
      </c>
      <c r="G1546">
        <f>IF(ISNUMBER(SEARCH("Turbo",porsche_data[[#This Row],[Model]])),1,0)</f>
        <v>0</v>
      </c>
      <c r="H1546">
        <f>IF(ISNUMBER(SEARCH("GT",porsche_data[[#This Row],[Model]])),1,0)</f>
        <v>1</v>
      </c>
      <c r="I1546">
        <f>IF(ISNUMBER(SEARCH("RS",porsche_data[[#This Row],[Model]])),1,0)</f>
        <v>0</v>
      </c>
      <c r="J1546">
        <f>IF(ISNUMBER(SEARCH("Targa",porsche_data[[#This Row],[Body]])),1,0)</f>
        <v>0</v>
      </c>
      <c r="K1546">
        <f>IF(ISNUMBER(SEARCH("Cabriolet",porsche_data[[#This Row],[Body]])),1,0)</f>
        <v>1</v>
      </c>
      <c r="L1546" t="s">
        <v>16</v>
      </c>
      <c r="N1546" t="s">
        <v>1924</v>
      </c>
      <c r="O1546" t="str">
        <f>IF(ISNUMBER(SEARCH("km",porsche_data[[#This Row],[Mileage0]])),porsche_data[[#This Row],[Mileage0]],"")</f>
        <v>3980 km</v>
      </c>
      <c r="P1546" t="s">
        <v>178</v>
      </c>
      <c r="R1546" t="s">
        <v>67</v>
      </c>
      <c r="T1546" t="s">
        <v>20</v>
      </c>
      <c r="U1546" t="s">
        <v>31</v>
      </c>
      <c r="V1546">
        <f>IF(porsche_data[[#This Row],[Transmission]]="Automatic",1,0)</f>
        <v>0</v>
      </c>
      <c r="W1546">
        <f>IF(porsche_data[[#This Row],[Transmission]]="PDK",1,0)</f>
        <v>1</v>
      </c>
      <c r="X1546" t="s">
        <v>22</v>
      </c>
      <c r="Y1546">
        <f>IF(porsche_data[[#This Row],[Drive]]="Rear drive",0,1)</f>
        <v>0</v>
      </c>
      <c r="Z1546" t="s">
        <v>23</v>
      </c>
      <c r="AA1546" t="s">
        <v>24</v>
      </c>
      <c r="AB1546">
        <f>IF(OR(porsche_data[[#This Row],[Interior Color]]="Black",porsche_data[[#This Row],[Interior Color]]="Beige",porsche_data[[#This Row],[Interior Color]]="Brown",porsche_data[[#This Row],[Interior Color]]="Grey"),0,1)</f>
        <v>0</v>
      </c>
      <c r="AC1546" t="s">
        <v>32</v>
      </c>
      <c r="AD15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47" spans="1:30" hidden="1" x14ac:dyDescent="0.2">
      <c r="A1547" t="s">
        <v>25</v>
      </c>
      <c r="C1547" t="e">
        <f>ABS((porsche_data[[#This Row],[Price]]-#REF!)/#REF!)</f>
        <v>#REF!</v>
      </c>
      <c r="D1547" t="s">
        <v>27</v>
      </c>
      <c r="E1547" t="s">
        <v>135</v>
      </c>
      <c r="F1547">
        <f>IF(OR(ISNUMBER(SEARCH(" 4S",porsche_data[[#This Row],[Model]])), ISNUMBER(SEARCH(" S",porsche_data[[#This Row],[Model]]))),1,0)</f>
        <v>1</v>
      </c>
      <c r="G1547">
        <f>IF(ISNUMBER(SEARCH("Turbo",porsche_data[[#This Row],[Model]])),1,0)</f>
        <v>0</v>
      </c>
      <c r="H1547">
        <f>IF(ISNUMBER(SEARCH("GT",porsche_data[[#This Row],[Model]])),1,0)</f>
        <v>0</v>
      </c>
      <c r="I1547">
        <f>IF(ISNUMBER(SEARCH("RS",porsche_data[[#This Row],[Model]])),1,0)</f>
        <v>0</v>
      </c>
      <c r="J1547">
        <f>IF(ISNUMBER(SEARCH("Targa",porsche_data[[#This Row],[Body]])),1,0)</f>
        <v>0</v>
      </c>
      <c r="K1547">
        <f>IF(ISNUMBER(SEARCH("Cabriolet",porsche_data[[#This Row],[Body]])),1,0)</f>
        <v>1</v>
      </c>
      <c r="L1547" t="s">
        <v>16</v>
      </c>
      <c r="N1547" t="s">
        <v>2479</v>
      </c>
      <c r="O1547" t="str">
        <f>IF(ISNUMBER(SEARCH("km",porsche_data[[#This Row],[Mileage0]])),porsche_data[[#This Row],[Mileage0]],"")</f>
        <v/>
      </c>
      <c r="P1547" t="s">
        <v>137</v>
      </c>
      <c r="R1547" t="s">
        <v>88</v>
      </c>
      <c r="T1547" t="s">
        <v>20</v>
      </c>
      <c r="U1547" t="s">
        <v>31</v>
      </c>
      <c r="V1547">
        <f>IF(porsche_data[[#This Row],[Transmission]]="Automatic",1,0)</f>
        <v>0</v>
      </c>
      <c r="W1547">
        <f>IF(porsche_data[[#This Row],[Transmission]]="PDK",1,0)</f>
        <v>1</v>
      </c>
      <c r="X1547" t="s">
        <v>22</v>
      </c>
      <c r="Y1547">
        <f>IF(porsche_data[[#This Row],[Drive]]="Rear drive",0,1)</f>
        <v>0</v>
      </c>
      <c r="Z1547" t="s">
        <v>23</v>
      </c>
      <c r="AA1547" t="s">
        <v>24</v>
      </c>
      <c r="AB1547">
        <f>IF(OR(porsche_data[[#This Row],[Interior Color]]="Black",porsche_data[[#This Row],[Interior Color]]="Beige",porsche_data[[#This Row],[Interior Color]]="Brown",porsche_data[[#This Row],[Interior Color]]="Grey"),0,1)</f>
        <v>0</v>
      </c>
      <c r="AC1547" t="s">
        <v>61</v>
      </c>
      <c r="AD15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48" spans="1:30" hidden="1" x14ac:dyDescent="0.2">
      <c r="A1548" t="s">
        <v>2480</v>
      </c>
      <c r="C1548" t="e">
        <f>ABS((porsche_data[[#This Row],[Price]]-#REF!)/#REF!)</f>
        <v>#REF!</v>
      </c>
      <c r="D1548" t="s">
        <v>152</v>
      </c>
      <c r="E1548" t="s">
        <v>272</v>
      </c>
      <c r="F1548">
        <f>IF(OR(ISNUMBER(SEARCH(" 4S",porsche_data[[#This Row],[Model]])), ISNUMBER(SEARCH(" S",porsche_data[[#This Row],[Model]]))),1,0)</f>
        <v>1</v>
      </c>
      <c r="G1548">
        <f>IF(ISNUMBER(SEARCH("Turbo",porsche_data[[#This Row],[Model]])),1,0)</f>
        <v>0</v>
      </c>
      <c r="H1548">
        <f>IF(ISNUMBER(SEARCH("GT",porsche_data[[#This Row],[Model]])),1,0)</f>
        <v>0</v>
      </c>
      <c r="I1548">
        <f>IF(ISNUMBER(SEARCH("RS",porsche_data[[#This Row],[Model]])),1,0)</f>
        <v>1</v>
      </c>
      <c r="J1548">
        <f>IF(ISNUMBER(SEARCH("Targa",porsche_data[[#This Row],[Body]])),1,0)</f>
        <v>0</v>
      </c>
      <c r="K1548">
        <f>IF(ISNUMBER(SEARCH("Cabriolet",porsche_data[[#This Row],[Body]])),1,0)</f>
        <v>1</v>
      </c>
      <c r="L1548" t="s">
        <v>16</v>
      </c>
      <c r="N1548" t="s">
        <v>2481</v>
      </c>
      <c r="O1548" t="str">
        <f>IF(ISNUMBER(SEARCH("km",porsche_data[[#This Row],[Mileage0]])),porsche_data[[#This Row],[Mileage0]],"")</f>
        <v>750 km</v>
      </c>
      <c r="P1548" t="s">
        <v>141</v>
      </c>
      <c r="R1548" t="s">
        <v>111</v>
      </c>
      <c r="T1548" t="s">
        <v>20</v>
      </c>
      <c r="U1548" t="s">
        <v>31</v>
      </c>
      <c r="V1548">
        <f>IF(porsche_data[[#This Row],[Transmission]]="Automatic",1,0)</f>
        <v>0</v>
      </c>
      <c r="W1548">
        <f>IF(porsche_data[[#This Row],[Transmission]]="PDK",1,0)</f>
        <v>1</v>
      </c>
      <c r="X1548" t="s">
        <v>22</v>
      </c>
      <c r="Y1548">
        <f>IF(porsche_data[[#This Row],[Drive]]="Rear drive",0,1)</f>
        <v>0</v>
      </c>
      <c r="Z1548" t="s">
        <v>23</v>
      </c>
      <c r="AA1548" t="s">
        <v>24</v>
      </c>
      <c r="AB1548">
        <f>IF(OR(porsche_data[[#This Row],[Interior Color]]="Black",porsche_data[[#This Row],[Interior Color]]="Beige",porsche_data[[#This Row],[Interior Color]]="Brown",porsche_data[[#This Row],[Interior Color]]="Grey"),0,1)</f>
        <v>0</v>
      </c>
      <c r="AC1548" t="s">
        <v>32</v>
      </c>
      <c r="AD15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49" spans="1:30" hidden="1" x14ac:dyDescent="0.2">
      <c r="A1549" t="s">
        <v>25</v>
      </c>
      <c r="C1549" t="e">
        <f>ABS((porsche_data[[#This Row],[Price]]-#REF!)/#REF!)</f>
        <v>#REF!</v>
      </c>
      <c r="D1549" t="s">
        <v>25</v>
      </c>
      <c r="E1549" t="s">
        <v>25</v>
      </c>
      <c r="F1549">
        <f>IF(OR(ISNUMBER(SEARCH(" 4S",porsche_data[[#This Row],[Model]])), ISNUMBER(SEARCH(" S",porsche_data[[#This Row],[Model]]))),1,0)</f>
        <v>0</v>
      </c>
      <c r="G1549">
        <f>IF(ISNUMBER(SEARCH("Turbo",porsche_data[[#This Row],[Model]])),1,0)</f>
        <v>0</v>
      </c>
      <c r="H1549">
        <f>IF(ISNUMBER(SEARCH("GT",porsche_data[[#This Row],[Model]])),1,0)</f>
        <v>0</v>
      </c>
      <c r="I1549">
        <f>IF(ISNUMBER(SEARCH("RS",porsche_data[[#This Row],[Model]])),1,0)</f>
        <v>0</v>
      </c>
      <c r="J1549">
        <f>IF(ISNUMBER(SEARCH("Targa",porsche_data[[#This Row],[Body]])),1,0)</f>
        <v>0</v>
      </c>
      <c r="K1549">
        <f>IF(ISNUMBER(SEARCH("Cabriolet",porsche_data[[#This Row],[Body]])),1,0)</f>
        <v>0</v>
      </c>
      <c r="L1549" t="s">
        <v>25</v>
      </c>
      <c r="N1549" t="s">
        <v>25</v>
      </c>
      <c r="O1549" t="str">
        <f>IF(ISNUMBER(SEARCH("km",porsche_data[[#This Row],[Mileage0]])),porsche_data[[#This Row],[Mileage0]],"")</f>
        <v/>
      </c>
      <c r="P1549" t="s">
        <v>25</v>
      </c>
      <c r="R1549" t="s">
        <v>25</v>
      </c>
      <c r="T1549" t="s">
        <v>25</v>
      </c>
      <c r="U1549" t="s">
        <v>25</v>
      </c>
      <c r="V1549">
        <f>IF(porsche_data[[#This Row],[Transmission]]="Automatic",1,0)</f>
        <v>0</v>
      </c>
      <c r="W1549">
        <f>IF(porsche_data[[#This Row],[Transmission]]="PDK",1,0)</f>
        <v>0</v>
      </c>
      <c r="X1549" t="s">
        <v>25</v>
      </c>
      <c r="Y1549">
        <f>IF(porsche_data[[#This Row],[Drive]]="Rear drive",0,1)</f>
        <v>1</v>
      </c>
      <c r="Z1549" t="s">
        <v>25</v>
      </c>
      <c r="AA1549" t="s">
        <v>25</v>
      </c>
      <c r="AB1549">
        <f>IF(OR(porsche_data[[#This Row],[Interior Color]]="Black",porsche_data[[#This Row],[Interior Color]]="Beige",porsche_data[[#This Row],[Interior Color]]="Brown",porsche_data[[#This Row],[Interior Color]]="Grey"),0,1)</f>
        <v>1</v>
      </c>
      <c r="AC1549" t="s">
        <v>25</v>
      </c>
      <c r="AD15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50" spans="1:30" hidden="1" x14ac:dyDescent="0.2">
      <c r="A1550" t="s">
        <v>319</v>
      </c>
      <c r="C1550" t="e">
        <f>ABS((porsche_data[[#This Row],[Price]]-#REF!)/#REF!)</f>
        <v>#REF!</v>
      </c>
      <c r="D1550" t="s">
        <v>106</v>
      </c>
      <c r="E1550" t="s">
        <v>193</v>
      </c>
      <c r="F1550">
        <f>IF(OR(ISNUMBER(SEARCH(" 4S",porsche_data[[#This Row],[Model]])), ISNUMBER(SEARCH(" S",porsche_data[[#This Row],[Model]]))),1,0)</f>
        <v>1</v>
      </c>
      <c r="G1550">
        <f>IF(ISNUMBER(SEARCH("Turbo",porsche_data[[#This Row],[Model]])),1,0)</f>
        <v>0</v>
      </c>
      <c r="H1550">
        <f>IF(ISNUMBER(SEARCH("GT",porsche_data[[#This Row],[Model]])),1,0)</f>
        <v>0</v>
      </c>
      <c r="I1550">
        <f>IF(ISNUMBER(SEARCH("RS",porsche_data[[#This Row],[Model]])),1,0)</f>
        <v>0</v>
      </c>
      <c r="J1550">
        <f>IF(ISNUMBER(SEARCH("Targa",porsche_data[[#This Row],[Body]])),1,0)</f>
        <v>0</v>
      </c>
      <c r="K1550">
        <f>IF(ISNUMBER(SEARCH("Cabriolet",porsche_data[[#This Row],[Body]])),1,0)</f>
        <v>1</v>
      </c>
      <c r="L1550" t="s">
        <v>16</v>
      </c>
      <c r="N1550" t="s">
        <v>2482</v>
      </c>
      <c r="O1550" t="str">
        <f>IF(ISNUMBER(SEARCH("km",porsche_data[[#This Row],[Mileage0]])),porsche_data[[#This Row],[Mileage0]],"")</f>
        <v>1900 km</v>
      </c>
      <c r="P1550" t="s">
        <v>73</v>
      </c>
      <c r="R1550" t="s">
        <v>111</v>
      </c>
      <c r="T1550" t="s">
        <v>20</v>
      </c>
      <c r="U1550" t="s">
        <v>21</v>
      </c>
      <c r="V1550">
        <f>IF(porsche_data[[#This Row],[Transmission]]="Automatic",1,0)</f>
        <v>0</v>
      </c>
      <c r="W1550">
        <f>IF(porsche_data[[#This Row],[Transmission]]="PDK",1,0)</f>
        <v>0</v>
      </c>
      <c r="X1550" t="s">
        <v>22</v>
      </c>
      <c r="Y1550">
        <f>IF(porsche_data[[#This Row],[Drive]]="Rear drive",0,1)</f>
        <v>0</v>
      </c>
      <c r="Z1550" t="s">
        <v>23</v>
      </c>
      <c r="AA1550" t="s">
        <v>24</v>
      </c>
      <c r="AB1550">
        <f>IF(OR(porsche_data[[#This Row],[Interior Color]]="Black",porsche_data[[#This Row],[Interior Color]]="Beige",porsche_data[[#This Row],[Interior Color]]="Brown",porsche_data[[#This Row],[Interior Color]]="Grey"),0,1)</f>
        <v>0</v>
      </c>
      <c r="AC1550" t="s">
        <v>24</v>
      </c>
      <c r="AD15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51" spans="1:30" x14ac:dyDescent="0.2">
      <c r="A1551" t="s">
        <v>4897</v>
      </c>
      <c r="B1551">
        <v>147900</v>
      </c>
      <c r="C1551">
        <f>ABS((porsche_data[[#This Row],[Price]]-AVERAGE(B1483:B5938))/_xlfn.STDEV.P(B1483:B5938))</f>
        <v>1.6964726767457894</v>
      </c>
      <c r="D1551" t="s">
        <v>124</v>
      </c>
      <c r="E1551" t="s">
        <v>125</v>
      </c>
      <c r="F1551">
        <f>IF(OR(ISNUMBER(SEARCH(" 4S",porsche_data[[#This Row],[Model]])), ISNUMBER(SEARCH(" S",porsche_data[[#This Row],[Model]]))),1,0)</f>
        <v>1</v>
      </c>
      <c r="G1551">
        <f>IF(ISNUMBER(SEARCH("Turbo",porsche_data[[#This Row],[Model]])),1,0)</f>
        <v>0</v>
      </c>
      <c r="H1551">
        <f>IF(ISNUMBER(SEARCH("GT",porsche_data[[#This Row],[Model]])),1,0)</f>
        <v>0</v>
      </c>
      <c r="I1551">
        <f>IF(ISNUMBER(SEARCH("RS",porsche_data[[#This Row],[Model]])),1,0)</f>
        <v>0</v>
      </c>
      <c r="J1551">
        <f>IF(ISNUMBER(SEARCH("Targa",porsche_data[[#This Row],[Body]])),1,0)</f>
        <v>0</v>
      </c>
      <c r="K1551">
        <f>IF(ISNUMBER(SEARCH("Cabriolet",porsche_data[[#This Row],[Body]])),1,0)</f>
        <v>0</v>
      </c>
      <c r="L1551" t="s">
        <v>44</v>
      </c>
      <c r="M1551">
        <v>993</v>
      </c>
      <c r="N1551" t="s">
        <v>4898</v>
      </c>
      <c r="O1551" s="3">
        <f>1*(LEFT(porsche_data[[#This Row],[Mileage0]],FIND(" ",porsche_data[[#This Row],[Mileage0]])-1))</f>
        <v>94350</v>
      </c>
      <c r="P1551" t="s">
        <v>848</v>
      </c>
      <c r="Q1551">
        <v>286</v>
      </c>
      <c r="R1551" t="s">
        <v>19</v>
      </c>
      <c r="S1551">
        <f>1*(LEFT(porsche_data[[#This Row],[Cylinder Capacity]],FIND(" ",porsche_data[[#This Row],[Cylinder Capacity]])-1))</f>
        <v>3.6</v>
      </c>
      <c r="T1551" t="s">
        <v>20</v>
      </c>
      <c r="U1551" t="s">
        <v>21</v>
      </c>
      <c r="V1551">
        <f>IF(porsche_data[[#This Row],[Transmission]]="Automatic",1,0)</f>
        <v>0</v>
      </c>
      <c r="W1551">
        <f>IF(porsche_data[[#This Row],[Transmission]]="PDK",1,0)</f>
        <v>0</v>
      </c>
      <c r="X1551" t="s">
        <v>22</v>
      </c>
      <c r="Y1551">
        <f>IF(porsche_data[[#This Row],[Drive]]="Rear drive",0,1)</f>
        <v>0</v>
      </c>
      <c r="Z1551" t="s">
        <v>23</v>
      </c>
      <c r="AA1551" t="s">
        <v>24</v>
      </c>
      <c r="AB1551">
        <f>IF(OR(porsche_data[[#This Row],[Interior Color]]="Black",porsche_data[[#This Row],[Interior Color]]="Beige",porsche_data[[#This Row],[Interior Color]]="Brown",porsche_data[[#This Row],[Interior Color]]="Grey"),0,1)</f>
        <v>0</v>
      </c>
      <c r="AC1551" t="s">
        <v>24</v>
      </c>
      <c r="AD15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52" spans="1:30" hidden="1" x14ac:dyDescent="0.2">
      <c r="A1552" t="s">
        <v>649</v>
      </c>
      <c r="C1552" t="e">
        <f>ABS((porsche_data[[#This Row],[Price]]-#REF!)/#REF!)</f>
        <v>#REF!</v>
      </c>
      <c r="D1552" t="s">
        <v>63</v>
      </c>
      <c r="E1552" t="s">
        <v>167</v>
      </c>
      <c r="F1552">
        <f>IF(OR(ISNUMBER(SEARCH(" 4S",porsche_data[[#This Row],[Model]])), ISNUMBER(SEARCH(" S",porsche_data[[#This Row],[Model]]))),1,0)</f>
        <v>0</v>
      </c>
      <c r="G1552">
        <f>IF(ISNUMBER(SEARCH("Turbo",porsche_data[[#This Row],[Model]])),1,0)</f>
        <v>0</v>
      </c>
      <c r="H1552">
        <f>IF(ISNUMBER(SEARCH("GT",porsche_data[[#This Row],[Model]])),1,0)</f>
        <v>1</v>
      </c>
      <c r="I1552">
        <f>IF(ISNUMBER(SEARCH("RS",porsche_data[[#This Row],[Model]])),1,0)</f>
        <v>1</v>
      </c>
      <c r="J1552">
        <f>IF(ISNUMBER(SEARCH("Targa",porsche_data[[#This Row],[Body]])),1,0)</f>
        <v>0</v>
      </c>
      <c r="K1552">
        <f>IF(ISNUMBER(SEARCH("Cabriolet",porsche_data[[#This Row],[Body]])),1,0)</f>
        <v>0</v>
      </c>
      <c r="L1552" t="s">
        <v>44</v>
      </c>
      <c r="N1552" t="s">
        <v>2485</v>
      </c>
      <c r="O1552" t="str">
        <f>IF(ISNUMBER(SEARCH("km",porsche_data[[#This Row],[Mileage0]])),porsche_data[[#This Row],[Mileage0]],"")</f>
        <v>70 km</v>
      </c>
      <c r="P1552" t="s">
        <v>141</v>
      </c>
      <c r="R1552" t="s">
        <v>111</v>
      </c>
      <c r="T1552" t="s">
        <v>20</v>
      </c>
      <c r="U1552" t="s">
        <v>31</v>
      </c>
      <c r="V1552">
        <f>IF(porsche_data[[#This Row],[Transmission]]="Automatic",1,0)</f>
        <v>0</v>
      </c>
      <c r="W1552">
        <f>IF(porsche_data[[#This Row],[Transmission]]="PDK",1,0)</f>
        <v>1</v>
      </c>
      <c r="X1552" t="s">
        <v>22</v>
      </c>
      <c r="Y1552">
        <f>IF(porsche_data[[#This Row],[Drive]]="Rear drive",0,1)</f>
        <v>0</v>
      </c>
      <c r="Z1552" t="s">
        <v>23</v>
      </c>
      <c r="AA1552" t="s">
        <v>24</v>
      </c>
      <c r="AB1552">
        <f>IF(OR(porsche_data[[#This Row],[Interior Color]]="Black",porsche_data[[#This Row],[Interior Color]]="Beige",porsche_data[[#This Row],[Interior Color]]="Brown",porsche_data[[#This Row],[Interior Color]]="Grey"),0,1)</f>
        <v>0</v>
      </c>
      <c r="AC1552" t="s">
        <v>61</v>
      </c>
      <c r="AD15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53" spans="1:30" hidden="1" x14ac:dyDescent="0.2">
      <c r="A1553" t="s">
        <v>2486</v>
      </c>
      <c r="C1553" t="e">
        <f>ABS((porsche_data[[#This Row],[Price]]-#REF!)/#REF!)</f>
        <v>#REF!</v>
      </c>
      <c r="D1553" t="s">
        <v>1074</v>
      </c>
      <c r="E1553" t="s">
        <v>1157</v>
      </c>
      <c r="F1553">
        <f>IF(OR(ISNUMBER(SEARCH(" 4S",porsche_data[[#This Row],[Model]])), ISNUMBER(SEARCH(" S",porsche_data[[#This Row],[Model]]))),1,0)</f>
        <v>0</v>
      </c>
      <c r="G1553">
        <f>IF(ISNUMBER(SEARCH("Turbo",porsche_data[[#This Row],[Model]])),1,0)</f>
        <v>0</v>
      </c>
      <c r="H1553">
        <f>IF(ISNUMBER(SEARCH("GT",porsche_data[[#This Row],[Model]])),1,0)</f>
        <v>0</v>
      </c>
      <c r="I1553">
        <f>IF(ISNUMBER(SEARCH("RS",porsche_data[[#This Row],[Model]])),1,0)</f>
        <v>0</v>
      </c>
      <c r="J1553">
        <f>IF(ISNUMBER(SEARCH("Targa",porsche_data[[#This Row],[Body]])),1,0)</f>
        <v>0</v>
      </c>
      <c r="K1553">
        <f>IF(ISNUMBER(SEARCH("Cabriolet",porsche_data[[#This Row],[Body]])),1,0)</f>
        <v>0</v>
      </c>
      <c r="L1553" t="s">
        <v>44</v>
      </c>
      <c r="N1553" t="s">
        <v>2487</v>
      </c>
      <c r="O1553" t="str">
        <f>IF(ISNUMBER(SEARCH("km",porsche_data[[#This Row],[Mileage0]])),porsche_data[[#This Row],[Mileage0]],"")</f>
        <v>4567 km</v>
      </c>
      <c r="P1553" t="s">
        <v>394</v>
      </c>
      <c r="R1553" t="s">
        <v>395</v>
      </c>
      <c r="T1553" t="s">
        <v>20</v>
      </c>
      <c r="U1553" t="s">
        <v>21</v>
      </c>
      <c r="V1553">
        <f>IF(porsche_data[[#This Row],[Transmission]]="Automatic",1,0)</f>
        <v>0</v>
      </c>
      <c r="W1553">
        <f>IF(porsche_data[[#This Row],[Transmission]]="PDK",1,0)</f>
        <v>0</v>
      </c>
      <c r="X1553" t="s">
        <v>22</v>
      </c>
      <c r="Y1553">
        <f>IF(porsche_data[[#This Row],[Drive]]="Rear drive",0,1)</f>
        <v>0</v>
      </c>
      <c r="Z1553" t="s">
        <v>23</v>
      </c>
      <c r="AA1553" t="s">
        <v>24</v>
      </c>
      <c r="AB1553">
        <f>IF(OR(porsche_data[[#This Row],[Interior Color]]="Black",porsche_data[[#This Row],[Interior Color]]="Beige",porsche_data[[#This Row],[Interior Color]]="Brown",porsche_data[[#This Row],[Interior Color]]="Grey"),0,1)</f>
        <v>0</v>
      </c>
      <c r="AC1553" t="s">
        <v>116</v>
      </c>
      <c r="AD15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54" spans="1:30" hidden="1" x14ac:dyDescent="0.2">
      <c r="A1554" t="s">
        <v>3489</v>
      </c>
      <c r="B1554">
        <v>147500</v>
      </c>
      <c r="C1554" t="e">
        <f>ABS((porsche_data[[#This Row],[Price]]-#REF!)/#REF!)</f>
        <v>#REF!</v>
      </c>
      <c r="D1554" t="s">
        <v>209</v>
      </c>
      <c r="E1554" t="s">
        <v>439</v>
      </c>
      <c r="F1554">
        <f>IF(OR(ISNUMBER(SEARCH(" 4S",porsche_data[[#This Row],[Model]])), ISNUMBER(SEARCH(" S",porsche_data[[#This Row],[Model]]))),1,0)</f>
        <v>0</v>
      </c>
      <c r="G1554">
        <f>IF(ISNUMBER(SEARCH("Turbo",porsche_data[[#This Row],[Model]])),1,0)</f>
        <v>1</v>
      </c>
      <c r="H1554">
        <f>IF(ISNUMBER(SEARCH("GT",porsche_data[[#This Row],[Model]])),1,0)</f>
        <v>0</v>
      </c>
      <c r="I1554">
        <f>IF(ISNUMBER(SEARCH("RS",porsche_data[[#This Row],[Model]])),1,0)</f>
        <v>0</v>
      </c>
      <c r="J1554">
        <f>IF(ISNUMBER(SEARCH("Targa",porsche_data[[#This Row],[Body]])),1,0)</f>
        <v>0</v>
      </c>
      <c r="K1554">
        <f>IF(ISNUMBER(SEARCH("Cabriolet",porsche_data[[#This Row],[Body]])),1,0)</f>
        <v>1</v>
      </c>
      <c r="L1554" t="s">
        <v>16</v>
      </c>
      <c r="M1554">
        <v>911</v>
      </c>
      <c r="N1554" t="s">
        <v>3490</v>
      </c>
      <c r="O1554" t="str">
        <f>IF(ISNUMBER(SEARCH("km",porsche_data[[#This Row],[Mileage0]])),porsche_data[[#This Row],[Mileage0]],"")</f>
        <v/>
      </c>
      <c r="P1554" t="s">
        <v>441</v>
      </c>
      <c r="Q1554">
        <v>282</v>
      </c>
      <c r="R1554" t="s">
        <v>213</v>
      </c>
      <c r="S1554">
        <v>0</v>
      </c>
      <c r="T1554" t="s">
        <v>20</v>
      </c>
      <c r="U1554" t="s">
        <v>21</v>
      </c>
      <c r="V1554">
        <f>IF(porsche_data[[#This Row],[Transmission]]="Automatic",1,0)</f>
        <v>0</v>
      </c>
      <c r="W1554">
        <f>IF(porsche_data[[#This Row],[Transmission]]="PDK",1,0)</f>
        <v>0</v>
      </c>
      <c r="X1554" t="s">
        <v>22</v>
      </c>
      <c r="Y1554">
        <f>IF(porsche_data[[#This Row],[Drive]]="Rear drive",0,1)</f>
        <v>0</v>
      </c>
      <c r="Z1554" t="s">
        <v>23</v>
      </c>
      <c r="AA1554" t="s">
        <v>24</v>
      </c>
      <c r="AB1554">
        <f>IF(OR(porsche_data[[#This Row],[Interior Color]]="Black",porsche_data[[#This Row],[Interior Color]]="Beige",porsche_data[[#This Row],[Interior Color]]="Brown",porsche_data[[#This Row],[Interior Color]]="Grey"),0,1)</f>
        <v>0</v>
      </c>
      <c r="AC1554" t="s">
        <v>24</v>
      </c>
      <c r="AD15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55" spans="1:30" hidden="1" x14ac:dyDescent="0.2">
      <c r="A1555" t="s">
        <v>25</v>
      </c>
      <c r="C1555" t="e">
        <f>ABS((porsche_data[[#This Row],[Price]]-#REF!)/#REF!)</f>
        <v>#REF!</v>
      </c>
      <c r="D1555" t="s">
        <v>25</v>
      </c>
      <c r="E1555" t="s">
        <v>25</v>
      </c>
      <c r="F1555">
        <f>IF(OR(ISNUMBER(SEARCH(" 4S",porsche_data[[#This Row],[Model]])), ISNUMBER(SEARCH(" S",porsche_data[[#This Row],[Model]]))),1,0)</f>
        <v>0</v>
      </c>
      <c r="G1555">
        <f>IF(ISNUMBER(SEARCH("Turbo",porsche_data[[#This Row],[Model]])),1,0)</f>
        <v>0</v>
      </c>
      <c r="H1555">
        <f>IF(ISNUMBER(SEARCH("GT",porsche_data[[#This Row],[Model]])),1,0)</f>
        <v>0</v>
      </c>
      <c r="I1555">
        <f>IF(ISNUMBER(SEARCH("RS",porsche_data[[#This Row],[Model]])),1,0)</f>
        <v>0</v>
      </c>
      <c r="J1555">
        <f>IF(ISNUMBER(SEARCH("Targa",porsche_data[[#This Row],[Body]])),1,0)</f>
        <v>0</v>
      </c>
      <c r="K1555">
        <f>IF(ISNUMBER(SEARCH("Cabriolet",porsche_data[[#This Row],[Body]])),1,0)</f>
        <v>0</v>
      </c>
      <c r="L1555" t="s">
        <v>25</v>
      </c>
      <c r="N1555" t="s">
        <v>25</v>
      </c>
      <c r="O1555" t="str">
        <f>IF(ISNUMBER(SEARCH("km",porsche_data[[#This Row],[Mileage0]])),porsche_data[[#This Row],[Mileage0]],"")</f>
        <v/>
      </c>
      <c r="P1555" t="s">
        <v>25</v>
      </c>
      <c r="R1555" t="s">
        <v>25</v>
      </c>
      <c r="T1555" t="s">
        <v>25</v>
      </c>
      <c r="U1555" t="s">
        <v>25</v>
      </c>
      <c r="V1555">
        <f>IF(porsche_data[[#This Row],[Transmission]]="Automatic",1,0)</f>
        <v>0</v>
      </c>
      <c r="W1555">
        <f>IF(porsche_data[[#This Row],[Transmission]]="PDK",1,0)</f>
        <v>0</v>
      </c>
      <c r="X1555" t="s">
        <v>25</v>
      </c>
      <c r="Y1555">
        <f>IF(porsche_data[[#This Row],[Drive]]="Rear drive",0,1)</f>
        <v>1</v>
      </c>
      <c r="Z1555" t="s">
        <v>25</v>
      </c>
      <c r="AA1555" t="s">
        <v>25</v>
      </c>
      <c r="AB1555">
        <f>IF(OR(porsche_data[[#This Row],[Interior Color]]="Black",porsche_data[[#This Row],[Interior Color]]="Beige",porsche_data[[#This Row],[Interior Color]]="Brown",porsche_data[[#This Row],[Interior Color]]="Grey"),0,1)</f>
        <v>1</v>
      </c>
      <c r="AC1555" t="s">
        <v>25</v>
      </c>
      <c r="AD15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56" spans="1:30" hidden="1" x14ac:dyDescent="0.2">
      <c r="A1556" t="s">
        <v>1015</v>
      </c>
      <c r="B1556">
        <v>147400</v>
      </c>
      <c r="C1556" t="e">
        <f>ABS((porsche_data[[#This Row],[Price]]-#REF!)/#REF!)</f>
        <v>#REF!</v>
      </c>
      <c r="D1556" t="s">
        <v>225</v>
      </c>
      <c r="E1556" t="s">
        <v>655</v>
      </c>
      <c r="F1556">
        <f>IF(OR(ISNUMBER(SEARCH(" 4S",porsche_data[[#This Row],[Model]])), ISNUMBER(SEARCH(" S",porsche_data[[#This Row],[Model]]))),1,0)</f>
        <v>1</v>
      </c>
      <c r="G1556">
        <f>IF(ISNUMBER(SEARCH("Turbo",porsche_data[[#This Row],[Model]])),1,0)</f>
        <v>0</v>
      </c>
      <c r="H1556">
        <f>IF(ISNUMBER(SEARCH("GT",porsche_data[[#This Row],[Model]])),1,0)</f>
        <v>0</v>
      </c>
      <c r="I1556">
        <f>IF(ISNUMBER(SEARCH("RS",porsche_data[[#This Row],[Model]])),1,0)</f>
        <v>0</v>
      </c>
      <c r="J1556">
        <f>IF(ISNUMBER(SEARCH("Targa",porsche_data[[#This Row],[Body]])),1,0)</f>
        <v>0</v>
      </c>
      <c r="K1556">
        <f>IF(ISNUMBER(SEARCH("Cabriolet",porsche_data[[#This Row],[Body]])),1,0)</f>
        <v>0</v>
      </c>
      <c r="L1556" t="s">
        <v>44</v>
      </c>
      <c r="N1556" t="s">
        <v>1016</v>
      </c>
      <c r="O1556" t="str">
        <f>IF(ISNUMBER(SEARCH("km",porsche_data[[#This Row],[Mileage0]])),porsche_data[[#This Row],[Mileage0]],"")</f>
        <v>134000 km</v>
      </c>
      <c r="P1556" t="s">
        <v>1017</v>
      </c>
      <c r="R1556" t="s">
        <v>569</v>
      </c>
      <c r="T1556" t="s">
        <v>20</v>
      </c>
      <c r="U1556" t="s">
        <v>21</v>
      </c>
      <c r="V1556">
        <f>IF(porsche_data[[#This Row],[Transmission]]="Automatic",1,0)</f>
        <v>0</v>
      </c>
      <c r="W1556">
        <f>IF(porsche_data[[#This Row],[Transmission]]="PDK",1,0)</f>
        <v>0</v>
      </c>
      <c r="X1556" t="s">
        <v>22</v>
      </c>
      <c r="Y1556">
        <f>IF(porsche_data[[#This Row],[Drive]]="Rear drive",0,1)</f>
        <v>0</v>
      </c>
      <c r="Z1556" t="s">
        <v>23</v>
      </c>
      <c r="AA1556" t="s">
        <v>24</v>
      </c>
      <c r="AB1556">
        <f>IF(OR(porsche_data[[#This Row],[Interior Color]]="Black",porsche_data[[#This Row],[Interior Color]]="Beige",porsche_data[[#This Row],[Interior Color]]="Brown",porsche_data[[#This Row],[Interior Color]]="Grey"),0,1)</f>
        <v>0</v>
      </c>
      <c r="AC1556" t="s">
        <v>99</v>
      </c>
      <c r="AD15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57" spans="1:30" hidden="1" x14ac:dyDescent="0.2">
      <c r="A1557" t="s">
        <v>4292</v>
      </c>
      <c r="B1557">
        <v>147000</v>
      </c>
      <c r="C1557" t="e">
        <f>ABS((porsche_data[[#This Row],[Price]]-#REF!)/#REF!)</f>
        <v>#REF!</v>
      </c>
      <c r="D1557" t="s">
        <v>124</v>
      </c>
      <c r="E1557" t="s">
        <v>125</v>
      </c>
      <c r="F1557">
        <f>IF(OR(ISNUMBER(SEARCH(" 4S",porsche_data[[#This Row],[Model]])), ISNUMBER(SEARCH(" S",porsche_data[[#This Row],[Model]]))),1,0)</f>
        <v>1</v>
      </c>
      <c r="G1557">
        <f>IF(ISNUMBER(SEARCH("Turbo",porsche_data[[#This Row],[Model]])),1,0)</f>
        <v>0</v>
      </c>
      <c r="H1557">
        <f>IF(ISNUMBER(SEARCH("GT",porsche_data[[#This Row],[Model]])),1,0)</f>
        <v>0</v>
      </c>
      <c r="I1557">
        <f>IF(ISNUMBER(SEARCH("RS",porsche_data[[#This Row],[Model]])),1,0)</f>
        <v>0</v>
      </c>
      <c r="J1557">
        <f>IF(ISNUMBER(SEARCH("Targa",porsche_data[[#This Row],[Body]])),1,0)</f>
        <v>0</v>
      </c>
      <c r="K1557">
        <f>IF(ISNUMBER(SEARCH("Cabriolet",porsche_data[[#This Row],[Body]])),1,0)</f>
        <v>0</v>
      </c>
      <c r="L1557" t="s">
        <v>44</v>
      </c>
      <c r="M1557">
        <v>993</v>
      </c>
      <c r="N1557" t="s">
        <v>4293</v>
      </c>
      <c r="O1557" s="3">
        <f>1*(LEFT(porsche_data[[#This Row],[Mileage0]],FIND(" ",porsche_data[[#This Row],[Mileage0]])-1))</f>
        <v>155700</v>
      </c>
      <c r="P1557" t="s">
        <v>202</v>
      </c>
      <c r="Q1557">
        <v>300</v>
      </c>
      <c r="R1557" t="s">
        <v>2684</v>
      </c>
      <c r="S1557">
        <f>1*(LEFT(porsche_data[[#This Row],[Cylinder Capacity]],FIND(" ",porsche_data[[#This Row],[Cylinder Capacity]])-1))</f>
        <v>45507</v>
      </c>
      <c r="T1557" t="s">
        <v>20</v>
      </c>
      <c r="U1557" t="s">
        <v>21</v>
      </c>
      <c r="V1557">
        <f>IF(porsche_data[[#This Row],[Transmission]]="Automatic",1,0)</f>
        <v>0</v>
      </c>
      <c r="W1557">
        <f>IF(porsche_data[[#This Row],[Transmission]]="PDK",1,0)</f>
        <v>0</v>
      </c>
      <c r="X1557" t="s">
        <v>22</v>
      </c>
      <c r="Y1557">
        <f>IF(porsche_data[[#This Row],[Drive]]="Rear drive",0,1)</f>
        <v>0</v>
      </c>
      <c r="Z1557" t="s">
        <v>23</v>
      </c>
      <c r="AA1557" t="s">
        <v>24</v>
      </c>
      <c r="AB1557">
        <f>IF(OR(porsche_data[[#This Row],[Interior Color]]="Black",porsche_data[[#This Row],[Interior Color]]="Beige",porsche_data[[#This Row],[Interior Color]]="Brown",porsche_data[[#This Row],[Interior Color]]="Grey"),0,1)</f>
        <v>0</v>
      </c>
      <c r="AC1557" t="s">
        <v>99</v>
      </c>
      <c r="AD15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58" spans="1:30" x14ac:dyDescent="0.2">
      <c r="A1558" t="s">
        <v>4356</v>
      </c>
      <c r="B1558">
        <v>146992</v>
      </c>
      <c r="C1558">
        <f>ABS((porsche_data[[#This Row],[Price]]-AVERAGE(B1490:B5945))/_xlfn.STDEV.P(B1490:B5945))</f>
        <v>1.6790784111513917</v>
      </c>
      <c r="D1558" t="s">
        <v>152</v>
      </c>
      <c r="E1558" t="s">
        <v>185</v>
      </c>
      <c r="F1558">
        <f>IF(OR(ISNUMBER(SEARCH(" 4S",porsche_data[[#This Row],[Model]])), ISNUMBER(SEARCH(" S",porsche_data[[#This Row],[Model]]))),1,0)</f>
        <v>1</v>
      </c>
      <c r="G1558">
        <f>IF(ISNUMBER(SEARCH("Turbo",porsche_data[[#This Row],[Model]])),1,0)</f>
        <v>0</v>
      </c>
      <c r="H1558">
        <f>IF(ISNUMBER(SEARCH("GT",porsche_data[[#This Row],[Model]])),1,0)</f>
        <v>0</v>
      </c>
      <c r="I1558">
        <f>IF(ISNUMBER(SEARCH("RS",porsche_data[[#This Row],[Model]])),1,0)</f>
        <v>0</v>
      </c>
      <c r="J1558">
        <f>IF(ISNUMBER(SEARCH("Targa",porsche_data[[#This Row],[Body]])),1,0)</f>
        <v>0</v>
      </c>
      <c r="K1558">
        <f>IF(ISNUMBER(SEARCH("Cabriolet",porsche_data[[#This Row],[Body]])),1,0)</f>
        <v>1</v>
      </c>
      <c r="L1558" t="s">
        <v>16</v>
      </c>
      <c r="M1558">
        <v>992</v>
      </c>
      <c r="N1558" t="s">
        <v>4357</v>
      </c>
      <c r="O1558" s="3">
        <f>1*(LEFT(porsche_data[[#This Row],[Mileage0]],FIND(" ",porsche_data[[#This Row],[Mileage0]])-1))</f>
        <v>5500</v>
      </c>
      <c r="P1558" t="s">
        <v>66</v>
      </c>
      <c r="Q1558">
        <v>450</v>
      </c>
      <c r="R1558" t="s">
        <v>67</v>
      </c>
      <c r="S1558">
        <f>1*(LEFT(porsche_data[[#This Row],[Cylinder Capacity]],FIND(" ",porsche_data[[#This Row],[Cylinder Capacity]])-1))</f>
        <v>3</v>
      </c>
      <c r="T1558" t="s">
        <v>20</v>
      </c>
      <c r="U1558" t="s">
        <v>31</v>
      </c>
      <c r="V1558">
        <f>IF(porsche_data[[#This Row],[Transmission]]="Automatic",1,0)</f>
        <v>0</v>
      </c>
      <c r="W1558">
        <f>IF(porsche_data[[#This Row],[Transmission]]="PDK",1,0)</f>
        <v>1</v>
      </c>
      <c r="X1558" t="s">
        <v>22</v>
      </c>
      <c r="Y1558">
        <f>IF(porsche_data[[#This Row],[Drive]]="Rear drive",0,1)</f>
        <v>0</v>
      </c>
      <c r="Z1558" t="s">
        <v>23</v>
      </c>
      <c r="AA1558" t="s">
        <v>24</v>
      </c>
      <c r="AB1558">
        <f>IF(OR(porsche_data[[#This Row],[Interior Color]]="Black",porsche_data[[#This Row],[Interior Color]]="Beige",porsche_data[[#This Row],[Interior Color]]="Brown",porsche_data[[#This Row],[Interior Color]]="Grey"),0,1)</f>
        <v>0</v>
      </c>
      <c r="AC1558" t="s">
        <v>24</v>
      </c>
      <c r="AD15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59" spans="1:30" hidden="1" x14ac:dyDescent="0.2">
      <c r="A1559" t="s">
        <v>25</v>
      </c>
      <c r="C1559" t="e">
        <f>ABS((porsche_data[[#This Row],[Price]]-#REF!)/#REF!)</f>
        <v>#REF!</v>
      </c>
      <c r="D1559" t="s">
        <v>930</v>
      </c>
      <c r="E1559" t="s">
        <v>426</v>
      </c>
      <c r="F1559">
        <f>IF(OR(ISNUMBER(SEARCH(" 4S",porsche_data[[#This Row],[Model]])), ISNUMBER(SEARCH(" S",porsche_data[[#This Row],[Model]]))),1,0)</f>
        <v>0</v>
      </c>
      <c r="G1559">
        <f>IF(ISNUMBER(SEARCH("Turbo",porsche_data[[#This Row],[Model]])),1,0)</f>
        <v>0</v>
      </c>
      <c r="H1559">
        <f>IF(ISNUMBER(SEARCH("GT",porsche_data[[#This Row],[Model]])),1,0)</f>
        <v>0</v>
      </c>
      <c r="I1559">
        <f>IF(ISNUMBER(SEARCH("RS",porsche_data[[#This Row],[Model]])),1,0)</f>
        <v>0</v>
      </c>
      <c r="J1559">
        <f>IF(ISNUMBER(SEARCH("Targa",porsche_data[[#This Row],[Body]])),1,0)</f>
        <v>1</v>
      </c>
      <c r="K1559">
        <f>IF(ISNUMBER(SEARCH("Cabriolet",porsche_data[[#This Row],[Body]])),1,0)</f>
        <v>0</v>
      </c>
      <c r="L1559" t="s">
        <v>36</v>
      </c>
      <c r="N1559" t="s">
        <v>2491</v>
      </c>
      <c r="O1559" t="str">
        <f>IF(ISNUMBER(SEARCH("km",porsche_data[[#This Row],[Mileage0]])),porsche_data[[#This Row],[Mileage0]],"")</f>
        <v/>
      </c>
      <c r="P1559" t="s">
        <v>121</v>
      </c>
      <c r="R1559" t="s">
        <v>569</v>
      </c>
      <c r="T1559" t="s">
        <v>20</v>
      </c>
      <c r="U1559" t="s">
        <v>21</v>
      </c>
      <c r="V1559">
        <f>IF(porsche_data[[#This Row],[Transmission]]="Automatic",1,0)</f>
        <v>0</v>
      </c>
      <c r="W1559">
        <f>IF(porsche_data[[#This Row],[Transmission]]="PDK",1,0)</f>
        <v>0</v>
      </c>
      <c r="X1559" t="s">
        <v>22</v>
      </c>
      <c r="Y1559">
        <f>IF(porsche_data[[#This Row],[Drive]]="Rear drive",0,1)</f>
        <v>0</v>
      </c>
      <c r="Z1559" t="s">
        <v>23</v>
      </c>
      <c r="AA1559" t="s">
        <v>250</v>
      </c>
      <c r="AB1559">
        <f>IF(OR(porsche_data[[#This Row],[Interior Color]]="Black",porsche_data[[#This Row],[Interior Color]]="Beige",porsche_data[[#This Row],[Interior Color]]="Brown",porsche_data[[#This Row],[Interior Color]]="Grey"),0,1)</f>
        <v>0</v>
      </c>
      <c r="AC1559" t="s">
        <v>589</v>
      </c>
      <c r="AD15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60" spans="1:30" x14ac:dyDescent="0.2">
      <c r="A1560" t="s">
        <v>369</v>
      </c>
      <c r="B1560">
        <v>146900</v>
      </c>
      <c r="C1560">
        <f>ABS((porsche_data[[#This Row],[Price]]-AVERAGE(B1492:B5947))/_xlfn.STDEV.P(B1492:B5947))</f>
        <v>1.6790441110166723</v>
      </c>
      <c r="D1560" t="s">
        <v>80</v>
      </c>
      <c r="E1560" t="s">
        <v>85</v>
      </c>
      <c r="F1560">
        <f>IF(OR(ISNUMBER(SEARCH(" 4S",porsche_data[[#This Row],[Model]])), ISNUMBER(SEARCH(" S",porsche_data[[#This Row],[Model]]))),1,0)</f>
        <v>1</v>
      </c>
      <c r="G1560">
        <f>IF(ISNUMBER(SEARCH("Turbo",porsche_data[[#This Row],[Model]])),1,0)</f>
        <v>1</v>
      </c>
      <c r="H1560">
        <f>IF(ISNUMBER(SEARCH("GT",porsche_data[[#This Row],[Model]])),1,0)</f>
        <v>0</v>
      </c>
      <c r="I1560">
        <f>IF(ISNUMBER(SEARCH("RS",porsche_data[[#This Row],[Model]])),1,0)</f>
        <v>0</v>
      </c>
      <c r="J1560">
        <f>IF(ISNUMBER(SEARCH("Targa",porsche_data[[#This Row],[Body]])),1,0)</f>
        <v>0</v>
      </c>
      <c r="K1560">
        <f>IF(ISNUMBER(SEARCH("Cabriolet",porsche_data[[#This Row],[Body]])),1,0)</f>
        <v>0</v>
      </c>
      <c r="L1560" t="s">
        <v>44</v>
      </c>
      <c r="M1560">
        <v>991</v>
      </c>
      <c r="N1560" t="s">
        <v>330</v>
      </c>
      <c r="O1560" s="3">
        <f>1*(LEFT(porsche_data[[#This Row],[Mileage0]],FIND(" ",porsche_data[[#This Row],[Mileage0]])-1))</f>
        <v>67000</v>
      </c>
      <c r="P1560" t="s">
        <v>87</v>
      </c>
      <c r="Q1560">
        <v>580</v>
      </c>
      <c r="R1560" t="s">
        <v>88</v>
      </c>
      <c r="S1560">
        <f>1*(LEFT(porsche_data[[#This Row],[Cylinder Capacity]],FIND(" ",porsche_data[[#This Row],[Cylinder Capacity]])-1))</f>
        <v>3.8</v>
      </c>
      <c r="T1560" t="s">
        <v>20</v>
      </c>
      <c r="U1560" t="s">
        <v>31</v>
      </c>
      <c r="V1560">
        <f>IF(porsche_data[[#This Row],[Transmission]]="Automatic",1,0)</f>
        <v>0</v>
      </c>
      <c r="W1560">
        <f>IF(porsche_data[[#This Row],[Transmission]]="PDK",1,0)</f>
        <v>1</v>
      </c>
      <c r="X1560" t="s">
        <v>46</v>
      </c>
      <c r="Y1560">
        <f>IF(porsche_data[[#This Row],[Drive]]="Rear drive",0,1)</f>
        <v>1</v>
      </c>
      <c r="Z1560" t="s">
        <v>23</v>
      </c>
      <c r="AA1560" t="s">
        <v>24</v>
      </c>
      <c r="AB1560">
        <f>IF(OR(porsche_data[[#This Row],[Interior Color]]="Black",porsche_data[[#This Row],[Interior Color]]="Beige",porsche_data[[#This Row],[Interior Color]]="Brown",porsche_data[[#This Row],[Interior Color]]="Grey"),0,1)</f>
        <v>0</v>
      </c>
      <c r="AC1560" t="s">
        <v>32</v>
      </c>
      <c r="AD15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61" spans="1:30" hidden="1" x14ac:dyDescent="0.2">
      <c r="A1561" t="s">
        <v>25</v>
      </c>
      <c r="C1561" t="e">
        <f>ABS((porsche_data[[#This Row],[Price]]-#REF!)/#REF!)</f>
        <v>#REF!</v>
      </c>
      <c r="D1561" t="s">
        <v>25</v>
      </c>
      <c r="E1561" t="s">
        <v>25</v>
      </c>
      <c r="F1561">
        <f>IF(OR(ISNUMBER(SEARCH(" 4S",porsche_data[[#This Row],[Model]])), ISNUMBER(SEARCH(" S",porsche_data[[#This Row],[Model]]))),1,0)</f>
        <v>0</v>
      </c>
      <c r="G1561">
        <f>IF(ISNUMBER(SEARCH("Turbo",porsche_data[[#This Row],[Model]])),1,0)</f>
        <v>0</v>
      </c>
      <c r="H1561">
        <f>IF(ISNUMBER(SEARCH("GT",porsche_data[[#This Row],[Model]])),1,0)</f>
        <v>0</v>
      </c>
      <c r="I1561">
        <f>IF(ISNUMBER(SEARCH("RS",porsche_data[[#This Row],[Model]])),1,0)</f>
        <v>0</v>
      </c>
      <c r="J1561">
        <f>IF(ISNUMBER(SEARCH("Targa",porsche_data[[#This Row],[Body]])),1,0)</f>
        <v>0</v>
      </c>
      <c r="K1561">
        <f>IF(ISNUMBER(SEARCH("Cabriolet",porsche_data[[#This Row],[Body]])),1,0)</f>
        <v>0</v>
      </c>
      <c r="L1561" t="s">
        <v>25</v>
      </c>
      <c r="N1561" t="s">
        <v>25</v>
      </c>
      <c r="O1561" t="str">
        <f>IF(ISNUMBER(SEARCH("km",porsche_data[[#This Row],[Mileage0]])),porsche_data[[#This Row],[Mileage0]],"")</f>
        <v/>
      </c>
      <c r="P1561" t="s">
        <v>25</v>
      </c>
      <c r="R1561" t="s">
        <v>25</v>
      </c>
      <c r="T1561" t="s">
        <v>25</v>
      </c>
      <c r="U1561" t="s">
        <v>25</v>
      </c>
      <c r="V1561">
        <f>IF(porsche_data[[#This Row],[Transmission]]="Automatic",1,0)</f>
        <v>0</v>
      </c>
      <c r="W1561">
        <f>IF(porsche_data[[#This Row],[Transmission]]="PDK",1,0)</f>
        <v>0</v>
      </c>
      <c r="X1561" t="s">
        <v>25</v>
      </c>
      <c r="Y1561">
        <f>IF(porsche_data[[#This Row],[Drive]]="Rear drive",0,1)</f>
        <v>1</v>
      </c>
      <c r="Z1561" t="s">
        <v>25</v>
      </c>
      <c r="AA1561" t="s">
        <v>25</v>
      </c>
      <c r="AB1561">
        <f>IF(OR(porsche_data[[#This Row],[Interior Color]]="Black",porsche_data[[#This Row],[Interior Color]]="Beige",porsche_data[[#This Row],[Interior Color]]="Brown",porsche_data[[#This Row],[Interior Color]]="Grey"),0,1)</f>
        <v>1</v>
      </c>
      <c r="AC1561" t="s">
        <v>25</v>
      </c>
      <c r="AD15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62" spans="1:30" hidden="1" x14ac:dyDescent="0.2">
      <c r="A1562" t="s">
        <v>2494</v>
      </c>
      <c r="C1562" t="e">
        <f>ABS((porsche_data[[#This Row],[Price]]-#REF!)/#REF!)</f>
        <v>#REF!</v>
      </c>
      <c r="D1562" t="s">
        <v>152</v>
      </c>
      <c r="E1562" t="s">
        <v>243</v>
      </c>
      <c r="F1562">
        <f>IF(OR(ISNUMBER(SEARCH(" 4S",porsche_data[[#This Row],[Model]])), ISNUMBER(SEARCH(" S",porsche_data[[#This Row],[Model]]))),1,0)</f>
        <v>0</v>
      </c>
      <c r="G1562">
        <f>IF(ISNUMBER(SEARCH("Turbo",porsche_data[[#This Row],[Model]])),1,0)</f>
        <v>0</v>
      </c>
      <c r="H1562">
        <f>IF(ISNUMBER(SEARCH("GT",porsche_data[[#This Row],[Model]])),1,0)</f>
        <v>0</v>
      </c>
      <c r="I1562">
        <f>IF(ISNUMBER(SEARCH("RS",porsche_data[[#This Row],[Model]])),1,0)</f>
        <v>0</v>
      </c>
      <c r="J1562">
        <f>IF(ISNUMBER(SEARCH("Targa",porsche_data[[#This Row],[Body]])),1,0)</f>
        <v>0</v>
      </c>
      <c r="K1562">
        <f>IF(ISNUMBER(SEARCH("Cabriolet",porsche_data[[#This Row],[Body]])),1,0)</f>
        <v>1</v>
      </c>
      <c r="L1562" t="s">
        <v>16</v>
      </c>
      <c r="N1562" t="s">
        <v>25</v>
      </c>
      <c r="O1562" t="str">
        <f>IF(ISNUMBER(SEARCH("km",porsche_data[[#This Row],[Mileage0]])),porsche_data[[#This Row],[Mileage0]],"")</f>
        <v/>
      </c>
      <c r="P1562" t="s">
        <v>202</v>
      </c>
      <c r="R1562" t="s">
        <v>122</v>
      </c>
      <c r="T1562" t="s">
        <v>20</v>
      </c>
      <c r="U1562" t="s">
        <v>31</v>
      </c>
      <c r="V1562">
        <f>IF(porsche_data[[#This Row],[Transmission]]="Automatic",1,0)</f>
        <v>0</v>
      </c>
      <c r="W1562">
        <f>IF(porsche_data[[#This Row],[Transmission]]="PDK",1,0)</f>
        <v>1</v>
      </c>
      <c r="X1562" t="s">
        <v>22</v>
      </c>
      <c r="Y1562">
        <f>IF(porsche_data[[#This Row],[Drive]]="Rear drive",0,1)</f>
        <v>0</v>
      </c>
      <c r="Z1562" t="s">
        <v>23</v>
      </c>
      <c r="AA1562" t="s">
        <v>32</v>
      </c>
      <c r="AB1562">
        <f>IF(OR(porsche_data[[#This Row],[Interior Color]]="Black",porsche_data[[#This Row],[Interior Color]]="Beige",porsche_data[[#This Row],[Interior Color]]="Brown",porsche_data[[#This Row],[Interior Color]]="Grey"),0,1)</f>
        <v>0</v>
      </c>
      <c r="AC1562" t="s">
        <v>32</v>
      </c>
      <c r="AD15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63" spans="1:30" hidden="1" x14ac:dyDescent="0.2">
      <c r="A1563" t="s">
        <v>123</v>
      </c>
      <c r="C1563" t="e">
        <f>ABS((porsche_data[[#This Row],[Price]]-#REF!)/#REF!)</f>
        <v>#REF!</v>
      </c>
      <c r="D1563" t="s">
        <v>636</v>
      </c>
      <c r="E1563" t="s">
        <v>1541</v>
      </c>
      <c r="F1563">
        <f>IF(OR(ISNUMBER(SEARCH(" 4S",porsche_data[[#This Row],[Model]])), ISNUMBER(SEARCH(" S",porsche_data[[#This Row],[Model]]))),1,0)</f>
        <v>0</v>
      </c>
      <c r="G1563">
        <f>IF(ISNUMBER(SEARCH("Turbo",porsche_data[[#This Row],[Model]])),1,0)</f>
        <v>0</v>
      </c>
      <c r="H1563">
        <f>IF(ISNUMBER(SEARCH("GT",porsche_data[[#This Row],[Model]])),1,0)</f>
        <v>0</v>
      </c>
      <c r="I1563">
        <f>IF(ISNUMBER(SEARCH("RS",porsche_data[[#This Row],[Model]])),1,0)</f>
        <v>0</v>
      </c>
      <c r="J1563">
        <f>IF(ISNUMBER(SEARCH("Targa",porsche_data[[#This Row],[Body]])),1,0)</f>
        <v>0</v>
      </c>
      <c r="K1563">
        <f>IF(ISNUMBER(SEARCH("Cabriolet",porsche_data[[#This Row],[Body]])),1,0)</f>
        <v>0</v>
      </c>
      <c r="L1563" t="s">
        <v>44</v>
      </c>
      <c r="N1563" t="s">
        <v>2495</v>
      </c>
      <c r="O1563" t="str">
        <f>IF(ISNUMBER(SEARCH("km",porsche_data[[#This Row],[Mileage0]])),porsche_data[[#This Row],[Mileage0]],"")</f>
        <v>41266 km</v>
      </c>
      <c r="P1563" t="s">
        <v>394</v>
      </c>
      <c r="R1563" t="s">
        <v>395</v>
      </c>
      <c r="T1563" t="s">
        <v>20</v>
      </c>
      <c r="U1563" t="s">
        <v>21</v>
      </c>
      <c r="V1563">
        <f>IF(porsche_data[[#This Row],[Transmission]]="Automatic",1,0)</f>
        <v>0</v>
      </c>
      <c r="W1563">
        <f>IF(porsche_data[[#This Row],[Transmission]]="PDK",1,0)</f>
        <v>0</v>
      </c>
      <c r="X1563" t="s">
        <v>22</v>
      </c>
      <c r="Y1563">
        <f>IF(porsche_data[[#This Row],[Drive]]="Rear drive",0,1)</f>
        <v>0</v>
      </c>
      <c r="Z1563" t="s">
        <v>23</v>
      </c>
      <c r="AA1563" t="s">
        <v>68</v>
      </c>
      <c r="AB1563">
        <f>IF(OR(porsche_data[[#This Row],[Interior Color]]="Black",porsche_data[[#This Row],[Interior Color]]="Beige",porsche_data[[#This Row],[Interior Color]]="Brown",porsche_data[[#This Row],[Interior Color]]="Grey"),0,1)</f>
        <v>0</v>
      </c>
      <c r="AC1563" t="s">
        <v>47</v>
      </c>
      <c r="AD15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64" spans="1:30" hidden="1" x14ac:dyDescent="0.2">
      <c r="A1564" t="s">
        <v>2496</v>
      </c>
      <c r="C1564" t="e">
        <f>ABS((porsche_data[[#This Row],[Price]]-#REF!)/#REF!)</f>
        <v>#REF!</v>
      </c>
      <c r="D1564" t="s">
        <v>449</v>
      </c>
      <c r="E1564" t="s">
        <v>517</v>
      </c>
      <c r="F1564">
        <f>IF(OR(ISNUMBER(SEARCH(" 4S",porsche_data[[#This Row],[Model]])), ISNUMBER(SEARCH(" S",porsche_data[[#This Row],[Model]]))),1,0)</f>
        <v>0</v>
      </c>
      <c r="G1564">
        <f>IF(ISNUMBER(SEARCH("Turbo",porsche_data[[#This Row],[Model]])),1,0)</f>
        <v>0</v>
      </c>
      <c r="H1564">
        <f>IF(ISNUMBER(SEARCH("GT",porsche_data[[#This Row],[Model]])),1,0)</f>
        <v>0</v>
      </c>
      <c r="I1564">
        <f>IF(ISNUMBER(SEARCH("RS",porsche_data[[#This Row],[Model]])),1,0)</f>
        <v>0</v>
      </c>
      <c r="J1564">
        <f>IF(ISNUMBER(SEARCH("Targa",porsche_data[[#This Row],[Body]])),1,0)</f>
        <v>0</v>
      </c>
      <c r="K1564">
        <f>IF(ISNUMBER(SEARCH("Cabriolet",porsche_data[[#This Row],[Body]])),1,0)</f>
        <v>0</v>
      </c>
      <c r="L1564" t="s">
        <v>44</v>
      </c>
      <c r="N1564" t="s">
        <v>2497</v>
      </c>
      <c r="O1564" t="str">
        <f>IF(ISNUMBER(SEARCH("km",porsche_data[[#This Row],[Mileage0]])),porsche_data[[#This Row],[Mileage0]],"")</f>
        <v>57893 km</v>
      </c>
      <c r="P1564" t="s">
        <v>519</v>
      </c>
      <c r="R1564" t="s">
        <v>39</v>
      </c>
      <c r="T1564" t="s">
        <v>20</v>
      </c>
      <c r="U1564" t="s">
        <v>21</v>
      </c>
      <c r="V1564">
        <f>IF(porsche_data[[#This Row],[Transmission]]="Automatic",1,0)</f>
        <v>0</v>
      </c>
      <c r="W1564">
        <f>IF(porsche_data[[#This Row],[Transmission]]="PDK",1,0)</f>
        <v>0</v>
      </c>
      <c r="X1564" t="s">
        <v>22</v>
      </c>
      <c r="Y1564">
        <f>IF(porsche_data[[#This Row],[Drive]]="Rear drive",0,1)</f>
        <v>0</v>
      </c>
      <c r="Z1564" t="s">
        <v>23</v>
      </c>
      <c r="AA1564" t="s">
        <v>47</v>
      </c>
      <c r="AB1564">
        <f>IF(OR(porsche_data[[#This Row],[Interior Color]]="Black",porsche_data[[#This Row],[Interior Color]]="Beige",porsche_data[[#This Row],[Interior Color]]="Brown",porsche_data[[#This Row],[Interior Color]]="Grey"),0,1)</f>
        <v>1</v>
      </c>
      <c r="AC1564" t="s">
        <v>24</v>
      </c>
      <c r="AD15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65" spans="1:30" x14ac:dyDescent="0.2">
      <c r="A1565" t="s">
        <v>369</v>
      </c>
      <c r="B1565">
        <v>146900</v>
      </c>
      <c r="C1565">
        <f>ABS((porsche_data[[#This Row],[Price]]-AVERAGE(B1497:B5952))/_xlfn.STDEV.P(B1497:B5952))</f>
        <v>1.6909218957845813</v>
      </c>
      <c r="D1565" t="s">
        <v>152</v>
      </c>
      <c r="E1565" t="s">
        <v>346</v>
      </c>
      <c r="F1565">
        <f>IF(OR(ISNUMBER(SEARCH(" 4S",porsche_data[[#This Row],[Model]])), ISNUMBER(SEARCH(" S",porsche_data[[#This Row],[Model]]))),1,0)</f>
        <v>0</v>
      </c>
      <c r="G1565">
        <f>IF(ISNUMBER(SEARCH("Turbo",porsche_data[[#This Row],[Model]])),1,0)</f>
        <v>0</v>
      </c>
      <c r="H1565">
        <f>IF(ISNUMBER(SEARCH("GT",porsche_data[[#This Row],[Model]])),1,0)</f>
        <v>0</v>
      </c>
      <c r="I1565">
        <f>IF(ISNUMBER(SEARCH("RS",porsche_data[[#This Row],[Model]])),1,0)</f>
        <v>0</v>
      </c>
      <c r="J1565">
        <f>IF(ISNUMBER(SEARCH("Targa",porsche_data[[#This Row],[Body]])),1,0)</f>
        <v>0</v>
      </c>
      <c r="K1565">
        <f>IF(ISNUMBER(SEARCH("Cabriolet",porsche_data[[#This Row],[Body]])),1,0)</f>
        <v>0</v>
      </c>
      <c r="L1565" t="s">
        <v>44</v>
      </c>
      <c r="M1565">
        <v>992</v>
      </c>
      <c r="N1565" t="s">
        <v>2986</v>
      </c>
      <c r="O1565" s="3">
        <f>1*(LEFT(porsche_data[[#This Row],[Mileage0]],FIND(" ",porsche_data[[#This Row],[Mileage0]])-1))</f>
        <v>2017</v>
      </c>
      <c r="P1565" t="s">
        <v>182</v>
      </c>
      <c r="Q1565">
        <v>385</v>
      </c>
      <c r="R1565" t="s">
        <v>67</v>
      </c>
      <c r="S1565">
        <f>1*(LEFT(porsche_data[[#This Row],[Cylinder Capacity]],FIND(" ",porsche_data[[#This Row],[Cylinder Capacity]])-1))</f>
        <v>3</v>
      </c>
      <c r="T1565" t="s">
        <v>20</v>
      </c>
      <c r="U1565" t="s">
        <v>31</v>
      </c>
      <c r="V1565">
        <f>IF(porsche_data[[#This Row],[Transmission]]="Automatic",1,0)</f>
        <v>0</v>
      </c>
      <c r="W1565">
        <f>IF(porsche_data[[#This Row],[Transmission]]="PDK",1,0)</f>
        <v>1</v>
      </c>
      <c r="X1565" t="s">
        <v>22</v>
      </c>
      <c r="Y1565">
        <f>IF(porsche_data[[#This Row],[Drive]]="Rear drive",0,1)</f>
        <v>0</v>
      </c>
      <c r="Z1565" t="s">
        <v>23</v>
      </c>
      <c r="AA1565" t="s">
        <v>24</v>
      </c>
      <c r="AB1565">
        <f>IF(OR(porsche_data[[#This Row],[Interior Color]]="Black",porsche_data[[#This Row],[Interior Color]]="Beige",porsche_data[[#This Row],[Interior Color]]="Brown",porsche_data[[#This Row],[Interior Color]]="Grey"),0,1)</f>
        <v>0</v>
      </c>
      <c r="AC1565" t="s">
        <v>61</v>
      </c>
      <c r="AD15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66" spans="1:30" x14ac:dyDescent="0.2">
      <c r="A1566" t="s">
        <v>369</v>
      </c>
      <c r="B1566">
        <v>146900</v>
      </c>
      <c r="C1566">
        <f>ABS((porsche_data[[#This Row],[Price]]-AVERAGE(B1498:B5953))/_xlfn.STDEV.P(B1498:B5953))</f>
        <v>1.693925804764516</v>
      </c>
      <c r="D1566" t="s">
        <v>874</v>
      </c>
      <c r="E1566" t="s">
        <v>1397</v>
      </c>
      <c r="F1566">
        <f>IF(OR(ISNUMBER(SEARCH(" 4S",porsche_data[[#This Row],[Model]])), ISNUMBER(SEARCH(" S",porsche_data[[#This Row],[Model]]))),1,0)</f>
        <v>0</v>
      </c>
      <c r="G1566">
        <f>IF(ISNUMBER(SEARCH("Turbo",porsche_data[[#This Row],[Model]])),1,0)</f>
        <v>1</v>
      </c>
      <c r="H1566">
        <f>IF(ISNUMBER(SEARCH("GT",porsche_data[[#This Row],[Model]])),1,0)</f>
        <v>0</v>
      </c>
      <c r="I1566">
        <f>IF(ISNUMBER(SEARCH("RS",porsche_data[[#This Row],[Model]])),1,0)</f>
        <v>0</v>
      </c>
      <c r="J1566">
        <f>IF(ISNUMBER(SEARCH("Targa",porsche_data[[#This Row],[Body]])),1,0)</f>
        <v>0</v>
      </c>
      <c r="K1566">
        <f>IF(ISNUMBER(SEARCH("Cabriolet",porsche_data[[#This Row],[Body]])),1,0)</f>
        <v>1</v>
      </c>
      <c r="L1566" t="s">
        <v>16</v>
      </c>
      <c r="M1566">
        <v>991</v>
      </c>
      <c r="N1566" t="s">
        <v>3065</v>
      </c>
      <c r="O1566" s="3">
        <f>1*(LEFT(porsche_data[[#This Row],[Mileage0]],FIND(" ",porsche_data[[#This Row],[Mileage0]])-1))</f>
        <v>59900</v>
      </c>
      <c r="P1566" t="s">
        <v>357</v>
      </c>
      <c r="Q1566">
        <v>520</v>
      </c>
      <c r="R1566" t="s">
        <v>88</v>
      </c>
      <c r="S1566">
        <f>1*(LEFT(porsche_data[[#This Row],[Cylinder Capacity]],FIND(" ",porsche_data[[#This Row],[Cylinder Capacity]])-1))</f>
        <v>3.8</v>
      </c>
      <c r="T1566" t="s">
        <v>20</v>
      </c>
      <c r="U1566" t="s">
        <v>31</v>
      </c>
      <c r="V1566">
        <f>IF(porsche_data[[#This Row],[Transmission]]="Automatic",1,0)</f>
        <v>0</v>
      </c>
      <c r="W1566">
        <f>IF(porsche_data[[#This Row],[Transmission]]="PDK",1,0)</f>
        <v>1</v>
      </c>
      <c r="X1566" t="s">
        <v>46</v>
      </c>
      <c r="Y1566">
        <f>IF(porsche_data[[#This Row],[Drive]]="Rear drive",0,1)</f>
        <v>1</v>
      </c>
      <c r="Z1566" t="s">
        <v>23</v>
      </c>
      <c r="AA1566" t="s">
        <v>24</v>
      </c>
      <c r="AB1566">
        <f>IF(OR(porsche_data[[#This Row],[Interior Color]]="Black",porsche_data[[#This Row],[Interior Color]]="Beige",porsche_data[[#This Row],[Interior Color]]="Brown",porsche_data[[#This Row],[Interior Color]]="Grey"),0,1)</f>
        <v>0</v>
      </c>
      <c r="AC1566" t="s">
        <v>24</v>
      </c>
      <c r="AD15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67" spans="1:30" hidden="1" x14ac:dyDescent="0.2">
      <c r="A1567" t="s">
        <v>25</v>
      </c>
      <c r="C1567" t="e">
        <f>ABS((porsche_data[[#This Row],[Price]]-#REF!)/#REF!)</f>
        <v>#REF!</v>
      </c>
      <c r="D1567" t="s">
        <v>25</v>
      </c>
      <c r="E1567" t="s">
        <v>25</v>
      </c>
      <c r="F1567">
        <f>IF(OR(ISNUMBER(SEARCH(" 4S",porsche_data[[#This Row],[Model]])), ISNUMBER(SEARCH(" S",porsche_data[[#This Row],[Model]]))),1,0)</f>
        <v>0</v>
      </c>
      <c r="G1567">
        <f>IF(ISNUMBER(SEARCH("Turbo",porsche_data[[#This Row],[Model]])),1,0)</f>
        <v>0</v>
      </c>
      <c r="H1567">
        <f>IF(ISNUMBER(SEARCH("GT",porsche_data[[#This Row],[Model]])),1,0)</f>
        <v>0</v>
      </c>
      <c r="I1567">
        <f>IF(ISNUMBER(SEARCH("RS",porsche_data[[#This Row],[Model]])),1,0)</f>
        <v>0</v>
      </c>
      <c r="J1567">
        <f>IF(ISNUMBER(SEARCH("Targa",porsche_data[[#This Row],[Body]])),1,0)</f>
        <v>0</v>
      </c>
      <c r="K1567">
        <f>IF(ISNUMBER(SEARCH("Cabriolet",porsche_data[[#This Row],[Body]])),1,0)</f>
        <v>0</v>
      </c>
      <c r="L1567" t="s">
        <v>25</v>
      </c>
      <c r="N1567" t="s">
        <v>25</v>
      </c>
      <c r="O1567" t="str">
        <f>IF(ISNUMBER(SEARCH("km",porsche_data[[#This Row],[Mileage0]])),porsche_data[[#This Row],[Mileage0]],"")</f>
        <v/>
      </c>
      <c r="P1567" t="s">
        <v>25</v>
      </c>
      <c r="R1567" t="s">
        <v>25</v>
      </c>
      <c r="T1567" t="s">
        <v>25</v>
      </c>
      <c r="U1567" t="s">
        <v>25</v>
      </c>
      <c r="V1567">
        <f>IF(porsche_data[[#This Row],[Transmission]]="Automatic",1,0)</f>
        <v>0</v>
      </c>
      <c r="W1567">
        <f>IF(porsche_data[[#This Row],[Transmission]]="PDK",1,0)</f>
        <v>0</v>
      </c>
      <c r="X1567" t="s">
        <v>25</v>
      </c>
      <c r="Y1567">
        <f>IF(porsche_data[[#This Row],[Drive]]="Rear drive",0,1)</f>
        <v>1</v>
      </c>
      <c r="Z1567" t="s">
        <v>25</v>
      </c>
      <c r="AA1567" t="s">
        <v>25</v>
      </c>
      <c r="AB1567">
        <f>IF(OR(porsche_data[[#This Row],[Interior Color]]="Black",porsche_data[[#This Row],[Interior Color]]="Beige",porsche_data[[#This Row],[Interior Color]]="Brown",porsche_data[[#This Row],[Interior Color]]="Grey"),0,1)</f>
        <v>1</v>
      </c>
      <c r="AC1567" t="s">
        <v>25</v>
      </c>
      <c r="AD15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68" spans="1:30" x14ac:dyDescent="0.2">
      <c r="A1568" t="s">
        <v>3726</v>
      </c>
      <c r="B1568">
        <v>146890</v>
      </c>
      <c r="C1568">
        <f>ABS((porsche_data[[#This Row],[Price]]-AVERAGE(B1500:B5955))/_xlfn.STDEV.P(B1500:B5955))</f>
        <v>1.6966206653442357</v>
      </c>
      <c r="D1568" t="s">
        <v>163</v>
      </c>
      <c r="E1568" t="s">
        <v>185</v>
      </c>
      <c r="F1568">
        <f>IF(OR(ISNUMBER(SEARCH(" 4S",porsche_data[[#This Row],[Model]])), ISNUMBER(SEARCH(" S",porsche_data[[#This Row],[Model]]))),1,0)</f>
        <v>1</v>
      </c>
      <c r="G1568">
        <f>IF(ISNUMBER(SEARCH("Turbo",porsche_data[[#This Row],[Model]])),1,0)</f>
        <v>0</v>
      </c>
      <c r="H1568">
        <f>IF(ISNUMBER(SEARCH("GT",porsche_data[[#This Row],[Model]])),1,0)</f>
        <v>0</v>
      </c>
      <c r="I1568">
        <f>IF(ISNUMBER(SEARCH("RS",porsche_data[[#This Row],[Model]])),1,0)</f>
        <v>0</v>
      </c>
      <c r="J1568">
        <f>IF(ISNUMBER(SEARCH("Targa",porsche_data[[#This Row],[Body]])),1,0)</f>
        <v>0</v>
      </c>
      <c r="K1568">
        <f>IF(ISNUMBER(SEARCH("Cabriolet",porsche_data[[#This Row],[Body]])),1,0)</f>
        <v>1</v>
      </c>
      <c r="L1568" t="s">
        <v>16</v>
      </c>
      <c r="M1568">
        <v>992</v>
      </c>
      <c r="N1568" t="s">
        <v>3727</v>
      </c>
      <c r="O1568" s="3">
        <f>1*(LEFT(porsche_data[[#This Row],[Mileage0]],FIND(" ",porsche_data[[#This Row],[Mileage0]])-1))</f>
        <v>20800</v>
      </c>
      <c r="P1568" t="s">
        <v>66</v>
      </c>
      <c r="Q1568">
        <v>450</v>
      </c>
      <c r="R1568" t="s">
        <v>67</v>
      </c>
      <c r="S1568">
        <f>1*(LEFT(porsche_data[[#This Row],[Cylinder Capacity]],FIND(" ",porsche_data[[#This Row],[Cylinder Capacity]])-1))</f>
        <v>3</v>
      </c>
      <c r="T1568" t="s">
        <v>20</v>
      </c>
      <c r="U1568" t="s">
        <v>31</v>
      </c>
      <c r="V1568">
        <f>IF(porsche_data[[#This Row],[Transmission]]="Automatic",1,0)</f>
        <v>0</v>
      </c>
      <c r="W1568">
        <f>IF(porsche_data[[#This Row],[Transmission]]="PDK",1,0)</f>
        <v>1</v>
      </c>
      <c r="X1568" t="s">
        <v>22</v>
      </c>
      <c r="Y1568">
        <f>IF(porsche_data[[#This Row],[Drive]]="Rear drive",0,1)</f>
        <v>0</v>
      </c>
      <c r="Z1568" t="s">
        <v>23</v>
      </c>
      <c r="AA1568" t="s">
        <v>24</v>
      </c>
      <c r="AB1568">
        <f>IF(OR(porsche_data[[#This Row],[Interior Color]]="Black",porsche_data[[#This Row],[Interior Color]]="Beige",porsche_data[[#This Row],[Interior Color]]="Brown",porsche_data[[#This Row],[Interior Color]]="Grey"),0,1)</f>
        <v>0</v>
      </c>
      <c r="AC1568" t="s">
        <v>116</v>
      </c>
      <c r="AD15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69" spans="1:30" x14ac:dyDescent="0.2">
      <c r="A1569" t="s">
        <v>1414</v>
      </c>
      <c r="B1569">
        <v>146500</v>
      </c>
      <c r="C1569">
        <f>ABS((porsche_data[[#This Row],[Price]]-AVERAGE(B1501:B5956))/_xlfn.STDEV.P(B1501:B5956))</f>
        <v>1.6869867913397214</v>
      </c>
      <c r="D1569" t="s">
        <v>349</v>
      </c>
      <c r="E1569" t="s">
        <v>57</v>
      </c>
      <c r="F1569">
        <f>IF(OR(ISNUMBER(SEARCH(" 4S",porsche_data[[#This Row],[Model]])), ISNUMBER(SEARCH(" S",porsche_data[[#This Row],[Model]]))),1,0)</f>
        <v>0</v>
      </c>
      <c r="G1569">
        <f>IF(ISNUMBER(SEARCH("Turbo",porsche_data[[#This Row],[Model]])),1,0)</f>
        <v>0</v>
      </c>
      <c r="H1569">
        <f>IF(ISNUMBER(SEARCH("GT",porsche_data[[#This Row],[Model]])),1,0)</f>
        <v>0</v>
      </c>
      <c r="I1569">
        <f>IF(ISNUMBER(SEARCH("RS",porsche_data[[#This Row],[Model]])),1,0)</f>
        <v>0</v>
      </c>
      <c r="J1569">
        <f>IF(ISNUMBER(SEARCH("Targa",porsche_data[[#This Row],[Body]])),1,0)</f>
        <v>0</v>
      </c>
      <c r="K1569">
        <f>IF(ISNUMBER(SEARCH("Cabriolet",porsche_data[[#This Row],[Body]])),1,0)</f>
        <v>1</v>
      </c>
      <c r="L1569" t="s">
        <v>16</v>
      </c>
      <c r="M1569">
        <v>911</v>
      </c>
      <c r="N1569" t="s">
        <v>1415</v>
      </c>
      <c r="O1569" s="3">
        <f>1*(LEFT(porsche_data[[#This Row],[Mileage0]],FIND(" ",porsche_data[[#This Row],[Mileage0]])-1))</f>
        <v>49370</v>
      </c>
      <c r="P1569" t="s">
        <v>59</v>
      </c>
      <c r="Q1569">
        <v>231</v>
      </c>
      <c r="R1569" t="s">
        <v>60</v>
      </c>
      <c r="S1569">
        <f>1*(LEFT(porsche_data[[#This Row],[Cylinder Capacity]],FIND(" ",porsche_data[[#This Row],[Cylinder Capacity]])-1))</f>
        <v>3.2</v>
      </c>
      <c r="T1569" t="s">
        <v>20</v>
      </c>
      <c r="U1569" t="s">
        <v>21</v>
      </c>
      <c r="V1569">
        <f>IF(porsche_data[[#This Row],[Transmission]]="Automatic",1,0)</f>
        <v>0</v>
      </c>
      <c r="W1569">
        <f>IF(porsche_data[[#This Row],[Transmission]]="PDK",1,0)</f>
        <v>0</v>
      </c>
      <c r="X1569" t="s">
        <v>22</v>
      </c>
      <c r="Y1569">
        <f>IF(porsche_data[[#This Row],[Drive]]="Rear drive",0,1)</f>
        <v>0</v>
      </c>
      <c r="Z1569" t="s">
        <v>23</v>
      </c>
      <c r="AA1569" t="s">
        <v>24</v>
      </c>
      <c r="AB1569">
        <f>IF(OR(porsche_data[[#This Row],[Interior Color]]="Black",porsche_data[[#This Row],[Interior Color]]="Beige",porsche_data[[#This Row],[Interior Color]]="Brown",porsche_data[[#This Row],[Interior Color]]="Grey"),0,1)</f>
        <v>0</v>
      </c>
      <c r="AC1569" t="s">
        <v>24</v>
      </c>
      <c r="AD15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70" spans="1:30" hidden="1" x14ac:dyDescent="0.2">
      <c r="A1570" t="s">
        <v>1034</v>
      </c>
      <c r="C1570" t="e">
        <f>ABS((porsche_data[[#This Row],[Price]]-#REF!)/#REF!)</f>
        <v>#REF!</v>
      </c>
      <c r="D1570" t="s">
        <v>636</v>
      </c>
      <c r="E1570" t="s">
        <v>637</v>
      </c>
      <c r="F1570">
        <f>IF(OR(ISNUMBER(SEARCH(" 4S",porsche_data[[#This Row],[Model]])), ISNUMBER(SEARCH(" S",porsche_data[[#This Row],[Model]]))),1,0)</f>
        <v>1</v>
      </c>
      <c r="G1570">
        <f>IF(ISNUMBER(SEARCH("Turbo",porsche_data[[#This Row],[Model]])),1,0)</f>
        <v>0</v>
      </c>
      <c r="H1570">
        <f>IF(ISNUMBER(SEARCH("GT",porsche_data[[#This Row],[Model]])),1,0)</f>
        <v>0</v>
      </c>
      <c r="I1570">
        <f>IF(ISNUMBER(SEARCH("RS",porsche_data[[#This Row],[Model]])),1,0)</f>
        <v>0</v>
      </c>
      <c r="J1570">
        <f>IF(ISNUMBER(SEARCH("Targa",porsche_data[[#This Row],[Body]])),1,0)</f>
        <v>0</v>
      </c>
      <c r="K1570">
        <f>IF(ISNUMBER(SEARCH("Cabriolet",porsche_data[[#This Row],[Body]])),1,0)</f>
        <v>0</v>
      </c>
      <c r="L1570" t="s">
        <v>108</v>
      </c>
      <c r="N1570" t="s">
        <v>2505</v>
      </c>
      <c r="O1570" t="str">
        <f>IF(ISNUMBER(SEARCH("km",porsche_data[[#This Row],[Mileage0]])),porsche_data[[#This Row],[Mileage0]],"")</f>
        <v/>
      </c>
      <c r="P1570" t="s">
        <v>25</v>
      </c>
      <c r="R1570" t="s">
        <v>25</v>
      </c>
      <c r="T1570" t="s">
        <v>20</v>
      </c>
      <c r="U1570" t="s">
        <v>21</v>
      </c>
      <c r="V1570">
        <f>IF(porsche_data[[#This Row],[Transmission]]="Automatic",1,0)</f>
        <v>0</v>
      </c>
      <c r="W1570">
        <f>IF(porsche_data[[#This Row],[Transmission]]="PDK",1,0)</f>
        <v>0</v>
      </c>
      <c r="X1570" t="s">
        <v>22</v>
      </c>
      <c r="Y1570">
        <f>IF(porsche_data[[#This Row],[Drive]]="Rear drive",0,1)</f>
        <v>0</v>
      </c>
      <c r="Z1570" t="s">
        <v>23</v>
      </c>
      <c r="AA1570" t="s">
        <v>24</v>
      </c>
      <c r="AB1570">
        <f>IF(OR(porsche_data[[#This Row],[Interior Color]]="Black",porsche_data[[#This Row],[Interior Color]]="Beige",porsche_data[[#This Row],[Interior Color]]="Brown",porsche_data[[#This Row],[Interior Color]]="Grey"),0,1)</f>
        <v>0</v>
      </c>
      <c r="AC1570" t="s">
        <v>32</v>
      </c>
      <c r="AD15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71" spans="1:30" hidden="1" x14ac:dyDescent="0.2">
      <c r="A1571" t="s">
        <v>1489</v>
      </c>
      <c r="C1571" t="e">
        <f>ABS((porsche_data[[#This Row],[Price]]-#REF!)/#REF!)</f>
        <v>#REF!</v>
      </c>
      <c r="D1571" t="s">
        <v>1361</v>
      </c>
      <c r="E1571" t="s">
        <v>1142</v>
      </c>
      <c r="F1571">
        <f>IF(OR(ISNUMBER(SEARCH(" 4S",porsche_data[[#This Row],[Model]])), ISNUMBER(SEARCH(" S",porsche_data[[#This Row],[Model]]))),1,0)</f>
        <v>0</v>
      </c>
      <c r="G1571">
        <f>IF(ISNUMBER(SEARCH("Turbo",porsche_data[[#This Row],[Model]])),1,0)</f>
        <v>0</v>
      </c>
      <c r="H1571">
        <f>IF(ISNUMBER(SEARCH("GT",porsche_data[[#This Row],[Model]])),1,0)</f>
        <v>0</v>
      </c>
      <c r="I1571">
        <f>IF(ISNUMBER(SEARCH("RS",porsche_data[[#This Row],[Model]])),1,0)</f>
        <v>0</v>
      </c>
      <c r="J1571">
        <f>IF(ISNUMBER(SEARCH("Targa",porsche_data[[#This Row],[Body]])),1,0)</f>
        <v>0</v>
      </c>
      <c r="K1571">
        <f>IF(ISNUMBER(SEARCH("Cabriolet",porsche_data[[#This Row],[Body]])),1,0)</f>
        <v>0</v>
      </c>
      <c r="L1571" t="s">
        <v>44</v>
      </c>
      <c r="N1571" t="s">
        <v>2506</v>
      </c>
      <c r="O1571" t="str">
        <f>IF(ISNUMBER(SEARCH("km",porsche_data[[#This Row],[Mileage0]])),porsche_data[[#This Row],[Mileage0]],"")</f>
        <v>4592 km</v>
      </c>
      <c r="P1571" t="s">
        <v>25</v>
      </c>
      <c r="R1571" t="s">
        <v>25</v>
      </c>
      <c r="T1571" t="s">
        <v>20</v>
      </c>
      <c r="U1571" t="s">
        <v>21</v>
      </c>
      <c r="V1571">
        <f>IF(porsche_data[[#This Row],[Transmission]]="Automatic",1,0)</f>
        <v>0</v>
      </c>
      <c r="W1571">
        <f>IF(porsche_data[[#This Row],[Transmission]]="PDK",1,0)</f>
        <v>0</v>
      </c>
      <c r="X1571" t="s">
        <v>22</v>
      </c>
      <c r="Y1571">
        <f>IF(porsche_data[[#This Row],[Drive]]="Rear drive",0,1)</f>
        <v>0</v>
      </c>
      <c r="Z1571" t="s">
        <v>23</v>
      </c>
      <c r="AA1571" t="s">
        <v>250</v>
      </c>
      <c r="AB1571">
        <f>IF(OR(porsche_data[[#This Row],[Interior Color]]="Black",porsche_data[[#This Row],[Interior Color]]="Beige",porsche_data[[#This Row],[Interior Color]]="Brown",porsche_data[[#This Row],[Interior Color]]="Grey"),0,1)</f>
        <v>0</v>
      </c>
      <c r="AC1571" t="s">
        <v>32</v>
      </c>
      <c r="AD15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72" spans="1:30" hidden="1" x14ac:dyDescent="0.2">
      <c r="A1572" t="s">
        <v>3226</v>
      </c>
      <c r="B1572">
        <v>145995</v>
      </c>
      <c r="C1572" t="e">
        <f>ABS((porsche_data[[#This Row],[Price]]-#REF!)/#REF!)</f>
        <v>#REF!</v>
      </c>
      <c r="D1572" t="s">
        <v>772</v>
      </c>
      <c r="E1572" t="s">
        <v>226</v>
      </c>
      <c r="F1572">
        <f>IF(OR(ISNUMBER(SEARCH(" 4S",porsche_data[[#This Row],[Model]])), ISNUMBER(SEARCH(" S",porsche_data[[#This Row],[Model]]))),1,0)</f>
        <v>0</v>
      </c>
      <c r="G1572">
        <f>IF(ISNUMBER(SEARCH("Turbo",porsche_data[[#This Row],[Model]])),1,0)</f>
        <v>0</v>
      </c>
      <c r="H1572">
        <f>IF(ISNUMBER(SEARCH("GT",porsche_data[[#This Row],[Model]])),1,0)</f>
        <v>0</v>
      </c>
      <c r="I1572">
        <f>IF(ISNUMBER(SEARCH("RS",porsche_data[[#This Row],[Model]])),1,0)</f>
        <v>0</v>
      </c>
      <c r="J1572">
        <f>IF(ISNUMBER(SEARCH("Targa",porsche_data[[#This Row],[Body]])),1,0)</f>
        <v>0</v>
      </c>
      <c r="K1572">
        <f>IF(ISNUMBER(SEARCH("Cabriolet",porsche_data[[#This Row],[Body]])),1,0)</f>
        <v>0</v>
      </c>
      <c r="L1572" t="s">
        <v>44</v>
      </c>
      <c r="N1572" t="s">
        <v>91</v>
      </c>
      <c r="O1572" t="str">
        <f>IF(ISNUMBER(SEARCH("km",porsche_data[[#This Row],[Mileage0]])),porsche_data[[#This Row],[Mileage0]],"")</f>
        <v>35000 km</v>
      </c>
      <c r="P1572" t="s">
        <v>25</v>
      </c>
      <c r="R1572" t="s">
        <v>25</v>
      </c>
      <c r="T1572" t="s">
        <v>20</v>
      </c>
      <c r="U1572" t="s">
        <v>21</v>
      </c>
      <c r="V1572">
        <f>IF(porsche_data[[#This Row],[Transmission]]="Automatic",1,0)</f>
        <v>0</v>
      </c>
      <c r="W1572">
        <f>IF(porsche_data[[#This Row],[Transmission]]="PDK",1,0)</f>
        <v>0</v>
      </c>
      <c r="X1572" t="s">
        <v>22</v>
      </c>
      <c r="Y1572">
        <f>IF(porsche_data[[#This Row],[Drive]]="Rear drive",0,1)</f>
        <v>0</v>
      </c>
      <c r="Z1572" t="s">
        <v>23</v>
      </c>
      <c r="AA1572" t="s">
        <v>24</v>
      </c>
      <c r="AB1572">
        <f>IF(OR(porsche_data[[#This Row],[Interior Color]]="Black",porsche_data[[#This Row],[Interior Color]]="Beige",porsche_data[[#This Row],[Interior Color]]="Brown",porsche_data[[#This Row],[Interior Color]]="Grey"),0,1)</f>
        <v>0</v>
      </c>
      <c r="AC1572" t="s">
        <v>47</v>
      </c>
      <c r="AD15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73" spans="1:30" hidden="1" x14ac:dyDescent="0.2">
      <c r="A1573" t="s">
        <v>25</v>
      </c>
      <c r="C1573" t="e">
        <f>ABS((porsche_data[[#This Row],[Price]]-#REF!)/#REF!)</f>
        <v>#REF!</v>
      </c>
      <c r="D1573" t="s">
        <v>25</v>
      </c>
      <c r="E1573" t="s">
        <v>25</v>
      </c>
      <c r="F1573">
        <f>IF(OR(ISNUMBER(SEARCH(" 4S",porsche_data[[#This Row],[Model]])), ISNUMBER(SEARCH(" S",porsche_data[[#This Row],[Model]]))),1,0)</f>
        <v>0</v>
      </c>
      <c r="G1573">
        <f>IF(ISNUMBER(SEARCH("Turbo",porsche_data[[#This Row],[Model]])),1,0)</f>
        <v>0</v>
      </c>
      <c r="H1573">
        <f>IF(ISNUMBER(SEARCH("GT",porsche_data[[#This Row],[Model]])),1,0)</f>
        <v>0</v>
      </c>
      <c r="I1573">
        <f>IF(ISNUMBER(SEARCH("RS",porsche_data[[#This Row],[Model]])),1,0)</f>
        <v>0</v>
      </c>
      <c r="J1573">
        <f>IF(ISNUMBER(SEARCH("Targa",porsche_data[[#This Row],[Body]])),1,0)</f>
        <v>0</v>
      </c>
      <c r="K1573">
        <f>IF(ISNUMBER(SEARCH("Cabriolet",porsche_data[[#This Row],[Body]])),1,0)</f>
        <v>0</v>
      </c>
      <c r="L1573" t="s">
        <v>25</v>
      </c>
      <c r="N1573" t="s">
        <v>25</v>
      </c>
      <c r="O1573" t="str">
        <f>IF(ISNUMBER(SEARCH("km",porsche_data[[#This Row],[Mileage0]])),porsche_data[[#This Row],[Mileage0]],"")</f>
        <v/>
      </c>
      <c r="P1573" t="s">
        <v>25</v>
      </c>
      <c r="R1573" t="s">
        <v>25</v>
      </c>
      <c r="T1573" t="s">
        <v>25</v>
      </c>
      <c r="U1573" t="s">
        <v>25</v>
      </c>
      <c r="V1573">
        <f>IF(porsche_data[[#This Row],[Transmission]]="Automatic",1,0)</f>
        <v>0</v>
      </c>
      <c r="W1573">
        <f>IF(porsche_data[[#This Row],[Transmission]]="PDK",1,0)</f>
        <v>0</v>
      </c>
      <c r="X1573" t="s">
        <v>25</v>
      </c>
      <c r="Y1573">
        <f>IF(porsche_data[[#This Row],[Drive]]="Rear drive",0,1)</f>
        <v>1</v>
      </c>
      <c r="Z1573" t="s">
        <v>25</v>
      </c>
      <c r="AA1573" t="s">
        <v>25</v>
      </c>
      <c r="AB1573">
        <f>IF(OR(porsche_data[[#This Row],[Interior Color]]="Black",porsche_data[[#This Row],[Interior Color]]="Beige",porsche_data[[#This Row],[Interior Color]]="Brown",porsche_data[[#This Row],[Interior Color]]="Grey"),0,1)</f>
        <v>1</v>
      </c>
      <c r="AC1573" t="s">
        <v>25</v>
      </c>
      <c r="AD15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74" spans="1:30" hidden="1" x14ac:dyDescent="0.2">
      <c r="A1574" t="s">
        <v>2508</v>
      </c>
      <c r="C1574" t="e">
        <f>ABS((porsche_data[[#This Row],[Price]]-#REF!)/#REF!)</f>
        <v>#REF!</v>
      </c>
      <c r="D1574" t="s">
        <v>320</v>
      </c>
      <c r="E1574" t="s">
        <v>321</v>
      </c>
      <c r="F1574">
        <f>IF(OR(ISNUMBER(SEARCH(" 4S",porsche_data[[#This Row],[Model]])), ISNUMBER(SEARCH(" S",porsche_data[[#This Row],[Model]]))),1,0)</f>
        <v>0</v>
      </c>
      <c r="G1574">
        <f>IF(ISNUMBER(SEARCH("Turbo",porsche_data[[#This Row],[Model]])),1,0)</f>
        <v>1</v>
      </c>
      <c r="H1574">
        <f>IF(ISNUMBER(SEARCH("GT",porsche_data[[#This Row],[Model]])),1,0)</f>
        <v>0</v>
      </c>
      <c r="I1574">
        <f>IF(ISNUMBER(SEARCH("RS",porsche_data[[#This Row],[Model]])),1,0)</f>
        <v>0</v>
      </c>
      <c r="J1574">
        <f>IF(ISNUMBER(SEARCH("Targa",porsche_data[[#This Row],[Body]])),1,0)</f>
        <v>0</v>
      </c>
      <c r="K1574">
        <f>IF(ISNUMBER(SEARCH("Cabriolet",porsche_data[[#This Row],[Body]])),1,0)</f>
        <v>0</v>
      </c>
      <c r="L1574" t="s">
        <v>44</v>
      </c>
      <c r="N1574" t="s">
        <v>2509</v>
      </c>
      <c r="O1574" t="str">
        <f>IF(ISNUMBER(SEARCH("km",porsche_data[[#This Row],[Mileage0]])),porsche_data[[#This Row],[Mileage0]],"")</f>
        <v/>
      </c>
      <c r="P1574" t="s">
        <v>73</v>
      </c>
      <c r="R1574" t="s">
        <v>19</v>
      </c>
      <c r="T1574" t="s">
        <v>20</v>
      </c>
      <c r="U1574" t="s">
        <v>21</v>
      </c>
      <c r="V1574">
        <f>IF(porsche_data[[#This Row],[Transmission]]="Automatic",1,0)</f>
        <v>0</v>
      </c>
      <c r="W1574">
        <f>IF(porsche_data[[#This Row],[Transmission]]="PDK",1,0)</f>
        <v>0</v>
      </c>
      <c r="X1574" t="s">
        <v>46</v>
      </c>
      <c r="Y1574">
        <f>IF(porsche_data[[#This Row],[Drive]]="Rear drive",0,1)</f>
        <v>1</v>
      </c>
      <c r="Z1574" t="s">
        <v>23</v>
      </c>
      <c r="AA1574" t="s">
        <v>24</v>
      </c>
      <c r="AB1574">
        <f>IF(OR(porsche_data[[#This Row],[Interior Color]]="Black",porsche_data[[#This Row],[Interior Color]]="Beige",porsche_data[[#This Row],[Interior Color]]="Brown",porsche_data[[#This Row],[Interior Color]]="Grey"),0,1)</f>
        <v>0</v>
      </c>
      <c r="AC1574" t="s">
        <v>99</v>
      </c>
      <c r="AD15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75" spans="1:30" hidden="1" x14ac:dyDescent="0.2">
      <c r="A1575" t="s">
        <v>2510</v>
      </c>
      <c r="C1575" t="e">
        <f>ABS((porsche_data[[#This Row],[Price]]-#REF!)/#REF!)</f>
        <v>#REF!</v>
      </c>
      <c r="D1575" t="s">
        <v>349</v>
      </c>
      <c r="E1575" t="s">
        <v>710</v>
      </c>
      <c r="F1575">
        <f>IF(OR(ISNUMBER(SEARCH(" 4S",porsche_data[[#This Row],[Model]])), ISNUMBER(SEARCH(" S",porsche_data[[#This Row],[Model]]))),1,0)</f>
        <v>0</v>
      </c>
      <c r="G1575">
        <f>IF(ISNUMBER(SEARCH("Turbo",porsche_data[[#This Row],[Model]])),1,0)</f>
        <v>1</v>
      </c>
      <c r="H1575">
        <f>IF(ISNUMBER(SEARCH("GT",porsche_data[[#This Row],[Model]])),1,0)</f>
        <v>0</v>
      </c>
      <c r="I1575">
        <f>IF(ISNUMBER(SEARCH("RS",porsche_data[[#This Row],[Model]])),1,0)</f>
        <v>0</v>
      </c>
      <c r="J1575">
        <f>IF(ISNUMBER(SEARCH("Targa",porsche_data[[#This Row],[Body]])),1,0)</f>
        <v>0</v>
      </c>
      <c r="K1575">
        <f>IF(ISNUMBER(SEARCH("Cabriolet",porsche_data[[#This Row],[Body]])),1,0)</f>
        <v>1</v>
      </c>
      <c r="L1575" t="s">
        <v>16</v>
      </c>
      <c r="N1575" t="s">
        <v>686</v>
      </c>
      <c r="O1575" t="str">
        <f>IF(ISNUMBER(SEARCH("km",porsche_data[[#This Row],[Mileage0]])),porsche_data[[#This Row],[Mileage0]],"")</f>
        <v>36500 km</v>
      </c>
      <c r="P1575" t="s">
        <v>202</v>
      </c>
      <c r="R1575" t="s">
        <v>213</v>
      </c>
      <c r="T1575" t="s">
        <v>20</v>
      </c>
      <c r="U1575" t="s">
        <v>21</v>
      </c>
      <c r="V1575">
        <f>IF(porsche_data[[#This Row],[Transmission]]="Automatic",1,0)</f>
        <v>0</v>
      </c>
      <c r="W1575">
        <f>IF(porsche_data[[#This Row],[Transmission]]="PDK",1,0)</f>
        <v>0</v>
      </c>
      <c r="X1575" t="s">
        <v>22</v>
      </c>
      <c r="Y1575">
        <f>IF(porsche_data[[#This Row],[Drive]]="Rear drive",0,1)</f>
        <v>0</v>
      </c>
      <c r="Z1575" t="s">
        <v>23</v>
      </c>
      <c r="AA1575" t="s">
        <v>24</v>
      </c>
      <c r="AB1575">
        <f>IF(OR(porsche_data[[#This Row],[Interior Color]]="Black",porsche_data[[#This Row],[Interior Color]]="Beige",porsche_data[[#This Row],[Interior Color]]="Brown",porsche_data[[#This Row],[Interior Color]]="Grey"),0,1)</f>
        <v>0</v>
      </c>
      <c r="AC1575" t="s">
        <v>24</v>
      </c>
      <c r="AD15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76" spans="1:30" hidden="1" x14ac:dyDescent="0.2">
      <c r="A1576" t="s">
        <v>2511</v>
      </c>
      <c r="C1576" t="e">
        <f>ABS((porsche_data[[#This Row],[Price]]-#REF!)/#REF!)</f>
        <v>#REF!</v>
      </c>
      <c r="D1576" t="s">
        <v>320</v>
      </c>
      <c r="E1576" t="s">
        <v>287</v>
      </c>
      <c r="F1576">
        <f>IF(OR(ISNUMBER(SEARCH(" 4S",porsche_data[[#This Row],[Model]])), ISNUMBER(SEARCH(" S",porsche_data[[#This Row],[Model]]))),1,0)</f>
        <v>0</v>
      </c>
      <c r="G1576">
        <f>IF(ISNUMBER(SEARCH("Turbo",porsche_data[[#This Row],[Model]])),1,0)</f>
        <v>0</v>
      </c>
      <c r="H1576">
        <f>IF(ISNUMBER(SEARCH("GT",porsche_data[[#This Row],[Model]])),1,0)</f>
        <v>0</v>
      </c>
      <c r="I1576">
        <f>IF(ISNUMBER(SEARCH("RS",porsche_data[[#This Row],[Model]])),1,0)</f>
        <v>0</v>
      </c>
      <c r="J1576">
        <f>IF(ISNUMBER(SEARCH("Targa",porsche_data[[#This Row],[Body]])),1,0)</f>
        <v>0</v>
      </c>
      <c r="K1576">
        <f>IF(ISNUMBER(SEARCH("Cabriolet",porsche_data[[#This Row],[Body]])),1,0)</f>
        <v>1</v>
      </c>
      <c r="L1576" t="s">
        <v>16</v>
      </c>
      <c r="N1576" t="s">
        <v>2512</v>
      </c>
      <c r="O1576" t="str">
        <f>IF(ISNUMBER(SEARCH("km",porsche_data[[#This Row],[Mileage0]])),porsche_data[[#This Row],[Mileage0]],"")</f>
        <v/>
      </c>
      <c r="P1576" t="s">
        <v>202</v>
      </c>
      <c r="R1576" t="s">
        <v>270</v>
      </c>
      <c r="T1576" t="s">
        <v>20</v>
      </c>
      <c r="U1576" t="s">
        <v>21</v>
      </c>
      <c r="V1576">
        <f>IF(porsche_data[[#This Row],[Transmission]]="Automatic",1,0)</f>
        <v>0</v>
      </c>
      <c r="W1576">
        <f>IF(porsche_data[[#This Row],[Transmission]]="PDK",1,0)</f>
        <v>0</v>
      </c>
      <c r="X1576" t="s">
        <v>22</v>
      </c>
      <c r="Y1576">
        <f>IF(porsche_data[[#This Row],[Drive]]="Rear drive",0,1)</f>
        <v>0</v>
      </c>
      <c r="Z1576" t="s">
        <v>23</v>
      </c>
      <c r="AA1576" t="s">
        <v>24</v>
      </c>
      <c r="AB1576">
        <f>IF(OR(porsche_data[[#This Row],[Interior Color]]="Black",porsche_data[[#This Row],[Interior Color]]="Beige",porsche_data[[#This Row],[Interior Color]]="Brown",porsche_data[[#This Row],[Interior Color]]="Grey"),0,1)</f>
        <v>0</v>
      </c>
      <c r="AC1576" t="s">
        <v>40</v>
      </c>
      <c r="AD15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77" spans="1:30" x14ac:dyDescent="0.2">
      <c r="A1577" t="s">
        <v>4755</v>
      </c>
      <c r="B1577">
        <v>145980</v>
      </c>
      <c r="C1577">
        <f>ABS((porsche_data[[#This Row],[Price]]-AVERAGE(B1509:B5964))/_xlfn.STDEV.P(B1509:B5964))</f>
        <v>1.6761478458440937</v>
      </c>
      <c r="D1577" t="s">
        <v>93</v>
      </c>
      <c r="E1577" t="s">
        <v>185</v>
      </c>
      <c r="F1577">
        <f>IF(OR(ISNUMBER(SEARCH(" 4S",porsche_data[[#This Row],[Model]])), ISNUMBER(SEARCH(" S",porsche_data[[#This Row],[Model]]))),1,0)</f>
        <v>1</v>
      </c>
      <c r="G1577">
        <f>IF(ISNUMBER(SEARCH("Turbo",porsche_data[[#This Row],[Model]])),1,0)</f>
        <v>0</v>
      </c>
      <c r="H1577">
        <f>IF(ISNUMBER(SEARCH("GT",porsche_data[[#This Row],[Model]])),1,0)</f>
        <v>0</v>
      </c>
      <c r="I1577">
        <f>IF(ISNUMBER(SEARCH("RS",porsche_data[[#This Row],[Model]])),1,0)</f>
        <v>0</v>
      </c>
      <c r="J1577">
        <f>IF(ISNUMBER(SEARCH("Targa",porsche_data[[#This Row],[Body]])),1,0)</f>
        <v>0</v>
      </c>
      <c r="K1577">
        <f>IF(ISNUMBER(SEARCH("Cabriolet",porsche_data[[#This Row],[Body]])),1,0)</f>
        <v>1</v>
      </c>
      <c r="L1577" t="s">
        <v>16</v>
      </c>
      <c r="M1577">
        <v>992</v>
      </c>
      <c r="N1577" t="s">
        <v>1724</v>
      </c>
      <c r="O1577" s="3">
        <f>1*(LEFT(porsche_data[[#This Row],[Mileage0]],FIND(" ",porsche_data[[#This Row],[Mileage0]])-1))</f>
        <v>53000</v>
      </c>
      <c r="P1577" t="s">
        <v>66</v>
      </c>
      <c r="Q1577">
        <v>450</v>
      </c>
      <c r="R1577" t="s">
        <v>67</v>
      </c>
      <c r="S1577">
        <f>1*(LEFT(porsche_data[[#This Row],[Cylinder Capacity]],FIND(" ",porsche_data[[#This Row],[Cylinder Capacity]])-1))</f>
        <v>3</v>
      </c>
      <c r="T1577" t="s">
        <v>20</v>
      </c>
      <c r="U1577" t="s">
        <v>31</v>
      </c>
      <c r="V1577">
        <f>IF(porsche_data[[#This Row],[Transmission]]="Automatic",1,0)</f>
        <v>0</v>
      </c>
      <c r="W1577">
        <f>IF(porsche_data[[#This Row],[Transmission]]="PDK",1,0)</f>
        <v>1</v>
      </c>
      <c r="X1577" t="s">
        <v>22</v>
      </c>
      <c r="Y1577">
        <f>IF(porsche_data[[#This Row],[Drive]]="Rear drive",0,1)</f>
        <v>0</v>
      </c>
      <c r="Z1577" t="s">
        <v>23</v>
      </c>
      <c r="AA1577" t="s">
        <v>24</v>
      </c>
      <c r="AB1577">
        <f>IF(OR(porsche_data[[#This Row],[Interior Color]]="Black",porsche_data[[#This Row],[Interior Color]]="Beige",porsche_data[[#This Row],[Interior Color]]="Brown",porsche_data[[#This Row],[Interior Color]]="Grey"),0,1)</f>
        <v>0</v>
      </c>
      <c r="AC1577" t="s">
        <v>40</v>
      </c>
      <c r="AD15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78" spans="1:30" hidden="1" x14ac:dyDescent="0.2">
      <c r="A1578" t="s">
        <v>3660</v>
      </c>
      <c r="B1578">
        <v>145911</v>
      </c>
      <c r="C1578" t="e">
        <f>ABS((porsche_data[[#This Row],[Price]]-#REF!)/#REF!)</f>
        <v>#REF!</v>
      </c>
      <c r="D1578" t="s">
        <v>473</v>
      </c>
      <c r="E1578" t="s">
        <v>226</v>
      </c>
      <c r="F1578">
        <f>IF(OR(ISNUMBER(SEARCH(" 4S",porsche_data[[#This Row],[Model]])), ISNUMBER(SEARCH(" S",porsche_data[[#This Row],[Model]]))),1,0)</f>
        <v>0</v>
      </c>
      <c r="G1578">
        <f>IF(ISNUMBER(SEARCH("Turbo",porsche_data[[#This Row],[Model]])),1,0)</f>
        <v>0</v>
      </c>
      <c r="H1578">
        <f>IF(ISNUMBER(SEARCH("GT",porsche_data[[#This Row],[Model]])),1,0)</f>
        <v>0</v>
      </c>
      <c r="I1578">
        <f>IF(ISNUMBER(SEARCH("RS",porsche_data[[#This Row],[Model]])),1,0)</f>
        <v>0</v>
      </c>
      <c r="J1578">
        <f>IF(ISNUMBER(SEARCH("Targa",porsche_data[[#This Row],[Body]])),1,0)</f>
        <v>0</v>
      </c>
      <c r="K1578">
        <f>IF(ISNUMBER(SEARCH("Cabriolet",porsche_data[[#This Row],[Body]])),1,0)</f>
        <v>0</v>
      </c>
      <c r="L1578" t="s">
        <v>44</v>
      </c>
      <c r="N1578" t="s">
        <v>3512</v>
      </c>
      <c r="O1578" t="str">
        <f>IF(ISNUMBER(SEARCH("km",porsche_data[[#This Row],[Mileage0]])),porsche_data[[#This Row],[Mileage0]],"")</f>
        <v>950 km</v>
      </c>
      <c r="P1578" t="s">
        <v>848</v>
      </c>
      <c r="R1578" t="s">
        <v>88</v>
      </c>
      <c r="T1578" t="s">
        <v>20</v>
      </c>
      <c r="U1578" t="s">
        <v>21</v>
      </c>
      <c r="V1578">
        <f>IF(porsche_data[[#This Row],[Transmission]]="Automatic",1,0)</f>
        <v>0</v>
      </c>
      <c r="W1578">
        <f>IF(porsche_data[[#This Row],[Transmission]]="PDK",1,0)</f>
        <v>0</v>
      </c>
      <c r="X1578" t="s">
        <v>22</v>
      </c>
      <c r="Y1578">
        <f>IF(porsche_data[[#This Row],[Drive]]="Rear drive",0,1)</f>
        <v>0</v>
      </c>
      <c r="Z1578" t="s">
        <v>23</v>
      </c>
      <c r="AA1578" t="s">
        <v>24</v>
      </c>
      <c r="AB1578">
        <f>IF(OR(porsche_data[[#This Row],[Interior Color]]="Black",porsche_data[[#This Row],[Interior Color]]="Beige",porsche_data[[#This Row],[Interior Color]]="Brown",porsche_data[[#This Row],[Interior Color]]="Grey"),0,1)</f>
        <v>0</v>
      </c>
      <c r="AC1578" t="s">
        <v>99</v>
      </c>
      <c r="AD15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79" spans="1:30" hidden="1" x14ac:dyDescent="0.2">
      <c r="A1579" t="s">
        <v>25</v>
      </c>
      <c r="C1579" t="e">
        <f>ABS((porsche_data[[#This Row],[Price]]-#REF!)/#REF!)</f>
        <v>#REF!</v>
      </c>
      <c r="D1579" t="s">
        <v>25</v>
      </c>
      <c r="E1579" t="s">
        <v>25</v>
      </c>
      <c r="F1579">
        <f>IF(OR(ISNUMBER(SEARCH(" 4S",porsche_data[[#This Row],[Model]])), ISNUMBER(SEARCH(" S",porsche_data[[#This Row],[Model]]))),1,0)</f>
        <v>0</v>
      </c>
      <c r="G1579">
        <f>IF(ISNUMBER(SEARCH("Turbo",porsche_data[[#This Row],[Model]])),1,0)</f>
        <v>0</v>
      </c>
      <c r="H1579">
        <f>IF(ISNUMBER(SEARCH("GT",porsche_data[[#This Row],[Model]])),1,0)</f>
        <v>0</v>
      </c>
      <c r="I1579">
        <f>IF(ISNUMBER(SEARCH("RS",porsche_data[[#This Row],[Model]])),1,0)</f>
        <v>0</v>
      </c>
      <c r="J1579">
        <f>IF(ISNUMBER(SEARCH("Targa",porsche_data[[#This Row],[Body]])),1,0)</f>
        <v>0</v>
      </c>
      <c r="K1579">
        <f>IF(ISNUMBER(SEARCH("Cabriolet",porsche_data[[#This Row],[Body]])),1,0)</f>
        <v>0</v>
      </c>
      <c r="L1579" t="s">
        <v>25</v>
      </c>
      <c r="N1579" t="s">
        <v>25</v>
      </c>
      <c r="O1579" t="str">
        <f>IF(ISNUMBER(SEARCH("km",porsche_data[[#This Row],[Mileage0]])),porsche_data[[#This Row],[Mileage0]],"")</f>
        <v/>
      </c>
      <c r="P1579" t="s">
        <v>25</v>
      </c>
      <c r="R1579" t="s">
        <v>25</v>
      </c>
      <c r="T1579" t="s">
        <v>25</v>
      </c>
      <c r="U1579" t="s">
        <v>25</v>
      </c>
      <c r="V1579">
        <f>IF(porsche_data[[#This Row],[Transmission]]="Automatic",1,0)</f>
        <v>0</v>
      </c>
      <c r="W1579">
        <f>IF(porsche_data[[#This Row],[Transmission]]="PDK",1,0)</f>
        <v>0</v>
      </c>
      <c r="X1579" t="s">
        <v>25</v>
      </c>
      <c r="Y1579">
        <f>IF(porsche_data[[#This Row],[Drive]]="Rear drive",0,1)</f>
        <v>1</v>
      </c>
      <c r="Z1579" t="s">
        <v>25</v>
      </c>
      <c r="AA1579" t="s">
        <v>25</v>
      </c>
      <c r="AB1579">
        <f>IF(OR(porsche_data[[#This Row],[Interior Color]]="Black",porsche_data[[#This Row],[Interior Color]]="Beige",porsche_data[[#This Row],[Interior Color]]="Brown",porsche_data[[#This Row],[Interior Color]]="Grey"),0,1)</f>
        <v>1</v>
      </c>
      <c r="AC1579" t="s">
        <v>25</v>
      </c>
      <c r="AD15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80" spans="1:30" hidden="1" x14ac:dyDescent="0.2">
      <c r="A1580" t="s">
        <v>25</v>
      </c>
      <c r="C1580" t="e">
        <f>ABS((porsche_data[[#This Row],[Price]]-#REF!)/#REF!)</f>
        <v>#REF!</v>
      </c>
      <c r="D1580" t="s">
        <v>184</v>
      </c>
      <c r="E1580" t="s">
        <v>164</v>
      </c>
      <c r="F1580">
        <f>IF(OR(ISNUMBER(SEARCH(" 4S",porsche_data[[#This Row],[Model]])), ISNUMBER(SEARCH(" S",porsche_data[[#This Row],[Model]]))),1,0)</f>
        <v>0</v>
      </c>
      <c r="G1580">
        <f>IF(ISNUMBER(SEARCH("Turbo",porsche_data[[#This Row],[Model]])),1,0)</f>
        <v>0</v>
      </c>
      <c r="H1580">
        <f>IF(ISNUMBER(SEARCH("GT",porsche_data[[#This Row],[Model]])),1,0)</f>
        <v>1</v>
      </c>
      <c r="I1580">
        <f>IF(ISNUMBER(SEARCH("RS",porsche_data[[#This Row],[Model]])),1,0)</f>
        <v>0</v>
      </c>
      <c r="J1580">
        <f>IF(ISNUMBER(SEARCH("Targa",porsche_data[[#This Row],[Body]])),1,0)</f>
        <v>0</v>
      </c>
      <c r="K1580">
        <f>IF(ISNUMBER(SEARCH("Cabriolet",porsche_data[[#This Row],[Body]])),1,0)</f>
        <v>0</v>
      </c>
      <c r="L1580" t="s">
        <v>44</v>
      </c>
      <c r="N1580" t="s">
        <v>2516</v>
      </c>
      <c r="O1580" t="str">
        <f>IF(ISNUMBER(SEARCH("km",porsche_data[[#This Row],[Mileage0]])),porsche_data[[#This Row],[Mileage0]],"")</f>
        <v>10318 km</v>
      </c>
      <c r="P1580" t="s">
        <v>110</v>
      </c>
      <c r="R1580" t="s">
        <v>111</v>
      </c>
      <c r="T1580" t="s">
        <v>20</v>
      </c>
      <c r="U1580" t="s">
        <v>31</v>
      </c>
      <c r="V1580">
        <f>IF(porsche_data[[#This Row],[Transmission]]="Automatic",1,0)</f>
        <v>0</v>
      </c>
      <c r="W1580">
        <f>IF(porsche_data[[#This Row],[Transmission]]="PDK",1,0)</f>
        <v>1</v>
      </c>
      <c r="X1580" t="s">
        <v>22</v>
      </c>
      <c r="Y1580">
        <f>IF(porsche_data[[#This Row],[Drive]]="Rear drive",0,1)</f>
        <v>0</v>
      </c>
      <c r="Z1580" t="s">
        <v>23</v>
      </c>
      <c r="AA1580" t="s">
        <v>24</v>
      </c>
      <c r="AB1580">
        <f>IF(OR(porsche_data[[#This Row],[Interior Color]]="Black",porsche_data[[#This Row],[Interior Color]]="Beige",porsche_data[[#This Row],[Interior Color]]="Brown",porsche_data[[#This Row],[Interior Color]]="Grey"),0,1)</f>
        <v>0</v>
      </c>
      <c r="AC1580" t="s">
        <v>24</v>
      </c>
      <c r="AD15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81" spans="1:30" hidden="1" x14ac:dyDescent="0.2">
      <c r="A1581" t="s">
        <v>2517</v>
      </c>
      <c r="C1581" t="e">
        <f>ABS((porsche_data[[#This Row],[Price]]-#REF!)/#REF!)</f>
        <v>#REF!</v>
      </c>
      <c r="D1581" t="s">
        <v>152</v>
      </c>
      <c r="E1581" t="s">
        <v>2518</v>
      </c>
      <c r="F1581">
        <f>IF(OR(ISNUMBER(SEARCH(" 4S",porsche_data[[#This Row],[Model]])), ISNUMBER(SEARCH(" S",porsche_data[[#This Row],[Model]]))),1,0)</f>
        <v>0</v>
      </c>
      <c r="G1581">
        <f>IF(ISNUMBER(SEARCH("Turbo",porsche_data[[#This Row],[Model]])),1,0)</f>
        <v>0</v>
      </c>
      <c r="H1581">
        <f>IF(ISNUMBER(SEARCH("GT",porsche_data[[#This Row],[Model]])),1,0)</f>
        <v>1</v>
      </c>
      <c r="I1581">
        <f>IF(ISNUMBER(SEARCH("RS",porsche_data[[#This Row],[Model]])),1,0)</f>
        <v>0</v>
      </c>
      <c r="J1581">
        <f>IF(ISNUMBER(SEARCH("Targa",porsche_data[[#This Row],[Body]])),1,0)</f>
        <v>0</v>
      </c>
      <c r="K1581">
        <f>IF(ISNUMBER(SEARCH("Cabriolet",porsche_data[[#This Row],[Body]])),1,0)</f>
        <v>0</v>
      </c>
      <c r="L1581" t="s">
        <v>44</v>
      </c>
      <c r="N1581" t="s">
        <v>2519</v>
      </c>
      <c r="O1581" t="str">
        <f>IF(ISNUMBER(SEARCH("km",porsche_data[[#This Row],[Mileage0]])),porsche_data[[#This Row],[Mileage0]],"")</f>
        <v/>
      </c>
      <c r="P1581" t="s">
        <v>207</v>
      </c>
      <c r="R1581" t="s">
        <v>111</v>
      </c>
      <c r="T1581" t="s">
        <v>20</v>
      </c>
      <c r="U1581" t="s">
        <v>21</v>
      </c>
      <c r="V1581">
        <f>IF(porsche_data[[#This Row],[Transmission]]="Automatic",1,0)</f>
        <v>0</v>
      </c>
      <c r="W1581">
        <f>IF(porsche_data[[#This Row],[Transmission]]="PDK",1,0)</f>
        <v>0</v>
      </c>
      <c r="X1581" t="s">
        <v>22</v>
      </c>
      <c r="Y1581">
        <f>IF(porsche_data[[#This Row],[Drive]]="Rear drive",0,1)</f>
        <v>0</v>
      </c>
      <c r="Z1581" t="s">
        <v>23</v>
      </c>
      <c r="AA1581" t="s">
        <v>24</v>
      </c>
      <c r="AB1581">
        <f>IF(OR(porsche_data[[#This Row],[Interior Color]]="Black",porsche_data[[#This Row],[Interior Color]]="Beige",porsche_data[[#This Row],[Interior Color]]="Brown",porsche_data[[#This Row],[Interior Color]]="Grey"),0,1)</f>
        <v>0</v>
      </c>
      <c r="AC1581" t="s">
        <v>32</v>
      </c>
      <c r="AD15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82" spans="1:30" hidden="1" x14ac:dyDescent="0.2">
      <c r="A1582" t="s">
        <v>2520</v>
      </c>
      <c r="C1582" t="e">
        <f>ABS((porsche_data[[#This Row],[Price]]-#REF!)/#REF!)</f>
        <v>#REF!</v>
      </c>
      <c r="D1582" t="s">
        <v>215</v>
      </c>
      <c r="E1582" t="s">
        <v>852</v>
      </c>
      <c r="F1582">
        <f>IF(OR(ISNUMBER(SEARCH(" 4S",porsche_data[[#This Row],[Model]])), ISNUMBER(SEARCH(" S",porsche_data[[#This Row],[Model]]))),1,0)</f>
        <v>0</v>
      </c>
      <c r="G1582">
        <f>IF(ISNUMBER(SEARCH("Turbo",porsche_data[[#This Row],[Model]])),1,0)</f>
        <v>0</v>
      </c>
      <c r="H1582">
        <f>IF(ISNUMBER(SEARCH("GT",porsche_data[[#This Row],[Model]])),1,0)</f>
        <v>0</v>
      </c>
      <c r="I1582">
        <f>IF(ISNUMBER(SEARCH("RS",porsche_data[[#This Row],[Model]])),1,0)</f>
        <v>0</v>
      </c>
      <c r="J1582">
        <f>IF(ISNUMBER(SEARCH("Targa",porsche_data[[#This Row],[Body]])),1,0)</f>
        <v>0</v>
      </c>
      <c r="K1582">
        <f>IF(ISNUMBER(SEARCH("Cabriolet",porsche_data[[#This Row],[Body]])),1,0)</f>
        <v>1</v>
      </c>
      <c r="L1582" t="s">
        <v>16</v>
      </c>
      <c r="N1582" t="s">
        <v>2521</v>
      </c>
      <c r="O1582" t="str">
        <f>IF(ISNUMBER(SEARCH("km",porsche_data[[#This Row],[Mileage0]])),porsche_data[[#This Row],[Mileage0]],"")</f>
        <v>29369 km</v>
      </c>
      <c r="P1582" t="s">
        <v>648</v>
      </c>
      <c r="R1582" t="s">
        <v>39</v>
      </c>
      <c r="T1582" t="s">
        <v>20</v>
      </c>
      <c r="U1582" t="s">
        <v>31</v>
      </c>
      <c r="V1582">
        <f>IF(porsche_data[[#This Row],[Transmission]]="Automatic",1,0)</f>
        <v>0</v>
      </c>
      <c r="W1582">
        <f>IF(porsche_data[[#This Row],[Transmission]]="PDK",1,0)</f>
        <v>1</v>
      </c>
      <c r="X1582" t="s">
        <v>22</v>
      </c>
      <c r="Y1582">
        <f>IF(porsche_data[[#This Row],[Drive]]="Rear drive",0,1)</f>
        <v>0</v>
      </c>
      <c r="Z1582" t="s">
        <v>23</v>
      </c>
      <c r="AA1582" t="s">
        <v>68</v>
      </c>
      <c r="AB1582">
        <f>IF(OR(porsche_data[[#This Row],[Interior Color]]="Black",porsche_data[[#This Row],[Interior Color]]="Beige",porsche_data[[#This Row],[Interior Color]]="Brown",porsche_data[[#This Row],[Interior Color]]="Grey"),0,1)</f>
        <v>0</v>
      </c>
      <c r="AC1582" t="s">
        <v>32</v>
      </c>
      <c r="AD15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83" spans="1:30" hidden="1" x14ac:dyDescent="0.2">
      <c r="A1583" t="s">
        <v>25</v>
      </c>
      <c r="C1583" t="e">
        <f>ABS((porsche_data[[#This Row],[Price]]-#REF!)/#REF!)</f>
        <v>#REF!</v>
      </c>
      <c r="D1583" t="s">
        <v>34</v>
      </c>
      <c r="E1583" t="s">
        <v>2522</v>
      </c>
      <c r="F1583">
        <f>IF(OR(ISNUMBER(SEARCH(" 4S",porsche_data[[#This Row],[Model]])), ISNUMBER(SEARCH(" S",porsche_data[[#This Row],[Model]]))),1,0)</f>
        <v>0</v>
      </c>
      <c r="G1583">
        <f>IF(ISNUMBER(SEARCH("Turbo",porsche_data[[#This Row],[Model]])),1,0)</f>
        <v>0</v>
      </c>
      <c r="H1583">
        <f>IF(ISNUMBER(SEARCH("GT",porsche_data[[#This Row],[Model]])),1,0)</f>
        <v>0</v>
      </c>
      <c r="I1583">
        <f>IF(ISNUMBER(SEARCH("RS",porsche_data[[#This Row],[Model]])),1,0)</f>
        <v>0</v>
      </c>
      <c r="J1583">
        <f>IF(ISNUMBER(SEARCH("Targa",porsche_data[[#This Row],[Body]])),1,0)</f>
        <v>1</v>
      </c>
      <c r="K1583">
        <f>IF(ISNUMBER(SEARCH("Cabriolet",porsche_data[[#This Row],[Body]])),1,0)</f>
        <v>0</v>
      </c>
      <c r="L1583" t="s">
        <v>36</v>
      </c>
      <c r="N1583" t="s">
        <v>2523</v>
      </c>
      <c r="O1583" t="str">
        <f>IF(ISNUMBER(SEARCH("km",porsche_data[[#This Row],[Mileage0]])),porsche_data[[#This Row],[Mileage0]],"")</f>
        <v>119021 km</v>
      </c>
      <c r="P1583" t="s">
        <v>1410</v>
      </c>
      <c r="R1583" t="s">
        <v>748</v>
      </c>
      <c r="T1583" t="s">
        <v>20</v>
      </c>
      <c r="U1583" t="s">
        <v>21</v>
      </c>
      <c r="V1583">
        <f>IF(porsche_data[[#This Row],[Transmission]]="Automatic",1,0)</f>
        <v>0</v>
      </c>
      <c r="W1583">
        <f>IF(porsche_data[[#This Row],[Transmission]]="PDK",1,0)</f>
        <v>0</v>
      </c>
      <c r="X1583" t="s">
        <v>22</v>
      </c>
      <c r="Y1583">
        <f>IF(porsche_data[[#This Row],[Drive]]="Rear drive",0,1)</f>
        <v>0</v>
      </c>
      <c r="Z1583" t="s">
        <v>23</v>
      </c>
      <c r="AA1583" t="s">
        <v>24</v>
      </c>
      <c r="AB1583">
        <f>IF(OR(porsche_data[[#This Row],[Interior Color]]="Black",porsche_data[[#This Row],[Interior Color]]="Beige",porsche_data[[#This Row],[Interior Color]]="Brown",porsche_data[[#This Row],[Interior Color]]="Grey"),0,1)</f>
        <v>0</v>
      </c>
      <c r="AC1583" t="s">
        <v>40</v>
      </c>
      <c r="AD15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84" spans="1:30" hidden="1" x14ac:dyDescent="0.2">
      <c r="A1584" t="s">
        <v>2524</v>
      </c>
      <c r="C1584" t="e">
        <f>ABS((porsche_data[[#This Row],[Price]]-#REF!)/#REF!)</f>
        <v>#REF!</v>
      </c>
      <c r="D1584" t="s">
        <v>49</v>
      </c>
      <c r="E1584" t="s">
        <v>827</v>
      </c>
      <c r="F1584">
        <f>IF(OR(ISNUMBER(SEARCH(" 4S",porsche_data[[#This Row],[Model]])), ISNUMBER(SEARCH(" S",porsche_data[[#This Row],[Model]]))),1,0)</f>
        <v>0</v>
      </c>
      <c r="G1584">
        <f>IF(ISNUMBER(SEARCH("Turbo",porsche_data[[#This Row],[Model]])),1,0)</f>
        <v>0</v>
      </c>
      <c r="H1584">
        <f>IF(ISNUMBER(SEARCH("GT",porsche_data[[#This Row],[Model]])),1,0)</f>
        <v>0</v>
      </c>
      <c r="I1584">
        <f>IF(ISNUMBER(SEARCH("RS",porsche_data[[#This Row],[Model]])),1,0)</f>
        <v>0</v>
      </c>
      <c r="J1584">
        <f>IF(ISNUMBER(SEARCH("Targa",porsche_data[[#This Row],[Body]])),1,0)</f>
        <v>0</v>
      </c>
      <c r="K1584">
        <f>IF(ISNUMBER(SEARCH("Cabriolet",porsche_data[[#This Row],[Body]])),1,0)</f>
        <v>0</v>
      </c>
      <c r="L1584" t="s">
        <v>44</v>
      </c>
      <c r="N1584" t="s">
        <v>2525</v>
      </c>
      <c r="O1584" t="str">
        <f>IF(ISNUMBER(SEARCH("km",porsche_data[[#This Row],[Mileage0]])),porsche_data[[#This Row],[Mileage0]],"")</f>
        <v>153894 km</v>
      </c>
      <c r="P1584" t="s">
        <v>848</v>
      </c>
      <c r="R1584" t="s">
        <v>19</v>
      </c>
      <c r="T1584" t="s">
        <v>20</v>
      </c>
      <c r="U1584" t="s">
        <v>21</v>
      </c>
      <c r="V1584">
        <f>IF(porsche_data[[#This Row],[Transmission]]="Automatic",1,0)</f>
        <v>0</v>
      </c>
      <c r="W1584">
        <f>IF(porsche_data[[#This Row],[Transmission]]="PDK",1,0)</f>
        <v>0</v>
      </c>
      <c r="X1584" t="s">
        <v>46</v>
      </c>
      <c r="Y1584">
        <f>IF(porsche_data[[#This Row],[Drive]]="Rear drive",0,1)</f>
        <v>1</v>
      </c>
      <c r="Z1584" t="s">
        <v>23</v>
      </c>
      <c r="AA1584" t="s">
        <v>54</v>
      </c>
      <c r="AB1584">
        <f>IF(OR(porsche_data[[#This Row],[Interior Color]]="Black",porsche_data[[#This Row],[Interior Color]]="Beige",porsche_data[[#This Row],[Interior Color]]="Brown",porsche_data[[#This Row],[Interior Color]]="Grey"),0,1)</f>
        <v>1</v>
      </c>
      <c r="AC1584" t="s">
        <v>99</v>
      </c>
      <c r="AD15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85" spans="1:30" hidden="1" x14ac:dyDescent="0.2">
      <c r="A1585" t="s">
        <v>1238</v>
      </c>
      <c r="C1585" t="e">
        <f>ABS((porsche_data[[#This Row],[Price]]-#REF!)/#REF!)</f>
        <v>#REF!</v>
      </c>
      <c r="D1585" t="s">
        <v>163</v>
      </c>
      <c r="E1585" t="s">
        <v>458</v>
      </c>
      <c r="F1585">
        <f>IF(OR(ISNUMBER(SEARCH(" 4S",porsche_data[[#This Row],[Model]])), ISNUMBER(SEARCH(" S",porsche_data[[#This Row],[Model]]))),1,0)</f>
        <v>0</v>
      </c>
      <c r="G1585">
        <f>IF(ISNUMBER(SEARCH("Turbo",porsche_data[[#This Row],[Model]])),1,0)</f>
        <v>0</v>
      </c>
      <c r="H1585">
        <f>IF(ISNUMBER(SEARCH("GT",porsche_data[[#This Row],[Model]])),1,0)</f>
        <v>0</v>
      </c>
      <c r="I1585">
        <f>IF(ISNUMBER(SEARCH("RS",porsche_data[[#This Row],[Model]])),1,0)</f>
        <v>1</v>
      </c>
      <c r="J1585">
        <f>IF(ISNUMBER(SEARCH("Targa",porsche_data[[#This Row],[Body]])),1,0)</f>
        <v>0</v>
      </c>
      <c r="K1585">
        <f>IF(ISNUMBER(SEARCH("Cabriolet",porsche_data[[#This Row],[Body]])),1,0)</f>
        <v>1</v>
      </c>
      <c r="L1585" t="s">
        <v>16</v>
      </c>
      <c r="N1585" t="s">
        <v>2526</v>
      </c>
      <c r="O1585" t="str">
        <f>IF(ISNUMBER(SEARCH("km",porsche_data[[#This Row],[Mileage0]])),porsche_data[[#This Row],[Mileage0]],"")</f>
        <v>31998 km</v>
      </c>
      <c r="P1585" t="s">
        <v>207</v>
      </c>
      <c r="R1585" t="s">
        <v>111</v>
      </c>
      <c r="T1585" t="s">
        <v>20</v>
      </c>
      <c r="U1585" t="s">
        <v>31</v>
      </c>
      <c r="V1585">
        <f>IF(porsche_data[[#This Row],[Transmission]]="Automatic",1,0)</f>
        <v>0</v>
      </c>
      <c r="W1585">
        <f>IF(porsche_data[[#This Row],[Transmission]]="PDK",1,0)</f>
        <v>1</v>
      </c>
      <c r="X1585" t="s">
        <v>22</v>
      </c>
      <c r="Y1585">
        <f>IF(porsche_data[[#This Row],[Drive]]="Rear drive",0,1)</f>
        <v>0</v>
      </c>
      <c r="Z1585" t="s">
        <v>23</v>
      </c>
      <c r="AA1585" t="s">
        <v>116</v>
      </c>
      <c r="AB1585">
        <f>IF(OR(porsche_data[[#This Row],[Interior Color]]="Black",porsche_data[[#This Row],[Interior Color]]="Beige",porsche_data[[#This Row],[Interior Color]]="Brown",porsche_data[[#This Row],[Interior Color]]="Grey"),0,1)</f>
        <v>1</v>
      </c>
      <c r="AC1585" t="s">
        <v>99</v>
      </c>
      <c r="AD15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86" spans="1:30" x14ac:dyDescent="0.2">
      <c r="A1586" t="s">
        <v>203</v>
      </c>
      <c r="B1586">
        <v>145000</v>
      </c>
      <c r="C1586">
        <f>ABS((porsche_data[[#This Row],[Price]]-AVERAGE(B1518:B5973))/_xlfn.STDEV.P(B1518:B5973))</f>
        <v>1.6626115630093912</v>
      </c>
      <c r="D1586" t="s">
        <v>204</v>
      </c>
      <c r="E1586" t="s">
        <v>205</v>
      </c>
      <c r="F1586">
        <f>IF(OR(ISNUMBER(SEARCH(" 4S",porsche_data[[#This Row],[Model]])), ISNUMBER(SEARCH(" S",porsche_data[[#This Row],[Model]]))),1,0)</f>
        <v>1</v>
      </c>
      <c r="G1586">
        <f>IF(ISNUMBER(SEARCH("Turbo",porsche_data[[#This Row],[Model]])),1,0)</f>
        <v>0</v>
      </c>
      <c r="H1586">
        <f>IF(ISNUMBER(SEARCH("GT",porsche_data[[#This Row],[Model]])),1,0)</f>
        <v>0</v>
      </c>
      <c r="I1586">
        <f>IF(ISNUMBER(SEARCH("RS",porsche_data[[#This Row],[Model]])),1,0)</f>
        <v>0</v>
      </c>
      <c r="J1586">
        <f>IF(ISNUMBER(SEARCH("Targa",porsche_data[[#This Row],[Body]])),1,0)</f>
        <v>0</v>
      </c>
      <c r="K1586">
        <f>IF(ISNUMBER(SEARCH("Cabriolet",porsche_data[[#This Row],[Body]])),1,0)</f>
        <v>0</v>
      </c>
      <c r="L1586" t="s">
        <v>44</v>
      </c>
      <c r="M1586">
        <v>991</v>
      </c>
      <c r="N1586" t="s">
        <v>206</v>
      </c>
      <c r="O1586" s="3">
        <f>1*(LEFT(porsche_data[[#This Row],[Mileage0]],FIND(" ",porsche_data[[#This Row],[Mileage0]])-1))</f>
        <v>89400</v>
      </c>
      <c r="P1586" t="s">
        <v>207</v>
      </c>
      <c r="Q1586">
        <v>400</v>
      </c>
      <c r="R1586" t="s">
        <v>88</v>
      </c>
      <c r="S1586">
        <f>1*(LEFT(porsche_data[[#This Row],[Cylinder Capacity]],FIND(" ",porsche_data[[#This Row],[Cylinder Capacity]])-1))</f>
        <v>3.8</v>
      </c>
      <c r="T1586" t="s">
        <v>20</v>
      </c>
      <c r="U1586" t="s">
        <v>31</v>
      </c>
      <c r="V1586">
        <f>IF(porsche_data[[#This Row],[Transmission]]="Automatic",1,0)</f>
        <v>0</v>
      </c>
      <c r="W1586">
        <f>IF(porsche_data[[#This Row],[Transmission]]="PDK",1,0)</f>
        <v>1</v>
      </c>
      <c r="X1586" t="s">
        <v>22</v>
      </c>
      <c r="Y1586">
        <f>IF(porsche_data[[#This Row],[Drive]]="Rear drive",0,1)</f>
        <v>0</v>
      </c>
      <c r="Z1586" t="s">
        <v>23</v>
      </c>
      <c r="AA1586" t="s">
        <v>24</v>
      </c>
      <c r="AB1586">
        <f>IF(OR(porsche_data[[#This Row],[Interior Color]]="Black",porsche_data[[#This Row],[Interior Color]]="Beige",porsche_data[[#This Row],[Interior Color]]="Brown",porsche_data[[#This Row],[Interior Color]]="Grey"),0,1)</f>
        <v>0</v>
      </c>
      <c r="AC1586" t="s">
        <v>116</v>
      </c>
      <c r="AD15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87" spans="1:30" x14ac:dyDescent="0.2">
      <c r="A1587" t="s">
        <v>203</v>
      </c>
      <c r="B1587">
        <v>145000</v>
      </c>
      <c r="C1587">
        <f>ABS((porsche_data[[#This Row],[Price]]-AVERAGE(B1519:B5974))/_xlfn.STDEV.P(B1519:B5974))</f>
        <v>1.6657276940261194</v>
      </c>
      <c r="D1587" t="s">
        <v>56</v>
      </c>
      <c r="E1587" t="s">
        <v>57</v>
      </c>
      <c r="F1587">
        <f>IF(OR(ISNUMBER(SEARCH(" 4S",porsche_data[[#This Row],[Model]])), ISNUMBER(SEARCH(" S",porsche_data[[#This Row],[Model]]))),1,0)</f>
        <v>0</v>
      </c>
      <c r="G1587">
        <f>IF(ISNUMBER(SEARCH("Turbo",porsche_data[[#This Row],[Model]])),1,0)</f>
        <v>0</v>
      </c>
      <c r="H1587">
        <f>IF(ISNUMBER(SEARCH("GT",porsche_data[[#This Row],[Model]])),1,0)</f>
        <v>0</v>
      </c>
      <c r="I1587">
        <f>IF(ISNUMBER(SEARCH("RS",porsche_data[[#This Row],[Model]])),1,0)</f>
        <v>0</v>
      </c>
      <c r="J1587">
        <f>IF(ISNUMBER(SEARCH("Targa",porsche_data[[#This Row],[Body]])),1,0)</f>
        <v>1</v>
      </c>
      <c r="K1587">
        <f>IF(ISNUMBER(SEARCH("Cabriolet",porsche_data[[#This Row],[Body]])),1,0)</f>
        <v>0</v>
      </c>
      <c r="L1587" t="s">
        <v>36</v>
      </c>
      <c r="M1587">
        <v>911</v>
      </c>
      <c r="N1587" t="s">
        <v>1413</v>
      </c>
      <c r="O1587" s="3">
        <f>1*(LEFT(porsche_data[[#This Row],[Mileage0]],FIND(" ",porsche_data[[#This Row],[Mileage0]])-1))</f>
        <v>78600</v>
      </c>
      <c r="P1587" t="s">
        <v>1352</v>
      </c>
      <c r="Q1587">
        <v>207</v>
      </c>
      <c r="R1587" t="s">
        <v>60</v>
      </c>
      <c r="S1587">
        <f>1*(LEFT(porsche_data[[#This Row],[Cylinder Capacity]],FIND(" ",porsche_data[[#This Row],[Cylinder Capacity]])-1))</f>
        <v>3.2</v>
      </c>
      <c r="T1587" t="s">
        <v>20</v>
      </c>
      <c r="U1587" t="s">
        <v>21</v>
      </c>
      <c r="V1587">
        <f>IF(porsche_data[[#This Row],[Transmission]]="Automatic",1,0)</f>
        <v>0</v>
      </c>
      <c r="W1587">
        <f>IF(porsche_data[[#This Row],[Transmission]]="PDK",1,0)</f>
        <v>0</v>
      </c>
      <c r="X1587" t="s">
        <v>22</v>
      </c>
      <c r="Y1587">
        <f>IF(porsche_data[[#This Row],[Drive]]="Rear drive",0,1)</f>
        <v>0</v>
      </c>
      <c r="Z1587" t="s">
        <v>23</v>
      </c>
      <c r="AA1587" t="s">
        <v>24</v>
      </c>
      <c r="AB1587">
        <f>IF(OR(porsche_data[[#This Row],[Interior Color]]="Black",porsche_data[[#This Row],[Interior Color]]="Beige",porsche_data[[#This Row],[Interior Color]]="Brown",porsche_data[[#This Row],[Interior Color]]="Grey"),0,1)</f>
        <v>0</v>
      </c>
      <c r="AC1587" t="s">
        <v>116</v>
      </c>
      <c r="AD15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88" spans="1:30" x14ac:dyDescent="0.2">
      <c r="A1588" t="s">
        <v>203</v>
      </c>
      <c r="B1588">
        <v>145000</v>
      </c>
      <c r="C1588">
        <f>ABS((porsche_data[[#This Row],[Price]]-AVERAGE(B1520:B5975))/_xlfn.STDEV.P(B1520:B5975))</f>
        <v>1.6657276940261194</v>
      </c>
      <c r="D1588" t="s">
        <v>93</v>
      </c>
      <c r="E1588" t="s">
        <v>76</v>
      </c>
      <c r="F1588">
        <f>IF(OR(ISNUMBER(SEARCH(" 4S",porsche_data[[#This Row],[Model]])), ISNUMBER(SEARCH(" S",porsche_data[[#This Row],[Model]]))),1,0)</f>
        <v>1</v>
      </c>
      <c r="G1588">
        <f>IF(ISNUMBER(SEARCH("Turbo",porsche_data[[#This Row],[Model]])),1,0)</f>
        <v>0</v>
      </c>
      <c r="H1588">
        <f>IF(ISNUMBER(SEARCH("GT",porsche_data[[#This Row],[Model]])),1,0)</f>
        <v>0</v>
      </c>
      <c r="I1588">
        <f>IF(ISNUMBER(SEARCH("RS",porsche_data[[#This Row],[Model]])),1,0)</f>
        <v>0</v>
      </c>
      <c r="J1588">
        <f>IF(ISNUMBER(SEARCH("Targa",porsche_data[[#This Row],[Body]])),1,0)</f>
        <v>1</v>
      </c>
      <c r="K1588">
        <f>IF(ISNUMBER(SEARCH("Cabriolet",porsche_data[[#This Row],[Body]])),1,0)</f>
        <v>0</v>
      </c>
      <c r="L1588" t="s">
        <v>36</v>
      </c>
      <c r="M1588">
        <v>991</v>
      </c>
      <c r="N1588" t="s">
        <v>2855</v>
      </c>
      <c r="O1588" s="3">
        <f>1*(LEFT(porsche_data[[#This Row],[Mileage0]],FIND(" ",porsche_data[[#This Row],[Mileage0]])-1))</f>
        <v>45500</v>
      </c>
      <c r="P1588" t="s">
        <v>73</v>
      </c>
      <c r="Q1588">
        <v>420</v>
      </c>
      <c r="R1588" t="s">
        <v>78</v>
      </c>
      <c r="S1588">
        <f>1*(LEFT(porsche_data[[#This Row],[Cylinder Capacity]],FIND(" ",porsche_data[[#This Row],[Cylinder Capacity]])-1))</f>
        <v>3</v>
      </c>
      <c r="T1588" t="s">
        <v>20</v>
      </c>
      <c r="U1588" t="s">
        <v>31</v>
      </c>
      <c r="V1588">
        <f>IF(porsche_data[[#This Row],[Transmission]]="Automatic",1,0)</f>
        <v>0</v>
      </c>
      <c r="W1588">
        <f>IF(porsche_data[[#This Row],[Transmission]]="PDK",1,0)</f>
        <v>1</v>
      </c>
      <c r="X1588" t="s">
        <v>46</v>
      </c>
      <c r="Y1588">
        <f>IF(porsche_data[[#This Row],[Drive]]="Rear drive",0,1)</f>
        <v>1</v>
      </c>
      <c r="Z1588" t="s">
        <v>23</v>
      </c>
      <c r="AA1588" t="s">
        <v>250</v>
      </c>
      <c r="AB1588">
        <f>IF(OR(porsche_data[[#This Row],[Interior Color]]="Black",porsche_data[[#This Row],[Interior Color]]="Beige",porsche_data[[#This Row],[Interior Color]]="Brown",porsche_data[[#This Row],[Interior Color]]="Grey"),0,1)</f>
        <v>0</v>
      </c>
      <c r="AC1588" t="s">
        <v>54</v>
      </c>
      <c r="AD15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89" spans="1:30" hidden="1" x14ac:dyDescent="0.2">
      <c r="A1589" t="s">
        <v>203</v>
      </c>
      <c r="B1589">
        <v>145000</v>
      </c>
      <c r="C1589" t="e">
        <f>ABS((porsche_data[[#This Row],[Price]]-#REF!)/#REF!)</f>
        <v>#REF!</v>
      </c>
      <c r="D1589" t="s">
        <v>654</v>
      </c>
      <c r="E1589" t="s">
        <v>426</v>
      </c>
      <c r="F1589">
        <f>IF(OR(ISNUMBER(SEARCH(" 4S",porsche_data[[#This Row],[Model]])), ISNUMBER(SEARCH(" S",porsche_data[[#This Row],[Model]]))),1,0)</f>
        <v>0</v>
      </c>
      <c r="G1589">
        <f>IF(ISNUMBER(SEARCH("Turbo",porsche_data[[#This Row],[Model]])),1,0)</f>
        <v>0</v>
      </c>
      <c r="H1589">
        <f>IF(ISNUMBER(SEARCH("GT",porsche_data[[#This Row],[Model]])),1,0)</f>
        <v>0</v>
      </c>
      <c r="I1589">
        <f>IF(ISNUMBER(SEARCH("RS",porsche_data[[#This Row],[Model]])),1,0)</f>
        <v>0</v>
      </c>
      <c r="J1589">
        <f>IF(ISNUMBER(SEARCH("Targa",porsche_data[[#This Row],[Body]])),1,0)</f>
        <v>0</v>
      </c>
      <c r="K1589">
        <f>IF(ISNUMBER(SEARCH("Cabriolet",porsche_data[[#This Row],[Body]])),1,0)</f>
        <v>0</v>
      </c>
      <c r="L1589" t="s">
        <v>44</v>
      </c>
      <c r="N1589" t="s">
        <v>4007</v>
      </c>
      <c r="O1589" t="str">
        <f>IF(ISNUMBER(SEARCH("km",porsche_data[[#This Row],[Mileage0]])),porsche_data[[#This Row],[Mileage0]],"")</f>
        <v>4897 km</v>
      </c>
      <c r="P1589" t="s">
        <v>736</v>
      </c>
      <c r="R1589" t="s">
        <v>122</v>
      </c>
      <c r="T1589" t="s">
        <v>20</v>
      </c>
      <c r="U1589" t="s">
        <v>21</v>
      </c>
      <c r="V1589">
        <f>IF(porsche_data[[#This Row],[Transmission]]="Automatic",1,0)</f>
        <v>0</v>
      </c>
      <c r="W1589">
        <f>IF(porsche_data[[#This Row],[Transmission]]="PDK",1,0)</f>
        <v>0</v>
      </c>
      <c r="X1589" t="s">
        <v>22</v>
      </c>
      <c r="Y1589">
        <f>IF(porsche_data[[#This Row],[Drive]]="Rear drive",0,1)</f>
        <v>0</v>
      </c>
      <c r="Z1589" t="s">
        <v>23</v>
      </c>
      <c r="AA1589" t="s">
        <v>68</v>
      </c>
      <c r="AB1589">
        <f>IF(OR(porsche_data[[#This Row],[Interior Color]]="Black",porsche_data[[#This Row],[Interior Color]]="Beige",porsche_data[[#This Row],[Interior Color]]="Brown",porsche_data[[#This Row],[Interior Color]]="Grey"),0,1)</f>
        <v>0</v>
      </c>
      <c r="AC1589" t="s">
        <v>54</v>
      </c>
      <c r="AD15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90" spans="1:30" x14ac:dyDescent="0.2">
      <c r="A1590" t="s">
        <v>3000</v>
      </c>
      <c r="B1590">
        <v>144999</v>
      </c>
      <c r="C1590">
        <f>ABS((porsche_data[[#This Row],[Price]]-AVERAGE(B1522:B5977))/_xlfn.STDEV.P(B1522:B5977))</f>
        <v>1.6719770643520926</v>
      </c>
      <c r="D1590" t="s">
        <v>446</v>
      </c>
      <c r="E1590" t="s">
        <v>801</v>
      </c>
      <c r="F1590">
        <f>IF(OR(ISNUMBER(SEARCH(" 4S",porsche_data[[#This Row],[Model]])), ISNUMBER(SEARCH(" S",porsche_data[[#This Row],[Model]]))),1,0)</f>
        <v>0</v>
      </c>
      <c r="G1590">
        <f>IF(ISNUMBER(SEARCH("Turbo",porsche_data[[#This Row],[Model]])),1,0)</f>
        <v>0</v>
      </c>
      <c r="H1590">
        <f>IF(ISNUMBER(SEARCH("GT",porsche_data[[#This Row],[Model]])),1,0)</f>
        <v>1</v>
      </c>
      <c r="I1590">
        <f>IF(ISNUMBER(SEARCH("RS",porsche_data[[#This Row],[Model]])),1,0)</f>
        <v>0</v>
      </c>
      <c r="J1590">
        <f>IF(ISNUMBER(SEARCH("Targa",porsche_data[[#This Row],[Body]])),1,0)</f>
        <v>0</v>
      </c>
      <c r="K1590">
        <f>IF(ISNUMBER(SEARCH("Cabriolet",porsche_data[[#This Row],[Body]])),1,0)</f>
        <v>0</v>
      </c>
      <c r="L1590" t="s">
        <v>44</v>
      </c>
      <c r="M1590">
        <v>996</v>
      </c>
      <c r="N1590" t="s">
        <v>2197</v>
      </c>
      <c r="O1590" s="3">
        <f>1*(LEFT(porsche_data[[#This Row],[Mileage0]],FIND(" ",porsche_data[[#This Row],[Mileage0]])-1))</f>
        <v>113000</v>
      </c>
      <c r="P1590" t="s">
        <v>573</v>
      </c>
      <c r="Q1590">
        <v>462</v>
      </c>
      <c r="R1590" t="s">
        <v>19</v>
      </c>
      <c r="S1590">
        <f>1*(LEFT(porsche_data[[#This Row],[Cylinder Capacity]],FIND(" ",porsche_data[[#This Row],[Cylinder Capacity]])-1))</f>
        <v>3.6</v>
      </c>
      <c r="T1590" t="s">
        <v>20</v>
      </c>
      <c r="U1590" t="s">
        <v>21</v>
      </c>
      <c r="V1590">
        <f>IF(porsche_data[[#This Row],[Transmission]]="Automatic",1,0)</f>
        <v>0</v>
      </c>
      <c r="W1590">
        <f>IF(porsche_data[[#This Row],[Transmission]]="PDK",1,0)</f>
        <v>0</v>
      </c>
      <c r="X1590" t="s">
        <v>22</v>
      </c>
      <c r="Y1590">
        <f>IF(porsche_data[[#This Row],[Drive]]="Rear drive",0,1)</f>
        <v>0</v>
      </c>
      <c r="Z1590" t="s">
        <v>23</v>
      </c>
      <c r="AA1590" t="s">
        <v>24</v>
      </c>
      <c r="AB1590">
        <f>IF(OR(porsche_data[[#This Row],[Interior Color]]="Black",porsche_data[[#This Row],[Interior Color]]="Beige",porsche_data[[#This Row],[Interior Color]]="Brown",porsche_data[[#This Row],[Interior Color]]="Grey"),0,1)</f>
        <v>0</v>
      </c>
      <c r="AC1590" t="s">
        <v>99</v>
      </c>
      <c r="AD15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91" spans="1:30" hidden="1" x14ac:dyDescent="0.2">
      <c r="A1591" t="s">
        <v>25</v>
      </c>
      <c r="C1591" t="e">
        <f>ABS((porsche_data[[#This Row],[Price]]-#REF!)/#REF!)</f>
        <v>#REF!</v>
      </c>
      <c r="D1591" t="s">
        <v>25</v>
      </c>
      <c r="E1591" t="s">
        <v>25</v>
      </c>
      <c r="F1591">
        <f>IF(OR(ISNUMBER(SEARCH(" 4S",porsche_data[[#This Row],[Model]])), ISNUMBER(SEARCH(" S",porsche_data[[#This Row],[Model]]))),1,0)</f>
        <v>0</v>
      </c>
      <c r="G1591">
        <f>IF(ISNUMBER(SEARCH("Turbo",porsche_data[[#This Row],[Model]])),1,0)</f>
        <v>0</v>
      </c>
      <c r="H1591">
        <f>IF(ISNUMBER(SEARCH("GT",porsche_data[[#This Row],[Model]])),1,0)</f>
        <v>0</v>
      </c>
      <c r="I1591">
        <f>IF(ISNUMBER(SEARCH("RS",porsche_data[[#This Row],[Model]])),1,0)</f>
        <v>0</v>
      </c>
      <c r="J1591">
        <f>IF(ISNUMBER(SEARCH("Targa",porsche_data[[#This Row],[Body]])),1,0)</f>
        <v>0</v>
      </c>
      <c r="K1591">
        <f>IF(ISNUMBER(SEARCH("Cabriolet",porsche_data[[#This Row],[Body]])),1,0)</f>
        <v>0</v>
      </c>
      <c r="L1591" t="s">
        <v>25</v>
      </c>
      <c r="N1591" t="s">
        <v>25</v>
      </c>
      <c r="O1591" t="str">
        <f>IF(ISNUMBER(SEARCH("km",porsche_data[[#This Row],[Mileage0]])),porsche_data[[#This Row],[Mileage0]],"")</f>
        <v/>
      </c>
      <c r="P1591" t="s">
        <v>25</v>
      </c>
      <c r="R1591" t="s">
        <v>25</v>
      </c>
      <c r="T1591" t="s">
        <v>25</v>
      </c>
      <c r="U1591" t="s">
        <v>25</v>
      </c>
      <c r="V1591">
        <f>IF(porsche_data[[#This Row],[Transmission]]="Automatic",1,0)</f>
        <v>0</v>
      </c>
      <c r="W1591">
        <f>IF(porsche_data[[#This Row],[Transmission]]="PDK",1,0)</f>
        <v>0</v>
      </c>
      <c r="X1591" t="s">
        <v>25</v>
      </c>
      <c r="Y1591">
        <f>IF(porsche_data[[#This Row],[Drive]]="Rear drive",0,1)</f>
        <v>1</v>
      </c>
      <c r="Z1591" t="s">
        <v>25</v>
      </c>
      <c r="AA1591" t="s">
        <v>25</v>
      </c>
      <c r="AB1591">
        <f>IF(OR(porsche_data[[#This Row],[Interior Color]]="Black",porsche_data[[#This Row],[Interior Color]]="Beige",porsche_data[[#This Row],[Interior Color]]="Brown",porsche_data[[#This Row],[Interior Color]]="Grey"),0,1)</f>
        <v>1</v>
      </c>
      <c r="AC1591" t="s">
        <v>25</v>
      </c>
      <c r="AD15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92" spans="1:30" x14ac:dyDescent="0.2">
      <c r="A1592" t="s">
        <v>2468</v>
      </c>
      <c r="B1592">
        <v>144990</v>
      </c>
      <c r="C1592">
        <f>ABS((porsche_data[[#This Row],[Price]]-AVERAGE(B1524:B5979))/_xlfn.STDEV.P(B1524:B5979))</f>
        <v>1.6780307781669457</v>
      </c>
      <c r="D1592" t="s">
        <v>215</v>
      </c>
      <c r="E1592" t="s">
        <v>403</v>
      </c>
      <c r="F1592">
        <f>IF(OR(ISNUMBER(SEARCH(" 4S",porsche_data[[#This Row],[Model]])), ISNUMBER(SEARCH(" S",porsche_data[[#This Row],[Model]]))),1,0)</f>
        <v>0</v>
      </c>
      <c r="G1592">
        <f>IF(ISNUMBER(SEARCH("Turbo",porsche_data[[#This Row],[Model]])),1,0)</f>
        <v>0</v>
      </c>
      <c r="H1592">
        <f>IF(ISNUMBER(SEARCH("GT",porsche_data[[#This Row],[Model]])),1,0)</f>
        <v>1</v>
      </c>
      <c r="I1592">
        <f>IF(ISNUMBER(SEARCH("RS",porsche_data[[#This Row],[Model]])),1,0)</f>
        <v>0</v>
      </c>
      <c r="J1592">
        <f>IF(ISNUMBER(SEARCH("Targa",porsche_data[[#This Row],[Body]])),1,0)</f>
        <v>0</v>
      </c>
      <c r="K1592">
        <f>IF(ISNUMBER(SEARCH("Cabriolet",porsche_data[[#This Row],[Body]])),1,0)</f>
        <v>0</v>
      </c>
      <c r="L1592" t="s">
        <v>44</v>
      </c>
      <c r="M1592">
        <v>997</v>
      </c>
      <c r="N1592" t="s">
        <v>597</v>
      </c>
      <c r="O1592" s="3">
        <f>1*(LEFT(porsche_data[[#This Row],[Mileage0]],FIND(" ",porsche_data[[#This Row],[Mileage0]])-1))</f>
        <v>30000</v>
      </c>
      <c r="P1592" t="s">
        <v>405</v>
      </c>
      <c r="Q1592">
        <v>435</v>
      </c>
      <c r="R1592" t="s">
        <v>88</v>
      </c>
      <c r="S1592">
        <f>1*(LEFT(porsche_data[[#This Row],[Cylinder Capacity]],FIND(" ",porsche_data[[#This Row],[Cylinder Capacity]])-1))</f>
        <v>3.8</v>
      </c>
      <c r="T1592" t="s">
        <v>20</v>
      </c>
      <c r="U1592" t="s">
        <v>21</v>
      </c>
      <c r="V1592">
        <f>IF(porsche_data[[#This Row],[Transmission]]="Automatic",1,0)</f>
        <v>0</v>
      </c>
      <c r="W1592">
        <f>IF(porsche_data[[#This Row],[Transmission]]="PDK",1,0)</f>
        <v>0</v>
      </c>
      <c r="X1592" t="s">
        <v>22</v>
      </c>
      <c r="Y1592">
        <f>IF(porsche_data[[#This Row],[Drive]]="Rear drive",0,1)</f>
        <v>0</v>
      </c>
      <c r="Z1592" t="s">
        <v>23</v>
      </c>
      <c r="AA1592" t="s">
        <v>24</v>
      </c>
      <c r="AB1592">
        <f>IF(OR(porsche_data[[#This Row],[Interior Color]]="Black",porsche_data[[#This Row],[Interior Color]]="Beige",porsche_data[[#This Row],[Interior Color]]="Brown",porsche_data[[#This Row],[Interior Color]]="Grey"),0,1)</f>
        <v>0</v>
      </c>
      <c r="AC1592" t="s">
        <v>61</v>
      </c>
      <c r="AD15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93" spans="1:30" hidden="1" x14ac:dyDescent="0.2">
      <c r="A1593" t="s">
        <v>1089</v>
      </c>
      <c r="C1593" t="e">
        <f>ABS((porsche_data[[#This Row],[Price]]-#REF!)/#REF!)</f>
        <v>#REF!</v>
      </c>
      <c r="D1593" t="s">
        <v>163</v>
      </c>
      <c r="E1593" t="s">
        <v>193</v>
      </c>
      <c r="F1593">
        <f>IF(OR(ISNUMBER(SEARCH(" 4S",porsche_data[[#This Row],[Model]])), ISNUMBER(SEARCH(" S",porsche_data[[#This Row],[Model]]))),1,0)</f>
        <v>1</v>
      </c>
      <c r="G1593">
        <f>IF(ISNUMBER(SEARCH("Turbo",porsche_data[[#This Row],[Model]])),1,0)</f>
        <v>0</v>
      </c>
      <c r="H1593">
        <f>IF(ISNUMBER(SEARCH("GT",porsche_data[[#This Row],[Model]])),1,0)</f>
        <v>0</v>
      </c>
      <c r="I1593">
        <f>IF(ISNUMBER(SEARCH("RS",porsche_data[[#This Row],[Model]])),1,0)</f>
        <v>0</v>
      </c>
      <c r="J1593">
        <f>IF(ISNUMBER(SEARCH("Targa",porsche_data[[#This Row],[Body]])),1,0)</f>
        <v>0</v>
      </c>
      <c r="K1593">
        <f>IF(ISNUMBER(SEARCH("Cabriolet",porsche_data[[#This Row],[Body]])),1,0)</f>
        <v>1</v>
      </c>
      <c r="L1593" t="s">
        <v>16</v>
      </c>
      <c r="N1593" t="s">
        <v>2537</v>
      </c>
      <c r="O1593" t="str">
        <f>IF(ISNUMBER(SEARCH("km",porsche_data[[#This Row],[Mileage0]])),porsche_data[[#This Row],[Mileage0]],"")</f>
        <v>28337 km</v>
      </c>
      <c r="P1593" t="s">
        <v>73</v>
      </c>
      <c r="R1593" t="s">
        <v>111</v>
      </c>
      <c r="T1593" t="s">
        <v>20</v>
      </c>
      <c r="U1593" t="s">
        <v>31</v>
      </c>
      <c r="V1593">
        <f>IF(porsche_data[[#This Row],[Transmission]]="Automatic",1,0)</f>
        <v>0</v>
      </c>
      <c r="W1593">
        <f>IF(porsche_data[[#This Row],[Transmission]]="PDK",1,0)</f>
        <v>1</v>
      </c>
      <c r="X1593" t="s">
        <v>22</v>
      </c>
      <c r="Y1593">
        <f>IF(porsche_data[[#This Row],[Drive]]="Rear drive",0,1)</f>
        <v>0</v>
      </c>
      <c r="Z1593" t="s">
        <v>23</v>
      </c>
      <c r="AA1593" t="s">
        <v>24</v>
      </c>
      <c r="AB1593">
        <f>IF(OR(porsche_data[[#This Row],[Interior Color]]="Black",porsche_data[[#This Row],[Interior Color]]="Beige",porsche_data[[#This Row],[Interior Color]]="Brown",porsche_data[[#This Row],[Interior Color]]="Grey"),0,1)</f>
        <v>0</v>
      </c>
      <c r="AC1593" t="s">
        <v>54</v>
      </c>
      <c r="AD15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94" spans="1:30" hidden="1" x14ac:dyDescent="0.2">
      <c r="A1594" t="s">
        <v>1719</v>
      </c>
      <c r="C1594" t="e">
        <f>ABS((porsche_data[[#This Row],[Price]]-#REF!)/#REF!)</f>
        <v>#REF!</v>
      </c>
      <c r="D1594" t="s">
        <v>772</v>
      </c>
      <c r="E1594" t="s">
        <v>1408</v>
      </c>
      <c r="F1594">
        <f>IF(OR(ISNUMBER(SEARCH(" 4S",porsche_data[[#This Row],[Model]])), ISNUMBER(SEARCH(" S",porsche_data[[#This Row],[Model]]))),1,0)</f>
        <v>0</v>
      </c>
      <c r="G1594">
        <f>IF(ISNUMBER(SEARCH("Turbo",porsche_data[[#This Row],[Model]])),1,0)</f>
        <v>0</v>
      </c>
      <c r="H1594">
        <f>IF(ISNUMBER(SEARCH("GT",porsche_data[[#This Row],[Model]])),1,0)</f>
        <v>0</v>
      </c>
      <c r="I1594">
        <f>IF(ISNUMBER(SEARCH("RS",porsche_data[[#This Row],[Model]])),1,0)</f>
        <v>0</v>
      </c>
      <c r="J1594">
        <f>IF(ISNUMBER(SEARCH("Targa",porsche_data[[#This Row],[Body]])),1,0)</f>
        <v>0</v>
      </c>
      <c r="K1594">
        <f>IF(ISNUMBER(SEARCH("Cabriolet",porsche_data[[#This Row],[Body]])),1,0)</f>
        <v>0</v>
      </c>
      <c r="L1594" t="s">
        <v>108</v>
      </c>
      <c r="N1594" t="s">
        <v>2405</v>
      </c>
      <c r="O1594" t="str">
        <f>IF(ISNUMBER(SEARCH("km",porsche_data[[#This Row],[Mileage0]])),porsche_data[[#This Row],[Mileage0]],"")</f>
        <v>180000 km</v>
      </c>
      <c r="P1594" t="s">
        <v>25</v>
      </c>
      <c r="R1594" t="s">
        <v>25</v>
      </c>
      <c r="T1594" t="s">
        <v>20</v>
      </c>
      <c r="U1594" t="s">
        <v>21</v>
      </c>
      <c r="V1594">
        <f>IF(porsche_data[[#This Row],[Transmission]]="Automatic",1,0)</f>
        <v>0</v>
      </c>
      <c r="W1594">
        <f>IF(porsche_data[[#This Row],[Transmission]]="PDK",1,0)</f>
        <v>0</v>
      </c>
      <c r="X1594" t="s">
        <v>22</v>
      </c>
      <c r="Y1594">
        <f>IF(porsche_data[[#This Row],[Drive]]="Rear drive",0,1)</f>
        <v>0</v>
      </c>
      <c r="Z1594" t="s">
        <v>23</v>
      </c>
      <c r="AA1594" t="s">
        <v>24</v>
      </c>
      <c r="AB1594">
        <f>IF(OR(porsche_data[[#This Row],[Interior Color]]="Black",porsche_data[[#This Row],[Interior Color]]="Beige",porsche_data[[#This Row],[Interior Color]]="Brown",porsche_data[[#This Row],[Interior Color]]="Grey"),0,1)</f>
        <v>0</v>
      </c>
      <c r="AC1594" t="s">
        <v>54</v>
      </c>
      <c r="AD15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95" spans="1:30" hidden="1" x14ac:dyDescent="0.2">
      <c r="A1595" t="s">
        <v>2538</v>
      </c>
      <c r="C1595" t="e">
        <f>ABS((porsche_data[[#This Row],[Price]]-#REF!)/#REF!)</f>
        <v>#REF!</v>
      </c>
      <c r="D1595" t="s">
        <v>14</v>
      </c>
      <c r="E1595" t="s">
        <v>383</v>
      </c>
      <c r="F1595">
        <f>IF(OR(ISNUMBER(SEARCH(" 4S",porsche_data[[#This Row],[Model]])), ISNUMBER(SEARCH(" S",porsche_data[[#This Row],[Model]]))),1,0)</f>
        <v>0</v>
      </c>
      <c r="G1595">
        <f>IF(ISNUMBER(SEARCH("Turbo",porsche_data[[#This Row],[Model]])),1,0)</f>
        <v>0</v>
      </c>
      <c r="H1595">
        <f>IF(ISNUMBER(SEARCH("GT",porsche_data[[#This Row],[Model]])),1,0)</f>
        <v>0</v>
      </c>
      <c r="I1595">
        <f>IF(ISNUMBER(SEARCH("RS",porsche_data[[#This Row],[Model]])),1,0)</f>
        <v>0</v>
      </c>
      <c r="J1595">
        <f>IF(ISNUMBER(SEARCH("Targa",porsche_data[[#This Row],[Body]])),1,0)</f>
        <v>0</v>
      </c>
      <c r="K1595">
        <f>IF(ISNUMBER(SEARCH("Cabriolet",porsche_data[[#This Row],[Body]])),1,0)</f>
        <v>1</v>
      </c>
      <c r="L1595" t="s">
        <v>16</v>
      </c>
      <c r="N1595" t="s">
        <v>2539</v>
      </c>
      <c r="O1595" t="str">
        <f>IF(ISNUMBER(SEARCH("km",porsche_data[[#This Row],[Mileage0]])),porsche_data[[#This Row],[Mileage0]],"")</f>
        <v>98683 km</v>
      </c>
      <c r="P1595" t="s">
        <v>385</v>
      </c>
      <c r="R1595" t="s">
        <v>78</v>
      </c>
      <c r="T1595" t="s">
        <v>20</v>
      </c>
      <c r="U1595" t="s">
        <v>53</v>
      </c>
      <c r="V1595">
        <f>IF(porsche_data[[#This Row],[Transmission]]="Automatic",1,0)</f>
        <v>1</v>
      </c>
      <c r="W1595">
        <f>IF(porsche_data[[#This Row],[Transmission]]="PDK",1,0)</f>
        <v>0</v>
      </c>
      <c r="X1595" t="s">
        <v>22</v>
      </c>
      <c r="Y1595">
        <f>IF(porsche_data[[#This Row],[Drive]]="Rear drive",0,1)</f>
        <v>0</v>
      </c>
      <c r="Z1595" t="s">
        <v>23</v>
      </c>
      <c r="AA1595" t="s">
        <v>32</v>
      </c>
      <c r="AB1595">
        <f>IF(OR(porsche_data[[#This Row],[Interior Color]]="Black",porsche_data[[#This Row],[Interior Color]]="Beige",porsche_data[[#This Row],[Interior Color]]="Brown",porsche_data[[#This Row],[Interior Color]]="Grey"),0,1)</f>
        <v>0</v>
      </c>
      <c r="AC1595" t="s">
        <v>47</v>
      </c>
      <c r="AD15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96" spans="1:30" hidden="1" x14ac:dyDescent="0.2">
      <c r="A1596" t="s">
        <v>2540</v>
      </c>
      <c r="C1596" t="e">
        <f>ABS((porsche_data[[#This Row],[Price]]-#REF!)/#REF!)</f>
        <v>#REF!</v>
      </c>
      <c r="D1596" t="s">
        <v>831</v>
      </c>
      <c r="E1596" t="s">
        <v>852</v>
      </c>
      <c r="F1596">
        <f>IF(OR(ISNUMBER(SEARCH(" 4S",porsche_data[[#This Row],[Model]])), ISNUMBER(SEARCH(" S",porsche_data[[#This Row],[Model]]))),1,0)</f>
        <v>0</v>
      </c>
      <c r="G1596">
        <f>IF(ISNUMBER(SEARCH("Turbo",porsche_data[[#This Row],[Model]])),1,0)</f>
        <v>0</v>
      </c>
      <c r="H1596">
        <f>IF(ISNUMBER(SEARCH("GT",porsche_data[[#This Row],[Model]])),1,0)</f>
        <v>0</v>
      </c>
      <c r="I1596">
        <f>IF(ISNUMBER(SEARCH("RS",porsche_data[[#This Row],[Model]])),1,0)</f>
        <v>0</v>
      </c>
      <c r="J1596">
        <f>IF(ISNUMBER(SEARCH("Targa",porsche_data[[#This Row],[Body]])),1,0)</f>
        <v>0</v>
      </c>
      <c r="K1596">
        <f>IF(ISNUMBER(SEARCH("Cabriolet",porsche_data[[#This Row],[Body]])),1,0)</f>
        <v>1</v>
      </c>
      <c r="L1596" t="s">
        <v>16</v>
      </c>
      <c r="N1596" t="s">
        <v>807</v>
      </c>
      <c r="O1596" t="str">
        <f>IF(ISNUMBER(SEARCH("km",porsche_data[[#This Row],[Mileage0]])),porsche_data[[#This Row],[Mileage0]],"")</f>
        <v>91000 km</v>
      </c>
      <c r="P1596" t="s">
        <v>1111</v>
      </c>
      <c r="R1596" t="s">
        <v>39</v>
      </c>
      <c r="T1596" t="s">
        <v>20</v>
      </c>
      <c r="U1596" t="s">
        <v>53</v>
      </c>
      <c r="V1596">
        <f>IF(porsche_data[[#This Row],[Transmission]]="Automatic",1,0)</f>
        <v>1</v>
      </c>
      <c r="W1596">
        <f>IF(porsche_data[[#This Row],[Transmission]]="PDK",1,0)</f>
        <v>0</v>
      </c>
      <c r="X1596" t="s">
        <v>22</v>
      </c>
      <c r="Y1596">
        <f>IF(porsche_data[[#This Row],[Drive]]="Rear drive",0,1)</f>
        <v>0</v>
      </c>
      <c r="Z1596" t="s">
        <v>23</v>
      </c>
      <c r="AA1596" t="s">
        <v>24</v>
      </c>
      <c r="AB1596">
        <f>IF(OR(porsche_data[[#This Row],[Interior Color]]="Black",porsche_data[[#This Row],[Interior Color]]="Beige",porsche_data[[#This Row],[Interior Color]]="Brown",porsche_data[[#This Row],[Interior Color]]="Grey"),0,1)</f>
        <v>0</v>
      </c>
      <c r="AC1596" t="s">
        <v>99</v>
      </c>
      <c r="AD15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97" spans="1:30" hidden="1" x14ac:dyDescent="0.2">
      <c r="A1597" t="s">
        <v>25</v>
      </c>
      <c r="C1597" t="e">
        <f>ABS((porsche_data[[#This Row],[Price]]-#REF!)/#REF!)</f>
        <v>#REF!</v>
      </c>
      <c r="D1597" t="s">
        <v>25</v>
      </c>
      <c r="E1597" t="s">
        <v>25</v>
      </c>
      <c r="F1597">
        <f>IF(OR(ISNUMBER(SEARCH(" 4S",porsche_data[[#This Row],[Model]])), ISNUMBER(SEARCH(" S",porsche_data[[#This Row],[Model]]))),1,0)</f>
        <v>0</v>
      </c>
      <c r="G1597">
        <f>IF(ISNUMBER(SEARCH("Turbo",porsche_data[[#This Row],[Model]])),1,0)</f>
        <v>0</v>
      </c>
      <c r="H1597">
        <f>IF(ISNUMBER(SEARCH("GT",porsche_data[[#This Row],[Model]])),1,0)</f>
        <v>0</v>
      </c>
      <c r="I1597">
        <f>IF(ISNUMBER(SEARCH("RS",porsche_data[[#This Row],[Model]])),1,0)</f>
        <v>0</v>
      </c>
      <c r="J1597">
        <f>IF(ISNUMBER(SEARCH("Targa",porsche_data[[#This Row],[Body]])),1,0)</f>
        <v>0</v>
      </c>
      <c r="K1597">
        <f>IF(ISNUMBER(SEARCH("Cabriolet",porsche_data[[#This Row],[Body]])),1,0)</f>
        <v>0</v>
      </c>
      <c r="L1597" t="s">
        <v>25</v>
      </c>
      <c r="N1597" t="s">
        <v>25</v>
      </c>
      <c r="O1597" t="str">
        <f>IF(ISNUMBER(SEARCH("km",porsche_data[[#This Row],[Mileage0]])),porsche_data[[#This Row],[Mileage0]],"")</f>
        <v/>
      </c>
      <c r="P1597" t="s">
        <v>25</v>
      </c>
      <c r="R1597" t="s">
        <v>25</v>
      </c>
      <c r="T1597" t="s">
        <v>25</v>
      </c>
      <c r="U1597" t="s">
        <v>25</v>
      </c>
      <c r="V1597">
        <f>IF(porsche_data[[#This Row],[Transmission]]="Automatic",1,0)</f>
        <v>0</v>
      </c>
      <c r="W1597">
        <f>IF(porsche_data[[#This Row],[Transmission]]="PDK",1,0)</f>
        <v>0</v>
      </c>
      <c r="X1597" t="s">
        <v>25</v>
      </c>
      <c r="Y1597">
        <f>IF(porsche_data[[#This Row],[Drive]]="Rear drive",0,1)</f>
        <v>1</v>
      </c>
      <c r="Z1597" t="s">
        <v>25</v>
      </c>
      <c r="AA1597" t="s">
        <v>25</v>
      </c>
      <c r="AB1597">
        <f>IF(OR(porsche_data[[#This Row],[Interior Color]]="Black",porsche_data[[#This Row],[Interior Color]]="Beige",porsche_data[[#This Row],[Interior Color]]="Brown",porsche_data[[#This Row],[Interior Color]]="Grey"),0,1)</f>
        <v>1</v>
      </c>
      <c r="AC1597" t="s">
        <v>25</v>
      </c>
      <c r="AD15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598" spans="1:30" x14ac:dyDescent="0.2">
      <c r="A1598" t="s">
        <v>2468</v>
      </c>
      <c r="B1598">
        <v>144990</v>
      </c>
      <c r="C1598">
        <f>ABS((porsche_data[[#This Row],[Price]]-AVERAGE(B1530:B5985))/_xlfn.STDEV.P(B1530:B5985))</f>
        <v>1.6938435145177655</v>
      </c>
      <c r="D1598" t="s">
        <v>279</v>
      </c>
      <c r="E1598" t="s">
        <v>230</v>
      </c>
      <c r="F1598">
        <f>IF(OR(ISNUMBER(SEARCH(" 4S",porsche_data[[#This Row],[Model]])), ISNUMBER(SEARCH(" S",porsche_data[[#This Row],[Model]]))),1,0)</f>
        <v>0</v>
      </c>
      <c r="G1598">
        <f>IF(ISNUMBER(SEARCH("Turbo",porsche_data[[#This Row],[Model]])),1,0)</f>
        <v>0</v>
      </c>
      <c r="H1598">
        <f>IF(ISNUMBER(SEARCH("GT",porsche_data[[#This Row],[Model]])),1,0)</f>
        <v>0</v>
      </c>
      <c r="I1598">
        <f>IF(ISNUMBER(SEARCH("RS",porsche_data[[#This Row],[Model]])),1,0)</f>
        <v>0</v>
      </c>
      <c r="J1598">
        <f>IF(ISNUMBER(SEARCH("Targa",porsche_data[[#This Row],[Body]])),1,0)</f>
        <v>0</v>
      </c>
      <c r="K1598">
        <f>IF(ISNUMBER(SEARCH("Cabriolet",porsche_data[[#This Row],[Body]])),1,0)</f>
        <v>1</v>
      </c>
      <c r="L1598" t="s">
        <v>16</v>
      </c>
      <c r="M1598">
        <v>964</v>
      </c>
      <c r="N1598" t="s">
        <v>91</v>
      </c>
      <c r="O1598" s="3">
        <f>1*(LEFT(porsche_data[[#This Row],[Mileage0]],FIND(" ",porsche_data[[#This Row],[Mileage0]])-1))</f>
        <v>35000</v>
      </c>
      <c r="P1598" t="s">
        <v>18</v>
      </c>
      <c r="Q1598">
        <v>250</v>
      </c>
      <c r="R1598" t="s">
        <v>19</v>
      </c>
      <c r="S1598">
        <f>1*(LEFT(porsche_data[[#This Row],[Cylinder Capacity]],FIND(" ",porsche_data[[#This Row],[Cylinder Capacity]])-1))</f>
        <v>3.6</v>
      </c>
      <c r="T1598" t="s">
        <v>20</v>
      </c>
      <c r="U1598" t="s">
        <v>21</v>
      </c>
      <c r="V1598">
        <f>IF(porsche_data[[#This Row],[Transmission]]="Automatic",1,0)</f>
        <v>0</v>
      </c>
      <c r="W1598">
        <f>IF(porsche_data[[#This Row],[Transmission]]="PDK",1,0)</f>
        <v>0</v>
      </c>
      <c r="X1598" t="s">
        <v>22</v>
      </c>
      <c r="Y1598">
        <f>IF(porsche_data[[#This Row],[Drive]]="Rear drive",0,1)</f>
        <v>0</v>
      </c>
      <c r="Z1598" t="s">
        <v>23</v>
      </c>
      <c r="AA1598" t="s">
        <v>24</v>
      </c>
      <c r="AB1598">
        <f>IF(OR(porsche_data[[#This Row],[Interior Color]]="Black",porsche_data[[#This Row],[Interior Color]]="Beige",porsche_data[[#This Row],[Interior Color]]="Brown",porsche_data[[#This Row],[Interior Color]]="Grey"),0,1)</f>
        <v>0</v>
      </c>
      <c r="AC1598" t="s">
        <v>32</v>
      </c>
      <c r="AD15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599" spans="1:30" hidden="1" x14ac:dyDescent="0.2">
      <c r="A1599" t="s">
        <v>1560</v>
      </c>
      <c r="C1599" t="e">
        <f>ABS((porsche_data[[#This Row],[Price]]-#REF!)/#REF!)</f>
        <v>#REF!</v>
      </c>
      <c r="D1599" t="s">
        <v>482</v>
      </c>
      <c r="E1599" t="s">
        <v>694</v>
      </c>
      <c r="F1599">
        <f>IF(OR(ISNUMBER(SEARCH(" 4S",porsche_data[[#This Row],[Model]])), ISNUMBER(SEARCH(" S",porsche_data[[#This Row],[Model]]))),1,0)</f>
        <v>0</v>
      </c>
      <c r="G1599">
        <f>IF(ISNUMBER(SEARCH("Turbo",porsche_data[[#This Row],[Model]])),1,0)</f>
        <v>0</v>
      </c>
      <c r="H1599">
        <f>IF(ISNUMBER(SEARCH("GT",porsche_data[[#This Row],[Model]])),1,0)</f>
        <v>1</v>
      </c>
      <c r="I1599">
        <f>IF(ISNUMBER(SEARCH("RS",porsche_data[[#This Row],[Model]])),1,0)</f>
        <v>1</v>
      </c>
      <c r="J1599">
        <f>IF(ISNUMBER(SEARCH("Targa",porsche_data[[#This Row],[Body]])),1,0)</f>
        <v>0</v>
      </c>
      <c r="K1599">
        <f>IF(ISNUMBER(SEARCH("Cabriolet",porsche_data[[#This Row],[Body]])),1,0)</f>
        <v>0</v>
      </c>
      <c r="L1599" t="s">
        <v>44</v>
      </c>
      <c r="N1599" t="s">
        <v>1310</v>
      </c>
      <c r="O1599" t="str">
        <f>IF(ISNUMBER(SEARCH("km",porsche_data[[#This Row],[Mileage0]])),porsche_data[[#This Row],[Mileage0]],"")</f>
        <v>55000 km</v>
      </c>
      <c r="P1599" t="s">
        <v>529</v>
      </c>
      <c r="R1599" t="s">
        <v>19</v>
      </c>
      <c r="T1599" t="s">
        <v>20</v>
      </c>
      <c r="U1599" t="s">
        <v>21</v>
      </c>
      <c r="V1599">
        <f>IF(porsche_data[[#This Row],[Transmission]]="Automatic",1,0)</f>
        <v>0</v>
      </c>
      <c r="W1599">
        <f>IF(porsche_data[[#This Row],[Transmission]]="PDK",1,0)</f>
        <v>0</v>
      </c>
      <c r="X1599" t="s">
        <v>22</v>
      </c>
      <c r="Y1599">
        <f>IF(porsche_data[[#This Row],[Drive]]="Rear drive",0,1)</f>
        <v>0</v>
      </c>
      <c r="Z1599" t="s">
        <v>23</v>
      </c>
      <c r="AA1599" t="s">
        <v>24</v>
      </c>
      <c r="AB1599">
        <f>IF(OR(porsche_data[[#This Row],[Interior Color]]="Black",porsche_data[[#This Row],[Interior Color]]="Beige",porsche_data[[#This Row],[Interior Color]]="Brown",porsche_data[[#This Row],[Interior Color]]="Grey"),0,1)</f>
        <v>0</v>
      </c>
      <c r="AC1599" t="s">
        <v>61</v>
      </c>
      <c r="AD15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00" spans="1:30" x14ac:dyDescent="0.2">
      <c r="A1600" t="s">
        <v>3399</v>
      </c>
      <c r="B1600">
        <v>144980</v>
      </c>
      <c r="C1600">
        <f>ABS((porsche_data[[#This Row],[Price]]-AVERAGE(B1532:B5987))/_xlfn.STDEV.P(B1532:B5987))</f>
        <v>1.6935130228974895</v>
      </c>
      <c r="D1600" t="s">
        <v>90</v>
      </c>
      <c r="E1600" t="s">
        <v>94</v>
      </c>
      <c r="F1600">
        <f>IF(OR(ISNUMBER(SEARCH(" 4S",porsche_data[[#This Row],[Model]])), ISNUMBER(SEARCH(" S",porsche_data[[#This Row],[Model]]))),1,0)</f>
        <v>0</v>
      </c>
      <c r="G1600">
        <f>IF(ISNUMBER(SEARCH("Turbo",porsche_data[[#This Row],[Model]])),1,0)</f>
        <v>0</v>
      </c>
      <c r="H1600">
        <f>IF(ISNUMBER(SEARCH("GT",porsche_data[[#This Row],[Model]])),1,0)</f>
        <v>1</v>
      </c>
      <c r="I1600">
        <f>IF(ISNUMBER(SEARCH("RS",porsche_data[[#This Row],[Model]])),1,0)</f>
        <v>0</v>
      </c>
      <c r="J1600">
        <f>IF(ISNUMBER(SEARCH("Targa",porsche_data[[#This Row],[Body]])),1,0)</f>
        <v>0</v>
      </c>
      <c r="K1600">
        <f>IF(ISNUMBER(SEARCH("Cabriolet",porsche_data[[#This Row],[Body]])),1,0)</f>
        <v>0</v>
      </c>
      <c r="L1600" t="s">
        <v>44</v>
      </c>
      <c r="M1600">
        <v>991</v>
      </c>
      <c r="N1600" t="s">
        <v>3400</v>
      </c>
      <c r="O1600" s="3">
        <f>1*(LEFT(porsche_data[[#This Row],[Mileage0]],FIND(" ",porsche_data[[#This Row],[Mileage0]])-1))</f>
        <v>48990</v>
      </c>
      <c r="P1600" t="s">
        <v>66</v>
      </c>
      <c r="Q1600">
        <v>450</v>
      </c>
      <c r="R1600" t="s">
        <v>67</v>
      </c>
      <c r="S1600">
        <f>1*(LEFT(porsche_data[[#This Row],[Cylinder Capacity]],FIND(" ",porsche_data[[#This Row],[Cylinder Capacity]])-1))</f>
        <v>3</v>
      </c>
      <c r="T1600" t="s">
        <v>20</v>
      </c>
      <c r="U1600" t="s">
        <v>21</v>
      </c>
      <c r="V1600">
        <f>IF(porsche_data[[#This Row],[Transmission]]="Automatic",1,0)</f>
        <v>0</v>
      </c>
      <c r="W1600">
        <f>IF(porsche_data[[#This Row],[Transmission]]="PDK",1,0)</f>
        <v>0</v>
      </c>
      <c r="X1600" t="s">
        <v>22</v>
      </c>
      <c r="Y1600">
        <f>IF(porsche_data[[#This Row],[Drive]]="Rear drive",0,1)</f>
        <v>0</v>
      </c>
      <c r="Z1600" t="s">
        <v>23</v>
      </c>
      <c r="AA1600" t="s">
        <v>24</v>
      </c>
      <c r="AB1600">
        <f>IF(OR(porsche_data[[#This Row],[Interior Color]]="Black",porsche_data[[#This Row],[Interior Color]]="Beige",porsche_data[[#This Row],[Interior Color]]="Brown",porsche_data[[#This Row],[Interior Color]]="Grey"),0,1)</f>
        <v>0</v>
      </c>
      <c r="AC1600" t="s">
        <v>24</v>
      </c>
      <c r="AD16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01" spans="1:30" x14ac:dyDescent="0.2">
      <c r="A1601" t="s">
        <v>96</v>
      </c>
      <c r="B1601">
        <v>144911</v>
      </c>
      <c r="C1601">
        <f>ABS((porsche_data[[#This Row],[Price]]-AVERAGE(B1533:B5988))/_xlfn.STDEV.P(B1533:B5988))</f>
        <v>1.691232630717586</v>
      </c>
      <c r="D1601" t="s">
        <v>93</v>
      </c>
      <c r="E1601" t="s">
        <v>64</v>
      </c>
      <c r="F1601">
        <f>IF(OR(ISNUMBER(SEARCH(" 4S",porsche_data[[#This Row],[Model]])), ISNUMBER(SEARCH(" S",porsche_data[[#This Row],[Model]]))),1,0)</f>
        <v>1</v>
      </c>
      <c r="G1601">
        <f>IF(ISNUMBER(SEARCH("Turbo",porsche_data[[#This Row],[Model]])),1,0)</f>
        <v>0</v>
      </c>
      <c r="H1601">
        <f>IF(ISNUMBER(SEARCH("GT",porsche_data[[#This Row],[Model]])),1,0)</f>
        <v>0</v>
      </c>
      <c r="I1601">
        <f>IF(ISNUMBER(SEARCH("RS",porsche_data[[#This Row],[Model]])),1,0)</f>
        <v>0</v>
      </c>
      <c r="J1601">
        <f>IF(ISNUMBER(SEARCH("Targa",porsche_data[[#This Row],[Body]])),1,0)</f>
        <v>0</v>
      </c>
      <c r="K1601">
        <f>IF(ISNUMBER(SEARCH("Cabriolet",porsche_data[[#This Row],[Body]])),1,0)</f>
        <v>1</v>
      </c>
      <c r="L1601" t="s">
        <v>16</v>
      </c>
      <c r="M1601">
        <v>992</v>
      </c>
      <c r="N1601" t="s">
        <v>97</v>
      </c>
      <c r="O1601" s="3">
        <f>1*(LEFT(porsche_data[[#This Row],[Mileage0]],FIND(" ",porsche_data[[#This Row],[Mileage0]])-1))</f>
        <v>36000</v>
      </c>
      <c r="P1601" t="s">
        <v>66</v>
      </c>
      <c r="Q1601">
        <v>450</v>
      </c>
      <c r="R1601" t="s">
        <v>67</v>
      </c>
      <c r="S1601">
        <f>1*(LEFT(porsche_data[[#This Row],[Cylinder Capacity]],FIND(" ",porsche_data[[#This Row],[Cylinder Capacity]])-1))</f>
        <v>3</v>
      </c>
      <c r="T1601" t="s">
        <v>20</v>
      </c>
      <c r="U1601" t="s">
        <v>31</v>
      </c>
      <c r="V1601">
        <f>IF(porsche_data[[#This Row],[Transmission]]="Automatic",1,0)</f>
        <v>0</v>
      </c>
      <c r="W1601">
        <f>IF(porsche_data[[#This Row],[Transmission]]="PDK",1,0)</f>
        <v>1</v>
      </c>
      <c r="X1601" t="s">
        <v>46</v>
      </c>
      <c r="Y1601">
        <f>IF(porsche_data[[#This Row],[Drive]]="Rear drive",0,1)</f>
        <v>1</v>
      </c>
      <c r="Z1601" t="s">
        <v>23</v>
      </c>
      <c r="AA1601" t="s">
        <v>24</v>
      </c>
      <c r="AB1601">
        <f>IF(OR(porsche_data[[#This Row],[Interior Color]]="Black",porsche_data[[#This Row],[Interior Color]]="Beige",porsche_data[[#This Row],[Interior Color]]="Brown",porsche_data[[#This Row],[Interior Color]]="Grey"),0,1)</f>
        <v>0</v>
      </c>
      <c r="AC1601" t="s">
        <v>54</v>
      </c>
      <c r="AD16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02" spans="1:30" x14ac:dyDescent="0.2">
      <c r="A1602" t="s">
        <v>96</v>
      </c>
      <c r="B1602">
        <v>144911</v>
      </c>
      <c r="C1602">
        <f>ABS((porsche_data[[#This Row],[Price]]-AVERAGE(B1534:B5989))/_xlfn.STDEV.P(B1534:B5989))</f>
        <v>1.691232630717586</v>
      </c>
      <c r="D1602" t="s">
        <v>128</v>
      </c>
      <c r="E1602" t="s">
        <v>604</v>
      </c>
      <c r="F1602">
        <f>IF(OR(ISNUMBER(SEARCH(" 4S",porsche_data[[#This Row],[Model]])), ISNUMBER(SEARCH(" S",porsche_data[[#This Row],[Model]]))),1,0)</f>
        <v>1</v>
      </c>
      <c r="G1602">
        <f>IF(ISNUMBER(SEARCH("Turbo",porsche_data[[#This Row],[Model]])),1,0)</f>
        <v>1</v>
      </c>
      <c r="H1602">
        <f>IF(ISNUMBER(SEARCH("GT",porsche_data[[#This Row],[Model]])),1,0)</f>
        <v>0</v>
      </c>
      <c r="I1602">
        <f>IF(ISNUMBER(SEARCH("RS",porsche_data[[#This Row],[Model]])),1,0)</f>
        <v>0</v>
      </c>
      <c r="J1602">
        <f>IF(ISNUMBER(SEARCH("Targa",porsche_data[[#This Row],[Body]])),1,0)</f>
        <v>0</v>
      </c>
      <c r="K1602">
        <f>IF(ISNUMBER(SEARCH("Cabriolet",porsche_data[[#This Row],[Body]])),1,0)</f>
        <v>0</v>
      </c>
      <c r="L1602" t="s">
        <v>44</v>
      </c>
      <c r="M1602">
        <v>991</v>
      </c>
      <c r="N1602" t="s">
        <v>1272</v>
      </c>
      <c r="O1602" s="3">
        <f>1*(LEFT(porsche_data[[#This Row],[Mileage0]],FIND(" ",porsche_data[[#This Row],[Mileage0]])-1))</f>
        <v>42000</v>
      </c>
      <c r="P1602" t="s">
        <v>606</v>
      </c>
      <c r="Q1602">
        <v>560</v>
      </c>
      <c r="R1602" t="s">
        <v>88</v>
      </c>
      <c r="S1602">
        <f>1*(LEFT(porsche_data[[#This Row],[Cylinder Capacity]],FIND(" ",porsche_data[[#This Row],[Cylinder Capacity]])-1))</f>
        <v>3.8</v>
      </c>
      <c r="T1602" t="s">
        <v>20</v>
      </c>
      <c r="U1602" t="s">
        <v>31</v>
      </c>
      <c r="V1602">
        <f>IF(porsche_data[[#This Row],[Transmission]]="Automatic",1,0)</f>
        <v>0</v>
      </c>
      <c r="W1602">
        <f>IF(porsche_data[[#This Row],[Transmission]]="PDK",1,0)</f>
        <v>1</v>
      </c>
      <c r="X1602" t="s">
        <v>46</v>
      </c>
      <c r="Y1602">
        <f>IF(porsche_data[[#This Row],[Drive]]="Rear drive",0,1)</f>
        <v>1</v>
      </c>
      <c r="Z1602" t="s">
        <v>23</v>
      </c>
      <c r="AA1602" t="s">
        <v>32</v>
      </c>
      <c r="AB1602">
        <f>IF(OR(porsche_data[[#This Row],[Interior Color]]="Black",porsche_data[[#This Row],[Interior Color]]="Beige",porsche_data[[#This Row],[Interior Color]]="Brown",porsche_data[[#This Row],[Interior Color]]="Grey"),0,1)</f>
        <v>0</v>
      </c>
      <c r="AC1602" t="s">
        <v>32</v>
      </c>
      <c r="AD16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03" spans="1:30" hidden="1" x14ac:dyDescent="0.2">
      <c r="A1603" t="s">
        <v>25</v>
      </c>
      <c r="C1603" t="e">
        <f>ABS((porsche_data[[#This Row],[Price]]-#REF!)/#REF!)</f>
        <v>#REF!</v>
      </c>
      <c r="D1603" t="s">
        <v>25</v>
      </c>
      <c r="E1603" t="s">
        <v>25</v>
      </c>
      <c r="F1603">
        <f>IF(OR(ISNUMBER(SEARCH(" 4S",porsche_data[[#This Row],[Model]])), ISNUMBER(SEARCH(" S",porsche_data[[#This Row],[Model]]))),1,0)</f>
        <v>0</v>
      </c>
      <c r="G1603">
        <f>IF(ISNUMBER(SEARCH("Turbo",porsche_data[[#This Row],[Model]])),1,0)</f>
        <v>0</v>
      </c>
      <c r="H1603">
        <f>IF(ISNUMBER(SEARCH("GT",porsche_data[[#This Row],[Model]])),1,0)</f>
        <v>0</v>
      </c>
      <c r="I1603">
        <f>IF(ISNUMBER(SEARCH("RS",porsche_data[[#This Row],[Model]])),1,0)</f>
        <v>0</v>
      </c>
      <c r="J1603">
        <f>IF(ISNUMBER(SEARCH("Targa",porsche_data[[#This Row],[Body]])),1,0)</f>
        <v>0</v>
      </c>
      <c r="K1603">
        <f>IF(ISNUMBER(SEARCH("Cabriolet",porsche_data[[#This Row],[Body]])),1,0)</f>
        <v>0</v>
      </c>
      <c r="L1603" t="s">
        <v>25</v>
      </c>
      <c r="N1603" t="s">
        <v>25</v>
      </c>
      <c r="O1603" t="str">
        <f>IF(ISNUMBER(SEARCH("km",porsche_data[[#This Row],[Mileage0]])),porsche_data[[#This Row],[Mileage0]],"")</f>
        <v/>
      </c>
      <c r="P1603" t="s">
        <v>25</v>
      </c>
      <c r="R1603" t="s">
        <v>25</v>
      </c>
      <c r="T1603" t="s">
        <v>25</v>
      </c>
      <c r="U1603" t="s">
        <v>25</v>
      </c>
      <c r="V1603">
        <f>IF(porsche_data[[#This Row],[Transmission]]="Automatic",1,0)</f>
        <v>0</v>
      </c>
      <c r="W1603">
        <f>IF(porsche_data[[#This Row],[Transmission]]="PDK",1,0)</f>
        <v>0</v>
      </c>
      <c r="X1603" t="s">
        <v>25</v>
      </c>
      <c r="Y1603">
        <f>IF(porsche_data[[#This Row],[Drive]]="Rear drive",0,1)</f>
        <v>1</v>
      </c>
      <c r="Z1603" t="s">
        <v>25</v>
      </c>
      <c r="AA1603" t="s">
        <v>25</v>
      </c>
      <c r="AB1603">
        <f>IF(OR(porsche_data[[#This Row],[Interior Color]]="Black",porsche_data[[#This Row],[Interior Color]]="Beige",porsche_data[[#This Row],[Interior Color]]="Brown",porsche_data[[#This Row],[Interior Color]]="Grey"),0,1)</f>
        <v>1</v>
      </c>
      <c r="AC1603" t="s">
        <v>25</v>
      </c>
      <c r="AD16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04" spans="1:30" x14ac:dyDescent="0.2">
      <c r="A1604" t="s">
        <v>96</v>
      </c>
      <c r="B1604">
        <v>144911</v>
      </c>
      <c r="C1604">
        <f>ABS((porsche_data[[#This Row],[Price]]-AVERAGE(B1536:B5991))/_xlfn.STDEV.P(B1536:B5991))</f>
        <v>1.6944143034679386</v>
      </c>
      <c r="D1604" t="s">
        <v>93</v>
      </c>
      <c r="E1604" t="s">
        <v>185</v>
      </c>
      <c r="F1604">
        <f>IF(OR(ISNUMBER(SEARCH(" 4S",porsche_data[[#This Row],[Model]])), ISNUMBER(SEARCH(" S",porsche_data[[#This Row],[Model]]))),1,0)</f>
        <v>1</v>
      </c>
      <c r="G1604">
        <f>IF(ISNUMBER(SEARCH("Turbo",porsche_data[[#This Row],[Model]])),1,0)</f>
        <v>0</v>
      </c>
      <c r="H1604">
        <f>IF(ISNUMBER(SEARCH("GT",porsche_data[[#This Row],[Model]])),1,0)</f>
        <v>0</v>
      </c>
      <c r="I1604">
        <f>IF(ISNUMBER(SEARCH("RS",porsche_data[[#This Row],[Model]])),1,0)</f>
        <v>0</v>
      </c>
      <c r="J1604">
        <f>IF(ISNUMBER(SEARCH("Targa",porsche_data[[#This Row],[Body]])),1,0)</f>
        <v>0</v>
      </c>
      <c r="K1604">
        <f>IF(ISNUMBER(SEARCH("Cabriolet",porsche_data[[#This Row],[Body]])),1,0)</f>
        <v>1</v>
      </c>
      <c r="L1604" t="s">
        <v>16</v>
      </c>
      <c r="M1604">
        <v>992</v>
      </c>
      <c r="N1604" t="s">
        <v>4115</v>
      </c>
      <c r="O1604" s="3">
        <f>1*(LEFT(porsche_data[[#This Row],[Mileage0]],FIND(" ",porsche_data[[#This Row],[Mileage0]])-1))</f>
        <v>45376</v>
      </c>
      <c r="P1604" t="s">
        <v>66</v>
      </c>
      <c r="Q1604">
        <v>450</v>
      </c>
      <c r="R1604" t="s">
        <v>67</v>
      </c>
      <c r="S1604">
        <f>1*(LEFT(porsche_data[[#This Row],[Cylinder Capacity]],FIND(" ",porsche_data[[#This Row],[Cylinder Capacity]])-1))</f>
        <v>3</v>
      </c>
      <c r="T1604" t="s">
        <v>20</v>
      </c>
      <c r="U1604" t="s">
        <v>31</v>
      </c>
      <c r="V1604">
        <f>IF(porsche_data[[#This Row],[Transmission]]="Automatic",1,0)</f>
        <v>0</v>
      </c>
      <c r="W1604">
        <f>IF(porsche_data[[#This Row],[Transmission]]="PDK",1,0)</f>
        <v>1</v>
      </c>
      <c r="X1604" t="s">
        <v>22</v>
      </c>
      <c r="Y1604">
        <f>IF(porsche_data[[#This Row],[Drive]]="Rear drive",0,1)</f>
        <v>0</v>
      </c>
      <c r="Z1604" t="s">
        <v>23</v>
      </c>
      <c r="AA1604" t="s">
        <v>24</v>
      </c>
      <c r="AB1604">
        <f>IF(OR(porsche_data[[#This Row],[Interior Color]]="Black",porsche_data[[#This Row],[Interior Color]]="Beige",porsche_data[[#This Row],[Interior Color]]="Brown",porsche_data[[#This Row],[Interior Color]]="Grey"),0,1)</f>
        <v>0</v>
      </c>
      <c r="AC1604" t="s">
        <v>24</v>
      </c>
      <c r="AD16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05" spans="1:30" x14ac:dyDescent="0.2">
      <c r="A1605" t="s">
        <v>2097</v>
      </c>
      <c r="B1605">
        <v>144900</v>
      </c>
      <c r="C1605">
        <f>ABS((porsche_data[[#This Row],[Price]]-AVERAGE(B1537:B5992))/_xlfn.STDEV.P(B1537:B5992))</f>
        <v>1.6972488979936327</v>
      </c>
      <c r="D1605" t="s">
        <v>504</v>
      </c>
      <c r="E1605" t="s">
        <v>1033</v>
      </c>
      <c r="F1605">
        <f>IF(OR(ISNUMBER(SEARCH(" 4S",porsche_data[[#This Row],[Model]])), ISNUMBER(SEARCH(" S",porsche_data[[#This Row],[Model]]))),1,0)</f>
        <v>0</v>
      </c>
      <c r="G1605">
        <f>IF(ISNUMBER(SEARCH("Turbo",porsche_data[[#This Row],[Model]])),1,0)</f>
        <v>1</v>
      </c>
      <c r="H1605">
        <f>IF(ISNUMBER(SEARCH("GT",porsche_data[[#This Row],[Model]])),1,0)</f>
        <v>0</v>
      </c>
      <c r="I1605">
        <f>IF(ISNUMBER(SEARCH("RS",porsche_data[[#This Row],[Model]])),1,0)</f>
        <v>0</v>
      </c>
      <c r="J1605">
        <f>IF(ISNUMBER(SEARCH("Targa",porsche_data[[#This Row],[Body]])),1,0)</f>
        <v>0</v>
      </c>
      <c r="K1605">
        <f>IF(ISNUMBER(SEARCH("Cabriolet",porsche_data[[#This Row],[Body]])),1,0)</f>
        <v>0</v>
      </c>
      <c r="L1605" t="s">
        <v>44</v>
      </c>
      <c r="M1605">
        <v>911</v>
      </c>
      <c r="N1605" t="s">
        <v>2098</v>
      </c>
      <c r="O1605" s="3">
        <f>1*(LEFT(porsche_data[[#This Row],[Mileage0]],FIND(" ",porsche_data[[#This Row],[Mileage0]])-1))</f>
        <v>102986</v>
      </c>
      <c r="P1605" t="s">
        <v>202</v>
      </c>
      <c r="Q1605">
        <v>300</v>
      </c>
      <c r="R1605" t="s">
        <v>213</v>
      </c>
      <c r="S1605">
        <f>1*(LEFT(porsche_data[[#This Row],[Cylinder Capacity]],FIND(" ",porsche_data[[#This Row],[Cylinder Capacity]])-1))</f>
        <v>3.3</v>
      </c>
      <c r="T1605" t="s">
        <v>20</v>
      </c>
      <c r="U1605" t="s">
        <v>21</v>
      </c>
      <c r="V1605">
        <f>IF(porsche_data[[#This Row],[Transmission]]="Automatic",1,0)</f>
        <v>0</v>
      </c>
      <c r="W1605">
        <f>IF(porsche_data[[#This Row],[Transmission]]="PDK",1,0)</f>
        <v>0</v>
      </c>
      <c r="X1605" t="s">
        <v>22</v>
      </c>
      <c r="Y1605">
        <f>IF(porsche_data[[#This Row],[Drive]]="Rear drive",0,1)</f>
        <v>0</v>
      </c>
      <c r="Z1605" t="s">
        <v>23</v>
      </c>
      <c r="AA1605" t="s">
        <v>24</v>
      </c>
      <c r="AB1605">
        <f>IF(OR(porsche_data[[#This Row],[Interior Color]]="Black",porsche_data[[#This Row],[Interior Color]]="Beige",porsche_data[[#This Row],[Interior Color]]="Brown",porsche_data[[#This Row],[Interior Color]]="Grey"),0,1)</f>
        <v>0</v>
      </c>
      <c r="AC1605" t="s">
        <v>24</v>
      </c>
      <c r="AD16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06" spans="1:30" hidden="1" x14ac:dyDescent="0.2">
      <c r="A1606" t="s">
        <v>840</v>
      </c>
      <c r="C1606" t="e">
        <f>ABS((porsche_data[[#This Row],[Price]]-#REF!)/#REF!)</f>
        <v>#REF!</v>
      </c>
      <c r="D1606" t="s">
        <v>1171</v>
      </c>
      <c r="E1606" t="s">
        <v>1142</v>
      </c>
      <c r="F1606">
        <f>IF(OR(ISNUMBER(SEARCH(" 4S",porsche_data[[#This Row],[Model]])), ISNUMBER(SEARCH(" S",porsche_data[[#This Row],[Model]]))),1,0)</f>
        <v>0</v>
      </c>
      <c r="G1606">
        <f>IF(ISNUMBER(SEARCH("Turbo",porsche_data[[#This Row],[Model]])),1,0)</f>
        <v>0</v>
      </c>
      <c r="H1606">
        <f>IF(ISNUMBER(SEARCH("GT",porsche_data[[#This Row],[Model]])),1,0)</f>
        <v>0</v>
      </c>
      <c r="I1606">
        <f>IF(ISNUMBER(SEARCH("RS",porsche_data[[#This Row],[Model]])),1,0)</f>
        <v>0</v>
      </c>
      <c r="J1606">
        <f>IF(ISNUMBER(SEARCH("Targa",porsche_data[[#This Row],[Body]])),1,0)</f>
        <v>0</v>
      </c>
      <c r="K1606">
        <f>IF(ISNUMBER(SEARCH("Cabriolet",porsche_data[[#This Row],[Body]])),1,0)</f>
        <v>0</v>
      </c>
      <c r="L1606" t="s">
        <v>44</v>
      </c>
      <c r="N1606" t="s">
        <v>2550</v>
      </c>
      <c r="O1606" t="str">
        <f>IF(ISNUMBER(SEARCH("km",porsche_data[[#This Row],[Mileage0]])),porsche_data[[#This Row],[Mileage0]],"")</f>
        <v/>
      </c>
      <c r="P1606" t="s">
        <v>1143</v>
      </c>
      <c r="R1606" t="s">
        <v>1144</v>
      </c>
      <c r="T1606" t="s">
        <v>20</v>
      </c>
      <c r="U1606" t="s">
        <v>21</v>
      </c>
      <c r="V1606">
        <f>IF(porsche_data[[#This Row],[Transmission]]="Automatic",1,0)</f>
        <v>0</v>
      </c>
      <c r="W1606">
        <f>IF(porsche_data[[#This Row],[Transmission]]="PDK",1,0)</f>
        <v>0</v>
      </c>
      <c r="X1606" t="s">
        <v>22</v>
      </c>
      <c r="Y1606">
        <f>IF(porsche_data[[#This Row],[Drive]]="Rear drive",0,1)</f>
        <v>0</v>
      </c>
      <c r="Z1606" t="s">
        <v>23</v>
      </c>
      <c r="AA1606" t="s">
        <v>250</v>
      </c>
      <c r="AB1606">
        <f>IF(OR(porsche_data[[#This Row],[Interior Color]]="Black",porsche_data[[#This Row],[Interior Color]]="Beige",porsche_data[[#This Row],[Interior Color]]="Brown",porsche_data[[#This Row],[Interior Color]]="Grey"),0,1)</f>
        <v>0</v>
      </c>
      <c r="AC1606" t="s">
        <v>589</v>
      </c>
      <c r="AD16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07" spans="1:30" hidden="1" x14ac:dyDescent="0.2">
      <c r="A1607" t="s">
        <v>25</v>
      </c>
      <c r="C1607" t="e">
        <f>ABS((porsche_data[[#This Row],[Price]]-#REF!)/#REF!)</f>
        <v>#REF!</v>
      </c>
      <c r="D1607" t="s">
        <v>229</v>
      </c>
      <c r="E1607" t="s">
        <v>43</v>
      </c>
      <c r="F1607">
        <f>IF(OR(ISNUMBER(SEARCH(" 4S",porsche_data[[#This Row],[Model]])), ISNUMBER(SEARCH(" S",porsche_data[[#This Row],[Model]]))),1,0)</f>
        <v>0</v>
      </c>
      <c r="G1607">
        <f>IF(ISNUMBER(SEARCH("Turbo",porsche_data[[#This Row],[Model]])),1,0)</f>
        <v>0</v>
      </c>
      <c r="H1607">
        <f>IF(ISNUMBER(SEARCH("GT",porsche_data[[#This Row],[Model]])),1,0)</f>
        <v>0</v>
      </c>
      <c r="I1607">
        <f>IF(ISNUMBER(SEARCH("RS",porsche_data[[#This Row],[Model]])),1,0)</f>
        <v>0</v>
      </c>
      <c r="J1607">
        <f>IF(ISNUMBER(SEARCH("Targa",porsche_data[[#This Row],[Body]])),1,0)</f>
        <v>0</v>
      </c>
      <c r="K1607">
        <f>IF(ISNUMBER(SEARCH("Cabriolet",porsche_data[[#This Row],[Body]])),1,0)</f>
        <v>0</v>
      </c>
      <c r="L1607" t="s">
        <v>44</v>
      </c>
      <c r="N1607" t="s">
        <v>2551</v>
      </c>
      <c r="O1607" t="str">
        <f>IF(ISNUMBER(SEARCH("km",porsche_data[[#This Row],[Mileage0]])),porsche_data[[#This Row],[Mileage0]],"")</f>
        <v>100960 km</v>
      </c>
      <c r="P1607" t="s">
        <v>18</v>
      </c>
      <c r="R1607" t="s">
        <v>19</v>
      </c>
      <c r="T1607" t="s">
        <v>20</v>
      </c>
      <c r="U1607" t="s">
        <v>21</v>
      </c>
      <c r="V1607">
        <f>IF(porsche_data[[#This Row],[Transmission]]="Automatic",1,0)</f>
        <v>0</v>
      </c>
      <c r="W1607">
        <f>IF(porsche_data[[#This Row],[Transmission]]="PDK",1,0)</f>
        <v>0</v>
      </c>
      <c r="X1607" t="s">
        <v>46</v>
      </c>
      <c r="Y1607">
        <f>IF(porsche_data[[#This Row],[Drive]]="Rear drive",0,1)</f>
        <v>1</v>
      </c>
      <c r="Z1607" t="s">
        <v>23</v>
      </c>
      <c r="AA1607" t="s">
        <v>24</v>
      </c>
      <c r="AB1607">
        <f>IF(OR(porsche_data[[#This Row],[Interior Color]]="Black",porsche_data[[#This Row],[Interior Color]]="Beige",porsche_data[[#This Row],[Interior Color]]="Brown",porsche_data[[#This Row],[Interior Color]]="Grey"),0,1)</f>
        <v>0</v>
      </c>
      <c r="AC1607" t="s">
        <v>54</v>
      </c>
      <c r="AD16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08" spans="1:30" hidden="1" x14ac:dyDescent="0.2">
      <c r="A1608" t="s">
        <v>2552</v>
      </c>
      <c r="C1608" t="e">
        <f>ABS((porsche_data[[#This Row],[Price]]-#REF!)/#REF!)</f>
        <v>#REF!</v>
      </c>
      <c r="D1608" t="s">
        <v>563</v>
      </c>
      <c r="E1608" t="s">
        <v>376</v>
      </c>
      <c r="F1608">
        <f>IF(OR(ISNUMBER(SEARCH(" 4S",porsche_data[[#This Row],[Model]])), ISNUMBER(SEARCH(" S",porsche_data[[#This Row],[Model]]))),1,0)</f>
        <v>0</v>
      </c>
      <c r="G1608">
        <f>IF(ISNUMBER(SEARCH("Turbo",porsche_data[[#This Row],[Model]])),1,0)</f>
        <v>0</v>
      </c>
      <c r="H1608">
        <f>IF(ISNUMBER(SEARCH("GT",porsche_data[[#This Row],[Model]])),1,0)</f>
        <v>0</v>
      </c>
      <c r="I1608">
        <f>IF(ISNUMBER(SEARCH("RS",porsche_data[[#This Row],[Model]])),1,0)</f>
        <v>0</v>
      </c>
      <c r="J1608">
        <f>IF(ISNUMBER(SEARCH("Targa",porsche_data[[#This Row],[Body]])),1,0)</f>
        <v>1</v>
      </c>
      <c r="K1608">
        <f>IF(ISNUMBER(SEARCH("Cabriolet",porsche_data[[#This Row],[Body]])),1,0)</f>
        <v>0</v>
      </c>
      <c r="L1608" t="s">
        <v>36</v>
      </c>
      <c r="N1608" t="s">
        <v>2553</v>
      </c>
      <c r="O1608" t="str">
        <f>IF(ISNUMBER(SEARCH("km",porsche_data[[#This Row],[Mileage0]])),porsche_data[[#This Row],[Mileage0]],"")</f>
        <v/>
      </c>
      <c r="P1608" t="s">
        <v>1352</v>
      </c>
      <c r="R1608" t="s">
        <v>60</v>
      </c>
      <c r="T1608" t="s">
        <v>20</v>
      </c>
      <c r="U1608" t="s">
        <v>21</v>
      </c>
      <c r="V1608">
        <f>IF(porsche_data[[#This Row],[Transmission]]="Automatic",1,0)</f>
        <v>0</v>
      </c>
      <c r="W1608">
        <f>IF(porsche_data[[#This Row],[Transmission]]="PDK",1,0)</f>
        <v>0</v>
      </c>
      <c r="X1608" t="s">
        <v>22</v>
      </c>
      <c r="Y1608">
        <f>IF(porsche_data[[#This Row],[Drive]]="Rear drive",0,1)</f>
        <v>0</v>
      </c>
      <c r="Z1608" t="s">
        <v>23</v>
      </c>
      <c r="AA1608" t="s">
        <v>24</v>
      </c>
      <c r="AB1608">
        <f>IF(OR(porsche_data[[#This Row],[Interior Color]]="Black",porsche_data[[#This Row],[Interior Color]]="Beige",porsche_data[[#This Row],[Interior Color]]="Brown",porsche_data[[#This Row],[Interior Color]]="Grey"),0,1)</f>
        <v>0</v>
      </c>
      <c r="AC1608" t="s">
        <v>24</v>
      </c>
      <c r="AD16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09" spans="1:30" hidden="1" x14ac:dyDescent="0.2">
      <c r="A1609" t="s">
        <v>25</v>
      </c>
      <c r="C1609" t="e">
        <f>ABS((porsche_data[[#This Row],[Price]]-#REF!)/#REF!)</f>
        <v>#REF!</v>
      </c>
      <c r="D1609" t="s">
        <v>25</v>
      </c>
      <c r="E1609" t="s">
        <v>25</v>
      </c>
      <c r="F1609">
        <f>IF(OR(ISNUMBER(SEARCH(" 4S",porsche_data[[#This Row],[Model]])), ISNUMBER(SEARCH(" S",porsche_data[[#This Row],[Model]]))),1,0)</f>
        <v>0</v>
      </c>
      <c r="G1609">
        <f>IF(ISNUMBER(SEARCH("Turbo",porsche_data[[#This Row],[Model]])),1,0)</f>
        <v>0</v>
      </c>
      <c r="H1609">
        <f>IF(ISNUMBER(SEARCH("GT",porsche_data[[#This Row],[Model]])),1,0)</f>
        <v>0</v>
      </c>
      <c r="I1609">
        <f>IF(ISNUMBER(SEARCH("RS",porsche_data[[#This Row],[Model]])),1,0)</f>
        <v>0</v>
      </c>
      <c r="J1609">
        <f>IF(ISNUMBER(SEARCH("Targa",porsche_data[[#This Row],[Body]])),1,0)</f>
        <v>0</v>
      </c>
      <c r="K1609">
        <f>IF(ISNUMBER(SEARCH("Cabriolet",porsche_data[[#This Row],[Body]])),1,0)</f>
        <v>0</v>
      </c>
      <c r="L1609" t="s">
        <v>25</v>
      </c>
      <c r="N1609" t="s">
        <v>25</v>
      </c>
      <c r="O1609" t="str">
        <f>IF(ISNUMBER(SEARCH("km",porsche_data[[#This Row],[Mileage0]])),porsche_data[[#This Row],[Mileage0]],"")</f>
        <v/>
      </c>
      <c r="P1609" t="s">
        <v>25</v>
      </c>
      <c r="R1609" t="s">
        <v>25</v>
      </c>
      <c r="T1609" t="s">
        <v>25</v>
      </c>
      <c r="U1609" t="s">
        <v>25</v>
      </c>
      <c r="V1609">
        <f>IF(porsche_data[[#This Row],[Transmission]]="Automatic",1,0)</f>
        <v>0</v>
      </c>
      <c r="W1609">
        <f>IF(porsche_data[[#This Row],[Transmission]]="PDK",1,0)</f>
        <v>0</v>
      </c>
      <c r="X1609" t="s">
        <v>25</v>
      </c>
      <c r="Y1609">
        <f>IF(porsche_data[[#This Row],[Drive]]="Rear drive",0,1)</f>
        <v>1</v>
      </c>
      <c r="Z1609" t="s">
        <v>25</v>
      </c>
      <c r="AA1609" t="s">
        <v>25</v>
      </c>
      <c r="AB1609">
        <f>IF(OR(porsche_data[[#This Row],[Interior Color]]="Black",porsche_data[[#This Row],[Interior Color]]="Beige",porsche_data[[#This Row],[Interior Color]]="Brown",porsche_data[[#This Row],[Interior Color]]="Grey"),0,1)</f>
        <v>1</v>
      </c>
      <c r="AC1609" t="s">
        <v>25</v>
      </c>
      <c r="AD16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10" spans="1:30" hidden="1" x14ac:dyDescent="0.2">
      <c r="A1610" t="s">
        <v>2554</v>
      </c>
      <c r="C1610" t="e">
        <f>ABS((porsche_data[[#This Row],[Price]]-#REF!)/#REF!)</f>
        <v>#REF!</v>
      </c>
      <c r="D1610" t="s">
        <v>106</v>
      </c>
      <c r="E1610" t="s">
        <v>190</v>
      </c>
      <c r="F1610">
        <f>IF(OR(ISNUMBER(SEARCH(" 4S",porsche_data[[#This Row],[Model]])), ISNUMBER(SEARCH(" S",porsche_data[[#This Row],[Model]]))),1,0)</f>
        <v>0</v>
      </c>
      <c r="G1610">
        <f>IF(ISNUMBER(SEARCH("Turbo",porsche_data[[#This Row],[Model]])),1,0)</f>
        <v>0</v>
      </c>
      <c r="H1610">
        <f>IF(ISNUMBER(SEARCH("GT",porsche_data[[#This Row],[Model]])),1,0)</f>
        <v>0</v>
      </c>
      <c r="I1610">
        <f>IF(ISNUMBER(SEARCH("RS",porsche_data[[#This Row],[Model]])),1,0)</f>
        <v>0</v>
      </c>
      <c r="J1610">
        <f>IF(ISNUMBER(SEARCH("Targa",porsche_data[[#This Row],[Body]])),1,0)</f>
        <v>0</v>
      </c>
      <c r="K1610">
        <f>IF(ISNUMBER(SEARCH("Cabriolet",porsche_data[[#This Row],[Body]])),1,0)</f>
        <v>0</v>
      </c>
      <c r="L1610" t="s">
        <v>44</v>
      </c>
      <c r="N1610" t="s">
        <v>2555</v>
      </c>
      <c r="O1610" t="str">
        <f>IF(ISNUMBER(SEARCH("km",porsche_data[[#This Row],[Mileage0]])),porsche_data[[#This Row],[Mileage0]],"")</f>
        <v/>
      </c>
      <c r="P1610" t="s">
        <v>182</v>
      </c>
      <c r="R1610" t="s">
        <v>67</v>
      </c>
      <c r="T1610" t="s">
        <v>20</v>
      </c>
      <c r="U1610" t="s">
        <v>31</v>
      </c>
      <c r="V1610">
        <f>IF(porsche_data[[#This Row],[Transmission]]="Automatic",1,0)</f>
        <v>0</v>
      </c>
      <c r="W1610">
        <f>IF(porsche_data[[#This Row],[Transmission]]="PDK",1,0)</f>
        <v>1</v>
      </c>
      <c r="X1610" t="s">
        <v>22</v>
      </c>
      <c r="Y1610">
        <f>IF(porsche_data[[#This Row],[Drive]]="Rear drive",0,1)</f>
        <v>0</v>
      </c>
      <c r="Z1610" t="s">
        <v>23</v>
      </c>
      <c r="AA1610" t="s">
        <v>24</v>
      </c>
      <c r="AB1610">
        <f>IF(OR(porsche_data[[#This Row],[Interior Color]]="Black",porsche_data[[#This Row],[Interior Color]]="Beige",porsche_data[[#This Row],[Interior Color]]="Brown",porsche_data[[#This Row],[Interior Color]]="Grey"),0,1)</f>
        <v>0</v>
      </c>
      <c r="AC1610" t="s">
        <v>54</v>
      </c>
      <c r="AD16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11" spans="1:30" hidden="1" x14ac:dyDescent="0.2">
      <c r="A1611" t="s">
        <v>25</v>
      </c>
      <c r="C1611" t="e">
        <f>ABS((porsche_data[[#This Row],[Price]]-#REF!)/#REF!)</f>
        <v>#REF!</v>
      </c>
      <c r="D1611" t="s">
        <v>1074</v>
      </c>
      <c r="E1611" t="s">
        <v>1019</v>
      </c>
      <c r="F1611">
        <f>IF(OR(ISNUMBER(SEARCH(" 4S",porsche_data[[#This Row],[Model]])), ISNUMBER(SEARCH(" S",porsche_data[[#This Row],[Model]]))),1,0)</f>
        <v>0</v>
      </c>
      <c r="G1611">
        <f>IF(ISNUMBER(SEARCH("Turbo",porsche_data[[#This Row],[Model]])),1,0)</f>
        <v>0</v>
      </c>
      <c r="H1611">
        <f>IF(ISNUMBER(SEARCH("GT",porsche_data[[#This Row],[Model]])),1,0)</f>
        <v>0</v>
      </c>
      <c r="I1611">
        <f>IF(ISNUMBER(SEARCH("RS",porsche_data[[#This Row],[Model]])),1,0)</f>
        <v>0</v>
      </c>
      <c r="J1611">
        <f>IF(ISNUMBER(SEARCH("Targa",porsche_data[[#This Row],[Body]])),1,0)</f>
        <v>0</v>
      </c>
      <c r="K1611">
        <f>IF(ISNUMBER(SEARCH("Cabriolet",porsche_data[[#This Row],[Body]])),1,0)</f>
        <v>0</v>
      </c>
      <c r="L1611" t="s">
        <v>44</v>
      </c>
      <c r="N1611" t="s">
        <v>2556</v>
      </c>
      <c r="O1611" t="str">
        <f>IF(ISNUMBER(SEARCH("km",porsche_data[[#This Row],[Mileage0]])),porsche_data[[#This Row],[Mileage0]],"")</f>
        <v/>
      </c>
      <c r="P1611" t="s">
        <v>121</v>
      </c>
      <c r="R1611" t="s">
        <v>748</v>
      </c>
      <c r="T1611" t="s">
        <v>20</v>
      </c>
      <c r="U1611" t="s">
        <v>21</v>
      </c>
      <c r="V1611">
        <f>IF(porsche_data[[#This Row],[Transmission]]="Automatic",1,0)</f>
        <v>0</v>
      </c>
      <c r="W1611">
        <f>IF(porsche_data[[#This Row],[Transmission]]="PDK",1,0)</f>
        <v>0</v>
      </c>
      <c r="X1611" t="s">
        <v>22</v>
      </c>
      <c r="Y1611">
        <f>IF(porsche_data[[#This Row],[Drive]]="Rear drive",0,1)</f>
        <v>0</v>
      </c>
      <c r="Z1611" t="s">
        <v>23</v>
      </c>
      <c r="AA1611" t="s">
        <v>54</v>
      </c>
      <c r="AB1611">
        <f>IF(OR(porsche_data[[#This Row],[Interior Color]]="Black",porsche_data[[#This Row],[Interior Color]]="Beige",porsche_data[[#This Row],[Interior Color]]="Brown",porsche_data[[#This Row],[Interior Color]]="Grey"),0,1)</f>
        <v>1</v>
      </c>
      <c r="AC1611" t="s">
        <v>54</v>
      </c>
      <c r="AD16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12" spans="1:30" x14ac:dyDescent="0.2">
      <c r="A1612" t="s">
        <v>2097</v>
      </c>
      <c r="B1612">
        <v>144900</v>
      </c>
      <c r="C1612">
        <f>ABS((porsche_data[[#This Row],[Price]]-AVERAGE(B1544:B5999))/_xlfn.STDEV.P(B1544:B5999))</f>
        <v>1.7133074794151004</v>
      </c>
      <c r="D1612" t="s">
        <v>482</v>
      </c>
      <c r="E1612" t="s">
        <v>527</v>
      </c>
      <c r="F1612">
        <f>IF(OR(ISNUMBER(SEARCH(" 4S",porsche_data[[#This Row],[Model]])), ISNUMBER(SEARCH(" S",porsche_data[[#This Row],[Model]]))),1,0)</f>
        <v>0</v>
      </c>
      <c r="G1612">
        <f>IF(ISNUMBER(SEARCH("Turbo",porsche_data[[#This Row],[Model]])),1,0)</f>
        <v>0</v>
      </c>
      <c r="H1612">
        <f>IF(ISNUMBER(SEARCH("GT",porsche_data[[#This Row],[Model]])),1,0)</f>
        <v>1</v>
      </c>
      <c r="I1612">
        <f>IF(ISNUMBER(SEARCH("RS",porsche_data[[#This Row],[Model]])),1,0)</f>
        <v>0</v>
      </c>
      <c r="J1612">
        <f>IF(ISNUMBER(SEARCH("Targa",porsche_data[[#This Row],[Body]])),1,0)</f>
        <v>0</v>
      </c>
      <c r="K1612">
        <f>IF(ISNUMBER(SEARCH("Cabriolet",porsche_data[[#This Row],[Body]])),1,0)</f>
        <v>0</v>
      </c>
      <c r="L1612" t="s">
        <v>44</v>
      </c>
      <c r="M1612">
        <v>996</v>
      </c>
      <c r="N1612" t="s">
        <v>2476</v>
      </c>
      <c r="O1612" s="3">
        <f>1*(LEFT(porsche_data[[#This Row],[Mileage0]],FIND(" ",porsche_data[[#This Row],[Mileage0]])-1))</f>
        <v>11330</v>
      </c>
      <c r="P1612" t="s">
        <v>529</v>
      </c>
      <c r="Q1612">
        <v>381</v>
      </c>
      <c r="R1612" t="s">
        <v>19</v>
      </c>
      <c r="S1612">
        <f>1*(LEFT(porsche_data[[#This Row],[Cylinder Capacity]],FIND(" ",porsche_data[[#This Row],[Cylinder Capacity]])-1))</f>
        <v>3.6</v>
      </c>
      <c r="T1612" t="s">
        <v>20</v>
      </c>
      <c r="U1612" t="s">
        <v>21</v>
      </c>
      <c r="V1612">
        <f>IF(porsche_data[[#This Row],[Transmission]]="Automatic",1,0)</f>
        <v>0</v>
      </c>
      <c r="W1612">
        <f>IF(porsche_data[[#This Row],[Transmission]]="PDK",1,0)</f>
        <v>0</v>
      </c>
      <c r="X1612" t="s">
        <v>22</v>
      </c>
      <c r="Y1612">
        <f>IF(porsche_data[[#This Row],[Drive]]="Rear drive",0,1)</f>
        <v>0</v>
      </c>
      <c r="Z1612" t="s">
        <v>23</v>
      </c>
      <c r="AA1612" t="s">
        <v>24</v>
      </c>
      <c r="AB1612">
        <f>IF(OR(porsche_data[[#This Row],[Interior Color]]="Black",porsche_data[[#This Row],[Interior Color]]="Beige",porsche_data[[#This Row],[Interior Color]]="Brown",porsche_data[[#This Row],[Interior Color]]="Grey"),0,1)</f>
        <v>0</v>
      </c>
      <c r="AC1612" t="s">
        <v>61</v>
      </c>
      <c r="AD16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13" spans="1:30" x14ac:dyDescent="0.2">
      <c r="A1613" t="s">
        <v>2097</v>
      </c>
      <c r="B1613">
        <v>144900</v>
      </c>
      <c r="C1613">
        <f>ABS((porsche_data[[#This Row],[Price]]-AVERAGE(B1545:B6000))/_xlfn.STDEV.P(B1545:B6000))</f>
        <v>1.7164952024797915</v>
      </c>
      <c r="D1613" t="s">
        <v>63</v>
      </c>
      <c r="E1613" t="s">
        <v>185</v>
      </c>
      <c r="F1613">
        <f>IF(OR(ISNUMBER(SEARCH(" 4S",porsche_data[[#This Row],[Model]])), ISNUMBER(SEARCH(" S",porsche_data[[#This Row],[Model]]))),1,0)</f>
        <v>1</v>
      </c>
      <c r="G1613">
        <f>IF(ISNUMBER(SEARCH("Turbo",porsche_data[[#This Row],[Model]])),1,0)</f>
        <v>0</v>
      </c>
      <c r="H1613">
        <f>IF(ISNUMBER(SEARCH("GT",porsche_data[[#This Row],[Model]])),1,0)</f>
        <v>0</v>
      </c>
      <c r="I1613">
        <f>IF(ISNUMBER(SEARCH("RS",porsche_data[[#This Row],[Model]])),1,0)</f>
        <v>0</v>
      </c>
      <c r="J1613">
        <f>IF(ISNUMBER(SEARCH("Targa",porsche_data[[#This Row],[Body]])),1,0)</f>
        <v>0</v>
      </c>
      <c r="K1613">
        <f>IF(ISNUMBER(SEARCH("Cabriolet",porsche_data[[#This Row],[Body]])),1,0)</f>
        <v>0</v>
      </c>
      <c r="L1613" t="s">
        <v>44</v>
      </c>
      <c r="M1613">
        <v>992</v>
      </c>
      <c r="N1613" t="s">
        <v>338</v>
      </c>
      <c r="O1613" s="3">
        <f>1*(LEFT(porsche_data[[#This Row],[Mileage0]],FIND(" ",porsche_data[[#This Row],[Mileage0]])-1))</f>
        <v>7000</v>
      </c>
      <c r="P1613" t="s">
        <v>66</v>
      </c>
      <c r="Q1613">
        <v>450</v>
      </c>
      <c r="R1613" t="s">
        <v>67</v>
      </c>
      <c r="S1613">
        <f>1*(LEFT(porsche_data[[#This Row],[Cylinder Capacity]],FIND(" ",porsche_data[[#This Row],[Cylinder Capacity]])-1))</f>
        <v>3</v>
      </c>
      <c r="T1613" t="s">
        <v>20</v>
      </c>
      <c r="U1613" t="s">
        <v>31</v>
      </c>
      <c r="V1613">
        <f>IF(porsche_data[[#This Row],[Transmission]]="Automatic",1,0)</f>
        <v>0</v>
      </c>
      <c r="W1613">
        <f>IF(porsche_data[[#This Row],[Transmission]]="PDK",1,0)</f>
        <v>1</v>
      </c>
      <c r="X1613" t="s">
        <v>22</v>
      </c>
      <c r="Y1613">
        <f>IF(porsche_data[[#This Row],[Drive]]="Rear drive",0,1)</f>
        <v>0</v>
      </c>
      <c r="Z1613" t="s">
        <v>23</v>
      </c>
      <c r="AA1613" t="s">
        <v>24</v>
      </c>
      <c r="AB1613">
        <f>IF(OR(porsche_data[[#This Row],[Interior Color]]="Black",porsche_data[[#This Row],[Interior Color]]="Beige",porsche_data[[#This Row],[Interior Color]]="Brown",porsche_data[[#This Row],[Interior Color]]="Grey"),0,1)</f>
        <v>0</v>
      </c>
      <c r="AC1613" t="s">
        <v>24</v>
      </c>
      <c r="AD16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14" spans="1:30" x14ac:dyDescent="0.2">
      <c r="A1614" t="s">
        <v>2097</v>
      </c>
      <c r="B1614">
        <v>144900</v>
      </c>
      <c r="C1614">
        <f>ABS((porsche_data[[#This Row],[Price]]-AVERAGE(B1546:B6001))/_xlfn.STDEV.P(B1546:B6001))</f>
        <v>1.7164952024797915</v>
      </c>
      <c r="D1614" t="s">
        <v>70</v>
      </c>
      <c r="E1614" t="s">
        <v>85</v>
      </c>
      <c r="F1614">
        <f>IF(OR(ISNUMBER(SEARCH(" 4S",porsche_data[[#This Row],[Model]])), ISNUMBER(SEARCH(" S",porsche_data[[#This Row],[Model]]))),1,0)</f>
        <v>1</v>
      </c>
      <c r="G1614">
        <f>IF(ISNUMBER(SEARCH("Turbo",porsche_data[[#This Row],[Model]])),1,0)</f>
        <v>1</v>
      </c>
      <c r="H1614">
        <f>IF(ISNUMBER(SEARCH("GT",porsche_data[[#This Row],[Model]])),1,0)</f>
        <v>0</v>
      </c>
      <c r="I1614">
        <f>IF(ISNUMBER(SEARCH("RS",porsche_data[[#This Row],[Model]])),1,0)</f>
        <v>0</v>
      </c>
      <c r="J1614">
        <f>IF(ISNUMBER(SEARCH("Targa",porsche_data[[#This Row],[Body]])),1,0)</f>
        <v>0</v>
      </c>
      <c r="K1614">
        <f>IF(ISNUMBER(SEARCH("Cabriolet",porsche_data[[#This Row],[Body]])),1,0)</f>
        <v>0</v>
      </c>
      <c r="L1614" t="s">
        <v>44</v>
      </c>
      <c r="M1614">
        <v>991</v>
      </c>
      <c r="N1614" t="s">
        <v>4744</v>
      </c>
      <c r="O1614" s="3">
        <f>1*(LEFT(porsche_data[[#This Row],[Mileage0]],FIND(" ",porsche_data[[#This Row],[Mileage0]])-1))</f>
        <v>49658</v>
      </c>
      <c r="P1614" t="s">
        <v>87</v>
      </c>
      <c r="Q1614">
        <v>580</v>
      </c>
      <c r="R1614" t="s">
        <v>88</v>
      </c>
      <c r="S1614">
        <f>1*(LEFT(porsche_data[[#This Row],[Cylinder Capacity]],FIND(" ",porsche_data[[#This Row],[Cylinder Capacity]])-1))</f>
        <v>3.8</v>
      </c>
      <c r="T1614" t="s">
        <v>20</v>
      </c>
      <c r="U1614" t="s">
        <v>21</v>
      </c>
      <c r="V1614">
        <f>IF(porsche_data[[#This Row],[Transmission]]="Automatic",1,0)</f>
        <v>0</v>
      </c>
      <c r="W1614">
        <f>IF(porsche_data[[#This Row],[Transmission]]="PDK",1,0)</f>
        <v>0</v>
      </c>
      <c r="X1614" t="s">
        <v>46</v>
      </c>
      <c r="Y1614">
        <f>IF(porsche_data[[#This Row],[Drive]]="Rear drive",0,1)</f>
        <v>1</v>
      </c>
      <c r="Z1614" t="s">
        <v>23</v>
      </c>
      <c r="AA1614" t="s">
        <v>24</v>
      </c>
      <c r="AB1614">
        <f>IF(OR(porsche_data[[#This Row],[Interior Color]]="Black",porsche_data[[#This Row],[Interior Color]]="Beige",porsche_data[[#This Row],[Interior Color]]="Brown",porsche_data[[#This Row],[Interior Color]]="Grey"),0,1)</f>
        <v>0</v>
      </c>
      <c r="AC1614" t="s">
        <v>24</v>
      </c>
      <c r="AD16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15" spans="1:30" hidden="1" x14ac:dyDescent="0.2">
      <c r="A1615" t="s">
        <v>25</v>
      </c>
      <c r="C1615" t="e">
        <f>ABS((porsche_data[[#This Row],[Price]]-#REF!)/#REF!)</f>
        <v>#REF!</v>
      </c>
      <c r="D1615" t="s">
        <v>25</v>
      </c>
      <c r="E1615" t="s">
        <v>25</v>
      </c>
      <c r="F1615">
        <f>IF(OR(ISNUMBER(SEARCH(" 4S",porsche_data[[#This Row],[Model]])), ISNUMBER(SEARCH(" S",porsche_data[[#This Row],[Model]]))),1,0)</f>
        <v>0</v>
      </c>
      <c r="G1615">
        <f>IF(ISNUMBER(SEARCH("Turbo",porsche_data[[#This Row],[Model]])),1,0)</f>
        <v>0</v>
      </c>
      <c r="H1615">
        <f>IF(ISNUMBER(SEARCH("GT",porsche_data[[#This Row],[Model]])),1,0)</f>
        <v>0</v>
      </c>
      <c r="I1615">
        <f>IF(ISNUMBER(SEARCH("RS",porsche_data[[#This Row],[Model]])),1,0)</f>
        <v>0</v>
      </c>
      <c r="J1615">
        <f>IF(ISNUMBER(SEARCH("Targa",porsche_data[[#This Row],[Body]])),1,0)</f>
        <v>0</v>
      </c>
      <c r="K1615">
        <f>IF(ISNUMBER(SEARCH("Cabriolet",porsche_data[[#This Row],[Body]])),1,0)</f>
        <v>0</v>
      </c>
      <c r="L1615" t="s">
        <v>25</v>
      </c>
      <c r="N1615" t="s">
        <v>25</v>
      </c>
      <c r="O1615" t="str">
        <f>IF(ISNUMBER(SEARCH("km",porsche_data[[#This Row],[Mileage0]])),porsche_data[[#This Row],[Mileage0]],"")</f>
        <v/>
      </c>
      <c r="P1615" t="s">
        <v>25</v>
      </c>
      <c r="R1615" t="s">
        <v>25</v>
      </c>
      <c r="T1615" t="s">
        <v>25</v>
      </c>
      <c r="U1615" t="s">
        <v>25</v>
      </c>
      <c r="V1615">
        <f>IF(porsche_data[[#This Row],[Transmission]]="Automatic",1,0)</f>
        <v>0</v>
      </c>
      <c r="W1615">
        <f>IF(porsche_data[[#This Row],[Transmission]]="PDK",1,0)</f>
        <v>0</v>
      </c>
      <c r="X1615" t="s">
        <v>25</v>
      </c>
      <c r="Y1615">
        <f>IF(porsche_data[[#This Row],[Drive]]="Rear drive",0,1)</f>
        <v>1</v>
      </c>
      <c r="Z1615" t="s">
        <v>25</v>
      </c>
      <c r="AA1615" t="s">
        <v>25</v>
      </c>
      <c r="AB1615">
        <f>IF(OR(porsche_data[[#This Row],[Interior Color]]="Black",porsche_data[[#This Row],[Interior Color]]="Beige",porsche_data[[#This Row],[Interior Color]]="Brown",porsche_data[[#This Row],[Interior Color]]="Grey"),0,1)</f>
        <v>1</v>
      </c>
      <c r="AC1615" t="s">
        <v>25</v>
      </c>
      <c r="AD16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16" spans="1:30" x14ac:dyDescent="0.2">
      <c r="A1616" t="s">
        <v>3523</v>
      </c>
      <c r="B1616">
        <v>144800</v>
      </c>
      <c r="C1616">
        <f>ABS((porsche_data[[#This Row],[Price]]-AVERAGE(B1548:B6003))/_xlfn.STDEV.P(B1548:B6003))</f>
        <v>1.7131642381681162</v>
      </c>
      <c r="D1616" t="s">
        <v>874</v>
      </c>
      <c r="E1616" t="s">
        <v>794</v>
      </c>
      <c r="F1616">
        <f>IF(OR(ISNUMBER(SEARCH(" 4S",porsche_data[[#This Row],[Model]])), ISNUMBER(SEARCH(" S",porsche_data[[#This Row],[Model]]))),1,0)</f>
        <v>1</v>
      </c>
      <c r="G1616">
        <f>IF(ISNUMBER(SEARCH("Turbo",porsche_data[[#This Row],[Model]])),1,0)</f>
        <v>0</v>
      </c>
      <c r="H1616">
        <f>IF(ISNUMBER(SEARCH("GT",porsche_data[[#This Row],[Model]])),1,0)</f>
        <v>0</v>
      </c>
      <c r="I1616">
        <f>IF(ISNUMBER(SEARCH("RS",porsche_data[[#This Row],[Model]])),1,0)</f>
        <v>0</v>
      </c>
      <c r="J1616">
        <f>IF(ISNUMBER(SEARCH("Targa",porsche_data[[#This Row],[Body]])),1,0)</f>
        <v>1</v>
      </c>
      <c r="K1616">
        <f>IF(ISNUMBER(SEARCH("Cabriolet",porsche_data[[#This Row],[Body]])),1,0)</f>
        <v>0</v>
      </c>
      <c r="L1616" t="s">
        <v>36</v>
      </c>
      <c r="M1616">
        <v>991</v>
      </c>
      <c r="N1616" t="s">
        <v>3524</v>
      </c>
      <c r="O1616" s="3">
        <f>1*(LEFT(porsche_data[[#This Row],[Mileage0]],FIND(" ",porsche_data[[#This Row],[Mileage0]])-1))</f>
        <v>12973</v>
      </c>
      <c r="P1616" t="s">
        <v>207</v>
      </c>
      <c r="Q1616">
        <v>400</v>
      </c>
      <c r="R1616" t="s">
        <v>88</v>
      </c>
      <c r="S1616">
        <f>1*(LEFT(porsche_data[[#This Row],[Cylinder Capacity]],FIND(" ",porsche_data[[#This Row],[Cylinder Capacity]])-1))</f>
        <v>3.8</v>
      </c>
      <c r="T1616" t="s">
        <v>20</v>
      </c>
      <c r="U1616" t="s">
        <v>31</v>
      </c>
      <c r="V1616">
        <f>IF(porsche_data[[#This Row],[Transmission]]="Automatic",1,0)</f>
        <v>0</v>
      </c>
      <c r="W1616">
        <f>IF(porsche_data[[#This Row],[Transmission]]="PDK",1,0)</f>
        <v>1</v>
      </c>
      <c r="X1616" t="s">
        <v>22</v>
      </c>
      <c r="Y1616">
        <f>IF(porsche_data[[#This Row],[Drive]]="Rear drive",0,1)</f>
        <v>0</v>
      </c>
      <c r="Z1616" t="s">
        <v>23</v>
      </c>
      <c r="AA1616" t="s">
        <v>24</v>
      </c>
      <c r="AB1616">
        <f>IF(OR(porsche_data[[#This Row],[Interior Color]]="Black",porsche_data[[#This Row],[Interior Color]]="Beige",porsche_data[[#This Row],[Interior Color]]="Brown",porsche_data[[#This Row],[Interior Color]]="Grey"),0,1)</f>
        <v>0</v>
      </c>
      <c r="AC1616" t="s">
        <v>24</v>
      </c>
      <c r="AD16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17" spans="1:30" x14ac:dyDescent="0.2">
      <c r="A1617" t="s">
        <v>5142</v>
      </c>
      <c r="B1617">
        <v>144700</v>
      </c>
      <c r="C1617">
        <f>ABS((porsche_data[[#This Row],[Price]]-AVERAGE(B1549:B6004))/_xlfn.STDEV.P(B1549:B6004))</f>
        <v>1.709833273856441</v>
      </c>
      <c r="D1617" t="s">
        <v>80</v>
      </c>
      <c r="E1617" t="s">
        <v>85</v>
      </c>
      <c r="F1617">
        <f>IF(OR(ISNUMBER(SEARCH(" 4S",porsche_data[[#This Row],[Model]])), ISNUMBER(SEARCH(" S",porsche_data[[#This Row],[Model]]))),1,0)</f>
        <v>1</v>
      </c>
      <c r="G1617">
        <f>IF(ISNUMBER(SEARCH("Turbo",porsche_data[[#This Row],[Model]])),1,0)</f>
        <v>1</v>
      </c>
      <c r="H1617">
        <f>IF(ISNUMBER(SEARCH("GT",porsche_data[[#This Row],[Model]])),1,0)</f>
        <v>0</v>
      </c>
      <c r="I1617">
        <f>IF(ISNUMBER(SEARCH("RS",porsche_data[[#This Row],[Model]])),1,0)</f>
        <v>0</v>
      </c>
      <c r="J1617">
        <f>IF(ISNUMBER(SEARCH("Targa",porsche_data[[#This Row],[Body]])),1,0)</f>
        <v>0</v>
      </c>
      <c r="K1617">
        <f>IF(ISNUMBER(SEARCH("Cabriolet",porsche_data[[#This Row],[Body]])),1,0)</f>
        <v>0</v>
      </c>
      <c r="L1617" t="s">
        <v>44</v>
      </c>
      <c r="M1617">
        <v>991</v>
      </c>
      <c r="N1617" t="s">
        <v>5143</v>
      </c>
      <c r="O1617" s="3">
        <f>1*(LEFT(porsche_data[[#This Row],[Mileage0]],FIND(" ",porsche_data[[#This Row],[Mileage0]])-1))</f>
        <v>54700</v>
      </c>
      <c r="P1617" t="s">
        <v>87</v>
      </c>
      <c r="Q1617">
        <v>580</v>
      </c>
      <c r="R1617" t="s">
        <v>88</v>
      </c>
      <c r="S1617">
        <f>1*(LEFT(porsche_data[[#This Row],[Cylinder Capacity]],FIND(" ",porsche_data[[#This Row],[Cylinder Capacity]])-1))</f>
        <v>3.8</v>
      </c>
      <c r="T1617" t="s">
        <v>20</v>
      </c>
      <c r="U1617" t="s">
        <v>31</v>
      </c>
      <c r="V1617">
        <f>IF(porsche_data[[#This Row],[Transmission]]="Automatic",1,0)</f>
        <v>0</v>
      </c>
      <c r="W1617">
        <f>IF(porsche_data[[#This Row],[Transmission]]="PDK",1,0)</f>
        <v>1</v>
      </c>
      <c r="X1617" t="s">
        <v>46</v>
      </c>
      <c r="Y1617">
        <f>IF(porsche_data[[#This Row],[Drive]]="Rear drive",0,1)</f>
        <v>1</v>
      </c>
      <c r="Z1617" t="s">
        <v>23</v>
      </c>
      <c r="AA1617" t="s">
        <v>24</v>
      </c>
      <c r="AB1617">
        <f>IF(OR(porsche_data[[#This Row],[Interior Color]]="Black",porsche_data[[#This Row],[Interior Color]]="Beige",porsche_data[[#This Row],[Interior Color]]="Brown",porsche_data[[#This Row],[Interior Color]]="Grey"),0,1)</f>
        <v>0</v>
      </c>
      <c r="AC1617" t="s">
        <v>32</v>
      </c>
      <c r="AD16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18" spans="1:30" x14ac:dyDescent="0.2">
      <c r="A1618" t="s">
        <v>3058</v>
      </c>
      <c r="B1618">
        <v>144500</v>
      </c>
      <c r="C1618">
        <f>ABS((porsche_data[[#This Row],[Price]]-AVERAGE(B1550:B6005))/_xlfn.STDEV.P(B1550:B6005))</f>
        <v>1.7031713452330906</v>
      </c>
      <c r="D1618" t="s">
        <v>70</v>
      </c>
      <c r="E1618" t="s">
        <v>1715</v>
      </c>
      <c r="F1618">
        <f>IF(OR(ISNUMBER(SEARCH(" 4S",porsche_data[[#This Row],[Model]])), ISNUMBER(SEARCH(" S",porsche_data[[#This Row],[Model]]))),1,0)</f>
        <v>0</v>
      </c>
      <c r="G1618">
        <f>IF(ISNUMBER(SEARCH("Turbo",porsche_data[[#This Row],[Model]])),1,0)</f>
        <v>1</v>
      </c>
      <c r="H1618">
        <f>IF(ISNUMBER(SEARCH("GT",porsche_data[[#This Row],[Model]])),1,0)</f>
        <v>0</v>
      </c>
      <c r="I1618">
        <f>IF(ISNUMBER(SEARCH("RS",porsche_data[[#This Row],[Model]])),1,0)</f>
        <v>0</v>
      </c>
      <c r="J1618">
        <f>IF(ISNUMBER(SEARCH("Targa",porsche_data[[#This Row],[Body]])),1,0)</f>
        <v>0</v>
      </c>
      <c r="K1618">
        <f>IF(ISNUMBER(SEARCH("Cabriolet",porsche_data[[#This Row],[Body]])),1,0)</f>
        <v>1</v>
      </c>
      <c r="L1618" t="s">
        <v>16</v>
      </c>
      <c r="M1618">
        <v>991</v>
      </c>
      <c r="N1618" t="s">
        <v>3059</v>
      </c>
      <c r="O1618" s="3">
        <f>1*(LEFT(porsche_data[[#This Row],[Mileage0]],FIND(" ",porsche_data[[#This Row],[Mileage0]])-1))</f>
        <v>58500</v>
      </c>
      <c r="P1618" t="s">
        <v>1717</v>
      </c>
      <c r="Q1618">
        <v>540</v>
      </c>
      <c r="R1618" t="s">
        <v>88</v>
      </c>
      <c r="S1618">
        <f>1*(LEFT(porsche_data[[#This Row],[Cylinder Capacity]],FIND(" ",porsche_data[[#This Row],[Cylinder Capacity]])-1))</f>
        <v>3.8</v>
      </c>
      <c r="T1618" t="s">
        <v>20</v>
      </c>
      <c r="U1618" t="s">
        <v>31</v>
      </c>
      <c r="V1618">
        <f>IF(porsche_data[[#This Row],[Transmission]]="Automatic",1,0)</f>
        <v>0</v>
      </c>
      <c r="W1618">
        <f>IF(porsche_data[[#This Row],[Transmission]]="PDK",1,0)</f>
        <v>1</v>
      </c>
      <c r="X1618" t="s">
        <v>46</v>
      </c>
      <c r="Y1618">
        <f>IF(porsche_data[[#This Row],[Drive]]="Rear drive",0,1)</f>
        <v>1</v>
      </c>
      <c r="Z1618" t="s">
        <v>23</v>
      </c>
      <c r="AA1618" t="s">
        <v>24</v>
      </c>
      <c r="AB1618">
        <f>IF(OR(porsche_data[[#This Row],[Interior Color]]="Black",porsche_data[[#This Row],[Interior Color]]="Beige",porsche_data[[#This Row],[Interior Color]]="Brown",porsche_data[[#This Row],[Interior Color]]="Grey"),0,1)</f>
        <v>0</v>
      </c>
      <c r="AC1618" t="s">
        <v>61</v>
      </c>
      <c r="AD16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19" spans="1:30" x14ac:dyDescent="0.2">
      <c r="A1619" t="s">
        <v>3009</v>
      </c>
      <c r="B1619">
        <v>143992</v>
      </c>
      <c r="C1619">
        <f>ABS((porsche_data[[#This Row],[Price]]-AVERAGE(B1551:B6006))/_xlfn.STDEV.P(B1551:B6006))</f>
        <v>1.6862500465297805</v>
      </c>
      <c r="D1619" t="s">
        <v>93</v>
      </c>
      <c r="E1619" t="s">
        <v>64</v>
      </c>
      <c r="F1619">
        <f>IF(OR(ISNUMBER(SEARCH(" 4S",porsche_data[[#This Row],[Model]])), ISNUMBER(SEARCH(" S",porsche_data[[#This Row],[Model]]))),1,0)</f>
        <v>1</v>
      </c>
      <c r="G1619">
        <f>IF(ISNUMBER(SEARCH("Turbo",porsche_data[[#This Row],[Model]])),1,0)</f>
        <v>0</v>
      </c>
      <c r="H1619">
        <f>IF(ISNUMBER(SEARCH("GT",porsche_data[[#This Row],[Model]])),1,0)</f>
        <v>0</v>
      </c>
      <c r="I1619">
        <f>IF(ISNUMBER(SEARCH("RS",porsche_data[[#This Row],[Model]])),1,0)</f>
        <v>0</v>
      </c>
      <c r="J1619">
        <f>IF(ISNUMBER(SEARCH("Targa",porsche_data[[#This Row],[Body]])),1,0)</f>
        <v>0</v>
      </c>
      <c r="K1619">
        <f>IF(ISNUMBER(SEARCH("Cabriolet",porsche_data[[#This Row],[Body]])),1,0)</f>
        <v>1</v>
      </c>
      <c r="L1619" t="s">
        <v>16</v>
      </c>
      <c r="M1619">
        <v>992</v>
      </c>
      <c r="N1619" t="s">
        <v>340</v>
      </c>
      <c r="O1619" s="3">
        <f>1*(LEFT(porsche_data[[#This Row],[Mileage0]],FIND(" ",porsche_data[[#This Row],[Mileage0]])-1))</f>
        <v>69000</v>
      </c>
      <c r="P1619" t="s">
        <v>66</v>
      </c>
      <c r="Q1619">
        <v>450</v>
      </c>
      <c r="R1619" t="s">
        <v>67</v>
      </c>
      <c r="S1619">
        <f>1*(LEFT(porsche_data[[#This Row],[Cylinder Capacity]],FIND(" ",porsche_data[[#This Row],[Cylinder Capacity]])-1))</f>
        <v>3</v>
      </c>
      <c r="T1619" t="s">
        <v>20</v>
      </c>
      <c r="U1619" t="s">
        <v>53</v>
      </c>
      <c r="V1619">
        <f>IF(porsche_data[[#This Row],[Transmission]]="Automatic",1,0)</f>
        <v>1</v>
      </c>
      <c r="W1619">
        <f>IF(porsche_data[[#This Row],[Transmission]]="PDK",1,0)</f>
        <v>0</v>
      </c>
      <c r="X1619" t="s">
        <v>46</v>
      </c>
      <c r="Y1619">
        <f>IF(porsche_data[[#This Row],[Drive]]="Rear drive",0,1)</f>
        <v>1</v>
      </c>
      <c r="Z1619" t="s">
        <v>23</v>
      </c>
      <c r="AA1619" t="s">
        <v>24</v>
      </c>
      <c r="AB1619">
        <f>IF(OR(porsche_data[[#This Row],[Interior Color]]="Black",porsche_data[[#This Row],[Interior Color]]="Beige",porsche_data[[#This Row],[Interior Color]]="Brown",porsche_data[[#This Row],[Interior Color]]="Grey"),0,1)</f>
        <v>0</v>
      </c>
      <c r="AC1619" t="s">
        <v>24</v>
      </c>
      <c r="AD16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20" spans="1:30" x14ac:dyDescent="0.2">
      <c r="A1620" t="s">
        <v>2790</v>
      </c>
      <c r="B1620">
        <v>143400</v>
      </c>
      <c r="C1620">
        <f>ABS((porsche_data[[#This Row],[Price]]-AVERAGE(B1552:B6007))/_xlfn.STDEV.P(B1552:B6007))</f>
        <v>1.6696756455035848</v>
      </c>
      <c r="D1620" t="s">
        <v>63</v>
      </c>
      <c r="E1620" t="s">
        <v>64</v>
      </c>
      <c r="F1620">
        <f>IF(OR(ISNUMBER(SEARCH(" 4S",porsche_data[[#This Row],[Model]])), ISNUMBER(SEARCH(" S",porsche_data[[#This Row],[Model]]))),1,0)</f>
        <v>1</v>
      </c>
      <c r="G1620">
        <f>IF(ISNUMBER(SEARCH("Turbo",porsche_data[[#This Row],[Model]])),1,0)</f>
        <v>0</v>
      </c>
      <c r="H1620">
        <f>IF(ISNUMBER(SEARCH("GT",porsche_data[[#This Row],[Model]])),1,0)</f>
        <v>0</v>
      </c>
      <c r="I1620">
        <f>IF(ISNUMBER(SEARCH("RS",porsche_data[[#This Row],[Model]])),1,0)</f>
        <v>0</v>
      </c>
      <c r="J1620">
        <f>IF(ISNUMBER(SEARCH("Targa",porsche_data[[#This Row],[Body]])),1,0)</f>
        <v>0</v>
      </c>
      <c r="K1620">
        <f>IF(ISNUMBER(SEARCH("Cabriolet",porsche_data[[#This Row],[Body]])),1,0)</f>
        <v>0</v>
      </c>
      <c r="L1620" t="s">
        <v>44</v>
      </c>
      <c r="M1620">
        <v>992</v>
      </c>
      <c r="N1620" t="s">
        <v>2791</v>
      </c>
      <c r="O1620" s="3">
        <f>1*(LEFT(porsche_data[[#This Row],[Mileage0]],FIND(" ",porsche_data[[#This Row],[Mileage0]])-1))</f>
        <v>26900</v>
      </c>
      <c r="P1620" t="s">
        <v>66</v>
      </c>
      <c r="Q1620">
        <v>450</v>
      </c>
      <c r="R1620" t="s">
        <v>67</v>
      </c>
      <c r="S1620">
        <f>1*(LEFT(porsche_data[[#This Row],[Cylinder Capacity]],FIND(" ",porsche_data[[#This Row],[Cylinder Capacity]])-1))</f>
        <v>3</v>
      </c>
      <c r="T1620" t="s">
        <v>20</v>
      </c>
      <c r="U1620" t="s">
        <v>31</v>
      </c>
      <c r="V1620">
        <f>IF(porsche_data[[#This Row],[Transmission]]="Automatic",1,0)</f>
        <v>0</v>
      </c>
      <c r="W1620">
        <f>IF(porsche_data[[#This Row],[Transmission]]="PDK",1,0)</f>
        <v>1</v>
      </c>
      <c r="X1620" t="s">
        <v>22</v>
      </c>
      <c r="Y1620">
        <f>IF(porsche_data[[#This Row],[Drive]]="Rear drive",0,1)</f>
        <v>0</v>
      </c>
      <c r="Z1620" t="s">
        <v>23</v>
      </c>
      <c r="AA1620" t="s">
        <v>24</v>
      </c>
      <c r="AB1620">
        <f>IF(OR(porsche_data[[#This Row],[Interior Color]]="Black",porsche_data[[#This Row],[Interior Color]]="Beige",porsche_data[[#This Row],[Interior Color]]="Brown",porsche_data[[#This Row],[Interior Color]]="Grey"),0,1)</f>
        <v>0</v>
      </c>
      <c r="AC1620" t="s">
        <v>116</v>
      </c>
      <c r="AD16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21" spans="1:30" hidden="1" x14ac:dyDescent="0.2">
      <c r="A1621" t="s">
        <v>25</v>
      </c>
      <c r="C1621" t="e">
        <f>ABS((porsche_data[[#This Row],[Price]]-#REF!)/#REF!)</f>
        <v>#REF!</v>
      </c>
      <c r="D1621" t="s">
        <v>25</v>
      </c>
      <c r="E1621" t="s">
        <v>25</v>
      </c>
      <c r="F1621">
        <f>IF(OR(ISNUMBER(SEARCH(" 4S",porsche_data[[#This Row],[Model]])), ISNUMBER(SEARCH(" S",porsche_data[[#This Row],[Model]]))),1,0)</f>
        <v>0</v>
      </c>
      <c r="G1621">
        <f>IF(ISNUMBER(SEARCH("Turbo",porsche_data[[#This Row],[Model]])),1,0)</f>
        <v>0</v>
      </c>
      <c r="H1621">
        <f>IF(ISNUMBER(SEARCH("GT",porsche_data[[#This Row],[Model]])),1,0)</f>
        <v>0</v>
      </c>
      <c r="I1621">
        <f>IF(ISNUMBER(SEARCH("RS",porsche_data[[#This Row],[Model]])),1,0)</f>
        <v>0</v>
      </c>
      <c r="J1621">
        <f>IF(ISNUMBER(SEARCH("Targa",porsche_data[[#This Row],[Body]])),1,0)</f>
        <v>0</v>
      </c>
      <c r="K1621">
        <f>IF(ISNUMBER(SEARCH("Cabriolet",porsche_data[[#This Row],[Body]])),1,0)</f>
        <v>0</v>
      </c>
      <c r="L1621" t="s">
        <v>25</v>
      </c>
      <c r="N1621" t="s">
        <v>25</v>
      </c>
      <c r="O1621" t="str">
        <f>IF(ISNUMBER(SEARCH("km",porsche_data[[#This Row],[Mileage0]])),porsche_data[[#This Row],[Mileage0]],"")</f>
        <v/>
      </c>
      <c r="P1621" t="s">
        <v>25</v>
      </c>
      <c r="R1621" t="s">
        <v>25</v>
      </c>
      <c r="T1621" t="s">
        <v>25</v>
      </c>
      <c r="U1621" t="s">
        <v>25</v>
      </c>
      <c r="V1621">
        <f>IF(porsche_data[[#This Row],[Transmission]]="Automatic",1,0)</f>
        <v>0</v>
      </c>
      <c r="W1621">
        <f>IF(porsche_data[[#This Row],[Transmission]]="PDK",1,0)</f>
        <v>0</v>
      </c>
      <c r="X1621" t="s">
        <v>25</v>
      </c>
      <c r="Y1621">
        <f>IF(porsche_data[[#This Row],[Drive]]="Rear drive",0,1)</f>
        <v>1</v>
      </c>
      <c r="Z1621" t="s">
        <v>25</v>
      </c>
      <c r="AA1621" t="s">
        <v>25</v>
      </c>
      <c r="AB1621">
        <f>IF(OR(porsche_data[[#This Row],[Interior Color]]="Black",porsche_data[[#This Row],[Interior Color]]="Beige",porsche_data[[#This Row],[Interior Color]]="Brown",porsche_data[[#This Row],[Interior Color]]="Grey"),0,1)</f>
        <v>1</v>
      </c>
      <c r="AC1621" t="s">
        <v>25</v>
      </c>
      <c r="AD16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22" spans="1:30" x14ac:dyDescent="0.2">
      <c r="A1622" t="s">
        <v>1774</v>
      </c>
      <c r="B1622">
        <v>142992</v>
      </c>
      <c r="C1622">
        <f>ABS((porsche_data[[#This Row],[Price]]-AVERAGE(B1554:B6009))/_xlfn.STDEV.P(B1554:B6009))</f>
        <v>1.6560721350021161</v>
      </c>
      <c r="D1622" t="s">
        <v>163</v>
      </c>
      <c r="E1622" t="s">
        <v>185</v>
      </c>
      <c r="F1622">
        <f>IF(OR(ISNUMBER(SEARCH(" 4S",porsche_data[[#This Row],[Model]])), ISNUMBER(SEARCH(" S",porsche_data[[#This Row],[Model]]))),1,0)</f>
        <v>1</v>
      </c>
      <c r="G1622">
        <f>IF(ISNUMBER(SEARCH("Turbo",porsche_data[[#This Row],[Model]])),1,0)</f>
        <v>0</v>
      </c>
      <c r="H1622">
        <f>IF(ISNUMBER(SEARCH("GT",porsche_data[[#This Row],[Model]])),1,0)</f>
        <v>0</v>
      </c>
      <c r="I1622">
        <f>IF(ISNUMBER(SEARCH("RS",porsche_data[[#This Row],[Model]])),1,0)</f>
        <v>0</v>
      </c>
      <c r="J1622">
        <f>IF(ISNUMBER(SEARCH("Targa",porsche_data[[#This Row],[Body]])),1,0)</f>
        <v>0</v>
      </c>
      <c r="K1622">
        <f>IF(ISNUMBER(SEARCH("Cabriolet",porsche_data[[#This Row],[Body]])),1,0)</f>
        <v>1</v>
      </c>
      <c r="L1622" t="s">
        <v>16</v>
      </c>
      <c r="M1622">
        <v>992</v>
      </c>
      <c r="N1622" t="s">
        <v>1775</v>
      </c>
      <c r="O1622" s="3">
        <f>1*(LEFT(porsche_data[[#This Row],[Mileage0]],FIND(" ",porsche_data[[#This Row],[Mileage0]])-1))</f>
        <v>11910</v>
      </c>
      <c r="P1622" t="s">
        <v>66</v>
      </c>
      <c r="Q1622">
        <v>450</v>
      </c>
      <c r="R1622" t="s">
        <v>67</v>
      </c>
      <c r="S1622">
        <f>1*(LEFT(porsche_data[[#This Row],[Cylinder Capacity]],FIND(" ",porsche_data[[#This Row],[Cylinder Capacity]])-1))</f>
        <v>3</v>
      </c>
      <c r="T1622" t="s">
        <v>20</v>
      </c>
      <c r="U1622" t="s">
        <v>31</v>
      </c>
      <c r="V1622">
        <f>IF(porsche_data[[#This Row],[Transmission]]="Automatic",1,0)</f>
        <v>0</v>
      </c>
      <c r="W1622">
        <f>IF(porsche_data[[#This Row],[Transmission]]="PDK",1,0)</f>
        <v>1</v>
      </c>
      <c r="X1622" t="s">
        <v>22</v>
      </c>
      <c r="Y1622">
        <f>IF(porsche_data[[#This Row],[Drive]]="Rear drive",0,1)</f>
        <v>0</v>
      </c>
      <c r="Z1622" t="s">
        <v>23</v>
      </c>
      <c r="AA1622" t="s">
        <v>24</v>
      </c>
      <c r="AB1622">
        <f>IF(OR(porsche_data[[#This Row],[Interior Color]]="Black",porsche_data[[#This Row],[Interior Color]]="Beige",porsche_data[[#This Row],[Interior Color]]="Brown",porsche_data[[#This Row],[Interior Color]]="Grey"),0,1)</f>
        <v>0</v>
      </c>
      <c r="AC1622" t="s">
        <v>32</v>
      </c>
      <c r="AD16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23" spans="1:30" x14ac:dyDescent="0.2">
      <c r="A1623" t="s">
        <v>4196</v>
      </c>
      <c r="B1623">
        <v>142991</v>
      </c>
      <c r="C1623">
        <f>ABS((porsche_data[[#This Row],[Price]]-AVERAGE(B1555:B6010))/_xlfn.STDEV.P(B1555:B6010))</f>
        <v>1.6591422211630333</v>
      </c>
      <c r="D1623" t="s">
        <v>90</v>
      </c>
      <c r="E1623" t="s">
        <v>94</v>
      </c>
      <c r="F1623">
        <f>IF(OR(ISNUMBER(SEARCH(" 4S",porsche_data[[#This Row],[Model]])), ISNUMBER(SEARCH(" S",porsche_data[[#This Row],[Model]]))),1,0)</f>
        <v>0</v>
      </c>
      <c r="G1623">
        <f>IF(ISNUMBER(SEARCH("Turbo",porsche_data[[#This Row],[Model]])),1,0)</f>
        <v>0</v>
      </c>
      <c r="H1623">
        <f>IF(ISNUMBER(SEARCH("GT",porsche_data[[#This Row],[Model]])),1,0)</f>
        <v>1</v>
      </c>
      <c r="I1623">
        <f>IF(ISNUMBER(SEARCH("RS",porsche_data[[#This Row],[Model]])),1,0)</f>
        <v>0</v>
      </c>
      <c r="J1623">
        <f>IF(ISNUMBER(SEARCH("Targa",porsche_data[[#This Row],[Body]])),1,0)</f>
        <v>0</v>
      </c>
      <c r="K1623">
        <f>IF(ISNUMBER(SEARCH("Cabriolet",porsche_data[[#This Row],[Body]])),1,0)</f>
        <v>1</v>
      </c>
      <c r="L1623" t="s">
        <v>16</v>
      </c>
      <c r="M1623">
        <v>991</v>
      </c>
      <c r="N1623" t="s">
        <v>95</v>
      </c>
      <c r="O1623" s="3">
        <f>1*(LEFT(porsche_data[[#This Row],[Mileage0]],FIND(" ",porsche_data[[#This Row],[Mileage0]])-1))</f>
        <v>38000</v>
      </c>
      <c r="P1623" t="s">
        <v>66</v>
      </c>
      <c r="Q1623">
        <v>450</v>
      </c>
      <c r="R1623" t="s">
        <v>67</v>
      </c>
      <c r="S1623">
        <f>1*(LEFT(porsche_data[[#This Row],[Cylinder Capacity]],FIND(" ",porsche_data[[#This Row],[Cylinder Capacity]])-1))</f>
        <v>3</v>
      </c>
      <c r="T1623" t="s">
        <v>20</v>
      </c>
      <c r="U1623" t="s">
        <v>31</v>
      </c>
      <c r="V1623">
        <f>IF(porsche_data[[#This Row],[Transmission]]="Automatic",1,0)</f>
        <v>0</v>
      </c>
      <c r="W1623">
        <f>IF(porsche_data[[#This Row],[Transmission]]="PDK",1,0)</f>
        <v>1</v>
      </c>
      <c r="X1623" t="s">
        <v>46</v>
      </c>
      <c r="Y1623">
        <f>IF(porsche_data[[#This Row],[Drive]]="Rear drive",0,1)</f>
        <v>1</v>
      </c>
      <c r="Z1623" t="s">
        <v>23</v>
      </c>
      <c r="AA1623" t="s">
        <v>24</v>
      </c>
      <c r="AB1623">
        <f>IF(OR(porsche_data[[#This Row],[Interior Color]]="Black",porsche_data[[#This Row],[Interior Color]]="Beige",porsche_data[[#This Row],[Interior Color]]="Brown",porsche_data[[#This Row],[Interior Color]]="Grey"),0,1)</f>
        <v>0</v>
      </c>
      <c r="AC1623" t="s">
        <v>61</v>
      </c>
      <c r="AD16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24" spans="1:30" x14ac:dyDescent="0.2">
      <c r="A1624" t="s">
        <v>341</v>
      </c>
      <c r="B1624">
        <v>142900</v>
      </c>
      <c r="C1624">
        <f>ABS((porsche_data[[#This Row],[Price]]-AVERAGE(B1556:B6011))/_xlfn.STDEV.P(B1556:B6011))</f>
        <v>1.656105207380606</v>
      </c>
      <c r="D1624" t="s">
        <v>152</v>
      </c>
      <c r="E1624" t="s">
        <v>180</v>
      </c>
      <c r="F1624">
        <f>IF(OR(ISNUMBER(SEARCH(" 4S",porsche_data[[#This Row],[Model]])), ISNUMBER(SEARCH(" S",porsche_data[[#This Row],[Model]]))),1,0)</f>
        <v>0</v>
      </c>
      <c r="G1624">
        <f>IF(ISNUMBER(SEARCH("Turbo",porsche_data[[#This Row],[Model]])),1,0)</f>
        <v>0</v>
      </c>
      <c r="H1624">
        <f>IF(ISNUMBER(SEARCH("GT",porsche_data[[#This Row],[Model]])),1,0)</f>
        <v>0</v>
      </c>
      <c r="I1624">
        <f>IF(ISNUMBER(SEARCH("RS",porsche_data[[#This Row],[Model]])),1,0)</f>
        <v>0</v>
      </c>
      <c r="J1624">
        <f>IF(ISNUMBER(SEARCH("Targa",porsche_data[[#This Row],[Body]])),1,0)</f>
        <v>1</v>
      </c>
      <c r="K1624">
        <f>IF(ISNUMBER(SEARCH("Cabriolet",porsche_data[[#This Row],[Body]])),1,0)</f>
        <v>0</v>
      </c>
      <c r="L1624" t="s">
        <v>36</v>
      </c>
      <c r="M1624">
        <v>992</v>
      </c>
      <c r="N1624" t="s">
        <v>342</v>
      </c>
      <c r="O1624" s="3">
        <f>1*(LEFT(porsche_data[[#This Row],[Mileage0]],FIND(" ",porsche_data[[#This Row],[Mileage0]])-1))</f>
        <v>9000</v>
      </c>
      <c r="P1624" t="s">
        <v>182</v>
      </c>
      <c r="Q1624">
        <v>385</v>
      </c>
      <c r="R1624" t="s">
        <v>67</v>
      </c>
      <c r="S1624">
        <f>1*(LEFT(porsche_data[[#This Row],[Cylinder Capacity]],FIND(" ",porsche_data[[#This Row],[Cylinder Capacity]])-1))</f>
        <v>3</v>
      </c>
      <c r="T1624" t="s">
        <v>20</v>
      </c>
      <c r="U1624" t="s">
        <v>31</v>
      </c>
      <c r="V1624">
        <f>IF(porsche_data[[#This Row],[Transmission]]="Automatic",1,0)</f>
        <v>0</v>
      </c>
      <c r="W1624">
        <f>IF(porsche_data[[#This Row],[Transmission]]="PDK",1,0)</f>
        <v>1</v>
      </c>
      <c r="X1624" t="s">
        <v>46</v>
      </c>
      <c r="Y1624">
        <f>IF(porsche_data[[#This Row],[Drive]]="Rear drive",0,1)</f>
        <v>1</v>
      </c>
      <c r="Z1624" t="s">
        <v>23</v>
      </c>
      <c r="AA1624" t="s">
        <v>24</v>
      </c>
      <c r="AB1624">
        <f>IF(OR(porsche_data[[#This Row],[Interior Color]]="Black",porsche_data[[#This Row],[Interior Color]]="Beige",porsche_data[[#This Row],[Interior Color]]="Brown",porsche_data[[#This Row],[Interior Color]]="Grey"),0,1)</f>
        <v>0</v>
      </c>
      <c r="AC1624" t="s">
        <v>32</v>
      </c>
      <c r="AD16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25" spans="1:30" hidden="1" x14ac:dyDescent="0.2">
      <c r="A1625" t="s">
        <v>2572</v>
      </c>
      <c r="C1625" t="e">
        <f>ABS((porsche_data[[#This Row],[Price]]-#REF!)/#REF!)</f>
        <v>#REF!</v>
      </c>
      <c r="D1625" t="s">
        <v>27</v>
      </c>
      <c r="E1625" t="s">
        <v>489</v>
      </c>
      <c r="F1625">
        <f>IF(OR(ISNUMBER(SEARCH(" 4S",porsche_data[[#This Row],[Model]])), ISNUMBER(SEARCH(" S",porsche_data[[#This Row],[Model]]))),1,0)</f>
        <v>0</v>
      </c>
      <c r="G1625">
        <f>IF(ISNUMBER(SEARCH("Turbo",porsche_data[[#This Row],[Model]])),1,0)</f>
        <v>0</v>
      </c>
      <c r="H1625">
        <f>IF(ISNUMBER(SEARCH("GT",porsche_data[[#This Row],[Model]])),1,0)</f>
        <v>0</v>
      </c>
      <c r="I1625">
        <f>IF(ISNUMBER(SEARCH("RS",porsche_data[[#This Row],[Model]])),1,0)</f>
        <v>0</v>
      </c>
      <c r="J1625">
        <f>IF(ISNUMBER(SEARCH("Targa",porsche_data[[#This Row],[Body]])),1,0)</f>
        <v>0</v>
      </c>
      <c r="K1625">
        <f>IF(ISNUMBER(SEARCH("Cabriolet",porsche_data[[#This Row],[Body]])),1,0)</f>
        <v>0</v>
      </c>
      <c r="L1625" t="s">
        <v>44</v>
      </c>
      <c r="N1625" t="s">
        <v>2573</v>
      </c>
      <c r="O1625" t="str">
        <f>IF(ISNUMBER(SEARCH("km",porsche_data[[#This Row],[Mileage0]])),porsche_data[[#This Row],[Mileage0]],"")</f>
        <v>94710 km</v>
      </c>
      <c r="P1625" t="s">
        <v>212</v>
      </c>
      <c r="R1625" t="s">
        <v>270</v>
      </c>
      <c r="T1625" t="s">
        <v>20</v>
      </c>
      <c r="U1625" t="s">
        <v>21</v>
      </c>
      <c r="V1625">
        <f>IF(porsche_data[[#This Row],[Transmission]]="Automatic",1,0)</f>
        <v>0</v>
      </c>
      <c r="W1625">
        <f>IF(porsche_data[[#This Row],[Transmission]]="PDK",1,0)</f>
        <v>0</v>
      </c>
      <c r="X1625" t="s">
        <v>22</v>
      </c>
      <c r="Y1625">
        <f>IF(porsche_data[[#This Row],[Drive]]="Rear drive",0,1)</f>
        <v>0</v>
      </c>
      <c r="Z1625" t="s">
        <v>23</v>
      </c>
      <c r="AA1625" t="s">
        <v>24</v>
      </c>
      <c r="AB1625">
        <f>IF(OR(porsche_data[[#This Row],[Interior Color]]="Black",porsche_data[[#This Row],[Interior Color]]="Beige",porsche_data[[#This Row],[Interior Color]]="Brown",porsche_data[[#This Row],[Interior Color]]="Grey"),0,1)</f>
        <v>0</v>
      </c>
      <c r="AC1625" t="s">
        <v>116</v>
      </c>
      <c r="AD16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26" spans="1:30" hidden="1" x14ac:dyDescent="0.2">
      <c r="A1626" t="s">
        <v>341</v>
      </c>
      <c r="B1626">
        <v>142900</v>
      </c>
      <c r="C1626" t="e">
        <f>ABS((porsche_data[[#This Row],[Price]]-#REF!)/#REF!)</f>
        <v>#REF!</v>
      </c>
      <c r="D1626" t="s">
        <v>90</v>
      </c>
      <c r="E1626" t="s">
        <v>85</v>
      </c>
      <c r="F1626">
        <f>IF(OR(ISNUMBER(SEARCH(" 4S",porsche_data[[#This Row],[Model]])), ISNUMBER(SEARCH(" S",porsche_data[[#This Row],[Model]]))),1,0)</f>
        <v>1</v>
      </c>
      <c r="G1626">
        <f>IF(ISNUMBER(SEARCH("Turbo",porsche_data[[#This Row],[Model]])),1,0)</f>
        <v>1</v>
      </c>
      <c r="H1626">
        <f>IF(ISNUMBER(SEARCH("GT",porsche_data[[#This Row],[Model]])),1,0)</f>
        <v>0</v>
      </c>
      <c r="I1626">
        <f>IF(ISNUMBER(SEARCH("RS",porsche_data[[#This Row],[Model]])),1,0)</f>
        <v>0</v>
      </c>
      <c r="J1626">
        <f>IF(ISNUMBER(SEARCH("Targa",porsche_data[[#This Row],[Body]])),1,0)</f>
        <v>0</v>
      </c>
      <c r="K1626">
        <f>IF(ISNUMBER(SEARCH("Cabriolet",porsche_data[[#This Row],[Body]])),1,0)</f>
        <v>0</v>
      </c>
      <c r="L1626" t="s">
        <v>44</v>
      </c>
      <c r="N1626" t="s">
        <v>2062</v>
      </c>
      <c r="O1626" t="str">
        <f>IF(ISNUMBER(SEARCH("km",porsche_data[[#This Row],[Mileage0]])),porsche_data[[#This Row],[Mileage0]],"")</f>
        <v>65300 km</v>
      </c>
      <c r="P1626" t="s">
        <v>87</v>
      </c>
      <c r="Q1626">
        <v>580</v>
      </c>
      <c r="R1626" t="s">
        <v>25</v>
      </c>
      <c r="T1626" t="s">
        <v>20</v>
      </c>
      <c r="U1626" t="s">
        <v>31</v>
      </c>
      <c r="V1626">
        <f>IF(porsche_data[[#This Row],[Transmission]]="Automatic",1,0)</f>
        <v>0</v>
      </c>
      <c r="W1626">
        <f>IF(porsche_data[[#This Row],[Transmission]]="PDK",1,0)</f>
        <v>1</v>
      </c>
      <c r="X1626" t="s">
        <v>46</v>
      </c>
      <c r="Y1626">
        <f>IF(porsche_data[[#This Row],[Drive]]="Rear drive",0,1)</f>
        <v>1</v>
      </c>
      <c r="Z1626" t="s">
        <v>23</v>
      </c>
      <c r="AA1626" t="s">
        <v>116</v>
      </c>
      <c r="AB1626">
        <f>IF(OR(porsche_data[[#This Row],[Interior Color]]="Black",porsche_data[[#This Row],[Interior Color]]="Beige",porsche_data[[#This Row],[Interior Color]]="Brown",porsche_data[[#This Row],[Interior Color]]="Grey"),0,1)</f>
        <v>1</v>
      </c>
      <c r="AC1626" t="s">
        <v>32</v>
      </c>
      <c r="AD16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27" spans="1:30" hidden="1" x14ac:dyDescent="0.2">
      <c r="A1627" t="s">
        <v>25</v>
      </c>
      <c r="C1627" t="e">
        <f>ABS((porsche_data[[#This Row],[Price]]-#REF!)/#REF!)</f>
        <v>#REF!</v>
      </c>
      <c r="D1627" t="s">
        <v>25</v>
      </c>
      <c r="E1627" t="s">
        <v>25</v>
      </c>
      <c r="F1627">
        <f>IF(OR(ISNUMBER(SEARCH(" 4S",porsche_data[[#This Row],[Model]])), ISNUMBER(SEARCH(" S",porsche_data[[#This Row],[Model]]))),1,0)</f>
        <v>0</v>
      </c>
      <c r="G1627">
        <f>IF(ISNUMBER(SEARCH("Turbo",porsche_data[[#This Row],[Model]])),1,0)</f>
        <v>0</v>
      </c>
      <c r="H1627">
        <f>IF(ISNUMBER(SEARCH("GT",porsche_data[[#This Row],[Model]])),1,0)</f>
        <v>0</v>
      </c>
      <c r="I1627">
        <f>IF(ISNUMBER(SEARCH("RS",porsche_data[[#This Row],[Model]])),1,0)</f>
        <v>0</v>
      </c>
      <c r="J1627">
        <f>IF(ISNUMBER(SEARCH("Targa",porsche_data[[#This Row],[Body]])),1,0)</f>
        <v>0</v>
      </c>
      <c r="K1627">
        <f>IF(ISNUMBER(SEARCH("Cabriolet",porsche_data[[#This Row],[Body]])),1,0)</f>
        <v>0</v>
      </c>
      <c r="L1627" t="s">
        <v>25</v>
      </c>
      <c r="N1627" t="s">
        <v>25</v>
      </c>
      <c r="O1627" t="str">
        <f>IF(ISNUMBER(SEARCH("km",porsche_data[[#This Row],[Mileage0]])),porsche_data[[#This Row],[Mileage0]],"")</f>
        <v/>
      </c>
      <c r="P1627" t="s">
        <v>25</v>
      </c>
      <c r="R1627" t="s">
        <v>25</v>
      </c>
      <c r="T1627" t="s">
        <v>25</v>
      </c>
      <c r="U1627" t="s">
        <v>25</v>
      </c>
      <c r="V1627">
        <f>IF(porsche_data[[#This Row],[Transmission]]="Automatic",1,0)</f>
        <v>0</v>
      </c>
      <c r="W1627">
        <f>IF(porsche_data[[#This Row],[Transmission]]="PDK",1,0)</f>
        <v>0</v>
      </c>
      <c r="X1627" t="s">
        <v>25</v>
      </c>
      <c r="Y1627">
        <f>IF(porsche_data[[#This Row],[Drive]]="Rear drive",0,1)</f>
        <v>1</v>
      </c>
      <c r="Z1627" t="s">
        <v>25</v>
      </c>
      <c r="AA1627" t="s">
        <v>25</v>
      </c>
      <c r="AB1627">
        <f>IF(OR(porsche_data[[#This Row],[Interior Color]]="Black",porsche_data[[#This Row],[Interior Color]]="Beige",porsche_data[[#This Row],[Interior Color]]="Brown",porsche_data[[#This Row],[Interior Color]]="Grey"),0,1)</f>
        <v>1</v>
      </c>
      <c r="AC1627" t="s">
        <v>25</v>
      </c>
      <c r="AD16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28" spans="1:30" x14ac:dyDescent="0.2">
      <c r="A1628" t="s">
        <v>341</v>
      </c>
      <c r="B1628">
        <v>142900</v>
      </c>
      <c r="C1628">
        <f>ABS((porsche_data[[#This Row],[Price]]-AVERAGE(B1560:B6015))/_xlfn.STDEV.P(B1560:B6015))</f>
        <v>1.6653809664519366</v>
      </c>
      <c r="D1628" t="s">
        <v>874</v>
      </c>
      <c r="E1628" t="s">
        <v>76</v>
      </c>
      <c r="F1628">
        <f>IF(OR(ISNUMBER(SEARCH(" 4S",porsche_data[[#This Row],[Model]])), ISNUMBER(SEARCH(" S",porsche_data[[#This Row],[Model]]))),1,0)</f>
        <v>1</v>
      </c>
      <c r="G1628">
        <f>IF(ISNUMBER(SEARCH("Turbo",porsche_data[[#This Row],[Model]])),1,0)</f>
        <v>0</v>
      </c>
      <c r="H1628">
        <f>IF(ISNUMBER(SEARCH("GT",porsche_data[[#This Row],[Model]])),1,0)</f>
        <v>0</v>
      </c>
      <c r="I1628">
        <f>IF(ISNUMBER(SEARCH("RS",porsche_data[[#This Row],[Model]])),1,0)</f>
        <v>0</v>
      </c>
      <c r="J1628">
        <f>IF(ISNUMBER(SEARCH("Targa",porsche_data[[#This Row],[Body]])),1,0)</f>
        <v>1</v>
      </c>
      <c r="K1628">
        <f>IF(ISNUMBER(SEARCH("Cabriolet",porsche_data[[#This Row],[Body]])),1,0)</f>
        <v>0</v>
      </c>
      <c r="L1628" t="s">
        <v>36</v>
      </c>
      <c r="M1628">
        <v>991</v>
      </c>
      <c r="N1628" t="s">
        <v>3232</v>
      </c>
      <c r="O1628" s="3">
        <f>1*(LEFT(porsche_data[[#This Row],[Mileage0]],FIND(" ",porsche_data[[#This Row],[Mileage0]])-1))</f>
        <v>40325</v>
      </c>
      <c r="P1628" t="s">
        <v>73</v>
      </c>
      <c r="Q1628">
        <v>420</v>
      </c>
      <c r="R1628" t="s">
        <v>78</v>
      </c>
      <c r="S1628">
        <f>1*(LEFT(porsche_data[[#This Row],[Cylinder Capacity]],FIND(" ",porsche_data[[#This Row],[Cylinder Capacity]])-1))</f>
        <v>3</v>
      </c>
      <c r="T1628" t="s">
        <v>20</v>
      </c>
      <c r="U1628" t="s">
        <v>31</v>
      </c>
      <c r="V1628">
        <f>IF(porsche_data[[#This Row],[Transmission]]="Automatic",1,0)</f>
        <v>0</v>
      </c>
      <c r="W1628">
        <f>IF(porsche_data[[#This Row],[Transmission]]="PDK",1,0)</f>
        <v>1</v>
      </c>
      <c r="X1628" t="s">
        <v>46</v>
      </c>
      <c r="Y1628">
        <f>IF(porsche_data[[#This Row],[Drive]]="Rear drive",0,1)</f>
        <v>1</v>
      </c>
      <c r="Z1628" t="s">
        <v>23</v>
      </c>
      <c r="AA1628" t="s">
        <v>24</v>
      </c>
      <c r="AB1628">
        <f>IF(OR(porsche_data[[#This Row],[Interior Color]]="Black",porsche_data[[#This Row],[Interior Color]]="Beige",porsche_data[[#This Row],[Interior Color]]="Brown",porsche_data[[#This Row],[Interior Color]]="Grey"),0,1)</f>
        <v>0</v>
      </c>
      <c r="AC1628" t="s">
        <v>54</v>
      </c>
      <c r="AD16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29" spans="1:30" hidden="1" x14ac:dyDescent="0.2">
      <c r="A1629" t="s">
        <v>2578</v>
      </c>
      <c r="C1629" t="e">
        <f>ABS((porsche_data[[#This Row],[Price]]-#REF!)/#REF!)</f>
        <v>#REF!</v>
      </c>
      <c r="D1629" t="s">
        <v>1123</v>
      </c>
      <c r="E1629" t="s">
        <v>989</v>
      </c>
      <c r="F1629">
        <f>IF(OR(ISNUMBER(SEARCH(" 4S",porsche_data[[#This Row],[Model]])), ISNUMBER(SEARCH(" S",porsche_data[[#This Row],[Model]]))),1,0)</f>
        <v>0</v>
      </c>
      <c r="G1629">
        <f>IF(ISNUMBER(SEARCH("Turbo",porsche_data[[#This Row],[Model]])),1,0)</f>
        <v>0</v>
      </c>
      <c r="H1629">
        <f>IF(ISNUMBER(SEARCH("GT",porsche_data[[#This Row],[Model]])),1,0)</f>
        <v>0</v>
      </c>
      <c r="I1629">
        <f>IF(ISNUMBER(SEARCH("RS",porsche_data[[#This Row],[Model]])),1,0)</f>
        <v>0</v>
      </c>
      <c r="J1629">
        <f>IF(ISNUMBER(SEARCH("Targa",porsche_data[[#This Row],[Body]])),1,0)</f>
        <v>0</v>
      </c>
      <c r="K1629">
        <f>IF(ISNUMBER(SEARCH("Cabriolet",porsche_data[[#This Row],[Body]])),1,0)</f>
        <v>0</v>
      </c>
      <c r="L1629" t="s">
        <v>44</v>
      </c>
      <c r="N1629" t="s">
        <v>2579</v>
      </c>
      <c r="O1629" t="str">
        <f>IF(ISNUMBER(SEARCH("km",porsche_data[[#This Row],[Mileage0]])),porsche_data[[#This Row],[Mileage0]],"")</f>
        <v>41856 km</v>
      </c>
      <c r="P1629" t="s">
        <v>121</v>
      </c>
      <c r="R1629" t="s">
        <v>748</v>
      </c>
      <c r="T1629" t="s">
        <v>20</v>
      </c>
      <c r="U1629" t="s">
        <v>21</v>
      </c>
      <c r="V1629">
        <f>IF(porsche_data[[#This Row],[Transmission]]="Automatic",1,0)</f>
        <v>0</v>
      </c>
      <c r="W1629">
        <f>IF(porsche_data[[#This Row],[Transmission]]="PDK",1,0)</f>
        <v>0</v>
      </c>
      <c r="X1629" t="s">
        <v>22</v>
      </c>
      <c r="Y1629">
        <f>IF(porsche_data[[#This Row],[Drive]]="Rear drive",0,1)</f>
        <v>0</v>
      </c>
      <c r="Z1629" t="s">
        <v>23</v>
      </c>
      <c r="AA1629" t="s">
        <v>68</v>
      </c>
      <c r="AB1629">
        <f>IF(OR(porsche_data[[#This Row],[Interior Color]]="Black",porsche_data[[#This Row],[Interior Color]]="Beige",porsche_data[[#This Row],[Interior Color]]="Brown",porsche_data[[#This Row],[Interior Color]]="Grey"),0,1)</f>
        <v>0</v>
      </c>
      <c r="AC1629" t="s">
        <v>589</v>
      </c>
      <c r="AD16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30" spans="1:30" x14ac:dyDescent="0.2">
      <c r="A1630" t="s">
        <v>1384</v>
      </c>
      <c r="B1630">
        <v>142490</v>
      </c>
      <c r="C1630">
        <f>ABS((porsche_data[[#This Row],[Price]]-AVERAGE(B1562:B6017))/_xlfn.STDEV.P(B1562:B6017))</f>
        <v>1.6547445009484563</v>
      </c>
      <c r="D1630" t="s">
        <v>106</v>
      </c>
      <c r="E1630" t="s">
        <v>185</v>
      </c>
      <c r="F1630">
        <f>IF(OR(ISNUMBER(SEARCH(" 4S",porsche_data[[#This Row],[Model]])), ISNUMBER(SEARCH(" S",porsche_data[[#This Row],[Model]]))),1,0)</f>
        <v>1</v>
      </c>
      <c r="G1630">
        <f>IF(ISNUMBER(SEARCH("Turbo",porsche_data[[#This Row],[Model]])),1,0)</f>
        <v>0</v>
      </c>
      <c r="H1630">
        <f>IF(ISNUMBER(SEARCH("GT",porsche_data[[#This Row],[Model]])),1,0)</f>
        <v>0</v>
      </c>
      <c r="I1630">
        <f>IF(ISNUMBER(SEARCH("RS",porsche_data[[#This Row],[Model]])),1,0)</f>
        <v>0</v>
      </c>
      <c r="J1630">
        <f>IF(ISNUMBER(SEARCH("Targa",porsche_data[[#This Row],[Body]])),1,0)</f>
        <v>0</v>
      </c>
      <c r="K1630">
        <f>IF(ISNUMBER(SEARCH("Cabriolet",porsche_data[[#This Row],[Body]])),1,0)</f>
        <v>1</v>
      </c>
      <c r="L1630" t="s">
        <v>16</v>
      </c>
      <c r="M1630">
        <v>992</v>
      </c>
      <c r="N1630" t="s">
        <v>1385</v>
      </c>
      <c r="O1630" s="3">
        <f>1*(LEFT(porsche_data[[#This Row],[Mileage0]],FIND(" ",porsche_data[[#This Row],[Mileage0]])-1))</f>
        <v>27992</v>
      </c>
      <c r="P1630" t="s">
        <v>66</v>
      </c>
      <c r="Q1630">
        <v>450</v>
      </c>
      <c r="R1630" t="s">
        <v>67</v>
      </c>
      <c r="S1630">
        <f>1*(LEFT(porsche_data[[#This Row],[Cylinder Capacity]],FIND(" ",porsche_data[[#This Row],[Cylinder Capacity]])-1))</f>
        <v>3</v>
      </c>
      <c r="T1630" t="s">
        <v>20</v>
      </c>
      <c r="U1630" t="s">
        <v>31</v>
      </c>
      <c r="V1630">
        <f>IF(porsche_data[[#This Row],[Transmission]]="Automatic",1,0)</f>
        <v>0</v>
      </c>
      <c r="W1630">
        <f>IF(porsche_data[[#This Row],[Transmission]]="PDK",1,0)</f>
        <v>1</v>
      </c>
      <c r="X1630" t="s">
        <v>22</v>
      </c>
      <c r="Y1630">
        <f>IF(porsche_data[[#This Row],[Drive]]="Rear drive",0,1)</f>
        <v>0</v>
      </c>
      <c r="Z1630" t="s">
        <v>23</v>
      </c>
      <c r="AA1630" t="s">
        <v>24</v>
      </c>
      <c r="AB1630">
        <f>IF(OR(porsche_data[[#This Row],[Interior Color]]="Black",porsche_data[[#This Row],[Interior Color]]="Beige",porsche_data[[#This Row],[Interior Color]]="Brown",porsche_data[[#This Row],[Interior Color]]="Grey"),0,1)</f>
        <v>0</v>
      </c>
      <c r="AC1630" t="s">
        <v>47</v>
      </c>
      <c r="AD16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31" spans="1:30" x14ac:dyDescent="0.2">
      <c r="A1631" t="s">
        <v>361</v>
      </c>
      <c r="B1631">
        <v>141900</v>
      </c>
      <c r="C1631">
        <f>ABS((porsche_data[[#This Row],[Price]]-AVERAGE(B1563:B6018))/_xlfn.STDEV.P(B1563:B6018))</f>
        <v>1.6349792335706907</v>
      </c>
      <c r="D1631" t="s">
        <v>80</v>
      </c>
      <c r="E1631" t="s">
        <v>362</v>
      </c>
      <c r="F1631">
        <f>IF(OR(ISNUMBER(SEARCH(" 4S",porsche_data[[#This Row],[Model]])), ISNUMBER(SEARCH(" S",porsche_data[[#This Row],[Model]]))),1,0)</f>
        <v>0</v>
      </c>
      <c r="G1631">
        <f>IF(ISNUMBER(SEARCH("Turbo",porsche_data[[#This Row],[Model]])),1,0)</f>
        <v>0</v>
      </c>
      <c r="H1631">
        <f>IF(ISNUMBER(SEARCH("GT",porsche_data[[#This Row],[Model]])),1,0)</f>
        <v>1</v>
      </c>
      <c r="I1631">
        <f>IF(ISNUMBER(SEARCH("RS",porsche_data[[#This Row],[Model]])),1,0)</f>
        <v>0</v>
      </c>
      <c r="J1631">
        <f>IF(ISNUMBER(SEARCH("Targa",porsche_data[[#This Row],[Body]])),1,0)</f>
        <v>0</v>
      </c>
      <c r="K1631">
        <f>IF(ISNUMBER(SEARCH("Cabriolet",porsche_data[[#This Row],[Body]])),1,0)</f>
        <v>0</v>
      </c>
      <c r="L1631" t="s">
        <v>44</v>
      </c>
      <c r="M1631">
        <v>991</v>
      </c>
      <c r="N1631" t="s">
        <v>363</v>
      </c>
      <c r="O1631" s="3">
        <f>1*(LEFT(porsche_data[[#This Row],[Mileage0]],FIND(" ",porsche_data[[#This Row],[Mileage0]])-1))</f>
        <v>70000</v>
      </c>
      <c r="P1631" t="s">
        <v>141</v>
      </c>
      <c r="Q1631">
        <v>500</v>
      </c>
      <c r="R1631" t="s">
        <v>111</v>
      </c>
      <c r="S1631">
        <f>1*(LEFT(porsche_data[[#This Row],[Cylinder Capacity]],FIND(" ",porsche_data[[#This Row],[Cylinder Capacity]])-1))</f>
        <v>4</v>
      </c>
      <c r="T1631" t="s">
        <v>20</v>
      </c>
      <c r="U1631" t="s">
        <v>31</v>
      </c>
      <c r="V1631">
        <f>IF(porsche_data[[#This Row],[Transmission]]="Automatic",1,0)</f>
        <v>0</v>
      </c>
      <c r="W1631">
        <f>IF(porsche_data[[#This Row],[Transmission]]="PDK",1,0)</f>
        <v>1</v>
      </c>
      <c r="X1631" t="s">
        <v>22</v>
      </c>
      <c r="Y1631">
        <f>IF(porsche_data[[#This Row],[Drive]]="Rear drive",0,1)</f>
        <v>0</v>
      </c>
      <c r="Z1631" t="s">
        <v>23</v>
      </c>
      <c r="AA1631" t="s">
        <v>24</v>
      </c>
      <c r="AB1631">
        <f>IF(OR(porsche_data[[#This Row],[Interior Color]]="Black",porsche_data[[#This Row],[Interior Color]]="Beige",porsche_data[[#This Row],[Interior Color]]="Brown",porsche_data[[#This Row],[Interior Color]]="Grey"),0,1)</f>
        <v>0</v>
      </c>
      <c r="AC1631" t="s">
        <v>32</v>
      </c>
      <c r="AD16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32" spans="1:30" hidden="1" x14ac:dyDescent="0.2">
      <c r="A1632" t="s">
        <v>2581</v>
      </c>
      <c r="C1632" t="e">
        <f>ABS((porsche_data[[#This Row],[Price]]-#REF!)/#REF!)</f>
        <v>#REF!</v>
      </c>
      <c r="D1632" t="s">
        <v>446</v>
      </c>
      <c r="E1632" t="s">
        <v>788</v>
      </c>
      <c r="F1632">
        <f>IF(OR(ISNUMBER(SEARCH(" 4S",porsche_data[[#This Row],[Model]])), ISNUMBER(SEARCH(" S",porsche_data[[#This Row],[Model]]))),1,0)</f>
        <v>1</v>
      </c>
      <c r="G1632">
        <f>IF(ISNUMBER(SEARCH("Turbo",porsche_data[[#This Row],[Model]])),1,0)</f>
        <v>0</v>
      </c>
      <c r="H1632">
        <f>IF(ISNUMBER(SEARCH("GT",porsche_data[[#This Row],[Model]])),1,0)</f>
        <v>0</v>
      </c>
      <c r="I1632">
        <f>IF(ISNUMBER(SEARCH("RS",porsche_data[[#This Row],[Model]])),1,0)</f>
        <v>0</v>
      </c>
      <c r="J1632">
        <f>IF(ISNUMBER(SEARCH("Targa",porsche_data[[#This Row],[Body]])),1,0)</f>
        <v>0</v>
      </c>
      <c r="K1632">
        <f>IF(ISNUMBER(SEARCH("Cabriolet",porsche_data[[#This Row],[Body]])),1,0)</f>
        <v>0</v>
      </c>
      <c r="L1632" t="s">
        <v>108</v>
      </c>
      <c r="N1632" t="s">
        <v>1744</v>
      </c>
      <c r="O1632" t="str">
        <f>IF(ISNUMBER(SEARCH("km",porsche_data[[#This Row],[Mileage0]])),porsche_data[[#This Row],[Mileage0]],"")</f>
        <v>107000 km</v>
      </c>
      <c r="P1632" t="s">
        <v>115</v>
      </c>
      <c r="R1632" t="s">
        <v>60</v>
      </c>
      <c r="T1632" t="s">
        <v>20</v>
      </c>
      <c r="U1632" t="s">
        <v>21</v>
      </c>
      <c r="V1632">
        <f>IF(porsche_data[[#This Row],[Transmission]]="Automatic",1,0)</f>
        <v>0</v>
      </c>
      <c r="W1632">
        <f>IF(porsche_data[[#This Row],[Transmission]]="PDK",1,0)</f>
        <v>0</v>
      </c>
      <c r="X1632" t="s">
        <v>22</v>
      </c>
      <c r="Y1632">
        <f>IF(porsche_data[[#This Row],[Drive]]="Rear drive",0,1)</f>
        <v>0</v>
      </c>
      <c r="Z1632" t="s">
        <v>23</v>
      </c>
      <c r="AA1632" t="s">
        <v>24</v>
      </c>
      <c r="AB1632">
        <f>IF(OR(porsche_data[[#This Row],[Interior Color]]="Black",porsche_data[[#This Row],[Interior Color]]="Beige",porsche_data[[#This Row],[Interior Color]]="Brown",porsche_data[[#This Row],[Interior Color]]="Grey"),0,1)</f>
        <v>0</v>
      </c>
      <c r="AC1632" t="s">
        <v>99</v>
      </c>
      <c r="AD16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33" spans="1:30" x14ac:dyDescent="0.2">
      <c r="A1633" t="s">
        <v>526</v>
      </c>
      <c r="B1633">
        <v>140000</v>
      </c>
      <c r="C1633">
        <f>ABS((porsche_data[[#This Row],[Price]]-AVERAGE(B1565:B6020))/_xlfn.STDEV.P(B1565:B6020))</f>
        <v>1.5713283725236491</v>
      </c>
      <c r="D1633" t="s">
        <v>482</v>
      </c>
      <c r="E1633" t="s">
        <v>527</v>
      </c>
      <c r="F1633">
        <f>IF(OR(ISNUMBER(SEARCH(" 4S",porsche_data[[#This Row],[Model]])), ISNUMBER(SEARCH(" S",porsche_data[[#This Row],[Model]]))),1,0)</f>
        <v>0</v>
      </c>
      <c r="G1633">
        <f>IF(ISNUMBER(SEARCH("Turbo",porsche_data[[#This Row],[Model]])),1,0)</f>
        <v>0</v>
      </c>
      <c r="H1633">
        <f>IF(ISNUMBER(SEARCH("GT",porsche_data[[#This Row],[Model]])),1,0)</f>
        <v>1</v>
      </c>
      <c r="I1633">
        <f>IF(ISNUMBER(SEARCH("RS",porsche_data[[#This Row],[Model]])),1,0)</f>
        <v>0</v>
      </c>
      <c r="J1633">
        <f>IF(ISNUMBER(SEARCH("Targa",porsche_data[[#This Row],[Body]])),1,0)</f>
        <v>0</v>
      </c>
      <c r="K1633">
        <f>IF(ISNUMBER(SEARCH("Cabriolet",porsche_data[[#This Row],[Body]])),1,0)</f>
        <v>0</v>
      </c>
      <c r="L1633" t="s">
        <v>44</v>
      </c>
      <c r="M1633">
        <v>996</v>
      </c>
      <c r="N1633" t="s">
        <v>528</v>
      </c>
      <c r="O1633" s="3">
        <f>1*(LEFT(porsche_data[[#This Row],[Mileage0]],FIND(" ",porsche_data[[#This Row],[Mileage0]])-1))</f>
        <v>66978</v>
      </c>
      <c r="P1633" t="s">
        <v>529</v>
      </c>
      <c r="Q1633">
        <v>381</v>
      </c>
      <c r="R1633" t="s">
        <v>19</v>
      </c>
      <c r="S1633">
        <f>1*(LEFT(porsche_data[[#This Row],[Cylinder Capacity]],FIND(" ",porsche_data[[#This Row],[Cylinder Capacity]])-1))</f>
        <v>3.6</v>
      </c>
      <c r="T1633" t="s">
        <v>20</v>
      </c>
      <c r="U1633" t="s">
        <v>21</v>
      </c>
      <c r="V1633">
        <f>IF(porsche_data[[#This Row],[Transmission]]="Automatic",1,0)</f>
        <v>0</v>
      </c>
      <c r="W1633">
        <f>IF(porsche_data[[#This Row],[Transmission]]="PDK",1,0)</f>
        <v>0</v>
      </c>
      <c r="X1633" t="s">
        <v>22</v>
      </c>
      <c r="Y1633">
        <f>IF(porsche_data[[#This Row],[Drive]]="Rear drive",0,1)</f>
        <v>0</v>
      </c>
      <c r="Z1633" t="s">
        <v>23</v>
      </c>
      <c r="AA1633" t="s">
        <v>24</v>
      </c>
      <c r="AB1633">
        <f>IF(OR(porsche_data[[#This Row],[Interior Color]]="Black",porsche_data[[#This Row],[Interior Color]]="Beige",porsche_data[[#This Row],[Interior Color]]="Brown",porsche_data[[#This Row],[Interior Color]]="Grey"),0,1)</f>
        <v>0</v>
      </c>
      <c r="AC1633" t="s">
        <v>116</v>
      </c>
      <c r="AD16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34" spans="1:30" hidden="1" x14ac:dyDescent="0.2">
      <c r="A1634" t="s">
        <v>2582</v>
      </c>
      <c r="C1634" t="e">
        <f>ABS((porsche_data[[#This Row],[Price]]-#REF!)/#REF!)</f>
        <v>#REF!</v>
      </c>
      <c r="D1634" t="s">
        <v>209</v>
      </c>
      <c r="E1634" t="s">
        <v>741</v>
      </c>
      <c r="F1634">
        <f>IF(OR(ISNUMBER(SEARCH(" 4S",porsche_data[[#This Row],[Model]])), ISNUMBER(SEARCH(" S",porsche_data[[#This Row],[Model]]))),1,0)</f>
        <v>0</v>
      </c>
      <c r="G1634">
        <f>IF(ISNUMBER(SEARCH("Turbo",porsche_data[[#This Row],[Model]])),1,0)</f>
        <v>1</v>
      </c>
      <c r="H1634">
        <f>IF(ISNUMBER(SEARCH("GT",porsche_data[[#This Row],[Model]])),1,0)</f>
        <v>0</v>
      </c>
      <c r="I1634">
        <f>IF(ISNUMBER(SEARCH("RS",porsche_data[[#This Row],[Model]])),1,0)</f>
        <v>0</v>
      </c>
      <c r="J1634">
        <f>IF(ISNUMBER(SEARCH("Targa",porsche_data[[#This Row],[Body]])),1,0)</f>
        <v>0</v>
      </c>
      <c r="K1634">
        <f>IF(ISNUMBER(SEARCH("Cabriolet",porsche_data[[#This Row],[Body]])),1,0)</f>
        <v>0</v>
      </c>
      <c r="L1634" t="s">
        <v>44</v>
      </c>
      <c r="N1634" t="s">
        <v>2583</v>
      </c>
      <c r="O1634" t="str">
        <f>IF(ISNUMBER(SEARCH("km",porsche_data[[#This Row],[Mileage0]])),porsche_data[[#This Row],[Mileage0]],"")</f>
        <v>56200 km</v>
      </c>
      <c r="P1634" t="s">
        <v>743</v>
      </c>
      <c r="R1634" t="s">
        <v>198</v>
      </c>
      <c r="T1634" t="s">
        <v>20</v>
      </c>
      <c r="U1634" t="s">
        <v>21</v>
      </c>
      <c r="V1634">
        <f>IF(porsche_data[[#This Row],[Transmission]]="Automatic",1,0)</f>
        <v>0</v>
      </c>
      <c r="W1634">
        <f>IF(porsche_data[[#This Row],[Transmission]]="PDK",1,0)</f>
        <v>0</v>
      </c>
      <c r="X1634" t="s">
        <v>22</v>
      </c>
      <c r="Y1634">
        <f>IF(porsche_data[[#This Row],[Drive]]="Rear drive",0,1)</f>
        <v>0</v>
      </c>
      <c r="Z1634" t="s">
        <v>23</v>
      </c>
      <c r="AA1634" t="s">
        <v>68</v>
      </c>
      <c r="AB1634">
        <f>IF(OR(porsche_data[[#This Row],[Interior Color]]="Black",porsche_data[[#This Row],[Interior Color]]="Beige",porsche_data[[#This Row],[Interior Color]]="Brown",porsche_data[[#This Row],[Interior Color]]="Grey"),0,1)</f>
        <v>0</v>
      </c>
      <c r="AC1634" t="s">
        <v>116</v>
      </c>
      <c r="AD16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35" spans="1:30" hidden="1" x14ac:dyDescent="0.2">
      <c r="A1635" t="s">
        <v>838</v>
      </c>
      <c r="C1635" t="e">
        <f>ABS((porsche_data[[#This Row],[Price]]-#REF!)/#REF!)</f>
        <v>#REF!</v>
      </c>
      <c r="D1635" t="s">
        <v>70</v>
      </c>
      <c r="E1635" t="s">
        <v>85</v>
      </c>
      <c r="F1635">
        <f>IF(OR(ISNUMBER(SEARCH(" 4S",porsche_data[[#This Row],[Model]])), ISNUMBER(SEARCH(" S",porsche_data[[#This Row],[Model]]))),1,0)</f>
        <v>1</v>
      </c>
      <c r="G1635">
        <f>IF(ISNUMBER(SEARCH("Turbo",porsche_data[[#This Row],[Model]])),1,0)</f>
        <v>1</v>
      </c>
      <c r="H1635">
        <f>IF(ISNUMBER(SEARCH("GT",porsche_data[[#This Row],[Model]])),1,0)</f>
        <v>0</v>
      </c>
      <c r="I1635">
        <f>IF(ISNUMBER(SEARCH("RS",porsche_data[[#This Row],[Model]])),1,0)</f>
        <v>0</v>
      </c>
      <c r="J1635">
        <f>IF(ISNUMBER(SEARCH("Targa",porsche_data[[#This Row],[Body]])),1,0)</f>
        <v>0</v>
      </c>
      <c r="K1635">
        <f>IF(ISNUMBER(SEARCH("Cabriolet",porsche_data[[#This Row],[Body]])),1,0)</f>
        <v>0</v>
      </c>
      <c r="L1635" t="s">
        <v>44</v>
      </c>
      <c r="N1635" t="s">
        <v>2584</v>
      </c>
      <c r="O1635" t="str">
        <f>IF(ISNUMBER(SEARCH("km",porsche_data[[#This Row],[Mileage0]])),porsche_data[[#This Row],[Mileage0]],"")</f>
        <v>43000 km</v>
      </c>
      <c r="P1635" t="s">
        <v>87</v>
      </c>
      <c r="R1635" t="s">
        <v>88</v>
      </c>
      <c r="T1635" t="s">
        <v>20</v>
      </c>
      <c r="U1635" t="s">
        <v>31</v>
      </c>
      <c r="V1635">
        <f>IF(porsche_data[[#This Row],[Transmission]]="Automatic",1,0)</f>
        <v>0</v>
      </c>
      <c r="W1635">
        <f>IF(porsche_data[[#This Row],[Transmission]]="PDK",1,0)</f>
        <v>1</v>
      </c>
      <c r="X1635" t="s">
        <v>46</v>
      </c>
      <c r="Y1635">
        <f>IF(porsche_data[[#This Row],[Drive]]="Rear drive",0,1)</f>
        <v>1</v>
      </c>
      <c r="Z1635" t="s">
        <v>23</v>
      </c>
      <c r="AA1635" t="s">
        <v>24</v>
      </c>
      <c r="AB1635">
        <f>IF(OR(porsche_data[[#This Row],[Interior Color]]="Black",porsche_data[[#This Row],[Interior Color]]="Beige",porsche_data[[#This Row],[Interior Color]]="Brown",porsche_data[[#This Row],[Interior Color]]="Grey"),0,1)</f>
        <v>0</v>
      </c>
      <c r="AC1635" t="s">
        <v>32</v>
      </c>
      <c r="AD16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36" spans="1:30" hidden="1" x14ac:dyDescent="0.2">
      <c r="A1636" t="s">
        <v>25</v>
      </c>
      <c r="C1636" t="e">
        <f>ABS((porsche_data[[#This Row],[Price]]-#REF!)/#REF!)</f>
        <v>#REF!</v>
      </c>
      <c r="D1636" t="s">
        <v>49</v>
      </c>
      <c r="E1636" t="s">
        <v>2585</v>
      </c>
      <c r="F1636">
        <f>IF(OR(ISNUMBER(SEARCH(" 4S",porsche_data[[#This Row],[Model]])), ISNUMBER(SEARCH(" S",porsche_data[[#This Row],[Model]]))),1,0)</f>
        <v>0</v>
      </c>
      <c r="G1636">
        <f>IF(ISNUMBER(SEARCH("Turbo",porsche_data[[#This Row],[Model]])),1,0)</f>
        <v>0</v>
      </c>
      <c r="H1636">
        <f>IF(ISNUMBER(SEARCH("GT",porsche_data[[#This Row],[Model]])),1,0)</f>
        <v>0</v>
      </c>
      <c r="I1636">
        <f>IF(ISNUMBER(SEARCH("RS",porsche_data[[#This Row],[Model]])),1,0)</f>
        <v>0</v>
      </c>
      <c r="J1636">
        <f>IF(ISNUMBER(SEARCH("Targa",porsche_data[[#This Row],[Body]])),1,0)</f>
        <v>0</v>
      </c>
      <c r="K1636">
        <f>IF(ISNUMBER(SEARCH("Cabriolet",porsche_data[[#This Row],[Body]])),1,0)</f>
        <v>0</v>
      </c>
      <c r="L1636" t="s">
        <v>44</v>
      </c>
      <c r="N1636" t="s">
        <v>25</v>
      </c>
      <c r="O1636" t="str">
        <f>IF(ISNUMBER(SEARCH("km",porsche_data[[#This Row],[Mileage0]])),porsche_data[[#This Row],[Mileage0]],"")</f>
        <v/>
      </c>
      <c r="P1636" t="s">
        <v>405</v>
      </c>
      <c r="R1636" t="s">
        <v>111</v>
      </c>
      <c r="T1636" t="s">
        <v>232</v>
      </c>
      <c r="U1636" t="s">
        <v>21</v>
      </c>
      <c r="V1636">
        <f>IF(porsche_data[[#This Row],[Transmission]]="Automatic",1,0)</f>
        <v>0</v>
      </c>
      <c r="W1636">
        <f>IF(porsche_data[[#This Row],[Transmission]]="PDK",1,0)</f>
        <v>0</v>
      </c>
      <c r="X1636" t="s">
        <v>22</v>
      </c>
      <c r="Y1636">
        <f>IF(porsche_data[[#This Row],[Drive]]="Rear drive",0,1)</f>
        <v>0</v>
      </c>
      <c r="Z1636" t="s">
        <v>23</v>
      </c>
      <c r="AA1636" t="s">
        <v>24</v>
      </c>
      <c r="AB1636">
        <f>IF(OR(porsche_data[[#This Row],[Interior Color]]="Black",porsche_data[[#This Row],[Interior Color]]="Beige",porsche_data[[#This Row],[Interior Color]]="Brown",porsche_data[[#This Row],[Interior Color]]="Grey"),0,1)</f>
        <v>0</v>
      </c>
      <c r="AC1636" t="s">
        <v>438</v>
      </c>
      <c r="AD16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37" spans="1:30" x14ac:dyDescent="0.2">
      <c r="A1637" t="s">
        <v>526</v>
      </c>
      <c r="B1637">
        <v>140000</v>
      </c>
      <c r="C1637">
        <f>ABS((porsche_data[[#This Row],[Price]]-AVERAGE(B1569:B6024))/_xlfn.STDEV.P(B1569:B6024))</f>
        <v>1.5804434363207593</v>
      </c>
      <c r="D1637" t="s">
        <v>267</v>
      </c>
      <c r="E1637" t="s">
        <v>1289</v>
      </c>
      <c r="F1637">
        <f>IF(OR(ISNUMBER(SEARCH(" 4S",porsche_data[[#This Row],[Model]])), ISNUMBER(SEARCH(" S",porsche_data[[#This Row],[Model]]))),1,0)</f>
        <v>1</v>
      </c>
      <c r="G1637">
        <f>IF(ISNUMBER(SEARCH("Turbo",porsche_data[[#This Row],[Model]])),1,0)</f>
        <v>0</v>
      </c>
      <c r="H1637">
        <f>IF(ISNUMBER(SEARCH("GT",porsche_data[[#This Row],[Model]])),1,0)</f>
        <v>0</v>
      </c>
      <c r="I1637">
        <f>IF(ISNUMBER(SEARCH("RS",porsche_data[[#This Row],[Model]])),1,0)</f>
        <v>0</v>
      </c>
      <c r="J1637">
        <f>IF(ISNUMBER(SEARCH("Targa",porsche_data[[#This Row],[Body]])),1,0)</f>
        <v>0</v>
      </c>
      <c r="K1637">
        <f>IF(ISNUMBER(SEARCH("Cabriolet",porsche_data[[#This Row],[Body]])),1,0)</f>
        <v>0</v>
      </c>
      <c r="L1637" t="s">
        <v>44</v>
      </c>
      <c r="M1637">
        <v>991</v>
      </c>
      <c r="N1637" t="s">
        <v>1290</v>
      </c>
      <c r="O1637" s="3">
        <f>1*(LEFT(porsche_data[[#This Row],[Mileage0]],FIND(" ",porsche_data[[#This Row],[Mileage0]])-1))</f>
        <v>24700</v>
      </c>
      <c r="P1637" t="s">
        <v>207</v>
      </c>
      <c r="Q1637">
        <v>400</v>
      </c>
      <c r="R1637" t="s">
        <v>88</v>
      </c>
      <c r="S1637">
        <f>1*(LEFT(porsche_data[[#This Row],[Cylinder Capacity]],FIND(" ",porsche_data[[#This Row],[Cylinder Capacity]])-1))</f>
        <v>3.8</v>
      </c>
      <c r="T1637" t="s">
        <v>20</v>
      </c>
      <c r="U1637" t="s">
        <v>53</v>
      </c>
      <c r="V1637">
        <f>IF(porsche_data[[#This Row],[Transmission]]="Automatic",1,0)</f>
        <v>1</v>
      </c>
      <c r="W1637">
        <f>IF(porsche_data[[#This Row],[Transmission]]="PDK",1,0)</f>
        <v>0</v>
      </c>
      <c r="X1637" t="s">
        <v>22</v>
      </c>
      <c r="Y1637">
        <f>IF(porsche_data[[#This Row],[Drive]]="Rear drive",0,1)</f>
        <v>0</v>
      </c>
      <c r="Z1637" t="s">
        <v>23</v>
      </c>
      <c r="AA1637" t="s">
        <v>24</v>
      </c>
      <c r="AB1637">
        <f>IF(OR(porsche_data[[#This Row],[Interior Color]]="Black",porsche_data[[#This Row],[Interior Color]]="Beige",porsche_data[[#This Row],[Interior Color]]="Brown",porsche_data[[#This Row],[Interior Color]]="Grey"),0,1)</f>
        <v>0</v>
      </c>
      <c r="AC1637" t="s">
        <v>32</v>
      </c>
      <c r="AD16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38" spans="1:30" x14ac:dyDescent="0.2">
      <c r="A1638" t="s">
        <v>3789</v>
      </c>
      <c r="B1638">
        <v>139997</v>
      </c>
      <c r="C1638">
        <f>ABS((porsche_data[[#This Row],[Price]]-AVERAGE(B1570:B6025))/_xlfn.STDEV.P(B1570:B6025))</f>
        <v>1.5833696428505009</v>
      </c>
      <c r="D1638" t="s">
        <v>215</v>
      </c>
      <c r="E1638" t="s">
        <v>149</v>
      </c>
      <c r="F1638">
        <f>IF(OR(ISNUMBER(SEARCH(" 4S",porsche_data[[#This Row],[Model]])), ISNUMBER(SEARCH(" S",porsche_data[[#This Row],[Model]]))),1,0)</f>
        <v>0</v>
      </c>
      <c r="G1638">
        <f>IF(ISNUMBER(SEARCH("Turbo",porsche_data[[#This Row],[Model]])),1,0)</f>
        <v>1</v>
      </c>
      <c r="H1638">
        <f>IF(ISNUMBER(SEARCH("GT",porsche_data[[#This Row],[Model]])),1,0)</f>
        <v>0</v>
      </c>
      <c r="I1638">
        <f>IF(ISNUMBER(SEARCH("RS",porsche_data[[#This Row],[Model]])),1,0)</f>
        <v>0</v>
      </c>
      <c r="J1638">
        <f>IF(ISNUMBER(SEARCH("Targa",porsche_data[[#This Row],[Body]])),1,0)</f>
        <v>0</v>
      </c>
      <c r="K1638">
        <f>IF(ISNUMBER(SEARCH("Cabriolet",porsche_data[[#This Row],[Body]])),1,0)</f>
        <v>1</v>
      </c>
      <c r="L1638" t="s">
        <v>16</v>
      </c>
      <c r="M1638">
        <v>997</v>
      </c>
      <c r="N1638" t="s">
        <v>3790</v>
      </c>
      <c r="O1638" s="3">
        <f>1*(LEFT(porsche_data[[#This Row],[Mileage0]],FIND(" ",porsche_data[[#This Row],[Mileage0]])-1))</f>
        <v>55800</v>
      </c>
      <c r="P1638" t="s">
        <v>141</v>
      </c>
      <c r="Q1638">
        <v>500</v>
      </c>
      <c r="R1638" t="s">
        <v>88</v>
      </c>
      <c r="S1638">
        <f>1*(LEFT(porsche_data[[#This Row],[Cylinder Capacity]],FIND(" ",porsche_data[[#This Row],[Cylinder Capacity]])-1))</f>
        <v>3.8</v>
      </c>
      <c r="T1638" t="s">
        <v>20</v>
      </c>
      <c r="U1638" t="s">
        <v>31</v>
      </c>
      <c r="V1638">
        <f>IF(porsche_data[[#This Row],[Transmission]]="Automatic",1,0)</f>
        <v>0</v>
      </c>
      <c r="W1638">
        <f>IF(porsche_data[[#This Row],[Transmission]]="PDK",1,0)</f>
        <v>1</v>
      </c>
      <c r="X1638" t="s">
        <v>46</v>
      </c>
      <c r="Y1638">
        <f>IF(porsche_data[[#This Row],[Drive]]="Rear drive",0,1)</f>
        <v>1</v>
      </c>
      <c r="Z1638" t="s">
        <v>23</v>
      </c>
      <c r="AA1638" t="s">
        <v>250</v>
      </c>
      <c r="AB1638">
        <f>IF(OR(porsche_data[[#This Row],[Interior Color]]="Black",porsche_data[[#This Row],[Interior Color]]="Beige",porsche_data[[#This Row],[Interior Color]]="Brown",porsche_data[[#This Row],[Interior Color]]="Grey"),0,1)</f>
        <v>0</v>
      </c>
      <c r="AC1638" t="s">
        <v>308</v>
      </c>
      <c r="AD16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39" spans="1:30" hidden="1" x14ac:dyDescent="0.2">
      <c r="A1639" t="s">
        <v>25</v>
      </c>
      <c r="C1639" t="e">
        <f>ABS((porsche_data[[#This Row],[Price]]-#REF!)/#REF!)</f>
        <v>#REF!</v>
      </c>
      <c r="D1639" t="s">
        <v>25</v>
      </c>
      <c r="E1639" t="s">
        <v>25</v>
      </c>
      <c r="F1639">
        <f>IF(OR(ISNUMBER(SEARCH(" 4S",porsche_data[[#This Row],[Model]])), ISNUMBER(SEARCH(" S",porsche_data[[#This Row],[Model]]))),1,0)</f>
        <v>0</v>
      </c>
      <c r="G1639">
        <f>IF(ISNUMBER(SEARCH("Turbo",porsche_data[[#This Row],[Model]])),1,0)</f>
        <v>0</v>
      </c>
      <c r="H1639">
        <f>IF(ISNUMBER(SEARCH("GT",porsche_data[[#This Row],[Model]])),1,0)</f>
        <v>0</v>
      </c>
      <c r="I1639">
        <f>IF(ISNUMBER(SEARCH("RS",porsche_data[[#This Row],[Model]])),1,0)</f>
        <v>0</v>
      </c>
      <c r="J1639">
        <f>IF(ISNUMBER(SEARCH("Targa",porsche_data[[#This Row],[Body]])),1,0)</f>
        <v>0</v>
      </c>
      <c r="K1639">
        <f>IF(ISNUMBER(SEARCH("Cabriolet",porsche_data[[#This Row],[Body]])),1,0)</f>
        <v>0</v>
      </c>
      <c r="L1639" t="s">
        <v>25</v>
      </c>
      <c r="N1639" t="s">
        <v>25</v>
      </c>
      <c r="O1639" t="str">
        <f>IF(ISNUMBER(SEARCH("km",porsche_data[[#This Row],[Mileage0]])),porsche_data[[#This Row],[Mileage0]],"")</f>
        <v/>
      </c>
      <c r="P1639" t="s">
        <v>25</v>
      </c>
      <c r="R1639" t="s">
        <v>25</v>
      </c>
      <c r="T1639" t="s">
        <v>25</v>
      </c>
      <c r="U1639" t="s">
        <v>25</v>
      </c>
      <c r="V1639">
        <f>IF(porsche_data[[#This Row],[Transmission]]="Automatic",1,0)</f>
        <v>0</v>
      </c>
      <c r="W1639">
        <f>IF(porsche_data[[#This Row],[Transmission]]="PDK",1,0)</f>
        <v>0</v>
      </c>
      <c r="X1639" t="s">
        <v>25</v>
      </c>
      <c r="Y1639">
        <f>IF(porsche_data[[#This Row],[Drive]]="Rear drive",0,1)</f>
        <v>1</v>
      </c>
      <c r="Z1639" t="s">
        <v>25</v>
      </c>
      <c r="AA1639" t="s">
        <v>25</v>
      </c>
      <c r="AB1639">
        <f>IF(OR(porsche_data[[#This Row],[Interior Color]]="Black",porsche_data[[#This Row],[Interior Color]]="Beige",porsche_data[[#This Row],[Interior Color]]="Brown",porsche_data[[#This Row],[Interior Color]]="Grey"),0,1)</f>
        <v>1</v>
      </c>
      <c r="AC1639" t="s">
        <v>25</v>
      </c>
      <c r="AD16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40" spans="1:30" hidden="1" x14ac:dyDescent="0.2">
      <c r="A1640" t="s">
        <v>25</v>
      </c>
      <c r="C1640" t="e">
        <f>ABS((porsche_data[[#This Row],[Price]]-#REF!)/#REF!)</f>
        <v>#REF!</v>
      </c>
      <c r="D1640" t="s">
        <v>559</v>
      </c>
      <c r="E1640" t="s">
        <v>2589</v>
      </c>
      <c r="F1640">
        <f>IF(OR(ISNUMBER(SEARCH(" 4S",porsche_data[[#This Row],[Model]])), ISNUMBER(SEARCH(" S",porsche_data[[#This Row],[Model]]))),1,0)</f>
        <v>1</v>
      </c>
      <c r="G1640">
        <f>IF(ISNUMBER(SEARCH("Turbo",porsche_data[[#This Row],[Model]])),1,0)</f>
        <v>0</v>
      </c>
      <c r="H1640">
        <f>IF(ISNUMBER(SEARCH("GT",porsche_data[[#This Row],[Model]])),1,0)</f>
        <v>0</v>
      </c>
      <c r="I1640">
        <f>IF(ISNUMBER(SEARCH("RS",porsche_data[[#This Row],[Model]])),1,0)</f>
        <v>0</v>
      </c>
      <c r="J1640">
        <f>IF(ISNUMBER(SEARCH("Targa",porsche_data[[#This Row],[Body]])),1,0)</f>
        <v>0</v>
      </c>
      <c r="K1640">
        <f>IF(ISNUMBER(SEARCH("Cabriolet",porsche_data[[#This Row],[Body]])),1,0)</f>
        <v>0</v>
      </c>
      <c r="L1640" t="s">
        <v>44</v>
      </c>
      <c r="N1640" t="s">
        <v>2590</v>
      </c>
      <c r="O1640" t="str">
        <f>IF(ISNUMBER(SEARCH("km",porsche_data[[#This Row],[Mileage0]])),porsche_data[[#This Row],[Mileage0]],"")</f>
        <v/>
      </c>
      <c r="P1640" t="s">
        <v>412</v>
      </c>
      <c r="R1640" t="s">
        <v>395</v>
      </c>
      <c r="T1640" t="s">
        <v>20</v>
      </c>
      <c r="U1640" t="s">
        <v>21</v>
      </c>
      <c r="V1640">
        <f>IF(porsche_data[[#This Row],[Transmission]]="Automatic",1,0)</f>
        <v>0</v>
      </c>
      <c r="W1640">
        <f>IF(porsche_data[[#This Row],[Transmission]]="PDK",1,0)</f>
        <v>0</v>
      </c>
      <c r="X1640" t="s">
        <v>22</v>
      </c>
      <c r="Y1640">
        <f>IF(porsche_data[[#This Row],[Drive]]="Rear drive",0,1)</f>
        <v>0</v>
      </c>
      <c r="Z1640" t="s">
        <v>23</v>
      </c>
      <c r="AA1640" t="s">
        <v>116</v>
      </c>
      <c r="AB1640">
        <f>IF(OR(porsche_data[[#This Row],[Interior Color]]="Black",porsche_data[[#This Row],[Interior Color]]="Beige",porsche_data[[#This Row],[Interior Color]]="Brown",porsche_data[[#This Row],[Interior Color]]="Grey"),0,1)</f>
        <v>1</v>
      </c>
      <c r="AC1640" t="s">
        <v>32</v>
      </c>
      <c r="AD16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41" spans="1:30" x14ac:dyDescent="0.2">
      <c r="A1641" t="s">
        <v>3789</v>
      </c>
      <c r="B1641">
        <v>139997</v>
      </c>
      <c r="C1641">
        <f>ABS((porsche_data[[#This Row],[Price]]-AVERAGE(B1573:B6028))/_xlfn.STDEV.P(B1573:B6028))</f>
        <v>1.5863571794191309</v>
      </c>
      <c r="D1641" t="s">
        <v>303</v>
      </c>
      <c r="E1641" t="s">
        <v>403</v>
      </c>
      <c r="F1641">
        <f>IF(OR(ISNUMBER(SEARCH(" 4S",porsche_data[[#This Row],[Model]])), ISNUMBER(SEARCH(" S",porsche_data[[#This Row],[Model]]))),1,0)</f>
        <v>0</v>
      </c>
      <c r="G1641">
        <f>IF(ISNUMBER(SEARCH("Turbo",porsche_data[[#This Row],[Model]])),1,0)</f>
        <v>0</v>
      </c>
      <c r="H1641">
        <f>IF(ISNUMBER(SEARCH("GT",porsche_data[[#This Row],[Model]])),1,0)</f>
        <v>1</v>
      </c>
      <c r="I1641">
        <f>IF(ISNUMBER(SEARCH("RS",porsche_data[[#This Row],[Model]])),1,0)</f>
        <v>0</v>
      </c>
      <c r="J1641">
        <f>IF(ISNUMBER(SEARCH("Targa",porsche_data[[#This Row],[Body]])),1,0)</f>
        <v>0</v>
      </c>
      <c r="K1641">
        <f>IF(ISNUMBER(SEARCH("Cabriolet",porsche_data[[#This Row],[Body]])),1,0)</f>
        <v>0</v>
      </c>
      <c r="L1641" t="s">
        <v>44</v>
      </c>
      <c r="M1641">
        <v>997</v>
      </c>
      <c r="N1641" t="s">
        <v>2047</v>
      </c>
      <c r="O1641" s="3">
        <f>1*(LEFT(porsche_data[[#This Row],[Mileage0]],FIND(" ",porsche_data[[#This Row],[Mileage0]])-1))</f>
        <v>50000</v>
      </c>
      <c r="P1641" t="s">
        <v>405</v>
      </c>
      <c r="Q1641">
        <v>435</v>
      </c>
      <c r="R1641" t="s">
        <v>88</v>
      </c>
      <c r="S1641">
        <f>1*(LEFT(porsche_data[[#This Row],[Cylinder Capacity]],FIND(" ",porsche_data[[#This Row],[Cylinder Capacity]])-1))</f>
        <v>3.8</v>
      </c>
      <c r="T1641" t="s">
        <v>20</v>
      </c>
      <c r="U1641" t="s">
        <v>21</v>
      </c>
      <c r="V1641">
        <f>IF(porsche_data[[#This Row],[Transmission]]="Automatic",1,0)</f>
        <v>0</v>
      </c>
      <c r="W1641">
        <f>IF(porsche_data[[#This Row],[Transmission]]="PDK",1,0)</f>
        <v>0</v>
      </c>
      <c r="X1641" t="s">
        <v>22</v>
      </c>
      <c r="Y1641">
        <f>IF(porsche_data[[#This Row],[Drive]]="Rear drive",0,1)</f>
        <v>0</v>
      </c>
      <c r="Z1641" t="s">
        <v>23</v>
      </c>
      <c r="AA1641" t="s">
        <v>24</v>
      </c>
      <c r="AB1641">
        <f>IF(OR(porsche_data[[#This Row],[Interior Color]]="Black",porsche_data[[#This Row],[Interior Color]]="Beige",porsche_data[[#This Row],[Interior Color]]="Brown",porsche_data[[#This Row],[Interior Color]]="Grey"),0,1)</f>
        <v>0</v>
      </c>
      <c r="AC1641" t="s">
        <v>99</v>
      </c>
      <c r="AD16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42" spans="1:30" hidden="1" x14ac:dyDescent="0.2">
      <c r="A1642" t="s">
        <v>2592</v>
      </c>
      <c r="C1642" t="e">
        <f>ABS((porsche_data[[#This Row],[Price]]-#REF!)/#REF!)</f>
        <v>#REF!</v>
      </c>
      <c r="D1642" t="s">
        <v>298</v>
      </c>
      <c r="E1642" t="s">
        <v>891</v>
      </c>
      <c r="F1642">
        <f>IF(OR(ISNUMBER(SEARCH(" 4S",porsche_data[[#This Row],[Model]])), ISNUMBER(SEARCH(" S",porsche_data[[#This Row],[Model]]))),1,0)</f>
        <v>0</v>
      </c>
      <c r="G1642">
        <f>IF(ISNUMBER(SEARCH("Turbo",porsche_data[[#This Row],[Model]])),1,0)</f>
        <v>1</v>
      </c>
      <c r="H1642">
        <f>IF(ISNUMBER(SEARCH("GT",porsche_data[[#This Row],[Model]])),1,0)</f>
        <v>0</v>
      </c>
      <c r="I1642">
        <f>IF(ISNUMBER(SEARCH("RS",porsche_data[[#This Row],[Model]])),1,0)</f>
        <v>0</v>
      </c>
      <c r="J1642">
        <f>IF(ISNUMBER(SEARCH("Targa",porsche_data[[#This Row],[Body]])),1,0)</f>
        <v>0</v>
      </c>
      <c r="K1642">
        <f>IF(ISNUMBER(SEARCH("Cabriolet",porsche_data[[#This Row],[Body]])),1,0)</f>
        <v>0</v>
      </c>
      <c r="L1642" t="s">
        <v>44</v>
      </c>
      <c r="N1642" t="s">
        <v>2593</v>
      </c>
      <c r="O1642" t="str">
        <f>IF(ISNUMBER(SEARCH("km",porsche_data[[#This Row],[Mileage0]])),porsche_data[[#This Row],[Mileage0]],"")</f>
        <v/>
      </c>
      <c r="P1642" t="s">
        <v>178</v>
      </c>
      <c r="R1642" t="s">
        <v>2594</v>
      </c>
      <c r="T1642" t="s">
        <v>20</v>
      </c>
      <c r="U1642" t="s">
        <v>53</v>
      </c>
      <c r="V1642">
        <f>IF(porsche_data[[#This Row],[Transmission]]="Automatic",1,0)</f>
        <v>1</v>
      </c>
      <c r="W1642">
        <f>IF(porsche_data[[#This Row],[Transmission]]="PDK",1,0)</f>
        <v>0</v>
      </c>
      <c r="X1642" t="s">
        <v>46</v>
      </c>
      <c r="Y1642">
        <f>IF(porsche_data[[#This Row],[Drive]]="Rear drive",0,1)</f>
        <v>1</v>
      </c>
      <c r="Z1642" t="s">
        <v>23</v>
      </c>
      <c r="AA1642" t="s">
        <v>24</v>
      </c>
      <c r="AB1642">
        <f>IF(OR(porsche_data[[#This Row],[Interior Color]]="Black",porsche_data[[#This Row],[Interior Color]]="Beige",porsche_data[[#This Row],[Interior Color]]="Brown",porsche_data[[#This Row],[Interior Color]]="Grey"),0,1)</f>
        <v>0</v>
      </c>
      <c r="AC1642" t="s">
        <v>32</v>
      </c>
      <c r="AD16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43" spans="1:30" x14ac:dyDescent="0.2">
      <c r="A1643" t="s">
        <v>3449</v>
      </c>
      <c r="B1643">
        <v>139993</v>
      </c>
      <c r="C1643">
        <f>ABS((porsche_data[[#This Row],[Price]]-AVERAGE(B1575:B6030))/_xlfn.STDEV.P(B1575:B6030))</f>
        <v>1.5862225391374507</v>
      </c>
      <c r="D1643" t="s">
        <v>124</v>
      </c>
      <c r="E1643" t="s">
        <v>125</v>
      </c>
      <c r="F1643">
        <f>IF(OR(ISNUMBER(SEARCH(" 4S",porsche_data[[#This Row],[Model]])), ISNUMBER(SEARCH(" S",porsche_data[[#This Row],[Model]]))),1,0)</f>
        <v>1</v>
      </c>
      <c r="G1643">
        <f>IF(ISNUMBER(SEARCH("Turbo",porsche_data[[#This Row],[Model]])),1,0)</f>
        <v>0</v>
      </c>
      <c r="H1643">
        <f>IF(ISNUMBER(SEARCH("GT",porsche_data[[#This Row],[Model]])),1,0)</f>
        <v>0</v>
      </c>
      <c r="I1643">
        <f>IF(ISNUMBER(SEARCH("RS",porsche_data[[#This Row],[Model]])),1,0)</f>
        <v>0</v>
      </c>
      <c r="J1643">
        <f>IF(ISNUMBER(SEARCH("Targa",porsche_data[[#This Row],[Body]])),1,0)</f>
        <v>0</v>
      </c>
      <c r="K1643">
        <f>IF(ISNUMBER(SEARCH("Cabriolet",porsche_data[[#This Row],[Body]])),1,0)</f>
        <v>0</v>
      </c>
      <c r="L1643" t="s">
        <v>44</v>
      </c>
      <c r="M1643">
        <v>993</v>
      </c>
      <c r="N1643" t="s">
        <v>3450</v>
      </c>
      <c r="O1643" s="3">
        <f>1*(LEFT(porsche_data[[#This Row],[Mileage0]],FIND(" ",porsche_data[[#This Row],[Mileage0]])-1))</f>
        <v>91079</v>
      </c>
      <c r="P1643" t="s">
        <v>126</v>
      </c>
      <c r="Q1643">
        <v>285</v>
      </c>
      <c r="R1643" t="s">
        <v>19</v>
      </c>
      <c r="S1643">
        <f>1*(LEFT(porsche_data[[#This Row],[Cylinder Capacity]],FIND(" ",porsche_data[[#This Row],[Cylinder Capacity]])-1))</f>
        <v>3.6</v>
      </c>
      <c r="T1643" t="s">
        <v>20</v>
      </c>
      <c r="U1643" t="s">
        <v>53</v>
      </c>
      <c r="V1643">
        <f>IF(porsche_data[[#This Row],[Transmission]]="Automatic",1,0)</f>
        <v>1</v>
      </c>
      <c r="W1643">
        <f>IF(porsche_data[[#This Row],[Transmission]]="PDK",1,0)</f>
        <v>0</v>
      </c>
      <c r="X1643" t="s">
        <v>22</v>
      </c>
      <c r="Y1643">
        <f>IF(porsche_data[[#This Row],[Drive]]="Rear drive",0,1)</f>
        <v>0</v>
      </c>
      <c r="Z1643" t="s">
        <v>23</v>
      </c>
      <c r="AA1643" t="s">
        <v>24</v>
      </c>
      <c r="AB1643">
        <f>IF(OR(porsche_data[[#This Row],[Interior Color]]="Black",porsche_data[[#This Row],[Interior Color]]="Beige",porsche_data[[#This Row],[Interior Color]]="Brown",porsche_data[[#This Row],[Interior Color]]="Grey"),0,1)</f>
        <v>0</v>
      </c>
      <c r="AC1643" t="s">
        <v>32</v>
      </c>
      <c r="AD16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44" spans="1:30" x14ac:dyDescent="0.2">
      <c r="A1644" t="s">
        <v>311</v>
      </c>
      <c r="B1644">
        <v>139964</v>
      </c>
      <c r="C1644">
        <f>ABS((porsche_data[[#This Row],[Price]]-AVERAGE(B1576:B6031))/_xlfn.STDEV.P(B1576:B6031))</f>
        <v>1.5852463970952697</v>
      </c>
      <c r="D1644" t="s">
        <v>42</v>
      </c>
      <c r="E1644" t="s">
        <v>312</v>
      </c>
      <c r="F1644">
        <f>IF(OR(ISNUMBER(SEARCH(" 4S",porsche_data[[#This Row],[Model]])), ISNUMBER(SEARCH(" S",porsche_data[[#This Row],[Model]]))),1,0)</f>
        <v>0</v>
      </c>
      <c r="G1644">
        <f>IF(ISNUMBER(SEARCH("Turbo",porsche_data[[#This Row],[Model]])),1,0)</f>
        <v>0</v>
      </c>
      <c r="H1644">
        <f>IF(ISNUMBER(SEARCH("GT",porsche_data[[#This Row],[Model]])),1,0)</f>
        <v>0</v>
      </c>
      <c r="I1644">
        <f>IF(ISNUMBER(SEARCH("RS",porsche_data[[#This Row],[Model]])),1,0)</f>
        <v>0</v>
      </c>
      <c r="J1644">
        <f>IF(ISNUMBER(SEARCH("Targa",porsche_data[[#This Row],[Body]])),1,0)</f>
        <v>0</v>
      </c>
      <c r="K1644">
        <f>IF(ISNUMBER(SEARCH("Cabriolet",porsche_data[[#This Row],[Body]])),1,0)</f>
        <v>1</v>
      </c>
      <c r="L1644" t="s">
        <v>16</v>
      </c>
      <c r="M1644">
        <v>964</v>
      </c>
      <c r="N1644" t="s">
        <v>313</v>
      </c>
      <c r="O1644" s="3">
        <f>1*(LEFT(porsche_data[[#This Row],[Mileage0]],FIND(" ",porsche_data[[#This Row],[Mileage0]])-1))</f>
        <v>60000</v>
      </c>
      <c r="P1644" t="s">
        <v>18</v>
      </c>
      <c r="Q1644">
        <v>250</v>
      </c>
      <c r="R1644" t="s">
        <v>19</v>
      </c>
      <c r="S1644">
        <f>1*(LEFT(porsche_data[[#This Row],[Cylinder Capacity]],FIND(" ",porsche_data[[#This Row],[Cylinder Capacity]])-1))</f>
        <v>3.6</v>
      </c>
      <c r="T1644" t="s">
        <v>20</v>
      </c>
      <c r="U1644" t="s">
        <v>53</v>
      </c>
      <c r="V1644">
        <f>IF(porsche_data[[#This Row],[Transmission]]="Automatic",1,0)</f>
        <v>1</v>
      </c>
      <c r="W1644">
        <f>IF(porsche_data[[#This Row],[Transmission]]="PDK",1,0)</f>
        <v>0</v>
      </c>
      <c r="X1644" t="s">
        <v>22</v>
      </c>
      <c r="Y1644">
        <f>IF(porsche_data[[#This Row],[Drive]]="Rear drive",0,1)</f>
        <v>0</v>
      </c>
      <c r="Z1644" t="s">
        <v>23</v>
      </c>
      <c r="AA1644" t="s">
        <v>116</v>
      </c>
      <c r="AB1644">
        <f>IF(OR(porsche_data[[#This Row],[Interior Color]]="Black",porsche_data[[#This Row],[Interior Color]]="Beige",porsche_data[[#This Row],[Interior Color]]="Brown",porsche_data[[#This Row],[Interior Color]]="Grey"),0,1)</f>
        <v>1</v>
      </c>
      <c r="AC1644" t="s">
        <v>116</v>
      </c>
      <c r="AD16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45" spans="1:30" hidden="1" x14ac:dyDescent="0.2">
      <c r="A1645" t="s">
        <v>25</v>
      </c>
      <c r="C1645" t="e">
        <f>ABS((porsche_data[[#This Row],[Price]]-#REF!)/#REF!)</f>
        <v>#REF!</v>
      </c>
      <c r="D1645" t="s">
        <v>25</v>
      </c>
      <c r="E1645" t="s">
        <v>25</v>
      </c>
      <c r="F1645">
        <f>IF(OR(ISNUMBER(SEARCH(" 4S",porsche_data[[#This Row],[Model]])), ISNUMBER(SEARCH(" S",porsche_data[[#This Row],[Model]]))),1,0)</f>
        <v>0</v>
      </c>
      <c r="G1645">
        <f>IF(ISNUMBER(SEARCH("Turbo",porsche_data[[#This Row],[Model]])),1,0)</f>
        <v>0</v>
      </c>
      <c r="H1645">
        <f>IF(ISNUMBER(SEARCH("GT",porsche_data[[#This Row],[Model]])),1,0)</f>
        <v>0</v>
      </c>
      <c r="I1645">
        <f>IF(ISNUMBER(SEARCH("RS",porsche_data[[#This Row],[Model]])),1,0)</f>
        <v>0</v>
      </c>
      <c r="J1645">
        <f>IF(ISNUMBER(SEARCH("Targa",porsche_data[[#This Row],[Body]])),1,0)</f>
        <v>0</v>
      </c>
      <c r="K1645">
        <f>IF(ISNUMBER(SEARCH("Cabriolet",porsche_data[[#This Row],[Body]])),1,0)</f>
        <v>0</v>
      </c>
      <c r="L1645" t="s">
        <v>25</v>
      </c>
      <c r="N1645" t="s">
        <v>25</v>
      </c>
      <c r="O1645" t="str">
        <f>IF(ISNUMBER(SEARCH("km",porsche_data[[#This Row],[Mileage0]])),porsche_data[[#This Row],[Mileage0]],"")</f>
        <v/>
      </c>
      <c r="P1645" t="s">
        <v>25</v>
      </c>
      <c r="R1645" t="s">
        <v>25</v>
      </c>
      <c r="T1645" t="s">
        <v>25</v>
      </c>
      <c r="U1645" t="s">
        <v>25</v>
      </c>
      <c r="V1645">
        <f>IF(porsche_data[[#This Row],[Transmission]]="Automatic",1,0)</f>
        <v>0</v>
      </c>
      <c r="W1645">
        <f>IF(porsche_data[[#This Row],[Transmission]]="PDK",1,0)</f>
        <v>0</v>
      </c>
      <c r="X1645" t="s">
        <v>25</v>
      </c>
      <c r="Y1645">
        <f>IF(porsche_data[[#This Row],[Drive]]="Rear drive",0,1)</f>
        <v>1</v>
      </c>
      <c r="Z1645" t="s">
        <v>25</v>
      </c>
      <c r="AA1645" t="s">
        <v>25</v>
      </c>
      <c r="AB1645">
        <f>IF(OR(porsche_data[[#This Row],[Interior Color]]="Black",porsche_data[[#This Row],[Interior Color]]="Beige",porsche_data[[#This Row],[Interior Color]]="Brown",porsche_data[[#This Row],[Interior Color]]="Grey"),0,1)</f>
        <v>1</v>
      </c>
      <c r="AC1645" t="s">
        <v>25</v>
      </c>
      <c r="AD16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46" spans="1:30" x14ac:dyDescent="0.2">
      <c r="A1646" t="s">
        <v>3997</v>
      </c>
      <c r="B1646">
        <v>139950</v>
      </c>
      <c r="C1646">
        <f>ABS((porsche_data[[#This Row],[Price]]-AVERAGE(B1578:B6033))/_xlfn.STDEV.P(B1578:B6033))</f>
        <v>1.5877752566423196</v>
      </c>
      <c r="D1646" t="s">
        <v>93</v>
      </c>
      <c r="E1646" t="s">
        <v>185</v>
      </c>
      <c r="F1646">
        <f>IF(OR(ISNUMBER(SEARCH(" 4S",porsche_data[[#This Row],[Model]])), ISNUMBER(SEARCH(" S",porsche_data[[#This Row],[Model]]))),1,0)</f>
        <v>1</v>
      </c>
      <c r="G1646">
        <f>IF(ISNUMBER(SEARCH("Turbo",porsche_data[[#This Row],[Model]])),1,0)</f>
        <v>0</v>
      </c>
      <c r="H1646">
        <f>IF(ISNUMBER(SEARCH("GT",porsche_data[[#This Row],[Model]])),1,0)</f>
        <v>0</v>
      </c>
      <c r="I1646">
        <f>IF(ISNUMBER(SEARCH("RS",porsche_data[[#This Row],[Model]])),1,0)</f>
        <v>0</v>
      </c>
      <c r="J1646">
        <f>IF(ISNUMBER(SEARCH("Targa",porsche_data[[#This Row],[Body]])),1,0)</f>
        <v>0</v>
      </c>
      <c r="K1646">
        <f>IF(ISNUMBER(SEARCH("Cabriolet",porsche_data[[#This Row],[Body]])),1,0)</f>
        <v>0</v>
      </c>
      <c r="L1646" t="s">
        <v>44</v>
      </c>
      <c r="M1646">
        <v>992</v>
      </c>
      <c r="N1646" t="s">
        <v>912</v>
      </c>
      <c r="O1646" s="3">
        <f>1*(LEFT(porsche_data[[#This Row],[Mileage0]],FIND(" ",porsche_data[[#This Row],[Mileage0]])-1))</f>
        <v>33000</v>
      </c>
      <c r="P1646" t="s">
        <v>66</v>
      </c>
      <c r="Q1646">
        <v>450</v>
      </c>
      <c r="R1646" t="s">
        <v>67</v>
      </c>
      <c r="S1646">
        <f>1*(LEFT(porsche_data[[#This Row],[Cylinder Capacity]],FIND(" ",porsche_data[[#This Row],[Cylinder Capacity]])-1))</f>
        <v>3</v>
      </c>
      <c r="T1646" t="s">
        <v>20</v>
      </c>
      <c r="U1646" t="s">
        <v>31</v>
      </c>
      <c r="V1646">
        <f>IF(porsche_data[[#This Row],[Transmission]]="Automatic",1,0)</f>
        <v>0</v>
      </c>
      <c r="W1646">
        <f>IF(porsche_data[[#This Row],[Transmission]]="PDK",1,0)</f>
        <v>1</v>
      </c>
      <c r="X1646" t="s">
        <v>22</v>
      </c>
      <c r="Y1646">
        <f>IF(porsche_data[[#This Row],[Drive]]="Rear drive",0,1)</f>
        <v>0</v>
      </c>
      <c r="Z1646" t="s">
        <v>23</v>
      </c>
      <c r="AA1646" t="s">
        <v>24</v>
      </c>
      <c r="AB1646">
        <f>IF(OR(porsche_data[[#This Row],[Interior Color]]="Black",porsche_data[[#This Row],[Interior Color]]="Beige",porsche_data[[#This Row],[Interior Color]]="Brown",porsche_data[[#This Row],[Interior Color]]="Grey"),0,1)</f>
        <v>0</v>
      </c>
      <c r="AC1646" t="s">
        <v>47</v>
      </c>
      <c r="AD16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47" spans="1:30" hidden="1" x14ac:dyDescent="0.2">
      <c r="A1647" t="s">
        <v>2600</v>
      </c>
      <c r="C1647" t="e">
        <f>ABS((porsche_data[[#This Row],[Price]]-#REF!)/#REF!)</f>
        <v>#REF!</v>
      </c>
      <c r="D1647" t="s">
        <v>349</v>
      </c>
      <c r="E1647" t="s">
        <v>43</v>
      </c>
      <c r="F1647">
        <f>IF(OR(ISNUMBER(SEARCH(" 4S",porsche_data[[#This Row],[Model]])), ISNUMBER(SEARCH(" S",porsche_data[[#This Row],[Model]]))),1,0)</f>
        <v>0</v>
      </c>
      <c r="G1647">
        <f>IF(ISNUMBER(SEARCH("Turbo",porsche_data[[#This Row],[Model]])),1,0)</f>
        <v>0</v>
      </c>
      <c r="H1647">
        <f>IF(ISNUMBER(SEARCH("GT",porsche_data[[#This Row],[Model]])),1,0)</f>
        <v>0</v>
      </c>
      <c r="I1647">
        <f>IF(ISNUMBER(SEARCH("RS",porsche_data[[#This Row],[Model]])),1,0)</f>
        <v>0</v>
      </c>
      <c r="J1647">
        <f>IF(ISNUMBER(SEARCH("Targa",porsche_data[[#This Row],[Body]])),1,0)</f>
        <v>0</v>
      </c>
      <c r="K1647">
        <f>IF(ISNUMBER(SEARCH("Cabriolet",porsche_data[[#This Row],[Body]])),1,0)</f>
        <v>0</v>
      </c>
      <c r="L1647" t="s">
        <v>44</v>
      </c>
      <c r="N1647" t="s">
        <v>2601</v>
      </c>
      <c r="O1647" t="str">
        <f>IF(ISNUMBER(SEARCH("km",porsche_data[[#This Row],[Mileage0]])),porsche_data[[#This Row],[Mileage0]],"")</f>
        <v/>
      </c>
      <c r="P1647" t="s">
        <v>18</v>
      </c>
      <c r="R1647" t="s">
        <v>19</v>
      </c>
      <c r="T1647" t="s">
        <v>20</v>
      </c>
      <c r="U1647" t="s">
        <v>21</v>
      </c>
      <c r="V1647">
        <f>IF(porsche_data[[#This Row],[Transmission]]="Automatic",1,0)</f>
        <v>0</v>
      </c>
      <c r="W1647">
        <f>IF(porsche_data[[#This Row],[Transmission]]="PDK",1,0)</f>
        <v>0</v>
      </c>
      <c r="X1647" t="s">
        <v>22</v>
      </c>
      <c r="Y1647">
        <f>IF(porsche_data[[#This Row],[Drive]]="Rear drive",0,1)</f>
        <v>0</v>
      </c>
      <c r="Z1647" t="s">
        <v>23</v>
      </c>
      <c r="AA1647" t="s">
        <v>68</v>
      </c>
      <c r="AB1647">
        <f>IF(OR(porsche_data[[#This Row],[Interior Color]]="Black",porsche_data[[#This Row],[Interior Color]]="Beige",porsche_data[[#This Row],[Interior Color]]="Brown",porsche_data[[#This Row],[Interior Color]]="Grey"),0,1)</f>
        <v>0</v>
      </c>
      <c r="AC1647" t="s">
        <v>116</v>
      </c>
      <c r="AD16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48" spans="1:30" hidden="1" x14ac:dyDescent="0.2">
      <c r="A1648" t="s">
        <v>2602</v>
      </c>
      <c r="C1648" t="e">
        <f>ABS((porsche_data[[#This Row],[Price]]-#REF!)/#REF!)</f>
        <v>#REF!</v>
      </c>
      <c r="D1648" t="s">
        <v>80</v>
      </c>
      <c r="E1648" t="s">
        <v>1253</v>
      </c>
      <c r="F1648">
        <f>IF(OR(ISNUMBER(SEARCH(" 4S",porsche_data[[#This Row],[Model]])), ISNUMBER(SEARCH(" S",porsche_data[[#This Row],[Model]]))),1,0)</f>
        <v>0</v>
      </c>
      <c r="G1648">
        <f>IF(ISNUMBER(SEARCH("Turbo",porsche_data[[#This Row],[Model]])),1,0)</f>
        <v>0</v>
      </c>
      <c r="H1648">
        <f>IF(ISNUMBER(SEARCH("GT",porsche_data[[#This Row],[Model]])),1,0)</f>
        <v>0</v>
      </c>
      <c r="I1648">
        <f>IF(ISNUMBER(SEARCH("RS",porsche_data[[#This Row],[Model]])),1,0)</f>
        <v>0</v>
      </c>
      <c r="J1648">
        <f>IF(ISNUMBER(SEARCH("Targa",porsche_data[[#This Row],[Body]])),1,0)</f>
        <v>1</v>
      </c>
      <c r="K1648">
        <f>IF(ISNUMBER(SEARCH("Cabriolet",porsche_data[[#This Row],[Body]])),1,0)</f>
        <v>0</v>
      </c>
      <c r="L1648" t="s">
        <v>36</v>
      </c>
      <c r="N1648" t="s">
        <v>2603</v>
      </c>
      <c r="O1648" t="str">
        <f>IF(ISNUMBER(SEARCH("km",porsche_data[[#This Row],[Mileage0]])),porsche_data[[#This Row],[Mileage0]],"")</f>
        <v/>
      </c>
      <c r="P1648" t="s">
        <v>331</v>
      </c>
      <c r="R1648" t="s">
        <v>78</v>
      </c>
      <c r="T1648" t="s">
        <v>20</v>
      </c>
      <c r="U1648" t="s">
        <v>31</v>
      </c>
      <c r="V1648">
        <f>IF(porsche_data[[#This Row],[Transmission]]="Automatic",1,0)</f>
        <v>0</v>
      </c>
      <c r="W1648">
        <f>IF(porsche_data[[#This Row],[Transmission]]="PDK",1,0)</f>
        <v>1</v>
      </c>
      <c r="X1648" t="s">
        <v>46</v>
      </c>
      <c r="Y1648">
        <f>IF(porsche_data[[#This Row],[Drive]]="Rear drive",0,1)</f>
        <v>1</v>
      </c>
      <c r="Z1648" t="s">
        <v>23</v>
      </c>
      <c r="AA1648" t="s">
        <v>116</v>
      </c>
      <c r="AB1648">
        <f>IF(OR(porsche_data[[#This Row],[Interior Color]]="Black",porsche_data[[#This Row],[Interior Color]]="Beige",porsche_data[[#This Row],[Interior Color]]="Brown",porsche_data[[#This Row],[Interior Color]]="Grey"),0,1)</f>
        <v>1</v>
      </c>
      <c r="AC1648" t="s">
        <v>99</v>
      </c>
      <c r="AD16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49" spans="1:30" hidden="1" x14ac:dyDescent="0.2">
      <c r="A1649" t="s">
        <v>415</v>
      </c>
      <c r="C1649" t="e">
        <f>ABS((porsche_data[[#This Row],[Price]]-#REF!)/#REF!)</f>
        <v>#REF!</v>
      </c>
      <c r="D1649" t="s">
        <v>349</v>
      </c>
      <c r="E1649" t="s">
        <v>885</v>
      </c>
      <c r="F1649">
        <f>IF(OR(ISNUMBER(SEARCH(" 4S",porsche_data[[#This Row],[Model]])), ISNUMBER(SEARCH(" S",porsche_data[[#This Row],[Model]]))),1,0)</f>
        <v>1</v>
      </c>
      <c r="G1649">
        <f>IF(ISNUMBER(SEARCH("Turbo",porsche_data[[#This Row],[Model]])),1,0)</f>
        <v>0</v>
      </c>
      <c r="H1649">
        <f>IF(ISNUMBER(SEARCH("GT",porsche_data[[#This Row],[Model]])),1,0)</f>
        <v>0</v>
      </c>
      <c r="I1649">
        <f>IF(ISNUMBER(SEARCH("RS",porsche_data[[#This Row],[Model]])),1,0)</f>
        <v>0</v>
      </c>
      <c r="J1649">
        <f>IF(ISNUMBER(SEARCH("Targa",porsche_data[[#This Row],[Body]])),1,0)</f>
        <v>0</v>
      </c>
      <c r="K1649">
        <f>IF(ISNUMBER(SEARCH("Cabriolet",porsche_data[[#This Row],[Body]])),1,0)</f>
        <v>1</v>
      </c>
      <c r="L1649" t="s">
        <v>16</v>
      </c>
      <c r="N1649" t="s">
        <v>2604</v>
      </c>
      <c r="O1649" t="str">
        <f>IF(ISNUMBER(SEARCH("km",porsche_data[[#This Row],[Mileage0]])),porsche_data[[#This Row],[Mileage0]],"")</f>
        <v/>
      </c>
      <c r="P1649" t="s">
        <v>627</v>
      </c>
      <c r="R1649" t="s">
        <v>60</v>
      </c>
      <c r="T1649" t="s">
        <v>20</v>
      </c>
      <c r="U1649" t="s">
        <v>21</v>
      </c>
      <c r="V1649">
        <f>IF(porsche_data[[#This Row],[Transmission]]="Automatic",1,0)</f>
        <v>0</v>
      </c>
      <c r="W1649">
        <f>IF(porsche_data[[#This Row],[Transmission]]="PDK",1,0)</f>
        <v>0</v>
      </c>
      <c r="X1649" t="s">
        <v>22</v>
      </c>
      <c r="Y1649">
        <f>IF(porsche_data[[#This Row],[Drive]]="Rear drive",0,1)</f>
        <v>0</v>
      </c>
      <c r="Z1649" t="s">
        <v>23</v>
      </c>
      <c r="AA1649" t="s">
        <v>24</v>
      </c>
      <c r="AB1649">
        <f>IF(OR(porsche_data[[#This Row],[Interior Color]]="Black",porsche_data[[#This Row],[Interior Color]]="Beige",porsche_data[[#This Row],[Interior Color]]="Brown",porsche_data[[#This Row],[Interior Color]]="Grey"),0,1)</f>
        <v>0</v>
      </c>
      <c r="AC1649" t="s">
        <v>61</v>
      </c>
      <c r="AD16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50" spans="1:30" hidden="1" x14ac:dyDescent="0.2">
      <c r="A1650" t="s">
        <v>2605</v>
      </c>
      <c r="C1650" t="e">
        <f>ABS((porsche_data[[#This Row],[Price]]-#REF!)/#REF!)</f>
        <v>#REF!</v>
      </c>
      <c r="D1650" t="s">
        <v>215</v>
      </c>
      <c r="E1650" t="s">
        <v>397</v>
      </c>
      <c r="F1650">
        <f>IF(OR(ISNUMBER(SEARCH(" 4S",porsche_data[[#This Row],[Model]])), ISNUMBER(SEARCH(" S",porsche_data[[#This Row],[Model]]))),1,0)</f>
        <v>1</v>
      </c>
      <c r="G1650">
        <f>IF(ISNUMBER(SEARCH("Turbo",porsche_data[[#This Row],[Model]])),1,0)</f>
        <v>0</v>
      </c>
      <c r="H1650">
        <f>IF(ISNUMBER(SEARCH("GT",porsche_data[[#This Row],[Model]])),1,0)</f>
        <v>0</v>
      </c>
      <c r="I1650">
        <f>IF(ISNUMBER(SEARCH("RS",porsche_data[[#This Row],[Model]])),1,0)</f>
        <v>0</v>
      </c>
      <c r="J1650">
        <f>IF(ISNUMBER(SEARCH("Targa",porsche_data[[#This Row],[Body]])),1,0)</f>
        <v>0</v>
      </c>
      <c r="K1650">
        <f>IF(ISNUMBER(SEARCH("Cabriolet",porsche_data[[#This Row],[Body]])),1,0)</f>
        <v>1</v>
      </c>
      <c r="L1650" t="s">
        <v>16</v>
      </c>
      <c r="N1650" t="s">
        <v>2606</v>
      </c>
      <c r="O1650" t="str">
        <f>IF(ISNUMBER(SEARCH("km",porsche_data[[#This Row],[Mileage0]])),porsche_data[[#This Row],[Mileage0]],"")</f>
        <v/>
      </c>
      <c r="P1650" t="s">
        <v>182</v>
      </c>
      <c r="R1650" t="s">
        <v>88</v>
      </c>
      <c r="T1650" t="s">
        <v>20</v>
      </c>
      <c r="U1650" t="s">
        <v>21</v>
      </c>
      <c r="V1650">
        <f>IF(porsche_data[[#This Row],[Transmission]]="Automatic",1,0)</f>
        <v>0</v>
      </c>
      <c r="W1650">
        <f>IF(porsche_data[[#This Row],[Transmission]]="PDK",1,0)</f>
        <v>0</v>
      </c>
      <c r="X1650" t="s">
        <v>22</v>
      </c>
      <c r="Y1650">
        <f>IF(porsche_data[[#This Row],[Drive]]="Rear drive",0,1)</f>
        <v>0</v>
      </c>
      <c r="Z1650" t="s">
        <v>23</v>
      </c>
      <c r="AA1650" t="s">
        <v>68</v>
      </c>
      <c r="AB1650">
        <f>IF(OR(porsche_data[[#This Row],[Interior Color]]="Black",porsche_data[[#This Row],[Interior Color]]="Beige",porsche_data[[#This Row],[Interior Color]]="Brown",porsche_data[[#This Row],[Interior Color]]="Grey"),0,1)</f>
        <v>0</v>
      </c>
      <c r="AC1650" t="s">
        <v>24</v>
      </c>
      <c r="AD16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51" spans="1:30" hidden="1" x14ac:dyDescent="0.2">
      <c r="A1651" t="s">
        <v>25</v>
      </c>
      <c r="C1651" t="e">
        <f>ABS((porsche_data[[#This Row],[Price]]-#REF!)/#REF!)</f>
        <v>#REF!</v>
      </c>
      <c r="D1651" t="s">
        <v>25</v>
      </c>
      <c r="E1651" t="s">
        <v>25</v>
      </c>
      <c r="F1651">
        <f>IF(OR(ISNUMBER(SEARCH(" 4S",porsche_data[[#This Row],[Model]])), ISNUMBER(SEARCH(" S",porsche_data[[#This Row],[Model]]))),1,0)</f>
        <v>0</v>
      </c>
      <c r="G1651">
        <f>IF(ISNUMBER(SEARCH("Turbo",porsche_data[[#This Row],[Model]])),1,0)</f>
        <v>0</v>
      </c>
      <c r="H1651">
        <f>IF(ISNUMBER(SEARCH("GT",porsche_data[[#This Row],[Model]])),1,0)</f>
        <v>0</v>
      </c>
      <c r="I1651">
        <f>IF(ISNUMBER(SEARCH("RS",porsche_data[[#This Row],[Model]])),1,0)</f>
        <v>0</v>
      </c>
      <c r="J1651">
        <f>IF(ISNUMBER(SEARCH("Targa",porsche_data[[#This Row],[Body]])),1,0)</f>
        <v>0</v>
      </c>
      <c r="K1651">
        <f>IF(ISNUMBER(SEARCH("Cabriolet",porsche_data[[#This Row],[Body]])),1,0)</f>
        <v>0</v>
      </c>
      <c r="L1651" t="s">
        <v>25</v>
      </c>
      <c r="N1651" t="s">
        <v>25</v>
      </c>
      <c r="O1651" t="str">
        <f>IF(ISNUMBER(SEARCH("km",porsche_data[[#This Row],[Mileage0]])),porsche_data[[#This Row],[Mileage0]],"")</f>
        <v/>
      </c>
      <c r="P1651" t="s">
        <v>25</v>
      </c>
      <c r="R1651" t="s">
        <v>25</v>
      </c>
      <c r="T1651" t="s">
        <v>25</v>
      </c>
      <c r="U1651" t="s">
        <v>25</v>
      </c>
      <c r="V1651">
        <f>IF(porsche_data[[#This Row],[Transmission]]="Automatic",1,0)</f>
        <v>0</v>
      </c>
      <c r="W1651">
        <f>IF(porsche_data[[#This Row],[Transmission]]="PDK",1,0)</f>
        <v>0</v>
      </c>
      <c r="X1651" t="s">
        <v>25</v>
      </c>
      <c r="Y1651">
        <f>IF(porsche_data[[#This Row],[Drive]]="Rear drive",0,1)</f>
        <v>1</v>
      </c>
      <c r="Z1651" t="s">
        <v>25</v>
      </c>
      <c r="AA1651" t="s">
        <v>25</v>
      </c>
      <c r="AB1651">
        <f>IF(OR(porsche_data[[#This Row],[Interior Color]]="Black",porsche_data[[#This Row],[Interior Color]]="Beige",porsche_data[[#This Row],[Interior Color]]="Brown",porsche_data[[#This Row],[Interior Color]]="Grey"),0,1)</f>
        <v>1</v>
      </c>
      <c r="AC1651" t="s">
        <v>25</v>
      </c>
      <c r="AD16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52" spans="1:30" hidden="1" x14ac:dyDescent="0.2">
      <c r="A1652" t="s">
        <v>3997</v>
      </c>
      <c r="B1652">
        <v>139950</v>
      </c>
      <c r="C1652" t="e">
        <f>ABS((porsche_data[[#This Row],[Price]]-#REF!)/#REF!)</f>
        <v>#REF!</v>
      </c>
      <c r="D1652" t="s">
        <v>969</v>
      </c>
      <c r="E1652" t="s">
        <v>35</v>
      </c>
      <c r="F1652">
        <f>IF(OR(ISNUMBER(SEARCH(" 4S",porsche_data[[#This Row],[Model]])), ISNUMBER(SEARCH(" S",porsche_data[[#This Row],[Model]]))),1,0)</f>
        <v>0</v>
      </c>
      <c r="G1652">
        <f>IF(ISNUMBER(SEARCH("Turbo",porsche_data[[#This Row],[Model]])),1,0)</f>
        <v>0</v>
      </c>
      <c r="H1652">
        <f>IF(ISNUMBER(SEARCH("GT",porsche_data[[#This Row],[Model]])),1,0)</f>
        <v>0</v>
      </c>
      <c r="I1652">
        <f>IF(ISNUMBER(SEARCH("RS",porsche_data[[#This Row],[Model]])),1,0)</f>
        <v>0</v>
      </c>
      <c r="J1652">
        <f>IF(ISNUMBER(SEARCH("Targa",porsche_data[[#This Row],[Body]])),1,0)</f>
        <v>0</v>
      </c>
      <c r="K1652">
        <f>IF(ISNUMBER(SEARCH("Cabriolet",porsche_data[[#This Row],[Body]])),1,0)</f>
        <v>0</v>
      </c>
      <c r="L1652" t="s">
        <v>44</v>
      </c>
      <c r="N1652" t="s">
        <v>4398</v>
      </c>
      <c r="O1652" t="str">
        <f>IF(ISNUMBER(SEARCH("km",porsche_data[[#This Row],[Mileage0]])),porsche_data[[#This Row],[Mileage0]],"")</f>
        <v>91111 km</v>
      </c>
      <c r="P1652" t="s">
        <v>121</v>
      </c>
      <c r="R1652" t="s">
        <v>122</v>
      </c>
      <c r="T1652" t="s">
        <v>20</v>
      </c>
      <c r="U1652" t="s">
        <v>21</v>
      </c>
      <c r="V1652">
        <f>IF(porsche_data[[#This Row],[Transmission]]="Automatic",1,0)</f>
        <v>0</v>
      </c>
      <c r="W1652">
        <f>IF(porsche_data[[#This Row],[Transmission]]="PDK",1,0)</f>
        <v>0</v>
      </c>
      <c r="X1652" t="s">
        <v>22</v>
      </c>
      <c r="Y1652">
        <f>IF(porsche_data[[#This Row],[Drive]]="Rear drive",0,1)</f>
        <v>0</v>
      </c>
      <c r="Z1652" t="s">
        <v>23</v>
      </c>
      <c r="AA1652" t="s">
        <v>24</v>
      </c>
      <c r="AB1652">
        <f>IF(OR(porsche_data[[#This Row],[Interior Color]]="Black",porsche_data[[#This Row],[Interior Color]]="Beige",porsche_data[[#This Row],[Interior Color]]="Brown",porsche_data[[#This Row],[Interior Color]]="Grey"),0,1)</f>
        <v>0</v>
      </c>
      <c r="AC1652" t="s">
        <v>116</v>
      </c>
      <c r="AD16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53" spans="1:30" x14ac:dyDescent="0.2">
      <c r="A1653" t="s">
        <v>1031</v>
      </c>
      <c r="B1653">
        <v>139911</v>
      </c>
      <c r="C1653">
        <f>ABS((porsche_data[[#This Row],[Price]]-AVERAGE(B1585:B6040))/_xlfn.STDEV.P(B1585:B6040))</f>
        <v>1.5894683485577101</v>
      </c>
      <c r="D1653" t="s">
        <v>106</v>
      </c>
      <c r="E1653" t="s">
        <v>64</v>
      </c>
      <c r="F1653">
        <f>IF(OR(ISNUMBER(SEARCH(" 4S",porsche_data[[#This Row],[Model]])), ISNUMBER(SEARCH(" S",porsche_data[[#This Row],[Model]]))),1,0)</f>
        <v>1</v>
      </c>
      <c r="G1653">
        <f>IF(ISNUMBER(SEARCH("Turbo",porsche_data[[#This Row],[Model]])),1,0)</f>
        <v>0</v>
      </c>
      <c r="H1653">
        <f>IF(ISNUMBER(SEARCH("GT",porsche_data[[#This Row],[Model]])),1,0)</f>
        <v>0</v>
      </c>
      <c r="I1653">
        <f>IF(ISNUMBER(SEARCH("RS",porsche_data[[#This Row],[Model]])),1,0)</f>
        <v>0</v>
      </c>
      <c r="J1653">
        <f>IF(ISNUMBER(SEARCH("Targa",porsche_data[[#This Row],[Body]])),1,0)</f>
        <v>0</v>
      </c>
      <c r="K1653">
        <f>IF(ISNUMBER(SEARCH("Cabriolet",porsche_data[[#This Row],[Body]])),1,0)</f>
        <v>0</v>
      </c>
      <c r="L1653" t="s">
        <v>44</v>
      </c>
      <c r="M1653">
        <v>992</v>
      </c>
      <c r="N1653" t="s">
        <v>1032</v>
      </c>
      <c r="O1653" s="3">
        <f>1*(LEFT(porsche_data[[#This Row],[Mileage0]],FIND(" ",porsche_data[[#This Row],[Mileage0]])-1))</f>
        <v>7900</v>
      </c>
      <c r="P1653" t="s">
        <v>66</v>
      </c>
      <c r="Q1653">
        <v>450</v>
      </c>
      <c r="R1653" t="s">
        <v>67</v>
      </c>
      <c r="S1653">
        <f>1*(LEFT(porsche_data[[#This Row],[Cylinder Capacity]],FIND(" ",porsche_data[[#This Row],[Cylinder Capacity]])-1))</f>
        <v>3</v>
      </c>
      <c r="T1653" t="s">
        <v>20</v>
      </c>
      <c r="U1653" t="s">
        <v>31</v>
      </c>
      <c r="V1653">
        <f>IF(porsche_data[[#This Row],[Transmission]]="Automatic",1,0)</f>
        <v>0</v>
      </c>
      <c r="W1653">
        <f>IF(porsche_data[[#This Row],[Transmission]]="PDK",1,0)</f>
        <v>1</v>
      </c>
      <c r="X1653" t="s">
        <v>46</v>
      </c>
      <c r="Y1653">
        <f>IF(porsche_data[[#This Row],[Drive]]="Rear drive",0,1)</f>
        <v>1</v>
      </c>
      <c r="Z1653" t="s">
        <v>23</v>
      </c>
      <c r="AA1653" t="s">
        <v>24</v>
      </c>
      <c r="AB1653">
        <f>IF(OR(porsche_data[[#This Row],[Interior Color]]="Black",porsche_data[[#This Row],[Interior Color]]="Beige",porsche_data[[#This Row],[Interior Color]]="Brown",porsche_data[[#This Row],[Interior Color]]="Grey"),0,1)</f>
        <v>0</v>
      </c>
      <c r="AC1653" t="s">
        <v>47</v>
      </c>
      <c r="AD16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54" spans="1:30" hidden="1" x14ac:dyDescent="0.2">
      <c r="A1654" t="s">
        <v>1836</v>
      </c>
      <c r="C1654" t="e">
        <f>ABS((porsche_data[[#This Row],[Price]]-#REF!)/#REF!)</f>
        <v>#REF!</v>
      </c>
      <c r="D1654" t="s">
        <v>473</v>
      </c>
      <c r="E1654" t="s">
        <v>621</v>
      </c>
      <c r="F1654">
        <f>IF(OR(ISNUMBER(SEARCH(" 4S",porsche_data[[#This Row],[Model]])), ISNUMBER(SEARCH(" S",porsche_data[[#This Row],[Model]]))),1,0)</f>
        <v>1</v>
      </c>
      <c r="G1654">
        <f>IF(ISNUMBER(SEARCH("Turbo",porsche_data[[#This Row],[Model]])),1,0)</f>
        <v>0</v>
      </c>
      <c r="H1654">
        <f>IF(ISNUMBER(SEARCH("GT",porsche_data[[#This Row],[Model]])),1,0)</f>
        <v>0</v>
      </c>
      <c r="I1654">
        <f>IF(ISNUMBER(SEARCH("RS",porsche_data[[#This Row],[Model]])),1,0)</f>
        <v>0</v>
      </c>
      <c r="J1654">
        <f>IF(ISNUMBER(SEARCH("Targa",porsche_data[[#This Row],[Body]])),1,0)</f>
        <v>0</v>
      </c>
      <c r="K1654">
        <f>IF(ISNUMBER(SEARCH("Cabriolet",porsche_data[[#This Row],[Body]])),1,0)</f>
        <v>0</v>
      </c>
      <c r="L1654" t="s">
        <v>44</v>
      </c>
      <c r="N1654" t="s">
        <v>2607</v>
      </c>
      <c r="O1654" t="str">
        <f>IF(ISNUMBER(SEARCH("km",porsche_data[[#This Row],[Mileage0]])),porsche_data[[#This Row],[Mileage0]],"")</f>
        <v/>
      </c>
      <c r="P1654" t="s">
        <v>126</v>
      </c>
      <c r="R1654" t="s">
        <v>19</v>
      </c>
      <c r="T1654" t="s">
        <v>20</v>
      </c>
      <c r="U1654" t="s">
        <v>21</v>
      </c>
      <c r="V1654">
        <f>IF(porsche_data[[#This Row],[Transmission]]="Automatic",1,0)</f>
        <v>0</v>
      </c>
      <c r="W1654">
        <f>IF(porsche_data[[#This Row],[Transmission]]="PDK",1,0)</f>
        <v>0</v>
      </c>
      <c r="X1654" t="s">
        <v>46</v>
      </c>
      <c r="Y1654">
        <f>IF(porsche_data[[#This Row],[Drive]]="Rear drive",0,1)</f>
        <v>1</v>
      </c>
      <c r="Z1654" t="s">
        <v>23</v>
      </c>
      <c r="AA1654" t="s">
        <v>61</v>
      </c>
      <c r="AB1654">
        <f>IF(OR(porsche_data[[#This Row],[Interior Color]]="Black",porsche_data[[#This Row],[Interior Color]]="Beige",porsche_data[[#This Row],[Interior Color]]="Brown",porsche_data[[#This Row],[Interior Color]]="Grey"),0,1)</f>
        <v>1</v>
      </c>
      <c r="AC1654" t="s">
        <v>61</v>
      </c>
      <c r="AD16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55" spans="1:30" x14ac:dyDescent="0.2">
      <c r="A1655" t="s">
        <v>1031</v>
      </c>
      <c r="B1655">
        <v>139911</v>
      </c>
      <c r="C1655">
        <f>ABS((porsche_data[[#This Row],[Price]]-AVERAGE(B1587:B6042))/_xlfn.STDEV.P(B1587:B6042))</f>
        <v>1.592391032875194</v>
      </c>
      <c r="D1655" t="s">
        <v>106</v>
      </c>
      <c r="E1655" t="s">
        <v>64</v>
      </c>
      <c r="F1655">
        <f>IF(OR(ISNUMBER(SEARCH(" 4S",porsche_data[[#This Row],[Model]])), ISNUMBER(SEARCH(" S",porsche_data[[#This Row],[Model]]))),1,0)</f>
        <v>1</v>
      </c>
      <c r="G1655">
        <f>IF(ISNUMBER(SEARCH("Turbo",porsche_data[[#This Row],[Model]])),1,0)</f>
        <v>0</v>
      </c>
      <c r="H1655">
        <f>IF(ISNUMBER(SEARCH("GT",porsche_data[[#This Row],[Model]])),1,0)</f>
        <v>0</v>
      </c>
      <c r="I1655">
        <f>IF(ISNUMBER(SEARCH("RS",porsche_data[[#This Row],[Model]])),1,0)</f>
        <v>0</v>
      </c>
      <c r="J1655">
        <f>IF(ISNUMBER(SEARCH("Targa",porsche_data[[#This Row],[Body]])),1,0)</f>
        <v>0</v>
      </c>
      <c r="K1655">
        <f>IF(ISNUMBER(SEARCH("Cabriolet",porsche_data[[#This Row],[Body]])),1,0)</f>
        <v>0</v>
      </c>
      <c r="L1655" t="s">
        <v>44</v>
      </c>
      <c r="M1655">
        <v>992</v>
      </c>
      <c r="N1655" t="s">
        <v>2772</v>
      </c>
      <c r="O1655" s="3">
        <f>1*(LEFT(porsche_data[[#This Row],[Mileage0]],FIND(" ",porsche_data[[#This Row],[Mileage0]])-1))</f>
        <v>48000</v>
      </c>
      <c r="P1655" t="s">
        <v>66</v>
      </c>
      <c r="Q1655">
        <v>450</v>
      </c>
      <c r="R1655" t="s">
        <v>67</v>
      </c>
      <c r="S1655">
        <f>1*(LEFT(porsche_data[[#This Row],[Cylinder Capacity]],FIND(" ",porsche_data[[#This Row],[Cylinder Capacity]])-1))</f>
        <v>3</v>
      </c>
      <c r="T1655" t="s">
        <v>20</v>
      </c>
      <c r="U1655" t="s">
        <v>31</v>
      </c>
      <c r="V1655">
        <f>IF(porsche_data[[#This Row],[Transmission]]="Automatic",1,0)</f>
        <v>0</v>
      </c>
      <c r="W1655">
        <f>IF(porsche_data[[#This Row],[Transmission]]="PDK",1,0)</f>
        <v>1</v>
      </c>
      <c r="X1655" t="s">
        <v>46</v>
      </c>
      <c r="Y1655">
        <f>IF(porsche_data[[#This Row],[Drive]]="Rear drive",0,1)</f>
        <v>1</v>
      </c>
      <c r="Z1655" t="s">
        <v>23</v>
      </c>
      <c r="AA1655" t="s">
        <v>24</v>
      </c>
      <c r="AB1655">
        <f>IF(OR(porsche_data[[#This Row],[Interior Color]]="Black",porsche_data[[#This Row],[Interior Color]]="Beige",porsche_data[[#This Row],[Interior Color]]="Brown",porsche_data[[#This Row],[Interior Color]]="Grey"),0,1)</f>
        <v>0</v>
      </c>
      <c r="AC1655" t="s">
        <v>24</v>
      </c>
      <c r="AD16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56" spans="1:30" x14ac:dyDescent="0.2">
      <c r="A1656" t="s">
        <v>399</v>
      </c>
      <c r="B1656">
        <v>139900</v>
      </c>
      <c r="C1656">
        <f>ABS((porsche_data[[#This Row],[Price]]-AVERAGE(B1588:B6043))/_xlfn.STDEV.P(B1588:B6043))</f>
        <v>1.5949572108082217</v>
      </c>
      <c r="D1656" t="s">
        <v>298</v>
      </c>
      <c r="E1656" t="s">
        <v>306</v>
      </c>
      <c r="F1656">
        <f>IF(OR(ISNUMBER(SEARCH(" 4S",porsche_data[[#This Row],[Model]])), ISNUMBER(SEARCH(" S",porsche_data[[#This Row],[Model]]))),1,0)</f>
        <v>0</v>
      </c>
      <c r="G1656">
        <f>IF(ISNUMBER(SEARCH("Turbo",porsche_data[[#This Row],[Model]])),1,0)</f>
        <v>0</v>
      </c>
      <c r="H1656">
        <f>IF(ISNUMBER(SEARCH("GT",porsche_data[[#This Row],[Model]])),1,0)</f>
        <v>1</v>
      </c>
      <c r="I1656">
        <f>IF(ISNUMBER(SEARCH("RS",porsche_data[[#This Row],[Model]])),1,0)</f>
        <v>1</v>
      </c>
      <c r="J1656">
        <f>IF(ISNUMBER(SEARCH("Targa",porsche_data[[#This Row],[Body]])),1,0)</f>
        <v>0</v>
      </c>
      <c r="K1656">
        <f>IF(ISNUMBER(SEARCH("Cabriolet",porsche_data[[#This Row],[Body]])),1,0)</f>
        <v>0</v>
      </c>
      <c r="L1656" t="s">
        <v>44</v>
      </c>
      <c r="M1656">
        <v>997</v>
      </c>
      <c r="N1656" t="s">
        <v>400</v>
      </c>
      <c r="O1656" s="3">
        <f>1*(LEFT(porsche_data[[#This Row],[Mileage0]],FIND(" ",porsche_data[[#This Row],[Mileage0]])-1))</f>
        <v>89900</v>
      </c>
      <c r="P1656" t="s">
        <v>301</v>
      </c>
      <c r="Q1656">
        <v>415</v>
      </c>
      <c r="R1656" t="s">
        <v>19</v>
      </c>
      <c r="S1656">
        <f>1*(LEFT(porsche_data[[#This Row],[Cylinder Capacity]],FIND(" ",porsche_data[[#This Row],[Cylinder Capacity]])-1))</f>
        <v>3.6</v>
      </c>
      <c r="T1656" t="s">
        <v>20</v>
      </c>
      <c r="U1656" t="s">
        <v>21</v>
      </c>
      <c r="V1656">
        <f>IF(porsche_data[[#This Row],[Transmission]]="Automatic",1,0)</f>
        <v>0</v>
      </c>
      <c r="W1656">
        <f>IF(porsche_data[[#This Row],[Transmission]]="PDK",1,0)</f>
        <v>0</v>
      </c>
      <c r="X1656" t="s">
        <v>22</v>
      </c>
      <c r="Y1656">
        <f>IF(porsche_data[[#This Row],[Drive]]="Rear drive",0,1)</f>
        <v>0</v>
      </c>
      <c r="Z1656" t="s">
        <v>23</v>
      </c>
      <c r="AA1656" t="s">
        <v>24</v>
      </c>
      <c r="AB1656">
        <f>IF(OR(porsche_data[[#This Row],[Interior Color]]="Black",porsche_data[[#This Row],[Interior Color]]="Beige",porsche_data[[#This Row],[Interior Color]]="Brown",porsche_data[[#This Row],[Interior Color]]="Grey"),0,1)</f>
        <v>0</v>
      </c>
      <c r="AC1656" t="s">
        <v>24</v>
      </c>
      <c r="AD16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57" spans="1:30" hidden="1" x14ac:dyDescent="0.2">
      <c r="A1657" t="s">
        <v>25</v>
      </c>
      <c r="C1657" t="e">
        <f>ABS((porsche_data[[#This Row],[Price]]-#REF!)/#REF!)</f>
        <v>#REF!</v>
      </c>
      <c r="D1657" t="s">
        <v>25</v>
      </c>
      <c r="E1657" t="s">
        <v>25</v>
      </c>
      <c r="F1657">
        <f>IF(OR(ISNUMBER(SEARCH(" 4S",porsche_data[[#This Row],[Model]])), ISNUMBER(SEARCH(" S",porsche_data[[#This Row],[Model]]))),1,0)</f>
        <v>0</v>
      </c>
      <c r="G1657">
        <f>IF(ISNUMBER(SEARCH("Turbo",porsche_data[[#This Row],[Model]])),1,0)</f>
        <v>0</v>
      </c>
      <c r="H1657">
        <f>IF(ISNUMBER(SEARCH("GT",porsche_data[[#This Row],[Model]])),1,0)</f>
        <v>0</v>
      </c>
      <c r="I1657">
        <f>IF(ISNUMBER(SEARCH("RS",porsche_data[[#This Row],[Model]])),1,0)</f>
        <v>0</v>
      </c>
      <c r="J1657">
        <f>IF(ISNUMBER(SEARCH("Targa",porsche_data[[#This Row],[Body]])),1,0)</f>
        <v>0</v>
      </c>
      <c r="K1657">
        <f>IF(ISNUMBER(SEARCH("Cabriolet",porsche_data[[#This Row],[Body]])),1,0)</f>
        <v>0</v>
      </c>
      <c r="L1657" t="s">
        <v>25</v>
      </c>
      <c r="N1657" t="s">
        <v>25</v>
      </c>
      <c r="O1657" t="str">
        <f>IF(ISNUMBER(SEARCH("km",porsche_data[[#This Row],[Mileage0]])),porsche_data[[#This Row],[Mileage0]],"")</f>
        <v/>
      </c>
      <c r="P1657" t="s">
        <v>25</v>
      </c>
      <c r="R1657" t="s">
        <v>25</v>
      </c>
      <c r="T1657" t="s">
        <v>25</v>
      </c>
      <c r="U1657" t="s">
        <v>25</v>
      </c>
      <c r="V1657">
        <f>IF(porsche_data[[#This Row],[Transmission]]="Automatic",1,0)</f>
        <v>0</v>
      </c>
      <c r="W1657">
        <f>IF(porsche_data[[#This Row],[Transmission]]="PDK",1,0)</f>
        <v>0</v>
      </c>
      <c r="X1657" t="s">
        <v>25</v>
      </c>
      <c r="Y1657">
        <f>IF(porsche_data[[#This Row],[Drive]]="Rear drive",0,1)</f>
        <v>1</v>
      </c>
      <c r="Z1657" t="s">
        <v>25</v>
      </c>
      <c r="AA1657" t="s">
        <v>25</v>
      </c>
      <c r="AB1657">
        <f>IF(OR(porsche_data[[#This Row],[Interior Color]]="Black",porsche_data[[#This Row],[Interior Color]]="Beige",porsche_data[[#This Row],[Interior Color]]="Brown",porsche_data[[#This Row],[Interior Color]]="Grey"),0,1)</f>
        <v>1</v>
      </c>
      <c r="AC1657" t="s">
        <v>25</v>
      </c>
      <c r="AD16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58" spans="1:30" hidden="1" x14ac:dyDescent="0.2">
      <c r="A1658" t="s">
        <v>2612</v>
      </c>
      <c r="C1658" t="e">
        <f>ABS((porsche_data[[#This Row],[Price]]-#REF!)/#REF!)</f>
        <v>#REF!</v>
      </c>
      <c r="D1658" t="s">
        <v>184</v>
      </c>
      <c r="E1658" t="s">
        <v>1878</v>
      </c>
      <c r="F1658">
        <f>IF(OR(ISNUMBER(SEARCH(" 4S",porsche_data[[#This Row],[Model]])), ISNUMBER(SEARCH(" S",porsche_data[[#This Row],[Model]]))),1,0)</f>
        <v>0</v>
      </c>
      <c r="G1658">
        <f>IF(ISNUMBER(SEARCH("Turbo",porsche_data[[#This Row],[Model]])),1,0)</f>
        <v>0</v>
      </c>
      <c r="H1658">
        <f>IF(ISNUMBER(SEARCH("GT",porsche_data[[#This Row],[Model]])),1,0)</f>
        <v>1</v>
      </c>
      <c r="I1658">
        <f>IF(ISNUMBER(SEARCH("RS",porsche_data[[#This Row],[Model]])),1,0)</f>
        <v>0</v>
      </c>
      <c r="J1658">
        <f>IF(ISNUMBER(SEARCH("Targa",porsche_data[[#This Row],[Body]])),1,0)</f>
        <v>0</v>
      </c>
      <c r="K1658">
        <f>IF(ISNUMBER(SEARCH("Cabriolet",porsche_data[[#This Row],[Body]])),1,0)</f>
        <v>0</v>
      </c>
      <c r="L1658" t="s">
        <v>108</v>
      </c>
      <c r="N1658" t="s">
        <v>2613</v>
      </c>
      <c r="O1658" t="str">
        <f>IF(ISNUMBER(SEARCH("km",porsche_data[[#This Row],[Mileage0]])),porsche_data[[#This Row],[Mileage0]],"")</f>
        <v>6108 km</v>
      </c>
      <c r="P1658" t="s">
        <v>207</v>
      </c>
      <c r="R1658" t="s">
        <v>111</v>
      </c>
      <c r="T1658" t="s">
        <v>20</v>
      </c>
      <c r="U1658" t="s">
        <v>31</v>
      </c>
      <c r="V1658">
        <f>IF(porsche_data[[#This Row],[Transmission]]="Automatic",1,0)</f>
        <v>0</v>
      </c>
      <c r="W1658">
        <f>IF(porsche_data[[#This Row],[Transmission]]="PDK",1,0)</f>
        <v>1</v>
      </c>
      <c r="X1658" t="s">
        <v>22</v>
      </c>
      <c r="Y1658">
        <f>IF(porsche_data[[#This Row],[Drive]]="Rear drive",0,1)</f>
        <v>0</v>
      </c>
      <c r="Z1658" t="s">
        <v>23</v>
      </c>
      <c r="AA1658" t="s">
        <v>116</v>
      </c>
      <c r="AB1658">
        <f>IF(OR(porsche_data[[#This Row],[Interior Color]]="Black",porsche_data[[#This Row],[Interior Color]]="Beige",porsche_data[[#This Row],[Interior Color]]="Brown",porsche_data[[#This Row],[Interior Color]]="Grey"),0,1)</f>
        <v>1</v>
      </c>
      <c r="AC1658" t="s">
        <v>32</v>
      </c>
      <c r="AD16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59" spans="1:30" x14ac:dyDescent="0.2">
      <c r="A1659" t="s">
        <v>399</v>
      </c>
      <c r="B1659">
        <v>139900</v>
      </c>
      <c r="C1659">
        <f>ABS((porsche_data[[#This Row],[Price]]-AVERAGE(B1591:B6046))/_xlfn.STDEV.P(B1591:B6046))</f>
        <v>1.6038614979034509</v>
      </c>
      <c r="D1659" t="s">
        <v>42</v>
      </c>
      <c r="E1659" t="s">
        <v>312</v>
      </c>
      <c r="F1659">
        <f>IF(OR(ISNUMBER(SEARCH(" 4S",porsche_data[[#This Row],[Model]])), ISNUMBER(SEARCH(" S",porsche_data[[#This Row],[Model]]))),1,0)</f>
        <v>0</v>
      </c>
      <c r="G1659">
        <f>IF(ISNUMBER(SEARCH("Turbo",porsche_data[[#This Row],[Model]])),1,0)</f>
        <v>0</v>
      </c>
      <c r="H1659">
        <f>IF(ISNUMBER(SEARCH("GT",porsche_data[[#This Row],[Model]])),1,0)</f>
        <v>0</v>
      </c>
      <c r="I1659">
        <f>IF(ISNUMBER(SEARCH("RS",porsche_data[[#This Row],[Model]])),1,0)</f>
        <v>0</v>
      </c>
      <c r="J1659">
        <f>IF(ISNUMBER(SEARCH("Targa",porsche_data[[#This Row],[Body]])),1,0)</f>
        <v>0</v>
      </c>
      <c r="K1659">
        <f>IF(ISNUMBER(SEARCH("Cabriolet",porsche_data[[#This Row],[Body]])),1,0)</f>
        <v>1</v>
      </c>
      <c r="L1659" t="s">
        <v>16</v>
      </c>
      <c r="M1659">
        <v>964</v>
      </c>
      <c r="N1659" t="s">
        <v>1010</v>
      </c>
      <c r="O1659" s="3">
        <f>1*(LEFT(porsche_data[[#This Row],[Mileage0]],FIND(" ",porsche_data[[#This Row],[Mileage0]])-1))</f>
        <v>110000</v>
      </c>
      <c r="P1659" t="s">
        <v>18</v>
      </c>
      <c r="Q1659">
        <v>250</v>
      </c>
      <c r="R1659" t="s">
        <v>19</v>
      </c>
      <c r="S1659">
        <f>1*(LEFT(porsche_data[[#This Row],[Cylinder Capacity]],FIND(" ",porsche_data[[#This Row],[Cylinder Capacity]])-1))</f>
        <v>3.6</v>
      </c>
      <c r="T1659" t="s">
        <v>20</v>
      </c>
      <c r="U1659" t="s">
        <v>21</v>
      </c>
      <c r="V1659">
        <f>IF(porsche_data[[#This Row],[Transmission]]="Automatic",1,0)</f>
        <v>0</v>
      </c>
      <c r="W1659">
        <f>IF(porsche_data[[#This Row],[Transmission]]="PDK",1,0)</f>
        <v>0</v>
      </c>
      <c r="X1659" t="s">
        <v>22</v>
      </c>
      <c r="Y1659">
        <f>IF(porsche_data[[#This Row],[Drive]]="Rear drive",0,1)</f>
        <v>0</v>
      </c>
      <c r="Z1659" t="s">
        <v>23</v>
      </c>
      <c r="AA1659" t="s">
        <v>116</v>
      </c>
      <c r="AB1659">
        <f>IF(OR(porsche_data[[#This Row],[Interior Color]]="Black",porsche_data[[#This Row],[Interior Color]]="Beige",porsche_data[[#This Row],[Interior Color]]="Brown",porsche_data[[#This Row],[Interior Color]]="Grey"),0,1)</f>
        <v>1</v>
      </c>
      <c r="AC1659" t="s">
        <v>116</v>
      </c>
      <c r="AD16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60" spans="1:30" x14ac:dyDescent="0.2">
      <c r="A1660" t="s">
        <v>399</v>
      </c>
      <c r="B1660">
        <v>139900</v>
      </c>
      <c r="C1660">
        <f>ABS((porsche_data[[#This Row],[Price]]-AVERAGE(B1592:B6047))/_xlfn.STDEV.P(B1592:B6047))</f>
        <v>1.6038614979034509</v>
      </c>
      <c r="D1660" t="s">
        <v>56</v>
      </c>
      <c r="E1660" t="s">
        <v>1033</v>
      </c>
      <c r="F1660">
        <f>IF(OR(ISNUMBER(SEARCH(" 4S",porsche_data[[#This Row],[Model]])), ISNUMBER(SEARCH(" S",porsche_data[[#This Row],[Model]]))),1,0)</f>
        <v>0</v>
      </c>
      <c r="G1660">
        <f>IF(ISNUMBER(SEARCH("Turbo",porsche_data[[#This Row],[Model]])),1,0)</f>
        <v>1</v>
      </c>
      <c r="H1660">
        <f>IF(ISNUMBER(SEARCH("GT",porsche_data[[#This Row],[Model]])),1,0)</f>
        <v>0</v>
      </c>
      <c r="I1660">
        <f>IF(ISNUMBER(SEARCH("RS",porsche_data[[#This Row],[Model]])),1,0)</f>
        <v>0</v>
      </c>
      <c r="J1660">
        <f>IF(ISNUMBER(SEARCH("Targa",porsche_data[[#This Row],[Body]])),1,0)</f>
        <v>0</v>
      </c>
      <c r="K1660">
        <f>IF(ISNUMBER(SEARCH("Cabriolet",porsche_data[[#This Row],[Body]])),1,0)</f>
        <v>0</v>
      </c>
      <c r="L1660" t="s">
        <v>44</v>
      </c>
      <c r="M1660">
        <v>911</v>
      </c>
      <c r="N1660" t="s">
        <v>1982</v>
      </c>
      <c r="O1660" s="3">
        <f>1*(LEFT(porsche_data[[#This Row],[Mileage0]],FIND(" ",porsche_data[[#This Row],[Mileage0]])-1))</f>
        <v>165979</v>
      </c>
      <c r="P1660" t="s">
        <v>202</v>
      </c>
      <c r="Q1660">
        <v>300</v>
      </c>
      <c r="R1660" t="s">
        <v>213</v>
      </c>
      <c r="S1660">
        <f>1*(LEFT(porsche_data[[#This Row],[Cylinder Capacity]],FIND(" ",porsche_data[[#This Row],[Cylinder Capacity]])-1))</f>
        <v>3.3</v>
      </c>
      <c r="T1660" t="s">
        <v>20</v>
      </c>
      <c r="U1660" t="s">
        <v>21</v>
      </c>
      <c r="V1660">
        <f>IF(porsche_data[[#This Row],[Transmission]]="Automatic",1,0)</f>
        <v>0</v>
      </c>
      <c r="W1660">
        <f>IF(porsche_data[[#This Row],[Transmission]]="PDK",1,0)</f>
        <v>0</v>
      </c>
      <c r="X1660" t="s">
        <v>22</v>
      </c>
      <c r="Y1660">
        <f>IF(porsche_data[[#This Row],[Drive]]="Rear drive",0,1)</f>
        <v>0</v>
      </c>
      <c r="Z1660" t="s">
        <v>23</v>
      </c>
      <c r="AA1660" t="s">
        <v>24</v>
      </c>
      <c r="AB1660">
        <f>IF(OR(porsche_data[[#This Row],[Interior Color]]="Black",porsche_data[[#This Row],[Interior Color]]="Beige",porsche_data[[#This Row],[Interior Color]]="Brown",porsche_data[[#This Row],[Interior Color]]="Grey"),0,1)</f>
        <v>0</v>
      </c>
      <c r="AC1660" t="s">
        <v>116</v>
      </c>
      <c r="AD16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61" spans="1:30" x14ac:dyDescent="0.2">
      <c r="A1661" t="s">
        <v>399</v>
      </c>
      <c r="B1661">
        <v>139900</v>
      </c>
      <c r="C1661">
        <f>ABS((porsche_data[[#This Row],[Price]]-AVERAGE(B1593:B6048))/_xlfn.STDEV.P(B1593:B6048))</f>
        <v>1.6068596338090659</v>
      </c>
      <c r="D1661" t="s">
        <v>267</v>
      </c>
      <c r="E1661" t="s">
        <v>1289</v>
      </c>
      <c r="F1661">
        <f>IF(OR(ISNUMBER(SEARCH(" 4S",porsche_data[[#This Row],[Model]])), ISNUMBER(SEARCH(" S",porsche_data[[#This Row],[Model]]))),1,0)</f>
        <v>1</v>
      </c>
      <c r="G1661">
        <f>IF(ISNUMBER(SEARCH("Turbo",porsche_data[[#This Row],[Model]])),1,0)</f>
        <v>0</v>
      </c>
      <c r="H1661">
        <f>IF(ISNUMBER(SEARCH("GT",porsche_data[[#This Row],[Model]])),1,0)</f>
        <v>0</v>
      </c>
      <c r="I1661">
        <f>IF(ISNUMBER(SEARCH("RS",porsche_data[[#This Row],[Model]])),1,0)</f>
        <v>0</v>
      </c>
      <c r="J1661">
        <f>IF(ISNUMBER(SEARCH("Targa",porsche_data[[#This Row],[Body]])),1,0)</f>
        <v>0</v>
      </c>
      <c r="K1661">
        <f>IF(ISNUMBER(SEARCH("Cabriolet",porsche_data[[#This Row],[Body]])),1,0)</f>
        <v>0</v>
      </c>
      <c r="L1661" t="s">
        <v>44</v>
      </c>
      <c r="M1661">
        <v>991</v>
      </c>
      <c r="N1661" t="s">
        <v>692</v>
      </c>
      <c r="O1661" s="3">
        <f>1*(LEFT(porsche_data[[#This Row],[Mileage0]],FIND(" ",porsche_data[[#This Row],[Mileage0]])-1))</f>
        <v>18500</v>
      </c>
      <c r="P1661" t="s">
        <v>207</v>
      </c>
      <c r="Q1661">
        <v>400</v>
      </c>
      <c r="R1661" t="s">
        <v>88</v>
      </c>
      <c r="S1661">
        <f>1*(LEFT(porsche_data[[#This Row],[Cylinder Capacity]],FIND(" ",porsche_data[[#This Row],[Cylinder Capacity]])-1))</f>
        <v>3.8</v>
      </c>
      <c r="T1661" t="s">
        <v>20</v>
      </c>
      <c r="U1661" t="s">
        <v>21</v>
      </c>
      <c r="V1661">
        <f>IF(porsche_data[[#This Row],[Transmission]]="Automatic",1,0)</f>
        <v>0</v>
      </c>
      <c r="W1661">
        <f>IF(porsche_data[[#This Row],[Transmission]]="PDK",1,0)</f>
        <v>0</v>
      </c>
      <c r="X1661" t="s">
        <v>22</v>
      </c>
      <c r="Y1661">
        <f>IF(porsche_data[[#This Row],[Drive]]="Rear drive",0,1)</f>
        <v>0</v>
      </c>
      <c r="Z1661" t="s">
        <v>23</v>
      </c>
      <c r="AA1661" t="s">
        <v>24</v>
      </c>
      <c r="AB1661">
        <f>IF(OR(porsche_data[[#This Row],[Interior Color]]="Black",porsche_data[[#This Row],[Interior Color]]="Beige",porsche_data[[#This Row],[Interior Color]]="Brown",porsche_data[[#This Row],[Interior Color]]="Grey"),0,1)</f>
        <v>0</v>
      </c>
      <c r="AC1661" t="s">
        <v>32</v>
      </c>
      <c r="AD16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62" spans="1:30" x14ac:dyDescent="0.2">
      <c r="A1662" t="s">
        <v>399</v>
      </c>
      <c r="B1662">
        <v>139900</v>
      </c>
      <c r="C1662">
        <f>ABS((porsche_data[[#This Row],[Price]]-AVERAGE(B1594:B6049))/_xlfn.STDEV.P(B1594:B6049))</f>
        <v>1.6068596338090659</v>
      </c>
      <c r="D1662" t="s">
        <v>184</v>
      </c>
      <c r="E1662" t="s">
        <v>190</v>
      </c>
      <c r="F1662">
        <f>IF(OR(ISNUMBER(SEARCH(" 4S",porsche_data[[#This Row],[Model]])), ISNUMBER(SEARCH(" S",porsche_data[[#This Row],[Model]]))),1,0)</f>
        <v>0</v>
      </c>
      <c r="G1662">
        <f>IF(ISNUMBER(SEARCH("Turbo",porsche_data[[#This Row],[Model]])),1,0)</f>
        <v>0</v>
      </c>
      <c r="H1662">
        <f>IF(ISNUMBER(SEARCH("GT",porsche_data[[#This Row],[Model]])),1,0)</f>
        <v>0</v>
      </c>
      <c r="I1662">
        <f>IF(ISNUMBER(SEARCH("RS",porsche_data[[#This Row],[Model]])),1,0)</f>
        <v>0</v>
      </c>
      <c r="J1662">
        <f>IF(ISNUMBER(SEARCH("Targa",porsche_data[[#This Row],[Body]])),1,0)</f>
        <v>0</v>
      </c>
      <c r="K1662">
        <f>IF(ISNUMBER(SEARCH("Cabriolet",porsche_data[[#This Row],[Body]])),1,0)</f>
        <v>0</v>
      </c>
      <c r="L1662" t="s">
        <v>44</v>
      </c>
      <c r="M1662">
        <v>992</v>
      </c>
      <c r="N1662" t="s">
        <v>1070</v>
      </c>
      <c r="O1662" s="3">
        <f>1*(LEFT(porsche_data[[#This Row],[Mileage0]],FIND(" ",porsche_data[[#This Row],[Mileage0]])-1))</f>
        <v>8600</v>
      </c>
      <c r="P1662" t="s">
        <v>182</v>
      </c>
      <c r="Q1662">
        <v>385</v>
      </c>
      <c r="R1662" t="s">
        <v>67</v>
      </c>
      <c r="S1662">
        <f>1*(LEFT(porsche_data[[#This Row],[Cylinder Capacity]],FIND(" ",porsche_data[[#This Row],[Cylinder Capacity]])-1))</f>
        <v>3</v>
      </c>
      <c r="T1662" t="s">
        <v>20</v>
      </c>
      <c r="U1662" t="s">
        <v>31</v>
      </c>
      <c r="V1662">
        <f>IF(porsche_data[[#This Row],[Transmission]]="Automatic",1,0)</f>
        <v>0</v>
      </c>
      <c r="W1662">
        <f>IF(porsche_data[[#This Row],[Transmission]]="PDK",1,0)</f>
        <v>1</v>
      </c>
      <c r="X1662" t="s">
        <v>22</v>
      </c>
      <c r="Y1662">
        <f>IF(porsche_data[[#This Row],[Drive]]="Rear drive",0,1)</f>
        <v>0</v>
      </c>
      <c r="Z1662" t="s">
        <v>23</v>
      </c>
      <c r="AA1662" t="s">
        <v>24</v>
      </c>
      <c r="AB1662">
        <f>IF(OR(porsche_data[[#This Row],[Interior Color]]="Black",porsche_data[[#This Row],[Interior Color]]="Beige",porsche_data[[#This Row],[Interior Color]]="Brown",porsche_data[[#This Row],[Interior Color]]="Grey"),0,1)</f>
        <v>0</v>
      </c>
      <c r="AC1662" t="s">
        <v>47</v>
      </c>
      <c r="AD16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63" spans="1:30" hidden="1" x14ac:dyDescent="0.2">
      <c r="A1663" t="s">
        <v>25</v>
      </c>
      <c r="C1663" t="e">
        <f>ABS((porsche_data[[#This Row],[Price]]-#REF!)/#REF!)</f>
        <v>#REF!</v>
      </c>
      <c r="D1663" t="s">
        <v>25</v>
      </c>
      <c r="E1663" t="s">
        <v>25</v>
      </c>
      <c r="F1663">
        <f>IF(OR(ISNUMBER(SEARCH(" 4S",porsche_data[[#This Row],[Model]])), ISNUMBER(SEARCH(" S",porsche_data[[#This Row],[Model]]))),1,0)</f>
        <v>0</v>
      </c>
      <c r="G1663">
        <f>IF(ISNUMBER(SEARCH("Turbo",porsche_data[[#This Row],[Model]])),1,0)</f>
        <v>0</v>
      </c>
      <c r="H1663">
        <f>IF(ISNUMBER(SEARCH("GT",porsche_data[[#This Row],[Model]])),1,0)</f>
        <v>0</v>
      </c>
      <c r="I1663">
        <f>IF(ISNUMBER(SEARCH("RS",porsche_data[[#This Row],[Model]])),1,0)</f>
        <v>0</v>
      </c>
      <c r="J1663">
        <f>IF(ISNUMBER(SEARCH("Targa",porsche_data[[#This Row],[Body]])),1,0)</f>
        <v>0</v>
      </c>
      <c r="K1663">
        <f>IF(ISNUMBER(SEARCH("Cabriolet",porsche_data[[#This Row],[Body]])),1,0)</f>
        <v>0</v>
      </c>
      <c r="L1663" t="s">
        <v>25</v>
      </c>
      <c r="N1663" t="s">
        <v>25</v>
      </c>
      <c r="O1663" t="str">
        <f>IF(ISNUMBER(SEARCH("km",porsche_data[[#This Row],[Mileage0]])),porsche_data[[#This Row],[Mileage0]],"")</f>
        <v/>
      </c>
      <c r="P1663" t="s">
        <v>25</v>
      </c>
      <c r="R1663" t="s">
        <v>25</v>
      </c>
      <c r="T1663" t="s">
        <v>25</v>
      </c>
      <c r="U1663" t="s">
        <v>25</v>
      </c>
      <c r="V1663">
        <f>IF(porsche_data[[#This Row],[Transmission]]="Automatic",1,0)</f>
        <v>0</v>
      </c>
      <c r="W1663">
        <f>IF(porsche_data[[#This Row],[Transmission]]="PDK",1,0)</f>
        <v>0</v>
      </c>
      <c r="X1663" t="s">
        <v>25</v>
      </c>
      <c r="Y1663">
        <f>IF(porsche_data[[#This Row],[Drive]]="Rear drive",0,1)</f>
        <v>1</v>
      </c>
      <c r="Z1663" t="s">
        <v>25</v>
      </c>
      <c r="AA1663" t="s">
        <v>25</v>
      </c>
      <c r="AB1663">
        <f>IF(OR(porsche_data[[#This Row],[Interior Color]]="Black",porsche_data[[#This Row],[Interior Color]]="Beige",porsche_data[[#This Row],[Interior Color]]="Brown",porsche_data[[#This Row],[Interior Color]]="Grey"),0,1)</f>
        <v>1</v>
      </c>
      <c r="AC1663" t="s">
        <v>25</v>
      </c>
      <c r="AD16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64" spans="1:30" hidden="1" x14ac:dyDescent="0.2">
      <c r="A1664" t="s">
        <v>25</v>
      </c>
      <c r="C1664" t="e">
        <f>ABS((porsche_data[[#This Row],[Price]]-#REF!)/#REF!)</f>
        <v>#REF!</v>
      </c>
      <c r="D1664" t="s">
        <v>229</v>
      </c>
      <c r="E1664" t="s">
        <v>291</v>
      </c>
      <c r="F1664">
        <f>IF(OR(ISNUMBER(SEARCH(" 4S",porsche_data[[#This Row],[Model]])), ISNUMBER(SEARCH(" S",porsche_data[[#This Row],[Model]]))),1,0)</f>
        <v>0</v>
      </c>
      <c r="G1664">
        <f>IF(ISNUMBER(SEARCH("Turbo",porsche_data[[#This Row],[Model]])),1,0)</f>
        <v>1</v>
      </c>
      <c r="H1664">
        <f>IF(ISNUMBER(SEARCH("GT",porsche_data[[#This Row],[Model]])),1,0)</f>
        <v>0</v>
      </c>
      <c r="I1664">
        <f>IF(ISNUMBER(SEARCH("RS",porsche_data[[#This Row],[Model]])),1,0)</f>
        <v>0</v>
      </c>
      <c r="J1664">
        <f>IF(ISNUMBER(SEARCH("Targa",porsche_data[[#This Row],[Body]])),1,0)</f>
        <v>0</v>
      </c>
      <c r="K1664">
        <f>IF(ISNUMBER(SEARCH("Cabriolet",porsche_data[[#This Row],[Body]])),1,0)</f>
        <v>0</v>
      </c>
      <c r="L1664" t="s">
        <v>44</v>
      </c>
      <c r="N1664" t="s">
        <v>2618</v>
      </c>
      <c r="O1664" t="str">
        <f>IF(ISNUMBER(SEARCH("km",porsche_data[[#This Row],[Mileage0]])),porsche_data[[#This Row],[Mileage0]],"")</f>
        <v/>
      </c>
      <c r="P1664" t="s">
        <v>289</v>
      </c>
      <c r="R1664" t="s">
        <v>213</v>
      </c>
      <c r="T1664" t="s">
        <v>20</v>
      </c>
      <c r="U1664" t="s">
        <v>21</v>
      </c>
      <c r="V1664">
        <f>IF(porsche_data[[#This Row],[Transmission]]="Automatic",1,0)</f>
        <v>0</v>
      </c>
      <c r="W1664">
        <f>IF(porsche_data[[#This Row],[Transmission]]="PDK",1,0)</f>
        <v>0</v>
      </c>
      <c r="X1664" t="s">
        <v>22</v>
      </c>
      <c r="Y1664">
        <f>IF(porsche_data[[#This Row],[Drive]]="Rear drive",0,1)</f>
        <v>0</v>
      </c>
      <c r="Z1664" t="s">
        <v>23</v>
      </c>
      <c r="AA1664" t="s">
        <v>24</v>
      </c>
      <c r="AB1664">
        <f>IF(OR(porsche_data[[#This Row],[Interior Color]]="Black",porsche_data[[#This Row],[Interior Color]]="Beige",porsche_data[[#This Row],[Interior Color]]="Brown",porsche_data[[#This Row],[Interior Color]]="Grey"),0,1)</f>
        <v>0</v>
      </c>
      <c r="AC1664" t="s">
        <v>24</v>
      </c>
      <c r="AD16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65" spans="1:30" hidden="1" x14ac:dyDescent="0.2">
      <c r="A1665" t="s">
        <v>2619</v>
      </c>
      <c r="C1665" t="e">
        <f>ABS((porsche_data[[#This Row],[Price]]-#REF!)/#REF!)</f>
        <v>#REF!</v>
      </c>
      <c r="D1665" t="s">
        <v>1141</v>
      </c>
      <c r="E1665" t="s">
        <v>2620</v>
      </c>
      <c r="F1665">
        <f>IF(OR(ISNUMBER(SEARCH(" 4S",porsche_data[[#This Row],[Model]])), ISNUMBER(SEARCH(" S",porsche_data[[#This Row],[Model]]))),1,0)</f>
        <v>1</v>
      </c>
      <c r="G1665">
        <f>IF(ISNUMBER(SEARCH("Turbo",porsche_data[[#This Row],[Model]])),1,0)</f>
        <v>0</v>
      </c>
      <c r="H1665">
        <f>IF(ISNUMBER(SEARCH("GT",porsche_data[[#This Row],[Model]])),1,0)</f>
        <v>0</v>
      </c>
      <c r="I1665">
        <f>IF(ISNUMBER(SEARCH("RS",porsche_data[[#This Row],[Model]])),1,0)</f>
        <v>0</v>
      </c>
      <c r="J1665">
        <f>IF(ISNUMBER(SEARCH("Targa",porsche_data[[#This Row],[Body]])),1,0)</f>
        <v>0</v>
      </c>
      <c r="K1665">
        <f>IF(ISNUMBER(SEARCH("Cabriolet",porsche_data[[#This Row],[Body]])),1,0)</f>
        <v>0</v>
      </c>
      <c r="L1665" t="s">
        <v>44</v>
      </c>
      <c r="N1665" t="s">
        <v>25</v>
      </c>
      <c r="O1665" t="str">
        <f>IF(ISNUMBER(SEARCH("km",porsche_data[[#This Row],[Mileage0]])),porsche_data[[#This Row],[Mileage0]],"")</f>
        <v/>
      </c>
      <c r="P1665" t="s">
        <v>2621</v>
      </c>
      <c r="R1665" t="s">
        <v>1144</v>
      </c>
      <c r="T1665" t="s">
        <v>20</v>
      </c>
      <c r="U1665" t="s">
        <v>21</v>
      </c>
      <c r="V1665">
        <f>IF(porsche_data[[#This Row],[Transmission]]="Automatic",1,0)</f>
        <v>0</v>
      </c>
      <c r="W1665">
        <f>IF(porsche_data[[#This Row],[Transmission]]="PDK",1,0)</f>
        <v>0</v>
      </c>
      <c r="X1665" t="s">
        <v>22</v>
      </c>
      <c r="Y1665">
        <f>IF(porsche_data[[#This Row],[Drive]]="Rear drive",0,1)</f>
        <v>0</v>
      </c>
      <c r="Z1665" t="s">
        <v>23</v>
      </c>
      <c r="AA1665" t="s">
        <v>116</v>
      </c>
      <c r="AB1665">
        <f>IF(OR(porsche_data[[#This Row],[Interior Color]]="Black",porsche_data[[#This Row],[Interior Color]]="Beige",porsche_data[[#This Row],[Interior Color]]="Brown",porsche_data[[#This Row],[Interior Color]]="Grey"),0,1)</f>
        <v>1</v>
      </c>
      <c r="AC1665" t="s">
        <v>54</v>
      </c>
      <c r="AD16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66" spans="1:30" x14ac:dyDescent="0.2">
      <c r="A1666" t="s">
        <v>399</v>
      </c>
      <c r="B1666">
        <v>139900</v>
      </c>
      <c r="C1666">
        <f>ABS((porsche_data[[#This Row],[Price]]-AVERAGE(B1598:B6053))/_xlfn.STDEV.P(B1598:B6053))</f>
        <v>1.6068596338090659</v>
      </c>
      <c r="D1666" t="s">
        <v>49</v>
      </c>
      <c r="E1666" t="s">
        <v>50</v>
      </c>
      <c r="F1666">
        <f>IF(OR(ISNUMBER(SEARCH(" 4S",porsche_data[[#This Row],[Model]])), ISNUMBER(SEARCH(" S",porsche_data[[#This Row],[Model]]))),1,0)</f>
        <v>0</v>
      </c>
      <c r="G1666">
        <f>IF(ISNUMBER(SEARCH("Turbo",porsche_data[[#This Row],[Model]])),1,0)</f>
        <v>0</v>
      </c>
      <c r="H1666">
        <f>IF(ISNUMBER(SEARCH("GT",porsche_data[[#This Row],[Model]])),1,0)</f>
        <v>0</v>
      </c>
      <c r="I1666">
        <f>IF(ISNUMBER(SEARCH("RS",porsche_data[[#This Row],[Model]])),1,0)</f>
        <v>0</v>
      </c>
      <c r="J1666">
        <f>IF(ISNUMBER(SEARCH("Targa",porsche_data[[#This Row],[Body]])),1,0)</f>
        <v>1</v>
      </c>
      <c r="K1666">
        <f>IF(ISNUMBER(SEARCH("Cabriolet",porsche_data[[#This Row],[Body]])),1,0)</f>
        <v>0</v>
      </c>
      <c r="L1666" t="s">
        <v>36</v>
      </c>
      <c r="M1666">
        <v>993</v>
      </c>
      <c r="N1666" t="s">
        <v>2419</v>
      </c>
      <c r="O1666" s="3">
        <f>1*(LEFT(porsche_data[[#This Row],[Mileage0]],FIND(" ",porsche_data[[#This Row],[Mileage0]])-1))</f>
        <v>74220</v>
      </c>
      <c r="P1666" t="s">
        <v>52</v>
      </c>
      <c r="Q1666">
        <v>272</v>
      </c>
      <c r="R1666" t="s">
        <v>19</v>
      </c>
      <c r="S1666">
        <f>1*(LEFT(porsche_data[[#This Row],[Cylinder Capacity]],FIND(" ",porsche_data[[#This Row],[Cylinder Capacity]])-1))</f>
        <v>3.6</v>
      </c>
      <c r="T1666" t="s">
        <v>20</v>
      </c>
      <c r="U1666" t="s">
        <v>21</v>
      </c>
      <c r="V1666">
        <f>IF(porsche_data[[#This Row],[Transmission]]="Automatic",1,0)</f>
        <v>0</v>
      </c>
      <c r="W1666">
        <f>IF(porsche_data[[#This Row],[Transmission]]="PDK",1,0)</f>
        <v>0</v>
      </c>
      <c r="X1666" t="s">
        <v>22</v>
      </c>
      <c r="Y1666">
        <f>IF(porsche_data[[#This Row],[Drive]]="Rear drive",0,1)</f>
        <v>0</v>
      </c>
      <c r="Z1666" t="s">
        <v>23</v>
      </c>
      <c r="AA1666" t="s">
        <v>54</v>
      </c>
      <c r="AB1666">
        <f>IF(OR(porsche_data[[#This Row],[Interior Color]]="Black",porsche_data[[#This Row],[Interior Color]]="Beige",porsche_data[[#This Row],[Interior Color]]="Brown",porsche_data[[#This Row],[Interior Color]]="Grey"),0,1)</f>
        <v>1</v>
      </c>
      <c r="AC1666" t="s">
        <v>99</v>
      </c>
      <c r="AD16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67" spans="1:30" x14ac:dyDescent="0.2">
      <c r="A1667" t="s">
        <v>399</v>
      </c>
      <c r="B1667">
        <v>139900</v>
      </c>
      <c r="C1667">
        <f>ABS((porsche_data[[#This Row],[Price]]-AVERAGE(B1599:B6054))/_xlfn.STDEV.P(B1599:B6054))</f>
        <v>1.6098735507740485</v>
      </c>
      <c r="D1667" t="s">
        <v>49</v>
      </c>
      <c r="E1667" t="s">
        <v>50</v>
      </c>
      <c r="F1667">
        <f>IF(OR(ISNUMBER(SEARCH(" 4S",porsche_data[[#This Row],[Model]])), ISNUMBER(SEARCH(" S",porsche_data[[#This Row],[Model]]))),1,0)</f>
        <v>0</v>
      </c>
      <c r="G1667">
        <f>IF(ISNUMBER(SEARCH("Turbo",porsche_data[[#This Row],[Model]])),1,0)</f>
        <v>0</v>
      </c>
      <c r="H1667">
        <f>IF(ISNUMBER(SEARCH("GT",porsche_data[[#This Row],[Model]])),1,0)</f>
        <v>0</v>
      </c>
      <c r="I1667">
        <f>IF(ISNUMBER(SEARCH("RS",porsche_data[[#This Row],[Model]])),1,0)</f>
        <v>0</v>
      </c>
      <c r="J1667">
        <f>IF(ISNUMBER(SEARCH("Targa",porsche_data[[#This Row],[Body]])),1,0)</f>
        <v>1</v>
      </c>
      <c r="K1667">
        <f>IF(ISNUMBER(SEARCH("Cabriolet",porsche_data[[#This Row],[Body]])),1,0)</f>
        <v>0</v>
      </c>
      <c r="L1667" t="s">
        <v>36</v>
      </c>
      <c r="M1667">
        <v>993</v>
      </c>
      <c r="N1667" t="s">
        <v>2419</v>
      </c>
      <c r="O1667" s="3">
        <f>1*(LEFT(porsche_data[[#This Row],[Mileage0]],FIND(" ",porsche_data[[#This Row],[Mileage0]])-1))</f>
        <v>74220</v>
      </c>
      <c r="P1667" t="s">
        <v>52</v>
      </c>
      <c r="Q1667">
        <v>272</v>
      </c>
      <c r="R1667" t="s">
        <v>19</v>
      </c>
      <c r="S1667">
        <f>1*(LEFT(porsche_data[[#This Row],[Cylinder Capacity]],FIND(" ",porsche_data[[#This Row],[Cylinder Capacity]])-1))</f>
        <v>3.6</v>
      </c>
      <c r="T1667" t="s">
        <v>20</v>
      </c>
      <c r="U1667" t="s">
        <v>21</v>
      </c>
      <c r="V1667">
        <f>IF(porsche_data[[#This Row],[Transmission]]="Automatic",1,0)</f>
        <v>0</v>
      </c>
      <c r="W1667">
        <f>IF(porsche_data[[#This Row],[Transmission]]="PDK",1,0)</f>
        <v>0</v>
      </c>
      <c r="X1667" t="s">
        <v>22</v>
      </c>
      <c r="Y1667">
        <f>IF(porsche_data[[#This Row],[Drive]]="Rear drive",0,1)</f>
        <v>0</v>
      </c>
      <c r="Z1667" t="s">
        <v>23</v>
      </c>
      <c r="AA1667" t="s">
        <v>54</v>
      </c>
      <c r="AB1667">
        <f>IF(OR(porsche_data[[#This Row],[Interior Color]]="Black",porsche_data[[#This Row],[Interior Color]]="Beige",porsche_data[[#This Row],[Interior Color]]="Brown",porsche_data[[#This Row],[Interior Color]]="Grey"),0,1)</f>
        <v>1</v>
      </c>
      <c r="AC1667" t="s">
        <v>99</v>
      </c>
      <c r="AD16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68" spans="1:30" hidden="1" x14ac:dyDescent="0.2">
      <c r="A1668" t="s">
        <v>2625</v>
      </c>
      <c r="C1668" t="e">
        <f>ABS((porsche_data[[#This Row],[Price]]-#REF!)/#REF!)</f>
        <v>#REF!</v>
      </c>
      <c r="D1668" t="s">
        <v>267</v>
      </c>
      <c r="E1668" t="s">
        <v>205</v>
      </c>
      <c r="F1668">
        <f>IF(OR(ISNUMBER(SEARCH(" 4S",porsche_data[[#This Row],[Model]])), ISNUMBER(SEARCH(" S",porsche_data[[#This Row],[Model]]))),1,0)</f>
        <v>1</v>
      </c>
      <c r="G1668">
        <f>IF(ISNUMBER(SEARCH("Turbo",porsche_data[[#This Row],[Model]])),1,0)</f>
        <v>0</v>
      </c>
      <c r="H1668">
        <f>IF(ISNUMBER(SEARCH("GT",porsche_data[[#This Row],[Model]])),1,0)</f>
        <v>0</v>
      </c>
      <c r="I1668">
        <f>IF(ISNUMBER(SEARCH("RS",porsche_data[[#This Row],[Model]])),1,0)</f>
        <v>0</v>
      </c>
      <c r="J1668">
        <f>IF(ISNUMBER(SEARCH("Targa",porsche_data[[#This Row],[Body]])),1,0)</f>
        <v>0</v>
      </c>
      <c r="K1668">
        <f>IF(ISNUMBER(SEARCH("Cabriolet",porsche_data[[#This Row],[Body]])),1,0)</f>
        <v>0</v>
      </c>
      <c r="L1668" t="s">
        <v>44</v>
      </c>
      <c r="N1668" t="s">
        <v>2626</v>
      </c>
      <c r="O1668" t="str">
        <f>IF(ISNUMBER(SEARCH("km",porsche_data[[#This Row],[Mileage0]])),porsche_data[[#This Row],[Mileage0]],"")</f>
        <v>101866 km</v>
      </c>
      <c r="P1668" t="s">
        <v>207</v>
      </c>
      <c r="R1668" t="s">
        <v>88</v>
      </c>
      <c r="T1668" t="s">
        <v>20</v>
      </c>
      <c r="U1668" t="s">
        <v>31</v>
      </c>
      <c r="V1668">
        <f>IF(porsche_data[[#This Row],[Transmission]]="Automatic",1,0)</f>
        <v>0</v>
      </c>
      <c r="W1668">
        <f>IF(porsche_data[[#This Row],[Transmission]]="PDK",1,0)</f>
        <v>1</v>
      </c>
      <c r="X1668" t="s">
        <v>22</v>
      </c>
      <c r="Y1668">
        <f>IF(porsche_data[[#This Row],[Drive]]="Rear drive",0,1)</f>
        <v>0</v>
      </c>
      <c r="Z1668" t="s">
        <v>23</v>
      </c>
      <c r="AA1668" t="s">
        <v>24</v>
      </c>
      <c r="AB1668">
        <f>IF(OR(porsche_data[[#This Row],[Interior Color]]="Black",porsche_data[[#This Row],[Interior Color]]="Beige",porsche_data[[#This Row],[Interior Color]]="Brown",porsche_data[[#This Row],[Interior Color]]="Grey"),0,1)</f>
        <v>0</v>
      </c>
      <c r="AC1668" t="s">
        <v>24</v>
      </c>
      <c r="AD16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69" spans="1:30" hidden="1" x14ac:dyDescent="0.2">
      <c r="A1669" t="s">
        <v>25</v>
      </c>
      <c r="C1669" t="e">
        <f>ABS((porsche_data[[#This Row],[Price]]-#REF!)/#REF!)</f>
        <v>#REF!</v>
      </c>
      <c r="D1669" t="s">
        <v>25</v>
      </c>
      <c r="E1669" t="s">
        <v>25</v>
      </c>
      <c r="F1669">
        <f>IF(OR(ISNUMBER(SEARCH(" 4S",porsche_data[[#This Row],[Model]])), ISNUMBER(SEARCH(" S",porsche_data[[#This Row],[Model]]))),1,0)</f>
        <v>0</v>
      </c>
      <c r="G1669">
        <f>IF(ISNUMBER(SEARCH("Turbo",porsche_data[[#This Row],[Model]])),1,0)</f>
        <v>0</v>
      </c>
      <c r="H1669">
        <f>IF(ISNUMBER(SEARCH("GT",porsche_data[[#This Row],[Model]])),1,0)</f>
        <v>0</v>
      </c>
      <c r="I1669">
        <f>IF(ISNUMBER(SEARCH("RS",porsche_data[[#This Row],[Model]])),1,0)</f>
        <v>0</v>
      </c>
      <c r="J1669">
        <f>IF(ISNUMBER(SEARCH("Targa",porsche_data[[#This Row],[Body]])),1,0)</f>
        <v>0</v>
      </c>
      <c r="K1669">
        <f>IF(ISNUMBER(SEARCH("Cabriolet",porsche_data[[#This Row],[Body]])),1,0)</f>
        <v>0</v>
      </c>
      <c r="L1669" t="s">
        <v>25</v>
      </c>
      <c r="N1669" t="s">
        <v>25</v>
      </c>
      <c r="O1669" t="str">
        <f>IF(ISNUMBER(SEARCH("km",porsche_data[[#This Row],[Mileage0]])),porsche_data[[#This Row],[Mileage0]],"")</f>
        <v/>
      </c>
      <c r="P1669" t="s">
        <v>25</v>
      </c>
      <c r="R1669" t="s">
        <v>25</v>
      </c>
      <c r="T1669" t="s">
        <v>25</v>
      </c>
      <c r="U1669" t="s">
        <v>25</v>
      </c>
      <c r="V1669">
        <f>IF(porsche_data[[#This Row],[Transmission]]="Automatic",1,0)</f>
        <v>0</v>
      </c>
      <c r="W1669">
        <f>IF(porsche_data[[#This Row],[Transmission]]="PDK",1,0)</f>
        <v>0</v>
      </c>
      <c r="X1669" t="s">
        <v>25</v>
      </c>
      <c r="Y1669">
        <f>IF(porsche_data[[#This Row],[Drive]]="Rear drive",0,1)</f>
        <v>1</v>
      </c>
      <c r="Z1669" t="s">
        <v>25</v>
      </c>
      <c r="AA1669" t="s">
        <v>25</v>
      </c>
      <c r="AB1669">
        <f>IF(OR(porsche_data[[#This Row],[Interior Color]]="Black",porsche_data[[#This Row],[Interior Color]]="Beige",porsche_data[[#This Row],[Interior Color]]="Brown",porsche_data[[#This Row],[Interior Color]]="Grey"),0,1)</f>
        <v>1</v>
      </c>
      <c r="AC1669" t="s">
        <v>25</v>
      </c>
      <c r="AD16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70" spans="1:30" x14ac:dyDescent="0.2">
      <c r="A1670" t="s">
        <v>399</v>
      </c>
      <c r="B1670">
        <v>139900</v>
      </c>
      <c r="C1670">
        <f>ABS((porsche_data[[#This Row],[Price]]-AVERAGE(B1602:B6057))/_xlfn.STDEV.P(B1602:B6057))</f>
        <v>1.6159392166106747</v>
      </c>
      <c r="D1670" t="s">
        <v>63</v>
      </c>
      <c r="E1670" t="s">
        <v>237</v>
      </c>
      <c r="F1670">
        <f>IF(OR(ISNUMBER(SEARCH(" 4S",porsche_data[[#This Row],[Model]])), ISNUMBER(SEARCH(" S",porsche_data[[#This Row],[Model]]))),1,0)</f>
        <v>0</v>
      </c>
      <c r="G1670">
        <f>IF(ISNUMBER(SEARCH("Turbo",porsche_data[[#This Row],[Model]])),1,0)</f>
        <v>0</v>
      </c>
      <c r="H1670">
        <f>IF(ISNUMBER(SEARCH("GT",porsche_data[[#This Row],[Model]])),1,0)</f>
        <v>1</v>
      </c>
      <c r="I1670">
        <f>IF(ISNUMBER(SEARCH("RS",porsche_data[[#This Row],[Model]])),1,0)</f>
        <v>0</v>
      </c>
      <c r="J1670">
        <f>IF(ISNUMBER(SEARCH("Targa",porsche_data[[#This Row],[Body]])),1,0)</f>
        <v>0</v>
      </c>
      <c r="K1670">
        <f>IF(ISNUMBER(SEARCH("Cabriolet",porsche_data[[#This Row],[Body]])),1,0)</f>
        <v>0</v>
      </c>
      <c r="L1670" t="s">
        <v>44</v>
      </c>
      <c r="M1670">
        <v>992</v>
      </c>
      <c r="N1670" t="s">
        <v>3084</v>
      </c>
      <c r="O1670" s="3">
        <f>1*(LEFT(porsche_data[[#This Row],[Mileage0]],FIND(" ",porsche_data[[#This Row],[Mileage0]])-1))</f>
        <v>6695</v>
      </c>
      <c r="P1670" t="s">
        <v>178</v>
      </c>
      <c r="Q1670">
        <v>480</v>
      </c>
      <c r="R1670" t="s">
        <v>67</v>
      </c>
      <c r="S1670">
        <f>1*(LEFT(porsche_data[[#This Row],[Cylinder Capacity]],FIND(" ",porsche_data[[#This Row],[Cylinder Capacity]])-1))</f>
        <v>3</v>
      </c>
      <c r="T1670" t="s">
        <v>20</v>
      </c>
      <c r="U1670" t="s">
        <v>31</v>
      </c>
      <c r="V1670">
        <f>IF(porsche_data[[#This Row],[Transmission]]="Automatic",1,0)</f>
        <v>0</v>
      </c>
      <c r="W1670">
        <f>IF(porsche_data[[#This Row],[Transmission]]="PDK",1,0)</f>
        <v>1</v>
      </c>
      <c r="X1670" t="s">
        <v>22</v>
      </c>
      <c r="Y1670">
        <f>IF(porsche_data[[#This Row],[Drive]]="Rear drive",0,1)</f>
        <v>0</v>
      </c>
      <c r="Z1670" t="s">
        <v>23</v>
      </c>
      <c r="AA1670" t="s">
        <v>24</v>
      </c>
      <c r="AB1670">
        <f>IF(OR(porsche_data[[#This Row],[Interior Color]]="Black",porsche_data[[#This Row],[Interior Color]]="Beige",porsche_data[[#This Row],[Interior Color]]="Brown",porsche_data[[#This Row],[Interior Color]]="Grey"),0,1)</f>
        <v>0</v>
      </c>
      <c r="AC1670" t="s">
        <v>47</v>
      </c>
      <c r="AD16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71" spans="1:30" hidden="1" x14ac:dyDescent="0.2">
      <c r="A1671" t="s">
        <v>5128</v>
      </c>
      <c r="C1671" t="e">
        <f>ABS((porsche_data[[#This Row],[Price]]-#REF!)/#REF!)</f>
        <v>#REF!</v>
      </c>
      <c r="D1671" t="s">
        <v>425</v>
      </c>
      <c r="E1671" t="s">
        <v>426</v>
      </c>
      <c r="F1671">
        <f>IF(OR(ISNUMBER(SEARCH(" 4S",porsche_data[[#This Row],[Model]])), ISNUMBER(SEARCH(" S",porsche_data[[#This Row],[Model]]))),1,0)</f>
        <v>0</v>
      </c>
      <c r="G1671">
        <f>IF(ISNUMBER(SEARCH("Turbo",porsche_data[[#This Row],[Model]])),1,0)</f>
        <v>0</v>
      </c>
      <c r="H1671">
        <f>IF(ISNUMBER(SEARCH("GT",porsche_data[[#This Row],[Model]])),1,0)</f>
        <v>0</v>
      </c>
      <c r="I1671">
        <f>IF(ISNUMBER(SEARCH("RS",porsche_data[[#This Row],[Model]])),1,0)</f>
        <v>0</v>
      </c>
      <c r="J1671">
        <f>IF(ISNUMBER(SEARCH("Targa",porsche_data[[#This Row],[Body]])),1,0)</f>
        <v>0</v>
      </c>
      <c r="K1671">
        <f>IF(ISNUMBER(SEARCH("Cabriolet",porsche_data[[#This Row],[Body]])),1,0)</f>
        <v>0</v>
      </c>
      <c r="L1671" t="s">
        <v>44</v>
      </c>
      <c r="N1671" t="s">
        <v>5129</v>
      </c>
      <c r="O1671" t="str">
        <f>IF(ISNUMBER(SEARCH("km",porsche_data[[#This Row],[Mileage0]])),porsche_data[[#This Row],[Mileage0]],"")</f>
        <v/>
      </c>
      <c r="P1671" t="s">
        <v>428</v>
      </c>
      <c r="R1671" t="s">
        <v>429</v>
      </c>
      <c r="T1671" t="s">
        <v>20</v>
      </c>
      <c r="U1671" t="s">
        <v>21</v>
      </c>
      <c r="V1671">
        <f>IF(porsche_data[[#This Row],[Transmission]]="Automatic",1,0)</f>
        <v>0</v>
      </c>
      <c r="W1671">
        <f>IF(porsche_data[[#This Row],[Transmission]]="PDK",1,0)</f>
        <v>0</v>
      </c>
      <c r="X1671" t="s">
        <v>22</v>
      </c>
      <c r="Y1671">
        <f>IF(porsche_data[[#This Row],[Drive]]="Rear drive",0,1)</f>
        <v>0</v>
      </c>
      <c r="Z1671" t="s">
        <v>23</v>
      </c>
      <c r="AA1671" t="s">
        <v>24</v>
      </c>
      <c r="AB1671">
        <f>IF(OR(porsche_data[[#This Row],[Interior Color]]="Black",porsche_data[[#This Row],[Interior Color]]="Beige",porsche_data[[#This Row],[Interior Color]]="Brown",porsche_data[[#This Row],[Interior Color]]="Grey"),0,1)</f>
        <v>0</v>
      </c>
      <c r="AC1671" t="s">
        <v>61</v>
      </c>
      <c r="AD16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72" spans="1:30" hidden="1" x14ac:dyDescent="0.2">
      <c r="A1672" t="s">
        <v>1269</v>
      </c>
      <c r="C1672" t="e">
        <f>ABS((porsche_data[[#This Row],[Price]]-#REF!)/#REF!)</f>
        <v>#REF!</v>
      </c>
      <c r="D1672" t="s">
        <v>279</v>
      </c>
      <c r="E1672" t="s">
        <v>230</v>
      </c>
      <c r="F1672">
        <f>IF(OR(ISNUMBER(SEARCH(" 4S",porsche_data[[#This Row],[Model]])), ISNUMBER(SEARCH(" S",porsche_data[[#This Row],[Model]]))),1,0)</f>
        <v>0</v>
      </c>
      <c r="G1672">
        <f>IF(ISNUMBER(SEARCH("Turbo",porsche_data[[#This Row],[Model]])),1,0)</f>
        <v>0</v>
      </c>
      <c r="H1672">
        <f>IF(ISNUMBER(SEARCH("GT",porsche_data[[#This Row],[Model]])),1,0)</f>
        <v>0</v>
      </c>
      <c r="I1672">
        <f>IF(ISNUMBER(SEARCH("RS",porsche_data[[#This Row],[Model]])),1,0)</f>
        <v>0</v>
      </c>
      <c r="J1672">
        <f>IF(ISNUMBER(SEARCH("Targa",porsche_data[[#This Row],[Body]])),1,0)</f>
        <v>0</v>
      </c>
      <c r="K1672">
        <f>IF(ISNUMBER(SEARCH("Cabriolet",porsche_data[[#This Row],[Body]])),1,0)</f>
        <v>1</v>
      </c>
      <c r="L1672" t="s">
        <v>16</v>
      </c>
      <c r="N1672" t="s">
        <v>2629</v>
      </c>
      <c r="O1672" t="str">
        <f>IF(ISNUMBER(SEARCH("km",porsche_data[[#This Row],[Mileage0]])),porsche_data[[#This Row],[Mileage0]],"")</f>
        <v>211000 km</v>
      </c>
      <c r="P1672" t="s">
        <v>25</v>
      </c>
      <c r="R1672" t="s">
        <v>19</v>
      </c>
      <c r="T1672" t="s">
        <v>20</v>
      </c>
      <c r="U1672" t="s">
        <v>21</v>
      </c>
      <c r="V1672">
        <f>IF(porsche_data[[#This Row],[Transmission]]="Automatic",1,0)</f>
        <v>0</v>
      </c>
      <c r="W1672">
        <f>IF(porsche_data[[#This Row],[Transmission]]="PDK",1,0)</f>
        <v>0</v>
      </c>
      <c r="X1672" t="s">
        <v>22</v>
      </c>
      <c r="Y1672">
        <f>IF(porsche_data[[#This Row],[Drive]]="Rear drive",0,1)</f>
        <v>0</v>
      </c>
      <c r="Z1672" t="s">
        <v>2630</v>
      </c>
      <c r="AA1672" t="s">
        <v>24</v>
      </c>
      <c r="AB1672">
        <f>IF(OR(porsche_data[[#This Row],[Interior Color]]="Black",porsche_data[[#This Row],[Interior Color]]="Beige",porsche_data[[#This Row],[Interior Color]]="Brown",porsche_data[[#This Row],[Interior Color]]="Grey"),0,1)</f>
        <v>0</v>
      </c>
      <c r="AC1672" t="s">
        <v>116</v>
      </c>
      <c r="AD16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73" spans="1:30" hidden="1" x14ac:dyDescent="0.2">
      <c r="A1673" t="s">
        <v>2631</v>
      </c>
      <c r="C1673" t="e">
        <f>ABS((porsche_data[[#This Row],[Price]]-#REF!)/#REF!)</f>
        <v>#REF!</v>
      </c>
      <c r="D1673" t="s">
        <v>106</v>
      </c>
      <c r="E1673" t="s">
        <v>443</v>
      </c>
      <c r="F1673">
        <f>IF(OR(ISNUMBER(SEARCH(" 4S",porsche_data[[#This Row],[Model]])), ISNUMBER(SEARCH(" S",porsche_data[[#This Row],[Model]]))),1,0)</f>
        <v>0</v>
      </c>
      <c r="G1673">
        <f>IF(ISNUMBER(SEARCH("Turbo",porsche_data[[#This Row],[Model]])),1,0)</f>
        <v>0</v>
      </c>
      <c r="H1673">
        <f>IF(ISNUMBER(SEARCH("GT",porsche_data[[#This Row],[Model]])),1,0)</f>
        <v>1</v>
      </c>
      <c r="I1673">
        <f>IF(ISNUMBER(SEARCH("RS",porsche_data[[#This Row],[Model]])),1,0)</f>
        <v>0</v>
      </c>
      <c r="J1673">
        <f>IF(ISNUMBER(SEARCH("Targa",porsche_data[[#This Row],[Body]])),1,0)</f>
        <v>0</v>
      </c>
      <c r="K1673">
        <f>IF(ISNUMBER(SEARCH("Cabriolet",porsche_data[[#This Row],[Body]])),1,0)</f>
        <v>0</v>
      </c>
      <c r="L1673" t="s">
        <v>44</v>
      </c>
      <c r="N1673" t="s">
        <v>2632</v>
      </c>
      <c r="O1673" t="str">
        <f>IF(ISNUMBER(SEARCH("km",porsche_data[[#This Row],[Mileage0]])),porsche_data[[#This Row],[Mileage0]],"")</f>
        <v>1295 km</v>
      </c>
      <c r="P1673" t="s">
        <v>73</v>
      </c>
      <c r="R1673" t="s">
        <v>111</v>
      </c>
      <c r="T1673" t="s">
        <v>20</v>
      </c>
      <c r="U1673" t="s">
        <v>21</v>
      </c>
      <c r="V1673">
        <f>IF(porsche_data[[#This Row],[Transmission]]="Automatic",1,0)</f>
        <v>0</v>
      </c>
      <c r="W1673">
        <f>IF(porsche_data[[#This Row],[Transmission]]="PDK",1,0)</f>
        <v>0</v>
      </c>
      <c r="X1673" t="s">
        <v>22</v>
      </c>
      <c r="Y1673">
        <f>IF(porsche_data[[#This Row],[Drive]]="Rear drive",0,1)</f>
        <v>0</v>
      </c>
      <c r="Z1673" t="s">
        <v>23</v>
      </c>
      <c r="AA1673" t="s">
        <v>61</v>
      </c>
      <c r="AB1673">
        <f>IF(OR(porsche_data[[#This Row],[Interior Color]]="Black",porsche_data[[#This Row],[Interior Color]]="Beige",porsche_data[[#This Row],[Interior Color]]="Brown",porsche_data[[#This Row],[Interior Color]]="Grey"),0,1)</f>
        <v>1</v>
      </c>
      <c r="AC1673" t="s">
        <v>61</v>
      </c>
      <c r="AD16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74" spans="1:30" hidden="1" x14ac:dyDescent="0.2">
      <c r="A1674" t="s">
        <v>1236</v>
      </c>
      <c r="C1674" t="e">
        <f>ABS((porsche_data[[#This Row],[Price]]-#REF!)/#REF!)</f>
        <v>#REF!</v>
      </c>
      <c r="D1674" t="s">
        <v>279</v>
      </c>
      <c r="E1674" t="s">
        <v>102</v>
      </c>
      <c r="F1674">
        <f>IF(OR(ISNUMBER(SEARCH(" 4S",porsche_data[[#This Row],[Model]])), ISNUMBER(SEARCH(" S",porsche_data[[#This Row],[Model]]))),1,0)</f>
        <v>0</v>
      </c>
      <c r="G1674">
        <f>IF(ISNUMBER(SEARCH("Turbo",porsche_data[[#This Row],[Model]])),1,0)</f>
        <v>0</v>
      </c>
      <c r="H1674">
        <f>IF(ISNUMBER(SEARCH("GT",porsche_data[[#This Row],[Model]])),1,0)</f>
        <v>0</v>
      </c>
      <c r="I1674">
        <f>IF(ISNUMBER(SEARCH("RS",porsche_data[[#This Row],[Model]])),1,0)</f>
        <v>0</v>
      </c>
      <c r="J1674">
        <f>IF(ISNUMBER(SEARCH("Targa",porsche_data[[#This Row],[Body]])),1,0)</f>
        <v>0</v>
      </c>
      <c r="K1674">
        <f>IF(ISNUMBER(SEARCH("Cabriolet",porsche_data[[#This Row],[Body]])),1,0)</f>
        <v>0</v>
      </c>
      <c r="L1674" t="s">
        <v>44</v>
      </c>
      <c r="N1674" t="s">
        <v>1217</v>
      </c>
      <c r="O1674" t="str">
        <f>IF(ISNUMBER(SEARCH("km",porsche_data[[#This Row],[Mileage0]])),porsche_data[[#This Row],[Mileage0]],"")</f>
        <v>1 km</v>
      </c>
      <c r="P1674" t="s">
        <v>2633</v>
      </c>
      <c r="R1674" t="s">
        <v>88</v>
      </c>
      <c r="T1674" t="s">
        <v>20</v>
      </c>
      <c r="U1674" t="s">
        <v>21</v>
      </c>
      <c r="V1674">
        <f>IF(porsche_data[[#This Row],[Transmission]]="Automatic",1,0)</f>
        <v>0</v>
      </c>
      <c r="W1674">
        <f>IF(porsche_data[[#This Row],[Transmission]]="PDK",1,0)</f>
        <v>0</v>
      </c>
      <c r="X1674" t="s">
        <v>22</v>
      </c>
      <c r="Y1674">
        <f>IF(porsche_data[[#This Row],[Drive]]="Rear drive",0,1)</f>
        <v>0</v>
      </c>
      <c r="Z1674" t="s">
        <v>23</v>
      </c>
      <c r="AA1674" t="s">
        <v>24</v>
      </c>
      <c r="AB1674">
        <f>IF(OR(porsche_data[[#This Row],[Interior Color]]="Black",porsche_data[[#This Row],[Interior Color]]="Beige",porsche_data[[#This Row],[Interior Color]]="Brown",porsche_data[[#This Row],[Interior Color]]="Grey"),0,1)</f>
        <v>0</v>
      </c>
      <c r="AC1674" t="s">
        <v>99</v>
      </c>
      <c r="AD16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75" spans="1:30" hidden="1" x14ac:dyDescent="0.2">
      <c r="A1675" t="s">
        <v>25</v>
      </c>
      <c r="C1675" t="e">
        <f>ABS((porsche_data[[#This Row],[Price]]-#REF!)/#REF!)</f>
        <v>#REF!</v>
      </c>
      <c r="D1675" t="s">
        <v>25</v>
      </c>
      <c r="E1675" t="s">
        <v>25</v>
      </c>
      <c r="F1675">
        <f>IF(OR(ISNUMBER(SEARCH(" 4S",porsche_data[[#This Row],[Model]])), ISNUMBER(SEARCH(" S",porsche_data[[#This Row],[Model]]))),1,0)</f>
        <v>0</v>
      </c>
      <c r="G1675">
        <f>IF(ISNUMBER(SEARCH("Turbo",porsche_data[[#This Row],[Model]])),1,0)</f>
        <v>0</v>
      </c>
      <c r="H1675">
        <f>IF(ISNUMBER(SEARCH("GT",porsche_data[[#This Row],[Model]])),1,0)</f>
        <v>0</v>
      </c>
      <c r="I1675">
        <f>IF(ISNUMBER(SEARCH("RS",porsche_data[[#This Row],[Model]])),1,0)</f>
        <v>0</v>
      </c>
      <c r="J1675">
        <f>IF(ISNUMBER(SEARCH("Targa",porsche_data[[#This Row],[Body]])),1,0)</f>
        <v>0</v>
      </c>
      <c r="K1675">
        <f>IF(ISNUMBER(SEARCH("Cabriolet",porsche_data[[#This Row],[Body]])),1,0)</f>
        <v>0</v>
      </c>
      <c r="L1675" t="s">
        <v>25</v>
      </c>
      <c r="N1675" t="s">
        <v>25</v>
      </c>
      <c r="O1675" t="str">
        <f>IF(ISNUMBER(SEARCH("km",porsche_data[[#This Row],[Mileage0]])),porsche_data[[#This Row],[Mileage0]],"")</f>
        <v/>
      </c>
      <c r="P1675" t="s">
        <v>25</v>
      </c>
      <c r="R1675" t="s">
        <v>25</v>
      </c>
      <c r="T1675" t="s">
        <v>25</v>
      </c>
      <c r="U1675" t="s">
        <v>25</v>
      </c>
      <c r="V1675">
        <f>IF(porsche_data[[#This Row],[Transmission]]="Automatic",1,0)</f>
        <v>0</v>
      </c>
      <c r="W1675">
        <f>IF(porsche_data[[#This Row],[Transmission]]="PDK",1,0)</f>
        <v>0</v>
      </c>
      <c r="X1675" t="s">
        <v>25</v>
      </c>
      <c r="Y1675">
        <f>IF(porsche_data[[#This Row],[Drive]]="Rear drive",0,1)</f>
        <v>1</v>
      </c>
      <c r="Z1675" t="s">
        <v>25</v>
      </c>
      <c r="AA1675" t="s">
        <v>25</v>
      </c>
      <c r="AB1675">
        <f>IF(OR(porsche_data[[#This Row],[Interior Color]]="Black",porsche_data[[#This Row],[Interior Color]]="Beige",porsche_data[[#This Row],[Interior Color]]="Brown",porsche_data[[#This Row],[Interior Color]]="Grey"),0,1)</f>
        <v>1</v>
      </c>
      <c r="AC1675" t="s">
        <v>25</v>
      </c>
      <c r="AD16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76" spans="1:30" hidden="1" x14ac:dyDescent="0.2">
      <c r="A1676" t="s">
        <v>25</v>
      </c>
      <c r="C1676" t="e">
        <f>ABS((porsche_data[[#This Row],[Price]]-#REF!)/#REF!)</f>
        <v>#REF!</v>
      </c>
      <c r="D1676" t="s">
        <v>1361</v>
      </c>
      <c r="E1676" t="s">
        <v>1142</v>
      </c>
      <c r="F1676">
        <f>IF(OR(ISNUMBER(SEARCH(" 4S",porsche_data[[#This Row],[Model]])), ISNUMBER(SEARCH(" S",porsche_data[[#This Row],[Model]]))),1,0)</f>
        <v>0</v>
      </c>
      <c r="G1676">
        <f>IF(ISNUMBER(SEARCH("Turbo",porsche_data[[#This Row],[Model]])),1,0)</f>
        <v>0</v>
      </c>
      <c r="H1676">
        <f>IF(ISNUMBER(SEARCH("GT",porsche_data[[#This Row],[Model]])),1,0)</f>
        <v>0</v>
      </c>
      <c r="I1676">
        <f>IF(ISNUMBER(SEARCH("RS",porsche_data[[#This Row],[Model]])),1,0)</f>
        <v>0</v>
      </c>
      <c r="J1676">
        <f>IF(ISNUMBER(SEARCH("Targa",porsche_data[[#This Row],[Body]])),1,0)</f>
        <v>0</v>
      </c>
      <c r="K1676">
        <f>IF(ISNUMBER(SEARCH("Cabriolet",porsche_data[[#This Row],[Body]])),1,0)</f>
        <v>1</v>
      </c>
      <c r="L1676" t="s">
        <v>16</v>
      </c>
      <c r="N1676" t="s">
        <v>25</v>
      </c>
      <c r="O1676" t="str">
        <f>IF(ISNUMBER(SEARCH("km",porsche_data[[#This Row],[Mileage0]])),porsche_data[[#This Row],[Mileage0]],"")</f>
        <v/>
      </c>
      <c r="P1676" t="s">
        <v>1143</v>
      </c>
      <c r="R1676" t="s">
        <v>1144</v>
      </c>
      <c r="T1676" t="s">
        <v>20</v>
      </c>
      <c r="U1676" t="s">
        <v>21</v>
      </c>
      <c r="V1676">
        <f>IF(porsche_data[[#This Row],[Transmission]]="Automatic",1,0)</f>
        <v>0</v>
      </c>
      <c r="W1676">
        <f>IF(porsche_data[[#This Row],[Transmission]]="PDK",1,0)</f>
        <v>0</v>
      </c>
      <c r="X1676" t="s">
        <v>22</v>
      </c>
      <c r="Y1676">
        <f>IF(porsche_data[[#This Row],[Drive]]="Rear drive",0,1)</f>
        <v>0</v>
      </c>
      <c r="Z1676" t="s">
        <v>23</v>
      </c>
      <c r="AA1676" t="s">
        <v>24</v>
      </c>
      <c r="AB1676">
        <f>IF(OR(porsche_data[[#This Row],[Interior Color]]="Black",porsche_data[[#This Row],[Interior Color]]="Beige",porsche_data[[#This Row],[Interior Color]]="Brown",porsche_data[[#This Row],[Interior Color]]="Grey"),0,1)</f>
        <v>0</v>
      </c>
      <c r="AC1676" t="s">
        <v>589</v>
      </c>
      <c r="AD16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77" spans="1:30" hidden="1" x14ac:dyDescent="0.2">
      <c r="A1677" t="s">
        <v>2634</v>
      </c>
      <c r="C1677" t="e">
        <f>ABS((porsche_data[[#This Row],[Price]]-#REF!)/#REF!)</f>
        <v>#REF!</v>
      </c>
      <c r="D1677" t="s">
        <v>152</v>
      </c>
      <c r="E1677" t="s">
        <v>156</v>
      </c>
      <c r="F1677">
        <f>IF(OR(ISNUMBER(SEARCH(" 4S",porsche_data[[#This Row],[Model]])), ISNUMBER(SEARCH(" S",porsche_data[[#This Row],[Model]]))),1,0)</f>
        <v>0</v>
      </c>
      <c r="G1677">
        <f>IF(ISNUMBER(SEARCH("Turbo",porsche_data[[#This Row],[Model]])),1,0)</f>
        <v>0</v>
      </c>
      <c r="H1677">
        <f>IF(ISNUMBER(SEARCH("GT",porsche_data[[#This Row],[Model]])),1,0)</f>
        <v>1</v>
      </c>
      <c r="I1677">
        <f>IF(ISNUMBER(SEARCH("RS",porsche_data[[#This Row],[Model]])),1,0)</f>
        <v>1</v>
      </c>
      <c r="J1677">
        <f>IF(ISNUMBER(SEARCH("Targa",porsche_data[[#This Row],[Body]])),1,0)</f>
        <v>0</v>
      </c>
      <c r="K1677">
        <f>IF(ISNUMBER(SEARCH("Cabriolet",porsche_data[[#This Row],[Body]])),1,0)</f>
        <v>0</v>
      </c>
      <c r="L1677" t="s">
        <v>44</v>
      </c>
      <c r="N1677" t="s">
        <v>2635</v>
      </c>
      <c r="O1677" t="str">
        <f>IF(ISNUMBER(SEARCH("km",porsche_data[[#This Row],[Mileage0]])),porsche_data[[#This Row],[Mileage0]],"")</f>
        <v/>
      </c>
      <c r="P1677" t="s">
        <v>158</v>
      </c>
      <c r="R1677" t="s">
        <v>111</v>
      </c>
      <c r="T1677" t="s">
        <v>232</v>
      </c>
      <c r="U1677" t="s">
        <v>31</v>
      </c>
      <c r="V1677">
        <f>IF(porsche_data[[#This Row],[Transmission]]="Automatic",1,0)</f>
        <v>0</v>
      </c>
      <c r="W1677">
        <f>IF(porsche_data[[#This Row],[Transmission]]="PDK",1,0)</f>
        <v>1</v>
      </c>
      <c r="X1677" t="s">
        <v>22</v>
      </c>
      <c r="Y1677">
        <f>IF(porsche_data[[#This Row],[Drive]]="Rear drive",0,1)</f>
        <v>0</v>
      </c>
      <c r="Z1677" t="s">
        <v>23</v>
      </c>
      <c r="AA1677" t="s">
        <v>24</v>
      </c>
      <c r="AB1677">
        <f>IF(OR(porsche_data[[#This Row],[Interior Color]]="Black",porsche_data[[#This Row],[Interior Color]]="Beige",porsche_data[[#This Row],[Interior Color]]="Brown",porsche_data[[#This Row],[Interior Color]]="Grey"),0,1)</f>
        <v>0</v>
      </c>
      <c r="AC1677" t="s">
        <v>61</v>
      </c>
      <c r="AD16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78" spans="1:30" hidden="1" x14ac:dyDescent="0.2">
      <c r="A1678" t="s">
        <v>2636</v>
      </c>
      <c r="C1678" t="e">
        <f>ABS((porsche_data[[#This Row],[Price]]-#REF!)/#REF!)</f>
        <v>#REF!</v>
      </c>
      <c r="D1678" t="s">
        <v>63</v>
      </c>
      <c r="E1678" t="s">
        <v>1878</v>
      </c>
      <c r="F1678">
        <f>IF(OR(ISNUMBER(SEARCH(" 4S",porsche_data[[#This Row],[Model]])), ISNUMBER(SEARCH(" S",porsche_data[[#This Row],[Model]]))),1,0)</f>
        <v>0</v>
      </c>
      <c r="G1678">
        <f>IF(ISNUMBER(SEARCH("Turbo",porsche_data[[#This Row],[Model]])),1,0)</f>
        <v>0</v>
      </c>
      <c r="H1678">
        <f>IF(ISNUMBER(SEARCH("GT",porsche_data[[#This Row],[Model]])),1,0)</f>
        <v>1</v>
      </c>
      <c r="I1678">
        <f>IF(ISNUMBER(SEARCH("RS",porsche_data[[#This Row],[Model]])),1,0)</f>
        <v>0</v>
      </c>
      <c r="J1678">
        <f>IF(ISNUMBER(SEARCH("Targa",porsche_data[[#This Row],[Body]])),1,0)</f>
        <v>0</v>
      </c>
      <c r="K1678">
        <f>IF(ISNUMBER(SEARCH("Cabriolet",porsche_data[[#This Row],[Body]])),1,0)</f>
        <v>1</v>
      </c>
      <c r="L1678" t="s">
        <v>16</v>
      </c>
      <c r="N1678" t="s">
        <v>1510</v>
      </c>
      <c r="O1678" t="str">
        <f>IF(ISNUMBER(SEARCH("km",porsche_data[[#This Row],[Mileage0]])),porsche_data[[#This Row],[Mileage0]],"")</f>
        <v>35 km</v>
      </c>
      <c r="P1678" t="s">
        <v>207</v>
      </c>
      <c r="R1678" t="s">
        <v>111</v>
      </c>
      <c r="T1678" t="s">
        <v>20</v>
      </c>
      <c r="U1678" t="s">
        <v>31</v>
      </c>
      <c r="V1678">
        <f>IF(porsche_data[[#This Row],[Transmission]]="Automatic",1,0)</f>
        <v>0</v>
      </c>
      <c r="W1678">
        <f>IF(porsche_data[[#This Row],[Transmission]]="PDK",1,0)</f>
        <v>1</v>
      </c>
      <c r="X1678" t="s">
        <v>22</v>
      </c>
      <c r="Y1678">
        <f>IF(porsche_data[[#This Row],[Drive]]="Rear drive",0,1)</f>
        <v>0</v>
      </c>
      <c r="Z1678" t="s">
        <v>23</v>
      </c>
      <c r="AA1678" t="s">
        <v>24</v>
      </c>
      <c r="AB1678">
        <f>IF(OR(porsche_data[[#This Row],[Interior Color]]="Black",porsche_data[[#This Row],[Interior Color]]="Beige",porsche_data[[#This Row],[Interior Color]]="Brown",porsche_data[[#This Row],[Interior Color]]="Grey"),0,1)</f>
        <v>0</v>
      </c>
      <c r="AC1678" t="s">
        <v>32</v>
      </c>
      <c r="AD16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79" spans="1:30" hidden="1" x14ac:dyDescent="0.2">
      <c r="A1679" t="s">
        <v>2637</v>
      </c>
      <c r="C1679" t="e">
        <f>ABS((porsche_data[[#This Row],[Price]]-#REF!)/#REF!)</f>
        <v>#REF!</v>
      </c>
      <c r="D1679" t="s">
        <v>874</v>
      </c>
      <c r="E1679" t="s">
        <v>794</v>
      </c>
      <c r="F1679">
        <f>IF(OR(ISNUMBER(SEARCH(" 4S",porsche_data[[#This Row],[Model]])), ISNUMBER(SEARCH(" S",porsche_data[[#This Row],[Model]]))),1,0)</f>
        <v>1</v>
      </c>
      <c r="G1679">
        <f>IF(ISNUMBER(SEARCH("Turbo",porsche_data[[#This Row],[Model]])),1,0)</f>
        <v>0</v>
      </c>
      <c r="H1679">
        <f>IF(ISNUMBER(SEARCH("GT",porsche_data[[#This Row],[Model]])),1,0)</f>
        <v>0</v>
      </c>
      <c r="I1679">
        <f>IF(ISNUMBER(SEARCH("RS",porsche_data[[#This Row],[Model]])),1,0)</f>
        <v>0</v>
      </c>
      <c r="J1679">
        <f>IF(ISNUMBER(SEARCH("Targa",porsche_data[[#This Row],[Body]])),1,0)</f>
        <v>0</v>
      </c>
      <c r="K1679">
        <f>IF(ISNUMBER(SEARCH("Cabriolet",porsche_data[[#This Row],[Body]])),1,0)</f>
        <v>0</v>
      </c>
      <c r="L1679" t="s">
        <v>44</v>
      </c>
      <c r="N1679" t="s">
        <v>2638</v>
      </c>
      <c r="O1679" t="str">
        <f>IF(ISNUMBER(SEARCH("km",porsche_data[[#This Row],[Mileage0]])),porsche_data[[#This Row],[Mileage0]],"")</f>
        <v>87928 km</v>
      </c>
      <c r="P1679" t="s">
        <v>207</v>
      </c>
      <c r="R1679" t="s">
        <v>88</v>
      </c>
      <c r="T1679" t="s">
        <v>20</v>
      </c>
      <c r="U1679" t="s">
        <v>31</v>
      </c>
      <c r="V1679">
        <f>IF(porsche_data[[#This Row],[Transmission]]="Automatic",1,0)</f>
        <v>0</v>
      </c>
      <c r="W1679">
        <f>IF(porsche_data[[#This Row],[Transmission]]="PDK",1,0)</f>
        <v>1</v>
      </c>
      <c r="X1679" t="s">
        <v>46</v>
      </c>
      <c r="Y1679">
        <f>IF(porsche_data[[#This Row],[Drive]]="Rear drive",0,1)</f>
        <v>1</v>
      </c>
      <c r="Z1679" t="s">
        <v>23</v>
      </c>
      <c r="AA1679" t="s">
        <v>24</v>
      </c>
      <c r="AB1679">
        <f>IF(OR(porsche_data[[#This Row],[Interior Color]]="Black",porsche_data[[#This Row],[Interior Color]]="Beige",porsche_data[[#This Row],[Interior Color]]="Brown",porsche_data[[#This Row],[Interior Color]]="Grey"),0,1)</f>
        <v>0</v>
      </c>
      <c r="AC1679" t="s">
        <v>99</v>
      </c>
      <c r="AD16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80" spans="1:30" hidden="1" x14ac:dyDescent="0.2">
      <c r="A1680" t="s">
        <v>2639</v>
      </c>
      <c r="C1680" t="e">
        <f>ABS((porsche_data[[#This Row],[Price]]-#REF!)/#REF!)</f>
        <v>#REF!</v>
      </c>
      <c r="D1680" t="s">
        <v>63</v>
      </c>
      <c r="E1680" t="s">
        <v>180</v>
      </c>
      <c r="F1680">
        <f>IF(OR(ISNUMBER(SEARCH(" 4S",porsche_data[[#This Row],[Model]])), ISNUMBER(SEARCH(" S",porsche_data[[#This Row],[Model]]))),1,0)</f>
        <v>0</v>
      </c>
      <c r="G1680">
        <f>IF(ISNUMBER(SEARCH("Turbo",porsche_data[[#This Row],[Model]])),1,0)</f>
        <v>0</v>
      </c>
      <c r="H1680">
        <f>IF(ISNUMBER(SEARCH("GT",porsche_data[[#This Row],[Model]])),1,0)</f>
        <v>0</v>
      </c>
      <c r="I1680">
        <f>IF(ISNUMBER(SEARCH("RS",porsche_data[[#This Row],[Model]])),1,0)</f>
        <v>0</v>
      </c>
      <c r="J1680">
        <f>IF(ISNUMBER(SEARCH("Targa",porsche_data[[#This Row],[Body]])),1,0)</f>
        <v>1</v>
      </c>
      <c r="K1680">
        <f>IF(ISNUMBER(SEARCH("Cabriolet",porsche_data[[#This Row],[Body]])),1,0)</f>
        <v>0</v>
      </c>
      <c r="L1680" t="s">
        <v>36</v>
      </c>
      <c r="N1680" t="s">
        <v>1457</v>
      </c>
      <c r="O1680" t="str">
        <f>IF(ISNUMBER(SEARCH("km",porsche_data[[#This Row],[Mileage0]])),porsche_data[[#This Row],[Mileage0]],"")</f>
        <v>12900 km</v>
      </c>
      <c r="P1680" t="s">
        <v>182</v>
      </c>
      <c r="R1680" t="s">
        <v>67</v>
      </c>
      <c r="T1680" t="s">
        <v>20</v>
      </c>
      <c r="U1680" t="s">
        <v>31</v>
      </c>
      <c r="V1680">
        <f>IF(porsche_data[[#This Row],[Transmission]]="Automatic",1,0)</f>
        <v>0</v>
      </c>
      <c r="W1680">
        <f>IF(porsche_data[[#This Row],[Transmission]]="PDK",1,0)</f>
        <v>1</v>
      </c>
      <c r="X1680" t="s">
        <v>46</v>
      </c>
      <c r="Y1680">
        <f>IF(porsche_data[[#This Row],[Drive]]="Rear drive",0,1)</f>
        <v>1</v>
      </c>
      <c r="Z1680" t="s">
        <v>23</v>
      </c>
      <c r="AA1680" t="s">
        <v>24</v>
      </c>
      <c r="AB1680">
        <f>IF(OR(porsche_data[[#This Row],[Interior Color]]="Black",porsche_data[[#This Row],[Interior Color]]="Beige",porsche_data[[#This Row],[Interior Color]]="Brown",porsche_data[[#This Row],[Interior Color]]="Grey"),0,1)</f>
        <v>0</v>
      </c>
      <c r="AC1680" t="s">
        <v>47</v>
      </c>
      <c r="AD16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81" spans="1:30" x14ac:dyDescent="0.2">
      <c r="A1681" t="s">
        <v>399</v>
      </c>
      <c r="B1681">
        <v>139900</v>
      </c>
      <c r="C1681">
        <f>ABS((porsche_data[[#This Row],[Price]]-AVERAGE(B1613:B6068))/_xlfn.STDEV.P(B1613:B6068))</f>
        <v>1.6282472330554996</v>
      </c>
      <c r="D1681" t="s">
        <v>106</v>
      </c>
      <c r="E1681" t="s">
        <v>190</v>
      </c>
      <c r="F1681">
        <f>IF(OR(ISNUMBER(SEARCH(" 4S",porsche_data[[#This Row],[Model]])), ISNUMBER(SEARCH(" S",porsche_data[[#This Row],[Model]]))),1,0)</f>
        <v>0</v>
      </c>
      <c r="G1681">
        <f>IF(ISNUMBER(SEARCH("Turbo",porsche_data[[#This Row],[Model]])),1,0)</f>
        <v>0</v>
      </c>
      <c r="H1681">
        <f>IF(ISNUMBER(SEARCH("GT",porsche_data[[#This Row],[Model]])),1,0)</f>
        <v>0</v>
      </c>
      <c r="I1681">
        <f>IF(ISNUMBER(SEARCH("RS",porsche_data[[#This Row],[Model]])),1,0)</f>
        <v>0</v>
      </c>
      <c r="J1681">
        <f>IF(ISNUMBER(SEARCH("Targa",porsche_data[[#This Row],[Body]])),1,0)</f>
        <v>0</v>
      </c>
      <c r="K1681">
        <f>IF(ISNUMBER(SEARCH("Cabriolet",porsche_data[[#This Row],[Body]])),1,0)</f>
        <v>1</v>
      </c>
      <c r="L1681" t="s">
        <v>16</v>
      </c>
      <c r="M1681">
        <v>992</v>
      </c>
      <c r="N1681" t="s">
        <v>374</v>
      </c>
      <c r="O1681" s="3">
        <f>1*(LEFT(porsche_data[[#This Row],[Mileage0]],FIND(" ",porsche_data[[#This Row],[Mileage0]])-1))</f>
        <v>14000</v>
      </c>
      <c r="P1681" t="s">
        <v>182</v>
      </c>
      <c r="Q1681">
        <v>385</v>
      </c>
      <c r="R1681" t="s">
        <v>67</v>
      </c>
      <c r="S1681">
        <f>1*(LEFT(porsche_data[[#This Row],[Cylinder Capacity]],FIND(" ",porsche_data[[#This Row],[Cylinder Capacity]])-1))</f>
        <v>3</v>
      </c>
      <c r="T1681" t="s">
        <v>20</v>
      </c>
      <c r="U1681" t="s">
        <v>31</v>
      </c>
      <c r="V1681">
        <f>IF(porsche_data[[#This Row],[Transmission]]="Automatic",1,0)</f>
        <v>0</v>
      </c>
      <c r="W1681">
        <f>IF(porsche_data[[#This Row],[Transmission]]="PDK",1,0)</f>
        <v>1</v>
      </c>
      <c r="X1681" t="s">
        <v>22</v>
      </c>
      <c r="Y1681">
        <f>IF(porsche_data[[#This Row],[Drive]]="Rear drive",0,1)</f>
        <v>0</v>
      </c>
      <c r="Z1681" t="s">
        <v>23</v>
      </c>
      <c r="AA1681" t="s">
        <v>24</v>
      </c>
      <c r="AB1681">
        <f>IF(OR(porsche_data[[#This Row],[Interior Color]]="Black",porsche_data[[#This Row],[Interior Color]]="Beige",porsche_data[[#This Row],[Interior Color]]="Brown",porsche_data[[#This Row],[Interior Color]]="Grey"),0,1)</f>
        <v>0</v>
      </c>
      <c r="AC1681" t="s">
        <v>24</v>
      </c>
      <c r="AD16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82" spans="1:30" x14ac:dyDescent="0.2">
      <c r="A1682" t="s">
        <v>399</v>
      </c>
      <c r="B1682">
        <v>139900</v>
      </c>
      <c r="C1682">
        <f>ABS((porsche_data[[#This Row],[Price]]-AVERAGE(B1614:B6069))/_xlfn.STDEV.P(B1614:B6069))</f>
        <v>1.6313650086078997</v>
      </c>
      <c r="D1682" t="s">
        <v>767</v>
      </c>
      <c r="E1682" t="s">
        <v>1109</v>
      </c>
      <c r="F1682">
        <f>IF(OR(ISNUMBER(SEARCH(" 4S",porsche_data[[#This Row],[Model]])), ISNUMBER(SEARCH(" S",porsche_data[[#This Row],[Model]]))),1,0)</f>
        <v>0</v>
      </c>
      <c r="G1682">
        <f>IF(ISNUMBER(SEARCH("Turbo",porsche_data[[#This Row],[Model]])),1,0)</f>
        <v>0</v>
      </c>
      <c r="H1682">
        <f>IF(ISNUMBER(SEARCH("GT",porsche_data[[#This Row],[Model]])),1,0)</f>
        <v>0</v>
      </c>
      <c r="I1682">
        <f>IF(ISNUMBER(SEARCH("RS",porsche_data[[#This Row],[Model]])),1,0)</f>
        <v>0</v>
      </c>
      <c r="J1682">
        <f>IF(ISNUMBER(SEARCH("Targa",porsche_data[[#This Row],[Body]])),1,0)</f>
        <v>0</v>
      </c>
      <c r="K1682">
        <f>IF(ISNUMBER(SEARCH("Cabriolet",porsche_data[[#This Row],[Body]])),1,0)</f>
        <v>0</v>
      </c>
      <c r="L1682" t="s">
        <v>44</v>
      </c>
      <c r="M1682">
        <v>911</v>
      </c>
      <c r="N1682" t="s">
        <v>1460</v>
      </c>
      <c r="O1682" s="3">
        <f>1*(LEFT(porsche_data[[#This Row],[Mileage0]],FIND(" ",porsche_data[[#This Row],[Mileage0]])-1))</f>
        <v>68000</v>
      </c>
      <c r="P1682" t="s">
        <v>1111</v>
      </c>
      <c r="Q1682">
        <v>200</v>
      </c>
      <c r="R1682" t="s">
        <v>67</v>
      </c>
      <c r="S1682">
        <f>1*(LEFT(porsche_data[[#This Row],[Cylinder Capacity]],FIND(" ",porsche_data[[#This Row],[Cylinder Capacity]])-1))</f>
        <v>3</v>
      </c>
      <c r="T1682" t="s">
        <v>20</v>
      </c>
      <c r="U1682" t="s">
        <v>21</v>
      </c>
      <c r="V1682">
        <f>IF(porsche_data[[#This Row],[Transmission]]="Automatic",1,0)</f>
        <v>0</v>
      </c>
      <c r="W1682">
        <f>IF(porsche_data[[#This Row],[Transmission]]="PDK",1,0)</f>
        <v>0</v>
      </c>
      <c r="X1682" t="s">
        <v>22</v>
      </c>
      <c r="Y1682">
        <f>IF(porsche_data[[#This Row],[Drive]]="Rear drive",0,1)</f>
        <v>0</v>
      </c>
      <c r="Z1682" t="s">
        <v>23</v>
      </c>
      <c r="AA1682" t="s">
        <v>24</v>
      </c>
      <c r="AB1682">
        <f>IF(OR(porsche_data[[#This Row],[Interior Color]]="Black",porsche_data[[#This Row],[Interior Color]]="Beige",porsche_data[[#This Row],[Interior Color]]="Brown",porsche_data[[#This Row],[Interior Color]]="Grey"),0,1)</f>
        <v>0</v>
      </c>
      <c r="AC1682" t="s">
        <v>116</v>
      </c>
      <c r="AD16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83" spans="1:30" hidden="1" x14ac:dyDescent="0.2">
      <c r="A1683" t="s">
        <v>339</v>
      </c>
      <c r="C1683" t="e">
        <f>ABS((porsche_data[[#This Row],[Price]]-#REF!)/#REF!)</f>
        <v>#REF!</v>
      </c>
      <c r="D1683" t="s">
        <v>204</v>
      </c>
      <c r="E1683" t="s">
        <v>268</v>
      </c>
      <c r="F1683">
        <f>IF(OR(ISNUMBER(SEARCH(" 4S",porsche_data[[#This Row],[Model]])), ISNUMBER(SEARCH(" S",porsche_data[[#This Row],[Model]]))),1,0)</f>
        <v>0</v>
      </c>
      <c r="G1683">
        <f>IF(ISNUMBER(SEARCH("Turbo",porsche_data[[#This Row],[Model]])),1,0)</f>
        <v>0</v>
      </c>
      <c r="H1683">
        <f>IF(ISNUMBER(SEARCH("GT",porsche_data[[#This Row],[Model]])),1,0)</f>
        <v>0</v>
      </c>
      <c r="I1683">
        <f>IF(ISNUMBER(SEARCH("RS",porsche_data[[#This Row],[Model]])),1,0)</f>
        <v>0</v>
      </c>
      <c r="J1683">
        <f>IF(ISNUMBER(SEARCH("Targa",porsche_data[[#This Row],[Body]])),1,0)</f>
        <v>0</v>
      </c>
      <c r="K1683">
        <f>IF(ISNUMBER(SEARCH("Cabriolet",porsche_data[[#This Row],[Body]])),1,0)</f>
        <v>1</v>
      </c>
      <c r="L1683" t="s">
        <v>16</v>
      </c>
      <c r="N1683" t="s">
        <v>2642</v>
      </c>
      <c r="O1683" t="str">
        <f>IF(ISNUMBER(SEARCH("km",porsche_data[[#This Row],[Mileage0]])),porsche_data[[#This Row],[Mileage0]],"")</f>
        <v>48700 km</v>
      </c>
      <c r="P1683" t="s">
        <v>197</v>
      </c>
      <c r="R1683" t="s">
        <v>270</v>
      </c>
      <c r="T1683" t="s">
        <v>20</v>
      </c>
      <c r="U1683" t="s">
        <v>31</v>
      </c>
      <c r="V1683">
        <f>IF(porsche_data[[#This Row],[Transmission]]="Automatic",1,0)</f>
        <v>0</v>
      </c>
      <c r="W1683">
        <f>IF(porsche_data[[#This Row],[Transmission]]="PDK",1,0)</f>
        <v>1</v>
      </c>
      <c r="X1683" t="s">
        <v>22</v>
      </c>
      <c r="Y1683">
        <f>IF(porsche_data[[#This Row],[Drive]]="Rear drive",0,1)</f>
        <v>0</v>
      </c>
      <c r="Z1683" t="s">
        <v>23</v>
      </c>
      <c r="AA1683" t="s">
        <v>32</v>
      </c>
      <c r="AB1683">
        <f>IF(OR(porsche_data[[#This Row],[Interior Color]]="Black",porsche_data[[#This Row],[Interior Color]]="Beige",porsche_data[[#This Row],[Interior Color]]="Brown",porsche_data[[#This Row],[Interior Color]]="Grey"),0,1)</f>
        <v>0</v>
      </c>
      <c r="AC1683" t="s">
        <v>32</v>
      </c>
      <c r="AD16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84" spans="1:30" hidden="1" x14ac:dyDescent="0.2">
      <c r="A1684" t="s">
        <v>25</v>
      </c>
      <c r="C1684" t="e">
        <f>ABS((porsche_data[[#This Row],[Price]]-#REF!)/#REF!)</f>
        <v>#REF!</v>
      </c>
      <c r="D1684" t="s">
        <v>34</v>
      </c>
      <c r="E1684" t="s">
        <v>517</v>
      </c>
      <c r="F1684">
        <f>IF(OR(ISNUMBER(SEARCH(" 4S",porsche_data[[#This Row],[Model]])), ISNUMBER(SEARCH(" S",porsche_data[[#This Row],[Model]]))),1,0)</f>
        <v>0</v>
      </c>
      <c r="G1684">
        <f>IF(ISNUMBER(SEARCH("Turbo",porsche_data[[#This Row],[Model]])),1,0)</f>
        <v>0</v>
      </c>
      <c r="H1684">
        <f>IF(ISNUMBER(SEARCH("GT",porsche_data[[#This Row],[Model]])),1,0)</f>
        <v>0</v>
      </c>
      <c r="I1684">
        <f>IF(ISNUMBER(SEARCH("RS",porsche_data[[#This Row],[Model]])),1,0)</f>
        <v>0</v>
      </c>
      <c r="J1684">
        <f>IF(ISNUMBER(SEARCH("Targa",porsche_data[[#This Row],[Body]])),1,0)</f>
        <v>0</v>
      </c>
      <c r="K1684">
        <f>IF(ISNUMBER(SEARCH("Cabriolet",porsche_data[[#This Row],[Body]])),1,0)</f>
        <v>0</v>
      </c>
      <c r="L1684" t="s">
        <v>44</v>
      </c>
      <c r="N1684" t="s">
        <v>437</v>
      </c>
      <c r="O1684" t="str">
        <f>IF(ISNUMBER(SEARCH("km",porsche_data[[#This Row],[Mileage0]])),porsche_data[[#This Row],[Mileage0]],"")</f>
        <v>50 km</v>
      </c>
      <c r="P1684" t="s">
        <v>519</v>
      </c>
      <c r="R1684" t="s">
        <v>39</v>
      </c>
      <c r="T1684" t="s">
        <v>20</v>
      </c>
      <c r="U1684" t="s">
        <v>21</v>
      </c>
      <c r="V1684">
        <f>IF(porsche_data[[#This Row],[Transmission]]="Automatic",1,0)</f>
        <v>0</v>
      </c>
      <c r="W1684">
        <f>IF(porsche_data[[#This Row],[Transmission]]="PDK",1,0)</f>
        <v>0</v>
      </c>
      <c r="X1684" t="s">
        <v>22</v>
      </c>
      <c r="Y1684">
        <f>IF(porsche_data[[#This Row],[Drive]]="Rear drive",0,1)</f>
        <v>0</v>
      </c>
      <c r="Z1684" t="s">
        <v>23</v>
      </c>
      <c r="AA1684" t="s">
        <v>54</v>
      </c>
      <c r="AB1684">
        <f>IF(OR(porsche_data[[#This Row],[Interior Color]]="Black",porsche_data[[#This Row],[Interior Color]]="Beige",porsche_data[[#This Row],[Interior Color]]="Brown",porsche_data[[#This Row],[Interior Color]]="Grey"),0,1)</f>
        <v>1</v>
      </c>
      <c r="AC1684" t="s">
        <v>99</v>
      </c>
      <c r="AD16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85" spans="1:30" x14ac:dyDescent="0.2">
      <c r="A1685" t="s">
        <v>399</v>
      </c>
      <c r="B1685">
        <v>139900</v>
      </c>
      <c r="C1685">
        <f>ABS((porsche_data[[#This Row],[Price]]-AVERAGE(B1617:B6072))/_xlfn.STDEV.P(B1617:B6072))</f>
        <v>1.6376396190291467</v>
      </c>
      <c r="D1685" t="s">
        <v>63</v>
      </c>
      <c r="E1685" t="s">
        <v>346</v>
      </c>
      <c r="F1685">
        <f>IF(OR(ISNUMBER(SEARCH(" 4S",porsche_data[[#This Row],[Model]])), ISNUMBER(SEARCH(" S",porsche_data[[#This Row],[Model]]))),1,0)</f>
        <v>0</v>
      </c>
      <c r="G1685">
        <f>IF(ISNUMBER(SEARCH("Turbo",porsche_data[[#This Row],[Model]])),1,0)</f>
        <v>0</v>
      </c>
      <c r="H1685">
        <f>IF(ISNUMBER(SEARCH("GT",porsche_data[[#This Row],[Model]])),1,0)</f>
        <v>0</v>
      </c>
      <c r="I1685">
        <f>IF(ISNUMBER(SEARCH("RS",porsche_data[[#This Row],[Model]])),1,0)</f>
        <v>0</v>
      </c>
      <c r="J1685">
        <f>IF(ISNUMBER(SEARCH("Targa",porsche_data[[#This Row],[Body]])),1,0)</f>
        <v>0</v>
      </c>
      <c r="K1685">
        <f>IF(ISNUMBER(SEARCH("Cabriolet",porsche_data[[#This Row],[Body]])),1,0)</f>
        <v>0</v>
      </c>
      <c r="L1685" t="s">
        <v>44</v>
      </c>
      <c r="M1685">
        <v>992</v>
      </c>
      <c r="N1685" t="s">
        <v>599</v>
      </c>
      <c r="O1685" s="3">
        <f>1*(LEFT(porsche_data[[#This Row],[Mileage0]],FIND(" ",porsche_data[[#This Row],[Mileage0]])-1))</f>
        <v>11800</v>
      </c>
      <c r="P1685" t="s">
        <v>182</v>
      </c>
      <c r="Q1685">
        <v>385</v>
      </c>
      <c r="R1685" t="s">
        <v>67</v>
      </c>
      <c r="S1685">
        <f>1*(LEFT(porsche_data[[#This Row],[Cylinder Capacity]],FIND(" ",porsche_data[[#This Row],[Cylinder Capacity]])-1))</f>
        <v>3</v>
      </c>
      <c r="T1685" t="s">
        <v>20</v>
      </c>
      <c r="U1685" t="s">
        <v>21</v>
      </c>
      <c r="V1685">
        <f>IF(porsche_data[[#This Row],[Transmission]]="Automatic",1,0)</f>
        <v>0</v>
      </c>
      <c r="W1685">
        <f>IF(porsche_data[[#This Row],[Transmission]]="PDK",1,0)</f>
        <v>0</v>
      </c>
      <c r="X1685" t="s">
        <v>22</v>
      </c>
      <c r="Y1685">
        <f>IF(porsche_data[[#This Row],[Drive]]="Rear drive",0,1)</f>
        <v>0</v>
      </c>
      <c r="Z1685" t="s">
        <v>23</v>
      </c>
      <c r="AA1685" t="s">
        <v>24</v>
      </c>
      <c r="AB1685">
        <f>IF(OR(porsche_data[[#This Row],[Interior Color]]="Black",porsche_data[[#This Row],[Interior Color]]="Beige",porsche_data[[#This Row],[Interior Color]]="Brown",porsche_data[[#This Row],[Interior Color]]="Grey"),0,1)</f>
        <v>0</v>
      </c>
      <c r="AC1685" t="s">
        <v>61</v>
      </c>
      <c r="AD16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86" spans="1:30" hidden="1" x14ac:dyDescent="0.2">
      <c r="A1686" t="s">
        <v>399</v>
      </c>
      <c r="B1686">
        <v>139900</v>
      </c>
      <c r="C1686" t="e">
        <f>ABS((porsche_data[[#This Row],[Price]]-#REF!)/#REF!)</f>
        <v>#REF!</v>
      </c>
      <c r="D1686" t="s">
        <v>969</v>
      </c>
      <c r="E1686" t="s">
        <v>35</v>
      </c>
      <c r="F1686">
        <f>IF(OR(ISNUMBER(SEARCH(" 4S",porsche_data[[#This Row],[Model]])), ISNUMBER(SEARCH(" S",porsche_data[[#This Row],[Model]]))),1,0)</f>
        <v>0</v>
      </c>
      <c r="G1686">
        <f>IF(ISNUMBER(SEARCH("Turbo",porsche_data[[#This Row],[Model]])),1,0)</f>
        <v>0</v>
      </c>
      <c r="H1686">
        <f>IF(ISNUMBER(SEARCH("GT",porsche_data[[#This Row],[Model]])),1,0)</f>
        <v>0</v>
      </c>
      <c r="I1686">
        <f>IF(ISNUMBER(SEARCH("RS",porsche_data[[#This Row],[Model]])),1,0)</f>
        <v>0</v>
      </c>
      <c r="J1686">
        <f>IF(ISNUMBER(SEARCH("Targa",porsche_data[[#This Row],[Body]])),1,0)</f>
        <v>0</v>
      </c>
      <c r="K1686">
        <f>IF(ISNUMBER(SEARCH("Cabriolet",porsche_data[[#This Row],[Body]])),1,0)</f>
        <v>0</v>
      </c>
      <c r="L1686" t="s">
        <v>44</v>
      </c>
      <c r="N1686" t="s">
        <v>4534</v>
      </c>
      <c r="O1686" t="str">
        <f>IF(ISNUMBER(SEARCH("km",porsche_data[[#This Row],[Mileage0]])),porsche_data[[#This Row],[Mileage0]],"")</f>
        <v>24514 km</v>
      </c>
      <c r="P1686" t="s">
        <v>121</v>
      </c>
      <c r="R1686" t="s">
        <v>122</v>
      </c>
      <c r="T1686" t="s">
        <v>20</v>
      </c>
      <c r="U1686" t="s">
        <v>21</v>
      </c>
      <c r="V1686">
        <f>IF(porsche_data[[#This Row],[Transmission]]="Automatic",1,0)</f>
        <v>0</v>
      </c>
      <c r="W1686">
        <f>IF(porsche_data[[#This Row],[Transmission]]="PDK",1,0)</f>
        <v>0</v>
      </c>
      <c r="X1686" t="s">
        <v>22</v>
      </c>
      <c r="Y1686">
        <f>IF(porsche_data[[#This Row],[Drive]]="Rear drive",0,1)</f>
        <v>0</v>
      </c>
      <c r="Z1686" t="s">
        <v>23</v>
      </c>
      <c r="AA1686" t="s">
        <v>24</v>
      </c>
      <c r="AB1686">
        <f>IF(OR(porsche_data[[#This Row],[Interior Color]]="Black",porsche_data[[#This Row],[Interior Color]]="Beige",porsche_data[[#This Row],[Interior Color]]="Brown",porsche_data[[#This Row],[Interior Color]]="Grey"),0,1)</f>
        <v>0</v>
      </c>
      <c r="AC1686" t="s">
        <v>116</v>
      </c>
      <c r="AD16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87" spans="1:30" hidden="1" x14ac:dyDescent="0.2">
      <c r="A1687" t="s">
        <v>25</v>
      </c>
      <c r="C1687" t="e">
        <f>ABS((porsche_data[[#This Row],[Price]]-#REF!)/#REF!)</f>
        <v>#REF!</v>
      </c>
      <c r="D1687" t="s">
        <v>25</v>
      </c>
      <c r="E1687" t="s">
        <v>25</v>
      </c>
      <c r="F1687">
        <f>IF(OR(ISNUMBER(SEARCH(" 4S",porsche_data[[#This Row],[Model]])), ISNUMBER(SEARCH(" S",porsche_data[[#This Row],[Model]]))),1,0)</f>
        <v>0</v>
      </c>
      <c r="G1687">
        <f>IF(ISNUMBER(SEARCH("Turbo",porsche_data[[#This Row],[Model]])),1,0)</f>
        <v>0</v>
      </c>
      <c r="H1687">
        <f>IF(ISNUMBER(SEARCH("GT",porsche_data[[#This Row],[Model]])),1,0)</f>
        <v>0</v>
      </c>
      <c r="I1687">
        <f>IF(ISNUMBER(SEARCH("RS",porsche_data[[#This Row],[Model]])),1,0)</f>
        <v>0</v>
      </c>
      <c r="J1687">
        <f>IF(ISNUMBER(SEARCH("Targa",porsche_data[[#This Row],[Body]])),1,0)</f>
        <v>0</v>
      </c>
      <c r="K1687">
        <f>IF(ISNUMBER(SEARCH("Cabriolet",porsche_data[[#This Row],[Body]])),1,0)</f>
        <v>0</v>
      </c>
      <c r="L1687" t="s">
        <v>25</v>
      </c>
      <c r="N1687" t="s">
        <v>25</v>
      </c>
      <c r="O1687" t="str">
        <f>IF(ISNUMBER(SEARCH("km",porsche_data[[#This Row],[Mileage0]])),porsche_data[[#This Row],[Mileage0]],"")</f>
        <v/>
      </c>
      <c r="P1687" t="s">
        <v>25</v>
      </c>
      <c r="R1687" t="s">
        <v>25</v>
      </c>
      <c r="T1687" t="s">
        <v>25</v>
      </c>
      <c r="U1687" t="s">
        <v>25</v>
      </c>
      <c r="V1687">
        <f>IF(porsche_data[[#This Row],[Transmission]]="Automatic",1,0)</f>
        <v>0</v>
      </c>
      <c r="W1687">
        <f>IF(porsche_data[[#This Row],[Transmission]]="PDK",1,0)</f>
        <v>0</v>
      </c>
      <c r="X1687" t="s">
        <v>25</v>
      </c>
      <c r="Y1687">
        <f>IF(porsche_data[[#This Row],[Drive]]="Rear drive",0,1)</f>
        <v>1</v>
      </c>
      <c r="Z1687" t="s">
        <v>25</v>
      </c>
      <c r="AA1687" t="s">
        <v>25</v>
      </c>
      <c r="AB1687">
        <f>IF(OR(porsche_data[[#This Row],[Interior Color]]="Black",porsche_data[[#This Row],[Interior Color]]="Beige",porsche_data[[#This Row],[Interior Color]]="Brown",porsche_data[[#This Row],[Interior Color]]="Grey"),0,1)</f>
        <v>1</v>
      </c>
      <c r="AC1687" t="s">
        <v>25</v>
      </c>
      <c r="AD16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88" spans="1:30" hidden="1" x14ac:dyDescent="0.2">
      <c r="A1688" t="s">
        <v>399</v>
      </c>
      <c r="B1688">
        <v>139900</v>
      </c>
      <c r="C1688" t="e">
        <f>ABS((porsche_data[[#This Row],[Price]]-#REF!)/#REF!)</f>
        <v>#REF!</v>
      </c>
      <c r="D1688" t="s">
        <v>969</v>
      </c>
      <c r="E1688" t="s">
        <v>35</v>
      </c>
      <c r="F1688">
        <f>IF(OR(ISNUMBER(SEARCH(" 4S",porsche_data[[#This Row],[Model]])), ISNUMBER(SEARCH(" S",porsche_data[[#This Row],[Model]]))),1,0)</f>
        <v>0</v>
      </c>
      <c r="G1688">
        <f>IF(ISNUMBER(SEARCH("Turbo",porsche_data[[#This Row],[Model]])),1,0)</f>
        <v>0</v>
      </c>
      <c r="H1688">
        <f>IF(ISNUMBER(SEARCH("GT",porsche_data[[#This Row],[Model]])),1,0)</f>
        <v>0</v>
      </c>
      <c r="I1688">
        <f>IF(ISNUMBER(SEARCH("RS",porsche_data[[#This Row],[Model]])),1,0)</f>
        <v>0</v>
      </c>
      <c r="J1688">
        <f>IF(ISNUMBER(SEARCH("Targa",porsche_data[[#This Row],[Body]])),1,0)</f>
        <v>0</v>
      </c>
      <c r="K1688">
        <f>IF(ISNUMBER(SEARCH("Cabriolet",porsche_data[[#This Row],[Body]])),1,0)</f>
        <v>0</v>
      </c>
      <c r="L1688" t="s">
        <v>44</v>
      </c>
      <c r="N1688" t="s">
        <v>5068</v>
      </c>
      <c r="O1688" t="str">
        <f>IF(ISNUMBER(SEARCH("km",porsche_data[[#This Row],[Mileage0]])),porsche_data[[#This Row],[Mileage0]],"")</f>
        <v>35810 km</v>
      </c>
      <c r="P1688" t="s">
        <v>121</v>
      </c>
      <c r="R1688" t="s">
        <v>122</v>
      </c>
      <c r="T1688" t="s">
        <v>20</v>
      </c>
      <c r="U1688" t="s">
        <v>21</v>
      </c>
      <c r="V1688">
        <f>IF(porsche_data[[#This Row],[Transmission]]="Automatic",1,0)</f>
        <v>0</v>
      </c>
      <c r="W1688">
        <f>IF(porsche_data[[#This Row],[Transmission]]="PDK",1,0)</f>
        <v>0</v>
      </c>
      <c r="X1688" t="s">
        <v>22</v>
      </c>
      <c r="Y1688">
        <f>IF(porsche_data[[#This Row],[Drive]]="Rear drive",0,1)</f>
        <v>0</v>
      </c>
      <c r="Z1688" t="s">
        <v>23</v>
      </c>
      <c r="AA1688" t="s">
        <v>116</v>
      </c>
      <c r="AB1688">
        <f>IF(OR(porsche_data[[#This Row],[Interior Color]]="Black",porsche_data[[#This Row],[Interior Color]]="Beige",porsche_data[[#This Row],[Interior Color]]="Brown",porsche_data[[#This Row],[Interior Color]]="Grey"),0,1)</f>
        <v>1</v>
      </c>
      <c r="AC1688" t="s">
        <v>589</v>
      </c>
      <c r="AD16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89" spans="1:30" hidden="1" x14ac:dyDescent="0.2">
      <c r="A1689" t="s">
        <v>3493</v>
      </c>
      <c r="B1689">
        <v>139890</v>
      </c>
      <c r="C1689" t="e">
        <f>ABS((porsche_data[[#This Row],[Price]]-#REF!)/#REF!)</f>
        <v>#REF!</v>
      </c>
      <c r="D1689" t="s">
        <v>225</v>
      </c>
      <c r="E1689" t="s">
        <v>655</v>
      </c>
      <c r="F1689">
        <f>IF(OR(ISNUMBER(SEARCH(" 4S",porsche_data[[#This Row],[Model]])), ISNUMBER(SEARCH(" S",porsche_data[[#This Row],[Model]]))),1,0)</f>
        <v>1</v>
      </c>
      <c r="G1689">
        <f>IF(ISNUMBER(SEARCH("Turbo",porsche_data[[#This Row],[Model]])),1,0)</f>
        <v>0</v>
      </c>
      <c r="H1689">
        <f>IF(ISNUMBER(SEARCH("GT",porsche_data[[#This Row],[Model]])),1,0)</f>
        <v>0</v>
      </c>
      <c r="I1689">
        <f>IF(ISNUMBER(SEARCH("RS",porsche_data[[#This Row],[Model]])),1,0)</f>
        <v>0</v>
      </c>
      <c r="J1689">
        <f>IF(ISNUMBER(SEARCH("Targa",porsche_data[[#This Row],[Body]])),1,0)</f>
        <v>0</v>
      </c>
      <c r="K1689">
        <f>IF(ISNUMBER(SEARCH("Cabriolet",porsche_data[[#This Row],[Body]])),1,0)</f>
        <v>0</v>
      </c>
      <c r="L1689" t="s">
        <v>44</v>
      </c>
      <c r="N1689" t="s">
        <v>3494</v>
      </c>
      <c r="O1689" t="str">
        <f>IF(ISNUMBER(SEARCH("km",porsche_data[[#This Row],[Mileage0]])),porsche_data[[#This Row],[Mileage0]],"")</f>
        <v>15690 km</v>
      </c>
      <c r="P1689" t="s">
        <v>1017</v>
      </c>
      <c r="R1689" t="s">
        <v>569</v>
      </c>
      <c r="T1689" t="s">
        <v>20</v>
      </c>
      <c r="U1689" t="s">
        <v>21</v>
      </c>
      <c r="V1689">
        <f>IF(porsche_data[[#This Row],[Transmission]]="Automatic",1,0)</f>
        <v>0</v>
      </c>
      <c r="W1689">
        <f>IF(porsche_data[[#This Row],[Transmission]]="PDK",1,0)</f>
        <v>0</v>
      </c>
      <c r="X1689" t="s">
        <v>22</v>
      </c>
      <c r="Y1689">
        <f>IF(porsche_data[[#This Row],[Drive]]="Rear drive",0,1)</f>
        <v>0</v>
      </c>
      <c r="Z1689" t="s">
        <v>23</v>
      </c>
      <c r="AA1689" t="s">
        <v>24</v>
      </c>
      <c r="AB1689">
        <f>IF(OR(porsche_data[[#This Row],[Interior Color]]="Black",porsche_data[[#This Row],[Interior Color]]="Beige",porsche_data[[#This Row],[Interior Color]]="Brown",porsche_data[[#This Row],[Interior Color]]="Grey"),0,1)</f>
        <v>0</v>
      </c>
      <c r="AC1689" t="s">
        <v>24</v>
      </c>
      <c r="AD16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90" spans="1:30" x14ac:dyDescent="0.2">
      <c r="A1690" t="s">
        <v>2885</v>
      </c>
      <c r="B1690">
        <v>139500</v>
      </c>
      <c r="C1690">
        <f>ABS((porsche_data[[#This Row],[Price]]-AVERAGE(B1622:B6077))/_xlfn.STDEV.P(B1622:B6077))</f>
        <v>1.6363195354454414</v>
      </c>
      <c r="D1690" t="s">
        <v>349</v>
      </c>
      <c r="E1690" t="s">
        <v>710</v>
      </c>
      <c r="F1690">
        <f>IF(OR(ISNUMBER(SEARCH(" 4S",porsche_data[[#This Row],[Model]])), ISNUMBER(SEARCH(" S",porsche_data[[#This Row],[Model]]))),1,0)</f>
        <v>0</v>
      </c>
      <c r="G1690">
        <f>IF(ISNUMBER(SEARCH("Turbo",porsche_data[[#This Row],[Model]])),1,0)</f>
        <v>1</v>
      </c>
      <c r="H1690">
        <f>IF(ISNUMBER(SEARCH("GT",porsche_data[[#This Row],[Model]])),1,0)</f>
        <v>0</v>
      </c>
      <c r="I1690">
        <f>IF(ISNUMBER(SEARCH("RS",porsche_data[[#This Row],[Model]])),1,0)</f>
        <v>0</v>
      </c>
      <c r="J1690">
        <f>IF(ISNUMBER(SEARCH("Targa",porsche_data[[#This Row],[Body]])),1,0)</f>
        <v>0</v>
      </c>
      <c r="K1690">
        <f>IF(ISNUMBER(SEARCH("Cabriolet",porsche_data[[#This Row],[Body]])),1,0)</f>
        <v>1</v>
      </c>
      <c r="L1690" t="s">
        <v>16</v>
      </c>
      <c r="M1690">
        <v>911</v>
      </c>
      <c r="N1690" t="s">
        <v>2886</v>
      </c>
      <c r="O1690" s="3">
        <f>1*(LEFT(porsche_data[[#This Row],[Mileage0]],FIND(" ",porsche_data[[#This Row],[Mileage0]])-1))</f>
        <v>103012</v>
      </c>
      <c r="P1690" t="s">
        <v>202</v>
      </c>
      <c r="Q1690">
        <v>300</v>
      </c>
      <c r="R1690" t="s">
        <v>213</v>
      </c>
      <c r="S1690">
        <f>1*(LEFT(porsche_data[[#This Row],[Cylinder Capacity]],FIND(" ",porsche_data[[#This Row],[Cylinder Capacity]])-1))</f>
        <v>3.3</v>
      </c>
      <c r="T1690" t="s">
        <v>20</v>
      </c>
      <c r="U1690" t="s">
        <v>21</v>
      </c>
      <c r="V1690">
        <f>IF(porsche_data[[#This Row],[Transmission]]="Automatic",1,0)</f>
        <v>0</v>
      </c>
      <c r="W1690">
        <f>IF(porsche_data[[#This Row],[Transmission]]="PDK",1,0)</f>
        <v>0</v>
      </c>
      <c r="X1690" t="s">
        <v>22</v>
      </c>
      <c r="Y1690">
        <f>IF(porsche_data[[#This Row],[Drive]]="Rear drive",0,1)</f>
        <v>0</v>
      </c>
      <c r="Z1690" t="s">
        <v>23</v>
      </c>
      <c r="AA1690" t="s">
        <v>24</v>
      </c>
      <c r="AB1690">
        <f>IF(OR(porsche_data[[#This Row],[Interior Color]]="Black",porsche_data[[#This Row],[Interior Color]]="Beige",porsche_data[[#This Row],[Interior Color]]="Brown",porsche_data[[#This Row],[Interior Color]]="Grey"),0,1)</f>
        <v>0</v>
      </c>
      <c r="AC1690" t="s">
        <v>24</v>
      </c>
      <c r="AD16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91" spans="1:30" hidden="1" x14ac:dyDescent="0.2">
      <c r="A1691" t="s">
        <v>2651</v>
      </c>
      <c r="C1691" t="e">
        <f>ABS((porsche_data[[#This Row],[Price]]-#REF!)/#REF!)</f>
        <v>#REF!</v>
      </c>
      <c r="D1691" t="s">
        <v>90</v>
      </c>
      <c r="E1691" t="s">
        <v>841</v>
      </c>
      <c r="F1691">
        <f>IF(OR(ISNUMBER(SEARCH(" 4S",porsche_data[[#This Row],[Model]])), ISNUMBER(SEARCH(" S",porsche_data[[#This Row],[Model]]))),1,0)</f>
        <v>0</v>
      </c>
      <c r="G1691">
        <f>IF(ISNUMBER(SEARCH("Turbo",porsche_data[[#This Row],[Model]])),1,0)</f>
        <v>0</v>
      </c>
      <c r="H1691">
        <f>IF(ISNUMBER(SEARCH("GT",porsche_data[[#This Row],[Model]])),1,0)</f>
        <v>1</v>
      </c>
      <c r="I1691">
        <f>IF(ISNUMBER(SEARCH("RS",porsche_data[[#This Row],[Model]])),1,0)</f>
        <v>1</v>
      </c>
      <c r="J1691">
        <f>IF(ISNUMBER(SEARCH("Targa",porsche_data[[#This Row],[Body]])),1,0)</f>
        <v>0</v>
      </c>
      <c r="K1691">
        <f>IF(ISNUMBER(SEARCH("Cabriolet",porsche_data[[#This Row],[Body]])),1,0)</f>
        <v>0</v>
      </c>
      <c r="L1691" t="s">
        <v>316</v>
      </c>
      <c r="N1691" t="s">
        <v>2652</v>
      </c>
      <c r="O1691" t="str">
        <f>IF(ISNUMBER(SEARCH("km",porsche_data[[#This Row],[Mileage0]])),porsche_data[[#This Row],[Mileage0]],"")</f>
        <v>200 km</v>
      </c>
      <c r="P1691" t="s">
        <v>842</v>
      </c>
      <c r="R1691" t="s">
        <v>88</v>
      </c>
      <c r="T1691" t="s">
        <v>20</v>
      </c>
      <c r="U1691" t="s">
        <v>31</v>
      </c>
      <c r="V1691">
        <f>IF(porsche_data[[#This Row],[Transmission]]="Automatic",1,0)</f>
        <v>0</v>
      </c>
      <c r="W1691">
        <f>IF(porsche_data[[#This Row],[Transmission]]="PDK",1,0)</f>
        <v>1</v>
      </c>
      <c r="X1691" t="s">
        <v>22</v>
      </c>
      <c r="Y1691">
        <f>IF(porsche_data[[#This Row],[Drive]]="Rear drive",0,1)</f>
        <v>0</v>
      </c>
      <c r="Z1691" t="s">
        <v>23</v>
      </c>
      <c r="AA1691" t="s">
        <v>24</v>
      </c>
      <c r="AB1691">
        <f>IF(OR(porsche_data[[#This Row],[Interior Color]]="Black",porsche_data[[#This Row],[Interior Color]]="Beige",porsche_data[[#This Row],[Interior Color]]="Brown",porsche_data[[#This Row],[Interior Color]]="Grey"),0,1)</f>
        <v>0</v>
      </c>
      <c r="AC1691" t="s">
        <v>61</v>
      </c>
      <c r="AD16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92" spans="1:30" hidden="1" x14ac:dyDescent="0.2">
      <c r="A1692" t="s">
        <v>2653</v>
      </c>
      <c r="C1692" t="e">
        <f>ABS((porsche_data[[#This Row],[Price]]-#REF!)/#REF!)</f>
        <v>#REF!</v>
      </c>
      <c r="D1692" t="s">
        <v>56</v>
      </c>
      <c r="E1692" t="s">
        <v>523</v>
      </c>
      <c r="F1692">
        <f>IF(OR(ISNUMBER(SEARCH(" 4S",porsche_data[[#This Row],[Model]])), ISNUMBER(SEARCH(" S",porsche_data[[#This Row],[Model]]))),1,0)</f>
        <v>0</v>
      </c>
      <c r="G1692">
        <f>IF(ISNUMBER(SEARCH("Turbo",porsche_data[[#This Row],[Model]])),1,0)</f>
        <v>0</v>
      </c>
      <c r="H1692">
        <f>IF(ISNUMBER(SEARCH("GT",porsche_data[[#This Row],[Model]])),1,0)</f>
        <v>0</v>
      </c>
      <c r="I1692">
        <f>IF(ISNUMBER(SEARCH("RS",porsche_data[[#This Row],[Model]])),1,0)</f>
        <v>0</v>
      </c>
      <c r="J1692">
        <f>IF(ISNUMBER(SEARCH("Targa",porsche_data[[#This Row],[Body]])),1,0)</f>
        <v>0</v>
      </c>
      <c r="K1692">
        <f>IF(ISNUMBER(SEARCH("Cabriolet",porsche_data[[#This Row],[Body]])),1,0)</f>
        <v>0</v>
      </c>
      <c r="L1692" t="s">
        <v>316</v>
      </c>
      <c r="N1692" t="s">
        <v>2654</v>
      </c>
      <c r="O1692" t="str">
        <f>IF(ISNUMBER(SEARCH("km",porsche_data[[#This Row],[Mileage0]])),porsche_data[[#This Row],[Mileage0]],"")</f>
        <v/>
      </c>
      <c r="P1692" t="s">
        <v>1306</v>
      </c>
      <c r="R1692" t="s">
        <v>2655</v>
      </c>
      <c r="T1692" t="s">
        <v>232</v>
      </c>
      <c r="U1692" t="s">
        <v>21</v>
      </c>
      <c r="V1692">
        <f>IF(porsche_data[[#This Row],[Transmission]]="Automatic",1,0)</f>
        <v>0</v>
      </c>
      <c r="W1692">
        <f>IF(porsche_data[[#This Row],[Transmission]]="PDK",1,0)</f>
        <v>0</v>
      </c>
      <c r="X1692" t="s">
        <v>22</v>
      </c>
      <c r="Y1692">
        <f>IF(porsche_data[[#This Row],[Drive]]="Rear drive",0,1)</f>
        <v>0</v>
      </c>
      <c r="Z1692" t="s">
        <v>23</v>
      </c>
      <c r="AA1692" t="s">
        <v>24</v>
      </c>
      <c r="AB1692">
        <f>IF(OR(porsche_data[[#This Row],[Interior Color]]="Black",porsche_data[[#This Row],[Interior Color]]="Beige",porsche_data[[#This Row],[Interior Color]]="Brown",porsche_data[[#This Row],[Interior Color]]="Grey"),0,1)</f>
        <v>0</v>
      </c>
      <c r="AC1692" t="s">
        <v>61</v>
      </c>
      <c r="AD16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93" spans="1:30" hidden="1" x14ac:dyDescent="0.2">
      <c r="A1693" t="s">
        <v>25</v>
      </c>
      <c r="C1693" t="e">
        <f>ABS((porsche_data[[#This Row],[Price]]-#REF!)/#REF!)</f>
        <v>#REF!</v>
      </c>
      <c r="D1693" t="s">
        <v>25</v>
      </c>
      <c r="E1693" t="s">
        <v>25</v>
      </c>
      <c r="F1693">
        <f>IF(OR(ISNUMBER(SEARCH(" 4S",porsche_data[[#This Row],[Model]])), ISNUMBER(SEARCH(" S",porsche_data[[#This Row],[Model]]))),1,0)</f>
        <v>0</v>
      </c>
      <c r="G1693">
        <f>IF(ISNUMBER(SEARCH("Turbo",porsche_data[[#This Row],[Model]])),1,0)</f>
        <v>0</v>
      </c>
      <c r="H1693">
        <f>IF(ISNUMBER(SEARCH("GT",porsche_data[[#This Row],[Model]])),1,0)</f>
        <v>0</v>
      </c>
      <c r="I1693">
        <f>IF(ISNUMBER(SEARCH("RS",porsche_data[[#This Row],[Model]])),1,0)</f>
        <v>0</v>
      </c>
      <c r="J1693">
        <f>IF(ISNUMBER(SEARCH("Targa",porsche_data[[#This Row],[Body]])),1,0)</f>
        <v>0</v>
      </c>
      <c r="K1693">
        <f>IF(ISNUMBER(SEARCH("Cabriolet",porsche_data[[#This Row],[Body]])),1,0)</f>
        <v>0</v>
      </c>
      <c r="L1693" t="s">
        <v>25</v>
      </c>
      <c r="N1693" t="s">
        <v>25</v>
      </c>
      <c r="O1693" t="str">
        <f>IF(ISNUMBER(SEARCH("km",porsche_data[[#This Row],[Mileage0]])),porsche_data[[#This Row],[Mileage0]],"")</f>
        <v/>
      </c>
      <c r="P1693" t="s">
        <v>25</v>
      </c>
      <c r="R1693" t="s">
        <v>25</v>
      </c>
      <c r="T1693" t="s">
        <v>25</v>
      </c>
      <c r="U1693" t="s">
        <v>25</v>
      </c>
      <c r="V1693">
        <f>IF(porsche_data[[#This Row],[Transmission]]="Automatic",1,0)</f>
        <v>0</v>
      </c>
      <c r="W1693">
        <f>IF(porsche_data[[#This Row],[Transmission]]="PDK",1,0)</f>
        <v>0</v>
      </c>
      <c r="X1693" t="s">
        <v>25</v>
      </c>
      <c r="Y1693">
        <f>IF(porsche_data[[#This Row],[Drive]]="Rear drive",0,1)</f>
        <v>1</v>
      </c>
      <c r="Z1693" t="s">
        <v>25</v>
      </c>
      <c r="AA1693" t="s">
        <v>25</v>
      </c>
      <c r="AB1693">
        <f>IF(OR(porsche_data[[#This Row],[Interior Color]]="Black",porsche_data[[#This Row],[Interior Color]]="Beige",porsche_data[[#This Row],[Interior Color]]="Brown",porsche_data[[#This Row],[Interior Color]]="Grey"),0,1)</f>
        <v>1</v>
      </c>
      <c r="AC1693" t="s">
        <v>25</v>
      </c>
      <c r="AD16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94" spans="1:30" hidden="1" x14ac:dyDescent="0.2">
      <c r="A1694" t="s">
        <v>2656</v>
      </c>
      <c r="C1694" t="e">
        <f>ABS((porsche_data[[#This Row],[Price]]-#REF!)/#REF!)</f>
        <v>#REF!</v>
      </c>
      <c r="D1694" t="s">
        <v>93</v>
      </c>
      <c r="E1694" t="s">
        <v>355</v>
      </c>
      <c r="F1694">
        <f>IF(OR(ISNUMBER(SEARCH(" 4S",porsche_data[[#This Row],[Model]])), ISNUMBER(SEARCH(" S",porsche_data[[#This Row],[Model]]))),1,0)</f>
        <v>0</v>
      </c>
      <c r="G1694">
        <f>IF(ISNUMBER(SEARCH("Turbo",porsche_data[[#This Row],[Model]])),1,0)</f>
        <v>0</v>
      </c>
      <c r="H1694">
        <f>IF(ISNUMBER(SEARCH("GT",porsche_data[[#This Row],[Model]])),1,0)</f>
        <v>1</v>
      </c>
      <c r="I1694">
        <f>IF(ISNUMBER(SEARCH("RS",porsche_data[[#This Row],[Model]])),1,0)</f>
        <v>1</v>
      </c>
      <c r="J1694">
        <f>IF(ISNUMBER(SEARCH("Targa",porsche_data[[#This Row],[Body]])),1,0)</f>
        <v>0</v>
      </c>
      <c r="K1694">
        <f>IF(ISNUMBER(SEARCH("Cabriolet",porsche_data[[#This Row],[Body]])),1,0)</f>
        <v>0</v>
      </c>
      <c r="L1694" t="s">
        <v>44</v>
      </c>
      <c r="N1694" t="s">
        <v>2657</v>
      </c>
      <c r="O1694" t="str">
        <f>IF(ISNUMBER(SEARCH("km",porsche_data[[#This Row],[Mileage0]])),porsche_data[[#This Row],[Mileage0]],"")</f>
        <v/>
      </c>
      <c r="P1694" t="s">
        <v>357</v>
      </c>
      <c r="R1694" t="s">
        <v>111</v>
      </c>
      <c r="T1694" t="s">
        <v>20</v>
      </c>
      <c r="U1694" t="s">
        <v>31</v>
      </c>
      <c r="V1694">
        <f>IF(porsche_data[[#This Row],[Transmission]]="Automatic",1,0)</f>
        <v>0</v>
      </c>
      <c r="W1694">
        <f>IF(porsche_data[[#This Row],[Transmission]]="PDK",1,0)</f>
        <v>1</v>
      </c>
      <c r="X1694" t="s">
        <v>22</v>
      </c>
      <c r="Y1694">
        <f>IF(porsche_data[[#This Row],[Drive]]="Rear drive",0,1)</f>
        <v>0</v>
      </c>
      <c r="Z1694" t="s">
        <v>23</v>
      </c>
      <c r="AA1694" t="s">
        <v>24</v>
      </c>
      <c r="AB1694">
        <f>IF(OR(porsche_data[[#This Row],[Interior Color]]="Black",porsche_data[[#This Row],[Interior Color]]="Beige",porsche_data[[#This Row],[Interior Color]]="Brown",porsche_data[[#This Row],[Interior Color]]="Grey"),0,1)</f>
        <v>0</v>
      </c>
      <c r="AC1694" t="s">
        <v>47</v>
      </c>
      <c r="AD16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695" spans="1:30" hidden="1" x14ac:dyDescent="0.2">
      <c r="A1695" t="s">
        <v>2658</v>
      </c>
      <c r="C1695" t="e">
        <f>ABS((porsche_data[[#This Row],[Price]]-#REF!)/#REF!)</f>
        <v>#REF!</v>
      </c>
      <c r="D1695" t="s">
        <v>163</v>
      </c>
      <c r="E1695" t="s">
        <v>1878</v>
      </c>
      <c r="F1695">
        <f>IF(OR(ISNUMBER(SEARCH(" 4S",porsche_data[[#This Row],[Model]])), ISNUMBER(SEARCH(" S",porsche_data[[#This Row],[Model]]))),1,0)</f>
        <v>0</v>
      </c>
      <c r="G1695">
        <f>IF(ISNUMBER(SEARCH("Turbo",porsche_data[[#This Row],[Model]])),1,0)</f>
        <v>0</v>
      </c>
      <c r="H1695">
        <f>IF(ISNUMBER(SEARCH("GT",porsche_data[[#This Row],[Model]])),1,0)</f>
        <v>1</v>
      </c>
      <c r="I1695">
        <f>IF(ISNUMBER(SEARCH("RS",porsche_data[[#This Row],[Model]])),1,0)</f>
        <v>0</v>
      </c>
      <c r="J1695">
        <f>IF(ISNUMBER(SEARCH("Targa",porsche_data[[#This Row],[Body]])),1,0)</f>
        <v>0</v>
      </c>
      <c r="K1695">
        <f>IF(ISNUMBER(SEARCH("Cabriolet",porsche_data[[#This Row],[Body]])),1,0)</f>
        <v>1</v>
      </c>
      <c r="L1695" t="s">
        <v>16</v>
      </c>
      <c r="N1695" t="s">
        <v>2659</v>
      </c>
      <c r="O1695" t="str">
        <f>IF(ISNUMBER(SEARCH("km",porsche_data[[#This Row],[Mileage0]])),porsche_data[[#This Row],[Mileage0]],"")</f>
        <v>9999 km</v>
      </c>
      <c r="P1695" t="s">
        <v>207</v>
      </c>
      <c r="R1695" t="s">
        <v>111</v>
      </c>
      <c r="T1695" t="s">
        <v>20</v>
      </c>
      <c r="U1695" t="s">
        <v>31</v>
      </c>
      <c r="V1695">
        <f>IF(porsche_data[[#This Row],[Transmission]]="Automatic",1,0)</f>
        <v>0</v>
      </c>
      <c r="W1695">
        <f>IF(porsche_data[[#This Row],[Transmission]]="PDK",1,0)</f>
        <v>1</v>
      </c>
      <c r="X1695" t="s">
        <v>22</v>
      </c>
      <c r="Y1695">
        <f>IF(porsche_data[[#This Row],[Drive]]="Rear drive",0,1)</f>
        <v>0</v>
      </c>
      <c r="Z1695" t="s">
        <v>23</v>
      </c>
      <c r="AA1695" t="s">
        <v>24</v>
      </c>
      <c r="AB1695">
        <f>IF(OR(porsche_data[[#This Row],[Interior Color]]="Black",porsche_data[[#This Row],[Interior Color]]="Beige",porsche_data[[#This Row],[Interior Color]]="Brown",porsche_data[[#This Row],[Interior Color]]="Grey"),0,1)</f>
        <v>0</v>
      </c>
      <c r="AC1695" t="s">
        <v>99</v>
      </c>
      <c r="AD16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96" spans="1:30" hidden="1" x14ac:dyDescent="0.2">
      <c r="A1696" t="s">
        <v>25</v>
      </c>
      <c r="C1696" t="e">
        <f>ABS((porsche_data[[#This Row],[Price]]-#REF!)/#REF!)</f>
        <v>#REF!</v>
      </c>
      <c r="D1696" t="s">
        <v>124</v>
      </c>
      <c r="E1696" t="s">
        <v>758</v>
      </c>
      <c r="F1696">
        <f>IF(OR(ISNUMBER(SEARCH(" 4S",porsche_data[[#This Row],[Model]])), ISNUMBER(SEARCH(" S",porsche_data[[#This Row],[Model]]))),1,0)</f>
        <v>0</v>
      </c>
      <c r="G1696">
        <f>IF(ISNUMBER(SEARCH("Turbo",porsche_data[[#This Row],[Model]])),1,0)</f>
        <v>1</v>
      </c>
      <c r="H1696">
        <f>IF(ISNUMBER(SEARCH("GT",porsche_data[[#This Row],[Model]])),1,0)</f>
        <v>0</v>
      </c>
      <c r="I1696">
        <f>IF(ISNUMBER(SEARCH("RS",porsche_data[[#This Row],[Model]])),1,0)</f>
        <v>0</v>
      </c>
      <c r="J1696">
        <f>IF(ISNUMBER(SEARCH("Targa",porsche_data[[#This Row],[Body]])),1,0)</f>
        <v>0</v>
      </c>
      <c r="K1696">
        <f>IF(ISNUMBER(SEARCH("Cabriolet",porsche_data[[#This Row],[Body]])),1,0)</f>
        <v>0</v>
      </c>
      <c r="L1696" t="s">
        <v>44</v>
      </c>
      <c r="N1696" t="s">
        <v>977</v>
      </c>
      <c r="O1696" t="str">
        <f>IF(ISNUMBER(SEARCH("km",porsche_data[[#This Row],[Mileage0]])),porsche_data[[#This Row],[Mileage0]],"")</f>
        <v>10000 km</v>
      </c>
      <c r="P1696" t="s">
        <v>1148</v>
      </c>
      <c r="R1696" t="s">
        <v>19</v>
      </c>
      <c r="T1696" t="s">
        <v>20</v>
      </c>
      <c r="U1696" t="s">
        <v>21</v>
      </c>
      <c r="V1696">
        <f>IF(porsche_data[[#This Row],[Transmission]]="Automatic",1,0)</f>
        <v>0</v>
      </c>
      <c r="W1696">
        <f>IF(porsche_data[[#This Row],[Transmission]]="PDK",1,0)</f>
        <v>0</v>
      </c>
      <c r="X1696" t="s">
        <v>46</v>
      </c>
      <c r="Y1696">
        <f>IF(porsche_data[[#This Row],[Drive]]="Rear drive",0,1)</f>
        <v>1</v>
      </c>
      <c r="Z1696" t="s">
        <v>23</v>
      </c>
      <c r="AA1696" t="s">
        <v>250</v>
      </c>
      <c r="AB1696">
        <f>IF(OR(porsche_data[[#This Row],[Interior Color]]="Black",porsche_data[[#This Row],[Interior Color]]="Beige",porsche_data[[#This Row],[Interior Color]]="Brown",porsche_data[[#This Row],[Interior Color]]="Grey"),0,1)</f>
        <v>0</v>
      </c>
      <c r="AC1696" t="s">
        <v>589</v>
      </c>
      <c r="AD16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97" spans="1:30" hidden="1" x14ac:dyDescent="0.2">
      <c r="A1697" t="s">
        <v>2660</v>
      </c>
      <c r="C1697" t="e">
        <f>ABS((porsche_data[[#This Row],[Price]]-#REF!)/#REF!)</f>
        <v>#REF!</v>
      </c>
      <c r="D1697" t="s">
        <v>124</v>
      </c>
      <c r="E1697" t="s">
        <v>758</v>
      </c>
      <c r="F1697">
        <f>IF(OR(ISNUMBER(SEARCH(" 4S",porsche_data[[#This Row],[Model]])), ISNUMBER(SEARCH(" S",porsche_data[[#This Row],[Model]]))),1,0)</f>
        <v>0</v>
      </c>
      <c r="G1697">
        <f>IF(ISNUMBER(SEARCH("Turbo",porsche_data[[#This Row],[Model]])),1,0)</f>
        <v>1</v>
      </c>
      <c r="H1697">
        <f>IF(ISNUMBER(SEARCH("GT",porsche_data[[#This Row],[Model]])),1,0)</f>
        <v>0</v>
      </c>
      <c r="I1697">
        <f>IF(ISNUMBER(SEARCH("RS",porsche_data[[#This Row],[Model]])),1,0)</f>
        <v>0</v>
      </c>
      <c r="J1697">
        <f>IF(ISNUMBER(SEARCH("Targa",porsche_data[[#This Row],[Body]])),1,0)</f>
        <v>0</v>
      </c>
      <c r="K1697">
        <f>IF(ISNUMBER(SEARCH("Cabriolet",porsche_data[[#This Row],[Body]])),1,0)</f>
        <v>0</v>
      </c>
      <c r="L1697" t="s">
        <v>44</v>
      </c>
      <c r="N1697" t="s">
        <v>2661</v>
      </c>
      <c r="O1697" t="str">
        <f>IF(ISNUMBER(SEARCH("km",porsche_data[[#This Row],[Mileage0]])),porsche_data[[#This Row],[Mileage0]],"")</f>
        <v/>
      </c>
      <c r="P1697" t="s">
        <v>137</v>
      </c>
      <c r="R1697" t="s">
        <v>19</v>
      </c>
      <c r="T1697" t="s">
        <v>20</v>
      </c>
      <c r="U1697" t="s">
        <v>21</v>
      </c>
      <c r="V1697">
        <f>IF(porsche_data[[#This Row],[Transmission]]="Automatic",1,0)</f>
        <v>0</v>
      </c>
      <c r="W1697">
        <f>IF(porsche_data[[#This Row],[Transmission]]="PDK",1,0)</f>
        <v>0</v>
      </c>
      <c r="X1697" t="s">
        <v>22</v>
      </c>
      <c r="Y1697">
        <f>IF(porsche_data[[#This Row],[Drive]]="Rear drive",0,1)</f>
        <v>0</v>
      </c>
      <c r="Z1697" t="s">
        <v>23</v>
      </c>
      <c r="AA1697" t="s">
        <v>116</v>
      </c>
      <c r="AB1697">
        <f>IF(OR(porsche_data[[#This Row],[Interior Color]]="Black",porsche_data[[#This Row],[Interior Color]]="Beige",porsche_data[[#This Row],[Interior Color]]="Brown",porsche_data[[#This Row],[Interior Color]]="Grey"),0,1)</f>
        <v>1</v>
      </c>
      <c r="AC1697" t="s">
        <v>99</v>
      </c>
      <c r="AD16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98" spans="1:30" hidden="1" x14ac:dyDescent="0.2">
      <c r="A1698" t="s">
        <v>2662</v>
      </c>
      <c r="C1698" t="e">
        <f>ABS((porsche_data[[#This Row],[Price]]-#REF!)/#REF!)</f>
        <v>#REF!</v>
      </c>
      <c r="D1698" t="s">
        <v>63</v>
      </c>
      <c r="E1698" t="s">
        <v>368</v>
      </c>
      <c r="F1698">
        <f>IF(OR(ISNUMBER(SEARCH(" 4S",porsche_data[[#This Row],[Model]])), ISNUMBER(SEARCH(" S",porsche_data[[#This Row],[Model]]))),1,0)</f>
        <v>0</v>
      </c>
      <c r="G1698">
        <f>IF(ISNUMBER(SEARCH("Turbo",porsche_data[[#This Row],[Model]])),1,0)</f>
        <v>0</v>
      </c>
      <c r="H1698">
        <f>IF(ISNUMBER(SEARCH("GT",porsche_data[[#This Row],[Model]])),1,0)</f>
        <v>1</v>
      </c>
      <c r="I1698">
        <f>IF(ISNUMBER(SEARCH("RS",porsche_data[[#This Row],[Model]])),1,0)</f>
        <v>0</v>
      </c>
      <c r="J1698">
        <f>IF(ISNUMBER(SEARCH("Targa",porsche_data[[#This Row],[Body]])),1,0)</f>
        <v>0</v>
      </c>
      <c r="K1698">
        <f>IF(ISNUMBER(SEARCH("Cabriolet",porsche_data[[#This Row],[Body]])),1,0)</f>
        <v>0</v>
      </c>
      <c r="L1698" t="s">
        <v>44</v>
      </c>
      <c r="N1698" t="s">
        <v>2663</v>
      </c>
      <c r="O1698" t="str">
        <f>IF(ISNUMBER(SEARCH("km",porsche_data[[#This Row],[Mileage0]])),porsche_data[[#This Row],[Mileage0]],"")</f>
        <v/>
      </c>
      <c r="P1698" t="s">
        <v>110</v>
      </c>
      <c r="R1698" t="s">
        <v>111</v>
      </c>
      <c r="T1698" t="s">
        <v>20</v>
      </c>
      <c r="U1698" t="s">
        <v>21</v>
      </c>
      <c r="V1698">
        <f>IF(porsche_data[[#This Row],[Transmission]]="Automatic",1,0)</f>
        <v>0</v>
      </c>
      <c r="W1698">
        <f>IF(porsche_data[[#This Row],[Transmission]]="PDK",1,0)</f>
        <v>0</v>
      </c>
      <c r="X1698" t="s">
        <v>22</v>
      </c>
      <c r="Y1698">
        <f>IF(porsche_data[[#This Row],[Drive]]="Rear drive",0,1)</f>
        <v>0</v>
      </c>
      <c r="Z1698" t="s">
        <v>23</v>
      </c>
      <c r="AA1698" t="s">
        <v>24</v>
      </c>
      <c r="AB1698">
        <f>IF(OR(porsche_data[[#This Row],[Interior Color]]="Black",porsche_data[[#This Row],[Interior Color]]="Beige",porsche_data[[#This Row],[Interior Color]]="Brown",porsche_data[[#This Row],[Interior Color]]="Grey"),0,1)</f>
        <v>0</v>
      </c>
      <c r="AC1698" t="s">
        <v>32</v>
      </c>
      <c r="AD16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699" spans="1:30" hidden="1" x14ac:dyDescent="0.2">
      <c r="A1699" t="s">
        <v>25</v>
      </c>
      <c r="C1699" t="e">
        <f>ABS((porsche_data[[#This Row],[Price]]-#REF!)/#REF!)</f>
        <v>#REF!</v>
      </c>
      <c r="D1699" t="s">
        <v>25</v>
      </c>
      <c r="E1699" t="s">
        <v>25</v>
      </c>
      <c r="F1699">
        <f>IF(OR(ISNUMBER(SEARCH(" 4S",porsche_data[[#This Row],[Model]])), ISNUMBER(SEARCH(" S",porsche_data[[#This Row],[Model]]))),1,0)</f>
        <v>0</v>
      </c>
      <c r="G1699">
        <f>IF(ISNUMBER(SEARCH("Turbo",porsche_data[[#This Row],[Model]])),1,0)</f>
        <v>0</v>
      </c>
      <c r="H1699">
        <f>IF(ISNUMBER(SEARCH("GT",porsche_data[[#This Row],[Model]])),1,0)</f>
        <v>0</v>
      </c>
      <c r="I1699">
        <f>IF(ISNUMBER(SEARCH("RS",porsche_data[[#This Row],[Model]])),1,0)</f>
        <v>0</v>
      </c>
      <c r="J1699">
        <f>IF(ISNUMBER(SEARCH("Targa",porsche_data[[#This Row],[Body]])),1,0)</f>
        <v>0</v>
      </c>
      <c r="K1699">
        <f>IF(ISNUMBER(SEARCH("Cabriolet",porsche_data[[#This Row],[Body]])),1,0)</f>
        <v>0</v>
      </c>
      <c r="L1699" t="s">
        <v>25</v>
      </c>
      <c r="N1699" t="s">
        <v>25</v>
      </c>
      <c r="O1699" t="str">
        <f>IF(ISNUMBER(SEARCH("km",porsche_data[[#This Row],[Mileage0]])),porsche_data[[#This Row],[Mileage0]],"")</f>
        <v/>
      </c>
      <c r="P1699" t="s">
        <v>25</v>
      </c>
      <c r="R1699" t="s">
        <v>25</v>
      </c>
      <c r="T1699" t="s">
        <v>25</v>
      </c>
      <c r="U1699" t="s">
        <v>25</v>
      </c>
      <c r="V1699">
        <f>IF(porsche_data[[#This Row],[Transmission]]="Automatic",1,0)</f>
        <v>0</v>
      </c>
      <c r="W1699">
        <f>IF(porsche_data[[#This Row],[Transmission]]="PDK",1,0)</f>
        <v>0</v>
      </c>
      <c r="X1699" t="s">
        <v>25</v>
      </c>
      <c r="Y1699">
        <f>IF(porsche_data[[#This Row],[Drive]]="Rear drive",0,1)</f>
        <v>1</v>
      </c>
      <c r="Z1699" t="s">
        <v>25</v>
      </c>
      <c r="AA1699" t="s">
        <v>25</v>
      </c>
      <c r="AB1699">
        <f>IF(OR(porsche_data[[#This Row],[Interior Color]]="Black",porsche_data[[#This Row],[Interior Color]]="Beige",porsche_data[[#This Row],[Interior Color]]="Brown",porsche_data[[#This Row],[Interior Color]]="Grey"),0,1)</f>
        <v>1</v>
      </c>
      <c r="AC1699" t="s">
        <v>25</v>
      </c>
      <c r="AD16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00" spans="1:30" hidden="1" x14ac:dyDescent="0.2">
      <c r="A1700" t="s">
        <v>2664</v>
      </c>
      <c r="C1700" t="e">
        <f>ABS((porsche_data[[#This Row],[Price]]-#REF!)/#REF!)</f>
        <v>#REF!</v>
      </c>
      <c r="D1700" t="s">
        <v>106</v>
      </c>
      <c r="E1700" t="s">
        <v>185</v>
      </c>
      <c r="F1700">
        <f>IF(OR(ISNUMBER(SEARCH(" 4S",porsche_data[[#This Row],[Model]])), ISNUMBER(SEARCH(" S",porsche_data[[#This Row],[Model]]))),1,0)</f>
        <v>1</v>
      </c>
      <c r="G1700">
        <f>IF(ISNUMBER(SEARCH("Turbo",porsche_data[[#This Row],[Model]])),1,0)</f>
        <v>0</v>
      </c>
      <c r="H1700">
        <f>IF(ISNUMBER(SEARCH("GT",porsche_data[[#This Row],[Model]])),1,0)</f>
        <v>0</v>
      </c>
      <c r="I1700">
        <f>IF(ISNUMBER(SEARCH("RS",porsche_data[[#This Row],[Model]])),1,0)</f>
        <v>0</v>
      </c>
      <c r="J1700">
        <f>IF(ISNUMBER(SEARCH("Targa",porsche_data[[#This Row],[Body]])),1,0)</f>
        <v>0</v>
      </c>
      <c r="K1700">
        <f>IF(ISNUMBER(SEARCH("Cabriolet",porsche_data[[#This Row],[Body]])),1,0)</f>
        <v>0</v>
      </c>
      <c r="L1700" t="s">
        <v>44</v>
      </c>
      <c r="N1700" t="s">
        <v>2665</v>
      </c>
      <c r="O1700" t="str">
        <f>IF(ISNUMBER(SEARCH("km",porsche_data[[#This Row],[Mileage0]])),porsche_data[[#This Row],[Mileage0]],"")</f>
        <v>40700 km</v>
      </c>
      <c r="P1700" t="s">
        <v>66</v>
      </c>
      <c r="R1700" t="s">
        <v>67</v>
      </c>
      <c r="T1700" t="s">
        <v>20</v>
      </c>
      <c r="U1700" t="s">
        <v>31</v>
      </c>
      <c r="V1700">
        <f>IF(porsche_data[[#This Row],[Transmission]]="Automatic",1,0)</f>
        <v>0</v>
      </c>
      <c r="W1700">
        <f>IF(porsche_data[[#This Row],[Transmission]]="PDK",1,0)</f>
        <v>1</v>
      </c>
      <c r="X1700" t="s">
        <v>22</v>
      </c>
      <c r="Y1700">
        <f>IF(porsche_data[[#This Row],[Drive]]="Rear drive",0,1)</f>
        <v>0</v>
      </c>
      <c r="Z1700" t="s">
        <v>23</v>
      </c>
      <c r="AA1700" t="s">
        <v>24</v>
      </c>
      <c r="AB1700">
        <f>IF(OR(porsche_data[[#This Row],[Interior Color]]="Black",porsche_data[[#This Row],[Interior Color]]="Beige",porsche_data[[#This Row],[Interior Color]]="Brown",porsche_data[[#This Row],[Interior Color]]="Grey"),0,1)</f>
        <v>0</v>
      </c>
      <c r="AC1700" t="s">
        <v>40</v>
      </c>
      <c r="AD17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01" spans="1:30" hidden="1" x14ac:dyDescent="0.2">
      <c r="A1701" t="s">
        <v>2666</v>
      </c>
      <c r="C1701" t="e">
        <f>ABS((porsche_data[[#This Row],[Price]]-#REF!)/#REF!)</f>
        <v>#REF!</v>
      </c>
      <c r="D1701" t="s">
        <v>215</v>
      </c>
      <c r="E1701" t="s">
        <v>738</v>
      </c>
      <c r="F1701">
        <f>IF(OR(ISNUMBER(SEARCH(" 4S",porsche_data[[#This Row],[Model]])), ISNUMBER(SEARCH(" S",porsche_data[[#This Row],[Model]]))),1,0)</f>
        <v>1</v>
      </c>
      <c r="G1701">
        <f>IF(ISNUMBER(SEARCH("Turbo",porsche_data[[#This Row],[Model]])),1,0)</f>
        <v>0</v>
      </c>
      <c r="H1701">
        <f>IF(ISNUMBER(SEARCH("GT",porsche_data[[#This Row],[Model]])),1,0)</f>
        <v>0</v>
      </c>
      <c r="I1701">
        <f>IF(ISNUMBER(SEARCH("RS",porsche_data[[#This Row],[Model]])),1,0)</f>
        <v>0</v>
      </c>
      <c r="J1701">
        <f>IF(ISNUMBER(SEARCH("Targa",porsche_data[[#This Row],[Body]])),1,0)</f>
        <v>0</v>
      </c>
      <c r="K1701">
        <f>IF(ISNUMBER(SEARCH("Cabriolet",porsche_data[[#This Row],[Body]])),1,0)</f>
        <v>0</v>
      </c>
      <c r="L1701" t="s">
        <v>44</v>
      </c>
      <c r="N1701" t="s">
        <v>2667</v>
      </c>
      <c r="O1701" t="str">
        <f>IF(ISNUMBER(SEARCH("km",porsche_data[[#This Row],[Mileage0]])),porsche_data[[#This Row],[Mileage0]],"")</f>
        <v>29091 km</v>
      </c>
      <c r="P1701" t="s">
        <v>739</v>
      </c>
      <c r="R1701" t="s">
        <v>270</v>
      </c>
      <c r="T1701" t="s">
        <v>20</v>
      </c>
      <c r="U1701" t="s">
        <v>21</v>
      </c>
      <c r="V1701">
        <f>IF(porsche_data[[#This Row],[Transmission]]="Automatic",1,0)</f>
        <v>0</v>
      </c>
      <c r="W1701">
        <f>IF(porsche_data[[#This Row],[Transmission]]="PDK",1,0)</f>
        <v>0</v>
      </c>
      <c r="X1701" t="s">
        <v>22</v>
      </c>
      <c r="Y1701">
        <f>IF(porsche_data[[#This Row],[Drive]]="Rear drive",0,1)</f>
        <v>0</v>
      </c>
      <c r="Z1701" t="s">
        <v>23</v>
      </c>
      <c r="AA1701" t="s">
        <v>24</v>
      </c>
      <c r="AB1701">
        <f>IF(OR(porsche_data[[#This Row],[Interior Color]]="Black",porsche_data[[#This Row],[Interior Color]]="Beige",porsche_data[[#This Row],[Interior Color]]="Brown",porsche_data[[#This Row],[Interior Color]]="Grey"),0,1)</f>
        <v>0</v>
      </c>
      <c r="AC1701" t="s">
        <v>99</v>
      </c>
      <c r="AD17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02" spans="1:30" hidden="1" x14ac:dyDescent="0.2">
      <c r="A1702" t="s">
        <v>2885</v>
      </c>
      <c r="B1702">
        <v>139500</v>
      </c>
      <c r="C1702" t="e">
        <f>ABS((porsche_data[[#This Row],[Price]]-#REF!)/#REF!)</f>
        <v>#REF!</v>
      </c>
      <c r="D1702" t="s">
        <v>930</v>
      </c>
      <c r="E1702" t="s">
        <v>729</v>
      </c>
      <c r="F1702">
        <f>IF(OR(ISNUMBER(SEARCH(" 4S",porsche_data[[#This Row],[Model]])), ISNUMBER(SEARCH(" S",porsche_data[[#This Row],[Model]]))),1,0)</f>
        <v>0</v>
      </c>
      <c r="G1702">
        <f>IF(ISNUMBER(SEARCH("Turbo",porsche_data[[#This Row],[Model]])),1,0)</f>
        <v>0</v>
      </c>
      <c r="H1702">
        <f>IF(ISNUMBER(SEARCH("GT",porsche_data[[#This Row],[Model]])),1,0)</f>
        <v>0</v>
      </c>
      <c r="I1702">
        <f>IF(ISNUMBER(SEARCH("RS",porsche_data[[#This Row],[Model]])),1,0)</f>
        <v>0</v>
      </c>
      <c r="J1702">
        <f>IF(ISNUMBER(SEARCH("Targa",porsche_data[[#This Row],[Body]])),1,0)</f>
        <v>1</v>
      </c>
      <c r="K1702">
        <f>IF(ISNUMBER(SEARCH("Cabriolet",porsche_data[[#This Row],[Body]])),1,0)</f>
        <v>0</v>
      </c>
      <c r="L1702" t="s">
        <v>36</v>
      </c>
      <c r="N1702" t="s">
        <v>25</v>
      </c>
      <c r="O1702" t="str">
        <f>IF(ISNUMBER(SEARCH("km",porsche_data[[#This Row],[Mileage0]])),porsche_data[[#This Row],[Mileage0]],"")</f>
        <v/>
      </c>
      <c r="P1702" t="s">
        <v>25</v>
      </c>
      <c r="R1702" t="s">
        <v>39</v>
      </c>
      <c r="T1702" t="s">
        <v>20</v>
      </c>
      <c r="U1702" t="s">
        <v>21</v>
      </c>
      <c r="V1702">
        <f>IF(porsche_data[[#This Row],[Transmission]]="Automatic",1,0)</f>
        <v>0</v>
      </c>
      <c r="W1702">
        <f>IF(porsche_data[[#This Row],[Transmission]]="PDK",1,0)</f>
        <v>0</v>
      </c>
      <c r="X1702" t="s">
        <v>22</v>
      </c>
      <c r="Y1702">
        <f>IF(porsche_data[[#This Row],[Drive]]="Rear drive",0,1)</f>
        <v>0</v>
      </c>
      <c r="Z1702" t="s">
        <v>23</v>
      </c>
      <c r="AA1702" t="s">
        <v>24</v>
      </c>
      <c r="AB1702">
        <f>IF(OR(porsche_data[[#This Row],[Interior Color]]="Black",porsche_data[[#This Row],[Interior Color]]="Beige",porsche_data[[#This Row],[Interior Color]]="Brown",porsche_data[[#This Row],[Interior Color]]="Grey"),0,1)</f>
        <v>0</v>
      </c>
      <c r="AC1702" t="s">
        <v>47</v>
      </c>
      <c r="AD17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03" spans="1:30" x14ac:dyDescent="0.2">
      <c r="A1703" t="s">
        <v>3432</v>
      </c>
      <c r="B1703">
        <v>139029</v>
      </c>
      <c r="C1703">
        <f>ABS((porsche_data[[#This Row],[Price]]-AVERAGE(B1635:B6090))/_xlfn.STDEV.P(B1635:B6090))</f>
        <v>1.6438988200814761</v>
      </c>
      <c r="D1703" t="s">
        <v>152</v>
      </c>
      <c r="E1703" t="s">
        <v>346</v>
      </c>
      <c r="F1703">
        <f>IF(OR(ISNUMBER(SEARCH(" 4S",porsche_data[[#This Row],[Model]])), ISNUMBER(SEARCH(" S",porsche_data[[#This Row],[Model]]))),1,0)</f>
        <v>0</v>
      </c>
      <c r="G1703">
        <f>IF(ISNUMBER(SEARCH("Turbo",porsche_data[[#This Row],[Model]])),1,0)</f>
        <v>0</v>
      </c>
      <c r="H1703">
        <f>IF(ISNUMBER(SEARCH("GT",porsche_data[[#This Row],[Model]])),1,0)</f>
        <v>0</v>
      </c>
      <c r="I1703">
        <f>IF(ISNUMBER(SEARCH("RS",porsche_data[[#This Row],[Model]])),1,0)</f>
        <v>0</v>
      </c>
      <c r="J1703">
        <f>IF(ISNUMBER(SEARCH("Targa",porsche_data[[#This Row],[Body]])),1,0)</f>
        <v>0</v>
      </c>
      <c r="K1703">
        <f>IF(ISNUMBER(SEARCH("Cabriolet",porsche_data[[#This Row],[Body]])),1,0)</f>
        <v>0</v>
      </c>
      <c r="L1703" t="s">
        <v>44</v>
      </c>
      <c r="M1703">
        <v>992</v>
      </c>
      <c r="N1703" t="s">
        <v>356</v>
      </c>
      <c r="O1703" s="3">
        <f>1*(LEFT(porsche_data[[#This Row],[Mileage0]],FIND(" ",porsche_data[[#This Row],[Mileage0]])-1))</f>
        <v>7500</v>
      </c>
      <c r="P1703" t="s">
        <v>182</v>
      </c>
      <c r="Q1703">
        <v>385</v>
      </c>
      <c r="R1703" t="s">
        <v>67</v>
      </c>
      <c r="S1703">
        <f>1*(LEFT(porsche_data[[#This Row],[Cylinder Capacity]],FIND(" ",porsche_data[[#This Row],[Cylinder Capacity]])-1))</f>
        <v>3</v>
      </c>
      <c r="T1703" t="s">
        <v>20</v>
      </c>
      <c r="U1703" t="s">
        <v>31</v>
      </c>
      <c r="V1703">
        <f>IF(porsche_data[[#This Row],[Transmission]]="Automatic",1,0)</f>
        <v>0</v>
      </c>
      <c r="W1703">
        <f>IF(porsche_data[[#This Row],[Transmission]]="PDK",1,0)</f>
        <v>1</v>
      </c>
      <c r="X1703" t="s">
        <v>22</v>
      </c>
      <c r="Y1703">
        <f>IF(porsche_data[[#This Row],[Drive]]="Rear drive",0,1)</f>
        <v>0</v>
      </c>
      <c r="Z1703" t="s">
        <v>23</v>
      </c>
      <c r="AA1703" t="s">
        <v>24</v>
      </c>
      <c r="AB1703">
        <f>IF(OR(porsche_data[[#This Row],[Interior Color]]="Black",porsche_data[[#This Row],[Interior Color]]="Beige",porsche_data[[#This Row],[Interior Color]]="Brown",porsche_data[[#This Row],[Interior Color]]="Grey"),0,1)</f>
        <v>0</v>
      </c>
      <c r="AC1703" t="s">
        <v>116</v>
      </c>
      <c r="AD17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04" spans="1:30" x14ac:dyDescent="0.2">
      <c r="A1704" t="s">
        <v>3776</v>
      </c>
      <c r="B1704">
        <v>139000</v>
      </c>
      <c r="C1704">
        <f>ABS((porsche_data[[#This Row],[Price]]-AVERAGE(B1636:B6091))/_xlfn.STDEV.P(B1636:B6091))</f>
        <v>1.6428952098197347</v>
      </c>
      <c r="D1704" t="s">
        <v>209</v>
      </c>
      <c r="E1704" t="s">
        <v>439</v>
      </c>
      <c r="F1704">
        <f>IF(OR(ISNUMBER(SEARCH(" 4S",porsche_data[[#This Row],[Model]])), ISNUMBER(SEARCH(" S",porsche_data[[#This Row],[Model]]))),1,0)</f>
        <v>0</v>
      </c>
      <c r="G1704">
        <f>IF(ISNUMBER(SEARCH("Turbo",porsche_data[[#This Row],[Model]])),1,0)</f>
        <v>1</v>
      </c>
      <c r="H1704">
        <f>IF(ISNUMBER(SEARCH("GT",porsche_data[[#This Row],[Model]])),1,0)</f>
        <v>0</v>
      </c>
      <c r="I1704">
        <f>IF(ISNUMBER(SEARCH("RS",porsche_data[[#This Row],[Model]])),1,0)</f>
        <v>0</v>
      </c>
      <c r="J1704">
        <f>IF(ISNUMBER(SEARCH("Targa",porsche_data[[#This Row],[Body]])),1,0)</f>
        <v>0</v>
      </c>
      <c r="K1704">
        <f>IF(ISNUMBER(SEARCH("Cabriolet",porsche_data[[#This Row],[Body]])),1,0)</f>
        <v>0</v>
      </c>
      <c r="L1704" t="s">
        <v>44</v>
      </c>
      <c r="M1704">
        <v>911</v>
      </c>
      <c r="N1704" t="s">
        <v>363</v>
      </c>
      <c r="O1704" s="3">
        <f>1*(LEFT(porsche_data[[#This Row],[Mileage0]],FIND(" ",porsche_data[[#This Row],[Mileage0]])-1))</f>
        <v>70000</v>
      </c>
      <c r="P1704" t="s">
        <v>441</v>
      </c>
      <c r="Q1704">
        <v>282</v>
      </c>
      <c r="R1704" t="s">
        <v>213</v>
      </c>
      <c r="S1704">
        <f>1*(LEFT(porsche_data[[#This Row],[Cylinder Capacity]],FIND(" ",porsche_data[[#This Row],[Cylinder Capacity]])-1))</f>
        <v>3.3</v>
      </c>
      <c r="T1704" t="s">
        <v>20</v>
      </c>
      <c r="U1704" t="s">
        <v>21</v>
      </c>
      <c r="V1704">
        <f>IF(porsche_data[[#This Row],[Transmission]]="Automatic",1,0)</f>
        <v>0</v>
      </c>
      <c r="W1704">
        <f>IF(porsche_data[[#This Row],[Transmission]]="PDK",1,0)</f>
        <v>0</v>
      </c>
      <c r="X1704" t="s">
        <v>22</v>
      </c>
      <c r="Y1704">
        <f>IF(porsche_data[[#This Row],[Drive]]="Rear drive",0,1)</f>
        <v>0</v>
      </c>
      <c r="Z1704" t="s">
        <v>23</v>
      </c>
      <c r="AA1704" t="s">
        <v>32</v>
      </c>
      <c r="AB1704">
        <f>IF(OR(porsche_data[[#This Row],[Interior Color]]="Black",porsche_data[[#This Row],[Interior Color]]="Beige",porsche_data[[#This Row],[Interior Color]]="Brown",porsche_data[[#This Row],[Interior Color]]="Grey"),0,1)</f>
        <v>0</v>
      </c>
      <c r="AC1704" t="s">
        <v>54</v>
      </c>
      <c r="AD17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05" spans="1:30" hidden="1" x14ac:dyDescent="0.2">
      <c r="A1705" t="s">
        <v>25</v>
      </c>
      <c r="C1705" t="e">
        <f>ABS((porsche_data[[#This Row],[Price]]-#REF!)/#REF!)</f>
        <v>#REF!</v>
      </c>
      <c r="D1705" t="s">
        <v>25</v>
      </c>
      <c r="E1705" t="s">
        <v>25</v>
      </c>
      <c r="F1705">
        <f>IF(OR(ISNUMBER(SEARCH(" 4S",porsche_data[[#This Row],[Model]])), ISNUMBER(SEARCH(" S",porsche_data[[#This Row],[Model]]))),1,0)</f>
        <v>0</v>
      </c>
      <c r="G1705">
        <f>IF(ISNUMBER(SEARCH("Turbo",porsche_data[[#This Row],[Model]])),1,0)</f>
        <v>0</v>
      </c>
      <c r="H1705">
        <f>IF(ISNUMBER(SEARCH("GT",porsche_data[[#This Row],[Model]])),1,0)</f>
        <v>0</v>
      </c>
      <c r="I1705">
        <f>IF(ISNUMBER(SEARCH("RS",porsche_data[[#This Row],[Model]])),1,0)</f>
        <v>0</v>
      </c>
      <c r="J1705">
        <f>IF(ISNUMBER(SEARCH("Targa",porsche_data[[#This Row],[Body]])),1,0)</f>
        <v>0</v>
      </c>
      <c r="K1705">
        <f>IF(ISNUMBER(SEARCH("Cabriolet",porsche_data[[#This Row],[Body]])),1,0)</f>
        <v>0</v>
      </c>
      <c r="L1705" t="s">
        <v>25</v>
      </c>
      <c r="N1705" t="s">
        <v>25</v>
      </c>
      <c r="O1705" t="str">
        <f>IF(ISNUMBER(SEARCH("km",porsche_data[[#This Row],[Mileage0]])),porsche_data[[#This Row],[Mileage0]],"")</f>
        <v/>
      </c>
      <c r="P1705" t="s">
        <v>25</v>
      </c>
      <c r="R1705" t="s">
        <v>25</v>
      </c>
      <c r="T1705" t="s">
        <v>25</v>
      </c>
      <c r="U1705" t="s">
        <v>25</v>
      </c>
      <c r="V1705">
        <f>IF(porsche_data[[#This Row],[Transmission]]="Automatic",1,0)</f>
        <v>0</v>
      </c>
      <c r="W1705">
        <f>IF(porsche_data[[#This Row],[Transmission]]="PDK",1,0)</f>
        <v>0</v>
      </c>
      <c r="X1705" t="s">
        <v>25</v>
      </c>
      <c r="Y1705">
        <f>IF(porsche_data[[#This Row],[Drive]]="Rear drive",0,1)</f>
        <v>1</v>
      </c>
      <c r="Z1705" t="s">
        <v>25</v>
      </c>
      <c r="AA1705" t="s">
        <v>25</v>
      </c>
      <c r="AB1705">
        <f>IF(OR(porsche_data[[#This Row],[Interior Color]]="Black",porsche_data[[#This Row],[Interior Color]]="Beige",porsche_data[[#This Row],[Interior Color]]="Brown",porsche_data[[#This Row],[Interior Color]]="Grey"),0,1)</f>
        <v>1</v>
      </c>
      <c r="AC1705" t="s">
        <v>25</v>
      </c>
      <c r="AD17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06" spans="1:30" hidden="1" x14ac:dyDescent="0.2">
      <c r="A1706" t="s">
        <v>851</v>
      </c>
      <c r="C1706" t="e">
        <f>ABS((porsche_data[[#This Row],[Price]]-#REF!)/#REF!)</f>
        <v>#REF!</v>
      </c>
      <c r="D1706" t="s">
        <v>728</v>
      </c>
      <c r="E1706" t="s">
        <v>729</v>
      </c>
      <c r="F1706">
        <f>IF(OR(ISNUMBER(SEARCH(" 4S",porsche_data[[#This Row],[Model]])), ISNUMBER(SEARCH(" S",porsche_data[[#This Row],[Model]]))),1,0)</f>
        <v>0</v>
      </c>
      <c r="G1706">
        <f>IF(ISNUMBER(SEARCH("Turbo",porsche_data[[#This Row],[Model]])),1,0)</f>
        <v>0</v>
      </c>
      <c r="H1706">
        <f>IF(ISNUMBER(SEARCH("GT",porsche_data[[#This Row],[Model]])),1,0)</f>
        <v>0</v>
      </c>
      <c r="I1706">
        <f>IF(ISNUMBER(SEARCH("RS",porsche_data[[#This Row],[Model]])),1,0)</f>
        <v>0</v>
      </c>
      <c r="J1706">
        <f>IF(ISNUMBER(SEARCH("Targa",porsche_data[[#This Row],[Body]])),1,0)</f>
        <v>0</v>
      </c>
      <c r="K1706">
        <f>IF(ISNUMBER(SEARCH("Cabriolet",porsche_data[[#This Row],[Body]])),1,0)</f>
        <v>0</v>
      </c>
      <c r="L1706" t="s">
        <v>44</v>
      </c>
      <c r="N1706" t="s">
        <v>2672</v>
      </c>
      <c r="O1706" t="str">
        <f>IF(ISNUMBER(SEARCH("km",porsche_data[[#This Row],[Mileage0]])),porsche_data[[#This Row],[Mileage0]],"")</f>
        <v/>
      </c>
      <c r="P1706" t="s">
        <v>731</v>
      </c>
      <c r="R1706" t="s">
        <v>429</v>
      </c>
      <c r="T1706" t="s">
        <v>20</v>
      </c>
      <c r="U1706" t="s">
        <v>21</v>
      </c>
      <c r="V1706">
        <f>IF(porsche_data[[#This Row],[Transmission]]="Automatic",1,0)</f>
        <v>0</v>
      </c>
      <c r="W1706">
        <f>IF(porsche_data[[#This Row],[Transmission]]="PDK",1,0)</f>
        <v>0</v>
      </c>
      <c r="X1706" t="s">
        <v>22</v>
      </c>
      <c r="Y1706">
        <f>IF(porsche_data[[#This Row],[Drive]]="Rear drive",0,1)</f>
        <v>0</v>
      </c>
      <c r="Z1706" t="s">
        <v>23</v>
      </c>
      <c r="AA1706" t="s">
        <v>68</v>
      </c>
      <c r="AB1706">
        <f>IF(OR(porsche_data[[#This Row],[Interior Color]]="Black",porsche_data[[#This Row],[Interior Color]]="Beige",porsche_data[[#This Row],[Interior Color]]="Brown",porsche_data[[#This Row],[Interior Color]]="Grey"),0,1)</f>
        <v>0</v>
      </c>
      <c r="AC1706" t="s">
        <v>116</v>
      </c>
      <c r="AD17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07" spans="1:30" x14ac:dyDescent="0.2">
      <c r="A1707" t="s">
        <v>3776</v>
      </c>
      <c r="B1707">
        <v>139000</v>
      </c>
      <c r="C1707">
        <f>ABS((porsche_data[[#This Row],[Price]]-AVERAGE(B1639:B6094))/_xlfn.STDEV.P(B1639:B6094))</f>
        <v>1.6484360726326375</v>
      </c>
      <c r="D1707" t="s">
        <v>90</v>
      </c>
      <c r="E1707" t="s">
        <v>362</v>
      </c>
      <c r="F1707">
        <f>IF(OR(ISNUMBER(SEARCH(" 4S",porsche_data[[#This Row],[Model]])), ISNUMBER(SEARCH(" S",porsche_data[[#This Row],[Model]]))),1,0)</f>
        <v>0</v>
      </c>
      <c r="G1707">
        <f>IF(ISNUMBER(SEARCH("Turbo",porsche_data[[#This Row],[Model]])),1,0)</f>
        <v>0</v>
      </c>
      <c r="H1707">
        <f>IF(ISNUMBER(SEARCH("GT",porsche_data[[#This Row],[Model]])),1,0)</f>
        <v>1</v>
      </c>
      <c r="I1707">
        <f>IF(ISNUMBER(SEARCH("RS",porsche_data[[#This Row],[Model]])),1,0)</f>
        <v>0</v>
      </c>
      <c r="J1707">
        <f>IF(ISNUMBER(SEARCH("Targa",porsche_data[[#This Row],[Body]])),1,0)</f>
        <v>0</v>
      </c>
      <c r="K1707">
        <f>IF(ISNUMBER(SEARCH("Cabriolet",porsche_data[[#This Row],[Body]])),1,0)</f>
        <v>0</v>
      </c>
      <c r="L1707" t="s">
        <v>44</v>
      </c>
      <c r="M1707">
        <v>991</v>
      </c>
      <c r="N1707" t="s">
        <v>3858</v>
      </c>
      <c r="O1707" s="3">
        <f>1*(LEFT(porsche_data[[#This Row],[Mileage0]],FIND(" ",porsche_data[[#This Row],[Mileage0]])-1))</f>
        <v>18665</v>
      </c>
      <c r="P1707" t="s">
        <v>141</v>
      </c>
      <c r="Q1707">
        <v>500</v>
      </c>
      <c r="R1707" t="s">
        <v>111</v>
      </c>
      <c r="S1707">
        <f>1*(LEFT(porsche_data[[#This Row],[Cylinder Capacity]],FIND(" ",porsche_data[[#This Row],[Cylinder Capacity]])-1))</f>
        <v>4</v>
      </c>
      <c r="T1707" t="s">
        <v>20</v>
      </c>
      <c r="U1707" t="s">
        <v>21</v>
      </c>
      <c r="V1707">
        <f>IF(porsche_data[[#This Row],[Transmission]]="Automatic",1,0)</f>
        <v>0</v>
      </c>
      <c r="W1707">
        <f>IF(porsche_data[[#This Row],[Transmission]]="PDK",1,0)</f>
        <v>0</v>
      </c>
      <c r="X1707" t="s">
        <v>22</v>
      </c>
      <c r="Y1707">
        <f>IF(porsche_data[[#This Row],[Drive]]="Rear drive",0,1)</f>
        <v>0</v>
      </c>
      <c r="Z1707" t="s">
        <v>23</v>
      </c>
      <c r="AA1707" t="s">
        <v>24</v>
      </c>
      <c r="AB1707">
        <f>IF(OR(porsche_data[[#This Row],[Interior Color]]="Black",porsche_data[[#This Row],[Interior Color]]="Beige",porsche_data[[#This Row],[Interior Color]]="Brown",porsche_data[[#This Row],[Interior Color]]="Grey"),0,1)</f>
        <v>0</v>
      </c>
      <c r="AC1707" t="s">
        <v>99</v>
      </c>
      <c r="AD17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08" spans="1:30" hidden="1" x14ac:dyDescent="0.2">
      <c r="A1708" t="s">
        <v>3776</v>
      </c>
      <c r="B1708">
        <v>139000</v>
      </c>
      <c r="C1708" t="e">
        <f>ABS((porsche_data[[#This Row],[Price]]-#REF!)/#REF!)</f>
        <v>#REF!</v>
      </c>
      <c r="D1708" t="s">
        <v>930</v>
      </c>
      <c r="E1708" t="s">
        <v>426</v>
      </c>
      <c r="F1708">
        <f>IF(OR(ISNUMBER(SEARCH(" 4S",porsche_data[[#This Row],[Model]])), ISNUMBER(SEARCH(" S",porsche_data[[#This Row],[Model]]))),1,0)</f>
        <v>0</v>
      </c>
      <c r="G1708">
        <f>IF(ISNUMBER(SEARCH("Turbo",porsche_data[[#This Row],[Model]])),1,0)</f>
        <v>0</v>
      </c>
      <c r="H1708">
        <f>IF(ISNUMBER(SEARCH("GT",porsche_data[[#This Row],[Model]])),1,0)</f>
        <v>0</v>
      </c>
      <c r="I1708">
        <f>IF(ISNUMBER(SEARCH("RS",porsche_data[[#This Row],[Model]])),1,0)</f>
        <v>0</v>
      </c>
      <c r="J1708">
        <f>IF(ISNUMBER(SEARCH("Targa",porsche_data[[#This Row],[Body]])),1,0)</f>
        <v>0</v>
      </c>
      <c r="K1708">
        <f>IF(ISNUMBER(SEARCH("Cabriolet",porsche_data[[#This Row],[Body]])),1,0)</f>
        <v>0</v>
      </c>
      <c r="L1708" t="s">
        <v>44</v>
      </c>
      <c r="N1708" t="s">
        <v>4094</v>
      </c>
      <c r="O1708" t="str">
        <f>IF(ISNUMBER(SEARCH("km",porsche_data[[#This Row],[Mileage0]])),porsche_data[[#This Row],[Mileage0]],"")</f>
        <v>121196 km</v>
      </c>
      <c r="P1708" t="s">
        <v>121</v>
      </c>
      <c r="R1708" t="s">
        <v>569</v>
      </c>
      <c r="T1708" t="s">
        <v>20</v>
      </c>
      <c r="U1708" t="s">
        <v>21</v>
      </c>
      <c r="V1708">
        <f>IF(porsche_data[[#This Row],[Transmission]]="Automatic",1,0)</f>
        <v>0</v>
      </c>
      <c r="W1708">
        <f>IF(porsche_data[[#This Row],[Transmission]]="PDK",1,0)</f>
        <v>0</v>
      </c>
      <c r="X1708" t="s">
        <v>22</v>
      </c>
      <c r="Y1708">
        <f>IF(porsche_data[[#This Row],[Drive]]="Rear drive",0,1)</f>
        <v>0</v>
      </c>
      <c r="Z1708" t="s">
        <v>23</v>
      </c>
      <c r="AA1708" t="s">
        <v>61</v>
      </c>
      <c r="AB1708">
        <f>IF(OR(porsche_data[[#This Row],[Interior Color]]="Black",porsche_data[[#This Row],[Interior Color]]="Beige",porsche_data[[#This Row],[Interior Color]]="Brown",porsche_data[[#This Row],[Interior Color]]="Grey"),0,1)</f>
        <v>1</v>
      </c>
      <c r="AC1708" t="s">
        <v>61</v>
      </c>
      <c r="AD17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09" spans="1:30" hidden="1" x14ac:dyDescent="0.2">
      <c r="A1709" t="s">
        <v>2677</v>
      </c>
      <c r="C1709" t="e">
        <f>ABS((porsche_data[[#This Row],[Price]]-#REF!)/#REF!)</f>
        <v>#REF!</v>
      </c>
      <c r="D1709" t="s">
        <v>152</v>
      </c>
      <c r="E1709" t="s">
        <v>164</v>
      </c>
      <c r="F1709">
        <f>IF(OR(ISNUMBER(SEARCH(" 4S",porsche_data[[#This Row],[Model]])), ISNUMBER(SEARCH(" S",porsche_data[[#This Row],[Model]]))),1,0)</f>
        <v>0</v>
      </c>
      <c r="G1709">
        <f>IF(ISNUMBER(SEARCH("Turbo",porsche_data[[#This Row],[Model]])),1,0)</f>
        <v>0</v>
      </c>
      <c r="H1709">
        <f>IF(ISNUMBER(SEARCH("GT",porsche_data[[#This Row],[Model]])),1,0)</f>
        <v>1</v>
      </c>
      <c r="I1709">
        <f>IF(ISNUMBER(SEARCH("RS",porsche_data[[#This Row],[Model]])),1,0)</f>
        <v>0</v>
      </c>
      <c r="J1709">
        <f>IF(ISNUMBER(SEARCH("Targa",porsche_data[[#This Row],[Body]])),1,0)</f>
        <v>0</v>
      </c>
      <c r="K1709">
        <f>IF(ISNUMBER(SEARCH("Cabriolet",porsche_data[[#This Row],[Body]])),1,0)</f>
        <v>0</v>
      </c>
      <c r="L1709" t="s">
        <v>44</v>
      </c>
      <c r="N1709" t="s">
        <v>2678</v>
      </c>
      <c r="O1709" t="str">
        <f>IF(ISNUMBER(SEARCH("km",porsche_data[[#This Row],[Mileage0]])),porsche_data[[#This Row],[Mileage0]],"")</f>
        <v/>
      </c>
      <c r="P1709" t="s">
        <v>110</v>
      </c>
      <c r="R1709" t="s">
        <v>111</v>
      </c>
      <c r="T1709" t="s">
        <v>20</v>
      </c>
      <c r="U1709" t="s">
        <v>21</v>
      </c>
      <c r="V1709">
        <f>IF(porsche_data[[#This Row],[Transmission]]="Automatic",1,0)</f>
        <v>0</v>
      </c>
      <c r="W1709">
        <f>IF(porsche_data[[#This Row],[Transmission]]="PDK",1,0)</f>
        <v>0</v>
      </c>
      <c r="X1709" t="s">
        <v>22</v>
      </c>
      <c r="Y1709">
        <f>IF(porsche_data[[#This Row],[Drive]]="Rear drive",0,1)</f>
        <v>0</v>
      </c>
      <c r="Z1709" t="s">
        <v>23</v>
      </c>
      <c r="AA1709" t="s">
        <v>24</v>
      </c>
      <c r="AB1709">
        <f>IF(OR(porsche_data[[#This Row],[Interior Color]]="Black",porsche_data[[#This Row],[Interior Color]]="Beige",porsche_data[[#This Row],[Interior Color]]="Brown",porsche_data[[#This Row],[Interior Color]]="Grey"),0,1)</f>
        <v>0</v>
      </c>
      <c r="AC1709" t="s">
        <v>32</v>
      </c>
      <c r="AD17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10" spans="1:30" hidden="1" x14ac:dyDescent="0.2">
      <c r="A1710" t="s">
        <v>2679</v>
      </c>
      <c r="C1710" t="e">
        <f>ABS((porsche_data[[#This Row],[Price]]-#REF!)/#REF!)</f>
        <v>#REF!</v>
      </c>
      <c r="D1710" t="s">
        <v>152</v>
      </c>
      <c r="E1710" t="s">
        <v>346</v>
      </c>
      <c r="F1710">
        <f>IF(OR(ISNUMBER(SEARCH(" 4S",porsche_data[[#This Row],[Model]])), ISNUMBER(SEARCH(" S",porsche_data[[#This Row],[Model]]))),1,0)</f>
        <v>0</v>
      </c>
      <c r="G1710">
        <f>IF(ISNUMBER(SEARCH("Turbo",porsche_data[[#This Row],[Model]])),1,0)</f>
        <v>0</v>
      </c>
      <c r="H1710">
        <f>IF(ISNUMBER(SEARCH("GT",porsche_data[[#This Row],[Model]])),1,0)</f>
        <v>0</v>
      </c>
      <c r="I1710">
        <f>IF(ISNUMBER(SEARCH("RS",porsche_data[[#This Row],[Model]])),1,0)</f>
        <v>0</v>
      </c>
      <c r="J1710">
        <f>IF(ISNUMBER(SEARCH("Targa",porsche_data[[#This Row],[Body]])),1,0)</f>
        <v>0</v>
      </c>
      <c r="K1710">
        <f>IF(ISNUMBER(SEARCH("Cabriolet",porsche_data[[#This Row],[Body]])),1,0)</f>
        <v>0</v>
      </c>
      <c r="L1710" t="s">
        <v>44</v>
      </c>
      <c r="N1710" t="s">
        <v>2680</v>
      </c>
      <c r="O1710" t="str">
        <f>IF(ISNUMBER(SEARCH("km",porsche_data[[#This Row],[Mileage0]])),porsche_data[[#This Row],[Mileage0]],"")</f>
        <v/>
      </c>
      <c r="P1710" t="s">
        <v>182</v>
      </c>
      <c r="R1710" t="s">
        <v>67</v>
      </c>
      <c r="T1710" t="s">
        <v>20</v>
      </c>
      <c r="U1710" t="s">
        <v>31</v>
      </c>
      <c r="V1710">
        <f>IF(porsche_data[[#This Row],[Transmission]]="Automatic",1,0)</f>
        <v>0</v>
      </c>
      <c r="W1710">
        <f>IF(porsche_data[[#This Row],[Transmission]]="PDK",1,0)</f>
        <v>1</v>
      </c>
      <c r="X1710" t="s">
        <v>22</v>
      </c>
      <c r="Y1710">
        <f>IF(porsche_data[[#This Row],[Drive]]="Rear drive",0,1)</f>
        <v>0</v>
      </c>
      <c r="Z1710" t="s">
        <v>23</v>
      </c>
      <c r="AA1710" t="s">
        <v>24</v>
      </c>
      <c r="AB1710">
        <f>IF(OR(porsche_data[[#This Row],[Interior Color]]="Black",porsche_data[[#This Row],[Interior Color]]="Beige",porsche_data[[#This Row],[Interior Color]]="Brown",porsche_data[[#This Row],[Interior Color]]="Grey"),0,1)</f>
        <v>0</v>
      </c>
      <c r="AC1710" t="s">
        <v>32</v>
      </c>
      <c r="AD17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11" spans="1:30" hidden="1" x14ac:dyDescent="0.2">
      <c r="A1711" t="s">
        <v>25</v>
      </c>
      <c r="C1711" t="e">
        <f>ABS((porsche_data[[#This Row],[Price]]-#REF!)/#REF!)</f>
        <v>#REF!</v>
      </c>
      <c r="D1711" t="s">
        <v>25</v>
      </c>
      <c r="E1711" t="s">
        <v>25</v>
      </c>
      <c r="F1711">
        <f>IF(OR(ISNUMBER(SEARCH(" 4S",porsche_data[[#This Row],[Model]])), ISNUMBER(SEARCH(" S",porsche_data[[#This Row],[Model]]))),1,0)</f>
        <v>0</v>
      </c>
      <c r="G1711">
        <f>IF(ISNUMBER(SEARCH("Turbo",porsche_data[[#This Row],[Model]])),1,0)</f>
        <v>0</v>
      </c>
      <c r="H1711">
        <f>IF(ISNUMBER(SEARCH("GT",porsche_data[[#This Row],[Model]])),1,0)</f>
        <v>0</v>
      </c>
      <c r="I1711">
        <f>IF(ISNUMBER(SEARCH("RS",porsche_data[[#This Row],[Model]])),1,0)</f>
        <v>0</v>
      </c>
      <c r="J1711">
        <f>IF(ISNUMBER(SEARCH("Targa",porsche_data[[#This Row],[Body]])),1,0)</f>
        <v>0</v>
      </c>
      <c r="K1711">
        <f>IF(ISNUMBER(SEARCH("Cabriolet",porsche_data[[#This Row],[Body]])),1,0)</f>
        <v>0</v>
      </c>
      <c r="L1711" t="s">
        <v>25</v>
      </c>
      <c r="N1711" t="s">
        <v>25</v>
      </c>
      <c r="O1711" t="str">
        <f>IF(ISNUMBER(SEARCH("km",porsche_data[[#This Row],[Mileage0]])),porsche_data[[#This Row],[Mileage0]],"")</f>
        <v/>
      </c>
      <c r="P1711" t="s">
        <v>25</v>
      </c>
      <c r="R1711" t="s">
        <v>25</v>
      </c>
      <c r="T1711" t="s">
        <v>25</v>
      </c>
      <c r="U1711" t="s">
        <v>25</v>
      </c>
      <c r="V1711">
        <f>IF(porsche_data[[#This Row],[Transmission]]="Automatic",1,0)</f>
        <v>0</v>
      </c>
      <c r="W1711">
        <f>IF(porsche_data[[#This Row],[Transmission]]="PDK",1,0)</f>
        <v>0</v>
      </c>
      <c r="X1711" t="s">
        <v>25</v>
      </c>
      <c r="Y1711">
        <f>IF(porsche_data[[#This Row],[Drive]]="Rear drive",0,1)</f>
        <v>1</v>
      </c>
      <c r="Z1711" t="s">
        <v>25</v>
      </c>
      <c r="AA1711" t="s">
        <v>25</v>
      </c>
      <c r="AB1711">
        <f>IF(OR(porsche_data[[#This Row],[Interior Color]]="Black",porsche_data[[#This Row],[Interior Color]]="Beige",porsche_data[[#This Row],[Interior Color]]="Brown",porsche_data[[#This Row],[Interior Color]]="Grey"),0,1)</f>
        <v>1</v>
      </c>
      <c r="AC1711" t="s">
        <v>25</v>
      </c>
      <c r="AD17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12" spans="1:30" hidden="1" x14ac:dyDescent="0.2">
      <c r="A1712" t="s">
        <v>2681</v>
      </c>
      <c r="C1712" t="e">
        <f>ABS((porsche_data[[#This Row],[Price]]-#REF!)/#REF!)</f>
        <v>#REF!</v>
      </c>
      <c r="D1712" t="s">
        <v>482</v>
      </c>
      <c r="E1712" t="s">
        <v>832</v>
      </c>
      <c r="F1712">
        <f>IF(OR(ISNUMBER(SEARCH(" 4S",porsche_data[[#This Row],[Model]])), ISNUMBER(SEARCH(" S",porsche_data[[#This Row],[Model]]))),1,0)</f>
        <v>0</v>
      </c>
      <c r="G1712">
        <f>IF(ISNUMBER(SEARCH("Turbo",porsche_data[[#This Row],[Model]])),1,0)</f>
        <v>0</v>
      </c>
      <c r="H1712">
        <f>IF(ISNUMBER(SEARCH("GT",porsche_data[[#This Row],[Model]])),1,0)</f>
        <v>1</v>
      </c>
      <c r="I1712">
        <f>IF(ISNUMBER(SEARCH("RS",porsche_data[[#This Row],[Model]])),1,0)</f>
        <v>0</v>
      </c>
      <c r="J1712">
        <f>IF(ISNUMBER(SEARCH("Targa",porsche_data[[#This Row],[Body]])),1,0)</f>
        <v>0</v>
      </c>
      <c r="K1712">
        <f>IF(ISNUMBER(SEARCH("Cabriolet",porsche_data[[#This Row],[Body]])),1,0)</f>
        <v>0</v>
      </c>
      <c r="L1712" t="s">
        <v>44</v>
      </c>
      <c r="N1712" t="s">
        <v>2682</v>
      </c>
      <c r="O1712" t="str">
        <f>IF(ISNUMBER(SEARCH("km",porsche_data[[#This Row],[Mileage0]])),porsche_data[[#This Row],[Mileage0]],"")</f>
        <v/>
      </c>
      <c r="P1712" t="s">
        <v>529</v>
      </c>
      <c r="R1712" t="s">
        <v>19</v>
      </c>
      <c r="T1712" t="s">
        <v>20</v>
      </c>
      <c r="U1712" t="s">
        <v>21</v>
      </c>
      <c r="V1712">
        <f>IF(porsche_data[[#This Row],[Transmission]]="Automatic",1,0)</f>
        <v>0</v>
      </c>
      <c r="W1712">
        <f>IF(porsche_data[[#This Row],[Transmission]]="PDK",1,0)</f>
        <v>0</v>
      </c>
      <c r="X1712" t="s">
        <v>22</v>
      </c>
      <c r="Y1712">
        <f>IF(porsche_data[[#This Row],[Drive]]="Rear drive",0,1)</f>
        <v>0</v>
      </c>
      <c r="Z1712" t="s">
        <v>23</v>
      </c>
      <c r="AA1712" t="s">
        <v>24</v>
      </c>
      <c r="AB1712">
        <f>IF(OR(porsche_data[[#This Row],[Interior Color]]="Black",porsche_data[[#This Row],[Interior Color]]="Beige",porsche_data[[#This Row],[Interior Color]]="Brown",porsche_data[[#This Row],[Interior Color]]="Grey"),0,1)</f>
        <v>0</v>
      </c>
      <c r="AC1712" t="s">
        <v>99</v>
      </c>
      <c r="AD17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13" spans="1:30" hidden="1" x14ac:dyDescent="0.2">
      <c r="A1713" t="s">
        <v>25</v>
      </c>
      <c r="C1713" t="e">
        <f>ABS((porsche_data[[#This Row],[Price]]-#REF!)/#REF!)</f>
        <v>#REF!</v>
      </c>
      <c r="D1713" t="s">
        <v>823</v>
      </c>
      <c r="E1713" t="s">
        <v>210</v>
      </c>
      <c r="F1713">
        <f>IF(OR(ISNUMBER(SEARCH(" 4S",porsche_data[[#This Row],[Model]])), ISNUMBER(SEARCH(" S",porsche_data[[#This Row],[Model]]))),1,0)</f>
        <v>0</v>
      </c>
      <c r="G1713">
        <f>IF(ISNUMBER(SEARCH("Turbo",porsche_data[[#This Row],[Model]])),1,0)</f>
        <v>1</v>
      </c>
      <c r="H1713">
        <f>IF(ISNUMBER(SEARCH("GT",porsche_data[[#This Row],[Model]])),1,0)</f>
        <v>0</v>
      </c>
      <c r="I1713">
        <f>IF(ISNUMBER(SEARCH("RS",porsche_data[[#This Row],[Model]])),1,0)</f>
        <v>0</v>
      </c>
      <c r="J1713">
        <f>IF(ISNUMBER(SEARCH("Targa",porsche_data[[#This Row],[Body]])),1,0)</f>
        <v>0</v>
      </c>
      <c r="K1713">
        <f>IF(ISNUMBER(SEARCH("Cabriolet",porsche_data[[#This Row],[Body]])),1,0)</f>
        <v>0</v>
      </c>
      <c r="L1713" t="s">
        <v>44</v>
      </c>
      <c r="N1713" t="s">
        <v>1460</v>
      </c>
      <c r="O1713" t="str">
        <f>IF(ISNUMBER(SEARCH("km",porsche_data[[#This Row],[Mileage0]])),porsche_data[[#This Row],[Mileage0]],"")</f>
        <v>68000 km</v>
      </c>
      <c r="P1713" t="s">
        <v>212</v>
      </c>
      <c r="R1713" t="s">
        <v>213</v>
      </c>
      <c r="T1713" t="s">
        <v>20</v>
      </c>
      <c r="U1713" t="s">
        <v>21</v>
      </c>
      <c r="V1713">
        <f>IF(porsche_data[[#This Row],[Transmission]]="Automatic",1,0)</f>
        <v>0</v>
      </c>
      <c r="W1713">
        <f>IF(porsche_data[[#This Row],[Transmission]]="PDK",1,0)</f>
        <v>0</v>
      </c>
      <c r="X1713" t="s">
        <v>22</v>
      </c>
      <c r="Y1713">
        <f>IF(porsche_data[[#This Row],[Drive]]="Rear drive",0,1)</f>
        <v>0</v>
      </c>
      <c r="Z1713" t="s">
        <v>23</v>
      </c>
      <c r="AA1713" t="s">
        <v>24</v>
      </c>
      <c r="AB1713">
        <f>IF(OR(porsche_data[[#This Row],[Interior Color]]="Black",porsche_data[[#This Row],[Interior Color]]="Beige",porsche_data[[#This Row],[Interior Color]]="Brown",porsche_data[[#This Row],[Interior Color]]="Grey"),0,1)</f>
        <v>0</v>
      </c>
      <c r="AC1713" t="s">
        <v>116</v>
      </c>
      <c r="AD17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14" spans="1:30" hidden="1" x14ac:dyDescent="0.2">
      <c r="A1714" t="s">
        <v>2683</v>
      </c>
      <c r="C1714" t="e">
        <f>ABS((porsche_data[[#This Row],[Price]]-#REF!)/#REF!)</f>
        <v>#REF!</v>
      </c>
      <c r="D1714" t="s">
        <v>152</v>
      </c>
      <c r="E1714" t="s">
        <v>102</v>
      </c>
      <c r="F1714">
        <f>IF(OR(ISNUMBER(SEARCH(" 4S",porsche_data[[#This Row],[Model]])), ISNUMBER(SEARCH(" S",porsche_data[[#This Row],[Model]]))),1,0)</f>
        <v>0</v>
      </c>
      <c r="G1714">
        <f>IF(ISNUMBER(SEARCH("Turbo",porsche_data[[#This Row],[Model]])),1,0)</f>
        <v>0</v>
      </c>
      <c r="H1714">
        <f>IF(ISNUMBER(SEARCH("GT",porsche_data[[#This Row],[Model]])),1,0)</f>
        <v>0</v>
      </c>
      <c r="I1714">
        <f>IF(ISNUMBER(SEARCH("RS",porsche_data[[#This Row],[Model]])),1,0)</f>
        <v>0</v>
      </c>
      <c r="J1714">
        <f>IF(ISNUMBER(SEARCH("Targa",porsche_data[[#This Row],[Body]])),1,0)</f>
        <v>0</v>
      </c>
      <c r="K1714">
        <f>IF(ISNUMBER(SEARCH("Cabriolet",porsche_data[[#This Row],[Body]])),1,0)</f>
        <v>0</v>
      </c>
      <c r="L1714" t="s">
        <v>44</v>
      </c>
      <c r="N1714" t="s">
        <v>25</v>
      </c>
      <c r="O1714" t="str">
        <f>IF(ISNUMBER(SEARCH("km",porsche_data[[#This Row],[Mileage0]])),porsche_data[[#This Row],[Mileage0]],"")</f>
        <v/>
      </c>
      <c r="P1714" t="s">
        <v>327</v>
      </c>
      <c r="R1714" t="s">
        <v>2684</v>
      </c>
      <c r="T1714" t="s">
        <v>20</v>
      </c>
      <c r="U1714" t="s">
        <v>21</v>
      </c>
      <c r="V1714">
        <f>IF(porsche_data[[#This Row],[Transmission]]="Automatic",1,0)</f>
        <v>0</v>
      </c>
      <c r="W1714">
        <f>IF(porsche_data[[#This Row],[Transmission]]="PDK",1,0)</f>
        <v>0</v>
      </c>
      <c r="X1714" t="s">
        <v>22</v>
      </c>
      <c r="Y1714">
        <f>IF(porsche_data[[#This Row],[Drive]]="Rear drive",0,1)</f>
        <v>0</v>
      </c>
      <c r="Z1714" t="s">
        <v>23</v>
      </c>
      <c r="AA1714" t="s">
        <v>24</v>
      </c>
      <c r="AB1714">
        <f>IF(OR(porsche_data[[#This Row],[Interior Color]]="Black",porsche_data[[#This Row],[Interior Color]]="Beige",porsche_data[[#This Row],[Interior Color]]="Brown",porsche_data[[#This Row],[Interior Color]]="Grey"),0,1)</f>
        <v>0</v>
      </c>
      <c r="AC1714" t="s">
        <v>54</v>
      </c>
      <c r="AD17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15" spans="1:30" hidden="1" x14ac:dyDescent="0.2">
      <c r="A1715" t="s">
        <v>2685</v>
      </c>
      <c r="C1715" t="e">
        <f>ABS((porsche_data[[#This Row],[Price]]-#REF!)/#REF!)</f>
        <v>#REF!</v>
      </c>
      <c r="D1715" t="s">
        <v>563</v>
      </c>
      <c r="E1715" t="s">
        <v>505</v>
      </c>
      <c r="F1715">
        <f>IF(OR(ISNUMBER(SEARCH(" 4S",porsche_data[[#This Row],[Model]])), ISNUMBER(SEARCH(" S",porsche_data[[#This Row],[Model]]))),1,0)</f>
        <v>0</v>
      </c>
      <c r="G1715">
        <f>IF(ISNUMBER(SEARCH("Turbo",porsche_data[[#This Row],[Model]])),1,0)</f>
        <v>0</v>
      </c>
      <c r="H1715">
        <f>IF(ISNUMBER(SEARCH("GT",porsche_data[[#This Row],[Model]])),1,0)</f>
        <v>0</v>
      </c>
      <c r="I1715">
        <f>IF(ISNUMBER(SEARCH("RS",porsche_data[[#This Row],[Model]])),1,0)</f>
        <v>0</v>
      </c>
      <c r="J1715">
        <f>IF(ISNUMBER(SEARCH("Targa",porsche_data[[#This Row],[Body]])),1,0)</f>
        <v>1</v>
      </c>
      <c r="K1715">
        <f>IF(ISNUMBER(SEARCH("Cabriolet",porsche_data[[#This Row],[Body]])),1,0)</f>
        <v>0</v>
      </c>
      <c r="L1715" t="s">
        <v>36</v>
      </c>
      <c r="N1715" t="s">
        <v>2686</v>
      </c>
      <c r="O1715" t="str">
        <f>IF(ISNUMBER(SEARCH("km",porsche_data[[#This Row],[Mileage0]])),porsche_data[[#This Row],[Mileage0]],"")</f>
        <v/>
      </c>
      <c r="P1715" t="s">
        <v>59</v>
      </c>
      <c r="R1715" t="s">
        <v>60</v>
      </c>
      <c r="T1715" t="s">
        <v>20</v>
      </c>
      <c r="U1715" t="s">
        <v>21</v>
      </c>
      <c r="V1715">
        <f>IF(porsche_data[[#This Row],[Transmission]]="Automatic",1,0)</f>
        <v>0</v>
      </c>
      <c r="W1715">
        <f>IF(porsche_data[[#This Row],[Transmission]]="PDK",1,0)</f>
        <v>0</v>
      </c>
      <c r="X1715" t="s">
        <v>22</v>
      </c>
      <c r="Y1715">
        <f>IF(porsche_data[[#This Row],[Drive]]="Rear drive",0,1)</f>
        <v>0</v>
      </c>
      <c r="Z1715" t="s">
        <v>23</v>
      </c>
      <c r="AA1715" t="s">
        <v>24</v>
      </c>
      <c r="AB1715">
        <f>IF(OR(porsche_data[[#This Row],[Interior Color]]="Black",porsche_data[[#This Row],[Interior Color]]="Beige",porsche_data[[#This Row],[Interior Color]]="Brown",porsche_data[[#This Row],[Interior Color]]="Grey"),0,1)</f>
        <v>0</v>
      </c>
      <c r="AC1715" t="s">
        <v>116</v>
      </c>
      <c r="AD17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16" spans="1:30" hidden="1" x14ac:dyDescent="0.2">
      <c r="A1716" t="s">
        <v>3776</v>
      </c>
      <c r="B1716">
        <v>139000</v>
      </c>
      <c r="C1716" t="e">
        <f>ABS((porsche_data[[#This Row],[Price]]-#REF!)/#REF!)</f>
        <v>#REF!</v>
      </c>
      <c r="D1716" t="s">
        <v>42</v>
      </c>
      <c r="E1716" t="s">
        <v>577</v>
      </c>
      <c r="F1716">
        <f>IF(OR(ISNUMBER(SEARCH(" 4S",porsche_data[[#This Row],[Model]])), ISNUMBER(SEARCH(" S",porsche_data[[#This Row],[Model]]))),1,0)</f>
        <v>0</v>
      </c>
      <c r="G1716">
        <f>IF(ISNUMBER(SEARCH("Turbo",porsche_data[[#This Row],[Model]])),1,0)</f>
        <v>0</v>
      </c>
      <c r="H1716">
        <f>IF(ISNUMBER(SEARCH("GT",porsche_data[[#This Row],[Model]])),1,0)</f>
        <v>0</v>
      </c>
      <c r="I1716">
        <f>IF(ISNUMBER(SEARCH("RS",porsche_data[[#This Row],[Model]])),1,0)</f>
        <v>1</v>
      </c>
      <c r="J1716">
        <f>IF(ISNUMBER(SEARCH("Targa",porsche_data[[#This Row],[Body]])),1,0)</f>
        <v>0</v>
      </c>
      <c r="K1716">
        <f>IF(ISNUMBER(SEARCH("Cabriolet",porsche_data[[#This Row],[Body]])),1,0)</f>
        <v>0</v>
      </c>
      <c r="L1716" t="s">
        <v>44</v>
      </c>
      <c r="N1716" t="s">
        <v>3472</v>
      </c>
      <c r="O1716" t="str">
        <f>IF(ISNUMBER(SEARCH("km",porsche_data[[#This Row],[Mileage0]])),porsche_data[[#This Row],[Mileage0]],"")</f>
        <v>140000 km</v>
      </c>
      <c r="P1716" t="s">
        <v>18</v>
      </c>
      <c r="Q1716">
        <v>250</v>
      </c>
      <c r="R1716" t="s">
        <v>3177</v>
      </c>
      <c r="T1716" t="s">
        <v>20</v>
      </c>
      <c r="U1716" t="s">
        <v>21</v>
      </c>
      <c r="V1716">
        <f>IF(porsche_data[[#This Row],[Transmission]]="Automatic",1,0)</f>
        <v>0</v>
      </c>
      <c r="W1716">
        <f>IF(porsche_data[[#This Row],[Transmission]]="PDK",1,0)</f>
        <v>0</v>
      </c>
      <c r="X1716" t="s">
        <v>22</v>
      </c>
      <c r="Y1716">
        <f>IF(porsche_data[[#This Row],[Drive]]="Rear drive",0,1)</f>
        <v>0</v>
      </c>
      <c r="Z1716" t="s">
        <v>23</v>
      </c>
      <c r="AA1716" t="s">
        <v>24</v>
      </c>
      <c r="AB1716">
        <f>IF(OR(porsche_data[[#This Row],[Interior Color]]="Black",porsche_data[[#This Row],[Interior Color]]="Beige",porsche_data[[#This Row],[Interior Color]]="Brown",porsche_data[[#This Row],[Interior Color]]="Grey"),0,1)</f>
        <v>0</v>
      </c>
      <c r="AC1716" t="s">
        <v>116</v>
      </c>
      <c r="AD17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17" spans="1:30" hidden="1" x14ac:dyDescent="0.2">
      <c r="A1717" t="s">
        <v>25</v>
      </c>
      <c r="C1717" t="e">
        <f>ABS((porsche_data[[#This Row],[Price]]-#REF!)/#REF!)</f>
        <v>#REF!</v>
      </c>
      <c r="D1717" t="s">
        <v>25</v>
      </c>
      <c r="E1717" t="s">
        <v>25</v>
      </c>
      <c r="F1717">
        <f>IF(OR(ISNUMBER(SEARCH(" 4S",porsche_data[[#This Row],[Model]])), ISNUMBER(SEARCH(" S",porsche_data[[#This Row],[Model]]))),1,0)</f>
        <v>0</v>
      </c>
      <c r="G1717">
        <f>IF(ISNUMBER(SEARCH("Turbo",porsche_data[[#This Row],[Model]])),1,0)</f>
        <v>0</v>
      </c>
      <c r="H1717">
        <f>IF(ISNUMBER(SEARCH("GT",porsche_data[[#This Row],[Model]])),1,0)</f>
        <v>0</v>
      </c>
      <c r="I1717">
        <f>IF(ISNUMBER(SEARCH("RS",porsche_data[[#This Row],[Model]])),1,0)</f>
        <v>0</v>
      </c>
      <c r="J1717">
        <f>IF(ISNUMBER(SEARCH("Targa",porsche_data[[#This Row],[Body]])),1,0)</f>
        <v>0</v>
      </c>
      <c r="K1717">
        <f>IF(ISNUMBER(SEARCH("Cabriolet",porsche_data[[#This Row],[Body]])),1,0)</f>
        <v>0</v>
      </c>
      <c r="L1717" t="s">
        <v>25</v>
      </c>
      <c r="N1717" t="s">
        <v>25</v>
      </c>
      <c r="O1717" t="str">
        <f>IF(ISNUMBER(SEARCH("km",porsche_data[[#This Row],[Mileage0]])),porsche_data[[#This Row],[Mileage0]],"")</f>
        <v/>
      </c>
      <c r="P1717" t="s">
        <v>25</v>
      </c>
      <c r="R1717" t="s">
        <v>25</v>
      </c>
      <c r="T1717" t="s">
        <v>25</v>
      </c>
      <c r="U1717" t="s">
        <v>25</v>
      </c>
      <c r="V1717">
        <f>IF(porsche_data[[#This Row],[Transmission]]="Automatic",1,0)</f>
        <v>0</v>
      </c>
      <c r="W1717">
        <f>IF(porsche_data[[#This Row],[Transmission]]="PDK",1,0)</f>
        <v>0</v>
      </c>
      <c r="X1717" t="s">
        <v>25</v>
      </c>
      <c r="Y1717">
        <f>IF(porsche_data[[#This Row],[Drive]]="Rear drive",0,1)</f>
        <v>1</v>
      </c>
      <c r="Z1717" t="s">
        <v>25</v>
      </c>
      <c r="AA1717" t="s">
        <v>25</v>
      </c>
      <c r="AB1717">
        <f>IF(OR(porsche_data[[#This Row],[Interior Color]]="Black",porsche_data[[#This Row],[Interior Color]]="Beige",porsche_data[[#This Row],[Interior Color]]="Brown",porsche_data[[#This Row],[Interior Color]]="Grey"),0,1)</f>
        <v>1</v>
      </c>
      <c r="AC1717" t="s">
        <v>25</v>
      </c>
      <c r="AD17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18" spans="1:30" hidden="1" x14ac:dyDescent="0.2">
      <c r="A1718" t="s">
        <v>3776</v>
      </c>
      <c r="B1718">
        <v>139000</v>
      </c>
      <c r="C1718" t="e">
        <f>ABS((porsche_data[[#This Row],[Price]]-#REF!)/#REF!)</f>
        <v>#REF!</v>
      </c>
      <c r="D1718" t="s">
        <v>34</v>
      </c>
      <c r="E1718" t="s">
        <v>226</v>
      </c>
      <c r="F1718">
        <f>IF(OR(ISNUMBER(SEARCH(" 4S",porsche_data[[#This Row],[Model]])), ISNUMBER(SEARCH(" S",porsche_data[[#This Row],[Model]]))),1,0)</f>
        <v>0</v>
      </c>
      <c r="G1718">
        <f>IF(ISNUMBER(SEARCH("Turbo",porsche_data[[#This Row],[Model]])),1,0)</f>
        <v>0</v>
      </c>
      <c r="H1718">
        <f>IF(ISNUMBER(SEARCH("GT",porsche_data[[#This Row],[Model]])),1,0)</f>
        <v>0</v>
      </c>
      <c r="I1718">
        <f>IF(ISNUMBER(SEARCH("RS",porsche_data[[#This Row],[Model]])),1,0)</f>
        <v>0</v>
      </c>
      <c r="J1718">
        <f>IF(ISNUMBER(SEARCH("Targa",porsche_data[[#This Row],[Body]])),1,0)</f>
        <v>0</v>
      </c>
      <c r="K1718">
        <f>IF(ISNUMBER(SEARCH("Cabriolet",porsche_data[[#This Row],[Body]])),1,0)</f>
        <v>0</v>
      </c>
      <c r="L1718" t="s">
        <v>44</v>
      </c>
      <c r="N1718" t="s">
        <v>4510</v>
      </c>
      <c r="O1718" t="str">
        <f>IF(ISNUMBER(SEARCH("km",porsche_data[[#This Row],[Mileage0]])),porsche_data[[#This Row],[Mileage0]],"")</f>
        <v>91081 km</v>
      </c>
      <c r="P1718" t="s">
        <v>25</v>
      </c>
      <c r="R1718" t="s">
        <v>25</v>
      </c>
      <c r="T1718" t="s">
        <v>20</v>
      </c>
      <c r="U1718" t="s">
        <v>21</v>
      </c>
      <c r="V1718">
        <f>IF(porsche_data[[#This Row],[Transmission]]="Automatic",1,0)</f>
        <v>0</v>
      </c>
      <c r="W1718">
        <f>IF(porsche_data[[#This Row],[Transmission]]="PDK",1,0)</f>
        <v>0</v>
      </c>
      <c r="X1718" t="s">
        <v>22</v>
      </c>
      <c r="Y1718">
        <f>IF(porsche_data[[#This Row],[Drive]]="Rear drive",0,1)</f>
        <v>0</v>
      </c>
      <c r="Z1718" t="s">
        <v>23</v>
      </c>
      <c r="AA1718" t="s">
        <v>24</v>
      </c>
      <c r="AB1718">
        <f>IF(OR(porsche_data[[#This Row],[Interior Color]]="Black",porsche_data[[#This Row],[Interior Color]]="Beige",porsche_data[[#This Row],[Interior Color]]="Brown",porsche_data[[#This Row],[Interior Color]]="Grey"),0,1)</f>
        <v>0</v>
      </c>
      <c r="AC1718" t="s">
        <v>61</v>
      </c>
      <c r="AD17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19" spans="1:30" x14ac:dyDescent="0.2">
      <c r="A1719" t="s">
        <v>3776</v>
      </c>
      <c r="B1719">
        <v>139000</v>
      </c>
      <c r="C1719">
        <f>ABS((porsche_data[[#This Row],[Price]]-AVERAGE(B1651:B6106))/_xlfn.STDEV.P(B1651:B6106))</f>
        <v>1.6596751655874893</v>
      </c>
      <c r="D1719" t="s">
        <v>34</v>
      </c>
      <c r="E1719" t="s">
        <v>517</v>
      </c>
      <c r="F1719">
        <f>IF(OR(ISNUMBER(SEARCH(" 4S",porsche_data[[#This Row],[Model]])), ISNUMBER(SEARCH(" S",porsche_data[[#This Row],[Model]]))),1,0)</f>
        <v>0</v>
      </c>
      <c r="G1719">
        <f>IF(ISNUMBER(SEARCH("Turbo",porsche_data[[#This Row],[Model]])),1,0)</f>
        <v>0</v>
      </c>
      <c r="H1719">
        <f>IF(ISNUMBER(SEARCH("GT",porsche_data[[#This Row],[Model]])),1,0)</f>
        <v>0</v>
      </c>
      <c r="I1719">
        <f>IF(ISNUMBER(SEARCH("RS",porsche_data[[#This Row],[Model]])),1,0)</f>
        <v>0</v>
      </c>
      <c r="J1719">
        <f>IF(ISNUMBER(SEARCH("Targa",porsche_data[[#This Row],[Body]])),1,0)</f>
        <v>1</v>
      </c>
      <c r="K1719">
        <f>IF(ISNUMBER(SEARCH("Cabriolet",porsche_data[[#This Row],[Body]])),1,0)</f>
        <v>0</v>
      </c>
      <c r="L1719" t="s">
        <v>36</v>
      </c>
      <c r="M1719">
        <v>911</v>
      </c>
      <c r="N1719" t="s">
        <v>673</v>
      </c>
      <c r="O1719" s="3">
        <f>1*(LEFT(porsche_data[[#This Row],[Mileage0]],FIND(" ",porsche_data[[#This Row],[Mileage0]])-1))</f>
        <v>111500</v>
      </c>
      <c r="P1719" t="s">
        <v>519</v>
      </c>
      <c r="Q1719">
        <v>210</v>
      </c>
      <c r="R1719" t="s">
        <v>39</v>
      </c>
      <c r="S1719">
        <f>1*(LEFT(porsche_data[[#This Row],[Cylinder Capacity]],FIND(" ",porsche_data[[#This Row],[Cylinder Capacity]])-1))</f>
        <v>2.7</v>
      </c>
      <c r="T1719" t="s">
        <v>20</v>
      </c>
      <c r="U1719" t="s">
        <v>21</v>
      </c>
      <c r="V1719">
        <f>IF(porsche_data[[#This Row],[Transmission]]="Automatic",1,0)</f>
        <v>0</v>
      </c>
      <c r="W1719">
        <f>IF(porsche_data[[#This Row],[Transmission]]="PDK",1,0)</f>
        <v>0</v>
      </c>
      <c r="X1719" t="s">
        <v>22</v>
      </c>
      <c r="Y1719">
        <f>IF(porsche_data[[#This Row],[Drive]]="Rear drive",0,1)</f>
        <v>0</v>
      </c>
      <c r="Z1719" t="s">
        <v>23</v>
      </c>
      <c r="AA1719" t="s">
        <v>24</v>
      </c>
      <c r="AB1719">
        <f>IF(OR(porsche_data[[#This Row],[Interior Color]]="Black",porsche_data[[#This Row],[Interior Color]]="Beige",porsche_data[[#This Row],[Interior Color]]="Brown",porsche_data[[#This Row],[Interior Color]]="Grey"),0,1)</f>
        <v>0</v>
      </c>
      <c r="AC1719" t="s">
        <v>61</v>
      </c>
      <c r="AD17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20" spans="1:30" hidden="1" x14ac:dyDescent="0.2">
      <c r="A1720" t="s">
        <v>3776</v>
      </c>
      <c r="B1720">
        <v>139000</v>
      </c>
      <c r="C1720" t="e">
        <f>ABS((porsche_data[[#This Row],[Price]]-#REF!)/#REF!)</f>
        <v>#REF!</v>
      </c>
      <c r="D1720" t="s">
        <v>449</v>
      </c>
      <c r="E1720" t="s">
        <v>226</v>
      </c>
      <c r="F1720">
        <f>IF(OR(ISNUMBER(SEARCH(" 4S",porsche_data[[#This Row],[Model]])), ISNUMBER(SEARCH(" S",porsche_data[[#This Row],[Model]]))),1,0)</f>
        <v>0</v>
      </c>
      <c r="G1720">
        <f>IF(ISNUMBER(SEARCH("Turbo",porsche_data[[#This Row],[Model]])),1,0)</f>
        <v>0</v>
      </c>
      <c r="H1720">
        <f>IF(ISNUMBER(SEARCH("GT",porsche_data[[#This Row],[Model]])),1,0)</f>
        <v>0</v>
      </c>
      <c r="I1720">
        <f>IF(ISNUMBER(SEARCH("RS",porsche_data[[#This Row],[Model]])),1,0)</f>
        <v>0</v>
      </c>
      <c r="J1720">
        <f>IF(ISNUMBER(SEARCH("Targa",porsche_data[[#This Row],[Body]])),1,0)</f>
        <v>0</v>
      </c>
      <c r="K1720">
        <f>IF(ISNUMBER(SEARCH("Cabriolet",porsche_data[[#This Row],[Body]])),1,0)</f>
        <v>0</v>
      </c>
      <c r="L1720" t="s">
        <v>44</v>
      </c>
      <c r="N1720" t="s">
        <v>5008</v>
      </c>
      <c r="O1720" t="str">
        <f>IF(ISNUMBER(SEARCH("km",porsche_data[[#This Row],[Mileage0]])),porsche_data[[#This Row],[Mileage0]],"")</f>
        <v>8966 km</v>
      </c>
      <c r="P1720" t="s">
        <v>5009</v>
      </c>
      <c r="R1720" t="s">
        <v>670</v>
      </c>
      <c r="T1720" t="s">
        <v>20</v>
      </c>
      <c r="U1720" t="s">
        <v>21</v>
      </c>
      <c r="V1720">
        <f>IF(porsche_data[[#This Row],[Transmission]]="Automatic",1,0)</f>
        <v>0</v>
      </c>
      <c r="W1720">
        <f>IF(porsche_data[[#This Row],[Transmission]]="PDK",1,0)</f>
        <v>0</v>
      </c>
      <c r="X1720" t="s">
        <v>22</v>
      </c>
      <c r="Y1720">
        <f>IF(porsche_data[[#This Row],[Drive]]="Rear drive",0,1)</f>
        <v>0</v>
      </c>
      <c r="Z1720" t="s">
        <v>23</v>
      </c>
      <c r="AA1720" t="s">
        <v>308</v>
      </c>
      <c r="AB1720">
        <f>IF(OR(porsche_data[[#This Row],[Interior Color]]="Black",porsche_data[[#This Row],[Interior Color]]="Beige",porsche_data[[#This Row],[Interior Color]]="Brown",porsche_data[[#This Row],[Interior Color]]="Grey"),0,1)</f>
        <v>1</v>
      </c>
      <c r="AC1720" t="s">
        <v>308</v>
      </c>
      <c r="AD17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21" spans="1:30" hidden="1" x14ac:dyDescent="0.2">
      <c r="A1721" t="s">
        <v>3776</v>
      </c>
      <c r="B1721">
        <v>139000</v>
      </c>
      <c r="C1721" t="e">
        <f>ABS((porsche_data[[#This Row],[Price]]-#REF!)/#REF!)</f>
        <v>#REF!</v>
      </c>
      <c r="D1721" t="s">
        <v>118</v>
      </c>
      <c r="E1721" t="s">
        <v>426</v>
      </c>
      <c r="F1721">
        <f>IF(OR(ISNUMBER(SEARCH(" 4S",porsche_data[[#This Row],[Model]])), ISNUMBER(SEARCH(" S",porsche_data[[#This Row],[Model]]))),1,0)</f>
        <v>0</v>
      </c>
      <c r="G1721">
        <f>IF(ISNUMBER(SEARCH("Turbo",porsche_data[[#This Row],[Model]])),1,0)</f>
        <v>0</v>
      </c>
      <c r="H1721">
        <f>IF(ISNUMBER(SEARCH("GT",porsche_data[[#This Row],[Model]])),1,0)</f>
        <v>0</v>
      </c>
      <c r="I1721">
        <f>IF(ISNUMBER(SEARCH("RS",porsche_data[[#This Row],[Model]])),1,0)</f>
        <v>0</v>
      </c>
      <c r="J1721">
        <f>IF(ISNUMBER(SEARCH("Targa",porsche_data[[#This Row],[Body]])),1,0)</f>
        <v>0</v>
      </c>
      <c r="K1721">
        <f>IF(ISNUMBER(SEARCH("Cabriolet",porsche_data[[#This Row],[Body]])),1,0)</f>
        <v>0</v>
      </c>
      <c r="L1721" t="s">
        <v>44</v>
      </c>
      <c r="N1721" t="s">
        <v>805</v>
      </c>
      <c r="O1721" t="str">
        <f>IF(ISNUMBER(SEARCH("km",porsche_data[[#This Row],[Mileage0]])),porsche_data[[#This Row],[Mileage0]],"")</f>
        <v>500 km</v>
      </c>
      <c r="P1721" t="s">
        <v>736</v>
      </c>
      <c r="R1721" t="s">
        <v>122</v>
      </c>
      <c r="T1721" t="s">
        <v>20</v>
      </c>
      <c r="U1721" t="s">
        <v>21</v>
      </c>
      <c r="V1721">
        <f>IF(porsche_data[[#This Row],[Transmission]]="Automatic",1,0)</f>
        <v>0</v>
      </c>
      <c r="W1721">
        <f>IF(porsche_data[[#This Row],[Transmission]]="PDK",1,0)</f>
        <v>0</v>
      </c>
      <c r="X1721" t="s">
        <v>22</v>
      </c>
      <c r="Y1721">
        <f>IF(porsche_data[[#This Row],[Drive]]="Rear drive",0,1)</f>
        <v>0</v>
      </c>
      <c r="Z1721" t="s">
        <v>23</v>
      </c>
      <c r="AA1721" t="s">
        <v>24</v>
      </c>
      <c r="AB1721">
        <f>IF(OR(porsche_data[[#This Row],[Interior Color]]="Black",porsche_data[[#This Row],[Interior Color]]="Beige",porsche_data[[#This Row],[Interior Color]]="Brown",porsche_data[[#This Row],[Interior Color]]="Grey"),0,1)</f>
        <v>0</v>
      </c>
      <c r="AC1721" t="s">
        <v>589</v>
      </c>
      <c r="AD17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22" spans="1:30" hidden="1" x14ac:dyDescent="0.2">
      <c r="A1722" t="s">
        <v>3776</v>
      </c>
      <c r="B1722">
        <v>139000</v>
      </c>
      <c r="C1722" t="e">
        <f>ABS((porsche_data[[#This Row],[Price]]-#REF!)/#REF!)</f>
        <v>#REF!</v>
      </c>
      <c r="D1722" t="s">
        <v>654</v>
      </c>
      <c r="E1722" t="s">
        <v>35</v>
      </c>
      <c r="F1722">
        <f>IF(OR(ISNUMBER(SEARCH(" 4S",porsche_data[[#This Row],[Model]])), ISNUMBER(SEARCH(" S",porsche_data[[#This Row],[Model]]))),1,0)</f>
        <v>0</v>
      </c>
      <c r="G1722">
        <f>IF(ISNUMBER(SEARCH("Turbo",porsche_data[[#This Row],[Model]])),1,0)</f>
        <v>0</v>
      </c>
      <c r="H1722">
        <f>IF(ISNUMBER(SEARCH("GT",porsche_data[[#This Row],[Model]])),1,0)</f>
        <v>0</v>
      </c>
      <c r="I1722">
        <f>IF(ISNUMBER(SEARCH("RS",porsche_data[[#This Row],[Model]])),1,0)</f>
        <v>0</v>
      </c>
      <c r="J1722">
        <f>IF(ISNUMBER(SEARCH("Targa",porsche_data[[#This Row],[Body]])),1,0)</f>
        <v>1</v>
      </c>
      <c r="K1722">
        <f>IF(ISNUMBER(SEARCH("Cabriolet",porsche_data[[#This Row],[Body]])),1,0)</f>
        <v>0</v>
      </c>
      <c r="L1722" t="s">
        <v>36</v>
      </c>
      <c r="N1722" t="s">
        <v>5181</v>
      </c>
      <c r="O1722" t="str">
        <f>IF(ISNUMBER(SEARCH("km",porsche_data[[#This Row],[Mileage0]])),porsche_data[[#This Row],[Mileage0]],"")</f>
        <v/>
      </c>
      <c r="P1722" t="s">
        <v>121</v>
      </c>
      <c r="R1722" t="s">
        <v>122</v>
      </c>
      <c r="T1722" t="s">
        <v>20</v>
      </c>
      <c r="U1722" t="s">
        <v>21</v>
      </c>
      <c r="V1722">
        <f>IF(porsche_data[[#This Row],[Transmission]]="Automatic",1,0)</f>
        <v>0</v>
      </c>
      <c r="W1722">
        <f>IF(porsche_data[[#This Row],[Transmission]]="PDK",1,0)</f>
        <v>0</v>
      </c>
      <c r="X1722" t="s">
        <v>22</v>
      </c>
      <c r="Y1722">
        <f>IF(porsche_data[[#This Row],[Drive]]="Rear drive",0,1)</f>
        <v>0</v>
      </c>
      <c r="Z1722" t="s">
        <v>23</v>
      </c>
      <c r="AA1722" t="s">
        <v>24</v>
      </c>
      <c r="AB1722">
        <f>IF(OR(porsche_data[[#This Row],[Interior Color]]="Black",porsche_data[[#This Row],[Interior Color]]="Beige",porsche_data[[#This Row],[Interior Color]]="Brown",porsche_data[[#This Row],[Interior Color]]="Grey"),0,1)</f>
        <v>0</v>
      </c>
      <c r="AC1722" t="s">
        <v>308</v>
      </c>
      <c r="AD17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23" spans="1:30" hidden="1" x14ac:dyDescent="0.2">
      <c r="A1723" t="s">
        <v>25</v>
      </c>
      <c r="C1723" t="e">
        <f>ABS((porsche_data[[#This Row],[Price]]-#REF!)/#REF!)</f>
        <v>#REF!</v>
      </c>
      <c r="D1723" t="s">
        <v>25</v>
      </c>
      <c r="E1723" t="s">
        <v>25</v>
      </c>
      <c r="F1723">
        <f>IF(OR(ISNUMBER(SEARCH(" 4S",porsche_data[[#This Row],[Model]])), ISNUMBER(SEARCH(" S",porsche_data[[#This Row],[Model]]))),1,0)</f>
        <v>0</v>
      </c>
      <c r="G1723">
        <f>IF(ISNUMBER(SEARCH("Turbo",porsche_data[[#This Row],[Model]])),1,0)</f>
        <v>0</v>
      </c>
      <c r="H1723">
        <f>IF(ISNUMBER(SEARCH("GT",porsche_data[[#This Row],[Model]])),1,0)</f>
        <v>0</v>
      </c>
      <c r="I1723">
        <f>IF(ISNUMBER(SEARCH("RS",porsche_data[[#This Row],[Model]])),1,0)</f>
        <v>0</v>
      </c>
      <c r="J1723">
        <f>IF(ISNUMBER(SEARCH("Targa",porsche_data[[#This Row],[Body]])),1,0)</f>
        <v>0</v>
      </c>
      <c r="K1723">
        <f>IF(ISNUMBER(SEARCH("Cabriolet",porsche_data[[#This Row],[Body]])),1,0)</f>
        <v>0</v>
      </c>
      <c r="L1723" t="s">
        <v>25</v>
      </c>
      <c r="N1723" t="s">
        <v>25</v>
      </c>
      <c r="O1723" t="str">
        <f>IF(ISNUMBER(SEARCH("km",porsche_data[[#This Row],[Mileage0]])),porsche_data[[#This Row],[Mileage0]],"")</f>
        <v/>
      </c>
      <c r="P1723" t="s">
        <v>25</v>
      </c>
      <c r="R1723" t="s">
        <v>25</v>
      </c>
      <c r="T1723" t="s">
        <v>25</v>
      </c>
      <c r="U1723" t="s">
        <v>25</v>
      </c>
      <c r="V1723">
        <f>IF(porsche_data[[#This Row],[Transmission]]="Automatic",1,0)</f>
        <v>0</v>
      </c>
      <c r="W1723">
        <f>IF(porsche_data[[#This Row],[Transmission]]="PDK",1,0)</f>
        <v>0</v>
      </c>
      <c r="X1723" t="s">
        <v>25</v>
      </c>
      <c r="Y1723">
        <f>IF(porsche_data[[#This Row],[Drive]]="Rear drive",0,1)</f>
        <v>1</v>
      </c>
      <c r="Z1723" t="s">
        <v>25</v>
      </c>
      <c r="AA1723" t="s">
        <v>25</v>
      </c>
      <c r="AB1723">
        <f>IF(OR(porsche_data[[#This Row],[Interior Color]]="Black",porsche_data[[#This Row],[Interior Color]]="Beige",porsche_data[[#This Row],[Interior Color]]="Brown",porsche_data[[#This Row],[Interior Color]]="Grey"),0,1)</f>
        <v>1</v>
      </c>
      <c r="AC1723" t="s">
        <v>25</v>
      </c>
      <c r="AD17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24" spans="1:30" hidden="1" x14ac:dyDescent="0.2">
      <c r="A1724" t="s">
        <v>1112</v>
      </c>
      <c r="C1724" t="e">
        <f>ABS((porsche_data[[#This Row],[Price]]-#REF!)/#REF!)</f>
        <v>#REF!</v>
      </c>
      <c r="D1724" t="s">
        <v>1519</v>
      </c>
      <c r="E1724" t="s">
        <v>989</v>
      </c>
      <c r="F1724">
        <f>IF(OR(ISNUMBER(SEARCH(" 4S",porsche_data[[#This Row],[Model]])), ISNUMBER(SEARCH(" S",porsche_data[[#This Row],[Model]]))),1,0)</f>
        <v>0</v>
      </c>
      <c r="G1724">
        <f>IF(ISNUMBER(SEARCH("Turbo",porsche_data[[#This Row],[Model]])),1,0)</f>
        <v>0</v>
      </c>
      <c r="H1724">
        <f>IF(ISNUMBER(SEARCH("GT",porsche_data[[#This Row],[Model]])),1,0)</f>
        <v>0</v>
      </c>
      <c r="I1724">
        <f>IF(ISNUMBER(SEARCH("RS",porsche_data[[#This Row],[Model]])),1,0)</f>
        <v>0</v>
      </c>
      <c r="J1724">
        <f>IF(ISNUMBER(SEARCH("Targa",porsche_data[[#This Row],[Body]])),1,0)</f>
        <v>0</v>
      </c>
      <c r="K1724">
        <f>IF(ISNUMBER(SEARCH("Cabriolet",porsche_data[[#This Row],[Body]])),1,0)</f>
        <v>0</v>
      </c>
      <c r="L1724" t="s">
        <v>44</v>
      </c>
      <c r="N1724" t="s">
        <v>1439</v>
      </c>
      <c r="O1724" t="str">
        <f>IF(ISNUMBER(SEARCH("km",porsche_data[[#This Row],[Mileage0]])),porsche_data[[#This Row],[Mileage0]],"")</f>
        <v>102000 km</v>
      </c>
      <c r="P1724" t="s">
        <v>2025</v>
      </c>
      <c r="R1724" t="s">
        <v>748</v>
      </c>
      <c r="T1724" t="s">
        <v>20</v>
      </c>
      <c r="U1724" t="s">
        <v>21</v>
      </c>
      <c r="V1724">
        <f>IF(porsche_data[[#This Row],[Transmission]]="Automatic",1,0)</f>
        <v>0</v>
      </c>
      <c r="W1724">
        <f>IF(porsche_data[[#This Row],[Transmission]]="PDK",1,0)</f>
        <v>0</v>
      </c>
      <c r="X1724" t="s">
        <v>22</v>
      </c>
      <c r="Y1724">
        <f>IF(porsche_data[[#This Row],[Drive]]="Rear drive",0,1)</f>
        <v>0</v>
      </c>
      <c r="Z1724" t="s">
        <v>23</v>
      </c>
      <c r="AA1724" t="s">
        <v>250</v>
      </c>
      <c r="AB1724">
        <f>IF(OR(porsche_data[[#This Row],[Interior Color]]="Black",porsche_data[[#This Row],[Interior Color]]="Beige",porsche_data[[#This Row],[Interior Color]]="Brown",porsche_data[[#This Row],[Interior Color]]="Grey"),0,1)</f>
        <v>0</v>
      </c>
      <c r="AC1724" t="s">
        <v>24</v>
      </c>
      <c r="AD17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25" spans="1:30" x14ac:dyDescent="0.2">
      <c r="A1725" t="s">
        <v>1704</v>
      </c>
      <c r="B1725">
        <v>138992</v>
      </c>
      <c r="C1725">
        <f>ABS((porsche_data[[#This Row],[Price]]-AVERAGE(B1657:B6112))/_xlfn.STDEV.P(B1657:B6112))</f>
        <v>1.6708375558242874</v>
      </c>
      <c r="D1725" t="s">
        <v>106</v>
      </c>
      <c r="E1725" t="s">
        <v>64</v>
      </c>
      <c r="F1725">
        <f>IF(OR(ISNUMBER(SEARCH(" 4S",porsche_data[[#This Row],[Model]])), ISNUMBER(SEARCH(" S",porsche_data[[#This Row],[Model]]))),1,0)</f>
        <v>1</v>
      </c>
      <c r="G1725">
        <f>IF(ISNUMBER(SEARCH("Turbo",porsche_data[[#This Row],[Model]])),1,0)</f>
        <v>0</v>
      </c>
      <c r="H1725">
        <f>IF(ISNUMBER(SEARCH("GT",porsche_data[[#This Row],[Model]])),1,0)</f>
        <v>0</v>
      </c>
      <c r="I1725">
        <f>IF(ISNUMBER(SEARCH("RS",porsche_data[[#This Row],[Model]])),1,0)</f>
        <v>0</v>
      </c>
      <c r="J1725">
        <f>IF(ISNUMBER(SEARCH("Targa",porsche_data[[#This Row],[Body]])),1,0)</f>
        <v>0</v>
      </c>
      <c r="K1725">
        <f>IF(ISNUMBER(SEARCH("Cabriolet",porsche_data[[#This Row],[Body]])),1,0)</f>
        <v>0</v>
      </c>
      <c r="L1725" t="s">
        <v>44</v>
      </c>
      <c r="M1725">
        <v>992</v>
      </c>
      <c r="N1725" t="s">
        <v>886</v>
      </c>
      <c r="O1725" s="3">
        <f>1*(LEFT(porsche_data[[#This Row],[Mileage0]],FIND(" ",porsche_data[[#This Row],[Mileage0]])-1))</f>
        <v>34000</v>
      </c>
      <c r="P1725" t="s">
        <v>66</v>
      </c>
      <c r="Q1725">
        <v>450</v>
      </c>
      <c r="R1725" t="s">
        <v>67</v>
      </c>
      <c r="S1725">
        <f>1*(LEFT(porsche_data[[#This Row],[Cylinder Capacity]],FIND(" ",porsche_data[[#This Row],[Cylinder Capacity]])-1))</f>
        <v>3</v>
      </c>
      <c r="T1725" t="s">
        <v>20</v>
      </c>
      <c r="U1725" t="s">
        <v>31</v>
      </c>
      <c r="V1725">
        <f>IF(porsche_data[[#This Row],[Transmission]]="Automatic",1,0)</f>
        <v>0</v>
      </c>
      <c r="W1725">
        <f>IF(porsche_data[[#This Row],[Transmission]]="PDK",1,0)</f>
        <v>1</v>
      </c>
      <c r="X1725" t="s">
        <v>46</v>
      </c>
      <c r="Y1725">
        <f>IF(porsche_data[[#This Row],[Drive]]="Rear drive",0,1)</f>
        <v>1</v>
      </c>
      <c r="Z1725" t="s">
        <v>23</v>
      </c>
      <c r="AA1725" t="s">
        <v>24</v>
      </c>
      <c r="AB1725">
        <f>IF(OR(porsche_data[[#This Row],[Interior Color]]="Black",porsche_data[[#This Row],[Interior Color]]="Beige",porsche_data[[#This Row],[Interior Color]]="Brown",porsche_data[[#This Row],[Interior Color]]="Grey"),0,1)</f>
        <v>0</v>
      </c>
      <c r="AC1725" t="s">
        <v>54</v>
      </c>
      <c r="AD17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26" spans="1:30" hidden="1" x14ac:dyDescent="0.2">
      <c r="A1726" t="s">
        <v>2693</v>
      </c>
      <c r="C1726" t="e">
        <f>ABS((porsche_data[[#This Row],[Price]]-#REF!)/#REF!)</f>
        <v>#REF!</v>
      </c>
      <c r="D1726" t="s">
        <v>90</v>
      </c>
      <c r="E1726" t="s">
        <v>843</v>
      </c>
      <c r="F1726">
        <f>IF(OR(ISNUMBER(SEARCH(" 4S",porsche_data[[#This Row],[Model]])), ISNUMBER(SEARCH(" S",porsche_data[[#This Row],[Model]]))),1,0)</f>
        <v>0</v>
      </c>
      <c r="G1726">
        <f>IF(ISNUMBER(SEARCH("Turbo",porsche_data[[#This Row],[Model]])),1,0)</f>
        <v>0</v>
      </c>
      <c r="H1726">
        <f>IF(ISNUMBER(SEARCH("GT",porsche_data[[#This Row],[Model]])),1,0)</f>
        <v>1</v>
      </c>
      <c r="I1726">
        <f>IF(ISNUMBER(SEARCH("RS",porsche_data[[#This Row],[Model]])),1,0)</f>
        <v>1</v>
      </c>
      <c r="J1726">
        <f>IF(ISNUMBER(SEARCH("Targa",porsche_data[[#This Row],[Body]])),1,0)</f>
        <v>0</v>
      </c>
      <c r="K1726">
        <f>IF(ISNUMBER(SEARCH("Cabriolet",porsche_data[[#This Row],[Body]])),1,0)</f>
        <v>0</v>
      </c>
      <c r="L1726" t="s">
        <v>44</v>
      </c>
      <c r="N1726" t="s">
        <v>2694</v>
      </c>
      <c r="O1726" t="str">
        <f>IF(ISNUMBER(SEARCH("km",porsche_data[[#This Row],[Mileage0]])),porsche_data[[#This Row],[Mileage0]],"")</f>
        <v/>
      </c>
      <c r="P1726" t="s">
        <v>842</v>
      </c>
      <c r="R1726" t="s">
        <v>88</v>
      </c>
      <c r="T1726" t="s">
        <v>20</v>
      </c>
      <c r="U1726" t="s">
        <v>31</v>
      </c>
      <c r="V1726">
        <f>IF(porsche_data[[#This Row],[Transmission]]="Automatic",1,0)</f>
        <v>0</v>
      </c>
      <c r="W1726">
        <f>IF(porsche_data[[#This Row],[Transmission]]="PDK",1,0)</f>
        <v>1</v>
      </c>
      <c r="X1726" t="s">
        <v>22</v>
      </c>
      <c r="Y1726">
        <f>IF(porsche_data[[#This Row],[Drive]]="Rear drive",0,1)</f>
        <v>0</v>
      </c>
      <c r="Z1726" t="s">
        <v>23</v>
      </c>
      <c r="AA1726" t="s">
        <v>24</v>
      </c>
      <c r="AB1726">
        <f>IF(OR(porsche_data[[#This Row],[Interior Color]]="Black",porsche_data[[#This Row],[Interior Color]]="Beige",porsche_data[[#This Row],[Interior Color]]="Brown",porsche_data[[#This Row],[Interior Color]]="Grey"),0,1)</f>
        <v>0</v>
      </c>
      <c r="AC1726" t="s">
        <v>61</v>
      </c>
      <c r="AD17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27" spans="1:30" hidden="1" x14ac:dyDescent="0.2">
      <c r="A1727" t="s">
        <v>2695</v>
      </c>
      <c r="C1727" t="e">
        <f>ABS((porsche_data[[#This Row],[Price]]-#REF!)/#REF!)</f>
        <v>#REF!</v>
      </c>
      <c r="D1727" t="s">
        <v>645</v>
      </c>
      <c r="E1727" t="s">
        <v>102</v>
      </c>
      <c r="F1727">
        <f>IF(OR(ISNUMBER(SEARCH(" 4S",porsche_data[[#This Row],[Model]])), ISNUMBER(SEARCH(" S",porsche_data[[#This Row],[Model]]))),1,0)</f>
        <v>0</v>
      </c>
      <c r="G1727">
        <f>IF(ISNUMBER(SEARCH("Turbo",porsche_data[[#This Row],[Model]])),1,0)</f>
        <v>0</v>
      </c>
      <c r="H1727">
        <f>IF(ISNUMBER(SEARCH("GT",porsche_data[[#This Row],[Model]])),1,0)</f>
        <v>0</v>
      </c>
      <c r="I1727">
        <f>IF(ISNUMBER(SEARCH("RS",porsche_data[[#This Row],[Model]])),1,0)</f>
        <v>0</v>
      </c>
      <c r="J1727">
        <f>IF(ISNUMBER(SEARCH("Targa",porsche_data[[#This Row],[Body]])),1,0)</f>
        <v>0</v>
      </c>
      <c r="K1727">
        <f>IF(ISNUMBER(SEARCH("Cabriolet",porsche_data[[#This Row],[Body]])),1,0)</f>
        <v>0</v>
      </c>
      <c r="L1727" t="s">
        <v>44</v>
      </c>
      <c r="N1727" t="s">
        <v>2696</v>
      </c>
      <c r="O1727" t="str">
        <f>IF(ISNUMBER(SEARCH("km",porsche_data[[#This Row],[Mileage0]])),porsche_data[[#This Row],[Mileage0]],"")</f>
        <v/>
      </c>
      <c r="P1727" t="s">
        <v>197</v>
      </c>
      <c r="R1727" t="s">
        <v>2697</v>
      </c>
      <c r="T1727" t="s">
        <v>20</v>
      </c>
      <c r="U1727" t="s">
        <v>21</v>
      </c>
      <c r="V1727">
        <f>IF(porsche_data[[#This Row],[Transmission]]="Automatic",1,0)</f>
        <v>0</v>
      </c>
      <c r="W1727">
        <f>IF(porsche_data[[#This Row],[Transmission]]="PDK",1,0)</f>
        <v>0</v>
      </c>
      <c r="X1727" t="s">
        <v>22</v>
      </c>
      <c r="Y1727">
        <f>IF(porsche_data[[#This Row],[Drive]]="Rear drive",0,1)</f>
        <v>0</v>
      </c>
      <c r="Z1727" t="s">
        <v>23</v>
      </c>
      <c r="AA1727" t="s">
        <v>24</v>
      </c>
      <c r="AB1727">
        <f>IF(OR(porsche_data[[#This Row],[Interior Color]]="Black",porsche_data[[#This Row],[Interior Color]]="Beige",porsche_data[[#This Row],[Interior Color]]="Brown",porsche_data[[#This Row],[Interior Color]]="Grey"),0,1)</f>
        <v>0</v>
      </c>
      <c r="AC1727" t="s">
        <v>308</v>
      </c>
      <c r="AD17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28" spans="1:30" hidden="1" x14ac:dyDescent="0.2">
      <c r="A1728" t="s">
        <v>25</v>
      </c>
      <c r="C1728" t="e">
        <f>ABS((porsche_data[[#This Row],[Price]]-#REF!)/#REF!)</f>
        <v>#REF!</v>
      </c>
      <c r="D1728" t="s">
        <v>563</v>
      </c>
      <c r="E1728" t="s">
        <v>1033</v>
      </c>
      <c r="F1728">
        <f>IF(OR(ISNUMBER(SEARCH(" 4S",porsche_data[[#This Row],[Model]])), ISNUMBER(SEARCH(" S",porsche_data[[#This Row],[Model]]))),1,0)</f>
        <v>0</v>
      </c>
      <c r="G1728">
        <f>IF(ISNUMBER(SEARCH("Turbo",porsche_data[[#This Row],[Model]])),1,0)</f>
        <v>1</v>
      </c>
      <c r="H1728">
        <f>IF(ISNUMBER(SEARCH("GT",porsche_data[[#This Row],[Model]])),1,0)</f>
        <v>0</v>
      </c>
      <c r="I1728">
        <f>IF(ISNUMBER(SEARCH("RS",porsche_data[[#This Row],[Model]])),1,0)</f>
        <v>0</v>
      </c>
      <c r="J1728">
        <f>IF(ISNUMBER(SEARCH("Targa",porsche_data[[#This Row],[Body]])),1,0)</f>
        <v>0</v>
      </c>
      <c r="K1728">
        <f>IF(ISNUMBER(SEARCH("Cabriolet",porsche_data[[#This Row],[Body]])),1,0)</f>
        <v>0</v>
      </c>
      <c r="L1728" t="s">
        <v>44</v>
      </c>
      <c r="N1728" t="s">
        <v>2698</v>
      </c>
      <c r="O1728" t="str">
        <f>IF(ISNUMBER(SEARCH("km",porsche_data[[#This Row],[Mileage0]])),porsche_data[[#This Row],[Mileage0]],"")</f>
        <v>179250 km</v>
      </c>
      <c r="P1728" t="s">
        <v>202</v>
      </c>
      <c r="R1728" t="s">
        <v>213</v>
      </c>
      <c r="T1728" t="s">
        <v>20</v>
      </c>
      <c r="U1728" t="s">
        <v>21</v>
      </c>
      <c r="V1728">
        <f>IF(porsche_data[[#This Row],[Transmission]]="Automatic",1,0)</f>
        <v>0</v>
      </c>
      <c r="W1728">
        <f>IF(porsche_data[[#This Row],[Transmission]]="PDK",1,0)</f>
        <v>0</v>
      </c>
      <c r="X1728" t="s">
        <v>22</v>
      </c>
      <c r="Y1728">
        <f>IF(porsche_data[[#This Row],[Drive]]="Rear drive",0,1)</f>
        <v>0</v>
      </c>
      <c r="Z1728" t="s">
        <v>23</v>
      </c>
      <c r="AA1728" t="s">
        <v>24</v>
      </c>
      <c r="AB1728">
        <f>IF(OR(porsche_data[[#This Row],[Interior Color]]="Black",porsche_data[[#This Row],[Interior Color]]="Beige",porsche_data[[#This Row],[Interior Color]]="Brown",porsche_data[[#This Row],[Interior Color]]="Grey"),0,1)</f>
        <v>0</v>
      </c>
      <c r="AC1728" t="s">
        <v>61</v>
      </c>
      <c r="AD17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29" spans="1:30" x14ac:dyDescent="0.2">
      <c r="A1729" t="s">
        <v>4498</v>
      </c>
      <c r="B1729">
        <v>138991</v>
      </c>
      <c r="C1729">
        <f>ABS((porsche_data[[#This Row],[Price]]-AVERAGE(B1661:B6116))/_xlfn.STDEV.P(B1661:B6116))</f>
        <v>1.6766068920521582</v>
      </c>
      <c r="D1729" t="s">
        <v>128</v>
      </c>
      <c r="E1729" t="s">
        <v>1289</v>
      </c>
      <c r="F1729">
        <f>IF(OR(ISNUMBER(SEARCH(" 4S",porsche_data[[#This Row],[Model]])), ISNUMBER(SEARCH(" S",porsche_data[[#This Row],[Model]]))),1,0)</f>
        <v>1</v>
      </c>
      <c r="G1729">
        <f>IF(ISNUMBER(SEARCH("Turbo",porsche_data[[#This Row],[Model]])),1,0)</f>
        <v>0</v>
      </c>
      <c r="H1729">
        <f>IF(ISNUMBER(SEARCH("GT",porsche_data[[#This Row],[Model]])),1,0)</f>
        <v>0</v>
      </c>
      <c r="I1729">
        <f>IF(ISNUMBER(SEARCH("RS",porsche_data[[#This Row],[Model]])),1,0)</f>
        <v>0</v>
      </c>
      <c r="J1729">
        <f>IF(ISNUMBER(SEARCH("Targa",porsche_data[[#This Row],[Body]])),1,0)</f>
        <v>0</v>
      </c>
      <c r="K1729">
        <f>IF(ISNUMBER(SEARCH("Cabriolet",porsche_data[[#This Row],[Body]])),1,0)</f>
        <v>0</v>
      </c>
      <c r="L1729" t="s">
        <v>44</v>
      </c>
      <c r="M1729">
        <v>991</v>
      </c>
      <c r="N1729" t="s">
        <v>3337</v>
      </c>
      <c r="O1729" s="3">
        <f>1*(LEFT(porsche_data[[#This Row],[Mileage0]],FIND(" ",porsche_data[[#This Row],[Mileage0]])-1))</f>
        <v>22000</v>
      </c>
      <c r="P1729" t="s">
        <v>207</v>
      </c>
      <c r="Q1729">
        <v>400</v>
      </c>
      <c r="R1729" t="s">
        <v>88</v>
      </c>
      <c r="S1729">
        <f>1*(LEFT(porsche_data[[#This Row],[Cylinder Capacity]],FIND(" ",porsche_data[[#This Row],[Cylinder Capacity]])-1))</f>
        <v>3.8</v>
      </c>
      <c r="T1729" t="s">
        <v>20</v>
      </c>
      <c r="U1729" t="s">
        <v>31</v>
      </c>
      <c r="V1729">
        <f>IF(porsche_data[[#This Row],[Transmission]]="Automatic",1,0)</f>
        <v>0</v>
      </c>
      <c r="W1729">
        <f>IF(porsche_data[[#This Row],[Transmission]]="PDK",1,0)</f>
        <v>1</v>
      </c>
      <c r="X1729" t="s">
        <v>22</v>
      </c>
      <c r="Y1729">
        <f>IF(porsche_data[[#This Row],[Drive]]="Rear drive",0,1)</f>
        <v>0</v>
      </c>
      <c r="Z1729" t="s">
        <v>23</v>
      </c>
      <c r="AA1729" t="s">
        <v>24</v>
      </c>
      <c r="AB1729">
        <f>IF(OR(porsche_data[[#This Row],[Interior Color]]="Black",porsche_data[[#This Row],[Interior Color]]="Beige",porsche_data[[#This Row],[Interior Color]]="Brown",porsche_data[[#This Row],[Interior Color]]="Grey"),0,1)</f>
        <v>0</v>
      </c>
      <c r="AC1729" t="s">
        <v>32</v>
      </c>
      <c r="AD17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30" spans="1:30" hidden="1" x14ac:dyDescent="0.2">
      <c r="A1730" t="s">
        <v>2701</v>
      </c>
      <c r="C1730" t="e">
        <f>ABS((porsche_data[[#This Row],[Price]]-#REF!)/#REF!)</f>
        <v>#REF!</v>
      </c>
      <c r="D1730" t="s">
        <v>80</v>
      </c>
      <c r="E1730" t="s">
        <v>76</v>
      </c>
      <c r="F1730">
        <f>IF(OR(ISNUMBER(SEARCH(" 4S",porsche_data[[#This Row],[Model]])), ISNUMBER(SEARCH(" S",porsche_data[[#This Row],[Model]]))),1,0)</f>
        <v>1</v>
      </c>
      <c r="G1730">
        <f>IF(ISNUMBER(SEARCH("Turbo",porsche_data[[#This Row],[Model]])),1,0)</f>
        <v>0</v>
      </c>
      <c r="H1730">
        <f>IF(ISNUMBER(SEARCH("GT",porsche_data[[#This Row],[Model]])),1,0)</f>
        <v>0</v>
      </c>
      <c r="I1730">
        <f>IF(ISNUMBER(SEARCH("RS",porsche_data[[#This Row],[Model]])),1,0)</f>
        <v>0</v>
      </c>
      <c r="J1730">
        <f>IF(ISNUMBER(SEARCH("Targa",porsche_data[[#This Row],[Body]])),1,0)</f>
        <v>0</v>
      </c>
      <c r="K1730">
        <f>IF(ISNUMBER(SEARCH("Cabriolet",porsche_data[[#This Row],[Body]])),1,0)</f>
        <v>1</v>
      </c>
      <c r="L1730" t="s">
        <v>16</v>
      </c>
      <c r="N1730" t="s">
        <v>98</v>
      </c>
      <c r="O1730" t="str">
        <f>IF(ISNUMBER(SEARCH("km",porsche_data[[#This Row],[Mileage0]])),porsche_data[[#This Row],[Mileage0]],"")</f>
        <v>64000 km</v>
      </c>
      <c r="P1730" t="s">
        <v>73</v>
      </c>
      <c r="R1730" t="s">
        <v>78</v>
      </c>
      <c r="T1730" t="s">
        <v>20</v>
      </c>
      <c r="U1730" t="s">
        <v>31</v>
      </c>
      <c r="V1730">
        <f>IF(porsche_data[[#This Row],[Transmission]]="Automatic",1,0)</f>
        <v>0</v>
      </c>
      <c r="W1730">
        <f>IF(porsche_data[[#This Row],[Transmission]]="PDK",1,0)</f>
        <v>1</v>
      </c>
      <c r="X1730" t="s">
        <v>46</v>
      </c>
      <c r="Y1730">
        <f>IF(porsche_data[[#This Row],[Drive]]="Rear drive",0,1)</f>
        <v>1</v>
      </c>
      <c r="Z1730" t="s">
        <v>23</v>
      </c>
      <c r="AA1730" t="s">
        <v>24</v>
      </c>
      <c r="AB1730">
        <f>IF(OR(porsche_data[[#This Row],[Interior Color]]="Black",porsche_data[[#This Row],[Interior Color]]="Beige",porsche_data[[#This Row],[Interior Color]]="Brown",porsche_data[[#This Row],[Interior Color]]="Grey"),0,1)</f>
        <v>0</v>
      </c>
      <c r="AC1730" t="s">
        <v>32</v>
      </c>
      <c r="AD17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31" spans="1:30" hidden="1" x14ac:dyDescent="0.2">
      <c r="A1731" t="s">
        <v>2702</v>
      </c>
      <c r="C1731" t="e">
        <f>ABS((porsche_data[[#This Row],[Price]]-#REF!)/#REF!)</f>
        <v>#REF!</v>
      </c>
      <c r="D1731" t="s">
        <v>152</v>
      </c>
      <c r="E1731" t="s">
        <v>272</v>
      </c>
      <c r="F1731">
        <f>IF(OR(ISNUMBER(SEARCH(" 4S",porsche_data[[#This Row],[Model]])), ISNUMBER(SEARCH(" S",porsche_data[[#This Row],[Model]]))),1,0)</f>
        <v>1</v>
      </c>
      <c r="G1731">
        <f>IF(ISNUMBER(SEARCH("Turbo",porsche_data[[#This Row],[Model]])),1,0)</f>
        <v>0</v>
      </c>
      <c r="H1731">
        <f>IF(ISNUMBER(SEARCH("GT",porsche_data[[#This Row],[Model]])),1,0)</f>
        <v>0</v>
      </c>
      <c r="I1731">
        <f>IF(ISNUMBER(SEARCH("RS",porsche_data[[#This Row],[Model]])),1,0)</f>
        <v>1</v>
      </c>
      <c r="J1731">
        <f>IF(ISNUMBER(SEARCH("Targa",porsche_data[[#This Row],[Body]])),1,0)</f>
        <v>0</v>
      </c>
      <c r="K1731">
        <f>IF(ISNUMBER(SEARCH("Cabriolet",porsche_data[[#This Row],[Body]])),1,0)</f>
        <v>1</v>
      </c>
      <c r="L1731" t="s">
        <v>16</v>
      </c>
      <c r="N1731" t="s">
        <v>2703</v>
      </c>
      <c r="O1731" t="str">
        <f>IF(ISNUMBER(SEARCH("km",porsche_data[[#This Row],[Mileage0]])),porsche_data[[#This Row],[Mileage0]],"")</f>
        <v/>
      </c>
      <c r="P1731" t="s">
        <v>141</v>
      </c>
      <c r="R1731" t="s">
        <v>111</v>
      </c>
      <c r="T1731" t="s">
        <v>20</v>
      </c>
      <c r="U1731" t="s">
        <v>31</v>
      </c>
      <c r="V1731">
        <f>IF(porsche_data[[#This Row],[Transmission]]="Automatic",1,0)</f>
        <v>0</v>
      </c>
      <c r="W1731">
        <f>IF(porsche_data[[#This Row],[Transmission]]="PDK",1,0)</f>
        <v>1</v>
      </c>
      <c r="X1731" t="s">
        <v>22</v>
      </c>
      <c r="Y1731">
        <f>IF(porsche_data[[#This Row],[Drive]]="Rear drive",0,1)</f>
        <v>0</v>
      </c>
      <c r="Z1731" t="s">
        <v>23</v>
      </c>
      <c r="AA1731" t="s">
        <v>24</v>
      </c>
      <c r="AB1731">
        <f>IF(OR(porsche_data[[#This Row],[Interior Color]]="Black",porsche_data[[#This Row],[Interior Color]]="Beige",porsche_data[[#This Row],[Interior Color]]="Brown",porsche_data[[#This Row],[Interior Color]]="Grey"),0,1)</f>
        <v>0</v>
      </c>
      <c r="AC1731" t="s">
        <v>61</v>
      </c>
      <c r="AD17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32" spans="1:30" hidden="1" x14ac:dyDescent="0.2">
      <c r="A1732" t="s">
        <v>2704</v>
      </c>
      <c r="C1732" t="e">
        <f>ABS((porsche_data[[#This Row],[Price]]-#REF!)/#REF!)</f>
        <v>#REF!</v>
      </c>
      <c r="D1732" t="s">
        <v>294</v>
      </c>
      <c r="E1732" t="s">
        <v>295</v>
      </c>
      <c r="F1732">
        <f>IF(OR(ISNUMBER(SEARCH(" 4S",porsche_data[[#This Row],[Model]])), ISNUMBER(SEARCH(" S",porsche_data[[#This Row],[Model]]))),1,0)</f>
        <v>1</v>
      </c>
      <c r="G1732">
        <f>IF(ISNUMBER(SEARCH("Turbo",porsche_data[[#This Row],[Model]])),1,0)</f>
        <v>0</v>
      </c>
      <c r="H1732">
        <f>IF(ISNUMBER(SEARCH("GT",porsche_data[[#This Row],[Model]])),1,0)</f>
        <v>0</v>
      </c>
      <c r="I1732">
        <f>IF(ISNUMBER(SEARCH("RS",porsche_data[[#This Row],[Model]])),1,0)</f>
        <v>0</v>
      </c>
      <c r="J1732">
        <f>IF(ISNUMBER(SEARCH("Targa",porsche_data[[#This Row],[Body]])),1,0)</f>
        <v>0</v>
      </c>
      <c r="K1732">
        <f>IF(ISNUMBER(SEARCH("Cabriolet",porsche_data[[#This Row],[Body]])),1,0)</f>
        <v>0</v>
      </c>
      <c r="L1732" t="s">
        <v>44</v>
      </c>
      <c r="N1732" t="s">
        <v>1249</v>
      </c>
      <c r="O1732" t="str">
        <f>IF(ISNUMBER(SEARCH("km",porsche_data[[#This Row],[Mileage0]])),porsche_data[[#This Row],[Mileage0]],"")</f>
        <v>130000 km</v>
      </c>
      <c r="P1732" t="s">
        <v>297</v>
      </c>
      <c r="R1732" t="s">
        <v>88</v>
      </c>
      <c r="T1732" t="s">
        <v>20</v>
      </c>
      <c r="U1732" t="s">
        <v>21</v>
      </c>
      <c r="V1732">
        <f>IF(porsche_data[[#This Row],[Transmission]]="Automatic",1,0)</f>
        <v>0</v>
      </c>
      <c r="W1732">
        <f>IF(porsche_data[[#This Row],[Transmission]]="PDK",1,0)</f>
        <v>0</v>
      </c>
      <c r="X1732" t="s">
        <v>46</v>
      </c>
      <c r="Y1732">
        <f>IF(porsche_data[[#This Row],[Drive]]="Rear drive",0,1)</f>
        <v>1</v>
      </c>
      <c r="Z1732" t="s">
        <v>23</v>
      </c>
      <c r="AA1732" t="s">
        <v>24</v>
      </c>
      <c r="AB1732">
        <f>IF(OR(porsche_data[[#This Row],[Interior Color]]="Black",porsche_data[[#This Row],[Interior Color]]="Beige",porsche_data[[#This Row],[Interior Color]]="Brown",porsche_data[[#This Row],[Interior Color]]="Grey"),0,1)</f>
        <v>0</v>
      </c>
      <c r="AC1732" t="s">
        <v>308</v>
      </c>
      <c r="AD17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33" spans="1:30" x14ac:dyDescent="0.2">
      <c r="A1733" t="s">
        <v>2306</v>
      </c>
      <c r="B1733">
        <v>138990</v>
      </c>
      <c r="C1733">
        <f>ABS((porsche_data[[#This Row],[Price]]-AVERAGE(B1665:B6120))/_xlfn.STDEV.P(B1665:B6120))</f>
        <v>1.682436239733202</v>
      </c>
      <c r="D1733" t="s">
        <v>874</v>
      </c>
      <c r="E1733" t="s">
        <v>1117</v>
      </c>
      <c r="F1733">
        <f>IF(OR(ISNUMBER(SEARCH(" 4S",porsche_data[[#This Row],[Model]])), ISNUMBER(SEARCH(" S",porsche_data[[#This Row],[Model]]))),1,0)</f>
        <v>0</v>
      </c>
      <c r="G1733">
        <f>IF(ISNUMBER(SEARCH("Turbo",porsche_data[[#This Row],[Model]])),1,0)</f>
        <v>0</v>
      </c>
      <c r="H1733">
        <f>IF(ISNUMBER(SEARCH("GT",porsche_data[[#This Row],[Model]])),1,0)</f>
        <v>1</v>
      </c>
      <c r="I1733">
        <f>IF(ISNUMBER(SEARCH("RS",porsche_data[[#This Row],[Model]])),1,0)</f>
        <v>0</v>
      </c>
      <c r="J1733">
        <f>IF(ISNUMBER(SEARCH("Targa",porsche_data[[#This Row],[Body]])),1,0)</f>
        <v>1</v>
      </c>
      <c r="K1733">
        <f>IF(ISNUMBER(SEARCH("Cabriolet",porsche_data[[#This Row],[Body]])),1,0)</f>
        <v>0</v>
      </c>
      <c r="L1733" t="s">
        <v>36</v>
      </c>
      <c r="M1733">
        <v>991</v>
      </c>
      <c r="N1733" t="s">
        <v>2307</v>
      </c>
      <c r="O1733" s="3">
        <f>1*(LEFT(porsche_data[[#This Row],[Mileage0]],FIND(" ",porsche_data[[#This Row],[Mileage0]])-1))</f>
        <v>41714</v>
      </c>
      <c r="P1733" t="s">
        <v>796</v>
      </c>
      <c r="Q1733">
        <v>430</v>
      </c>
      <c r="R1733" t="s">
        <v>88</v>
      </c>
      <c r="S1733">
        <f>1*(LEFT(porsche_data[[#This Row],[Cylinder Capacity]],FIND(" ",porsche_data[[#This Row],[Cylinder Capacity]])-1))</f>
        <v>3.8</v>
      </c>
      <c r="T1733" t="s">
        <v>20</v>
      </c>
      <c r="U1733" t="s">
        <v>31</v>
      </c>
      <c r="V1733">
        <f>IF(porsche_data[[#This Row],[Transmission]]="Automatic",1,0)</f>
        <v>0</v>
      </c>
      <c r="W1733">
        <f>IF(porsche_data[[#This Row],[Transmission]]="PDK",1,0)</f>
        <v>1</v>
      </c>
      <c r="X1733" t="s">
        <v>46</v>
      </c>
      <c r="Y1733">
        <f>IF(porsche_data[[#This Row],[Drive]]="Rear drive",0,1)</f>
        <v>1</v>
      </c>
      <c r="Z1733" t="s">
        <v>23</v>
      </c>
      <c r="AA1733" t="s">
        <v>32</v>
      </c>
      <c r="AB1733">
        <f>IF(OR(porsche_data[[#This Row],[Interior Color]]="Black",porsche_data[[#This Row],[Interior Color]]="Beige",porsche_data[[#This Row],[Interior Color]]="Brown",porsche_data[[#This Row],[Interior Color]]="Grey"),0,1)</f>
        <v>0</v>
      </c>
      <c r="AC1733" t="s">
        <v>32</v>
      </c>
      <c r="AD17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34" spans="1:30" hidden="1" x14ac:dyDescent="0.2">
      <c r="A1734" t="s">
        <v>401</v>
      </c>
      <c r="C1734" t="e">
        <f>ABS((porsche_data[[#This Row],[Price]]-#REF!)/#REF!)</f>
        <v>#REF!</v>
      </c>
      <c r="D1734" t="s">
        <v>410</v>
      </c>
      <c r="E1734" t="s">
        <v>1134</v>
      </c>
      <c r="F1734">
        <f>IF(OR(ISNUMBER(SEARCH(" 4S",porsche_data[[#This Row],[Model]])), ISNUMBER(SEARCH(" S",porsche_data[[#This Row],[Model]]))),1,0)</f>
        <v>1</v>
      </c>
      <c r="G1734">
        <f>IF(ISNUMBER(SEARCH("Turbo",porsche_data[[#This Row],[Model]])),1,0)</f>
        <v>0</v>
      </c>
      <c r="H1734">
        <f>IF(ISNUMBER(SEARCH("GT",porsche_data[[#This Row],[Model]])),1,0)</f>
        <v>0</v>
      </c>
      <c r="I1734">
        <f>IF(ISNUMBER(SEARCH("RS",porsche_data[[#This Row],[Model]])),1,0)</f>
        <v>0</v>
      </c>
      <c r="J1734">
        <f>IF(ISNUMBER(SEARCH("Targa",porsche_data[[#This Row],[Body]])),1,0)</f>
        <v>0</v>
      </c>
      <c r="K1734">
        <f>IF(ISNUMBER(SEARCH("Cabriolet",porsche_data[[#This Row],[Body]])),1,0)</f>
        <v>0</v>
      </c>
      <c r="L1734" t="s">
        <v>44</v>
      </c>
      <c r="N1734" t="s">
        <v>2047</v>
      </c>
      <c r="O1734" t="str">
        <f>IF(ISNUMBER(SEARCH("km",porsche_data[[#This Row],[Mileage0]])),porsche_data[[#This Row],[Mileage0]],"")</f>
        <v>50000 km</v>
      </c>
      <c r="P1734" t="s">
        <v>412</v>
      </c>
      <c r="R1734" t="s">
        <v>395</v>
      </c>
      <c r="T1734" t="s">
        <v>20</v>
      </c>
      <c r="U1734" t="s">
        <v>21</v>
      </c>
      <c r="V1734">
        <f>IF(porsche_data[[#This Row],[Transmission]]="Automatic",1,0)</f>
        <v>0</v>
      </c>
      <c r="W1734">
        <f>IF(porsche_data[[#This Row],[Transmission]]="PDK",1,0)</f>
        <v>0</v>
      </c>
      <c r="X1734" t="s">
        <v>22</v>
      </c>
      <c r="Y1734">
        <f>IF(porsche_data[[#This Row],[Drive]]="Rear drive",0,1)</f>
        <v>0</v>
      </c>
      <c r="Z1734" t="s">
        <v>23</v>
      </c>
      <c r="AA1734" t="s">
        <v>24</v>
      </c>
      <c r="AB1734">
        <f>IF(OR(porsche_data[[#This Row],[Interior Color]]="Black",porsche_data[[#This Row],[Interior Color]]="Beige",porsche_data[[#This Row],[Interior Color]]="Brown",porsche_data[[#This Row],[Interior Color]]="Grey"),0,1)</f>
        <v>0</v>
      </c>
      <c r="AC1734" t="s">
        <v>99</v>
      </c>
      <c r="AD17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35" spans="1:30" hidden="1" x14ac:dyDescent="0.2">
      <c r="A1735" t="s">
        <v>25</v>
      </c>
      <c r="C1735" t="e">
        <f>ABS((porsche_data[[#This Row],[Price]]-#REF!)/#REF!)</f>
        <v>#REF!</v>
      </c>
      <c r="D1735" t="s">
        <v>25</v>
      </c>
      <c r="E1735" t="s">
        <v>25</v>
      </c>
      <c r="F1735">
        <f>IF(OR(ISNUMBER(SEARCH(" 4S",porsche_data[[#This Row],[Model]])), ISNUMBER(SEARCH(" S",porsche_data[[#This Row],[Model]]))),1,0)</f>
        <v>0</v>
      </c>
      <c r="G1735">
        <f>IF(ISNUMBER(SEARCH("Turbo",porsche_data[[#This Row],[Model]])),1,0)</f>
        <v>0</v>
      </c>
      <c r="H1735">
        <f>IF(ISNUMBER(SEARCH("GT",porsche_data[[#This Row],[Model]])),1,0)</f>
        <v>0</v>
      </c>
      <c r="I1735">
        <f>IF(ISNUMBER(SEARCH("RS",porsche_data[[#This Row],[Model]])),1,0)</f>
        <v>0</v>
      </c>
      <c r="J1735">
        <f>IF(ISNUMBER(SEARCH("Targa",porsche_data[[#This Row],[Body]])),1,0)</f>
        <v>0</v>
      </c>
      <c r="K1735">
        <f>IF(ISNUMBER(SEARCH("Cabriolet",porsche_data[[#This Row],[Body]])),1,0)</f>
        <v>0</v>
      </c>
      <c r="L1735" t="s">
        <v>25</v>
      </c>
      <c r="N1735" t="s">
        <v>25</v>
      </c>
      <c r="O1735" t="str">
        <f>IF(ISNUMBER(SEARCH("km",porsche_data[[#This Row],[Mileage0]])),porsche_data[[#This Row],[Mileage0]],"")</f>
        <v/>
      </c>
      <c r="P1735" t="s">
        <v>25</v>
      </c>
      <c r="R1735" t="s">
        <v>25</v>
      </c>
      <c r="T1735" t="s">
        <v>25</v>
      </c>
      <c r="U1735" t="s">
        <v>25</v>
      </c>
      <c r="V1735">
        <f>IF(porsche_data[[#This Row],[Transmission]]="Automatic",1,0)</f>
        <v>0</v>
      </c>
      <c r="W1735">
        <f>IF(porsche_data[[#This Row],[Transmission]]="PDK",1,0)</f>
        <v>0</v>
      </c>
      <c r="X1735" t="s">
        <v>25</v>
      </c>
      <c r="Y1735">
        <f>IF(porsche_data[[#This Row],[Drive]]="Rear drive",0,1)</f>
        <v>1</v>
      </c>
      <c r="Z1735" t="s">
        <v>25</v>
      </c>
      <c r="AA1735" t="s">
        <v>25</v>
      </c>
      <c r="AB1735">
        <f>IF(OR(porsche_data[[#This Row],[Interior Color]]="Black",porsche_data[[#This Row],[Interior Color]]="Beige",porsche_data[[#This Row],[Interior Color]]="Brown",porsche_data[[#This Row],[Interior Color]]="Grey"),0,1)</f>
        <v>1</v>
      </c>
      <c r="AC1735" t="s">
        <v>25</v>
      </c>
      <c r="AD17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36" spans="1:30" x14ac:dyDescent="0.2">
      <c r="A1736" t="s">
        <v>5084</v>
      </c>
      <c r="B1736">
        <v>138911</v>
      </c>
      <c r="C1736">
        <f>ABS((porsche_data[[#This Row],[Price]]-AVERAGE(B1668:B6123))/_xlfn.STDEV.P(B1668:B6123))</f>
        <v>1.6855913870735184</v>
      </c>
      <c r="D1736" t="s">
        <v>767</v>
      </c>
      <c r="E1736" t="s">
        <v>517</v>
      </c>
      <c r="F1736">
        <f>IF(OR(ISNUMBER(SEARCH(" 4S",porsche_data[[#This Row],[Model]])), ISNUMBER(SEARCH(" S",porsche_data[[#This Row],[Model]]))),1,0)</f>
        <v>0</v>
      </c>
      <c r="G1736">
        <f>IF(ISNUMBER(SEARCH("Turbo",porsche_data[[#This Row],[Model]])),1,0)</f>
        <v>0</v>
      </c>
      <c r="H1736">
        <f>IF(ISNUMBER(SEARCH("GT",porsche_data[[#This Row],[Model]])),1,0)</f>
        <v>0</v>
      </c>
      <c r="I1736">
        <f>IF(ISNUMBER(SEARCH("RS",porsche_data[[#This Row],[Model]])),1,0)</f>
        <v>0</v>
      </c>
      <c r="J1736">
        <f>IF(ISNUMBER(SEARCH("Targa",porsche_data[[#This Row],[Body]])),1,0)</f>
        <v>0</v>
      </c>
      <c r="K1736">
        <f>IF(ISNUMBER(SEARCH("Cabriolet",porsche_data[[#This Row],[Body]])),1,0)</f>
        <v>0</v>
      </c>
      <c r="L1736" t="s">
        <v>44</v>
      </c>
      <c r="M1736">
        <v>911</v>
      </c>
      <c r="N1736" t="s">
        <v>1348</v>
      </c>
      <c r="O1736" s="3">
        <f>1*(LEFT(porsche_data[[#This Row],[Mileage0]],FIND(" ",porsche_data[[#This Row],[Mileage0]])-1))</f>
        <v>94000</v>
      </c>
      <c r="P1736" t="s">
        <v>519</v>
      </c>
      <c r="Q1736">
        <v>210</v>
      </c>
      <c r="R1736" t="s">
        <v>39</v>
      </c>
      <c r="S1736">
        <f>1*(LEFT(porsche_data[[#This Row],[Cylinder Capacity]],FIND(" ",porsche_data[[#This Row],[Cylinder Capacity]])-1))</f>
        <v>2.7</v>
      </c>
      <c r="T1736" t="s">
        <v>20</v>
      </c>
      <c r="U1736" t="s">
        <v>21</v>
      </c>
      <c r="V1736">
        <f>IF(porsche_data[[#This Row],[Transmission]]="Automatic",1,0)</f>
        <v>0</v>
      </c>
      <c r="W1736">
        <f>IF(porsche_data[[#This Row],[Transmission]]="PDK",1,0)</f>
        <v>0</v>
      </c>
      <c r="X1736" t="s">
        <v>22</v>
      </c>
      <c r="Y1736">
        <f>IF(porsche_data[[#This Row],[Drive]]="Rear drive",0,1)</f>
        <v>0</v>
      </c>
      <c r="Z1736" t="s">
        <v>23</v>
      </c>
      <c r="AA1736" t="s">
        <v>24</v>
      </c>
      <c r="AB1736">
        <f>IF(OR(porsche_data[[#This Row],[Interior Color]]="Black",porsche_data[[#This Row],[Interior Color]]="Beige",porsche_data[[#This Row],[Interior Color]]="Brown",porsche_data[[#This Row],[Interior Color]]="Grey"),0,1)</f>
        <v>0</v>
      </c>
      <c r="AC1736" t="s">
        <v>40</v>
      </c>
      <c r="AD17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37" spans="1:30" x14ac:dyDescent="0.2">
      <c r="A1737" t="s">
        <v>343</v>
      </c>
      <c r="B1737">
        <v>138900</v>
      </c>
      <c r="C1737">
        <f>ABS((porsche_data[[#This Row],[Price]]-AVERAGE(B1669:B6124))/_xlfn.STDEV.P(B1669:B6124))</f>
        <v>1.6852056456413362</v>
      </c>
      <c r="D1737" t="s">
        <v>152</v>
      </c>
      <c r="E1737" t="s">
        <v>180</v>
      </c>
      <c r="F1737">
        <f>IF(OR(ISNUMBER(SEARCH(" 4S",porsche_data[[#This Row],[Model]])), ISNUMBER(SEARCH(" S",porsche_data[[#This Row],[Model]]))),1,0)</f>
        <v>0</v>
      </c>
      <c r="G1737">
        <f>IF(ISNUMBER(SEARCH("Turbo",porsche_data[[#This Row],[Model]])),1,0)</f>
        <v>0</v>
      </c>
      <c r="H1737">
        <f>IF(ISNUMBER(SEARCH("GT",porsche_data[[#This Row],[Model]])),1,0)</f>
        <v>0</v>
      </c>
      <c r="I1737">
        <f>IF(ISNUMBER(SEARCH("RS",porsche_data[[#This Row],[Model]])),1,0)</f>
        <v>0</v>
      </c>
      <c r="J1737">
        <f>IF(ISNUMBER(SEARCH("Targa",porsche_data[[#This Row],[Body]])),1,0)</f>
        <v>1</v>
      </c>
      <c r="K1737">
        <f>IF(ISNUMBER(SEARCH("Cabriolet",porsche_data[[#This Row],[Body]])),1,0)</f>
        <v>0</v>
      </c>
      <c r="L1737" t="s">
        <v>36</v>
      </c>
      <c r="M1737">
        <v>992</v>
      </c>
      <c r="N1737" t="s">
        <v>344</v>
      </c>
      <c r="O1737" s="3">
        <f>1*(LEFT(porsche_data[[#This Row],[Mileage0]],FIND(" ",porsche_data[[#This Row],[Mileage0]])-1))</f>
        <v>15000</v>
      </c>
      <c r="P1737" t="s">
        <v>182</v>
      </c>
      <c r="Q1737">
        <v>385</v>
      </c>
      <c r="R1737" t="s">
        <v>67</v>
      </c>
      <c r="S1737">
        <f>1*(LEFT(porsche_data[[#This Row],[Cylinder Capacity]],FIND(" ",porsche_data[[#This Row],[Cylinder Capacity]])-1))</f>
        <v>3</v>
      </c>
      <c r="T1737" t="s">
        <v>20</v>
      </c>
      <c r="U1737" t="s">
        <v>31</v>
      </c>
      <c r="V1737">
        <f>IF(porsche_data[[#This Row],[Transmission]]="Automatic",1,0)</f>
        <v>0</v>
      </c>
      <c r="W1737">
        <f>IF(porsche_data[[#This Row],[Transmission]]="PDK",1,0)</f>
        <v>1</v>
      </c>
      <c r="X1737" t="s">
        <v>46</v>
      </c>
      <c r="Y1737">
        <f>IF(porsche_data[[#This Row],[Drive]]="Rear drive",0,1)</f>
        <v>1</v>
      </c>
      <c r="Z1737" t="s">
        <v>23</v>
      </c>
      <c r="AA1737" t="s">
        <v>24</v>
      </c>
      <c r="AB1737">
        <f>IF(OR(porsche_data[[#This Row],[Interior Color]]="Black",porsche_data[[#This Row],[Interior Color]]="Beige",porsche_data[[#This Row],[Interior Color]]="Brown",porsche_data[[#This Row],[Interior Color]]="Grey"),0,1)</f>
        <v>0</v>
      </c>
      <c r="AC1737" t="s">
        <v>32</v>
      </c>
      <c r="AD17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38" spans="1:30" hidden="1" x14ac:dyDescent="0.2">
      <c r="A1738" t="s">
        <v>1965</v>
      </c>
      <c r="C1738" t="e">
        <f>ABS((porsche_data[[#This Row],[Price]]-#REF!)/#REF!)</f>
        <v>#REF!</v>
      </c>
      <c r="D1738" t="s">
        <v>1018</v>
      </c>
      <c r="E1738" t="s">
        <v>1157</v>
      </c>
      <c r="F1738">
        <f>IF(OR(ISNUMBER(SEARCH(" 4S",porsche_data[[#This Row],[Model]])), ISNUMBER(SEARCH(" S",porsche_data[[#This Row],[Model]]))),1,0)</f>
        <v>0</v>
      </c>
      <c r="G1738">
        <f>IF(ISNUMBER(SEARCH("Turbo",porsche_data[[#This Row],[Model]])),1,0)</f>
        <v>0</v>
      </c>
      <c r="H1738">
        <f>IF(ISNUMBER(SEARCH("GT",porsche_data[[#This Row],[Model]])),1,0)</f>
        <v>0</v>
      </c>
      <c r="I1738">
        <f>IF(ISNUMBER(SEARCH("RS",porsche_data[[#This Row],[Model]])),1,0)</f>
        <v>0</v>
      </c>
      <c r="J1738">
        <f>IF(ISNUMBER(SEARCH("Targa",porsche_data[[#This Row],[Body]])),1,0)</f>
        <v>0</v>
      </c>
      <c r="K1738">
        <f>IF(ISNUMBER(SEARCH("Cabriolet",porsche_data[[#This Row],[Body]])),1,0)</f>
        <v>1</v>
      </c>
      <c r="L1738" t="s">
        <v>16</v>
      </c>
      <c r="N1738" t="s">
        <v>2708</v>
      </c>
      <c r="O1738" t="str">
        <f>IF(ISNUMBER(SEARCH("km",porsche_data[[#This Row],[Mileage0]])),porsche_data[[#This Row],[Mileage0]],"")</f>
        <v>49000 km</v>
      </c>
      <c r="P1738" t="s">
        <v>515</v>
      </c>
      <c r="R1738" t="s">
        <v>395</v>
      </c>
      <c r="T1738" t="s">
        <v>20</v>
      </c>
      <c r="U1738" t="s">
        <v>21</v>
      </c>
      <c r="V1738">
        <f>IF(porsche_data[[#This Row],[Transmission]]="Automatic",1,0)</f>
        <v>0</v>
      </c>
      <c r="W1738">
        <f>IF(porsche_data[[#This Row],[Transmission]]="PDK",1,0)</f>
        <v>0</v>
      </c>
      <c r="X1738" t="s">
        <v>22</v>
      </c>
      <c r="Y1738">
        <f>IF(porsche_data[[#This Row],[Drive]]="Rear drive",0,1)</f>
        <v>0</v>
      </c>
      <c r="Z1738" t="s">
        <v>23</v>
      </c>
      <c r="AA1738" t="s">
        <v>24</v>
      </c>
      <c r="AB1738">
        <f>IF(OR(porsche_data[[#This Row],[Interior Color]]="Black",porsche_data[[#This Row],[Interior Color]]="Beige",porsche_data[[#This Row],[Interior Color]]="Brown",porsche_data[[#This Row],[Interior Color]]="Grey"),0,1)</f>
        <v>0</v>
      </c>
      <c r="AC1738" t="s">
        <v>99</v>
      </c>
      <c r="AD17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39" spans="1:30" hidden="1" x14ac:dyDescent="0.2">
      <c r="A1739" t="s">
        <v>1644</v>
      </c>
      <c r="C1739" t="e">
        <f>ABS((porsche_data[[#This Row],[Price]]-#REF!)/#REF!)</f>
        <v>#REF!</v>
      </c>
      <c r="D1739" t="s">
        <v>106</v>
      </c>
      <c r="E1739" t="s">
        <v>193</v>
      </c>
      <c r="F1739">
        <f>IF(OR(ISNUMBER(SEARCH(" 4S",porsche_data[[#This Row],[Model]])), ISNUMBER(SEARCH(" S",porsche_data[[#This Row],[Model]]))),1,0)</f>
        <v>1</v>
      </c>
      <c r="G1739">
        <f>IF(ISNUMBER(SEARCH("Turbo",porsche_data[[#This Row],[Model]])),1,0)</f>
        <v>0</v>
      </c>
      <c r="H1739">
        <f>IF(ISNUMBER(SEARCH("GT",porsche_data[[#This Row],[Model]])),1,0)</f>
        <v>0</v>
      </c>
      <c r="I1739">
        <f>IF(ISNUMBER(SEARCH("RS",porsche_data[[#This Row],[Model]])),1,0)</f>
        <v>0</v>
      </c>
      <c r="J1739">
        <f>IF(ISNUMBER(SEARCH("Targa",porsche_data[[#This Row],[Body]])),1,0)</f>
        <v>0</v>
      </c>
      <c r="K1739">
        <f>IF(ISNUMBER(SEARCH("Cabriolet",porsche_data[[#This Row],[Body]])),1,0)</f>
        <v>1</v>
      </c>
      <c r="L1739" t="s">
        <v>16</v>
      </c>
      <c r="N1739" t="s">
        <v>2709</v>
      </c>
      <c r="O1739" t="str">
        <f>IF(ISNUMBER(SEARCH("km",porsche_data[[#This Row],[Mileage0]])),porsche_data[[#This Row],[Mileage0]],"")</f>
        <v>6649 km</v>
      </c>
      <c r="P1739" t="s">
        <v>73</v>
      </c>
      <c r="R1739" t="s">
        <v>111</v>
      </c>
      <c r="T1739" t="s">
        <v>20</v>
      </c>
      <c r="U1739" t="s">
        <v>21</v>
      </c>
      <c r="V1739">
        <f>IF(porsche_data[[#This Row],[Transmission]]="Automatic",1,0)</f>
        <v>0</v>
      </c>
      <c r="W1739">
        <f>IF(porsche_data[[#This Row],[Transmission]]="PDK",1,0)</f>
        <v>0</v>
      </c>
      <c r="X1739" t="s">
        <v>22</v>
      </c>
      <c r="Y1739">
        <f>IF(porsche_data[[#This Row],[Drive]]="Rear drive",0,1)</f>
        <v>0</v>
      </c>
      <c r="Z1739" t="s">
        <v>23</v>
      </c>
      <c r="AA1739" t="s">
        <v>24</v>
      </c>
      <c r="AB1739">
        <f>IF(OR(porsche_data[[#This Row],[Interior Color]]="Black",porsche_data[[#This Row],[Interior Color]]="Beige",porsche_data[[#This Row],[Interior Color]]="Brown",porsche_data[[#This Row],[Interior Color]]="Grey"),0,1)</f>
        <v>0</v>
      </c>
      <c r="AC1739" t="s">
        <v>54</v>
      </c>
      <c r="AD17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40" spans="1:30" hidden="1" x14ac:dyDescent="0.2">
      <c r="A1740" t="s">
        <v>4128</v>
      </c>
      <c r="C1740" t="e">
        <f>ABS((porsche_data[[#This Row],[Price]]-#REF!)/#REF!)</f>
        <v>#REF!</v>
      </c>
      <c r="D1740" t="s">
        <v>90</v>
      </c>
      <c r="E1740" t="s">
        <v>362</v>
      </c>
      <c r="F1740">
        <f>IF(OR(ISNUMBER(SEARCH(" 4S",porsche_data[[#This Row],[Model]])), ISNUMBER(SEARCH(" S",porsche_data[[#This Row],[Model]]))),1,0)</f>
        <v>0</v>
      </c>
      <c r="G1740">
        <f>IF(ISNUMBER(SEARCH("Turbo",porsche_data[[#This Row],[Model]])),1,0)</f>
        <v>0</v>
      </c>
      <c r="H1740">
        <f>IF(ISNUMBER(SEARCH("GT",porsche_data[[#This Row],[Model]])),1,0)</f>
        <v>1</v>
      </c>
      <c r="I1740">
        <f>IF(ISNUMBER(SEARCH("RS",porsche_data[[#This Row],[Model]])),1,0)</f>
        <v>0</v>
      </c>
      <c r="J1740">
        <f>IF(ISNUMBER(SEARCH("Targa",porsche_data[[#This Row],[Body]])),1,0)</f>
        <v>0</v>
      </c>
      <c r="K1740">
        <f>IF(ISNUMBER(SEARCH("Cabriolet",porsche_data[[#This Row],[Body]])),1,0)</f>
        <v>0</v>
      </c>
      <c r="L1740" t="s">
        <v>44</v>
      </c>
      <c r="N1740" t="s">
        <v>4129</v>
      </c>
      <c r="O1740" t="str">
        <f>IF(ISNUMBER(SEARCH("km",porsche_data[[#This Row],[Mileage0]])),porsche_data[[#This Row],[Mileage0]],"")</f>
        <v>5881 km</v>
      </c>
      <c r="P1740" t="s">
        <v>141</v>
      </c>
      <c r="R1740" t="s">
        <v>111</v>
      </c>
      <c r="T1740" t="s">
        <v>20</v>
      </c>
      <c r="U1740" t="s">
        <v>31</v>
      </c>
      <c r="V1740">
        <f>IF(porsche_data[[#This Row],[Transmission]]="Automatic",1,0)</f>
        <v>0</v>
      </c>
      <c r="W1740">
        <f>IF(porsche_data[[#This Row],[Transmission]]="PDK",1,0)</f>
        <v>1</v>
      </c>
      <c r="X1740" t="s">
        <v>22</v>
      </c>
      <c r="Y1740">
        <f>IF(porsche_data[[#This Row],[Drive]]="Rear drive",0,1)</f>
        <v>0</v>
      </c>
      <c r="Z1740" t="s">
        <v>23</v>
      </c>
      <c r="AA1740" t="s">
        <v>24</v>
      </c>
      <c r="AB1740">
        <f>IF(OR(porsche_data[[#This Row],[Interior Color]]="Black",porsche_data[[#This Row],[Interior Color]]="Beige",porsche_data[[#This Row],[Interior Color]]="Brown",porsche_data[[#This Row],[Interior Color]]="Grey"),0,1)</f>
        <v>0</v>
      </c>
      <c r="AC1740" t="s">
        <v>24</v>
      </c>
      <c r="AD17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41" spans="1:30" hidden="1" x14ac:dyDescent="0.2">
      <c r="A1741" t="s">
        <v>25</v>
      </c>
      <c r="C1741" t="e">
        <f>ABS((porsche_data[[#This Row],[Price]]-#REF!)/#REF!)</f>
        <v>#REF!</v>
      </c>
      <c r="D1741" t="s">
        <v>25</v>
      </c>
      <c r="E1741" t="s">
        <v>25</v>
      </c>
      <c r="F1741">
        <f>IF(OR(ISNUMBER(SEARCH(" 4S",porsche_data[[#This Row],[Model]])), ISNUMBER(SEARCH(" S",porsche_data[[#This Row],[Model]]))),1,0)</f>
        <v>0</v>
      </c>
      <c r="G1741">
        <f>IF(ISNUMBER(SEARCH("Turbo",porsche_data[[#This Row],[Model]])),1,0)</f>
        <v>0</v>
      </c>
      <c r="H1741">
        <f>IF(ISNUMBER(SEARCH("GT",porsche_data[[#This Row],[Model]])),1,0)</f>
        <v>0</v>
      </c>
      <c r="I1741">
        <f>IF(ISNUMBER(SEARCH("RS",porsche_data[[#This Row],[Model]])),1,0)</f>
        <v>0</v>
      </c>
      <c r="J1741">
        <f>IF(ISNUMBER(SEARCH("Targa",porsche_data[[#This Row],[Body]])),1,0)</f>
        <v>0</v>
      </c>
      <c r="K1741">
        <f>IF(ISNUMBER(SEARCH("Cabriolet",porsche_data[[#This Row],[Body]])),1,0)</f>
        <v>0</v>
      </c>
      <c r="L1741" t="s">
        <v>25</v>
      </c>
      <c r="N1741" t="s">
        <v>25</v>
      </c>
      <c r="O1741" t="str">
        <f>IF(ISNUMBER(SEARCH("km",porsche_data[[#This Row],[Mileage0]])),porsche_data[[#This Row],[Mileage0]],"")</f>
        <v/>
      </c>
      <c r="P1741" t="s">
        <v>25</v>
      </c>
      <c r="R1741" t="s">
        <v>25</v>
      </c>
      <c r="T1741" t="s">
        <v>25</v>
      </c>
      <c r="U1741" t="s">
        <v>25</v>
      </c>
      <c r="V1741">
        <f>IF(porsche_data[[#This Row],[Transmission]]="Automatic",1,0)</f>
        <v>0</v>
      </c>
      <c r="W1741">
        <f>IF(porsche_data[[#This Row],[Transmission]]="PDK",1,0)</f>
        <v>0</v>
      </c>
      <c r="X1741" t="s">
        <v>25</v>
      </c>
      <c r="Y1741">
        <f>IF(porsche_data[[#This Row],[Drive]]="Rear drive",0,1)</f>
        <v>1</v>
      </c>
      <c r="Z1741" t="s">
        <v>25</v>
      </c>
      <c r="AA1741" t="s">
        <v>25</v>
      </c>
      <c r="AB1741">
        <f>IF(OR(porsche_data[[#This Row],[Interior Color]]="Black",porsche_data[[#This Row],[Interior Color]]="Beige",porsche_data[[#This Row],[Interior Color]]="Brown",porsche_data[[#This Row],[Interior Color]]="Grey"),0,1)</f>
        <v>1</v>
      </c>
      <c r="AC1741" t="s">
        <v>25</v>
      </c>
      <c r="AD17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42" spans="1:30" x14ac:dyDescent="0.2">
      <c r="A1742" t="s">
        <v>3364</v>
      </c>
      <c r="B1742">
        <v>138800</v>
      </c>
      <c r="C1742">
        <f>ABS((porsche_data[[#This Row],[Price]]-AVERAGE(B1674:B6129))/_xlfn.STDEV.P(B1674:B6129))</f>
        <v>1.6846791358329312</v>
      </c>
      <c r="D1742" t="s">
        <v>298</v>
      </c>
      <c r="E1742" t="s">
        <v>299</v>
      </c>
      <c r="F1742">
        <f>IF(OR(ISNUMBER(SEARCH(" 4S",porsche_data[[#This Row],[Model]])), ISNUMBER(SEARCH(" S",porsche_data[[#This Row],[Model]]))),1,0)</f>
        <v>0</v>
      </c>
      <c r="G1742">
        <f>IF(ISNUMBER(SEARCH("Turbo",porsche_data[[#This Row],[Model]])),1,0)</f>
        <v>0</v>
      </c>
      <c r="H1742">
        <f>IF(ISNUMBER(SEARCH("GT",porsche_data[[#This Row],[Model]])),1,0)</f>
        <v>1</v>
      </c>
      <c r="I1742">
        <f>IF(ISNUMBER(SEARCH("RS",porsche_data[[#This Row],[Model]])),1,0)</f>
        <v>0</v>
      </c>
      <c r="J1742">
        <f>IF(ISNUMBER(SEARCH("Targa",porsche_data[[#This Row],[Body]])),1,0)</f>
        <v>0</v>
      </c>
      <c r="K1742">
        <f>IF(ISNUMBER(SEARCH("Cabriolet",porsche_data[[#This Row],[Body]])),1,0)</f>
        <v>0</v>
      </c>
      <c r="L1742" t="s">
        <v>44</v>
      </c>
      <c r="M1742">
        <v>997</v>
      </c>
      <c r="N1742" t="s">
        <v>3365</v>
      </c>
      <c r="O1742" s="3">
        <f>1*(LEFT(porsche_data[[#This Row],[Mileage0]],FIND(" ",porsche_data[[#This Row],[Mileage0]])-1))</f>
        <v>46800</v>
      </c>
      <c r="P1742" t="s">
        <v>301</v>
      </c>
      <c r="Q1742">
        <v>415</v>
      </c>
      <c r="R1742" t="s">
        <v>19</v>
      </c>
      <c r="S1742">
        <f>1*(LEFT(porsche_data[[#This Row],[Cylinder Capacity]],FIND(" ",porsche_data[[#This Row],[Cylinder Capacity]])-1))</f>
        <v>3.6</v>
      </c>
      <c r="T1742" t="s">
        <v>20</v>
      </c>
      <c r="U1742" t="s">
        <v>21</v>
      </c>
      <c r="V1742">
        <f>IF(porsche_data[[#This Row],[Transmission]]="Automatic",1,0)</f>
        <v>0</v>
      </c>
      <c r="W1742">
        <f>IF(porsche_data[[#This Row],[Transmission]]="PDK",1,0)</f>
        <v>0</v>
      </c>
      <c r="X1742" t="s">
        <v>22</v>
      </c>
      <c r="Y1742">
        <f>IF(porsche_data[[#This Row],[Drive]]="Rear drive",0,1)</f>
        <v>0</v>
      </c>
      <c r="Z1742" t="s">
        <v>23</v>
      </c>
      <c r="AA1742" t="s">
        <v>24</v>
      </c>
      <c r="AB1742">
        <f>IF(OR(porsche_data[[#This Row],[Interior Color]]="Black",porsche_data[[#This Row],[Interior Color]]="Beige",porsche_data[[#This Row],[Interior Color]]="Brown",porsche_data[[#This Row],[Interior Color]]="Grey"),0,1)</f>
        <v>0</v>
      </c>
      <c r="AC1742" t="s">
        <v>40</v>
      </c>
      <c r="AD17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43" spans="1:30" x14ac:dyDescent="0.2">
      <c r="A1743" t="s">
        <v>2648</v>
      </c>
      <c r="B1743">
        <v>138450</v>
      </c>
      <c r="C1743">
        <f>ABS((porsche_data[[#This Row],[Price]]-AVERAGE(B1675:B6130))/_xlfn.STDEV.P(B1675:B6130))</f>
        <v>1.6723948948252862</v>
      </c>
      <c r="D1743" t="s">
        <v>874</v>
      </c>
      <c r="E1743" t="s">
        <v>604</v>
      </c>
      <c r="F1743">
        <f>IF(OR(ISNUMBER(SEARCH(" 4S",porsche_data[[#This Row],[Model]])), ISNUMBER(SEARCH(" S",porsche_data[[#This Row],[Model]]))),1,0)</f>
        <v>1</v>
      </c>
      <c r="G1743">
        <f>IF(ISNUMBER(SEARCH("Turbo",porsche_data[[#This Row],[Model]])),1,0)</f>
        <v>1</v>
      </c>
      <c r="H1743">
        <f>IF(ISNUMBER(SEARCH("GT",porsche_data[[#This Row],[Model]])),1,0)</f>
        <v>0</v>
      </c>
      <c r="I1743">
        <f>IF(ISNUMBER(SEARCH("RS",porsche_data[[#This Row],[Model]])),1,0)</f>
        <v>0</v>
      </c>
      <c r="J1743">
        <f>IF(ISNUMBER(SEARCH("Targa",porsche_data[[#This Row],[Body]])),1,0)</f>
        <v>0</v>
      </c>
      <c r="K1743">
        <f>IF(ISNUMBER(SEARCH("Cabriolet",porsche_data[[#This Row],[Body]])),1,0)</f>
        <v>0</v>
      </c>
      <c r="L1743" t="s">
        <v>44</v>
      </c>
      <c r="M1743">
        <v>991</v>
      </c>
      <c r="N1743" t="s">
        <v>2649</v>
      </c>
      <c r="O1743" s="3">
        <f>1*(LEFT(porsche_data[[#This Row],[Mileage0]],FIND(" ",porsche_data[[#This Row],[Mileage0]])-1))</f>
        <v>42343</v>
      </c>
      <c r="P1743" t="s">
        <v>606</v>
      </c>
      <c r="Q1743">
        <v>560</v>
      </c>
      <c r="R1743" t="s">
        <v>88</v>
      </c>
      <c r="S1743">
        <f>1*(LEFT(porsche_data[[#This Row],[Cylinder Capacity]],FIND(" ",porsche_data[[#This Row],[Cylinder Capacity]])-1))</f>
        <v>3.8</v>
      </c>
      <c r="T1743" t="s">
        <v>20</v>
      </c>
      <c r="U1743" t="s">
        <v>31</v>
      </c>
      <c r="V1743">
        <f>IF(porsche_data[[#This Row],[Transmission]]="Automatic",1,0)</f>
        <v>0</v>
      </c>
      <c r="W1743">
        <f>IF(porsche_data[[#This Row],[Transmission]]="PDK",1,0)</f>
        <v>1</v>
      </c>
      <c r="X1743" t="s">
        <v>46</v>
      </c>
      <c r="Y1743">
        <f>IF(porsche_data[[#This Row],[Drive]]="Rear drive",0,1)</f>
        <v>1</v>
      </c>
      <c r="Z1743" t="s">
        <v>23</v>
      </c>
      <c r="AA1743" t="s">
        <v>24</v>
      </c>
      <c r="AB1743">
        <f>IF(OR(porsche_data[[#This Row],[Interior Color]]="Black",porsche_data[[#This Row],[Interior Color]]="Beige",porsche_data[[#This Row],[Interior Color]]="Brown",porsche_data[[#This Row],[Interior Color]]="Grey"),0,1)</f>
        <v>0</v>
      </c>
      <c r="AC1743" t="s">
        <v>24</v>
      </c>
      <c r="AD17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44" spans="1:30" hidden="1" x14ac:dyDescent="0.2">
      <c r="A1744" t="s">
        <v>1511</v>
      </c>
      <c r="C1744" t="e">
        <f>ABS((porsche_data[[#This Row],[Price]]-#REF!)/#REF!)</f>
        <v>#REF!</v>
      </c>
      <c r="D1744" t="s">
        <v>143</v>
      </c>
      <c r="E1744" t="s">
        <v>738</v>
      </c>
      <c r="F1744">
        <f>IF(OR(ISNUMBER(SEARCH(" 4S",porsche_data[[#This Row],[Model]])), ISNUMBER(SEARCH(" S",porsche_data[[#This Row],[Model]]))),1,0)</f>
        <v>1</v>
      </c>
      <c r="G1744">
        <f>IF(ISNUMBER(SEARCH("Turbo",porsche_data[[#This Row],[Model]])),1,0)</f>
        <v>0</v>
      </c>
      <c r="H1744">
        <f>IF(ISNUMBER(SEARCH("GT",porsche_data[[#This Row],[Model]])),1,0)</f>
        <v>0</v>
      </c>
      <c r="I1744">
        <f>IF(ISNUMBER(SEARCH("RS",porsche_data[[#This Row],[Model]])),1,0)</f>
        <v>0</v>
      </c>
      <c r="J1744">
        <f>IF(ISNUMBER(SEARCH("Targa",porsche_data[[#This Row],[Body]])),1,0)</f>
        <v>0</v>
      </c>
      <c r="K1744">
        <f>IF(ISNUMBER(SEARCH("Cabriolet",porsche_data[[#This Row],[Body]])),1,0)</f>
        <v>0</v>
      </c>
      <c r="L1744" t="s">
        <v>44</v>
      </c>
      <c r="N1744" t="s">
        <v>2715</v>
      </c>
      <c r="O1744" t="str">
        <f>IF(ISNUMBER(SEARCH("km",porsche_data[[#This Row],[Mileage0]])),porsche_data[[#This Row],[Mileage0]],"")</f>
        <v>22605 km</v>
      </c>
      <c r="P1744" t="s">
        <v>2106</v>
      </c>
      <c r="R1744" t="s">
        <v>270</v>
      </c>
      <c r="T1744" t="s">
        <v>20</v>
      </c>
      <c r="U1744" t="s">
        <v>21</v>
      </c>
      <c r="V1744">
        <f>IF(porsche_data[[#This Row],[Transmission]]="Automatic",1,0)</f>
        <v>0</v>
      </c>
      <c r="W1744">
        <f>IF(porsche_data[[#This Row],[Transmission]]="PDK",1,0)</f>
        <v>0</v>
      </c>
      <c r="X1744" t="s">
        <v>22</v>
      </c>
      <c r="Y1744">
        <f>IF(porsche_data[[#This Row],[Drive]]="Rear drive",0,1)</f>
        <v>0</v>
      </c>
      <c r="Z1744" t="s">
        <v>23</v>
      </c>
      <c r="AA1744" t="s">
        <v>116</v>
      </c>
      <c r="AB1744">
        <f>IF(OR(porsche_data[[#This Row],[Interior Color]]="Black",porsche_data[[#This Row],[Interior Color]]="Beige",porsche_data[[#This Row],[Interior Color]]="Brown",porsche_data[[#This Row],[Interior Color]]="Grey"),0,1)</f>
        <v>1</v>
      </c>
      <c r="AC1744" t="s">
        <v>99</v>
      </c>
      <c r="AD17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45" spans="1:30" hidden="1" x14ac:dyDescent="0.2">
      <c r="A1745" t="s">
        <v>2716</v>
      </c>
      <c r="C1745" t="e">
        <f>ABS((porsche_data[[#This Row],[Price]]-#REF!)/#REF!)</f>
        <v>#REF!</v>
      </c>
      <c r="D1745" t="s">
        <v>90</v>
      </c>
      <c r="E1745" t="s">
        <v>221</v>
      </c>
      <c r="F1745">
        <f>IF(OR(ISNUMBER(SEARCH(" 4S",porsche_data[[#This Row],[Model]])), ISNUMBER(SEARCH(" S",porsche_data[[#This Row],[Model]]))),1,0)</f>
        <v>0</v>
      </c>
      <c r="G1745">
        <f>IF(ISNUMBER(SEARCH("Turbo",porsche_data[[#This Row],[Model]])),1,0)</f>
        <v>0</v>
      </c>
      <c r="H1745">
        <f>IF(ISNUMBER(SEARCH("GT",porsche_data[[#This Row],[Model]])),1,0)</f>
        <v>0</v>
      </c>
      <c r="I1745">
        <f>IF(ISNUMBER(SEARCH("RS",porsche_data[[#This Row],[Model]])),1,0)</f>
        <v>0</v>
      </c>
      <c r="J1745">
        <f>IF(ISNUMBER(SEARCH("Targa",porsche_data[[#This Row],[Body]])),1,0)</f>
        <v>0</v>
      </c>
      <c r="K1745">
        <f>IF(ISNUMBER(SEARCH("Cabriolet",porsche_data[[#This Row],[Body]])),1,0)</f>
        <v>0</v>
      </c>
      <c r="L1745" t="s">
        <v>500</v>
      </c>
      <c r="N1745" t="s">
        <v>83</v>
      </c>
      <c r="O1745" t="str">
        <f>IF(ISNUMBER(SEARCH("km",porsche_data[[#This Row],[Mileage0]])),porsche_data[[#This Row],[Mileage0]],"")</f>
        <v>62000 km</v>
      </c>
      <c r="P1745" t="s">
        <v>1148</v>
      </c>
      <c r="R1745" t="s">
        <v>111</v>
      </c>
      <c r="T1745" t="s">
        <v>20</v>
      </c>
      <c r="U1745" t="s">
        <v>31</v>
      </c>
      <c r="V1745">
        <f>IF(porsche_data[[#This Row],[Transmission]]="Automatic",1,0)</f>
        <v>0</v>
      </c>
      <c r="W1745">
        <f>IF(porsche_data[[#This Row],[Transmission]]="PDK",1,0)</f>
        <v>1</v>
      </c>
      <c r="X1745" t="s">
        <v>46</v>
      </c>
      <c r="Y1745">
        <f>IF(porsche_data[[#This Row],[Drive]]="Rear drive",0,1)</f>
        <v>1</v>
      </c>
      <c r="Z1745" t="s">
        <v>23</v>
      </c>
      <c r="AA1745" t="s">
        <v>24</v>
      </c>
      <c r="AB1745">
        <f>IF(OR(porsche_data[[#This Row],[Interior Color]]="Black",porsche_data[[#This Row],[Interior Color]]="Beige",porsche_data[[#This Row],[Interior Color]]="Brown",porsche_data[[#This Row],[Interior Color]]="Grey"),0,1)</f>
        <v>0</v>
      </c>
      <c r="AC1745" t="s">
        <v>24</v>
      </c>
      <c r="AD17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46" spans="1:30" x14ac:dyDescent="0.2">
      <c r="A1746" t="s">
        <v>4120</v>
      </c>
      <c r="B1746">
        <v>138000</v>
      </c>
      <c r="C1746">
        <f>ABS((porsche_data[[#This Row],[Price]]-AVERAGE(B1678:B6133))/_xlfn.STDEV.P(B1678:B6133))</f>
        <v>1.6566008706726001</v>
      </c>
      <c r="D1746" t="s">
        <v>209</v>
      </c>
      <c r="E1746" t="s">
        <v>1033</v>
      </c>
      <c r="F1746">
        <f>IF(OR(ISNUMBER(SEARCH(" 4S",porsche_data[[#This Row],[Model]])), ISNUMBER(SEARCH(" S",porsche_data[[#This Row],[Model]]))),1,0)</f>
        <v>0</v>
      </c>
      <c r="G1746">
        <f>IF(ISNUMBER(SEARCH("Turbo",porsche_data[[#This Row],[Model]])),1,0)</f>
        <v>1</v>
      </c>
      <c r="H1746">
        <f>IF(ISNUMBER(SEARCH("GT",porsche_data[[#This Row],[Model]])),1,0)</f>
        <v>0</v>
      </c>
      <c r="I1746">
        <f>IF(ISNUMBER(SEARCH("RS",porsche_data[[#This Row],[Model]])),1,0)</f>
        <v>0</v>
      </c>
      <c r="J1746">
        <f>IF(ISNUMBER(SEARCH("Targa",porsche_data[[#This Row],[Body]])),1,0)</f>
        <v>0</v>
      </c>
      <c r="K1746">
        <f>IF(ISNUMBER(SEARCH("Cabriolet",porsche_data[[#This Row],[Body]])),1,0)</f>
        <v>1</v>
      </c>
      <c r="L1746" t="s">
        <v>16</v>
      </c>
      <c r="M1746">
        <v>911</v>
      </c>
      <c r="N1746" t="s">
        <v>4121</v>
      </c>
      <c r="O1746" s="3">
        <f>1*(LEFT(porsche_data[[#This Row],[Mileage0]],FIND(" ",porsche_data[[#This Row],[Mileage0]])-1))</f>
        <v>129787</v>
      </c>
      <c r="P1746" t="s">
        <v>202</v>
      </c>
      <c r="Q1746">
        <v>300</v>
      </c>
      <c r="R1746" t="s">
        <v>213</v>
      </c>
      <c r="S1746">
        <f>1*(LEFT(porsche_data[[#This Row],[Cylinder Capacity]],FIND(" ",porsche_data[[#This Row],[Cylinder Capacity]])-1))</f>
        <v>3.3</v>
      </c>
      <c r="T1746" t="s">
        <v>20</v>
      </c>
      <c r="U1746" t="s">
        <v>21</v>
      </c>
      <c r="V1746">
        <f>IF(porsche_data[[#This Row],[Transmission]]="Automatic",1,0)</f>
        <v>0</v>
      </c>
      <c r="W1746">
        <f>IF(porsche_data[[#This Row],[Transmission]]="PDK",1,0)</f>
        <v>0</v>
      </c>
      <c r="X1746" t="s">
        <v>22</v>
      </c>
      <c r="Y1746">
        <f>IF(porsche_data[[#This Row],[Drive]]="Rear drive",0,1)</f>
        <v>0</v>
      </c>
      <c r="Z1746" t="s">
        <v>23</v>
      </c>
      <c r="AA1746" t="s">
        <v>24</v>
      </c>
      <c r="AB1746">
        <f>IF(OR(porsche_data[[#This Row],[Interior Color]]="Black",porsche_data[[#This Row],[Interior Color]]="Beige",porsche_data[[#This Row],[Interior Color]]="Brown",porsche_data[[#This Row],[Interior Color]]="Grey"),0,1)</f>
        <v>0</v>
      </c>
      <c r="AC1746" t="s">
        <v>24</v>
      </c>
      <c r="AD17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47" spans="1:30" hidden="1" x14ac:dyDescent="0.2">
      <c r="A1747" t="s">
        <v>25</v>
      </c>
      <c r="C1747" t="e">
        <f>ABS((porsche_data[[#This Row],[Price]]-#REF!)/#REF!)</f>
        <v>#REF!</v>
      </c>
      <c r="D1747" t="s">
        <v>25</v>
      </c>
      <c r="E1747" t="s">
        <v>25</v>
      </c>
      <c r="F1747">
        <f>IF(OR(ISNUMBER(SEARCH(" 4S",porsche_data[[#This Row],[Model]])), ISNUMBER(SEARCH(" S",porsche_data[[#This Row],[Model]]))),1,0)</f>
        <v>0</v>
      </c>
      <c r="G1747">
        <f>IF(ISNUMBER(SEARCH("Turbo",porsche_data[[#This Row],[Model]])),1,0)</f>
        <v>0</v>
      </c>
      <c r="H1747">
        <f>IF(ISNUMBER(SEARCH("GT",porsche_data[[#This Row],[Model]])),1,0)</f>
        <v>0</v>
      </c>
      <c r="I1747">
        <f>IF(ISNUMBER(SEARCH("RS",porsche_data[[#This Row],[Model]])),1,0)</f>
        <v>0</v>
      </c>
      <c r="J1747">
        <f>IF(ISNUMBER(SEARCH("Targa",porsche_data[[#This Row],[Body]])),1,0)</f>
        <v>0</v>
      </c>
      <c r="K1747">
        <f>IF(ISNUMBER(SEARCH("Cabriolet",porsche_data[[#This Row],[Body]])),1,0)</f>
        <v>0</v>
      </c>
      <c r="L1747" t="s">
        <v>25</v>
      </c>
      <c r="N1747" t="s">
        <v>25</v>
      </c>
      <c r="O1747" t="str">
        <f>IF(ISNUMBER(SEARCH("km",porsche_data[[#This Row],[Mileage0]])),porsche_data[[#This Row],[Mileage0]],"")</f>
        <v/>
      </c>
      <c r="P1747" t="s">
        <v>25</v>
      </c>
      <c r="R1747" t="s">
        <v>25</v>
      </c>
      <c r="T1747" t="s">
        <v>25</v>
      </c>
      <c r="U1747" t="s">
        <v>25</v>
      </c>
      <c r="V1747">
        <f>IF(porsche_data[[#This Row],[Transmission]]="Automatic",1,0)</f>
        <v>0</v>
      </c>
      <c r="W1747">
        <f>IF(porsche_data[[#This Row],[Transmission]]="PDK",1,0)</f>
        <v>0</v>
      </c>
      <c r="X1747" t="s">
        <v>25</v>
      </c>
      <c r="Y1747">
        <f>IF(porsche_data[[#This Row],[Drive]]="Rear drive",0,1)</f>
        <v>1</v>
      </c>
      <c r="Z1747" t="s">
        <v>25</v>
      </c>
      <c r="AA1747" t="s">
        <v>25</v>
      </c>
      <c r="AB1747">
        <f>IF(OR(porsche_data[[#This Row],[Interior Color]]="Black",porsche_data[[#This Row],[Interior Color]]="Beige",porsche_data[[#This Row],[Interior Color]]="Brown",porsche_data[[#This Row],[Interior Color]]="Grey"),0,1)</f>
        <v>1</v>
      </c>
      <c r="AC1747" t="s">
        <v>25</v>
      </c>
      <c r="AD17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48" spans="1:30" hidden="1" x14ac:dyDescent="0.2">
      <c r="A1748" t="s">
        <v>5092</v>
      </c>
      <c r="B1748">
        <v>137999</v>
      </c>
      <c r="C1748" t="e">
        <f>ABS((porsche_data[[#This Row],[Price]]-#REF!)/#REF!)</f>
        <v>#REF!</v>
      </c>
      <c r="D1748" t="s">
        <v>225</v>
      </c>
      <c r="E1748" t="s">
        <v>426</v>
      </c>
      <c r="F1748">
        <f>IF(OR(ISNUMBER(SEARCH(" 4S",porsche_data[[#This Row],[Model]])), ISNUMBER(SEARCH(" S",porsche_data[[#This Row],[Model]]))),1,0)</f>
        <v>0</v>
      </c>
      <c r="G1748">
        <f>IF(ISNUMBER(SEARCH("Turbo",porsche_data[[#This Row],[Model]])),1,0)</f>
        <v>0</v>
      </c>
      <c r="H1748">
        <f>IF(ISNUMBER(SEARCH("GT",porsche_data[[#This Row],[Model]])),1,0)</f>
        <v>0</v>
      </c>
      <c r="I1748">
        <f>IF(ISNUMBER(SEARCH("RS",porsche_data[[#This Row],[Model]])),1,0)</f>
        <v>0</v>
      </c>
      <c r="J1748">
        <f>IF(ISNUMBER(SEARCH("Targa",porsche_data[[#This Row],[Body]])),1,0)</f>
        <v>1</v>
      </c>
      <c r="K1748">
        <f>IF(ISNUMBER(SEARCH("Cabriolet",porsche_data[[#This Row],[Body]])),1,0)</f>
        <v>0</v>
      </c>
      <c r="L1748" t="s">
        <v>36</v>
      </c>
      <c r="N1748" t="s">
        <v>1940</v>
      </c>
      <c r="O1748" t="str">
        <f>IF(ISNUMBER(SEARCH("km",porsche_data[[#This Row],[Mileage0]])),porsche_data[[#This Row],[Mileage0]],"")</f>
        <v>5200 km</v>
      </c>
      <c r="P1748" t="s">
        <v>121</v>
      </c>
      <c r="R1748" t="s">
        <v>569</v>
      </c>
      <c r="T1748" t="s">
        <v>20</v>
      </c>
      <c r="U1748" t="s">
        <v>21</v>
      </c>
      <c r="V1748">
        <f>IF(porsche_data[[#This Row],[Transmission]]="Automatic",1,0)</f>
        <v>0</v>
      </c>
      <c r="W1748">
        <f>IF(porsche_data[[#This Row],[Transmission]]="PDK",1,0)</f>
        <v>0</v>
      </c>
      <c r="X1748" t="s">
        <v>22</v>
      </c>
      <c r="Y1748">
        <f>IF(porsche_data[[#This Row],[Drive]]="Rear drive",0,1)</f>
        <v>0</v>
      </c>
      <c r="Z1748" t="s">
        <v>23</v>
      </c>
      <c r="AA1748" t="s">
        <v>24</v>
      </c>
      <c r="AB1748">
        <f>IF(OR(porsche_data[[#This Row],[Interior Color]]="Black",porsche_data[[#This Row],[Interior Color]]="Beige",porsche_data[[#This Row],[Interior Color]]="Brown",porsche_data[[#This Row],[Interior Color]]="Grey"),0,1)</f>
        <v>0</v>
      </c>
      <c r="AC1748" t="s">
        <v>40</v>
      </c>
      <c r="AD17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49" spans="1:30" x14ac:dyDescent="0.2">
      <c r="A1749" t="s">
        <v>3420</v>
      </c>
      <c r="B1749">
        <v>137997</v>
      </c>
      <c r="C1749">
        <f>ABS((porsche_data[[#This Row],[Price]]-AVERAGE(B1681:B6136))/_xlfn.STDEV.P(B1681:B6136))</f>
        <v>1.6564955771782488</v>
      </c>
      <c r="D1749" t="s">
        <v>27</v>
      </c>
      <c r="E1749" t="s">
        <v>454</v>
      </c>
      <c r="F1749">
        <f>IF(OR(ISNUMBER(SEARCH(" 4S",porsche_data[[#This Row],[Model]])), ISNUMBER(SEARCH(" S",porsche_data[[#This Row],[Model]]))),1,0)</f>
        <v>1</v>
      </c>
      <c r="G1749">
        <f>IF(ISNUMBER(SEARCH("Turbo",porsche_data[[#This Row],[Model]])),1,0)</f>
        <v>1</v>
      </c>
      <c r="H1749">
        <f>IF(ISNUMBER(SEARCH("GT",porsche_data[[#This Row],[Model]])),1,0)</f>
        <v>0</v>
      </c>
      <c r="I1749">
        <f>IF(ISNUMBER(SEARCH("RS",porsche_data[[#This Row],[Model]])),1,0)</f>
        <v>0</v>
      </c>
      <c r="J1749">
        <f>IF(ISNUMBER(SEARCH("Targa",porsche_data[[#This Row],[Body]])),1,0)</f>
        <v>0</v>
      </c>
      <c r="K1749">
        <f>IF(ISNUMBER(SEARCH("Cabriolet",porsche_data[[#This Row],[Body]])),1,0)</f>
        <v>1</v>
      </c>
      <c r="L1749" t="s">
        <v>16</v>
      </c>
      <c r="M1749">
        <v>997</v>
      </c>
      <c r="N1749" t="s">
        <v>3421</v>
      </c>
      <c r="O1749" s="3">
        <f>1*(LEFT(porsche_data[[#This Row],[Mileage0]],FIND(" ",porsche_data[[#This Row],[Mileage0]])-1))</f>
        <v>40410</v>
      </c>
      <c r="P1749" t="s">
        <v>456</v>
      </c>
      <c r="Q1749">
        <v>530</v>
      </c>
      <c r="R1749" t="s">
        <v>88</v>
      </c>
      <c r="S1749">
        <f>1*(LEFT(porsche_data[[#This Row],[Cylinder Capacity]],FIND(" ",porsche_data[[#This Row],[Cylinder Capacity]])-1))</f>
        <v>3.8</v>
      </c>
      <c r="T1749" t="s">
        <v>20</v>
      </c>
      <c r="U1749" t="s">
        <v>31</v>
      </c>
      <c r="V1749">
        <f>IF(porsche_data[[#This Row],[Transmission]]="Automatic",1,0)</f>
        <v>0</v>
      </c>
      <c r="W1749">
        <f>IF(porsche_data[[#This Row],[Transmission]]="PDK",1,0)</f>
        <v>1</v>
      </c>
      <c r="X1749" t="s">
        <v>46</v>
      </c>
      <c r="Y1749">
        <f>IF(porsche_data[[#This Row],[Drive]]="Rear drive",0,1)</f>
        <v>1</v>
      </c>
      <c r="Z1749" t="s">
        <v>23</v>
      </c>
      <c r="AA1749" t="s">
        <v>24</v>
      </c>
      <c r="AB1749">
        <f>IF(OR(porsche_data[[#This Row],[Interior Color]]="Black",porsche_data[[#This Row],[Interior Color]]="Beige",porsche_data[[#This Row],[Interior Color]]="Brown",porsche_data[[#This Row],[Interior Color]]="Grey"),0,1)</f>
        <v>0</v>
      </c>
      <c r="AC1749" t="s">
        <v>32</v>
      </c>
      <c r="AD17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50" spans="1:30" hidden="1" x14ac:dyDescent="0.2">
      <c r="A1750" t="s">
        <v>2719</v>
      </c>
      <c r="C1750" t="e">
        <f>ABS((porsche_data[[#This Row],[Price]]-#REF!)/#REF!)</f>
        <v>#REF!</v>
      </c>
      <c r="D1750" t="s">
        <v>969</v>
      </c>
      <c r="E1750" t="s">
        <v>35</v>
      </c>
      <c r="F1750">
        <f>IF(OR(ISNUMBER(SEARCH(" 4S",porsche_data[[#This Row],[Model]])), ISNUMBER(SEARCH(" S",porsche_data[[#This Row],[Model]]))),1,0)</f>
        <v>0</v>
      </c>
      <c r="G1750">
        <f>IF(ISNUMBER(SEARCH("Turbo",porsche_data[[#This Row],[Model]])),1,0)</f>
        <v>0</v>
      </c>
      <c r="H1750">
        <f>IF(ISNUMBER(SEARCH("GT",porsche_data[[#This Row],[Model]])),1,0)</f>
        <v>0</v>
      </c>
      <c r="I1750">
        <f>IF(ISNUMBER(SEARCH("RS",porsche_data[[#This Row],[Model]])),1,0)</f>
        <v>0</v>
      </c>
      <c r="J1750">
        <f>IF(ISNUMBER(SEARCH("Targa",porsche_data[[#This Row],[Body]])),1,0)</f>
        <v>0</v>
      </c>
      <c r="K1750">
        <f>IF(ISNUMBER(SEARCH("Cabriolet",porsche_data[[#This Row],[Body]])),1,0)</f>
        <v>0</v>
      </c>
      <c r="L1750" t="s">
        <v>44</v>
      </c>
      <c r="N1750" t="s">
        <v>2720</v>
      </c>
      <c r="O1750" t="str">
        <f>IF(ISNUMBER(SEARCH("km",porsche_data[[#This Row],[Mileage0]])),porsche_data[[#This Row],[Mileage0]],"")</f>
        <v>312 km</v>
      </c>
      <c r="P1750" t="s">
        <v>121</v>
      </c>
      <c r="R1750" t="s">
        <v>122</v>
      </c>
      <c r="T1750" t="s">
        <v>20</v>
      </c>
      <c r="U1750" t="s">
        <v>21</v>
      </c>
      <c r="V1750">
        <f>IF(porsche_data[[#This Row],[Transmission]]="Automatic",1,0)</f>
        <v>0</v>
      </c>
      <c r="W1750">
        <f>IF(porsche_data[[#This Row],[Transmission]]="PDK",1,0)</f>
        <v>0</v>
      </c>
      <c r="X1750" t="s">
        <v>22</v>
      </c>
      <c r="Y1750">
        <f>IF(porsche_data[[#This Row],[Drive]]="Rear drive",0,1)</f>
        <v>0</v>
      </c>
      <c r="Z1750" t="s">
        <v>23</v>
      </c>
      <c r="AA1750" t="s">
        <v>24</v>
      </c>
      <c r="AB1750">
        <f>IF(OR(porsche_data[[#This Row],[Interior Color]]="Black",porsche_data[[#This Row],[Interior Color]]="Beige",porsche_data[[#This Row],[Interior Color]]="Brown",porsche_data[[#This Row],[Interior Color]]="Grey"),0,1)</f>
        <v>0</v>
      </c>
      <c r="AC1750" t="s">
        <v>116</v>
      </c>
      <c r="AD17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51" spans="1:30" hidden="1" x14ac:dyDescent="0.2">
      <c r="A1751" t="s">
        <v>817</v>
      </c>
      <c r="C1751" t="e">
        <f>ABS((porsche_data[[#This Row],[Price]]-#REF!)/#REF!)</f>
        <v>#REF!</v>
      </c>
      <c r="D1751" t="s">
        <v>49</v>
      </c>
      <c r="E1751" t="s">
        <v>1023</v>
      </c>
      <c r="F1751">
        <f>IF(OR(ISNUMBER(SEARCH(" 4S",porsche_data[[#This Row],[Model]])), ISNUMBER(SEARCH(" S",porsche_data[[#This Row],[Model]]))),1,0)</f>
        <v>0</v>
      </c>
      <c r="G1751">
        <f>IF(ISNUMBER(SEARCH("Turbo",porsche_data[[#This Row],[Model]])),1,0)</f>
        <v>0</v>
      </c>
      <c r="H1751">
        <f>IF(ISNUMBER(SEARCH("GT",porsche_data[[#This Row],[Model]])),1,0)</f>
        <v>1</v>
      </c>
      <c r="I1751">
        <f>IF(ISNUMBER(SEARCH("RS",porsche_data[[#This Row],[Model]])),1,0)</f>
        <v>0</v>
      </c>
      <c r="J1751">
        <f>IF(ISNUMBER(SEARCH("Targa",porsche_data[[#This Row],[Body]])),1,0)</f>
        <v>0</v>
      </c>
      <c r="K1751">
        <f>IF(ISNUMBER(SEARCH("Cabriolet",porsche_data[[#This Row],[Body]])),1,0)</f>
        <v>0</v>
      </c>
      <c r="L1751" t="s">
        <v>44</v>
      </c>
      <c r="N1751" t="s">
        <v>2721</v>
      </c>
      <c r="O1751" t="str">
        <f>IF(ISNUMBER(SEARCH("km",porsche_data[[#This Row],[Mileage0]])),porsche_data[[#This Row],[Mileage0]],"")</f>
        <v/>
      </c>
      <c r="P1751" t="s">
        <v>197</v>
      </c>
      <c r="R1751" t="s">
        <v>1024</v>
      </c>
      <c r="T1751" t="s">
        <v>20</v>
      </c>
      <c r="U1751" t="s">
        <v>53</v>
      </c>
      <c r="V1751">
        <f>IF(porsche_data[[#This Row],[Transmission]]="Automatic",1,0)</f>
        <v>1</v>
      </c>
      <c r="W1751">
        <f>IF(porsche_data[[#This Row],[Transmission]]="PDK",1,0)</f>
        <v>0</v>
      </c>
      <c r="X1751" t="s">
        <v>22</v>
      </c>
      <c r="Y1751">
        <f>IF(porsche_data[[#This Row],[Drive]]="Rear drive",0,1)</f>
        <v>0</v>
      </c>
      <c r="Z1751" t="s">
        <v>23</v>
      </c>
      <c r="AA1751" t="s">
        <v>24</v>
      </c>
      <c r="AB1751">
        <f>IF(OR(porsche_data[[#This Row],[Interior Color]]="Black",porsche_data[[#This Row],[Interior Color]]="Beige",porsche_data[[#This Row],[Interior Color]]="Brown",porsche_data[[#This Row],[Interior Color]]="Grey"),0,1)</f>
        <v>0</v>
      </c>
      <c r="AC1751" t="s">
        <v>24</v>
      </c>
      <c r="AD17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52" spans="1:30" x14ac:dyDescent="0.2">
      <c r="A1752" t="s">
        <v>3132</v>
      </c>
      <c r="B1752">
        <v>137992</v>
      </c>
      <c r="C1752">
        <f>ABS((porsche_data[[#This Row],[Price]]-AVERAGE(B1684:B6139))/_xlfn.STDEV.P(B1684:B6139))</f>
        <v>1.6622779660231044</v>
      </c>
      <c r="D1752" t="s">
        <v>106</v>
      </c>
      <c r="E1752" t="s">
        <v>64</v>
      </c>
      <c r="F1752">
        <f>IF(OR(ISNUMBER(SEARCH(" 4S",porsche_data[[#This Row],[Model]])), ISNUMBER(SEARCH(" S",porsche_data[[#This Row],[Model]]))),1,0)</f>
        <v>1</v>
      </c>
      <c r="G1752">
        <f>IF(ISNUMBER(SEARCH("Turbo",porsche_data[[#This Row],[Model]])),1,0)</f>
        <v>0</v>
      </c>
      <c r="H1752">
        <f>IF(ISNUMBER(SEARCH("GT",porsche_data[[#This Row],[Model]])),1,0)</f>
        <v>0</v>
      </c>
      <c r="I1752">
        <f>IF(ISNUMBER(SEARCH("RS",porsche_data[[#This Row],[Model]])),1,0)</f>
        <v>0</v>
      </c>
      <c r="J1752">
        <f>IF(ISNUMBER(SEARCH("Targa",porsche_data[[#This Row],[Body]])),1,0)</f>
        <v>0</v>
      </c>
      <c r="K1752">
        <f>IF(ISNUMBER(SEARCH("Cabriolet",porsche_data[[#This Row],[Body]])),1,0)</f>
        <v>0</v>
      </c>
      <c r="L1752" t="s">
        <v>44</v>
      </c>
      <c r="M1752">
        <v>992</v>
      </c>
      <c r="N1752" t="s">
        <v>3133</v>
      </c>
      <c r="O1752" s="3">
        <f>1*(LEFT(porsche_data[[#This Row],[Mileage0]],FIND(" ",porsche_data[[#This Row],[Mileage0]])-1))</f>
        <v>24516</v>
      </c>
      <c r="P1752" t="s">
        <v>66</v>
      </c>
      <c r="Q1752">
        <v>450</v>
      </c>
      <c r="R1752" t="s">
        <v>67</v>
      </c>
      <c r="S1752">
        <f>1*(LEFT(porsche_data[[#This Row],[Cylinder Capacity]],FIND(" ",porsche_data[[#This Row],[Cylinder Capacity]])-1))</f>
        <v>3</v>
      </c>
      <c r="T1752" t="s">
        <v>20</v>
      </c>
      <c r="U1752" t="s">
        <v>31</v>
      </c>
      <c r="V1752">
        <f>IF(porsche_data[[#This Row],[Transmission]]="Automatic",1,0)</f>
        <v>0</v>
      </c>
      <c r="W1752">
        <f>IF(porsche_data[[#This Row],[Transmission]]="PDK",1,0)</f>
        <v>1</v>
      </c>
      <c r="X1752" t="s">
        <v>46</v>
      </c>
      <c r="Y1752">
        <f>IF(porsche_data[[#This Row],[Drive]]="Rear drive",0,1)</f>
        <v>1</v>
      </c>
      <c r="Z1752" t="s">
        <v>23</v>
      </c>
      <c r="AA1752" t="s">
        <v>24</v>
      </c>
      <c r="AB1752">
        <f>IF(OR(porsche_data[[#This Row],[Interior Color]]="Black",porsche_data[[#This Row],[Interior Color]]="Beige",porsche_data[[#This Row],[Interior Color]]="Brown",porsche_data[[#This Row],[Interior Color]]="Grey"),0,1)</f>
        <v>0</v>
      </c>
      <c r="AC1752" t="s">
        <v>32</v>
      </c>
      <c r="AD17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53" spans="1:30" hidden="1" x14ac:dyDescent="0.2">
      <c r="A1753" t="s">
        <v>25</v>
      </c>
      <c r="C1753" t="e">
        <f>ABS((porsche_data[[#This Row],[Price]]-#REF!)/#REF!)</f>
        <v>#REF!</v>
      </c>
      <c r="D1753" t="s">
        <v>25</v>
      </c>
      <c r="E1753" t="s">
        <v>25</v>
      </c>
      <c r="F1753">
        <f>IF(OR(ISNUMBER(SEARCH(" 4S",porsche_data[[#This Row],[Model]])), ISNUMBER(SEARCH(" S",porsche_data[[#This Row],[Model]]))),1,0)</f>
        <v>0</v>
      </c>
      <c r="G1753">
        <f>IF(ISNUMBER(SEARCH("Turbo",porsche_data[[#This Row],[Model]])),1,0)</f>
        <v>0</v>
      </c>
      <c r="H1753">
        <f>IF(ISNUMBER(SEARCH("GT",porsche_data[[#This Row],[Model]])),1,0)</f>
        <v>0</v>
      </c>
      <c r="I1753">
        <f>IF(ISNUMBER(SEARCH("RS",porsche_data[[#This Row],[Model]])),1,0)</f>
        <v>0</v>
      </c>
      <c r="J1753">
        <f>IF(ISNUMBER(SEARCH("Targa",porsche_data[[#This Row],[Body]])),1,0)</f>
        <v>0</v>
      </c>
      <c r="K1753">
        <f>IF(ISNUMBER(SEARCH("Cabriolet",porsche_data[[#This Row],[Body]])),1,0)</f>
        <v>0</v>
      </c>
      <c r="L1753" t="s">
        <v>25</v>
      </c>
      <c r="N1753" t="s">
        <v>25</v>
      </c>
      <c r="O1753" t="str">
        <f>IF(ISNUMBER(SEARCH("km",porsche_data[[#This Row],[Mileage0]])),porsche_data[[#This Row],[Mileage0]],"")</f>
        <v/>
      </c>
      <c r="P1753" t="s">
        <v>25</v>
      </c>
      <c r="R1753" t="s">
        <v>25</v>
      </c>
      <c r="T1753" t="s">
        <v>25</v>
      </c>
      <c r="U1753" t="s">
        <v>25</v>
      </c>
      <c r="V1753">
        <f>IF(porsche_data[[#This Row],[Transmission]]="Automatic",1,0)</f>
        <v>0</v>
      </c>
      <c r="W1753">
        <f>IF(porsche_data[[#This Row],[Transmission]]="PDK",1,0)</f>
        <v>0</v>
      </c>
      <c r="X1753" t="s">
        <v>25</v>
      </c>
      <c r="Y1753">
        <f>IF(porsche_data[[#This Row],[Drive]]="Rear drive",0,1)</f>
        <v>1</v>
      </c>
      <c r="Z1753" t="s">
        <v>25</v>
      </c>
      <c r="AA1753" t="s">
        <v>25</v>
      </c>
      <c r="AB1753">
        <f>IF(OR(porsche_data[[#This Row],[Interior Color]]="Black",porsche_data[[#This Row],[Interior Color]]="Beige",porsche_data[[#This Row],[Interior Color]]="Brown",porsche_data[[#This Row],[Interior Color]]="Grey"),0,1)</f>
        <v>1</v>
      </c>
      <c r="AC1753" t="s">
        <v>25</v>
      </c>
      <c r="AD17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54" spans="1:30" hidden="1" x14ac:dyDescent="0.2">
      <c r="A1754" t="s">
        <v>2723</v>
      </c>
      <c r="C1754" t="e">
        <f>ABS((porsche_data[[#This Row],[Price]]-#REF!)/#REF!)</f>
        <v>#REF!</v>
      </c>
      <c r="D1754" t="s">
        <v>267</v>
      </c>
      <c r="E1754" t="s">
        <v>852</v>
      </c>
      <c r="F1754">
        <f>IF(OR(ISNUMBER(SEARCH(" 4S",porsche_data[[#This Row],[Model]])), ISNUMBER(SEARCH(" S",porsche_data[[#This Row],[Model]]))),1,0)</f>
        <v>0</v>
      </c>
      <c r="G1754">
        <f>IF(ISNUMBER(SEARCH("Turbo",porsche_data[[#This Row],[Model]])),1,0)</f>
        <v>0</v>
      </c>
      <c r="H1754">
        <f>IF(ISNUMBER(SEARCH("GT",porsche_data[[#This Row],[Model]])),1,0)</f>
        <v>0</v>
      </c>
      <c r="I1754">
        <f>IF(ISNUMBER(SEARCH("RS",porsche_data[[#This Row],[Model]])),1,0)</f>
        <v>0</v>
      </c>
      <c r="J1754">
        <f>IF(ISNUMBER(SEARCH("Targa",porsche_data[[#This Row],[Body]])),1,0)</f>
        <v>0</v>
      </c>
      <c r="K1754">
        <f>IF(ISNUMBER(SEARCH("Cabriolet",porsche_data[[#This Row],[Body]])),1,0)</f>
        <v>1</v>
      </c>
      <c r="L1754" t="s">
        <v>16</v>
      </c>
      <c r="N1754" t="s">
        <v>2724</v>
      </c>
      <c r="O1754" t="str">
        <f>IF(ISNUMBER(SEARCH("km",porsche_data[[#This Row],[Mileage0]])),porsche_data[[#This Row],[Mileage0]],"")</f>
        <v>86500 km</v>
      </c>
      <c r="P1754" t="s">
        <v>854</v>
      </c>
      <c r="R1754" t="s">
        <v>39</v>
      </c>
      <c r="T1754" t="s">
        <v>20</v>
      </c>
      <c r="U1754" t="s">
        <v>31</v>
      </c>
      <c r="V1754">
        <f>IF(porsche_data[[#This Row],[Transmission]]="Automatic",1,0)</f>
        <v>0</v>
      </c>
      <c r="W1754">
        <f>IF(porsche_data[[#This Row],[Transmission]]="PDK",1,0)</f>
        <v>1</v>
      </c>
      <c r="X1754" t="s">
        <v>22</v>
      </c>
      <c r="Y1754">
        <f>IF(porsche_data[[#This Row],[Drive]]="Rear drive",0,1)</f>
        <v>0</v>
      </c>
      <c r="Z1754" t="s">
        <v>23</v>
      </c>
      <c r="AA1754" t="s">
        <v>61</v>
      </c>
      <c r="AB1754">
        <f>IF(OR(porsche_data[[#This Row],[Interior Color]]="Black",porsche_data[[#This Row],[Interior Color]]="Beige",porsche_data[[#This Row],[Interior Color]]="Brown",porsche_data[[#This Row],[Interior Color]]="Grey"),0,1)</f>
        <v>1</v>
      </c>
      <c r="AC1754" t="s">
        <v>32</v>
      </c>
      <c r="AD17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55" spans="1:30" x14ac:dyDescent="0.2">
      <c r="A1755" t="s">
        <v>2773</v>
      </c>
      <c r="B1755">
        <v>137911</v>
      </c>
      <c r="C1755">
        <f>ABS((porsche_data[[#This Row],[Price]]-AVERAGE(B1687:B6142))/_xlfn.STDEV.P(B1687:B6142))</f>
        <v>1.665445922297587</v>
      </c>
      <c r="D1755" t="s">
        <v>93</v>
      </c>
      <c r="E1755" t="s">
        <v>64</v>
      </c>
      <c r="F1755">
        <f>IF(OR(ISNUMBER(SEARCH(" 4S",porsche_data[[#This Row],[Model]])), ISNUMBER(SEARCH(" S",porsche_data[[#This Row],[Model]]))),1,0)</f>
        <v>1</v>
      </c>
      <c r="G1755">
        <f>IF(ISNUMBER(SEARCH("Turbo",porsche_data[[#This Row],[Model]])),1,0)</f>
        <v>0</v>
      </c>
      <c r="H1755">
        <f>IF(ISNUMBER(SEARCH("GT",porsche_data[[#This Row],[Model]])),1,0)</f>
        <v>0</v>
      </c>
      <c r="I1755">
        <f>IF(ISNUMBER(SEARCH("RS",porsche_data[[#This Row],[Model]])),1,0)</f>
        <v>0</v>
      </c>
      <c r="J1755">
        <f>IF(ISNUMBER(SEARCH("Targa",porsche_data[[#This Row],[Body]])),1,0)</f>
        <v>0</v>
      </c>
      <c r="K1755">
        <f>IF(ISNUMBER(SEARCH("Cabriolet",porsche_data[[#This Row],[Body]])),1,0)</f>
        <v>0</v>
      </c>
      <c r="L1755" t="s">
        <v>44</v>
      </c>
      <c r="M1755">
        <v>992</v>
      </c>
      <c r="N1755" t="s">
        <v>452</v>
      </c>
      <c r="O1755" s="3">
        <f>1*(LEFT(porsche_data[[#This Row],[Mileage0]],FIND(" ",porsche_data[[#This Row],[Mileage0]])-1))</f>
        <v>51000</v>
      </c>
      <c r="P1755" t="s">
        <v>66</v>
      </c>
      <c r="Q1755">
        <v>450</v>
      </c>
      <c r="R1755" t="s">
        <v>67</v>
      </c>
      <c r="S1755">
        <f>1*(LEFT(porsche_data[[#This Row],[Cylinder Capacity]],FIND(" ",porsche_data[[#This Row],[Cylinder Capacity]])-1))</f>
        <v>3</v>
      </c>
      <c r="T1755" t="s">
        <v>20</v>
      </c>
      <c r="U1755" t="s">
        <v>31</v>
      </c>
      <c r="V1755">
        <f>IF(porsche_data[[#This Row],[Transmission]]="Automatic",1,0)</f>
        <v>0</v>
      </c>
      <c r="W1755">
        <f>IF(porsche_data[[#This Row],[Transmission]]="PDK",1,0)</f>
        <v>1</v>
      </c>
      <c r="X1755" t="s">
        <v>46</v>
      </c>
      <c r="Y1755">
        <f>IF(porsche_data[[#This Row],[Drive]]="Rear drive",0,1)</f>
        <v>1</v>
      </c>
      <c r="Z1755" t="s">
        <v>23</v>
      </c>
      <c r="AA1755" t="s">
        <v>24</v>
      </c>
      <c r="AB1755">
        <f>IF(OR(porsche_data[[#This Row],[Interior Color]]="Black",porsche_data[[#This Row],[Interior Color]]="Beige",porsche_data[[#This Row],[Interior Color]]="Brown",porsche_data[[#This Row],[Interior Color]]="Grey"),0,1)</f>
        <v>0</v>
      </c>
      <c r="AC1755" t="s">
        <v>32</v>
      </c>
      <c r="AD17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56" spans="1:30" hidden="1" x14ac:dyDescent="0.2">
      <c r="A1756" t="s">
        <v>2727</v>
      </c>
      <c r="C1756" t="e">
        <f>ABS((porsche_data[[#This Row],[Price]]-#REF!)/#REF!)</f>
        <v>#REF!</v>
      </c>
      <c r="D1756" t="s">
        <v>279</v>
      </c>
      <c r="E1756" t="s">
        <v>1028</v>
      </c>
      <c r="F1756">
        <f>IF(OR(ISNUMBER(SEARCH(" 4S",porsche_data[[#This Row],[Model]])), ISNUMBER(SEARCH(" S",porsche_data[[#This Row],[Model]]))),1,0)</f>
        <v>0</v>
      </c>
      <c r="G1756">
        <f>IF(ISNUMBER(SEARCH("Turbo",porsche_data[[#This Row],[Model]])),1,0)</f>
        <v>0</v>
      </c>
      <c r="H1756">
        <f>IF(ISNUMBER(SEARCH("GT",porsche_data[[#This Row],[Model]])),1,0)</f>
        <v>1</v>
      </c>
      <c r="I1756">
        <f>IF(ISNUMBER(SEARCH("RS",porsche_data[[#This Row],[Model]])),1,0)</f>
        <v>0</v>
      </c>
      <c r="J1756">
        <f>IF(ISNUMBER(SEARCH("Targa",porsche_data[[#This Row],[Body]])),1,0)</f>
        <v>0</v>
      </c>
      <c r="K1756">
        <f>IF(ISNUMBER(SEARCH("Cabriolet",porsche_data[[#This Row],[Body]])),1,0)</f>
        <v>0</v>
      </c>
      <c r="L1756" t="s">
        <v>44</v>
      </c>
      <c r="N1756" t="s">
        <v>615</v>
      </c>
      <c r="O1756" t="str">
        <f>IF(ISNUMBER(SEARCH("km",porsche_data[[#This Row],[Mileage0]])),porsche_data[[#This Row],[Mileage0]],"")</f>
        <v>158000 km</v>
      </c>
      <c r="P1756" t="s">
        <v>212</v>
      </c>
      <c r="R1756" t="s">
        <v>584</v>
      </c>
      <c r="T1756" t="s">
        <v>20</v>
      </c>
      <c r="U1756" t="s">
        <v>21</v>
      </c>
      <c r="V1756">
        <f>IF(porsche_data[[#This Row],[Transmission]]="Automatic",1,0)</f>
        <v>0</v>
      </c>
      <c r="W1756">
        <f>IF(porsche_data[[#This Row],[Transmission]]="PDK",1,0)</f>
        <v>0</v>
      </c>
      <c r="X1756" t="s">
        <v>22</v>
      </c>
      <c r="Y1756">
        <f>IF(porsche_data[[#This Row],[Drive]]="Rear drive",0,1)</f>
        <v>0</v>
      </c>
      <c r="Z1756" t="s">
        <v>23</v>
      </c>
      <c r="AA1756" t="s">
        <v>32</v>
      </c>
      <c r="AB1756">
        <f>IF(OR(porsche_data[[#This Row],[Interior Color]]="Black",porsche_data[[#This Row],[Interior Color]]="Beige",porsche_data[[#This Row],[Interior Color]]="Brown",porsche_data[[#This Row],[Interior Color]]="Grey"),0,1)</f>
        <v>0</v>
      </c>
      <c r="AC1756" t="s">
        <v>32</v>
      </c>
      <c r="AD17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57" spans="1:30" x14ac:dyDescent="0.2">
      <c r="A1757" t="s">
        <v>2773</v>
      </c>
      <c r="B1757">
        <v>137911</v>
      </c>
      <c r="C1757">
        <f>ABS((porsche_data[[#This Row],[Price]]-AVERAGE(B1689:B6144))/_xlfn.STDEV.P(B1689:B6144))</f>
        <v>1.6684778160913176</v>
      </c>
      <c r="D1757" t="s">
        <v>93</v>
      </c>
      <c r="E1757" t="s">
        <v>185</v>
      </c>
      <c r="F1757">
        <f>IF(OR(ISNUMBER(SEARCH(" 4S",porsche_data[[#This Row],[Model]])), ISNUMBER(SEARCH(" S",porsche_data[[#This Row],[Model]]))),1,0)</f>
        <v>1</v>
      </c>
      <c r="G1757">
        <f>IF(ISNUMBER(SEARCH("Turbo",porsche_data[[#This Row],[Model]])),1,0)</f>
        <v>0</v>
      </c>
      <c r="H1757">
        <f>IF(ISNUMBER(SEARCH("GT",porsche_data[[#This Row],[Model]])),1,0)</f>
        <v>0</v>
      </c>
      <c r="I1757">
        <f>IF(ISNUMBER(SEARCH("RS",porsche_data[[#This Row],[Model]])),1,0)</f>
        <v>0</v>
      </c>
      <c r="J1757">
        <f>IF(ISNUMBER(SEARCH("Targa",porsche_data[[#This Row],[Body]])),1,0)</f>
        <v>0</v>
      </c>
      <c r="K1757">
        <f>IF(ISNUMBER(SEARCH("Cabriolet",porsche_data[[#This Row],[Body]])),1,0)</f>
        <v>1</v>
      </c>
      <c r="L1757" t="s">
        <v>16</v>
      </c>
      <c r="M1757">
        <v>992</v>
      </c>
      <c r="N1757" t="s">
        <v>97</v>
      </c>
      <c r="O1757" s="3">
        <f>1*(LEFT(porsche_data[[#This Row],[Mileage0]],FIND(" ",porsche_data[[#This Row],[Mileage0]])-1))</f>
        <v>36000</v>
      </c>
      <c r="P1757" t="s">
        <v>66</v>
      </c>
      <c r="Q1757">
        <v>450</v>
      </c>
      <c r="R1757" t="s">
        <v>67</v>
      </c>
      <c r="S1757">
        <f>1*(LEFT(porsche_data[[#This Row],[Cylinder Capacity]],FIND(" ",porsche_data[[#This Row],[Cylinder Capacity]])-1))</f>
        <v>3</v>
      </c>
      <c r="T1757" t="s">
        <v>20</v>
      </c>
      <c r="U1757" t="s">
        <v>31</v>
      </c>
      <c r="V1757">
        <f>IF(porsche_data[[#This Row],[Transmission]]="Automatic",1,0)</f>
        <v>0</v>
      </c>
      <c r="W1757">
        <f>IF(porsche_data[[#This Row],[Transmission]]="PDK",1,0)</f>
        <v>1</v>
      </c>
      <c r="X1757" t="s">
        <v>46</v>
      </c>
      <c r="Y1757">
        <f>IF(porsche_data[[#This Row],[Drive]]="Rear drive",0,1)</f>
        <v>1</v>
      </c>
      <c r="Z1757" t="s">
        <v>23</v>
      </c>
      <c r="AA1757" t="s">
        <v>24</v>
      </c>
      <c r="AB1757">
        <f>IF(OR(porsche_data[[#This Row],[Interior Color]]="Black",porsche_data[[#This Row],[Interior Color]]="Beige",porsche_data[[#This Row],[Interior Color]]="Brown",porsche_data[[#This Row],[Interior Color]]="Grey"),0,1)</f>
        <v>0</v>
      </c>
      <c r="AC1757" t="s">
        <v>24</v>
      </c>
      <c r="AD17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58" spans="1:30" x14ac:dyDescent="0.2">
      <c r="A1758" t="s">
        <v>1759</v>
      </c>
      <c r="B1758">
        <v>137900</v>
      </c>
      <c r="C1758">
        <f>ABS((porsche_data[[#This Row],[Price]]-AVERAGE(B1690:B6145))/_xlfn.STDEV.P(B1690:B6145))</f>
        <v>1.6711365149876853</v>
      </c>
      <c r="D1758" t="s">
        <v>90</v>
      </c>
      <c r="E1758" t="s">
        <v>94</v>
      </c>
      <c r="F1758">
        <f>IF(OR(ISNUMBER(SEARCH(" 4S",porsche_data[[#This Row],[Model]])), ISNUMBER(SEARCH(" S",porsche_data[[#This Row],[Model]]))),1,0)</f>
        <v>0</v>
      </c>
      <c r="G1758">
        <f>IF(ISNUMBER(SEARCH("Turbo",porsche_data[[#This Row],[Model]])),1,0)</f>
        <v>0</v>
      </c>
      <c r="H1758">
        <f>IF(ISNUMBER(SEARCH("GT",porsche_data[[#This Row],[Model]])),1,0)</f>
        <v>1</v>
      </c>
      <c r="I1758">
        <f>IF(ISNUMBER(SEARCH("RS",porsche_data[[#This Row],[Model]])),1,0)</f>
        <v>0</v>
      </c>
      <c r="J1758">
        <f>IF(ISNUMBER(SEARCH("Targa",porsche_data[[#This Row],[Body]])),1,0)</f>
        <v>1</v>
      </c>
      <c r="K1758">
        <f>IF(ISNUMBER(SEARCH("Cabriolet",porsche_data[[#This Row],[Body]])),1,0)</f>
        <v>0</v>
      </c>
      <c r="L1758" t="s">
        <v>36</v>
      </c>
      <c r="M1758">
        <v>991</v>
      </c>
      <c r="N1758" t="s">
        <v>1760</v>
      </c>
      <c r="O1758" s="3">
        <f>1*(LEFT(porsche_data[[#This Row],[Mileage0]],FIND(" ",porsche_data[[#This Row],[Mileage0]])-1))</f>
        <v>50491</v>
      </c>
      <c r="P1758" t="s">
        <v>66</v>
      </c>
      <c r="Q1758">
        <v>450</v>
      </c>
      <c r="R1758" t="s">
        <v>67</v>
      </c>
      <c r="S1758">
        <f>1*(LEFT(porsche_data[[#This Row],[Cylinder Capacity]],FIND(" ",porsche_data[[#This Row],[Cylinder Capacity]])-1))</f>
        <v>3</v>
      </c>
      <c r="T1758" t="s">
        <v>20</v>
      </c>
      <c r="U1758" t="s">
        <v>31</v>
      </c>
      <c r="V1758">
        <f>IF(porsche_data[[#This Row],[Transmission]]="Automatic",1,0)</f>
        <v>0</v>
      </c>
      <c r="W1758">
        <f>IF(porsche_data[[#This Row],[Transmission]]="PDK",1,0)</f>
        <v>1</v>
      </c>
      <c r="X1758" t="s">
        <v>46</v>
      </c>
      <c r="Y1758">
        <f>IF(porsche_data[[#This Row],[Drive]]="Rear drive",0,1)</f>
        <v>1</v>
      </c>
      <c r="Z1758" t="s">
        <v>23</v>
      </c>
      <c r="AA1758" t="s">
        <v>24</v>
      </c>
      <c r="AB1758">
        <f>IF(OR(porsche_data[[#This Row],[Interior Color]]="Black",porsche_data[[#This Row],[Interior Color]]="Beige",porsche_data[[#This Row],[Interior Color]]="Brown",porsche_data[[#This Row],[Interior Color]]="Grey"),0,1)</f>
        <v>0</v>
      </c>
      <c r="AC1758" t="s">
        <v>32</v>
      </c>
      <c r="AD17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59" spans="1:30" hidden="1" x14ac:dyDescent="0.2">
      <c r="A1759" t="s">
        <v>25</v>
      </c>
      <c r="C1759" t="e">
        <f>ABS((porsche_data[[#This Row],[Price]]-#REF!)/#REF!)</f>
        <v>#REF!</v>
      </c>
      <c r="D1759" t="s">
        <v>25</v>
      </c>
      <c r="E1759" t="s">
        <v>25</v>
      </c>
      <c r="F1759">
        <f>IF(OR(ISNUMBER(SEARCH(" 4S",porsche_data[[#This Row],[Model]])), ISNUMBER(SEARCH(" S",porsche_data[[#This Row],[Model]]))),1,0)</f>
        <v>0</v>
      </c>
      <c r="G1759">
        <f>IF(ISNUMBER(SEARCH("Turbo",porsche_data[[#This Row],[Model]])),1,0)</f>
        <v>0</v>
      </c>
      <c r="H1759">
        <f>IF(ISNUMBER(SEARCH("GT",porsche_data[[#This Row],[Model]])),1,0)</f>
        <v>0</v>
      </c>
      <c r="I1759">
        <f>IF(ISNUMBER(SEARCH("RS",porsche_data[[#This Row],[Model]])),1,0)</f>
        <v>0</v>
      </c>
      <c r="J1759">
        <f>IF(ISNUMBER(SEARCH("Targa",porsche_data[[#This Row],[Body]])),1,0)</f>
        <v>0</v>
      </c>
      <c r="K1759">
        <f>IF(ISNUMBER(SEARCH("Cabriolet",porsche_data[[#This Row],[Body]])),1,0)</f>
        <v>0</v>
      </c>
      <c r="L1759" t="s">
        <v>25</v>
      </c>
      <c r="N1759" t="s">
        <v>25</v>
      </c>
      <c r="O1759" t="str">
        <f>IF(ISNUMBER(SEARCH("km",porsche_data[[#This Row],[Mileage0]])),porsche_data[[#This Row],[Mileage0]],"")</f>
        <v/>
      </c>
      <c r="P1759" t="s">
        <v>25</v>
      </c>
      <c r="R1759" t="s">
        <v>25</v>
      </c>
      <c r="T1759" t="s">
        <v>25</v>
      </c>
      <c r="U1759" t="s">
        <v>25</v>
      </c>
      <c r="V1759">
        <f>IF(porsche_data[[#This Row],[Transmission]]="Automatic",1,0)</f>
        <v>0</v>
      </c>
      <c r="W1759">
        <f>IF(porsche_data[[#This Row],[Transmission]]="PDK",1,0)</f>
        <v>0</v>
      </c>
      <c r="X1759" t="s">
        <v>25</v>
      </c>
      <c r="Y1759">
        <f>IF(porsche_data[[#This Row],[Drive]]="Rear drive",0,1)</f>
        <v>1</v>
      </c>
      <c r="Z1759" t="s">
        <v>25</v>
      </c>
      <c r="AA1759" t="s">
        <v>25</v>
      </c>
      <c r="AB1759">
        <f>IF(OR(porsche_data[[#This Row],[Interior Color]]="Black",porsche_data[[#This Row],[Interior Color]]="Beige",porsche_data[[#This Row],[Interior Color]]="Brown",porsche_data[[#This Row],[Interior Color]]="Grey"),0,1)</f>
        <v>1</v>
      </c>
      <c r="AC1759" t="s">
        <v>25</v>
      </c>
      <c r="AD17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60" spans="1:30" x14ac:dyDescent="0.2">
      <c r="A1760" t="s">
        <v>1759</v>
      </c>
      <c r="B1760">
        <v>137900</v>
      </c>
      <c r="C1760">
        <f>ABS((porsche_data[[#This Row],[Price]]-AVERAGE(B1692:B6147))/_xlfn.STDEV.P(B1692:B6147))</f>
        <v>1.6741514381762155</v>
      </c>
      <c r="D1760" t="s">
        <v>80</v>
      </c>
      <c r="E1760" t="s">
        <v>94</v>
      </c>
      <c r="F1760">
        <f>IF(OR(ISNUMBER(SEARCH(" 4S",porsche_data[[#This Row],[Model]])), ISNUMBER(SEARCH(" S",porsche_data[[#This Row],[Model]]))),1,0)</f>
        <v>0</v>
      </c>
      <c r="G1760">
        <f>IF(ISNUMBER(SEARCH("Turbo",porsche_data[[#This Row],[Model]])),1,0)</f>
        <v>0</v>
      </c>
      <c r="H1760">
        <f>IF(ISNUMBER(SEARCH("GT",porsche_data[[#This Row],[Model]])),1,0)</f>
        <v>1</v>
      </c>
      <c r="I1760">
        <f>IF(ISNUMBER(SEARCH("RS",porsche_data[[#This Row],[Model]])),1,0)</f>
        <v>0</v>
      </c>
      <c r="J1760">
        <f>IF(ISNUMBER(SEARCH("Targa",porsche_data[[#This Row],[Body]])),1,0)</f>
        <v>1</v>
      </c>
      <c r="K1760">
        <f>IF(ISNUMBER(SEARCH("Cabriolet",porsche_data[[#This Row],[Body]])),1,0)</f>
        <v>0</v>
      </c>
      <c r="L1760" t="s">
        <v>36</v>
      </c>
      <c r="M1760">
        <v>991</v>
      </c>
      <c r="N1760" t="s">
        <v>1875</v>
      </c>
      <c r="O1760" s="3">
        <f>1*(LEFT(porsche_data[[#This Row],[Mileage0]],FIND(" ",porsche_data[[#This Row],[Mileage0]])-1))</f>
        <v>56000</v>
      </c>
      <c r="P1760" t="s">
        <v>66</v>
      </c>
      <c r="Q1760">
        <v>450</v>
      </c>
      <c r="R1760" t="s">
        <v>67</v>
      </c>
      <c r="S1760">
        <f>1*(LEFT(porsche_data[[#This Row],[Cylinder Capacity]],FIND(" ",porsche_data[[#This Row],[Cylinder Capacity]])-1))</f>
        <v>3</v>
      </c>
      <c r="T1760" t="s">
        <v>20</v>
      </c>
      <c r="U1760" t="s">
        <v>31</v>
      </c>
      <c r="V1760">
        <f>IF(porsche_data[[#This Row],[Transmission]]="Automatic",1,0)</f>
        <v>0</v>
      </c>
      <c r="W1760">
        <f>IF(porsche_data[[#This Row],[Transmission]]="PDK",1,0)</f>
        <v>1</v>
      </c>
      <c r="X1760" t="s">
        <v>46</v>
      </c>
      <c r="Y1760">
        <f>IF(porsche_data[[#This Row],[Drive]]="Rear drive",0,1)</f>
        <v>1</v>
      </c>
      <c r="Z1760" t="s">
        <v>23</v>
      </c>
      <c r="AA1760" t="s">
        <v>24</v>
      </c>
      <c r="AB1760">
        <f>IF(OR(porsche_data[[#This Row],[Interior Color]]="Black",porsche_data[[#This Row],[Interior Color]]="Beige",porsche_data[[#This Row],[Interior Color]]="Brown",porsche_data[[#This Row],[Interior Color]]="Grey"),0,1)</f>
        <v>0</v>
      </c>
      <c r="AC1760" t="s">
        <v>32</v>
      </c>
      <c r="AD17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61" spans="1:30" x14ac:dyDescent="0.2">
      <c r="A1761" t="s">
        <v>1759</v>
      </c>
      <c r="B1761">
        <v>137900</v>
      </c>
      <c r="C1761">
        <f>ABS((porsche_data[[#This Row],[Price]]-AVERAGE(B1693:B6148))/_xlfn.STDEV.P(B1693:B6148))</f>
        <v>1.6741514381762155</v>
      </c>
      <c r="D1761" t="s">
        <v>874</v>
      </c>
      <c r="E1761" t="s">
        <v>604</v>
      </c>
      <c r="F1761">
        <f>IF(OR(ISNUMBER(SEARCH(" 4S",porsche_data[[#This Row],[Model]])), ISNUMBER(SEARCH(" S",porsche_data[[#This Row],[Model]]))),1,0)</f>
        <v>1</v>
      </c>
      <c r="G1761">
        <f>IF(ISNUMBER(SEARCH("Turbo",porsche_data[[#This Row],[Model]])),1,0)</f>
        <v>1</v>
      </c>
      <c r="H1761">
        <f>IF(ISNUMBER(SEARCH("GT",porsche_data[[#This Row],[Model]])),1,0)</f>
        <v>0</v>
      </c>
      <c r="I1761">
        <f>IF(ISNUMBER(SEARCH("RS",porsche_data[[#This Row],[Model]])),1,0)</f>
        <v>0</v>
      </c>
      <c r="J1761">
        <f>IF(ISNUMBER(SEARCH("Targa",porsche_data[[#This Row],[Body]])),1,0)</f>
        <v>0</v>
      </c>
      <c r="K1761">
        <f>IF(ISNUMBER(SEARCH("Cabriolet",porsche_data[[#This Row],[Body]])),1,0)</f>
        <v>0</v>
      </c>
      <c r="L1761" t="s">
        <v>44</v>
      </c>
      <c r="M1761">
        <v>991</v>
      </c>
      <c r="N1761" t="s">
        <v>2835</v>
      </c>
      <c r="O1761" s="3">
        <f>1*(LEFT(porsche_data[[#This Row],[Mileage0]],FIND(" ",porsche_data[[#This Row],[Mileage0]])-1))</f>
        <v>44000</v>
      </c>
      <c r="P1761" t="s">
        <v>606</v>
      </c>
      <c r="Q1761">
        <v>560</v>
      </c>
      <c r="R1761" t="s">
        <v>88</v>
      </c>
      <c r="S1761">
        <f>1*(LEFT(porsche_data[[#This Row],[Cylinder Capacity]],FIND(" ",porsche_data[[#This Row],[Cylinder Capacity]])-1))</f>
        <v>3.8</v>
      </c>
      <c r="T1761" t="s">
        <v>20</v>
      </c>
      <c r="U1761" t="s">
        <v>31</v>
      </c>
      <c r="V1761">
        <f>IF(porsche_data[[#This Row],[Transmission]]="Automatic",1,0)</f>
        <v>0</v>
      </c>
      <c r="W1761">
        <f>IF(porsche_data[[#This Row],[Transmission]]="PDK",1,0)</f>
        <v>1</v>
      </c>
      <c r="X1761" t="s">
        <v>46</v>
      </c>
      <c r="Y1761">
        <f>IF(porsche_data[[#This Row],[Drive]]="Rear drive",0,1)</f>
        <v>1</v>
      </c>
      <c r="Z1761" t="s">
        <v>23</v>
      </c>
      <c r="AA1761" t="s">
        <v>250</v>
      </c>
      <c r="AB1761">
        <f>IF(OR(porsche_data[[#This Row],[Interior Color]]="Black",porsche_data[[#This Row],[Interior Color]]="Beige",porsche_data[[#This Row],[Interior Color]]="Brown",porsche_data[[#This Row],[Interior Color]]="Grey"),0,1)</f>
        <v>0</v>
      </c>
      <c r="AC1761" t="s">
        <v>32</v>
      </c>
      <c r="AD17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62" spans="1:30" hidden="1" x14ac:dyDescent="0.2">
      <c r="A1762" t="s">
        <v>25</v>
      </c>
      <c r="C1762" t="e">
        <f>ABS((porsche_data[[#This Row],[Price]]-#REF!)/#REF!)</f>
        <v>#REF!</v>
      </c>
      <c r="D1762" t="s">
        <v>101</v>
      </c>
      <c r="E1762" t="s">
        <v>1502</v>
      </c>
      <c r="F1762">
        <f>IF(OR(ISNUMBER(SEARCH(" 4S",porsche_data[[#This Row],[Model]])), ISNUMBER(SEARCH(" S",porsche_data[[#This Row],[Model]]))),1,0)</f>
        <v>0</v>
      </c>
      <c r="G1762">
        <f>IF(ISNUMBER(SEARCH("Turbo",porsche_data[[#This Row],[Model]])),1,0)</f>
        <v>0</v>
      </c>
      <c r="H1762">
        <f>IF(ISNUMBER(SEARCH("GT",porsche_data[[#This Row],[Model]])),1,0)</f>
        <v>0</v>
      </c>
      <c r="I1762">
        <f>IF(ISNUMBER(SEARCH("RS",porsche_data[[#This Row],[Model]])),1,0)</f>
        <v>0</v>
      </c>
      <c r="J1762">
        <f>IF(ISNUMBER(SEARCH("Targa",porsche_data[[#This Row],[Body]])),1,0)</f>
        <v>0</v>
      </c>
      <c r="K1762">
        <f>IF(ISNUMBER(SEARCH("Cabriolet",porsche_data[[#This Row],[Body]])),1,0)</f>
        <v>0</v>
      </c>
      <c r="L1762" t="s">
        <v>44</v>
      </c>
      <c r="N1762" t="s">
        <v>336</v>
      </c>
      <c r="O1762" t="str">
        <f>IF(ISNUMBER(SEARCH("km",porsche_data[[#This Row],[Mileage0]])),porsche_data[[#This Row],[Mileage0]],"")</f>
        <v>47000 km</v>
      </c>
      <c r="P1762" t="s">
        <v>18</v>
      </c>
      <c r="R1762" t="s">
        <v>19</v>
      </c>
      <c r="T1762" t="s">
        <v>20</v>
      </c>
      <c r="U1762" t="s">
        <v>21</v>
      </c>
      <c r="V1762">
        <f>IF(porsche_data[[#This Row],[Transmission]]="Automatic",1,0)</f>
        <v>0</v>
      </c>
      <c r="W1762">
        <f>IF(porsche_data[[#This Row],[Transmission]]="PDK",1,0)</f>
        <v>0</v>
      </c>
      <c r="X1762" t="s">
        <v>46</v>
      </c>
      <c r="Y1762">
        <f>IF(porsche_data[[#This Row],[Drive]]="Rear drive",0,1)</f>
        <v>1</v>
      </c>
      <c r="Z1762" t="s">
        <v>23</v>
      </c>
      <c r="AA1762" t="s">
        <v>24</v>
      </c>
      <c r="AB1762">
        <f>IF(OR(porsche_data[[#This Row],[Interior Color]]="Black",porsche_data[[#This Row],[Interior Color]]="Beige",porsche_data[[#This Row],[Interior Color]]="Brown",porsche_data[[#This Row],[Interior Color]]="Grey"),0,1)</f>
        <v>0</v>
      </c>
      <c r="AC1762" t="s">
        <v>116</v>
      </c>
      <c r="AD17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63" spans="1:30" x14ac:dyDescent="0.2">
      <c r="A1763" t="s">
        <v>4198</v>
      </c>
      <c r="B1763">
        <v>137850</v>
      </c>
      <c r="C1763">
        <f>ABS((porsche_data[[#This Row],[Price]]-AVERAGE(B1695:B6150))/_xlfn.STDEV.P(B1695:B6150))</f>
        <v>1.6723856294623389</v>
      </c>
      <c r="D1763" t="s">
        <v>128</v>
      </c>
      <c r="E1763" t="s">
        <v>591</v>
      </c>
      <c r="F1763">
        <f>IF(OR(ISNUMBER(SEARCH(" 4S",porsche_data[[#This Row],[Model]])), ISNUMBER(SEARCH(" S",porsche_data[[#This Row],[Model]]))),1,0)</f>
        <v>0</v>
      </c>
      <c r="G1763">
        <f>IF(ISNUMBER(SEARCH("Turbo",porsche_data[[#This Row],[Model]])),1,0)</f>
        <v>0</v>
      </c>
      <c r="H1763">
        <f>IF(ISNUMBER(SEARCH("GT",porsche_data[[#This Row],[Model]])),1,0)</f>
        <v>1</v>
      </c>
      <c r="I1763">
        <f>IF(ISNUMBER(SEARCH("RS",porsche_data[[#This Row],[Model]])),1,0)</f>
        <v>0</v>
      </c>
      <c r="J1763">
        <f>IF(ISNUMBER(SEARCH("Targa",porsche_data[[#This Row],[Body]])),1,0)</f>
        <v>0</v>
      </c>
      <c r="K1763">
        <f>IF(ISNUMBER(SEARCH("Cabriolet",porsche_data[[#This Row],[Body]])),1,0)</f>
        <v>0</v>
      </c>
      <c r="L1763" t="s">
        <v>44</v>
      </c>
      <c r="M1763">
        <v>991</v>
      </c>
      <c r="N1763" t="s">
        <v>4199</v>
      </c>
      <c r="O1763" s="3">
        <f>1*(LEFT(porsche_data[[#This Row],[Mileage0]],FIND(" ",porsche_data[[#This Row],[Mileage0]])-1))</f>
        <v>13013</v>
      </c>
      <c r="P1763" t="s">
        <v>593</v>
      </c>
      <c r="Q1763">
        <v>475</v>
      </c>
      <c r="R1763" t="s">
        <v>88</v>
      </c>
      <c r="S1763">
        <f>1*(LEFT(porsche_data[[#This Row],[Cylinder Capacity]],FIND(" ",porsche_data[[#This Row],[Cylinder Capacity]])-1))</f>
        <v>3.8</v>
      </c>
      <c r="T1763" t="s">
        <v>20</v>
      </c>
      <c r="U1763" t="s">
        <v>31</v>
      </c>
      <c r="V1763">
        <f>IF(porsche_data[[#This Row],[Transmission]]="Automatic",1,0)</f>
        <v>0</v>
      </c>
      <c r="W1763">
        <f>IF(porsche_data[[#This Row],[Transmission]]="PDK",1,0)</f>
        <v>1</v>
      </c>
      <c r="X1763" t="s">
        <v>22</v>
      </c>
      <c r="Y1763">
        <f>IF(porsche_data[[#This Row],[Drive]]="Rear drive",0,1)</f>
        <v>0</v>
      </c>
      <c r="Z1763" t="s">
        <v>23</v>
      </c>
      <c r="AA1763" t="s">
        <v>24</v>
      </c>
      <c r="AB1763">
        <f>IF(OR(porsche_data[[#This Row],[Interior Color]]="Black",porsche_data[[#This Row],[Interior Color]]="Beige",porsche_data[[#This Row],[Interior Color]]="Brown",porsche_data[[#This Row],[Interior Color]]="Grey"),0,1)</f>
        <v>0</v>
      </c>
      <c r="AC1763" t="s">
        <v>61</v>
      </c>
      <c r="AD17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64" spans="1:30" x14ac:dyDescent="0.2">
      <c r="A1764" t="s">
        <v>3272</v>
      </c>
      <c r="B1764">
        <v>137500</v>
      </c>
      <c r="C1764">
        <f>ABS((porsche_data[[#This Row],[Price]]-AVERAGE(B1696:B6151))/_xlfn.STDEV.P(B1696:B6151))</f>
        <v>1.6600249684652022</v>
      </c>
      <c r="D1764" t="s">
        <v>106</v>
      </c>
      <c r="E1764" t="s">
        <v>185</v>
      </c>
      <c r="F1764">
        <f>IF(OR(ISNUMBER(SEARCH(" 4S",porsche_data[[#This Row],[Model]])), ISNUMBER(SEARCH(" S",porsche_data[[#This Row],[Model]]))),1,0)</f>
        <v>1</v>
      </c>
      <c r="G1764">
        <f>IF(ISNUMBER(SEARCH("Turbo",porsche_data[[#This Row],[Model]])),1,0)</f>
        <v>0</v>
      </c>
      <c r="H1764">
        <f>IF(ISNUMBER(SEARCH("GT",porsche_data[[#This Row],[Model]])),1,0)</f>
        <v>0</v>
      </c>
      <c r="I1764">
        <f>IF(ISNUMBER(SEARCH("RS",porsche_data[[#This Row],[Model]])),1,0)</f>
        <v>0</v>
      </c>
      <c r="J1764">
        <f>IF(ISNUMBER(SEARCH("Targa",porsche_data[[#This Row],[Body]])),1,0)</f>
        <v>0</v>
      </c>
      <c r="K1764">
        <f>IF(ISNUMBER(SEARCH("Cabriolet",porsche_data[[#This Row],[Body]])),1,0)</f>
        <v>1</v>
      </c>
      <c r="L1764" t="s">
        <v>16</v>
      </c>
      <c r="M1764">
        <v>992</v>
      </c>
      <c r="N1764" t="s">
        <v>3273</v>
      </c>
      <c r="O1764" s="3">
        <f>1*(LEFT(porsche_data[[#This Row],[Mileage0]],FIND(" ",porsche_data[[#This Row],[Mileage0]])-1))</f>
        <v>22820</v>
      </c>
      <c r="P1764" t="s">
        <v>66</v>
      </c>
      <c r="Q1764">
        <v>450</v>
      </c>
      <c r="R1764" t="s">
        <v>67</v>
      </c>
      <c r="S1764">
        <f>1*(LEFT(porsche_data[[#This Row],[Cylinder Capacity]],FIND(" ",porsche_data[[#This Row],[Cylinder Capacity]])-1))</f>
        <v>3</v>
      </c>
      <c r="T1764" t="s">
        <v>20</v>
      </c>
      <c r="U1764" t="s">
        <v>31</v>
      </c>
      <c r="V1764">
        <f>IF(porsche_data[[#This Row],[Transmission]]="Automatic",1,0)</f>
        <v>0</v>
      </c>
      <c r="W1764">
        <f>IF(porsche_data[[#This Row],[Transmission]]="PDK",1,0)</f>
        <v>1</v>
      </c>
      <c r="X1764" t="s">
        <v>22</v>
      </c>
      <c r="Y1764">
        <f>IF(porsche_data[[#This Row],[Drive]]="Rear drive",0,1)</f>
        <v>0</v>
      </c>
      <c r="Z1764" t="s">
        <v>23</v>
      </c>
      <c r="AA1764" t="s">
        <v>24</v>
      </c>
      <c r="AB1764">
        <f>IF(OR(porsche_data[[#This Row],[Interior Color]]="Black",porsche_data[[#This Row],[Interior Color]]="Beige",porsche_data[[#This Row],[Interior Color]]="Brown",porsche_data[[#This Row],[Interior Color]]="Grey"),0,1)</f>
        <v>0</v>
      </c>
      <c r="AC1764" t="s">
        <v>32</v>
      </c>
      <c r="AD17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65" spans="1:30" hidden="1" x14ac:dyDescent="0.2">
      <c r="A1765" t="s">
        <v>25</v>
      </c>
      <c r="C1765" t="e">
        <f>ABS((porsche_data[[#This Row],[Price]]-#REF!)/#REF!)</f>
        <v>#REF!</v>
      </c>
      <c r="D1765" t="s">
        <v>25</v>
      </c>
      <c r="E1765" t="s">
        <v>25</v>
      </c>
      <c r="F1765">
        <f>IF(OR(ISNUMBER(SEARCH(" 4S",porsche_data[[#This Row],[Model]])), ISNUMBER(SEARCH(" S",porsche_data[[#This Row],[Model]]))),1,0)</f>
        <v>0</v>
      </c>
      <c r="G1765">
        <f>IF(ISNUMBER(SEARCH("Turbo",porsche_data[[#This Row],[Model]])),1,0)</f>
        <v>0</v>
      </c>
      <c r="H1765">
        <f>IF(ISNUMBER(SEARCH("GT",porsche_data[[#This Row],[Model]])),1,0)</f>
        <v>0</v>
      </c>
      <c r="I1765">
        <f>IF(ISNUMBER(SEARCH("RS",porsche_data[[#This Row],[Model]])),1,0)</f>
        <v>0</v>
      </c>
      <c r="J1765">
        <f>IF(ISNUMBER(SEARCH("Targa",porsche_data[[#This Row],[Body]])),1,0)</f>
        <v>0</v>
      </c>
      <c r="K1765">
        <f>IF(ISNUMBER(SEARCH("Cabriolet",porsche_data[[#This Row],[Body]])),1,0)</f>
        <v>0</v>
      </c>
      <c r="L1765" t="s">
        <v>25</v>
      </c>
      <c r="N1765" t="s">
        <v>25</v>
      </c>
      <c r="O1765" t="str">
        <f>IF(ISNUMBER(SEARCH("km",porsche_data[[#This Row],[Mileage0]])),porsche_data[[#This Row],[Mileage0]],"")</f>
        <v/>
      </c>
      <c r="P1765" t="s">
        <v>25</v>
      </c>
      <c r="R1765" t="s">
        <v>25</v>
      </c>
      <c r="T1765" t="s">
        <v>25</v>
      </c>
      <c r="U1765" t="s">
        <v>25</v>
      </c>
      <c r="V1765">
        <f>IF(porsche_data[[#This Row],[Transmission]]="Automatic",1,0)</f>
        <v>0</v>
      </c>
      <c r="W1765">
        <f>IF(porsche_data[[#This Row],[Transmission]]="PDK",1,0)</f>
        <v>0</v>
      </c>
      <c r="X1765" t="s">
        <v>25</v>
      </c>
      <c r="Y1765">
        <f>IF(porsche_data[[#This Row],[Drive]]="Rear drive",0,1)</f>
        <v>1</v>
      </c>
      <c r="Z1765" t="s">
        <v>25</v>
      </c>
      <c r="AA1765" t="s">
        <v>25</v>
      </c>
      <c r="AB1765">
        <f>IF(OR(porsche_data[[#This Row],[Interior Color]]="Black",porsche_data[[#This Row],[Interior Color]]="Beige",porsche_data[[#This Row],[Interior Color]]="Brown",porsche_data[[#This Row],[Interior Color]]="Grey"),0,1)</f>
        <v>1</v>
      </c>
      <c r="AC1765" t="s">
        <v>25</v>
      </c>
      <c r="AD17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66" spans="1:30" x14ac:dyDescent="0.2">
      <c r="A1766" t="s">
        <v>3272</v>
      </c>
      <c r="B1766">
        <v>137500</v>
      </c>
      <c r="C1766">
        <f>ABS((porsche_data[[#This Row],[Price]]-AVERAGE(B1698:B6153))/_xlfn.STDEV.P(B1698:B6153))</f>
        <v>1.6600249684652022</v>
      </c>
      <c r="D1766" t="s">
        <v>93</v>
      </c>
      <c r="E1766" t="s">
        <v>94</v>
      </c>
      <c r="F1766">
        <f>IF(OR(ISNUMBER(SEARCH(" 4S",porsche_data[[#This Row],[Model]])), ISNUMBER(SEARCH(" S",porsche_data[[#This Row],[Model]]))),1,0)</f>
        <v>0</v>
      </c>
      <c r="G1766">
        <f>IF(ISNUMBER(SEARCH("Turbo",porsche_data[[#This Row],[Model]])),1,0)</f>
        <v>0</v>
      </c>
      <c r="H1766">
        <f>IF(ISNUMBER(SEARCH("GT",porsche_data[[#This Row],[Model]])),1,0)</f>
        <v>1</v>
      </c>
      <c r="I1766">
        <f>IF(ISNUMBER(SEARCH("RS",porsche_data[[#This Row],[Model]])),1,0)</f>
        <v>0</v>
      </c>
      <c r="J1766">
        <f>IF(ISNUMBER(SEARCH("Targa",porsche_data[[#This Row],[Body]])),1,0)</f>
        <v>0</v>
      </c>
      <c r="K1766">
        <f>IF(ISNUMBER(SEARCH("Cabriolet",porsche_data[[#This Row],[Body]])),1,0)</f>
        <v>1</v>
      </c>
      <c r="L1766" t="s">
        <v>16</v>
      </c>
      <c r="M1766">
        <v>991</v>
      </c>
      <c r="N1766" t="s">
        <v>1641</v>
      </c>
      <c r="O1766" s="3">
        <f>1*(LEFT(porsche_data[[#This Row],[Mileage0]],FIND(" ",porsche_data[[#This Row],[Mileage0]])-1))</f>
        <v>26000</v>
      </c>
      <c r="P1766" t="s">
        <v>66</v>
      </c>
      <c r="Q1766">
        <v>450</v>
      </c>
      <c r="R1766" t="s">
        <v>67</v>
      </c>
      <c r="S1766">
        <f>1*(LEFT(porsche_data[[#This Row],[Cylinder Capacity]],FIND(" ",porsche_data[[#This Row],[Cylinder Capacity]])-1))</f>
        <v>3</v>
      </c>
      <c r="T1766" t="s">
        <v>20</v>
      </c>
      <c r="U1766" t="s">
        <v>31</v>
      </c>
      <c r="V1766">
        <f>IF(porsche_data[[#This Row],[Transmission]]="Automatic",1,0)</f>
        <v>0</v>
      </c>
      <c r="W1766">
        <f>IF(porsche_data[[#This Row],[Transmission]]="PDK",1,0)</f>
        <v>1</v>
      </c>
      <c r="X1766" t="s">
        <v>46</v>
      </c>
      <c r="Y1766">
        <f>IF(porsche_data[[#This Row],[Drive]]="Rear drive",0,1)</f>
        <v>1</v>
      </c>
      <c r="Z1766" t="s">
        <v>23</v>
      </c>
      <c r="AA1766" t="s">
        <v>24</v>
      </c>
      <c r="AB1766">
        <f>IF(OR(porsche_data[[#This Row],[Interior Color]]="Black",porsche_data[[#This Row],[Interior Color]]="Beige",porsche_data[[#This Row],[Interior Color]]="Brown",porsche_data[[#This Row],[Interior Color]]="Grey"),0,1)</f>
        <v>0</v>
      </c>
      <c r="AC1766" t="s">
        <v>99</v>
      </c>
      <c r="AD17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67" spans="1:30" x14ac:dyDescent="0.2">
      <c r="A1767" t="s">
        <v>1099</v>
      </c>
      <c r="B1767">
        <v>136900</v>
      </c>
      <c r="C1767">
        <f>ABS((porsche_data[[#This Row],[Price]]-AVERAGE(B1699:B6154))/_xlfn.STDEV.P(B1699:B6154))</f>
        <v>1.6388352638986823</v>
      </c>
      <c r="D1767" t="s">
        <v>80</v>
      </c>
      <c r="E1767" t="s">
        <v>94</v>
      </c>
      <c r="F1767">
        <f>IF(OR(ISNUMBER(SEARCH(" 4S",porsche_data[[#This Row],[Model]])), ISNUMBER(SEARCH(" S",porsche_data[[#This Row],[Model]]))),1,0)</f>
        <v>0</v>
      </c>
      <c r="G1767">
        <f>IF(ISNUMBER(SEARCH("Turbo",porsche_data[[#This Row],[Model]])),1,0)</f>
        <v>0</v>
      </c>
      <c r="H1767">
        <f>IF(ISNUMBER(SEARCH("GT",porsche_data[[#This Row],[Model]])),1,0)</f>
        <v>1</v>
      </c>
      <c r="I1767">
        <f>IF(ISNUMBER(SEARCH("RS",porsche_data[[#This Row],[Model]])),1,0)</f>
        <v>0</v>
      </c>
      <c r="J1767">
        <f>IF(ISNUMBER(SEARCH("Targa",porsche_data[[#This Row],[Body]])),1,0)</f>
        <v>1</v>
      </c>
      <c r="K1767">
        <f>IF(ISNUMBER(SEARCH("Cabriolet",porsche_data[[#This Row],[Body]])),1,0)</f>
        <v>0</v>
      </c>
      <c r="L1767" t="s">
        <v>36</v>
      </c>
      <c r="M1767">
        <v>991</v>
      </c>
      <c r="N1767" t="s">
        <v>1100</v>
      </c>
      <c r="O1767" s="3">
        <f>1*(LEFT(porsche_data[[#This Row],[Mileage0]],FIND(" ",porsche_data[[#This Row],[Mileage0]])-1))</f>
        <v>55150</v>
      </c>
      <c r="P1767" t="s">
        <v>66</v>
      </c>
      <c r="Q1767">
        <v>450</v>
      </c>
      <c r="R1767" t="s">
        <v>67</v>
      </c>
      <c r="S1767">
        <f>1*(LEFT(porsche_data[[#This Row],[Cylinder Capacity]],FIND(" ",porsche_data[[#This Row],[Cylinder Capacity]])-1))</f>
        <v>3</v>
      </c>
      <c r="T1767" t="s">
        <v>20</v>
      </c>
      <c r="U1767" t="s">
        <v>31</v>
      </c>
      <c r="V1767">
        <f>IF(porsche_data[[#This Row],[Transmission]]="Automatic",1,0)</f>
        <v>0</v>
      </c>
      <c r="W1767">
        <f>IF(porsche_data[[#This Row],[Transmission]]="PDK",1,0)</f>
        <v>1</v>
      </c>
      <c r="X1767" t="s">
        <v>46</v>
      </c>
      <c r="Y1767">
        <f>IF(porsche_data[[#This Row],[Drive]]="Rear drive",0,1)</f>
        <v>1</v>
      </c>
      <c r="Z1767" t="s">
        <v>23</v>
      </c>
      <c r="AA1767" t="s">
        <v>24</v>
      </c>
      <c r="AB1767">
        <f>IF(OR(porsche_data[[#This Row],[Interior Color]]="Black",porsche_data[[#This Row],[Interior Color]]="Beige",porsche_data[[#This Row],[Interior Color]]="Brown",porsche_data[[#This Row],[Interior Color]]="Grey"),0,1)</f>
        <v>0</v>
      </c>
      <c r="AC1767" t="s">
        <v>24</v>
      </c>
      <c r="AD17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68" spans="1:30" x14ac:dyDescent="0.2">
      <c r="A1768" t="s">
        <v>1099</v>
      </c>
      <c r="B1768">
        <v>136900</v>
      </c>
      <c r="C1768">
        <f>ABS((porsche_data[[#This Row],[Price]]-AVERAGE(B1700:B6155))/_xlfn.STDEV.P(B1700:B6155))</f>
        <v>1.6388352638986823</v>
      </c>
      <c r="D1768" t="s">
        <v>93</v>
      </c>
      <c r="E1768" t="s">
        <v>64</v>
      </c>
      <c r="F1768">
        <f>IF(OR(ISNUMBER(SEARCH(" 4S",porsche_data[[#This Row],[Model]])), ISNUMBER(SEARCH(" S",porsche_data[[#This Row],[Model]]))),1,0)</f>
        <v>1</v>
      </c>
      <c r="G1768">
        <f>IF(ISNUMBER(SEARCH("Turbo",porsche_data[[#This Row],[Model]])),1,0)</f>
        <v>0</v>
      </c>
      <c r="H1768">
        <f>IF(ISNUMBER(SEARCH("GT",porsche_data[[#This Row],[Model]])),1,0)</f>
        <v>0</v>
      </c>
      <c r="I1768">
        <f>IF(ISNUMBER(SEARCH("RS",porsche_data[[#This Row],[Model]])),1,0)</f>
        <v>0</v>
      </c>
      <c r="J1768">
        <f>IF(ISNUMBER(SEARCH("Targa",porsche_data[[#This Row],[Body]])),1,0)</f>
        <v>0</v>
      </c>
      <c r="K1768">
        <f>IF(ISNUMBER(SEARCH("Cabriolet",porsche_data[[#This Row],[Body]])),1,0)</f>
        <v>0</v>
      </c>
      <c r="L1768" t="s">
        <v>44</v>
      </c>
      <c r="M1768">
        <v>992</v>
      </c>
      <c r="N1768" t="s">
        <v>1756</v>
      </c>
      <c r="O1768" s="3">
        <f>1*(LEFT(porsche_data[[#This Row],[Mileage0]],FIND(" ",porsche_data[[#This Row],[Mileage0]])-1))</f>
        <v>15570</v>
      </c>
      <c r="P1768" t="s">
        <v>66</v>
      </c>
      <c r="Q1768">
        <v>450</v>
      </c>
      <c r="R1768" t="s">
        <v>67</v>
      </c>
      <c r="S1768">
        <f>1*(LEFT(porsche_data[[#This Row],[Cylinder Capacity]],FIND(" ",porsche_data[[#This Row],[Cylinder Capacity]])-1))</f>
        <v>3</v>
      </c>
      <c r="T1768" t="s">
        <v>20</v>
      </c>
      <c r="U1768" t="s">
        <v>31</v>
      </c>
      <c r="V1768">
        <f>IF(porsche_data[[#This Row],[Transmission]]="Automatic",1,0)</f>
        <v>0</v>
      </c>
      <c r="W1768">
        <f>IF(porsche_data[[#This Row],[Transmission]]="PDK",1,0)</f>
        <v>1</v>
      </c>
      <c r="X1768" t="s">
        <v>46</v>
      </c>
      <c r="Y1768">
        <f>IF(porsche_data[[#This Row],[Drive]]="Rear drive",0,1)</f>
        <v>1</v>
      </c>
      <c r="Z1768" t="s">
        <v>23</v>
      </c>
      <c r="AA1768" t="s">
        <v>24</v>
      </c>
      <c r="AB1768">
        <f>IF(OR(porsche_data[[#This Row],[Interior Color]]="Black",porsche_data[[#This Row],[Interior Color]]="Beige",porsche_data[[#This Row],[Interior Color]]="Brown",porsche_data[[#This Row],[Interior Color]]="Grey"),0,1)</f>
        <v>0</v>
      </c>
      <c r="AC1768" t="s">
        <v>116</v>
      </c>
      <c r="AD17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69" spans="1:30" x14ac:dyDescent="0.2">
      <c r="A1769" t="s">
        <v>4523</v>
      </c>
      <c r="B1769">
        <v>136000</v>
      </c>
      <c r="C1769">
        <f>ABS((porsche_data[[#This Row],[Price]]-AVERAGE(B1701:B6156))/_xlfn.STDEV.P(B1701:B6156))</f>
        <v>1.6070507070489024</v>
      </c>
      <c r="D1769" t="s">
        <v>128</v>
      </c>
      <c r="E1769" t="s">
        <v>591</v>
      </c>
      <c r="F1769">
        <f>IF(OR(ISNUMBER(SEARCH(" 4S",porsche_data[[#This Row],[Model]])), ISNUMBER(SEARCH(" S",porsche_data[[#This Row],[Model]]))),1,0)</f>
        <v>0</v>
      </c>
      <c r="G1769">
        <f>IF(ISNUMBER(SEARCH("Turbo",porsche_data[[#This Row],[Model]])),1,0)</f>
        <v>0</v>
      </c>
      <c r="H1769">
        <f>IF(ISNUMBER(SEARCH("GT",porsche_data[[#This Row],[Model]])),1,0)</f>
        <v>1</v>
      </c>
      <c r="I1769">
        <f>IF(ISNUMBER(SEARCH("RS",porsche_data[[#This Row],[Model]])),1,0)</f>
        <v>0</v>
      </c>
      <c r="J1769">
        <f>IF(ISNUMBER(SEARCH("Targa",porsche_data[[#This Row],[Body]])),1,0)</f>
        <v>0</v>
      </c>
      <c r="K1769">
        <f>IF(ISNUMBER(SEARCH("Cabriolet",porsche_data[[#This Row],[Body]])),1,0)</f>
        <v>0</v>
      </c>
      <c r="L1769" t="s">
        <v>44</v>
      </c>
      <c r="M1769">
        <v>991</v>
      </c>
      <c r="N1769" t="s">
        <v>4524</v>
      </c>
      <c r="O1769" s="3">
        <f>1*(LEFT(porsche_data[[#This Row],[Mileage0]],FIND(" ",porsche_data[[#This Row],[Mileage0]])-1))</f>
        <v>37800</v>
      </c>
      <c r="P1769" t="s">
        <v>593</v>
      </c>
      <c r="Q1769">
        <v>475</v>
      </c>
      <c r="R1769" t="s">
        <v>88</v>
      </c>
      <c r="S1769">
        <f>1*(LEFT(porsche_data[[#This Row],[Cylinder Capacity]],FIND(" ",porsche_data[[#This Row],[Cylinder Capacity]])-1))</f>
        <v>3.8</v>
      </c>
      <c r="T1769" t="s">
        <v>20</v>
      </c>
      <c r="U1769" t="s">
        <v>31</v>
      </c>
      <c r="V1769">
        <f>IF(porsche_data[[#This Row],[Transmission]]="Automatic",1,0)</f>
        <v>0</v>
      </c>
      <c r="W1769">
        <f>IF(porsche_data[[#This Row],[Transmission]]="PDK",1,0)</f>
        <v>1</v>
      </c>
      <c r="X1769" t="s">
        <v>22</v>
      </c>
      <c r="Y1769">
        <f>IF(porsche_data[[#This Row],[Drive]]="Rear drive",0,1)</f>
        <v>0</v>
      </c>
      <c r="Z1769" t="s">
        <v>23</v>
      </c>
      <c r="AA1769" t="s">
        <v>24</v>
      </c>
      <c r="AB1769">
        <f>IF(OR(porsche_data[[#This Row],[Interior Color]]="Black",porsche_data[[#This Row],[Interior Color]]="Beige",porsche_data[[#This Row],[Interior Color]]="Brown",porsche_data[[#This Row],[Interior Color]]="Grey"),0,1)</f>
        <v>0</v>
      </c>
      <c r="AC1769" t="s">
        <v>32</v>
      </c>
      <c r="AD17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70" spans="1:30" hidden="1" x14ac:dyDescent="0.2">
      <c r="A1770" t="s">
        <v>1337</v>
      </c>
      <c r="C1770" t="e">
        <f>ABS((porsche_data[[#This Row],[Price]]-#REF!)/#REF!)</f>
        <v>#REF!</v>
      </c>
      <c r="D1770" t="s">
        <v>152</v>
      </c>
      <c r="E1770" t="s">
        <v>156</v>
      </c>
      <c r="F1770">
        <f>IF(OR(ISNUMBER(SEARCH(" 4S",porsche_data[[#This Row],[Model]])), ISNUMBER(SEARCH(" S",porsche_data[[#This Row],[Model]]))),1,0)</f>
        <v>0</v>
      </c>
      <c r="G1770">
        <f>IF(ISNUMBER(SEARCH("Turbo",porsche_data[[#This Row],[Model]])),1,0)</f>
        <v>0</v>
      </c>
      <c r="H1770">
        <f>IF(ISNUMBER(SEARCH("GT",porsche_data[[#This Row],[Model]])),1,0)</f>
        <v>1</v>
      </c>
      <c r="I1770">
        <f>IF(ISNUMBER(SEARCH("RS",porsche_data[[#This Row],[Model]])),1,0)</f>
        <v>1</v>
      </c>
      <c r="J1770">
        <f>IF(ISNUMBER(SEARCH("Targa",porsche_data[[#This Row],[Body]])),1,0)</f>
        <v>0</v>
      </c>
      <c r="K1770">
        <f>IF(ISNUMBER(SEARCH("Cabriolet",porsche_data[[#This Row],[Body]])),1,0)</f>
        <v>0</v>
      </c>
      <c r="L1770" t="s">
        <v>44</v>
      </c>
      <c r="N1770" t="s">
        <v>2740</v>
      </c>
      <c r="O1770" t="str">
        <f>IF(ISNUMBER(SEARCH("km",porsche_data[[#This Row],[Mileage0]])),porsche_data[[#This Row],[Mileage0]],"")</f>
        <v>48 km</v>
      </c>
      <c r="P1770" t="s">
        <v>158</v>
      </c>
      <c r="R1770" t="s">
        <v>111</v>
      </c>
      <c r="T1770" t="s">
        <v>20</v>
      </c>
      <c r="U1770" t="s">
        <v>31</v>
      </c>
      <c r="V1770">
        <f>IF(porsche_data[[#This Row],[Transmission]]="Automatic",1,0)</f>
        <v>0</v>
      </c>
      <c r="W1770">
        <f>IF(porsche_data[[#This Row],[Transmission]]="PDK",1,0)</f>
        <v>1</v>
      </c>
      <c r="X1770" t="s">
        <v>22</v>
      </c>
      <c r="Y1770">
        <f>IF(porsche_data[[#This Row],[Drive]]="Rear drive",0,1)</f>
        <v>0</v>
      </c>
      <c r="Z1770" t="s">
        <v>23</v>
      </c>
      <c r="AA1770" t="s">
        <v>24</v>
      </c>
      <c r="AB1770">
        <f>IF(OR(porsche_data[[#This Row],[Interior Color]]="Black",porsche_data[[#This Row],[Interior Color]]="Beige",porsche_data[[#This Row],[Interior Color]]="Brown",porsche_data[[#This Row],[Interior Color]]="Grey"),0,1)</f>
        <v>0</v>
      </c>
      <c r="AC1770" t="s">
        <v>24</v>
      </c>
      <c r="AD17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71" spans="1:30" hidden="1" x14ac:dyDescent="0.2">
      <c r="A1771" t="s">
        <v>25</v>
      </c>
      <c r="C1771" t="e">
        <f>ABS((porsche_data[[#This Row],[Price]]-#REF!)/#REF!)</f>
        <v>#REF!</v>
      </c>
      <c r="D1771" t="s">
        <v>25</v>
      </c>
      <c r="E1771" t="s">
        <v>25</v>
      </c>
      <c r="F1771">
        <f>IF(OR(ISNUMBER(SEARCH(" 4S",porsche_data[[#This Row],[Model]])), ISNUMBER(SEARCH(" S",porsche_data[[#This Row],[Model]]))),1,0)</f>
        <v>0</v>
      </c>
      <c r="G1771">
        <f>IF(ISNUMBER(SEARCH("Turbo",porsche_data[[#This Row],[Model]])),1,0)</f>
        <v>0</v>
      </c>
      <c r="H1771">
        <f>IF(ISNUMBER(SEARCH("GT",porsche_data[[#This Row],[Model]])),1,0)</f>
        <v>0</v>
      </c>
      <c r="I1771">
        <f>IF(ISNUMBER(SEARCH("RS",porsche_data[[#This Row],[Model]])),1,0)</f>
        <v>0</v>
      </c>
      <c r="J1771">
        <f>IF(ISNUMBER(SEARCH("Targa",porsche_data[[#This Row],[Body]])),1,0)</f>
        <v>0</v>
      </c>
      <c r="K1771">
        <f>IF(ISNUMBER(SEARCH("Cabriolet",porsche_data[[#This Row],[Body]])),1,0)</f>
        <v>0</v>
      </c>
      <c r="L1771" t="s">
        <v>25</v>
      </c>
      <c r="N1771" t="s">
        <v>25</v>
      </c>
      <c r="O1771" t="str">
        <f>IF(ISNUMBER(SEARCH("km",porsche_data[[#This Row],[Mileage0]])),porsche_data[[#This Row],[Mileage0]],"")</f>
        <v/>
      </c>
      <c r="P1771" t="s">
        <v>25</v>
      </c>
      <c r="R1771" t="s">
        <v>25</v>
      </c>
      <c r="T1771" t="s">
        <v>25</v>
      </c>
      <c r="U1771" t="s">
        <v>25</v>
      </c>
      <c r="V1771">
        <f>IF(porsche_data[[#This Row],[Transmission]]="Automatic",1,0)</f>
        <v>0</v>
      </c>
      <c r="W1771">
        <f>IF(porsche_data[[#This Row],[Transmission]]="PDK",1,0)</f>
        <v>0</v>
      </c>
      <c r="X1771" t="s">
        <v>25</v>
      </c>
      <c r="Y1771">
        <f>IF(porsche_data[[#This Row],[Drive]]="Rear drive",0,1)</f>
        <v>1</v>
      </c>
      <c r="Z1771" t="s">
        <v>25</v>
      </c>
      <c r="AA1771" t="s">
        <v>25</v>
      </c>
      <c r="AB1771">
        <f>IF(OR(porsche_data[[#This Row],[Interior Color]]="Black",porsche_data[[#This Row],[Interior Color]]="Beige",porsche_data[[#This Row],[Interior Color]]="Brown",porsche_data[[#This Row],[Interior Color]]="Grey"),0,1)</f>
        <v>1</v>
      </c>
      <c r="AC1771" t="s">
        <v>25</v>
      </c>
      <c r="AD17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72" spans="1:30" x14ac:dyDescent="0.2">
      <c r="A1772" t="s">
        <v>2675</v>
      </c>
      <c r="B1772">
        <v>135911</v>
      </c>
      <c r="C1772">
        <f>ABS((porsche_data[[#This Row],[Price]]-AVERAGE(B1704:B6159))/_xlfn.STDEV.P(B1704:B6159))</f>
        <v>1.6098040035763015</v>
      </c>
      <c r="D1772" t="s">
        <v>63</v>
      </c>
      <c r="E1772" t="s">
        <v>190</v>
      </c>
      <c r="F1772">
        <f>IF(OR(ISNUMBER(SEARCH(" 4S",porsche_data[[#This Row],[Model]])), ISNUMBER(SEARCH(" S",porsche_data[[#This Row],[Model]]))),1,0)</f>
        <v>0</v>
      </c>
      <c r="G1772">
        <f>IF(ISNUMBER(SEARCH("Turbo",porsche_data[[#This Row],[Model]])),1,0)</f>
        <v>0</v>
      </c>
      <c r="H1772">
        <f>IF(ISNUMBER(SEARCH("GT",porsche_data[[#This Row],[Model]])),1,0)</f>
        <v>0</v>
      </c>
      <c r="I1772">
        <f>IF(ISNUMBER(SEARCH("RS",porsche_data[[#This Row],[Model]])),1,0)</f>
        <v>0</v>
      </c>
      <c r="J1772">
        <f>IF(ISNUMBER(SEARCH("Targa",porsche_data[[#This Row],[Body]])),1,0)</f>
        <v>0</v>
      </c>
      <c r="K1772">
        <f>IF(ISNUMBER(SEARCH("Cabriolet",porsche_data[[#This Row],[Body]])),1,0)</f>
        <v>0</v>
      </c>
      <c r="L1772" t="s">
        <v>44</v>
      </c>
      <c r="M1772">
        <v>992</v>
      </c>
      <c r="N1772" t="s">
        <v>2676</v>
      </c>
      <c r="O1772" s="3">
        <f>1*(LEFT(porsche_data[[#This Row],[Mileage0]],FIND(" ",porsche_data[[#This Row],[Mileage0]])-1))</f>
        <v>21250</v>
      </c>
      <c r="P1772" t="s">
        <v>182</v>
      </c>
      <c r="Q1772">
        <v>385</v>
      </c>
      <c r="R1772" t="s">
        <v>67</v>
      </c>
      <c r="S1772">
        <f>1*(LEFT(porsche_data[[#This Row],[Cylinder Capacity]],FIND(" ",porsche_data[[#This Row],[Cylinder Capacity]])-1))</f>
        <v>3</v>
      </c>
      <c r="T1772" t="s">
        <v>20</v>
      </c>
      <c r="U1772" t="s">
        <v>31</v>
      </c>
      <c r="V1772">
        <f>IF(porsche_data[[#This Row],[Transmission]]="Automatic",1,0)</f>
        <v>0</v>
      </c>
      <c r="W1772">
        <f>IF(porsche_data[[#This Row],[Transmission]]="PDK",1,0)</f>
        <v>1</v>
      </c>
      <c r="X1772" t="s">
        <v>22</v>
      </c>
      <c r="Y1772">
        <f>IF(porsche_data[[#This Row],[Drive]]="Rear drive",0,1)</f>
        <v>0</v>
      </c>
      <c r="Z1772" t="s">
        <v>23</v>
      </c>
      <c r="AA1772" t="s">
        <v>24</v>
      </c>
      <c r="AB1772">
        <f>IF(OR(porsche_data[[#This Row],[Interior Color]]="Black",porsche_data[[#This Row],[Interior Color]]="Beige",porsche_data[[#This Row],[Interior Color]]="Brown",porsche_data[[#This Row],[Interior Color]]="Grey"),0,1)</f>
        <v>0</v>
      </c>
      <c r="AC1772" t="s">
        <v>32</v>
      </c>
      <c r="AD17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73" spans="1:30" x14ac:dyDescent="0.2">
      <c r="A1773" t="s">
        <v>620</v>
      </c>
      <c r="B1773">
        <v>135000</v>
      </c>
      <c r="C1773">
        <f>ABS((porsche_data[[#This Row],[Price]]-AVERAGE(B1705:B6160))/_xlfn.STDEV.P(B1705:B6160))</f>
        <v>1.5804860734156507</v>
      </c>
      <c r="D1773" t="s">
        <v>124</v>
      </c>
      <c r="E1773" t="s">
        <v>621</v>
      </c>
      <c r="F1773">
        <f>IF(OR(ISNUMBER(SEARCH(" 4S",porsche_data[[#This Row],[Model]])), ISNUMBER(SEARCH(" S",porsche_data[[#This Row],[Model]]))),1,0)</f>
        <v>1</v>
      </c>
      <c r="G1773">
        <f>IF(ISNUMBER(SEARCH("Turbo",porsche_data[[#This Row],[Model]])),1,0)</f>
        <v>0</v>
      </c>
      <c r="H1773">
        <f>IF(ISNUMBER(SEARCH("GT",porsche_data[[#This Row],[Model]])),1,0)</f>
        <v>0</v>
      </c>
      <c r="I1773">
        <f>IF(ISNUMBER(SEARCH("RS",porsche_data[[#This Row],[Model]])),1,0)</f>
        <v>0</v>
      </c>
      <c r="J1773">
        <f>IF(ISNUMBER(SEARCH("Targa",porsche_data[[#This Row],[Body]])),1,0)</f>
        <v>0</v>
      </c>
      <c r="K1773">
        <f>IF(ISNUMBER(SEARCH("Cabriolet",porsche_data[[#This Row],[Body]])),1,0)</f>
        <v>0</v>
      </c>
      <c r="L1773" t="s">
        <v>44</v>
      </c>
      <c r="M1773">
        <v>993</v>
      </c>
      <c r="N1773" t="s">
        <v>622</v>
      </c>
      <c r="O1773" s="3">
        <f>1*(LEFT(porsche_data[[#This Row],[Mileage0]],FIND(" ",porsche_data[[#This Row],[Mileage0]])-1))</f>
        <v>168743</v>
      </c>
      <c r="P1773" t="s">
        <v>126</v>
      </c>
      <c r="Q1773">
        <v>285</v>
      </c>
      <c r="R1773" t="s">
        <v>19</v>
      </c>
      <c r="S1773">
        <f>1*(LEFT(porsche_data[[#This Row],[Cylinder Capacity]],FIND(" ",porsche_data[[#This Row],[Cylinder Capacity]])-1))</f>
        <v>3.6</v>
      </c>
      <c r="T1773" t="s">
        <v>20</v>
      </c>
      <c r="U1773" t="s">
        <v>21</v>
      </c>
      <c r="V1773">
        <f>IF(porsche_data[[#This Row],[Transmission]]="Automatic",1,0)</f>
        <v>0</v>
      </c>
      <c r="W1773">
        <f>IF(porsche_data[[#This Row],[Transmission]]="PDK",1,0)</f>
        <v>0</v>
      </c>
      <c r="X1773" t="s">
        <v>46</v>
      </c>
      <c r="Y1773">
        <f>IF(porsche_data[[#This Row],[Drive]]="Rear drive",0,1)</f>
        <v>1</v>
      </c>
      <c r="Z1773" t="s">
        <v>23</v>
      </c>
      <c r="AA1773" t="s">
        <v>47</v>
      </c>
      <c r="AB1773">
        <f>IF(OR(porsche_data[[#This Row],[Interior Color]]="Black",porsche_data[[#This Row],[Interior Color]]="Beige",porsche_data[[#This Row],[Interior Color]]="Brown",porsche_data[[#This Row],[Interior Color]]="Grey"),0,1)</f>
        <v>1</v>
      </c>
      <c r="AC1773" t="s">
        <v>24</v>
      </c>
      <c r="AD17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74" spans="1:30" hidden="1" x14ac:dyDescent="0.2">
      <c r="A1774" t="s">
        <v>2743</v>
      </c>
      <c r="C1774" t="e">
        <f>ABS((porsche_data[[#This Row],[Price]]-#REF!)/#REF!)</f>
        <v>#REF!</v>
      </c>
      <c r="D1774" t="s">
        <v>410</v>
      </c>
      <c r="E1774" t="s">
        <v>1134</v>
      </c>
      <c r="F1774">
        <f>IF(OR(ISNUMBER(SEARCH(" 4S",porsche_data[[#This Row],[Model]])), ISNUMBER(SEARCH(" S",porsche_data[[#This Row],[Model]]))),1,0)</f>
        <v>1</v>
      </c>
      <c r="G1774">
        <f>IF(ISNUMBER(SEARCH("Turbo",porsche_data[[#This Row],[Model]])),1,0)</f>
        <v>0</v>
      </c>
      <c r="H1774">
        <f>IF(ISNUMBER(SEARCH("GT",porsche_data[[#This Row],[Model]])),1,0)</f>
        <v>0</v>
      </c>
      <c r="I1774">
        <f>IF(ISNUMBER(SEARCH("RS",porsche_data[[#This Row],[Model]])),1,0)</f>
        <v>0</v>
      </c>
      <c r="J1774">
        <f>IF(ISNUMBER(SEARCH("Targa",porsche_data[[#This Row],[Body]])),1,0)</f>
        <v>0</v>
      </c>
      <c r="K1774">
        <f>IF(ISNUMBER(SEARCH("Cabriolet",porsche_data[[#This Row],[Body]])),1,0)</f>
        <v>0</v>
      </c>
      <c r="L1774" t="s">
        <v>44</v>
      </c>
      <c r="N1774" t="s">
        <v>2056</v>
      </c>
      <c r="O1774" t="str">
        <f>IF(ISNUMBER(SEARCH("km",porsche_data[[#This Row],[Mileage0]])),porsche_data[[#This Row],[Mileage0]],"")</f>
        <v>21900 km</v>
      </c>
      <c r="P1774" t="s">
        <v>1136</v>
      </c>
      <c r="R1774" t="s">
        <v>395</v>
      </c>
      <c r="T1774" t="s">
        <v>20</v>
      </c>
      <c r="U1774" t="s">
        <v>21</v>
      </c>
      <c r="V1774">
        <f>IF(porsche_data[[#This Row],[Transmission]]="Automatic",1,0)</f>
        <v>0</v>
      </c>
      <c r="W1774">
        <f>IF(porsche_data[[#This Row],[Transmission]]="PDK",1,0)</f>
        <v>0</v>
      </c>
      <c r="X1774" t="s">
        <v>22</v>
      </c>
      <c r="Y1774">
        <f>IF(porsche_data[[#This Row],[Drive]]="Rear drive",0,1)</f>
        <v>0</v>
      </c>
      <c r="Z1774" t="s">
        <v>23</v>
      </c>
      <c r="AA1774" t="s">
        <v>116</v>
      </c>
      <c r="AB1774">
        <f>IF(OR(porsche_data[[#This Row],[Interior Color]]="Black",porsche_data[[#This Row],[Interior Color]]="Beige",porsche_data[[#This Row],[Interior Color]]="Brown",porsche_data[[#This Row],[Interior Color]]="Grey"),0,1)</f>
        <v>1</v>
      </c>
      <c r="AC1774" t="s">
        <v>24</v>
      </c>
      <c r="AD17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75" spans="1:30" x14ac:dyDescent="0.2">
      <c r="A1775" t="s">
        <v>620</v>
      </c>
      <c r="B1775">
        <v>135000</v>
      </c>
      <c r="C1775">
        <f>ABS((porsche_data[[#This Row],[Price]]-AVERAGE(B1707:B6162))/_xlfn.STDEV.P(B1707:B6162))</f>
        <v>1.5804860734156507</v>
      </c>
      <c r="D1775" t="s">
        <v>93</v>
      </c>
      <c r="E1775" t="s">
        <v>64</v>
      </c>
      <c r="F1775">
        <f>IF(OR(ISNUMBER(SEARCH(" 4S",porsche_data[[#This Row],[Model]])), ISNUMBER(SEARCH(" S",porsche_data[[#This Row],[Model]]))),1,0)</f>
        <v>1</v>
      </c>
      <c r="G1775">
        <f>IF(ISNUMBER(SEARCH("Turbo",porsche_data[[#This Row],[Model]])),1,0)</f>
        <v>0</v>
      </c>
      <c r="H1775">
        <f>IF(ISNUMBER(SEARCH("GT",porsche_data[[#This Row],[Model]])),1,0)</f>
        <v>0</v>
      </c>
      <c r="I1775">
        <f>IF(ISNUMBER(SEARCH("RS",porsche_data[[#This Row],[Model]])),1,0)</f>
        <v>0</v>
      </c>
      <c r="J1775">
        <f>IF(ISNUMBER(SEARCH("Targa",porsche_data[[#This Row],[Body]])),1,0)</f>
        <v>0</v>
      </c>
      <c r="K1775">
        <f>IF(ISNUMBER(SEARCH("Cabriolet",porsche_data[[#This Row],[Body]])),1,0)</f>
        <v>1</v>
      </c>
      <c r="L1775" t="s">
        <v>16</v>
      </c>
      <c r="M1775">
        <v>992</v>
      </c>
      <c r="N1775" t="s">
        <v>2001</v>
      </c>
      <c r="O1775" s="3">
        <f>1*(LEFT(porsche_data[[#This Row],[Mileage0]],FIND(" ",porsche_data[[#This Row],[Mileage0]])-1))</f>
        <v>53484</v>
      </c>
      <c r="P1775" t="s">
        <v>66</v>
      </c>
      <c r="Q1775">
        <v>450</v>
      </c>
      <c r="R1775" t="s">
        <v>67</v>
      </c>
      <c r="S1775">
        <f>1*(LEFT(porsche_data[[#This Row],[Cylinder Capacity]],FIND(" ",porsche_data[[#This Row],[Cylinder Capacity]])-1))</f>
        <v>3</v>
      </c>
      <c r="T1775" t="s">
        <v>20</v>
      </c>
      <c r="U1775" t="s">
        <v>31</v>
      </c>
      <c r="V1775">
        <f>IF(porsche_data[[#This Row],[Transmission]]="Automatic",1,0)</f>
        <v>0</v>
      </c>
      <c r="W1775">
        <f>IF(porsche_data[[#This Row],[Transmission]]="PDK",1,0)</f>
        <v>1</v>
      </c>
      <c r="X1775" t="s">
        <v>46</v>
      </c>
      <c r="Y1775">
        <f>IF(porsche_data[[#This Row],[Drive]]="Rear drive",0,1)</f>
        <v>1</v>
      </c>
      <c r="Z1775" t="s">
        <v>23</v>
      </c>
      <c r="AA1775" t="s">
        <v>24</v>
      </c>
      <c r="AB1775">
        <f>IF(OR(porsche_data[[#This Row],[Interior Color]]="Black",porsche_data[[#This Row],[Interior Color]]="Beige",porsche_data[[#This Row],[Interior Color]]="Brown",porsche_data[[#This Row],[Interior Color]]="Grey"),0,1)</f>
        <v>0</v>
      </c>
      <c r="AC1775" t="s">
        <v>99</v>
      </c>
      <c r="AD17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76" spans="1:30" hidden="1" x14ac:dyDescent="0.2">
      <c r="A1776" t="s">
        <v>620</v>
      </c>
      <c r="B1776">
        <v>135000</v>
      </c>
      <c r="C1776" t="e">
        <f>ABS((porsche_data[[#This Row],[Price]]-#REF!)/#REF!)</f>
        <v>#REF!</v>
      </c>
      <c r="D1776" t="s">
        <v>512</v>
      </c>
      <c r="E1776" t="s">
        <v>426</v>
      </c>
      <c r="F1776">
        <f>IF(OR(ISNUMBER(SEARCH(" 4S",porsche_data[[#This Row],[Model]])), ISNUMBER(SEARCH(" S",porsche_data[[#This Row],[Model]]))),1,0)</f>
        <v>0</v>
      </c>
      <c r="G1776">
        <f>IF(ISNUMBER(SEARCH("Turbo",porsche_data[[#This Row],[Model]])),1,0)</f>
        <v>0</v>
      </c>
      <c r="H1776">
        <f>IF(ISNUMBER(SEARCH("GT",porsche_data[[#This Row],[Model]])),1,0)</f>
        <v>0</v>
      </c>
      <c r="I1776">
        <f>IF(ISNUMBER(SEARCH("RS",porsche_data[[#This Row],[Model]])),1,0)</f>
        <v>0</v>
      </c>
      <c r="J1776">
        <f>IF(ISNUMBER(SEARCH("Targa",porsche_data[[#This Row],[Body]])),1,0)</f>
        <v>1</v>
      </c>
      <c r="K1776">
        <f>IF(ISNUMBER(SEARCH("Cabriolet",porsche_data[[#This Row],[Body]])),1,0)</f>
        <v>0</v>
      </c>
      <c r="L1776" t="s">
        <v>36</v>
      </c>
      <c r="N1776" t="s">
        <v>2235</v>
      </c>
      <c r="O1776" t="str">
        <f>IF(ISNUMBER(SEARCH("km",porsche_data[[#This Row],[Mileage0]])),porsche_data[[#This Row],[Mileage0]],"")</f>
        <v>1649 km</v>
      </c>
      <c r="P1776" t="s">
        <v>736</v>
      </c>
      <c r="R1776" t="s">
        <v>429</v>
      </c>
      <c r="T1776" t="s">
        <v>20</v>
      </c>
      <c r="U1776" t="s">
        <v>21</v>
      </c>
      <c r="V1776">
        <f>IF(porsche_data[[#This Row],[Transmission]]="Automatic",1,0)</f>
        <v>0</v>
      </c>
      <c r="W1776">
        <f>IF(porsche_data[[#This Row],[Transmission]]="PDK",1,0)</f>
        <v>0</v>
      </c>
      <c r="X1776" t="s">
        <v>22</v>
      </c>
      <c r="Y1776">
        <f>IF(porsche_data[[#This Row],[Drive]]="Rear drive",0,1)</f>
        <v>0</v>
      </c>
      <c r="Z1776" t="s">
        <v>23</v>
      </c>
      <c r="AA1776" t="s">
        <v>24</v>
      </c>
      <c r="AB1776">
        <f>IF(OR(porsche_data[[#This Row],[Interior Color]]="Black",porsche_data[[#This Row],[Interior Color]]="Beige",porsche_data[[#This Row],[Interior Color]]="Brown",porsche_data[[#This Row],[Interior Color]]="Grey"),0,1)</f>
        <v>0</v>
      </c>
      <c r="AC1776" t="s">
        <v>308</v>
      </c>
      <c r="AD17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77" spans="1:30" hidden="1" x14ac:dyDescent="0.2">
      <c r="A1777" t="s">
        <v>620</v>
      </c>
      <c r="B1777">
        <v>135000</v>
      </c>
      <c r="C1777" t="e">
        <f>ABS((porsche_data[[#This Row],[Price]]-#REF!)/#REF!)</f>
        <v>#REF!</v>
      </c>
      <c r="D1777" t="s">
        <v>101</v>
      </c>
      <c r="E1777" t="s">
        <v>650</v>
      </c>
      <c r="F1777">
        <f>IF(OR(ISNUMBER(SEARCH(" 4S",porsche_data[[#This Row],[Model]])), ISNUMBER(SEARCH(" S",porsche_data[[#This Row],[Model]]))),1,0)</f>
        <v>0</v>
      </c>
      <c r="G1777">
        <f>IF(ISNUMBER(SEARCH("Turbo",porsche_data[[#This Row],[Model]])),1,0)</f>
        <v>0</v>
      </c>
      <c r="H1777">
        <f>IF(ISNUMBER(SEARCH("GT",porsche_data[[#This Row],[Model]])),1,0)</f>
        <v>0</v>
      </c>
      <c r="I1777">
        <f>IF(ISNUMBER(SEARCH("RS",porsche_data[[#This Row],[Model]])),1,0)</f>
        <v>0</v>
      </c>
      <c r="J1777">
        <f>IF(ISNUMBER(SEARCH("Targa",porsche_data[[#This Row],[Body]])),1,0)</f>
        <v>0</v>
      </c>
      <c r="K1777">
        <f>IF(ISNUMBER(SEARCH("Cabriolet",porsche_data[[#This Row],[Body]])),1,0)</f>
        <v>0</v>
      </c>
      <c r="L1777" t="s">
        <v>44</v>
      </c>
      <c r="N1777" t="s">
        <v>3135</v>
      </c>
      <c r="O1777" t="str">
        <f>IF(ISNUMBER(SEARCH("km",porsche_data[[#This Row],[Mileage0]])),porsche_data[[#This Row],[Mileage0]],"")</f>
        <v>188750 km</v>
      </c>
      <c r="P1777" t="s">
        <v>18</v>
      </c>
      <c r="R1777" t="s">
        <v>19</v>
      </c>
      <c r="T1777" t="s">
        <v>20</v>
      </c>
      <c r="U1777" t="s">
        <v>21</v>
      </c>
      <c r="V1777">
        <f>IF(porsche_data[[#This Row],[Transmission]]="Automatic",1,0)</f>
        <v>0</v>
      </c>
      <c r="W1777">
        <f>IF(porsche_data[[#This Row],[Transmission]]="PDK",1,0)</f>
        <v>0</v>
      </c>
      <c r="X1777" t="s">
        <v>22</v>
      </c>
      <c r="Y1777">
        <f>IF(porsche_data[[#This Row],[Drive]]="Rear drive",0,1)</f>
        <v>0</v>
      </c>
      <c r="Z1777" t="s">
        <v>23</v>
      </c>
      <c r="AA1777" t="s">
        <v>32</v>
      </c>
      <c r="AB1777">
        <f>IF(OR(porsche_data[[#This Row],[Interior Color]]="Black",porsche_data[[#This Row],[Interior Color]]="Beige",porsche_data[[#This Row],[Interior Color]]="Brown",porsche_data[[#This Row],[Interior Color]]="Grey"),0,1)</f>
        <v>0</v>
      </c>
      <c r="AC1777" t="s">
        <v>438</v>
      </c>
      <c r="AD17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78" spans="1:30" hidden="1" x14ac:dyDescent="0.2">
      <c r="A1778" t="s">
        <v>2743</v>
      </c>
      <c r="C1778" t="e">
        <f>ABS((porsche_data[[#This Row],[Price]]-#REF!)/#REF!)</f>
        <v>#REF!</v>
      </c>
      <c r="D1778" t="s">
        <v>410</v>
      </c>
      <c r="E1778" t="s">
        <v>1134</v>
      </c>
      <c r="F1778">
        <f>IF(OR(ISNUMBER(SEARCH(" 4S",porsche_data[[#This Row],[Model]])), ISNUMBER(SEARCH(" S",porsche_data[[#This Row],[Model]]))),1,0)</f>
        <v>1</v>
      </c>
      <c r="G1778">
        <f>IF(ISNUMBER(SEARCH("Turbo",porsche_data[[#This Row],[Model]])),1,0)</f>
        <v>0</v>
      </c>
      <c r="H1778">
        <f>IF(ISNUMBER(SEARCH("GT",porsche_data[[#This Row],[Model]])),1,0)</f>
        <v>0</v>
      </c>
      <c r="I1778">
        <f>IF(ISNUMBER(SEARCH("RS",porsche_data[[#This Row],[Model]])),1,0)</f>
        <v>0</v>
      </c>
      <c r="J1778">
        <f>IF(ISNUMBER(SEARCH("Targa",porsche_data[[#This Row],[Body]])),1,0)</f>
        <v>0</v>
      </c>
      <c r="K1778">
        <f>IF(ISNUMBER(SEARCH("Cabriolet",porsche_data[[#This Row],[Body]])),1,0)</f>
        <v>0</v>
      </c>
      <c r="L1778" t="s">
        <v>44</v>
      </c>
      <c r="N1778" t="s">
        <v>2056</v>
      </c>
      <c r="O1778" t="str">
        <f>IF(ISNUMBER(SEARCH("km",porsche_data[[#This Row],[Mileage0]])),porsche_data[[#This Row],[Mileage0]],"")</f>
        <v>21900 km</v>
      </c>
      <c r="P1778" t="s">
        <v>1136</v>
      </c>
      <c r="R1778" t="s">
        <v>395</v>
      </c>
      <c r="T1778" t="s">
        <v>20</v>
      </c>
      <c r="U1778" t="s">
        <v>21</v>
      </c>
      <c r="V1778">
        <f>IF(porsche_data[[#This Row],[Transmission]]="Automatic",1,0)</f>
        <v>0</v>
      </c>
      <c r="W1778">
        <f>IF(porsche_data[[#This Row],[Transmission]]="PDK",1,0)</f>
        <v>0</v>
      </c>
      <c r="X1778" t="s">
        <v>22</v>
      </c>
      <c r="Y1778">
        <f>IF(porsche_data[[#This Row],[Drive]]="Rear drive",0,1)</f>
        <v>0</v>
      </c>
      <c r="Z1778" t="s">
        <v>23</v>
      </c>
      <c r="AA1778" t="s">
        <v>116</v>
      </c>
      <c r="AB1778">
        <f>IF(OR(porsche_data[[#This Row],[Interior Color]]="Black",porsche_data[[#This Row],[Interior Color]]="Beige",porsche_data[[#This Row],[Interior Color]]="Brown",porsche_data[[#This Row],[Interior Color]]="Grey"),0,1)</f>
        <v>1</v>
      </c>
      <c r="AC1778" t="s">
        <v>24</v>
      </c>
      <c r="AD17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79" spans="1:30" x14ac:dyDescent="0.2">
      <c r="A1779" t="s">
        <v>620</v>
      </c>
      <c r="B1779">
        <v>135000</v>
      </c>
      <c r="C1779">
        <f>ABS((porsche_data[[#This Row],[Price]]-AVERAGE(B1711:B6166))/_xlfn.STDEV.P(B1711:B6166))</f>
        <v>1.5863554618342099</v>
      </c>
      <c r="D1779" t="s">
        <v>229</v>
      </c>
      <c r="E1779" t="s">
        <v>43</v>
      </c>
      <c r="F1779">
        <f>IF(OR(ISNUMBER(SEARCH(" 4S",porsche_data[[#This Row],[Model]])), ISNUMBER(SEARCH(" S",porsche_data[[#This Row],[Model]]))),1,0)</f>
        <v>0</v>
      </c>
      <c r="G1779">
        <f>IF(ISNUMBER(SEARCH("Turbo",porsche_data[[#This Row],[Model]])),1,0)</f>
        <v>0</v>
      </c>
      <c r="H1779">
        <f>IF(ISNUMBER(SEARCH("GT",porsche_data[[#This Row],[Model]])),1,0)</f>
        <v>0</v>
      </c>
      <c r="I1779">
        <f>IF(ISNUMBER(SEARCH("RS",porsche_data[[#This Row],[Model]])),1,0)</f>
        <v>0</v>
      </c>
      <c r="J1779">
        <f>IF(ISNUMBER(SEARCH("Targa",porsche_data[[#This Row],[Body]])),1,0)</f>
        <v>0</v>
      </c>
      <c r="K1779">
        <f>IF(ISNUMBER(SEARCH("Cabriolet",porsche_data[[#This Row],[Body]])),1,0)</f>
        <v>0</v>
      </c>
      <c r="L1779" t="s">
        <v>44</v>
      </c>
      <c r="M1779">
        <v>964</v>
      </c>
      <c r="N1779" t="s">
        <v>3310</v>
      </c>
      <c r="O1779" s="3">
        <f>1*(LEFT(porsche_data[[#This Row],[Mileage0]],FIND(" ",porsche_data[[#This Row],[Mileage0]])-1))</f>
        <v>116917</v>
      </c>
      <c r="P1779" t="s">
        <v>18</v>
      </c>
      <c r="Q1779">
        <v>250</v>
      </c>
      <c r="R1779" t="s">
        <v>19</v>
      </c>
      <c r="S1779">
        <f>1*(LEFT(porsche_data[[#This Row],[Cylinder Capacity]],FIND(" ",porsche_data[[#This Row],[Cylinder Capacity]])-1))</f>
        <v>3.6</v>
      </c>
      <c r="T1779" t="s">
        <v>20</v>
      </c>
      <c r="U1779" t="s">
        <v>21</v>
      </c>
      <c r="V1779">
        <f>IF(porsche_data[[#This Row],[Transmission]]="Automatic",1,0)</f>
        <v>0</v>
      </c>
      <c r="W1779">
        <f>IF(porsche_data[[#This Row],[Transmission]]="PDK",1,0)</f>
        <v>0</v>
      </c>
      <c r="X1779" t="s">
        <v>46</v>
      </c>
      <c r="Y1779">
        <f>IF(porsche_data[[#This Row],[Drive]]="Rear drive",0,1)</f>
        <v>1</v>
      </c>
      <c r="Z1779" t="s">
        <v>23</v>
      </c>
      <c r="AA1779" t="s">
        <v>24</v>
      </c>
      <c r="AB1779">
        <f>IF(OR(porsche_data[[#This Row],[Interior Color]]="Black",porsche_data[[#This Row],[Interior Color]]="Beige",porsche_data[[#This Row],[Interior Color]]="Brown",porsche_data[[#This Row],[Interior Color]]="Grey"),0,1)</f>
        <v>0</v>
      </c>
      <c r="AC1779" t="s">
        <v>54</v>
      </c>
      <c r="AD17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80" spans="1:30" x14ac:dyDescent="0.2">
      <c r="A1780" t="s">
        <v>620</v>
      </c>
      <c r="B1780">
        <v>135000</v>
      </c>
      <c r="C1780">
        <f>ABS((porsche_data[[#This Row],[Price]]-AVERAGE(B1712:B6167))/_xlfn.STDEV.P(B1712:B6167))</f>
        <v>1.5863554618342099</v>
      </c>
      <c r="D1780" t="s">
        <v>286</v>
      </c>
      <c r="E1780" t="s">
        <v>321</v>
      </c>
      <c r="F1780">
        <f>IF(OR(ISNUMBER(SEARCH(" 4S",porsche_data[[#This Row],[Model]])), ISNUMBER(SEARCH(" S",porsche_data[[#This Row],[Model]]))),1,0)</f>
        <v>0</v>
      </c>
      <c r="G1780">
        <f>IF(ISNUMBER(SEARCH("Turbo",porsche_data[[#This Row],[Model]])),1,0)</f>
        <v>1</v>
      </c>
      <c r="H1780">
        <f>IF(ISNUMBER(SEARCH("GT",porsche_data[[#This Row],[Model]])),1,0)</f>
        <v>0</v>
      </c>
      <c r="I1780">
        <f>IF(ISNUMBER(SEARCH("RS",porsche_data[[#This Row],[Model]])),1,0)</f>
        <v>0</v>
      </c>
      <c r="J1780">
        <f>IF(ISNUMBER(SEARCH("Targa",porsche_data[[#This Row],[Body]])),1,0)</f>
        <v>0</v>
      </c>
      <c r="K1780">
        <f>IF(ISNUMBER(SEARCH("Cabriolet",porsche_data[[#This Row],[Body]])),1,0)</f>
        <v>0</v>
      </c>
      <c r="L1780" t="s">
        <v>44</v>
      </c>
      <c r="M1780">
        <v>996</v>
      </c>
      <c r="N1780" t="s">
        <v>3495</v>
      </c>
      <c r="O1780" s="3">
        <f>1*(LEFT(porsche_data[[#This Row],[Mileage0]],FIND(" ",porsche_data[[#This Row],[Mileage0]])-1))</f>
        <v>19700</v>
      </c>
      <c r="P1780" t="s">
        <v>73</v>
      </c>
      <c r="Q1780">
        <v>420</v>
      </c>
      <c r="R1780" t="s">
        <v>19</v>
      </c>
      <c r="S1780">
        <f>1*(LEFT(porsche_data[[#This Row],[Cylinder Capacity]],FIND(" ",porsche_data[[#This Row],[Cylinder Capacity]])-1))</f>
        <v>3.6</v>
      </c>
      <c r="T1780" t="s">
        <v>20</v>
      </c>
      <c r="U1780" t="s">
        <v>21</v>
      </c>
      <c r="V1780">
        <f>IF(porsche_data[[#This Row],[Transmission]]="Automatic",1,0)</f>
        <v>0</v>
      </c>
      <c r="W1780">
        <f>IF(porsche_data[[#This Row],[Transmission]]="PDK",1,0)</f>
        <v>0</v>
      </c>
      <c r="X1780" t="s">
        <v>46</v>
      </c>
      <c r="Y1780">
        <f>IF(porsche_data[[#This Row],[Drive]]="Rear drive",0,1)</f>
        <v>1</v>
      </c>
      <c r="Z1780" t="s">
        <v>23</v>
      </c>
      <c r="AA1780" t="s">
        <v>47</v>
      </c>
      <c r="AB1780">
        <f>IF(OR(porsche_data[[#This Row],[Interior Color]]="Black",porsche_data[[#This Row],[Interior Color]]="Beige",porsche_data[[#This Row],[Interior Color]]="Brown",porsche_data[[#This Row],[Interior Color]]="Grey"),0,1)</f>
        <v>1</v>
      </c>
      <c r="AC1780" t="s">
        <v>99</v>
      </c>
      <c r="AD17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81" spans="1:30" hidden="1" x14ac:dyDescent="0.2">
      <c r="A1781" t="s">
        <v>620</v>
      </c>
      <c r="B1781">
        <v>135000</v>
      </c>
      <c r="C1781" t="e">
        <f>ABS((porsche_data[[#This Row],[Price]]-#REF!)/#REF!)</f>
        <v>#REF!</v>
      </c>
      <c r="D1781" t="s">
        <v>645</v>
      </c>
      <c r="E1781" t="s">
        <v>768</v>
      </c>
      <c r="F1781">
        <f>IF(OR(ISNUMBER(SEARCH(" 4S",porsche_data[[#This Row],[Model]])), ISNUMBER(SEARCH(" S",porsche_data[[#This Row],[Model]]))),1,0)</f>
        <v>0</v>
      </c>
      <c r="G1781">
        <f>IF(ISNUMBER(SEARCH("Turbo",porsche_data[[#This Row],[Model]])),1,0)</f>
        <v>1</v>
      </c>
      <c r="H1781">
        <f>IF(ISNUMBER(SEARCH("GT",porsche_data[[#This Row],[Model]])),1,0)</f>
        <v>0</v>
      </c>
      <c r="I1781">
        <f>IF(ISNUMBER(SEARCH("RS",porsche_data[[#This Row],[Model]])),1,0)</f>
        <v>0</v>
      </c>
      <c r="J1781">
        <f>IF(ISNUMBER(SEARCH("Targa",porsche_data[[#This Row],[Body]])),1,0)</f>
        <v>0</v>
      </c>
      <c r="K1781">
        <f>IF(ISNUMBER(SEARCH("Cabriolet",porsche_data[[#This Row],[Body]])),1,0)</f>
        <v>0</v>
      </c>
      <c r="L1781" t="s">
        <v>44</v>
      </c>
      <c r="M1781">
        <v>911</v>
      </c>
      <c r="N1781" t="s">
        <v>4307</v>
      </c>
      <c r="O1781" t="str">
        <f>IF(ISNUMBER(SEARCH("km",porsche_data[[#This Row],[Mileage0]])),porsche_data[[#This Row],[Mileage0]],"")</f>
        <v/>
      </c>
      <c r="P1781" t="s">
        <v>648</v>
      </c>
      <c r="Q1781">
        <v>245</v>
      </c>
      <c r="R1781" t="s">
        <v>67</v>
      </c>
      <c r="S1781">
        <v>0</v>
      </c>
      <c r="T1781" t="s">
        <v>20</v>
      </c>
      <c r="U1781" t="s">
        <v>21</v>
      </c>
      <c r="V1781">
        <f>IF(porsche_data[[#This Row],[Transmission]]="Automatic",1,0)</f>
        <v>0</v>
      </c>
      <c r="W1781">
        <f>IF(porsche_data[[#This Row],[Transmission]]="PDK",1,0)</f>
        <v>0</v>
      </c>
      <c r="X1781" t="s">
        <v>22</v>
      </c>
      <c r="Y1781">
        <f>IF(porsche_data[[#This Row],[Drive]]="Rear drive",0,1)</f>
        <v>0</v>
      </c>
      <c r="Z1781" t="s">
        <v>23</v>
      </c>
      <c r="AA1781" t="s">
        <v>24</v>
      </c>
      <c r="AB1781">
        <f>IF(OR(porsche_data[[#This Row],[Interior Color]]="Black",porsche_data[[#This Row],[Interior Color]]="Beige",porsche_data[[#This Row],[Interior Color]]="Brown",porsche_data[[#This Row],[Interior Color]]="Grey"),0,1)</f>
        <v>0</v>
      </c>
      <c r="AC1781" t="s">
        <v>40</v>
      </c>
      <c r="AD17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82" spans="1:30" hidden="1" x14ac:dyDescent="0.2">
      <c r="A1782" t="s">
        <v>720</v>
      </c>
      <c r="C1782" t="e">
        <f>ABS((porsche_data[[#This Row],[Price]]-#REF!)/#REF!)</f>
        <v>#REF!</v>
      </c>
      <c r="D1782" t="s">
        <v>504</v>
      </c>
      <c r="E1782" t="s">
        <v>721</v>
      </c>
      <c r="F1782">
        <f>IF(OR(ISNUMBER(SEARCH(" 4S",porsche_data[[#This Row],[Model]])), ISNUMBER(SEARCH(" S",porsche_data[[#This Row],[Model]]))),1,0)</f>
        <v>0</v>
      </c>
      <c r="G1782">
        <f>IF(ISNUMBER(SEARCH("Turbo",porsche_data[[#This Row],[Model]])),1,0)</f>
        <v>1</v>
      </c>
      <c r="H1782">
        <f>IF(ISNUMBER(SEARCH("GT",porsche_data[[#This Row],[Model]])),1,0)</f>
        <v>0</v>
      </c>
      <c r="I1782">
        <f>IF(ISNUMBER(SEARCH("RS",porsche_data[[#This Row],[Model]])),1,0)</f>
        <v>1</v>
      </c>
      <c r="J1782">
        <f>IF(ISNUMBER(SEARCH("Targa",porsche_data[[#This Row],[Body]])),1,0)</f>
        <v>0</v>
      </c>
      <c r="K1782">
        <f>IF(ISNUMBER(SEARCH("Cabriolet",porsche_data[[#This Row],[Body]])),1,0)</f>
        <v>0</v>
      </c>
      <c r="L1782" t="s">
        <v>44</v>
      </c>
      <c r="N1782" t="s">
        <v>539</v>
      </c>
      <c r="O1782" t="str">
        <f>IF(ISNUMBER(SEARCH("km",porsche_data[[#This Row],[Mileage0]])),porsche_data[[#This Row],[Mileage0]],"")</f>
        <v>118000 km</v>
      </c>
      <c r="P1782" t="s">
        <v>25</v>
      </c>
      <c r="R1782" t="s">
        <v>270</v>
      </c>
      <c r="T1782" t="s">
        <v>20</v>
      </c>
      <c r="U1782" t="s">
        <v>21</v>
      </c>
      <c r="V1782">
        <f>IF(porsche_data[[#This Row],[Transmission]]="Automatic",1,0)</f>
        <v>0</v>
      </c>
      <c r="W1782">
        <f>IF(porsche_data[[#This Row],[Transmission]]="PDK",1,0)</f>
        <v>0</v>
      </c>
      <c r="X1782" t="s">
        <v>22</v>
      </c>
      <c r="Y1782">
        <f>IF(porsche_data[[#This Row],[Drive]]="Rear drive",0,1)</f>
        <v>0</v>
      </c>
      <c r="Z1782" t="s">
        <v>23</v>
      </c>
      <c r="AA1782" t="s">
        <v>47</v>
      </c>
      <c r="AB1782">
        <f>IF(OR(porsche_data[[#This Row],[Interior Color]]="Black",porsche_data[[#This Row],[Interior Color]]="Beige",porsche_data[[#This Row],[Interior Color]]="Brown",porsche_data[[#This Row],[Interior Color]]="Grey"),0,1)</f>
        <v>1</v>
      </c>
      <c r="AC1782" t="s">
        <v>24</v>
      </c>
      <c r="AD17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83" spans="1:30" hidden="1" x14ac:dyDescent="0.2">
      <c r="A1783" t="s">
        <v>25</v>
      </c>
      <c r="C1783" t="e">
        <f>ABS((porsche_data[[#This Row],[Price]]-#REF!)/#REF!)</f>
        <v>#REF!</v>
      </c>
      <c r="D1783" t="s">
        <v>25</v>
      </c>
      <c r="E1783" t="s">
        <v>25</v>
      </c>
      <c r="F1783">
        <f>IF(OR(ISNUMBER(SEARCH(" 4S",porsche_data[[#This Row],[Model]])), ISNUMBER(SEARCH(" S",porsche_data[[#This Row],[Model]]))),1,0)</f>
        <v>0</v>
      </c>
      <c r="G1783">
        <f>IF(ISNUMBER(SEARCH("Turbo",porsche_data[[#This Row],[Model]])),1,0)</f>
        <v>0</v>
      </c>
      <c r="H1783">
        <f>IF(ISNUMBER(SEARCH("GT",porsche_data[[#This Row],[Model]])),1,0)</f>
        <v>0</v>
      </c>
      <c r="I1783">
        <f>IF(ISNUMBER(SEARCH("RS",porsche_data[[#This Row],[Model]])),1,0)</f>
        <v>0</v>
      </c>
      <c r="J1783">
        <f>IF(ISNUMBER(SEARCH("Targa",porsche_data[[#This Row],[Body]])),1,0)</f>
        <v>0</v>
      </c>
      <c r="K1783">
        <f>IF(ISNUMBER(SEARCH("Cabriolet",porsche_data[[#This Row],[Body]])),1,0)</f>
        <v>0</v>
      </c>
      <c r="L1783" t="s">
        <v>25</v>
      </c>
      <c r="N1783" t="s">
        <v>25</v>
      </c>
      <c r="O1783" t="str">
        <f>IF(ISNUMBER(SEARCH("km",porsche_data[[#This Row],[Mileage0]])),porsche_data[[#This Row],[Mileage0]],"")</f>
        <v/>
      </c>
      <c r="P1783" t="s">
        <v>25</v>
      </c>
      <c r="R1783" t="s">
        <v>25</v>
      </c>
      <c r="T1783" t="s">
        <v>25</v>
      </c>
      <c r="U1783" t="s">
        <v>25</v>
      </c>
      <c r="V1783">
        <f>IF(porsche_data[[#This Row],[Transmission]]="Automatic",1,0)</f>
        <v>0</v>
      </c>
      <c r="W1783">
        <f>IF(porsche_data[[#This Row],[Transmission]]="PDK",1,0)</f>
        <v>0</v>
      </c>
      <c r="X1783" t="s">
        <v>25</v>
      </c>
      <c r="Y1783">
        <f>IF(porsche_data[[#This Row],[Drive]]="Rear drive",0,1)</f>
        <v>1</v>
      </c>
      <c r="Z1783" t="s">
        <v>25</v>
      </c>
      <c r="AA1783" t="s">
        <v>25</v>
      </c>
      <c r="AB1783">
        <f>IF(OR(porsche_data[[#This Row],[Interior Color]]="Black",porsche_data[[#This Row],[Interior Color]]="Beige",porsche_data[[#This Row],[Interior Color]]="Brown",porsche_data[[#This Row],[Interior Color]]="Grey"),0,1)</f>
        <v>1</v>
      </c>
      <c r="AC1783" t="s">
        <v>25</v>
      </c>
      <c r="AD17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84" spans="1:30" hidden="1" x14ac:dyDescent="0.2">
      <c r="A1784" t="s">
        <v>2747</v>
      </c>
      <c r="C1784" t="e">
        <f>ABS((porsche_data[[#This Row],[Price]]-#REF!)/#REF!)</f>
        <v>#REF!</v>
      </c>
      <c r="D1784" t="s">
        <v>930</v>
      </c>
      <c r="E1784" t="s">
        <v>426</v>
      </c>
      <c r="F1784">
        <f>IF(OR(ISNUMBER(SEARCH(" 4S",porsche_data[[#This Row],[Model]])), ISNUMBER(SEARCH(" S",porsche_data[[#This Row],[Model]]))),1,0)</f>
        <v>0</v>
      </c>
      <c r="G1784">
        <f>IF(ISNUMBER(SEARCH("Turbo",porsche_data[[#This Row],[Model]])),1,0)</f>
        <v>0</v>
      </c>
      <c r="H1784">
        <f>IF(ISNUMBER(SEARCH("GT",porsche_data[[#This Row],[Model]])),1,0)</f>
        <v>0</v>
      </c>
      <c r="I1784">
        <f>IF(ISNUMBER(SEARCH("RS",porsche_data[[#This Row],[Model]])),1,0)</f>
        <v>0</v>
      </c>
      <c r="J1784">
        <f>IF(ISNUMBER(SEARCH("Targa",porsche_data[[#This Row],[Body]])),1,0)</f>
        <v>1</v>
      </c>
      <c r="K1784">
        <f>IF(ISNUMBER(SEARCH("Cabriolet",porsche_data[[#This Row],[Body]])),1,0)</f>
        <v>0</v>
      </c>
      <c r="L1784" t="s">
        <v>36</v>
      </c>
      <c r="N1784" t="s">
        <v>338</v>
      </c>
      <c r="O1784" t="str">
        <f>IF(ISNUMBER(SEARCH("km",porsche_data[[#This Row],[Mileage0]])),porsche_data[[#This Row],[Mileage0]],"")</f>
        <v>7000 km</v>
      </c>
      <c r="P1784" t="s">
        <v>121</v>
      </c>
      <c r="R1784" t="s">
        <v>569</v>
      </c>
      <c r="T1784" t="s">
        <v>20</v>
      </c>
      <c r="U1784" t="s">
        <v>21</v>
      </c>
      <c r="V1784">
        <f>IF(porsche_data[[#This Row],[Transmission]]="Automatic",1,0)</f>
        <v>0</v>
      </c>
      <c r="W1784">
        <f>IF(porsche_data[[#This Row],[Transmission]]="PDK",1,0)</f>
        <v>0</v>
      </c>
      <c r="X1784" t="s">
        <v>22</v>
      </c>
      <c r="Y1784">
        <f>IF(porsche_data[[#This Row],[Drive]]="Rear drive",0,1)</f>
        <v>0</v>
      </c>
      <c r="Z1784" t="s">
        <v>23</v>
      </c>
      <c r="AA1784" t="s">
        <v>24</v>
      </c>
      <c r="AB1784">
        <f>IF(OR(porsche_data[[#This Row],[Interior Color]]="Black",porsche_data[[#This Row],[Interior Color]]="Beige",porsche_data[[#This Row],[Interior Color]]="Brown",porsche_data[[#This Row],[Interior Color]]="Grey"),0,1)</f>
        <v>0</v>
      </c>
      <c r="AC1784" t="s">
        <v>40</v>
      </c>
      <c r="AD17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85" spans="1:30" x14ac:dyDescent="0.2">
      <c r="A1785" t="s">
        <v>620</v>
      </c>
      <c r="B1785">
        <v>135000</v>
      </c>
      <c r="C1785">
        <f>ABS((porsche_data[[#This Row],[Price]]-AVERAGE(B1717:B6172))/_xlfn.STDEV.P(B1717:B6172))</f>
        <v>1.5893133778770567</v>
      </c>
      <c r="D1785" t="s">
        <v>267</v>
      </c>
      <c r="E1785" t="s">
        <v>591</v>
      </c>
      <c r="F1785">
        <f>IF(OR(ISNUMBER(SEARCH(" 4S",porsche_data[[#This Row],[Model]])), ISNUMBER(SEARCH(" S",porsche_data[[#This Row],[Model]]))),1,0)</f>
        <v>0</v>
      </c>
      <c r="G1785">
        <f>IF(ISNUMBER(SEARCH("Turbo",porsche_data[[#This Row],[Model]])),1,0)</f>
        <v>0</v>
      </c>
      <c r="H1785">
        <f>IF(ISNUMBER(SEARCH("GT",porsche_data[[#This Row],[Model]])),1,0)</f>
        <v>1</v>
      </c>
      <c r="I1785">
        <f>IF(ISNUMBER(SEARCH("RS",porsche_data[[#This Row],[Model]])),1,0)</f>
        <v>0</v>
      </c>
      <c r="J1785">
        <f>IF(ISNUMBER(SEARCH("Targa",porsche_data[[#This Row],[Body]])),1,0)</f>
        <v>0</v>
      </c>
      <c r="K1785">
        <f>IF(ISNUMBER(SEARCH("Cabriolet",porsche_data[[#This Row],[Body]])),1,0)</f>
        <v>0</v>
      </c>
      <c r="L1785" t="s">
        <v>44</v>
      </c>
      <c r="M1785">
        <v>991</v>
      </c>
      <c r="N1785" t="s">
        <v>4447</v>
      </c>
      <c r="O1785" s="3">
        <f>1*(LEFT(porsche_data[[#This Row],[Mileage0]],FIND(" ",porsche_data[[#This Row],[Mileage0]])-1))</f>
        <v>87340</v>
      </c>
      <c r="P1785" t="s">
        <v>593</v>
      </c>
      <c r="Q1785">
        <v>475</v>
      </c>
      <c r="R1785" t="s">
        <v>88</v>
      </c>
      <c r="S1785">
        <f>1*(LEFT(porsche_data[[#This Row],[Cylinder Capacity]],FIND(" ",porsche_data[[#This Row],[Cylinder Capacity]])-1))</f>
        <v>3.8</v>
      </c>
      <c r="T1785" t="s">
        <v>20</v>
      </c>
      <c r="U1785" t="s">
        <v>31</v>
      </c>
      <c r="V1785">
        <f>IF(porsche_data[[#This Row],[Transmission]]="Automatic",1,0)</f>
        <v>0</v>
      </c>
      <c r="W1785">
        <f>IF(porsche_data[[#This Row],[Transmission]]="PDK",1,0)</f>
        <v>1</v>
      </c>
      <c r="X1785" t="s">
        <v>22</v>
      </c>
      <c r="Y1785">
        <f>IF(porsche_data[[#This Row],[Drive]]="Rear drive",0,1)</f>
        <v>0</v>
      </c>
      <c r="Z1785" t="s">
        <v>23</v>
      </c>
      <c r="AA1785" t="s">
        <v>24</v>
      </c>
      <c r="AB1785">
        <f>IF(OR(porsche_data[[#This Row],[Interior Color]]="Black",porsche_data[[#This Row],[Interior Color]]="Beige",porsche_data[[#This Row],[Interior Color]]="Brown",porsche_data[[#This Row],[Interior Color]]="Grey"),0,1)</f>
        <v>0</v>
      </c>
      <c r="AC1785" t="s">
        <v>32</v>
      </c>
      <c r="AD17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86" spans="1:30" hidden="1" x14ac:dyDescent="0.2">
      <c r="A1786" t="s">
        <v>25</v>
      </c>
      <c r="C1786" t="e">
        <f>ABS((porsche_data[[#This Row],[Price]]-#REF!)/#REF!)</f>
        <v>#REF!</v>
      </c>
      <c r="D1786" t="s">
        <v>1123</v>
      </c>
      <c r="E1786" t="s">
        <v>642</v>
      </c>
      <c r="F1786">
        <f>IF(OR(ISNUMBER(SEARCH(" 4S",porsche_data[[#This Row],[Model]])), ISNUMBER(SEARCH(" S",porsche_data[[#This Row],[Model]]))),1,0)</f>
        <v>1</v>
      </c>
      <c r="G1786">
        <f>IF(ISNUMBER(SEARCH("Turbo",porsche_data[[#This Row],[Model]])),1,0)</f>
        <v>0</v>
      </c>
      <c r="H1786">
        <f>IF(ISNUMBER(SEARCH("GT",porsche_data[[#This Row],[Model]])),1,0)</f>
        <v>0</v>
      </c>
      <c r="I1786">
        <f>IF(ISNUMBER(SEARCH("RS",porsche_data[[#This Row],[Model]])),1,0)</f>
        <v>0</v>
      </c>
      <c r="J1786">
        <f>IF(ISNUMBER(SEARCH("Targa",porsche_data[[#This Row],[Body]])),1,0)</f>
        <v>1</v>
      </c>
      <c r="K1786">
        <f>IF(ISNUMBER(SEARCH("Cabriolet",porsche_data[[#This Row],[Body]])),1,0)</f>
        <v>0</v>
      </c>
      <c r="L1786" t="s">
        <v>36</v>
      </c>
      <c r="N1786" t="s">
        <v>2749</v>
      </c>
      <c r="O1786" t="str">
        <f>IF(ISNUMBER(SEARCH("km",porsche_data[[#This Row],[Mileage0]])),porsche_data[[#This Row],[Mileage0]],"")</f>
        <v/>
      </c>
      <c r="P1786" t="s">
        <v>435</v>
      </c>
      <c r="R1786" t="s">
        <v>67</v>
      </c>
      <c r="T1786" t="s">
        <v>20</v>
      </c>
      <c r="U1786" t="s">
        <v>21</v>
      </c>
      <c r="V1786">
        <f>IF(porsche_data[[#This Row],[Transmission]]="Automatic",1,0)</f>
        <v>0</v>
      </c>
      <c r="W1786">
        <f>IF(porsche_data[[#This Row],[Transmission]]="PDK",1,0)</f>
        <v>0</v>
      </c>
      <c r="X1786" t="s">
        <v>22</v>
      </c>
      <c r="Y1786">
        <f>IF(porsche_data[[#This Row],[Drive]]="Rear drive",0,1)</f>
        <v>0</v>
      </c>
      <c r="Z1786" t="s">
        <v>23</v>
      </c>
      <c r="AA1786" t="s">
        <v>24</v>
      </c>
      <c r="AB1786">
        <f>IF(OR(porsche_data[[#This Row],[Interior Color]]="Black",porsche_data[[#This Row],[Interior Color]]="Beige",porsche_data[[#This Row],[Interior Color]]="Brown",porsche_data[[#This Row],[Interior Color]]="Grey"),0,1)</f>
        <v>0</v>
      </c>
      <c r="AC1786" t="s">
        <v>99</v>
      </c>
      <c r="AD17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87" spans="1:30" hidden="1" x14ac:dyDescent="0.2">
      <c r="A1787" t="s">
        <v>25</v>
      </c>
      <c r="C1787" t="e">
        <f>ABS((porsche_data[[#This Row],[Price]]-#REF!)/#REF!)</f>
        <v>#REF!</v>
      </c>
      <c r="D1787" t="s">
        <v>425</v>
      </c>
      <c r="E1787" t="s">
        <v>426</v>
      </c>
      <c r="F1787">
        <f>IF(OR(ISNUMBER(SEARCH(" 4S",porsche_data[[#This Row],[Model]])), ISNUMBER(SEARCH(" S",porsche_data[[#This Row],[Model]]))),1,0)</f>
        <v>0</v>
      </c>
      <c r="G1787">
        <f>IF(ISNUMBER(SEARCH("Turbo",porsche_data[[#This Row],[Model]])),1,0)</f>
        <v>0</v>
      </c>
      <c r="H1787">
        <f>IF(ISNUMBER(SEARCH("GT",porsche_data[[#This Row],[Model]])),1,0)</f>
        <v>0</v>
      </c>
      <c r="I1787">
        <f>IF(ISNUMBER(SEARCH("RS",porsche_data[[#This Row],[Model]])),1,0)</f>
        <v>0</v>
      </c>
      <c r="J1787">
        <f>IF(ISNUMBER(SEARCH("Targa",porsche_data[[#This Row],[Body]])),1,0)</f>
        <v>1</v>
      </c>
      <c r="K1787">
        <f>IF(ISNUMBER(SEARCH("Cabriolet",porsche_data[[#This Row],[Body]])),1,0)</f>
        <v>0</v>
      </c>
      <c r="L1787" t="s">
        <v>36</v>
      </c>
      <c r="N1787" t="s">
        <v>2750</v>
      </c>
      <c r="O1787" t="str">
        <f>IF(ISNUMBER(SEARCH("km",porsche_data[[#This Row],[Mileage0]])),porsche_data[[#This Row],[Mileage0]],"")</f>
        <v/>
      </c>
      <c r="P1787" t="s">
        <v>428</v>
      </c>
      <c r="R1787" t="s">
        <v>429</v>
      </c>
      <c r="T1787" t="s">
        <v>20</v>
      </c>
      <c r="U1787" t="s">
        <v>21</v>
      </c>
      <c r="V1787">
        <f>IF(porsche_data[[#This Row],[Transmission]]="Automatic",1,0)</f>
        <v>0</v>
      </c>
      <c r="W1787">
        <f>IF(porsche_data[[#This Row],[Transmission]]="PDK",1,0)</f>
        <v>0</v>
      </c>
      <c r="X1787" t="s">
        <v>22</v>
      </c>
      <c r="Y1787">
        <f>IF(porsche_data[[#This Row],[Drive]]="Rear drive",0,1)</f>
        <v>0</v>
      </c>
      <c r="Z1787" t="s">
        <v>23</v>
      </c>
      <c r="AA1787" t="s">
        <v>68</v>
      </c>
      <c r="AB1787">
        <f>IF(OR(porsche_data[[#This Row],[Interior Color]]="Black",porsche_data[[#This Row],[Interior Color]]="Beige",porsche_data[[#This Row],[Interior Color]]="Brown",porsche_data[[#This Row],[Interior Color]]="Grey"),0,1)</f>
        <v>0</v>
      </c>
      <c r="AC1787" t="s">
        <v>99</v>
      </c>
      <c r="AD17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88" spans="1:30" hidden="1" x14ac:dyDescent="0.2">
      <c r="A1788" t="s">
        <v>25</v>
      </c>
      <c r="C1788" t="e">
        <f>ABS((porsche_data[[#This Row],[Price]]-#REF!)/#REF!)</f>
        <v>#REF!</v>
      </c>
      <c r="D1788" t="s">
        <v>654</v>
      </c>
      <c r="E1788" t="s">
        <v>35</v>
      </c>
      <c r="F1788">
        <f>IF(OR(ISNUMBER(SEARCH(" 4S",porsche_data[[#This Row],[Model]])), ISNUMBER(SEARCH(" S",porsche_data[[#This Row],[Model]]))),1,0)</f>
        <v>0</v>
      </c>
      <c r="G1788">
        <f>IF(ISNUMBER(SEARCH("Turbo",porsche_data[[#This Row],[Model]])),1,0)</f>
        <v>0</v>
      </c>
      <c r="H1788">
        <f>IF(ISNUMBER(SEARCH("GT",porsche_data[[#This Row],[Model]])),1,0)</f>
        <v>0</v>
      </c>
      <c r="I1788">
        <f>IF(ISNUMBER(SEARCH("RS",porsche_data[[#This Row],[Model]])),1,0)</f>
        <v>0</v>
      </c>
      <c r="J1788">
        <f>IF(ISNUMBER(SEARCH("Targa",porsche_data[[#This Row],[Body]])),1,0)</f>
        <v>0</v>
      </c>
      <c r="K1788">
        <f>IF(ISNUMBER(SEARCH("Cabriolet",porsche_data[[#This Row],[Body]])),1,0)</f>
        <v>0</v>
      </c>
      <c r="L1788" t="s">
        <v>44</v>
      </c>
      <c r="N1788" t="s">
        <v>417</v>
      </c>
      <c r="O1788" t="str">
        <f>IF(ISNUMBER(SEARCH("km",porsche_data[[#This Row],[Mileage0]])),porsche_data[[#This Row],[Mileage0]],"")</f>
        <v/>
      </c>
      <c r="P1788" t="s">
        <v>121</v>
      </c>
      <c r="R1788" t="s">
        <v>2751</v>
      </c>
      <c r="T1788" t="s">
        <v>20</v>
      </c>
      <c r="U1788" t="s">
        <v>21</v>
      </c>
      <c r="V1788">
        <f>IF(porsche_data[[#This Row],[Transmission]]="Automatic",1,0)</f>
        <v>0</v>
      </c>
      <c r="W1788">
        <f>IF(porsche_data[[#This Row],[Transmission]]="PDK",1,0)</f>
        <v>0</v>
      </c>
      <c r="X1788" t="s">
        <v>22</v>
      </c>
      <c r="Y1788">
        <f>IF(porsche_data[[#This Row],[Drive]]="Rear drive",0,1)</f>
        <v>0</v>
      </c>
      <c r="Z1788" t="s">
        <v>23</v>
      </c>
      <c r="AA1788" t="s">
        <v>24</v>
      </c>
      <c r="AB1788">
        <f>IF(OR(porsche_data[[#This Row],[Interior Color]]="Black",porsche_data[[#This Row],[Interior Color]]="Beige",porsche_data[[#This Row],[Interior Color]]="Brown",porsche_data[[#This Row],[Interior Color]]="Grey"),0,1)</f>
        <v>0</v>
      </c>
      <c r="AC1788" t="s">
        <v>40</v>
      </c>
      <c r="AD17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89" spans="1:30" hidden="1" x14ac:dyDescent="0.2">
      <c r="A1789" t="s">
        <v>25</v>
      </c>
      <c r="C1789" t="e">
        <f>ABS((porsche_data[[#This Row],[Price]]-#REF!)/#REF!)</f>
        <v>#REF!</v>
      </c>
      <c r="D1789" t="s">
        <v>25</v>
      </c>
      <c r="E1789" t="s">
        <v>25</v>
      </c>
      <c r="F1789">
        <f>IF(OR(ISNUMBER(SEARCH(" 4S",porsche_data[[#This Row],[Model]])), ISNUMBER(SEARCH(" S",porsche_data[[#This Row],[Model]]))),1,0)</f>
        <v>0</v>
      </c>
      <c r="G1789">
        <f>IF(ISNUMBER(SEARCH("Turbo",porsche_data[[#This Row],[Model]])),1,0)</f>
        <v>0</v>
      </c>
      <c r="H1789">
        <f>IF(ISNUMBER(SEARCH("GT",porsche_data[[#This Row],[Model]])),1,0)</f>
        <v>0</v>
      </c>
      <c r="I1789">
        <f>IF(ISNUMBER(SEARCH("RS",porsche_data[[#This Row],[Model]])),1,0)</f>
        <v>0</v>
      </c>
      <c r="J1789">
        <f>IF(ISNUMBER(SEARCH("Targa",porsche_data[[#This Row],[Body]])),1,0)</f>
        <v>0</v>
      </c>
      <c r="K1789">
        <f>IF(ISNUMBER(SEARCH("Cabriolet",porsche_data[[#This Row],[Body]])),1,0)</f>
        <v>0</v>
      </c>
      <c r="L1789" t="s">
        <v>25</v>
      </c>
      <c r="N1789" t="s">
        <v>25</v>
      </c>
      <c r="O1789" t="str">
        <f>IF(ISNUMBER(SEARCH("km",porsche_data[[#This Row],[Mileage0]])),porsche_data[[#This Row],[Mileage0]],"")</f>
        <v/>
      </c>
      <c r="P1789" t="s">
        <v>25</v>
      </c>
      <c r="R1789" t="s">
        <v>25</v>
      </c>
      <c r="T1789" t="s">
        <v>25</v>
      </c>
      <c r="U1789" t="s">
        <v>25</v>
      </c>
      <c r="V1789">
        <f>IF(porsche_data[[#This Row],[Transmission]]="Automatic",1,0)</f>
        <v>0</v>
      </c>
      <c r="W1789">
        <f>IF(porsche_data[[#This Row],[Transmission]]="PDK",1,0)</f>
        <v>0</v>
      </c>
      <c r="X1789" t="s">
        <v>25</v>
      </c>
      <c r="Y1789">
        <f>IF(porsche_data[[#This Row],[Drive]]="Rear drive",0,1)</f>
        <v>1</v>
      </c>
      <c r="Z1789" t="s">
        <v>25</v>
      </c>
      <c r="AA1789" t="s">
        <v>25</v>
      </c>
      <c r="AB1789">
        <f>IF(OR(porsche_data[[#This Row],[Interior Color]]="Black",porsche_data[[#This Row],[Interior Color]]="Beige",porsche_data[[#This Row],[Interior Color]]="Brown",porsche_data[[#This Row],[Interior Color]]="Grey"),0,1)</f>
        <v>1</v>
      </c>
      <c r="AC1789" t="s">
        <v>25</v>
      </c>
      <c r="AD17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90" spans="1:30" x14ac:dyDescent="0.2">
      <c r="A1790" t="s">
        <v>620</v>
      </c>
      <c r="B1790">
        <v>135000</v>
      </c>
      <c r="C1790">
        <f>ABS((porsche_data[[#This Row],[Price]]-AVERAGE(B1722:B6177))/_xlfn.STDEV.P(B1722:B6177))</f>
        <v>1.6013031097342962</v>
      </c>
      <c r="D1790" t="s">
        <v>56</v>
      </c>
      <c r="E1790" t="s">
        <v>1033</v>
      </c>
      <c r="F1790">
        <f>IF(OR(ISNUMBER(SEARCH(" 4S",porsche_data[[#This Row],[Model]])), ISNUMBER(SEARCH(" S",porsche_data[[#This Row],[Model]]))),1,0)</f>
        <v>0</v>
      </c>
      <c r="G1790">
        <f>IF(ISNUMBER(SEARCH("Turbo",porsche_data[[#This Row],[Model]])),1,0)</f>
        <v>1</v>
      </c>
      <c r="H1790">
        <f>IF(ISNUMBER(SEARCH("GT",porsche_data[[#This Row],[Model]])),1,0)</f>
        <v>0</v>
      </c>
      <c r="I1790">
        <f>IF(ISNUMBER(SEARCH("RS",porsche_data[[#This Row],[Model]])),1,0)</f>
        <v>0</v>
      </c>
      <c r="J1790">
        <f>IF(ISNUMBER(SEARCH("Targa",porsche_data[[#This Row],[Body]])),1,0)</f>
        <v>0</v>
      </c>
      <c r="K1790">
        <f>IF(ISNUMBER(SEARCH("Cabriolet",porsche_data[[#This Row],[Body]])),1,0)</f>
        <v>0</v>
      </c>
      <c r="L1790" t="s">
        <v>44</v>
      </c>
      <c r="M1790">
        <v>911</v>
      </c>
      <c r="N1790" t="s">
        <v>3521</v>
      </c>
      <c r="O1790" s="3">
        <f>1*(LEFT(porsche_data[[#This Row],[Mileage0]],FIND(" ",porsche_data[[#This Row],[Mileage0]])-1))</f>
        <v>92000</v>
      </c>
      <c r="P1790" t="s">
        <v>202</v>
      </c>
      <c r="Q1790">
        <v>300</v>
      </c>
      <c r="R1790" t="s">
        <v>213</v>
      </c>
      <c r="S1790">
        <f>1*(LEFT(porsche_data[[#This Row],[Cylinder Capacity]],FIND(" ",porsche_data[[#This Row],[Cylinder Capacity]])-1))</f>
        <v>3.3</v>
      </c>
      <c r="T1790" t="s">
        <v>20</v>
      </c>
      <c r="U1790" t="s">
        <v>21</v>
      </c>
      <c r="V1790">
        <f>IF(porsche_data[[#This Row],[Transmission]]="Automatic",1,0)</f>
        <v>0</v>
      </c>
      <c r="W1790">
        <f>IF(porsche_data[[#This Row],[Transmission]]="PDK",1,0)</f>
        <v>0</v>
      </c>
      <c r="X1790" t="s">
        <v>22</v>
      </c>
      <c r="Y1790">
        <f>IF(porsche_data[[#This Row],[Drive]]="Rear drive",0,1)</f>
        <v>0</v>
      </c>
      <c r="Z1790" t="s">
        <v>23</v>
      </c>
      <c r="AA1790" t="s">
        <v>68</v>
      </c>
      <c r="AB1790">
        <f>IF(OR(porsche_data[[#This Row],[Interior Color]]="Black",porsche_data[[#This Row],[Interior Color]]="Beige",porsche_data[[#This Row],[Interior Color]]="Brown",porsche_data[[#This Row],[Interior Color]]="Grey"),0,1)</f>
        <v>0</v>
      </c>
      <c r="AC1790" t="s">
        <v>116</v>
      </c>
      <c r="AD17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91" spans="1:30" hidden="1" x14ac:dyDescent="0.2">
      <c r="A1791" t="s">
        <v>620</v>
      </c>
      <c r="B1791">
        <v>135000</v>
      </c>
      <c r="C1791" t="e">
        <f>ABS((porsche_data[[#This Row],[Price]]-#REF!)/#REF!)</f>
        <v>#REF!</v>
      </c>
      <c r="D1791" t="s">
        <v>930</v>
      </c>
      <c r="E1791" t="s">
        <v>226</v>
      </c>
      <c r="F1791">
        <f>IF(OR(ISNUMBER(SEARCH(" 4S",porsche_data[[#This Row],[Model]])), ISNUMBER(SEARCH(" S",porsche_data[[#This Row],[Model]]))),1,0)</f>
        <v>0</v>
      </c>
      <c r="G1791">
        <f>IF(ISNUMBER(SEARCH("Turbo",porsche_data[[#This Row],[Model]])),1,0)</f>
        <v>0</v>
      </c>
      <c r="H1791">
        <f>IF(ISNUMBER(SEARCH("GT",porsche_data[[#This Row],[Model]])),1,0)</f>
        <v>0</v>
      </c>
      <c r="I1791">
        <f>IF(ISNUMBER(SEARCH("RS",porsche_data[[#This Row],[Model]])),1,0)</f>
        <v>0</v>
      </c>
      <c r="J1791">
        <f>IF(ISNUMBER(SEARCH("Targa",porsche_data[[#This Row],[Body]])),1,0)</f>
        <v>0</v>
      </c>
      <c r="K1791">
        <f>IF(ISNUMBER(SEARCH("Cabriolet",porsche_data[[#This Row],[Body]])),1,0)</f>
        <v>0</v>
      </c>
      <c r="L1791" t="s">
        <v>44</v>
      </c>
      <c r="N1791" t="s">
        <v>393</v>
      </c>
      <c r="O1791" t="str">
        <f>IF(ISNUMBER(SEARCH("km",porsche_data[[#This Row],[Mileage0]])),porsche_data[[#This Row],[Mileage0]],"")</f>
        <v>99999 km</v>
      </c>
      <c r="P1791" t="s">
        <v>25</v>
      </c>
      <c r="R1791" t="s">
        <v>270</v>
      </c>
      <c r="T1791" t="s">
        <v>20</v>
      </c>
      <c r="U1791" t="s">
        <v>21</v>
      </c>
      <c r="V1791">
        <f>IF(porsche_data[[#This Row],[Transmission]]="Automatic",1,0)</f>
        <v>0</v>
      </c>
      <c r="W1791">
        <f>IF(porsche_data[[#This Row],[Transmission]]="PDK",1,0)</f>
        <v>0</v>
      </c>
      <c r="X1791" t="s">
        <v>22</v>
      </c>
      <c r="Y1791">
        <f>IF(porsche_data[[#This Row],[Drive]]="Rear drive",0,1)</f>
        <v>0</v>
      </c>
      <c r="Z1791" t="s">
        <v>23</v>
      </c>
      <c r="AA1791" t="s">
        <v>24</v>
      </c>
      <c r="AB1791">
        <f>IF(OR(porsche_data[[#This Row],[Interior Color]]="Black",porsche_data[[#This Row],[Interior Color]]="Beige",porsche_data[[#This Row],[Interior Color]]="Brown",porsche_data[[#This Row],[Interior Color]]="Grey"),0,1)</f>
        <v>0</v>
      </c>
      <c r="AC1791" t="s">
        <v>61</v>
      </c>
      <c r="AD17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92" spans="1:30" hidden="1" x14ac:dyDescent="0.2">
      <c r="A1792" t="s">
        <v>4100</v>
      </c>
      <c r="C1792" t="e">
        <f>ABS((porsche_data[[#This Row],[Price]]-#REF!)/#REF!)</f>
        <v>#REF!</v>
      </c>
      <c r="D1792" t="s">
        <v>163</v>
      </c>
      <c r="E1792" t="s">
        <v>164</v>
      </c>
      <c r="F1792">
        <f>IF(OR(ISNUMBER(SEARCH(" 4S",porsche_data[[#This Row],[Model]])), ISNUMBER(SEARCH(" S",porsche_data[[#This Row],[Model]]))),1,0)</f>
        <v>0</v>
      </c>
      <c r="G1792">
        <f>IF(ISNUMBER(SEARCH("Turbo",porsche_data[[#This Row],[Model]])),1,0)</f>
        <v>0</v>
      </c>
      <c r="H1792">
        <f>IF(ISNUMBER(SEARCH("GT",porsche_data[[#This Row],[Model]])),1,0)</f>
        <v>1</v>
      </c>
      <c r="I1792">
        <f>IF(ISNUMBER(SEARCH("RS",porsche_data[[#This Row],[Model]])),1,0)</f>
        <v>0</v>
      </c>
      <c r="J1792">
        <f>IF(ISNUMBER(SEARCH("Targa",porsche_data[[#This Row],[Body]])),1,0)</f>
        <v>0</v>
      </c>
      <c r="K1792">
        <f>IF(ISNUMBER(SEARCH("Cabriolet",porsche_data[[#This Row],[Body]])),1,0)</f>
        <v>0</v>
      </c>
      <c r="L1792" t="s">
        <v>44</v>
      </c>
      <c r="N1792" t="s">
        <v>4101</v>
      </c>
      <c r="O1792" t="str">
        <f>IF(ISNUMBER(SEARCH("km",porsche_data[[#This Row],[Mileage0]])),porsche_data[[#This Row],[Mileage0]],"")</f>
        <v>10600 km</v>
      </c>
      <c r="P1792" t="s">
        <v>110</v>
      </c>
      <c r="R1792" t="s">
        <v>111</v>
      </c>
      <c r="T1792" t="s">
        <v>20</v>
      </c>
      <c r="U1792" t="s">
        <v>31</v>
      </c>
      <c r="V1792">
        <f>IF(porsche_data[[#This Row],[Transmission]]="Automatic",1,0)</f>
        <v>0</v>
      </c>
      <c r="W1792">
        <f>IF(porsche_data[[#This Row],[Transmission]]="PDK",1,0)</f>
        <v>1</v>
      </c>
      <c r="X1792" t="s">
        <v>22</v>
      </c>
      <c r="Y1792">
        <f>IF(porsche_data[[#This Row],[Drive]]="Rear drive",0,1)</f>
        <v>0</v>
      </c>
      <c r="Z1792" t="s">
        <v>23</v>
      </c>
      <c r="AA1792" t="s">
        <v>24</v>
      </c>
      <c r="AB1792">
        <f>IF(OR(porsche_data[[#This Row],[Interior Color]]="Black",porsche_data[[#This Row],[Interior Color]]="Beige",porsche_data[[#This Row],[Interior Color]]="Brown",porsche_data[[#This Row],[Interior Color]]="Grey"),0,1)</f>
        <v>0</v>
      </c>
      <c r="AC1792" t="s">
        <v>308</v>
      </c>
      <c r="AD17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93" spans="1:30" x14ac:dyDescent="0.2">
      <c r="A1793" t="s">
        <v>2185</v>
      </c>
      <c r="B1793">
        <v>134990</v>
      </c>
      <c r="C1793">
        <f>ABS((porsche_data[[#This Row],[Price]]-AVERAGE(B1725:B6180))/_xlfn.STDEV.P(B1725:B6180))</f>
        <v>1.6039841286725731</v>
      </c>
      <c r="D1793" t="s">
        <v>90</v>
      </c>
      <c r="E1793" t="s">
        <v>94</v>
      </c>
      <c r="F1793">
        <f>IF(OR(ISNUMBER(SEARCH(" 4S",porsche_data[[#This Row],[Model]])), ISNUMBER(SEARCH(" S",porsche_data[[#This Row],[Model]]))),1,0)</f>
        <v>0</v>
      </c>
      <c r="G1793">
        <f>IF(ISNUMBER(SEARCH("Turbo",porsche_data[[#This Row],[Model]])),1,0)</f>
        <v>0</v>
      </c>
      <c r="H1793">
        <f>IF(ISNUMBER(SEARCH("GT",porsche_data[[#This Row],[Model]])),1,0)</f>
        <v>1</v>
      </c>
      <c r="I1793">
        <f>IF(ISNUMBER(SEARCH("RS",porsche_data[[#This Row],[Model]])),1,0)</f>
        <v>0</v>
      </c>
      <c r="J1793">
        <f>IF(ISNUMBER(SEARCH("Targa",porsche_data[[#This Row],[Body]])),1,0)</f>
        <v>0</v>
      </c>
      <c r="K1793">
        <f>IF(ISNUMBER(SEARCH("Cabriolet",porsche_data[[#This Row],[Body]])),1,0)</f>
        <v>0</v>
      </c>
      <c r="L1793" t="s">
        <v>44</v>
      </c>
      <c r="M1793">
        <v>991</v>
      </c>
      <c r="N1793" t="s">
        <v>887</v>
      </c>
      <c r="O1793" s="3">
        <f>1*(LEFT(porsche_data[[#This Row],[Mileage0]],FIND(" ",porsche_data[[#This Row],[Mileage0]])-1))</f>
        <v>78000</v>
      </c>
      <c r="P1793" t="s">
        <v>66</v>
      </c>
      <c r="Q1793">
        <v>450</v>
      </c>
      <c r="R1793" t="s">
        <v>67</v>
      </c>
      <c r="S1793">
        <f>1*(LEFT(porsche_data[[#This Row],[Cylinder Capacity]],FIND(" ",porsche_data[[#This Row],[Cylinder Capacity]])-1))</f>
        <v>3</v>
      </c>
      <c r="T1793" t="s">
        <v>20</v>
      </c>
      <c r="U1793" t="s">
        <v>31</v>
      </c>
      <c r="V1793">
        <f>IF(porsche_data[[#This Row],[Transmission]]="Automatic",1,0)</f>
        <v>0</v>
      </c>
      <c r="W1793">
        <f>IF(porsche_data[[#This Row],[Transmission]]="PDK",1,0)</f>
        <v>1</v>
      </c>
      <c r="X1793" t="s">
        <v>46</v>
      </c>
      <c r="Y1793">
        <f>IF(porsche_data[[#This Row],[Drive]]="Rear drive",0,1)</f>
        <v>1</v>
      </c>
      <c r="Z1793" t="s">
        <v>23</v>
      </c>
      <c r="AA1793" t="s">
        <v>24</v>
      </c>
      <c r="AB1793">
        <f>IF(OR(porsche_data[[#This Row],[Interior Color]]="Black",porsche_data[[#This Row],[Interior Color]]="Beige",porsche_data[[#This Row],[Interior Color]]="Brown",porsche_data[[#This Row],[Interior Color]]="Grey"),0,1)</f>
        <v>0</v>
      </c>
      <c r="AC1793" t="s">
        <v>24</v>
      </c>
      <c r="AD17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94" spans="1:30" hidden="1" x14ac:dyDescent="0.2">
      <c r="A1794" t="s">
        <v>2760</v>
      </c>
      <c r="C1794" t="e">
        <f>ABS((porsche_data[[#This Row],[Price]]-#REF!)/#REF!)</f>
        <v>#REF!</v>
      </c>
      <c r="D1794" t="s">
        <v>106</v>
      </c>
      <c r="E1794" t="s">
        <v>107</v>
      </c>
      <c r="F1794">
        <f>IF(OR(ISNUMBER(SEARCH(" 4S",porsche_data[[#This Row],[Model]])), ISNUMBER(SEARCH(" S",porsche_data[[#This Row],[Model]]))),1,0)</f>
        <v>1</v>
      </c>
      <c r="G1794">
        <f>IF(ISNUMBER(SEARCH("Turbo",porsche_data[[#This Row],[Model]])),1,0)</f>
        <v>0</v>
      </c>
      <c r="H1794">
        <f>IF(ISNUMBER(SEARCH("GT",porsche_data[[#This Row],[Model]])),1,0)</f>
        <v>0</v>
      </c>
      <c r="I1794">
        <f>IF(ISNUMBER(SEARCH("RS",porsche_data[[#This Row],[Model]])),1,0)</f>
        <v>0</v>
      </c>
      <c r="J1794">
        <f>IF(ISNUMBER(SEARCH("Targa",porsche_data[[#This Row],[Body]])),1,0)</f>
        <v>0</v>
      </c>
      <c r="K1794">
        <f>IF(ISNUMBER(SEARCH("Cabriolet",porsche_data[[#This Row],[Body]])),1,0)</f>
        <v>0</v>
      </c>
      <c r="L1794" t="s">
        <v>108</v>
      </c>
      <c r="N1794" t="s">
        <v>2761</v>
      </c>
      <c r="O1794" t="str">
        <f>IF(ISNUMBER(SEARCH("km",porsche_data[[#This Row],[Mileage0]])),porsche_data[[#This Row],[Mileage0]],"")</f>
        <v>13840 km</v>
      </c>
      <c r="P1794" t="s">
        <v>110</v>
      </c>
      <c r="R1794" t="s">
        <v>111</v>
      </c>
      <c r="T1794" t="s">
        <v>20</v>
      </c>
      <c r="U1794" t="s">
        <v>21</v>
      </c>
      <c r="V1794">
        <f>IF(porsche_data[[#This Row],[Transmission]]="Automatic",1,0)</f>
        <v>0</v>
      </c>
      <c r="W1794">
        <f>IF(porsche_data[[#This Row],[Transmission]]="PDK",1,0)</f>
        <v>0</v>
      </c>
      <c r="X1794" t="s">
        <v>22</v>
      </c>
      <c r="Y1794">
        <f>IF(porsche_data[[#This Row],[Drive]]="Rear drive",0,1)</f>
        <v>0</v>
      </c>
      <c r="Z1794" t="s">
        <v>23</v>
      </c>
      <c r="AA1794" t="s">
        <v>24</v>
      </c>
      <c r="AB1794">
        <f>IF(OR(porsche_data[[#This Row],[Interior Color]]="Black",porsche_data[[#This Row],[Interior Color]]="Beige",porsche_data[[#This Row],[Interior Color]]="Brown",porsche_data[[#This Row],[Interior Color]]="Grey"),0,1)</f>
        <v>0</v>
      </c>
      <c r="AC1794" t="s">
        <v>32</v>
      </c>
      <c r="AD17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95" spans="1:30" hidden="1" x14ac:dyDescent="0.2">
      <c r="A1795" t="s">
        <v>25</v>
      </c>
      <c r="C1795" t="e">
        <f>ABS((porsche_data[[#This Row],[Price]]-#REF!)/#REF!)</f>
        <v>#REF!</v>
      </c>
      <c r="D1795" t="s">
        <v>25</v>
      </c>
      <c r="E1795" t="s">
        <v>25</v>
      </c>
      <c r="F1795">
        <f>IF(OR(ISNUMBER(SEARCH(" 4S",porsche_data[[#This Row],[Model]])), ISNUMBER(SEARCH(" S",porsche_data[[#This Row],[Model]]))),1,0)</f>
        <v>0</v>
      </c>
      <c r="G1795">
        <f>IF(ISNUMBER(SEARCH("Turbo",porsche_data[[#This Row],[Model]])),1,0)</f>
        <v>0</v>
      </c>
      <c r="H1795">
        <f>IF(ISNUMBER(SEARCH("GT",porsche_data[[#This Row],[Model]])),1,0)</f>
        <v>0</v>
      </c>
      <c r="I1795">
        <f>IF(ISNUMBER(SEARCH("RS",porsche_data[[#This Row],[Model]])),1,0)</f>
        <v>0</v>
      </c>
      <c r="J1795">
        <f>IF(ISNUMBER(SEARCH("Targa",porsche_data[[#This Row],[Body]])),1,0)</f>
        <v>0</v>
      </c>
      <c r="K1795">
        <f>IF(ISNUMBER(SEARCH("Cabriolet",porsche_data[[#This Row],[Body]])),1,0)</f>
        <v>0</v>
      </c>
      <c r="L1795" t="s">
        <v>25</v>
      </c>
      <c r="N1795" t="s">
        <v>25</v>
      </c>
      <c r="O1795" t="str">
        <f>IF(ISNUMBER(SEARCH("km",porsche_data[[#This Row],[Mileage0]])),porsche_data[[#This Row],[Mileage0]],"")</f>
        <v/>
      </c>
      <c r="P1795" t="s">
        <v>25</v>
      </c>
      <c r="R1795" t="s">
        <v>25</v>
      </c>
      <c r="T1795" t="s">
        <v>25</v>
      </c>
      <c r="U1795" t="s">
        <v>25</v>
      </c>
      <c r="V1795">
        <f>IF(porsche_data[[#This Row],[Transmission]]="Automatic",1,0)</f>
        <v>0</v>
      </c>
      <c r="W1795">
        <f>IF(porsche_data[[#This Row],[Transmission]]="PDK",1,0)</f>
        <v>0</v>
      </c>
      <c r="X1795" t="s">
        <v>25</v>
      </c>
      <c r="Y1795">
        <f>IF(porsche_data[[#This Row],[Drive]]="Rear drive",0,1)</f>
        <v>1</v>
      </c>
      <c r="Z1795" t="s">
        <v>25</v>
      </c>
      <c r="AA1795" t="s">
        <v>25</v>
      </c>
      <c r="AB1795">
        <f>IF(OR(porsche_data[[#This Row],[Interior Color]]="Black",porsche_data[[#This Row],[Interior Color]]="Beige",porsche_data[[#This Row],[Interior Color]]="Brown",porsche_data[[#This Row],[Interior Color]]="Grey"),0,1)</f>
        <v>1</v>
      </c>
      <c r="AC1795" t="s">
        <v>25</v>
      </c>
      <c r="AD17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96" spans="1:30" x14ac:dyDescent="0.2">
      <c r="A1796" t="s">
        <v>3361</v>
      </c>
      <c r="B1796">
        <v>134950</v>
      </c>
      <c r="C1796">
        <f>ABS((porsche_data[[#This Row],[Price]]-AVERAGE(B1728:B6183))/_xlfn.STDEV.P(B1728:B6183))</f>
        <v>1.6056089683528108</v>
      </c>
      <c r="D1796" t="s">
        <v>449</v>
      </c>
      <c r="E1796" t="s">
        <v>920</v>
      </c>
      <c r="F1796">
        <f>IF(OR(ISNUMBER(SEARCH(" 4S",porsche_data[[#This Row],[Model]])), ISNUMBER(SEARCH(" S",porsche_data[[#This Row],[Model]]))),1,0)</f>
        <v>0</v>
      </c>
      <c r="G1796">
        <f>IF(ISNUMBER(SEARCH("Turbo",porsche_data[[#This Row],[Model]])),1,0)</f>
        <v>0</v>
      </c>
      <c r="H1796">
        <f>IF(ISNUMBER(SEARCH("GT",porsche_data[[#This Row],[Model]])),1,0)</f>
        <v>0</v>
      </c>
      <c r="I1796">
        <f>IF(ISNUMBER(SEARCH("RS",porsche_data[[#This Row],[Model]])),1,0)</f>
        <v>0</v>
      </c>
      <c r="J1796">
        <f>IF(ISNUMBER(SEARCH("Targa",porsche_data[[#This Row],[Body]])),1,0)</f>
        <v>0</v>
      </c>
      <c r="K1796">
        <f>IF(ISNUMBER(SEARCH("Cabriolet",porsche_data[[#This Row],[Body]])),1,0)</f>
        <v>0</v>
      </c>
      <c r="L1796" t="s">
        <v>44</v>
      </c>
      <c r="M1796">
        <v>911</v>
      </c>
      <c r="N1796" t="s">
        <v>3362</v>
      </c>
      <c r="O1796" s="3">
        <f>1*(LEFT(porsche_data[[#This Row],[Mileage0]],FIND(" ",porsche_data[[#This Row],[Mileage0]])-1))</f>
        <v>71507</v>
      </c>
      <c r="P1796" t="s">
        <v>1011</v>
      </c>
      <c r="Q1796">
        <v>165</v>
      </c>
      <c r="R1796" t="s">
        <v>39</v>
      </c>
      <c r="S1796">
        <f>1*(LEFT(porsche_data[[#This Row],[Cylinder Capacity]],FIND(" ",porsche_data[[#This Row],[Cylinder Capacity]])-1))</f>
        <v>2.7</v>
      </c>
      <c r="T1796" t="s">
        <v>20</v>
      </c>
      <c r="U1796" t="s">
        <v>21</v>
      </c>
      <c r="V1796">
        <f>IF(porsche_data[[#This Row],[Transmission]]="Automatic",1,0)</f>
        <v>0</v>
      </c>
      <c r="W1796">
        <f>IF(porsche_data[[#This Row],[Transmission]]="PDK",1,0)</f>
        <v>0</v>
      </c>
      <c r="X1796" t="s">
        <v>22</v>
      </c>
      <c r="Y1796">
        <f>IF(porsche_data[[#This Row],[Drive]]="Rear drive",0,1)</f>
        <v>0</v>
      </c>
      <c r="Z1796" t="s">
        <v>23</v>
      </c>
      <c r="AA1796" t="s">
        <v>250</v>
      </c>
      <c r="AB1796">
        <f>IF(OR(porsche_data[[#This Row],[Interior Color]]="Black",porsche_data[[#This Row],[Interior Color]]="Beige",porsche_data[[#This Row],[Interior Color]]="Brown",porsche_data[[#This Row],[Interior Color]]="Grey"),0,1)</f>
        <v>0</v>
      </c>
      <c r="AC1796" t="s">
        <v>589</v>
      </c>
      <c r="AD17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97" spans="1:30" hidden="1" x14ac:dyDescent="0.2">
      <c r="A1797" t="s">
        <v>1649</v>
      </c>
      <c r="C1797" t="e">
        <f>ABS((porsche_data[[#This Row],[Price]]-#REF!)/#REF!)</f>
        <v>#REF!</v>
      </c>
      <c r="D1797" t="s">
        <v>1018</v>
      </c>
      <c r="E1797" t="s">
        <v>1137</v>
      </c>
      <c r="F1797">
        <f>IF(OR(ISNUMBER(SEARCH(" 4S",porsche_data[[#This Row],[Model]])), ISNUMBER(SEARCH(" S",porsche_data[[#This Row],[Model]]))),1,0)</f>
        <v>1</v>
      </c>
      <c r="G1797">
        <f>IF(ISNUMBER(SEARCH("Turbo",porsche_data[[#This Row],[Model]])),1,0)</f>
        <v>0</v>
      </c>
      <c r="H1797">
        <f>IF(ISNUMBER(SEARCH("GT",porsche_data[[#This Row],[Model]])),1,0)</f>
        <v>0</v>
      </c>
      <c r="I1797">
        <f>IF(ISNUMBER(SEARCH("RS",porsche_data[[#This Row],[Model]])),1,0)</f>
        <v>0</v>
      </c>
      <c r="J1797">
        <f>IF(ISNUMBER(SEARCH("Targa",porsche_data[[#This Row],[Body]])),1,0)</f>
        <v>0</v>
      </c>
      <c r="K1797">
        <f>IF(ISNUMBER(SEARCH("Cabriolet",porsche_data[[#This Row],[Body]])),1,0)</f>
        <v>1</v>
      </c>
      <c r="L1797" t="s">
        <v>16</v>
      </c>
      <c r="N1797" t="s">
        <v>2762</v>
      </c>
      <c r="O1797" t="str">
        <f>IF(ISNUMBER(SEARCH("km",porsche_data[[#This Row],[Mileage0]])),porsche_data[[#This Row],[Mileage0]],"")</f>
        <v/>
      </c>
      <c r="P1797" t="s">
        <v>412</v>
      </c>
      <c r="R1797" t="s">
        <v>395</v>
      </c>
      <c r="T1797" t="s">
        <v>20</v>
      </c>
      <c r="U1797" t="s">
        <v>21</v>
      </c>
      <c r="V1797">
        <f>IF(porsche_data[[#This Row],[Transmission]]="Automatic",1,0)</f>
        <v>0</v>
      </c>
      <c r="W1797">
        <f>IF(porsche_data[[#This Row],[Transmission]]="PDK",1,0)</f>
        <v>0</v>
      </c>
      <c r="X1797" t="s">
        <v>22</v>
      </c>
      <c r="Y1797">
        <f>IF(porsche_data[[#This Row],[Drive]]="Rear drive",0,1)</f>
        <v>0</v>
      </c>
      <c r="Z1797" t="s">
        <v>23</v>
      </c>
      <c r="AA1797" t="s">
        <v>24</v>
      </c>
      <c r="AB1797">
        <f>IF(OR(porsche_data[[#This Row],[Interior Color]]="Black",porsche_data[[#This Row],[Interior Color]]="Beige",porsche_data[[#This Row],[Interior Color]]="Brown",porsche_data[[#This Row],[Interior Color]]="Grey"),0,1)</f>
        <v>0</v>
      </c>
      <c r="AC1797" t="s">
        <v>47</v>
      </c>
      <c r="AD17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798" spans="1:30" x14ac:dyDescent="0.2">
      <c r="A1798" t="s">
        <v>3361</v>
      </c>
      <c r="B1798">
        <v>134950</v>
      </c>
      <c r="C1798">
        <f>ABS((porsche_data[[#This Row],[Price]]-AVERAGE(B1730:B6185))/_xlfn.STDEV.P(B1730:B6185))</f>
        <v>1.6086767842470557</v>
      </c>
      <c r="D1798" t="s">
        <v>106</v>
      </c>
      <c r="E1798" t="s">
        <v>64</v>
      </c>
      <c r="F1798">
        <f>IF(OR(ISNUMBER(SEARCH(" 4S",porsche_data[[#This Row],[Model]])), ISNUMBER(SEARCH(" S",porsche_data[[#This Row],[Model]]))),1,0)</f>
        <v>1</v>
      </c>
      <c r="G1798">
        <f>IF(ISNUMBER(SEARCH("Turbo",porsche_data[[#This Row],[Model]])),1,0)</f>
        <v>0</v>
      </c>
      <c r="H1798">
        <f>IF(ISNUMBER(SEARCH("GT",porsche_data[[#This Row],[Model]])),1,0)</f>
        <v>0</v>
      </c>
      <c r="I1798">
        <f>IF(ISNUMBER(SEARCH("RS",porsche_data[[#This Row],[Model]])),1,0)</f>
        <v>0</v>
      </c>
      <c r="J1798">
        <f>IF(ISNUMBER(SEARCH("Targa",porsche_data[[#This Row],[Body]])),1,0)</f>
        <v>0</v>
      </c>
      <c r="K1798">
        <f>IF(ISNUMBER(SEARCH("Cabriolet",porsche_data[[#This Row],[Body]])),1,0)</f>
        <v>0</v>
      </c>
      <c r="L1798" t="s">
        <v>44</v>
      </c>
      <c r="M1798">
        <v>992</v>
      </c>
      <c r="N1798" t="s">
        <v>4988</v>
      </c>
      <c r="O1798" s="3">
        <f>1*(LEFT(porsche_data[[#This Row],[Mileage0]],FIND(" ",porsche_data[[#This Row],[Mileage0]])-1))</f>
        <v>82500</v>
      </c>
      <c r="P1798" t="s">
        <v>66</v>
      </c>
      <c r="Q1798">
        <v>450</v>
      </c>
      <c r="R1798" t="s">
        <v>67</v>
      </c>
      <c r="S1798">
        <f>1*(LEFT(porsche_data[[#This Row],[Cylinder Capacity]],FIND(" ",porsche_data[[#This Row],[Cylinder Capacity]])-1))</f>
        <v>3</v>
      </c>
      <c r="T1798" t="s">
        <v>20</v>
      </c>
      <c r="U1798" t="s">
        <v>31</v>
      </c>
      <c r="V1798">
        <f>IF(porsche_data[[#This Row],[Transmission]]="Automatic",1,0)</f>
        <v>0</v>
      </c>
      <c r="W1798">
        <f>IF(porsche_data[[#This Row],[Transmission]]="PDK",1,0)</f>
        <v>1</v>
      </c>
      <c r="X1798" t="s">
        <v>46</v>
      </c>
      <c r="Y1798">
        <f>IF(porsche_data[[#This Row],[Drive]]="Rear drive",0,1)</f>
        <v>1</v>
      </c>
      <c r="Z1798" t="s">
        <v>23</v>
      </c>
      <c r="AA1798" t="s">
        <v>24</v>
      </c>
      <c r="AB1798">
        <f>IF(OR(porsche_data[[#This Row],[Interior Color]]="Black",porsche_data[[#This Row],[Interior Color]]="Beige",porsche_data[[#This Row],[Interior Color]]="Brown",porsche_data[[#This Row],[Interior Color]]="Grey"),0,1)</f>
        <v>0</v>
      </c>
      <c r="AC1798" t="s">
        <v>99</v>
      </c>
      <c r="AD17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799" spans="1:30" x14ac:dyDescent="0.2">
      <c r="A1799" t="s">
        <v>1714</v>
      </c>
      <c r="B1799">
        <v>134911</v>
      </c>
      <c r="C1799">
        <f>ABS((porsche_data[[#This Row],[Price]]-AVERAGE(B1731:B6186))/_xlfn.STDEV.P(B1731:B6186))</f>
        <v>1.6072832844532745</v>
      </c>
      <c r="D1799" t="s">
        <v>70</v>
      </c>
      <c r="E1799" t="s">
        <v>1715</v>
      </c>
      <c r="F1799">
        <f>IF(OR(ISNUMBER(SEARCH(" 4S",porsche_data[[#This Row],[Model]])), ISNUMBER(SEARCH(" S",porsche_data[[#This Row],[Model]]))),1,0)</f>
        <v>0</v>
      </c>
      <c r="G1799">
        <f>IF(ISNUMBER(SEARCH("Turbo",porsche_data[[#This Row],[Model]])),1,0)</f>
        <v>1</v>
      </c>
      <c r="H1799">
        <f>IF(ISNUMBER(SEARCH("GT",porsche_data[[#This Row],[Model]])),1,0)</f>
        <v>0</v>
      </c>
      <c r="I1799">
        <f>IF(ISNUMBER(SEARCH("RS",porsche_data[[#This Row],[Model]])),1,0)</f>
        <v>0</v>
      </c>
      <c r="J1799">
        <f>IF(ISNUMBER(SEARCH("Targa",porsche_data[[#This Row],[Body]])),1,0)</f>
        <v>0</v>
      </c>
      <c r="K1799">
        <f>IF(ISNUMBER(SEARCH("Cabriolet",porsche_data[[#This Row],[Body]])),1,0)</f>
        <v>0</v>
      </c>
      <c r="L1799" t="s">
        <v>44</v>
      </c>
      <c r="M1799">
        <v>991</v>
      </c>
      <c r="N1799" t="s">
        <v>1716</v>
      </c>
      <c r="O1799" s="3">
        <f>1*(LEFT(porsche_data[[#This Row],[Mileage0]],FIND(" ",porsche_data[[#This Row],[Mileage0]])-1))</f>
        <v>39000</v>
      </c>
      <c r="P1799" t="s">
        <v>1717</v>
      </c>
      <c r="Q1799">
        <v>540</v>
      </c>
      <c r="R1799" t="s">
        <v>88</v>
      </c>
      <c r="S1799">
        <f>1*(LEFT(porsche_data[[#This Row],[Cylinder Capacity]],FIND(" ",porsche_data[[#This Row],[Cylinder Capacity]])-1))</f>
        <v>3.8</v>
      </c>
      <c r="T1799" t="s">
        <v>20</v>
      </c>
      <c r="U1799" t="s">
        <v>31</v>
      </c>
      <c r="V1799">
        <f>IF(porsche_data[[#This Row],[Transmission]]="Automatic",1,0)</f>
        <v>0</v>
      </c>
      <c r="W1799">
        <f>IF(porsche_data[[#This Row],[Transmission]]="PDK",1,0)</f>
        <v>1</v>
      </c>
      <c r="X1799" t="s">
        <v>46</v>
      </c>
      <c r="Y1799">
        <f>IF(porsche_data[[#This Row],[Drive]]="Rear drive",0,1)</f>
        <v>1</v>
      </c>
      <c r="Z1799" t="s">
        <v>23</v>
      </c>
      <c r="AA1799" t="s">
        <v>32</v>
      </c>
      <c r="AB1799">
        <f>IF(OR(porsche_data[[#This Row],[Interior Color]]="Black",porsche_data[[#This Row],[Interior Color]]="Beige",porsche_data[[#This Row],[Interior Color]]="Brown",porsche_data[[#This Row],[Interior Color]]="Grey"),0,1)</f>
        <v>0</v>
      </c>
      <c r="AC1799" t="s">
        <v>32</v>
      </c>
      <c r="AD17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00" spans="1:30" x14ac:dyDescent="0.2">
      <c r="A1800" t="s">
        <v>334</v>
      </c>
      <c r="B1800">
        <v>134900</v>
      </c>
      <c r="C1800">
        <f>ABS((porsche_data[[#This Row],[Price]]-AVERAGE(B1732:B6187))/_xlfn.STDEV.P(B1732:B6187))</f>
        <v>1.6068902460499004</v>
      </c>
      <c r="D1800" t="s">
        <v>93</v>
      </c>
      <c r="E1800" t="s">
        <v>64</v>
      </c>
      <c r="F1800">
        <f>IF(OR(ISNUMBER(SEARCH(" 4S",porsche_data[[#This Row],[Model]])), ISNUMBER(SEARCH(" S",porsche_data[[#This Row],[Model]]))),1,0)</f>
        <v>1</v>
      </c>
      <c r="G1800">
        <f>IF(ISNUMBER(SEARCH("Turbo",porsche_data[[#This Row],[Model]])),1,0)</f>
        <v>0</v>
      </c>
      <c r="H1800">
        <f>IF(ISNUMBER(SEARCH("GT",porsche_data[[#This Row],[Model]])),1,0)</f>
        <v>0</v>
      </c>
      <c r="I1800">
        <f>IF(ISNUMBER(SEARCH("RS",porsche_data[[#This Row],[Model]])),1,0)</f>
        <v>0</v>
      </c>
      <c r="J1800">
        <f>IF(ISNUMBER(SEARCH("Targa",porsche_data[[#This Row],[Body]])),1,0)</f>
        <v>0</v>
      </c>
      <c r="K1800">
        <f>IF(ISNUMBER(SEARCH("Cabriolet",porsche_data[[#This Row],[Body]])),1,0)</f>
        <v>0</v>
      </c>
      <c r="L1800" t="s">
        <v>44</v>
      </c>
      <c r="M1800">
        <v>992</v>
      </c>
      <c r="N1800" t="s">
        <v>86</v>
      </c>
      <c r="O1800" s="3">
        <f>1*(LEFT(porsche_data[[#This Row],[Mileage0]],FIND(" ",porsche_data[[#This Row],[Mileage0]])-1))</f>
        <v>28000</v>
      </c>
      <c r="P1800" t="s">
        <v>66</v>
      </c>
      <c r="Q1800">
        <v>450</v>
      </c>
      <c r="R1800" t="s">
        <v>67</v>
      </c>
      <c r="S1800">
        <f>1*(LEFT(porsche_data[[#This Row],[Cylinder Capacity]],FIND(" ",porsche_data[[#This Row],[Cylinder Capacity]])-1))</f>
        <v>3</v>
      </c>
      <c r="T1800" t="s">
        <v>20</v>
      </c>
      <c r="U1800" t="s">
        <v>31</v>
      </c>
      <c r="V1800">
        <f>IF(porsche_data[[#This Row],[Transmission]]="Automatic",1,0)</f>
        <v>0</v>
      </c>
      <c r="W1800">
        <f>IF(porsche_data[[#This Row],[Transmission]]="PDK",1,0)</f>
        <v>1</v>
      </c>
      <c r="X1800" t="s">
        <v>46</v>
      </c>
      <c r="Y1800">
        <f>IF(porsche_data[[#This Row],[Drive]]="Rear drive",0,1)</f>
        <v>1</v>
      </c>
      <c r="Z1800" t="s">
        <v>23</v>
      </c>
      <c r="AA1800" t="s">
        <v>24</v>
      </c>
      <c r="AB1800">
        <f>IF(OR(porsche_data[[#This Row],[Interior Color]]="Black",porsche_data[[#This Row],[Interior Color]]="Beige",porsche_data[[#This Row],[Interior Color]]="Brown",porsche_data[[#This Row],[Interior Color]]="Grey"),0,1)</f>
        <v>0</v>
      </c>
      <c r="AC1800" t="s">
        <v>32</v>
      </c>
      <c r="AD18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01" spans="1:30" hidden="1" x14ac:dyDescent="0.2">
      <c r="A1801" t="s">
        <v>25</v>
      </c>
      <c r="C1801" t="e">
        <f>ABS((porsche_data[[#This Row],[Price]]-#REF!)/#REF!)</f>
        <v>#REF!</v>
      </c>
      <c r="D1801" t="s">
        <v>25</v>
      </c>
      <c r="E1801" t="s">
        <v>25</v>
      </c>
      <c r="F1801">
        <f>IF(OR(ISNUMBER(SEARCH(" 4S",porsche_data[[#This Row],[Model]])), ISNUMBER(SEARCH(" S",porsche_data[[#This Row],[Model]]))),1,0)</f>
        <v>0</v>
      </c>
      <c r="G1801">
        <f>IF(ISNUMBER(SEARCH("Turbo",porsche_data[[#This Row],[Model]])),1,0)</f>
        <v>0</v>
      </c>
      <c r="H1801">
        <f>IF(ISNUMBER(SEARCH("GT",porsche_data[[#This Row],[Model]])),1,0)</f>
        <v>0</v>
      </c>
      <c r="I1801">
        <f>IF(ISNUMBER(SEARCH("RS",porsche_data[[#This Row],[Model]])),1,0)</f>
        <v>0</v>
      </c>
      <c r="J1801">
        <f>IF(ISNUMBER(SEARCH("Targa",porsche_data[[#This Row],[Body]])),1,0)</f>
        <v>0</v>
      </c>
      <c r="K1801">
        <f>IF(ISNUMBER(SEARCH("Cabriolet",porsche_data[[#This Row],[Body]])),1,0)</f>
        <v>0</v>
      </c>
      <c r="L1801" t="s">
        <v>25</v>
      </c>
      <c r="N1801" t="s">
        <v>25</v>
      </c>
      <c r="O1801" t="str">
        <f>IF(ISNUMBER(SEARCH("km",porsche_data[[#This Row],[Mileage0]])),porsche_data[[#This Row],[Mileage0]],"")</f>
        <v/>
      </c>
      <c r="P1801" t="s">
        <v>25</v>
      </c>
      <c r="R1801" t="s">
        <v>25</v>
      </c>
      <c r="T1801" t="s">
        <v>25</v>
      </c>
      <c r="U1801" t="s">
        <v>25</v>
      </c>
      <c r="V1801">
        <f>IF(porsche_data[[#This Row],[Transmission]]="Automatic",1,0)</f>
        <v>0</v>
      </c>
      <c r="W1801">
        <f>IF(porsche_data[[#This Row],[Transmission]]="PDK",1,0)</f>
        <v>0</v>
      </c>
      <c r="X1801" t="s">
        <v>25</v>
      </c>
      <c r="Y1801">
        <f>IF(porsche_data[[#This Row],[Drive]]="Rear drive",0,1)</f>
        <v>1</v>
      </c>
      <c r="Z1801" t="s">
        <v>25</v>
      </c>
      <c r="AA1801" t="s">
        <v>25</v>
      </c>
      <c r="AB1801">
        <f>IF(OR(porsche_data[[#This Row],[Interior Color]]="Black",porsche_data[[#This Row],[Interior Color]]="Beige",porsche_data[[#This Row],[Interior Color]]="Brown",porsche_data[[#This Row],[Interior Color]]="Grey"),0,1)</f>
        <v>1</v>
      </c>
      <c r="AC1801" t="s">
        <v>25</v>
      </c>
      <c r="AD18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02" spans="1:30" hidden="1" x14ac:dyDescent="0.2">
      <c r="A1802" t="s">
        <v>25</v>
      </c>
      <c r="C1802" t="e">
        <f>ABS((porsche_data[[#This Row],[Price]]-#REF!)/#REF!)</f>
        <v>#REF!</v>
      </c>
      <c r="D1802" t="s">
        <v>279</v>
      </c>
      <c r="E1802" t="s">
        <v>230</v>
      </c>
      <c r="F1802">
        <f>IF(OR(ISNUMBER(SEARCH(" 4S",porsche_data[[#This Row],[Model]])), ISNUMBER(SEARCH(" S",porsche_data[[#This Row],[Model]]))),1,0)</f>
        <v>0</v>
      </c>
      <c r="G1802">
        <f>IF(ISNUMBER(SEARCH("Turbo",porsche_data[[#This Row],[Model]])),1,0)</f>
        <v>0</v>
      </c>
      <c r="H1802">
        <f>IF(ISNUMBER(SEARCH("GT",porsche_data[[#This Row],[Model]])),1,0)</f>
        <v>0</v>
      </c>
      <c r="I1802">
        <f>IF(ISNUMBER(SEARCH("RS",porsche_data[[#This Row],[Model]])),1,0)</f>
        <v>0</v>
      </c>
      <c r="J1802">
        <f>IF(ISNUMBER(SEARCH("Targa",porsche_data[[#This Row],[Body]])),1,0)</f>
        <v>1</v>
      </c>
      <c r="K1802">
        <f>IF(ISNUMBER(SEARCH("Cabriolet",porsche_data[[#This Row],[Body]])),1,0)</f>
        <v>0</v>
      </c>
      <c r="L1802" t="s">
        <v>36</v>
      </c>
      <c r="N1802" t="s">
        <v>2765</v>
      </c>
      <c r="O1802" t="str">
        <f>IF(ISNUMBER(SEARCH("km",porsche_data[[#This Row],[Mileage0]])),porsche_data[[#This Row],[Mileage0]],"")</f>
        <v>3250 km</v>
      </c>
      <c r="P1802" t="s">
        <v>18</v>
      </c>
      <c r="R1802" t="s">
        <v>19</v>
      </c>
      <c r="T1802" t="s">
        <v>20</v>
      </c>
      <c r="U1802" t="s">
        <v>53</v>
      </c>
      <c r="V1802">
        <f>IF(porsche_data[[#This Row],[Transmission]]="Automatic",1,0)</f>
        <v>1</v>
      </c>
      <c r="W1802">
        <f>IF(porsche_data[[#This Row],[Transmission]]="PDK",1,0)</f>
        <v>0</v>
      </c>
      <c r="X1802" t="s">
        <v>22</v>
      </c>
      <c r="Y1802">
        <f>IF(porsche_data[[#This Row],[Drive]]="Rear drive",0,1)</f>
        <v>0</v>
      </c>
      <c r="Z1802" t="s">
        <v>23</v>
      </c>
      <c r="AA1802" t="s">
        <v>24</v>
      </c>
      <c r="AB1802">
        <f>IF(OR(porsche_data[[#This Row],[Interior Color]]="Black",porsche_data[[#This Row],[Interior Color]]="Beige",porsche_data[[#This Row],[Interior Color]]="Brown",porsche_data[[#This Row],[Interior Color]]="Grey"),0,1)</f>
        <v>0</v>
      </c>
      <c r="AC1802" t="s">
        <v>40</v>
      </c>
      <c r="AD18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03" spans="1:30" x14ac:dyDescent="0.2">
      <c r="A1803" t="s">
        <v>334</v>
      </c>
      <c r="B1803">
        <v>134900</v>
      </c>
      <c r="C1803">
        <f>ABS((porsche_data[[#This Row],[Price]]-AVERAGE(B1735:B6190))/_xlfn.STDEV.P(B1735:B6190))</f>
        <v>1.6099729312610465</v>
      </c>
      <c r="D1803" t="s">
        <v>93</v>
      </c>
      <c r="E1803" t="s">
        <v>64</v>
      </c>
      <c r="F1803">
        <f>IF(OR(ISNUMBER(SEARCH(" 4S",porsche_data[[#This Row],[Model]])), ISNUMBER(SEARCH(" S",porsche_data[[#This Row],[Model]]))),1,0)</f>
        <v>1</v>
      </c>
      <c r="G1803">
        <f>IF(ISNUMBER(SEARCH("Turbo",porsche_data[[#This Row],[Model]])),1,0)</f>
        <v>0</v>
      </c>
      <c r="H1803">
        <f>IF(ISNUMBER(SEARCH("GT",porsche_data[[#This Row],[Model]])),1,0)</f>
        <v>0</v>
      </c>
      <c r="I1803">
        <f>IF(ISNUMBER(SEARCH("RS",porsche_data[[#This Row],[Model]])),1,0)</f>
        <v>0</v>
      </c>
      <c r="J1803">
        <f>IF(ISNUMBER(SEARCH("Targa",porsche_data[[#This Row],[Body]])),1,0)</f>
        <v>0</v>
      </c>
      <c r="K1803">
        <f>IF(ISNUMBER(SEARCH("Cabriolet",porsche_data[[#This Row],[Body]])),1,0)</f>
        <v>1</v>
      </c>
      <c r="L1803" t="s">
        <v>16</v>
      </c>
      <c r="M1803">
        <v>992</v>
      </c>
      <c r="N1803" t="s">
        <v>375</v>
      </c>
      <c r="O1803" s="3">
        <f>1*(LEFT(porsche_data[[#This Row],[Mileage0]],FIND(" ",porsche_data[[#This Row],[Mileage0]])-1))</f>
        <v>59000</v>
      </c>
      <c r="P1803" t="s">
        <v>66</v>
      </c>
      <c r="Q1803">
        <v>450</v>
      </c>
      <c r="R1803" t="s">
        <v>67</v>
      </c>
      <c r="S1803">
        <f>1*(LEFT(porsche_data[[#This Row],[Cylinder Capacity]],FIND(" ",porsche_data[[#This Row],[Cylinder Capacity]])-1))</f>
        <v>3</v>
      </c>
      <c r="T1803" t="s">
        <v>20</v>
      </c>
      <c r="U1803" t="s">
        <v>31</v>
      </c>
      <c r="V1803">
        <f>IF(porsche_data[[#This Row],[Transmission]]="Automatic",1,0)</f>
        <v>0</v>
      </c>
      <c r="W1803">
        <f>IF(porsche_data[[#This Row],[Transmission]]="PDK",1,0)</f>
        <v>1</v>
      </c>
      <c r="X1803" t="s">
        <v>46</v>
      </c>
      <c r="Y1803">
        <f>IF(porsche_data[[#This Row],[Drive]]="Rear drive",0,1)</f>
        <v>1</v>
      </c>
      <c r="Z1803" t="s">
        <v>23</v>
      </c>
      <c r="AA1803" t="s">
        <v>24</v>
      </c>
      <c r="AB1803">
        <f>IF(OR(porsche_data[[#This Row],[Interior Color]]="Black",porsche_data[[#This Row],[Interior Color]]="Beige",porsche_data[[#This Row],[Interior Color]]="Brown",porsche_data[[#This Row],[Interior Color]]="Grey"),0,1)</f>
        <v>0</v>
      </c>
      <c r="AC1803" t="s">
        <v>54</v>
      </c>
      <c r="AD18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04" spans="1:30" hidden="1" x14ac:dyDescent="0.2">
      <c r="A1804" t="s">
        <v>25</v>
      </c>
      <c r="C1804" t="e">
        <f>ABS((porsche_data[[#This Row],[Price]]-#REF!)/#REF!)</f>
        <v>#REF!</v>
      </c>
      <c r="D1804" t="s">
        <v>209</v>
      </c>
      <c r="E1804" t="s">
        <v>505</v>
      </c>
      <c r="F1804">
        <f>IF(OR(ISNUMBER(SEARCH(" 4S",porsche_data[[#This Row],[Model]])), ISNUMBER(SEARCH(" S",porsche_data[[#This Row],[Model]]))),1,0)</f>
        <v>0</v>
      </c>
      <c r="G1804">
        <f>IF(ISNUMBER(SEARCH("Turbo",porsche_data[[#This Row],[Model]])),1,0)</f>
        <v>0</v>
      </c>
      <c r="H1804">
        <f>IF(ISNUMBER(SEARCH("GT",porsche_data[[#This Row],[Model]])),1,0)</f>
        <v>0</v>
      </c>
      <c r="I1804">
        <f>IF(ISNUMBER(SEARCH("RS",porsche_data[[#This Row],[Model]])),1,0)</f>
        <v>0</v>
      </c>
      <c r="J1804">
        <f>IF(ISNUMBER(SEARCH("Targa",porsche_data[[#This Row],[Body]])),1,0)</f>
        <v>0</v>
      </c>
      <c r="K1804">
        <f>IF(ISNUMBER(SEARCH("Cabriolet",porsche_data[[#This Row],[Body]])),1,0)</f>
        <v>0</v>
      </c>
      <c r="L1804" t="s">
        <v>44</v>
      </c>
      <c r="N1804" t="s">
        <v>2766</v>
      </c>
      <c r="O1804" t="str">
        <f>IF(ISNUMBER(SEARCH("km",porsche_data[[#This Row],[Mileage0]])),porsche_data[[#This Row],[Mileage0]],"")</f>
        <v>198911 km</v>
      </c>
      <c r="P1804" t="s">
        <v>627</v>
      </c>
      <c r="R1804" t="s">
        <v>60</v>
      </c>
      <c r="T1804" t="s">
        <v>20</v>
      </c>
      <c r="U1804" t="s">
        <v>21</v>
      </c>
      <c r="V1804">
        <f>IF(porsche_data[[#This Row],[Transmission]]="Automatic",1,0)</f>
        <v>0</v>
      </c>
      <c r="W1804">
        <f>IF(porsche_data[[#This Row],[Transmission]]="PDK",1,0)</f>
        <v>0</v>
      </c>
      <c r="X1804" t="s">
        <v>22</v>
      </c>
      <c r="Y1804">
        <f>IF(porsche_data[[#This Row],[Drive]]="Rear drive",0,1)</f>
        <v>0</v>
      </c>
      <c r="Z1804" t="s">
        <v>23</v>
      </c>
      <c r="AA1804" t="s">
        <v>54</v>
      </c>
      <c r="AB1804">
        <f>IF(OR(porsche_data[[#This Row],[Interior Color]]="Black",porsche_data[[#This Row],[Interior Color]]="Beige",porsche_data[[#This Row],[Interior Color]]="Brown",porsche_data[[#This Row],[Interior Color]]="Grey"),0,1)</f>
        <v>1</v>
      </c>
      <c r="AC1804" t="s">
        <v>54</v>
      </c>
      <c r="AD18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05" spans="1:30" hidden="1" x14ac:dyDescent="0.2">
      <c r="A1805" t="s">
        <v>2767</v>
      </c>
      <c r="C1805" t="e">
        <f>ABS((porsche_data[[#This Row],[Price]]-#REF!)/#REF!)</f>
        <v>#REF!</v>
      </c>
      <c r="D1805" t="s">
        <v>90</v>
      </c>
      <c r="E1805" t="s">
        <v>499</v>
      </c>
      <c r="F1805">
        <f>IF(OR(ISNUMBER(SEARCH(" 4S",porsche_data[[#This Row],[Model]])), ISNUMBER(SEARCH(" S",porsche_data[[#This Row],[Model]]))),1,0)</f>
        <v>0</v>
      </c>
      <c r="G1805">
        <f>IF(ISNUMBER(SEARCH("Turbo",porsche_data[[#This Row],[Model]])),1,0)</f>
        <v>1</v>
      </c>
      <c r="H1805">
        <f>IF(ISNUMBER(SEARCH("GT",porsche_data[[#This Row],[Model]])),1,0)</f>
        <v>0</v>
      </c>
      <c r="I1805">
        <f>IF(ISNUMBER(SEARCH("RS",porsche_data[[#This Row],[Model]])),1,0)</f>
        <v>0</v>
      </c>
      <c r="J1805">
        <f>IF(ISNUMBER(SEARCH("Targa",porsche_data[[#This Row],[Body]])),1,0)</f>
        <v>0</v>
      </c>
      <c r="K1805">
        <f>IF(ISNUMBER(SEARCH("Cabriolet",porsche_data[[#This Row],[Body]])),1,0)</f>
        <v>0</v>
      </c>
      <c r="L1805" t="s">
        <v>500</v>
      </c>
      <c r="N1805" t="s">
        <v>2768</v>
      </c>
      <c r="O1805" t="str">
        <f>IF(ISNUMBER(SEARCH("km",porsche_data[[#This Row],[Mileage0]])),porsche_data[[#This Row],[Mileage0]],"")</f>
        <v/>
      </c>
      <c r="P1805" t="s">
        <v>1148</v>
      </c>
      <c r="R1805" t="s">
        <v>111</v>
      </c>
      <c r="T1805" t="s">
        <v>20</v>
      </c>
      <c r="U1805" t="s">
        <v>31</v>
      </c>
      <c r="V1805">
        <f>IF(porsche_data[[#This Row],[Transmission]]="Automatic",1,0)</f>
        <v>0</v>
      </c>
      <c r="W1805">
        <f>IF(porsche_data[[#This Row],[Transmission]]="PDK",1,0)</f>
        <v>1</v>
      </c>
      <c r="X1805" t="s">
        <v>46</v>
      </c>
      <c r="Y1805">
        <f>IF(porsche_data[[#This Row],[Drive]]="Rear drive",0,1)</f>
        <v>1</v>
      </c>
      <c r="Z1805" t="s">
        <v>23</v>
      </c>
      <c r="AA1805" t="s">
        <v>68</v>
      </c>
      <c r="AB1805">
        <f>IF(OR(porsche_data[[#This Row],[Interior Color]]="Black",porsche_data[[#This Row],[Interior Color]]="Beige",porsche_data[[#This Row],[Interior Color]]="Brown",porsche_data[[#This Row],[Interior Color]]="Grey"),0,1)</f>
        <v>0</v>
      </c>
      <c r="AC1805" t="s">
        <v>32</v>
      </c>
      <c r="AD18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06" spans="1:30" x14ac:dyDescent="0.2">
      <c r="A1806" t="s">
        <v>334</v>
      </c>
      <c r="B1806">
        <v>134900</v>
      </c>
      <c r="C1806">
        <f>ABS((porsche_data[[#This Row],[Price]]-AVERAGE(B1738:B6193))/_xlfn.STDEV.P(B1738:B6193))</f>
        <v>1.6161678652355702</v>
      </c>
      <c r="D1806" t="s">
        <v>93</v>
      </c>
      <c r="E1806" t="s">
        <v>94</v>
      </c>
      <c r="F1806">
        <f>IF(OR(ISNUMBER(SEARCH(" 4S",porsche_data[[#This Row],[Model]])), ISNUMBER(SEARCH(" S",porsche_data[[#This Row],[Model]]))),1,0)</f>
        <v>0</v>
      </c>
      <c r="G1806">
        <f>IF(ISNUMBER(SEARCH("Turbo",porsche_data[[#This Row],[Model]])),1,0)</f>
        <v>0</v>
      </c>
      <c r="H1806">
        <f>IF(ISNUMBER(SEARCH("GT",porsche_data[[#This Row],[Model]])),1,0)</f>
        <v>1</v>
      </c>
      <c r="I1806">
        <f>IF(ISNUMBER(SEARCH("RS",porsche_data[[#This Row],[Model]])),1,0)</f>
        <v>0</v>
      </c>
      <c r="J1806">
        <f>IF(ISNUMBER(SEARCH("Targa",porsche_data[[#This Row],[Body]])),1,0)</f>
        <v>0</v>
      </c>
      <c r="K1806">
        <f>IF(ISNUMBER(SEARCH("Cabriolet",porsche_data[[#This Row],[Body]])),1,0)</f>
        <v>1</v>
      </c>
      <c r="L1806" t="s">
        <v>16</v>
      </c>
      <c r="M1806">
        <v>991</v>
      </c>
      <c r="N1806" t="s">
        <v>480</v>
      </c>
      <c r="O1806" s="3">
        <f>1*(LEFT(porsche_data[[#This Row],[Mileage0]],FIND(" ",porsche_data[[#This Row],[Mileage0]])-1))</f>
        <v>24890</v>
      </c>
      <c r="P1806" t="s">
        <v>66</v>
      </c>
      <c r="Q1806">
        <v>450</v>
      </c>
      <c r="R1806" t="s">
        <v>67</v>
      </c>
      <c r="S1806">
        <f>1*(LEFT(porsche_data[[#This Row],[Cylinder Capacity]],FIND(" ",porsche_data[[#This Row],[Cylinder Capacity]])-1))</f>
        <v>3</v>
      </c>
      <c r="T1806" t="s">
        <v>20</v>
      </c>
      <c r="U1806" t="s">
        <v>31</v>
      </c>
      <c r="V1806">
        <f>IF(porsche_data[[#This Row],[Transmission]]="Automatic",1,0)</f>
        <v>0</v>
      </c>
      <c r="W1806">
        <f>IF(porsche_data[[#This Row],[Transmission]]="PDK",1,0)</f>
        <v>1</v>
      </c>
      <c r="X1806" t="s">
        <v>46</v>
      </c>
      <c r="Y1806">
        <f>IF(porsche_data[[#This Row],[Drive]]="Rear drive",0,1)</f>
        <v>1</v>
      </c>
      <c r="Z1806" t="s">
        <v>23</v>
      </c>
      <c r="AA1806" t="s">
        <v>116</v>
      </c>
      <c r="AB1806">
        <f>IF(OR(porsche_data[[#This Row],[Interior Color]]="Black",porsche_data[[#This Row],[Interior Color]]="Beige",porsche_data[[#This Row],[Interior Color]]="Brown",porsche_data[[#This Row],[Interior Color]]="Grey"),0,1)</f>
        <v>1</v>
      </c>
      <c r="AC1806" t="s">
        <v>32</v>
      </c>
      <c r="AD18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07" spans="1:30" hidden="1" x14ac:dyDescent="0.2">
      <c r="A1807" t="s">
        <v>25</v>
      </c>
      <c r="C1807" t="e">
        <f>ABS((porsche_data[[#This Row],[Price]]-#REF!)/#REF!)</f>
        <v>#REF!</v>
      </c>
      <c r="D1807" t="s">
        <v>25</v>
      </c>
      <c r="E1807" t="s">
        <v>25</v>
      </c>
      <c r="F1807">
        <f>IF(OR(ISNUMBER(SEARCH(" 4S",porsche_data[[#This Row],[Model]])), ISNUMBER(SEARCH(" S",porsche_data[[#This Row],[Model]]))),1,0)</f>
        <v>0</v>
      </c>
      <c r="G1807">
        <f>IF(ISNUMBER(SEARCH("Turbo",porsche_data[[#This Row],[Model]])),1,0)</f>
        <v>0</v>
      </c>
      <c r="H1807">
        <f>IF(ISNUMBER(SEARCH("GT",porsche_data[[#This Row],[Model]])),1,0)</f>
        <v>0</v>
      </c>
      <c r="I1807">
        <f>IF(ISNUMBER(SEARCH("RS",porsche_data[[#This Row],[Model]])),1,0)</f>
        <v>0</v>
      </c>
      <c r="J1807">
        <f>IF(ISNUMBER(SEARCH("Targa",porsche_data[[#This Row],[Body]])),1,0)</f>
        <v>0</v>
      </c>
      <c r="K1807">
        <f>IF(ISNUMBER(SEARCH("Cabriolet",porsche_data[[#This Row],[Body]])),1,0)</f>
        <v>0</v>
      </c>
      <c r="L1807" t="s">
        <v>25</v>
      </c>
      <c r="N1807" t="s">
        <v>25</v>
      </c>
      <c r="O1807" t="str">
        <f>IF(ISNUMBER(SEARCH("km",porsche_data[[#This Row],[Mileage0]])),porsche_data[[#This Row],[Mileage0]],"")</f>
        <v/>
      </c>
      <c r="P1807" t="s">
        <v>25</v>
      </c>
      <c r="R1807" t="s">
        <v>25</v>
      </c>
      <c r="T1807" t="s">
        <v>25</v>
      </c>
      <c r="U1807" t="s">
        <v>25</v>
      </c>
      <c r="V1807">
        <f>IF(porsche_data[[#This Row],[Transmission]]="Automatic",1,0)</f>
        <v>0</v>
      </c>
      <c r="W1807">
        <f>IF(porsche_data[[#This Row],[Transmission]]="PDK",1,0)</f>
        <v>0</v>
      </c>
      <c r="X1807" t="s">
        <v>25</v>
      </c>
      <c r="Y1807">
        <f>IF(porsche_data[[#This Row],[Drive]]="Rear drive",0,1)</f>
        <v>1</v>
      </c>
      <c r="Z1807" t="s">
        <v>25</v>
      </c>
      <c r="AA1807" t="s">
        <v>25</v>
      </c>
      <c r="AB1807">
        <f>IF(OR(porsche_data[[#This Row],[Interior Color]]="Black",porsche_data[[#This Row],[Interior Color]]="Beige",porsche_data[[#This Row],[Interior Color]]="Brown",porsche_data[[#This Row],[Interior Color]]="Grey"),0,1)</f>
        <v>1</v>
      </c>
      <c r="AC1807" t="s">
        <v>25</v>
      </c>
      <c r="AD18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08" spans="1:30" hidden="1" x14ac:dyDescent="0.2">
      <c r="A1808" t="s">
        <v>2770</v>
      </c>
      <c r="C1808" t="e">
        <f>ABS((porsche_data[[#This Row],[Price]]-#REF!)/#REF!)</f>
        <v>#REF!</v>
      </c>
      <c r="D1808" t="s">
        <v>42</v>
      </c>
      <c r="E1808" t="s">
        <v>1910</v>
      </c>
      <c r="F1808">
        <f>IF(OR(ISNUMBER(SEARCH(" 4S",porsche_data[[#This Row],[Model]])), ISNUMBER(SEARCH(" S",porsche_data[[#This Row],[Model]]))),1,0)</f>
        <v>1</v>
      </c>
      <c r="G1808">
        <f>IF(ISNUMBER(SEARCH("Turbo",porsche_data[[#This Row],[Model]])),1,0)</f>
        <v>0</v>
      </c>
      <c r="H1808">
        <f>IF(ISNUMBER(SEARCH("GT",porsche_data[[#This Row],[Model]])),1,0)</f>
        <v>0</v>
      </c>
      <c r="I1808">
        <f>IF(ISNUMBER(SEARCH("RS",porsche_data[[#This Row],[Model]])),1,0)</f>
        <v>0</v>
      </c>
      <c r="J1808">
        <f>IF(ISNUMBER(SEARCH("Targa",porsche_data[[#This Row],[Body]])),1,0)</f>
        <v>0</v>
      </c>
      <c r="K1808">
        <f>IF(ISNUMBER(SEARCH("Cabriolet",porsche_data[[#This Row],[Body]])),1,0)</f>
        <v>0</v>
      </c>
      <c r="L1808" t="s">
        <v>44</v>
      </c>
      <c r="N1808" t="s">
        <v>2771</v>
      </c>
      <c r="O1808" t="str">
        <f>IF(ISNUMBER(SEARCH("km",porsche_data[[#This Row],[Mileage0]])),porsche_data[[#This Row],[Mileage0]],"")</f>
        <v>152872 km</v>
      </c>
      <c r="P1808" t="s">
        <v>385</v>
      </c>
      <c r="R1808" t="s">
        <v>78</v>
      </c>
      <c r="T1808" t="s">
        <v>20</v>
      </c>
      <c r="U1808" t="s">
        <v>21</v>
      </c>
      <c r="V1808">
        <f>IF(porsche_data[[#This Row],[Transmission]]="Automatic",1,0)</f>
        <v>0</v>
      </c>
      <c r="W1808">
        <f>IF(porsche_data[[#This Row],[Transmission]]="PDK",1,0)</f>
        <v>0</v>
      </c>
      <c r="X1808" t="s">
        <v>22</v>
      </c>
      <c r="Y1808">
        <f>IF(porsche_data[[#This Row],[Drive]]="Rear drive",0,1)</f>
        <v>0</v>
      </c>
      <c r="Z1808" t="s">
        <v>23</v>
      </c>
      <c r="AA1808" t="s">
        <v>24</v>
      </c>
      <c r="AB1808">
        <f>IF(OR(porsche_data[[#This Row],[Interior Color]]="Black",porsche_data[[#This Row],[Interior Color]]="Beige",porsche_data[[#This Row],[Interior Color]]="Brown",porsche_data[[#This Row],[Interior Color]]="Grey"),0,1)</f>
        <v>0</v>
      </c>
      <c r="AC1808" t="s">
        <v>54</v>
      </c>
      <c r="AD18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09" spans="1:30" x14ac:dyDescent="0.2">
      <c r="A1809" t="s">
        <v>334</v>
      </c>
      <c r="B1809">
        <v>134900</v>
      </c>
      <c r="C1809">
        <f>ABS((porsche_data[[#This Row],[Price]]-AVERAGE(B1741:B6196))/_xlfn.STDEV.P(B1741:B6196))</f>
        <v>1.6161678652355702</v>
      </c>
      <c r="D1809" t="s">
        <v>184</v>
      </c>
      <c r="E1809" t="s">
        <v>176</v>
      </c>
      <c r="F1809">
        <f>IF(OR(ISNUMBER(SEARCH(" 4S",porsche_data[[#This Row],[Model]])), ISNUMBER(SEARCH(" S",porsche_data[[#This Row],[Model]]))),1,0)</f>
        <v>0</v>
      </c>
      <c r="G1809">
        <f>IF(ISNUMBER(SEARCH("Turbo",porsche_data[[#This Row],[Model]])),1,0)</f>
        <v>0</v>
      </c>
      <c r="H1809">
        <f>IF(ISNUMBER(SEARCH("GT",porsche_data[[#This Row],[Model]])),1,0)</f>
        <v>1</v>
      </c>
      <c r="I1809">
        <f>IF(ISNUMBER(SEARCH("RS",porsche_data[[#This Row],[Model]])),1,0)</f>
        <v>0</v>
      </c>
      <c r="J1809">
        <f>IF(ISNUMBER(SEARCH("Targa",porsche_data[[#This Row],[Body]])),1,0)</f>
        <v>0</v>
      </c>
      <c r="K1809">
        <f>IF(ISNUMBER(SEARCH("Cabriolet",porsche_data[[#This Row],[Body]])),1,0)</f>
        <v>0</v>
      </c>
      <c r="L1809" t="s">
        <v>44</v>
      </c>
      <c r="M1809">
        <v>992</v>
      </c>
      <c r="N1809" t="s">
        <v>1243</v>
      </c>
      <c r="O1809" s="3">
        <f>1*(LEFT(porsche_data[[#This Row],[Mileage0]],FIND(" ",porsche_data[[#This Row],[Mileage0]])-1))</f>
        <v>87500</v>
      </c>
      <c r="P1809" t="s">
        <v>178</v>
      </c>
      <c r="Q1809">
        <v>480</v>
      </c>
      <c r="R1809" t="s">
        <v>67</v>
      </c>
      <c r="S1809">
        <f>1*(LEFT(porsche_data[[#This Row],[Cylinder Capacity]],FIND(" ",porsche_data[[#This Row],[Cylinder Capacity]])-1))</f>
        <v>3</v>
      </c>
      <c r="T1809" t="s">
        <v>20</v>
      </c>
      <c r="U1809" t="s">
        <v>31</v>
      </c>
      <c r="V1809">
        <f>IF(porsche_data[[#This Row],[Transmission]]="Automatic",1,0)</f>
        <v>0</v>
      </c>
      <c r="W1809">
        <f>IF(porsche_data[[#This Row],[Transmission]]="PDK",1,0)</f>
        <v>1</v>
      </c>
      <c r="X1809" t="s">
        <v>46</v>
      </c>
      <c r="Y1809">
        <f>IF(porsche_data[[#This Row],[Drive]]="Rear drive",0,1)</f>
        <v>1</v>
      </c>
      <c r="Z1809" t="s">
        <v>23</v>
      </c>
      <c r="AA1809" t="s">
        <v>24</v>
      </c>
      <c r="AB1809">
        <f>IF(OR(porsche_data[[#This Row],[Interior Color]]="Black",porsche_data[[#This Row],[Interior Color]]="Beige",porsche_data[[#This Row],[Interior Color]]="Brown",porsche_data[[#This Row],[Interior Color]]="Grey"),0,1)</f>
        <v>0</v>
      </c>
      <c r="AC1809" t="s">
        <v>24</v>
      </c>
      <c r="AD18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10" spans="1:30" x14ac:dyDescent="0.2">
      <c r="A1810" t="s">
        <v>334</v>
      </c>
      <c r="B1810">
        <v>134900</v>
      </c>
      <c r="C1810">
        <f>ABS((porsche_data[[#This Row],[Price]]-AVERAGE(B1742:B6197))/_xlfn.STDEV.P(B1742:B6197))</f>
        <v>1.6161678652355702</v>
      </c>
      <c r="D1810" t="s">
        <v>229</v>
      </c>
      <c r="E1810" t="s">
        <v>230</v>
      </c>
      <c r="F1810">
        <f>IF(OR(ISNUMBER(SEARCH(" 4S",porsche_data[[#This Row],[Model]])), ISNUMBER(SEARCH(" S",porsche_data[[#This Row],[Model]]))),1,0)</f>
        <v>0</v>
      </c>
      <c r="G1810">
        <f>IF(ISNUMBER(SEARCH("Turbo",porsche_data[[#This Row],[Model]])),1,0)</f>
        <v>0</v>
      </c>
      <c r="H1810">
        <f>IF(ISNUMBER(SEARCH("GT",porsche_data[[#This Row],[Model]])),1,0)</f>
        <v>0</v>
      </c>
      <c r="I1810">
        <f>IF(ISNUMBER(SEARCH("RS",porsche_data[[#This Row],[Model]])),1,0)</f>
        <v>0</v>
      </c>
      <c r="J1810">
        <f>IF(ISNUMBER(SEARCH("Targa",porsche_data[[#This Row],[Body]])),1,0)</f>
        <v>0</v>
      </c>
      <c r="K1810">
        <f>IF(ISNUMBER(SEARCH("Cabriolet",porsche_data[[#This Row],[Body]])),1,0)</f>
        <v>0</v>
      </c>
      <c r="L1810" t="s">
        <v>44</v>
      </c>
      <c r="M1810">
        <v>964</v>
      </c>
      <c r="N1810" t="s">
        <v>545</v>
      </c>
      <c r="O1810" s="3">
        <f>1*(LEFT(porsche_data[[#This Row],[Mileage0]],FIND(" ",porsche_data[[#This Row],[Mileage0]])-1))</f>
        <v>2500</v>
      </c>
      <c r="P1810" t="s">
        <v>18</v>
      </c>
      <c r="Q1810">
        <v>250</v>
      </c>
      <c r="R1810" t="s">
        <v>19</v>
      </c>
      <c r="S1810">
        <f>1*(LEFT(porsche_data[[#This Row],[Cylinder Capacity]],FIND(" ",porsche_data[[#This Row],[Cylinder Capacity]])-1))</f>
        <v>3.6</v>
      </c>
      <c r="T1810" t="s">
        <v>20</v>
      </c>
      <c r="U1810" t="s">
        <v>21</v>
      </c>
      <c r="V1810">
        <f>IF(porsche_data[[#This Row],[Transmission]]="Automatic",1,0)</f>
        <v>0</v>
      </c>
      <c r="W1810">
        <f>IF(porsche_data[[#This Row],[Transmission]]="PDK",1,0)</f>
        <v>0</v>
      </c>
      <c r="X1810" t="s">
        <v>22</v>
      </c>
      <c r="Y1810">
        <f>IF(porsche_data[[#This Row],[Drive]]="Rear drive",0,1)</f>
        <v>0</v>
      </c>
      <c r="Z1810" t="s">
        <v>23</v>
      </c>
      <c r="AA1810" t="s">
        <v>47</v>
      </c>
      <c r="AB1810">
        <f>IF(OR(porsche_data[[#This Row],[Interior Color]]="Black",porsche_data[[#This Row],[Interior Color]]="Beige",porsche_data[[#This Row],[Interior Color]]="Brown",porsche_data[[#This Row],[Interior Color]]="Grey"),0,1)</f>
        <v>1</v>
      </c>
      <c r="AC1810" t="s">
        <v>47</v>
      </c>
      <c r="AD18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11" spans="1:30" x14ac:dyDescent="0.2">
      <c r="A1811" t="s">
        <v>334</v>
      </c>
      <c r="B1811">
        <v>134900</v>
      </c>
      <c r="C1811">
        <f>ABS((porsche_data[[#This Row],[Price]]-AVERAGE(B1743:B6198))/_xlfn.STDEV.P(B1743:B6198))</f>
        <v>1.6192776271226885</v>
      </c>
      <c r="D1811" t="s">
        <v>215</v>
      </c>
      <c r="E1811" t="s">
        <v>454</v>
      </c>
      <c r="F1811">
        <f>IF(OR(ISNUMBER(SEARCH(" 4S",porsche_data[[#This Row],[Model]])), ISNUMBER(SEARCH(" S",porsche_data[[#This Row],[Model]]))),1,0)</f>
        <v>1</v>
      </c>
      <c r="G1811">
        <f>IF(ISNUMBER(SEARCH("Turbo",porsche_data[[#This Row],[Model]])),1,0)</f>
        <v>1</v>
      </c>
      <c r="H1811">
        <f>IF(ISNUMBER(SEARCH("GT",porsche_data[[#This Row],[Model]])),1,0)</f>
        <v>0</v>
      </c>
      <c r="I1811">
        <f>IF(ISNUMBER(SEARCH("RS",porsche_data[[#This Row],[Model]])),1,0)</f>
        <v>0</v>
      </c>
      <c r="J1811">
        <f>IF(ISNUMBER(SEARCH("Targa",porsche_data[[#This Row],[Body]])),1,0)</f>
        <v>0</v>
      </c>
      <c r="K1811">
        <f>IF(ISNUMBER(SEARCH("Cabriolet",porsche_data[[#This Row],[Body]])),1,0)</f>
        <v>0</v>
      </c>
      <c r="L1811" t="s">
        <v>44</v>
      </c>
      <c r="M1811">
        <v>997</v>
      </c>
      <c r="N1811" t="s">
        <v>3322</v>
      </c>
      <c r="O1811" s="3">
        <f>1*(LEFT(porsche_data[[#This Row],[Mileage0]],FIND(" ",porsche_data[[#This Row],[Mileage0]])-1))</f>
        <v>45800</v>
      </c>
      <c r="P1811" t="s">
        <v>456</v>
      </c>
      <c r="Q1811">
        <v>530</v>
      </c>
      <c r="R1811" t="s">
        <v>88</v>
      </c>
      <c r="S1811">
        <f>1*(LEFT(porsche_data[[#This Row],[Cylinder Capacity]],FIND(" ",porsche_data[[#This Row],[Cylinder Capacity]])-1))</f>
        <v>3.8</v>
      </c>
      <c r="T1811" t="s">
        <v>20</v>
      </c>
      <c r="U1811" t="s">
        <v>31</v>
      </c>
      <c r="V1811">
        <f>IF(porsche_data[[#This Row],[Transmission]]="Automatic",1,0)</f>
        <v>0</v>
      </c>
      <c r="W1811">
        <f>IF(porsche_data[[#This Row],[Transmission]]="PDK",1,0)</f>
        <v>1</v>
      </c>
      <c r="X1811" t="s">
        <v>46</v>
      </c>
      <c r="Y1811">
        <f>IF(porsche_data[[#This Row],[Drive]]="Rear drive",0,1)</f>
        <v>1</v>
      </c>
      <c r="Z1811" t="s">
        <v>23</v>
      </c>
      <c r="AA1811" t="s">
        <v>32</v>
      </c>
      <c r="AB1811">
        <f>IF(OR(porsche_data[[#This Row],[Interior Color]]="Black",porsche_data[[#This Row],[Interior Color]]="Beige",porsche_data[[#This Row],[Interior Color]]="Brown",porsche_data[[#This Row],[Interior Color]]="Grey"),0,1)</f>
        <v>0</v>
      </c>
      <c r="AC1811" t="s">
        <v>24</v>
      </c>
      <c r="AD18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12" spans="1:30" x14ac:dyDescent="0.2">
      <c r="A1812" t="s">
        <v>334</v>
      </c>
      <c r="B1812">
        <v>134900</v>
      </c>
      <c r="C1812">
        <f>ABS((porsche_data[[#This Row],[Price]]-AVERAGE(B1744:B6199))/_xlfn.STDEV.P(B1744:B6199))</f>
        <v>1.6223607536685003</v>
      </c>
      <c r="D1812" t="s">
        <v>70</v>
      </c>
      <c r="E1812" t="s">
        <v>1715</v>
      </c>
      <c r="F1812">
        <f>IF(OR(ISNUMBER(SEARCH(" 4S",porsche_data[[#This Row],[Model]])), ISNUMBER(SEARCH(" S",porsche_data[[#This Row],[Model]]))),1,0)</f>
        <v>0</v>
      </c>
      <c r="G1812">
        <f>IF(ISNUMBER(SEARCH("Turbo",porsche_data[[#This Row],[Model]])),1,0)</f>
        <v>1</v>
      </c>
      <c r="H1812">
        <f>IF(ISNUMBER(SEARCH("GT",porsche_data[[#This Row],[Model]])),1,0)</f>
        <v>0</v>
      </c>
      <c r="I1812">
        <f>IF(ISNUMBER(SEARCH("RS",porsche_data[[#This Row],[Model]])),1,0)</f>
        <v>0</v>
      </c>
      <c r="J1812">
        <f>IF(ISNUMBER(SEARCH("Targa",porsche_data[[#This Row],[Body]])),1,0)</f>
        <v>0</v>
      </c>
      <c r="K1812">
        <f>IF(ISNUMBER(SEARCH("Cabriolet",porsche_data[[#This Row],[Body]])),1,0)</f>
        <v>1</v>
      </c>
      <c r="L1812" t="s">
        <v>16</v>
      </c>
      <c r="M1812">
        <v>991</v>
      </c>
      <c r="N1812" t="s">
        <v>2081</v>
      </c>
      <c r="O1812" s="3">
        <f>1*(LEFT(porsche_data[[#This Row],[Mileage0]],FIND(" ",porsche_data[[#This Row],[Mileage0]])-1))</f>
        <v>58000</v>
      </c>
      <c r="P1812" t="s">
        <v>1717</v>
      </c>
      <c r="Q1812">
        <v>540</v>
      </c>
      <c r="R1812" t="s">
        <v>88</v>
      </c>
      <c r="S1812">
        <f>1*(LEFT(porsche_data[[#This Row],[Cylinder Capacity]],FIND(" ",porsche_data[[#This Row],[Cylinder Capacity]])-1))</f>
        <v>3.8</v>
      </c>
      <c r="T1812" t="s">
        <v>20</v>
      </c>
      <c r="U1812" t="s">
        <v>31</v>
      </c>
      <c r="V1812">
        <f>IF(porsche_data[[#This Row],[Transmission]]="Automatic",1,0)</f>
        <v>0</v>
      </c>
      <c r="W1812">
        <f>IF(porsche_data[[#This Row],[Transmission]]="PDK",1,0)</f>
        <v>1</v>
      </c>
      <c r="X1812" t="s">
        <v>46</v>
      </c>
      <c r="Y1812">
        <f>IF(porsche_data[[#This Row],[Drive]]="Rear drive",0,1)</f>
        <v>1</v>
      </c>
      <c r="Z1812" t="s">
        <v>23</v>
      </c>
      <c r="AA1812" t="s">
        <v>24</v>
      </c>
      <c r="AB1812">
        <f>IF(OR(porsche_data[[#This Row],[Interior Color]]="Black",porsche_data[[#This Row],[Interior Color]]="Beige",porsche_data[[#This Row],[Interior Color]]="Brown",porsche_data[[#This Row],[Interior Color]]="Grey"),0,1)</f>
        <v>0</v>
      </c>
      <c r="AC1812" t="s">
        <v>24</v>
      </c>
      <c r="AD18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13" spans="1:30" hidden="1" x14ac:dyDescent="0.2">
      <c r="A1813" t="s">
        <v>25</v>
      </c>
      <c r="C1813" t="e">
        <f>ABS((porsche_data[[#This Row],[Price]]-#REF!)/#REF!)</f>
        <v>#REF!</v>
      </c>
      <c r="D1813" t="s">
        <v>25</v>
      </c>
      <c r="E1813" t="s">
        <v>25</v>
      </c>
      <c r="F1813">
        <f>IF(OR(ISNUMBER(SEARCH(" 4S",porsche_data[[#This Row],[Model]])), ISNUMBER(SEARCH(" S",porsche_data[[#This Row],[Model]]))),1,0)</f>
        <v>0</v>
      </c>
      <c r="G1813">
        <f>IF(ISNUMBER(SEARCH("Turbo",porsche_data[[#This Row],[Model]])),1,0)</f>
        <v>0</v>
      </c>
      <c r="H1813">
        <f>IF(ISNUMBER(SEARCH("GT",porsche_data[[#This Row],[Model]])),1,0)</f>
        <v>0</v>
      </c>
      <c r="I1813">
        <f>IF(ISNUMBER(SEARCH("RS",porsche_data[[#This Row],[Model]])),1,0)</f>
        <v>0</v>
      </c>
      <c r="J1813">
        <f>IF(ISNUMBER(SEARCH("Targa",porsche_data[[#This Row],[Body]])),1,0)</f>
        <v>0</v>
      </c>
      <c r="K1813">
        <f>IF(ISNUMBER(SEARCH("Cabriolet",porsche_data[[#This Row],[Body]])),1,0)</f>
        <v>0</v>
      </c>
      <c r="L1813" t="s">
        <v>25</v>
      </c>
      <c r="N1813" t="s">
        <v>25</v>
      </c>
      <c r="O1813" t="str">
        <f>IF(ISNUMBER(SEARCH("km",porsche_data[[#This Row],[Mileage0]])),porsche_data[[#This Row],[Mileage0]],"")</f>
        <v/>
      </c>
      <c r="P1813" t="s">
        <v>25</v>
      </c>
      <c r="R1813" t="s">
        <v>25</v>
      </c>
      <c r="T1813" t="s">
        <v>25</v>
      </c>
      <c r="U1813" t="s">
        <v>25</v>
      </c>
      <c r="V1813">
        <f>IF(porsche_data[[#This Row],[Transmission]]="Automatic",1,0)</f>
        <v>0</v>
      </c>
      <c r="W1813">
        <f>IF(porsche_data[[#This Row],[Transmission]]="PDK",1,0)</f>
        <v>0</v>
      </c>
      <c r="X1813" t="s">
        <v>25</v>
      </c>
      <c r="Y1813">
        <f>IF(porsche_data[[#This Row],[Drive]]="Rear drive",0,1)</f>
        <v>1</v>
      </c>
      <c r="Z1813" t="s">
        <v>25</v>
      </c>
      <c r="AA1813" t="s">
        <v>25</v>
      </c>
      <c r="AB1813">
        <f>IF(OR(porsche_data[[#This Row],[Interior Color]]="Black",porsche_data[[#This Row],[Interior Color]]="Beige",porsche_data[[#This Row],[Interior Color]]="Brown",porsche_data[[#This Row],[Interior Color]]="Grey"),0,1)</f>
        <v>1</v>
      </c>
      <c r="AC1813" t="s">
        <v>25</v>
      </c>
      <c r="AD18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14" spans="1:30" hidden="1" x14ac:dyDescent="0.2">
      <c r="A1814" t="s">
        <v>334</v>
      </c>
      <c r="B1814">
        <v>134900</v>
      </c>
      <c r="C1814" t="e">
        <f>ABS((porsche_data[[#This Row],[Price]]-#REF!)/#REF!)</f>
        <v>#REF!</v>
      </c>
      <c r="D1814" t="s">
        <v>425</v>
      </c>
      <c r="E1814" t="s">
        <v>729</v>
      </c>
      <c r="F1814">
        <f>IF(OR(ISNUMBER(SEARCH(" 4S",porsche_data[[#This Row],[Model]])), ISNUMBER(SEARCH(" S",porsche_data[[#This Row],[Model]]))),1,0)</f>
        <v>0</v>
      </c>
      <c r="G1814">
        <f>IF(ISNUMBER(SEARCH("Turbo",porsche_data[[#This Row],[Model]])),1,0)</f>
        <v>0</v>
      </c>
      <c r="H1814">
        <f>IF(ISNUMBER(SEARCH("GT",porsche_data[[#This Row],[Model]])),1,0)</f>
        <v>0</v>
      </c>
      <c r="I1814">
        <f>IF(ISNUMBER(SEARCH("RS",porsche_data[[#This Row],[Model]])),1,0)</f>
        <v>0</v>
      </c>
      <c r="J1814">
        <f>IF(ISNUMBER(SEARCH("Targa",porsche_data[[#This Row],[Body]])),1,0)</f>
        <v>0</v>
      </c>
      <c r="K1814">
        <f>IF(ISNUMBER(SEARCH("Cabriolet",porsche_data[[#This Row],[Body]])),1,0)</f>
        <v>0</v>
      </c>
      <c r="L1814" t="s">
        <v>44</v>
      </c>
      <c r="N1814" t="s">
        <v>3750</v>
      </c>
      <c r="O1814" t="str">
        <f>IF(ISNUMBER(SEARCH("km",porsche_data[[#This Row],[Mileage0]])),porsche_data[[#This Row],[Mileage0]],"")</f>
        <v>18200 km</v>
      </c>
      <c r="P1814" t="s">
        <v>731</v>
      </c>
      <c r="R1814" t="s">
        <v>429</v>
      </c>
      <c r="T1814" t="s">
        <v>20</v>
      </c>
      <c r="U1814" t="s">
        <v>21</v>
      </c>
      <c r="V1814">
        <f>IF(porsche_data[[#This Row],[Transmission]]="Automatic",1,0)</f>
        <v>0</v>
      </c>
      <c r="W1814">
        <f>IF(porsche_data[[#This Row],[Transmission]]="PDK",1,0)</f>
        <v>0</v>
      </c>
      <c r="X1814" t="s">
        <v>22</v>
      </c>
      <c r="Y1814">
        <f>IF(porsche_data[[#This Row],[Drive]]="Rear drive",0,1)</f>
        <v>0</v>
      </c>
      <c r="Z1814" t="s">
        <v>23</v>
      </c>
      <c r="AA1814" t="s">
        <v>24</v>
      </c>
      <c r="AB1814">
        <f>IF(OR(porsche_data[[#This Row],[Interior Color]]="Black",porsche_data[[#This Row],[Interior Color]]="Beige",porsche_data[[#This Row],[Interior Color]]="Brown",porsche_data[[#This Row],[Interior Color]]="Grey"),0,1)</f>
        <v>0</v>
      </c>
      <c r="AC1814" t="s">
        <v>116</v>
      </c>
      <c r="AD18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15" spans="1:30" hidden="1" x14ac:dyDescent="0.2">
      <c r="A1815" t="s">
        <v>25</v>
      </c>
      <c r="C1815" t="e">
        <f>ABS((porsche_data[[#This Row],[Price]]-#REF!)/#REF!)</f>
        <v>#REF!</v>
      </c>
      <c r="D1815" t="s">
        <v>229</v>
      </c>
      <c r="E1815" t="s">
        <v>230</v>
      </c>
      <c r="F1815">
        <f>IF(OR(ISNUMBER(SEARCH(" 4S",porsche_data[[#This Row],[Model]])), ISNUMBER(SEARCH(" S",porsche_data[[#This Row],[Model]]))),1,0)</f>
        <v>0</v>
      </c>
      <c r="G1815">
        <f>IF(ISNUMBER(SEARCH("Turbo",porsche_data[[#This Row],[Model]])),1,0)</f>
        <v>0</v>
      </c>
      <c r="H1815">
        <f>IF(ISNUMBER(SEARCH("GT",porsche_data[[#This Row],[Model]])),1,0)</f>
        <v>0</v>
      </c>
      <c r="I1815">
        <f>IF(ISNUMBER(SEARCH("RS",porsche_data[[#This Row],[Model]])),1,0)</f>
        <v>0</v>
      </c>
      <c r="J1815">
        <f>IF(ISNUMBER(SEARCH("Targa",porsche_data[[#This Row],[Body]])),1,0)</f>
        <v>0</v>
      </c>
      <c r="K1815">
        <f>IF(ISNUMBER(SEARCH("Cabriolet",porsche_data[[#This Row],[Body]])),1,0)</f>
        <v>1</v>
      </c>
      <c r="L1815" t="s">
        <v>16</v>
      </c>
      <c r="N1815" t="s">
        <v>2778</v>
      </c>
      <c r="O1815" t="str">
        <f>IF(ISNUMBER(SEARCH("km",porsche_data[[#This Row],[Mileage0]])),porsche_data[[#This Row],[Mileage0]],"")</f>
        <v/>
      </c>
      <c r="P1815" t="s">
        <v>18</v>
      </c>
      <c r="R1815" t="s">
        <v>19</v>
      </c>
      <c r="T1815" t="s">
        <v>20</v>
      </c>
      <c r="U1815" t="s">
        <v>31</v>
      </c>
      <c r="V1815">
        <f>IF(porsche_data[[#This Row],[Transmission]]="Automatic",1,0)</f>
        <v>0</v>
      </c>
      <c r="W1815">
        <f>IF(porsche_data[[#This Row],[Transmission]]="PDK",1,0)</f>
        <v>1</v>
      </c>
      <c r="X1815" t="s">
        <v>22</v>
      </c>
      <c r="Y1815">
        <f>IF(porsche_data[[#This Row],[Drive]]="Rear drive",0,1)</f>
        <v>0</v>
      </c>
      <c r="Z1815" t="s">
        <v>23</v>
      </c>
      <c r="AA1815" t="s">
        <v>24</v>
      </c>
      <c r="AB1815">
        <f>IF(OR(porsche_data[[#This Row],[Interior Color]]="Black",porsche_data[[#This Row],[Interior Color]]="Beige",porsche_data[[#This Row],[Interior Color]]="Brown",porsche_data[[#This Row],[Interior Color]]="Grey"),0,1)</f>
        <v>0</v>
      </c>
      <c r="AC1815" t="s">
        <v>116</v>
      </c>
      <c r="AD18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16" spans="1:30" x14ac:dyDescent="0.2">
      <c r="A1816" t="s">
        <v>3222</v>
      </c>
      <c r="B1816">
        <v>134890</v>
      </c>
      <c r="C1816">
        <f>ABS((porsche_data[[#This Row],[Price]]-AVERAGE(B1748:B6203))/_xlfn.STDEV.P(B1748:B6203))</f>
        <v>1.6250452886521654</v>
      </c>
      <c r="D1816" t="s">
        <v>767</v>
      </c>
      <c r="E1816" t="s">
        <v>768</v>
      </c>
      <c r="F1816">
        <f>IF(OR(ISNUMBER(SEARCH(" 4S",porsche_data[[#This Row],[Model]])), ISNUMBER(SEARCH(" S",porsche_data[[#This Row],[Model]]))),1,0)</f>
        <v>0</v>
      </c>
      <c r="G1816">
        <f>IF(ISNUMBER(SEARCH("Turbo",porsche_data[[#This Row],[Model]])),1,0)</f>
        <v>1</v>
      </c>
      <c r="H1816">
        <f>IF(ISNUMBER(SEARCH("GT",porsche_data[[#This Row],[Model]])),1,0)</f>
        <v>0</v>
      </c>
      <c r="I1816">
        <f>IF(ISNUMBER(SEARCH("RS",porsche_data[[#This Row],[Model]])),1,0)</f>
        <v>0</v>
      </c>
      <c r="J1816">
        <f>IF(ISNUMBER(SEARCH("Targa",porsche_data[[#This Row],[Body]])),1,0)</f>
        <v>0</v>
      </c>
      <c r="K1816">
        <f>IF(ISNUMBER(SEARCH("Cabriolet",porsche_data[[#This Row],[Body]])),1,0)</f>
        <v>0</v>
      </c>
      <c r="L1816" t="s">
        <v>44</v>
      </c>
      <c r="M1816">
        <v>911</v>
      </c>
      <c r="N1816" t="s">
        <v>3223</v>
      </c>
      <c r="O1816" s="3">
        <f>1*(LEFT(porsche_data[[#This Row],[Mileage0]],FIND(" ",porsche_data[[#This Row],[Mileage0]])-1))</f>
        <v>1779</v>
      </c>
      <c r="P1816" t="s">
        <v>115</v>
      </c>
      <c r="Q1816">
        <v>260</v>
      </c>
      <c r="R1816" t="s">
        <v>67</v>
      </c>
      <c r="S1816">
        <f>1*(LEFT(porsche_data[[#This Row],[Cylinder Capacity]],FIND(" ",porsche_data[[#This Row],[Cylinder Capacity]])-1))</f>
        <v>3</v>
      </c>
      <c r="T1816" t="s">
        <v>20</v>
      </c>
      <c r="U1816" t="s">
        <v>21</v>
      </c>
      <c r="V1816">
        <f>IF(porsche_data[[#This Row],[Transmission]]="Automatic",1,0)</f>
        <v>0</v>
      </c>
      <c r="W1816">
        <f>IF(porsche_data[[#This Row],[Transmission]]="PDK",1,0)</f>
        <v>0</v>
      </c>
      <c r="X1816" t="s">
        <v>22</v>
      </c>
      <c r="Y1816">
        <f>IF(porsche_data[[#This Row],[Drive]]="Rear drive",0,1)</f>
        <v>0</v>
      </c>
      <c r="Z1816" t="s">
        <v>23</v>
      </c>
      <c r="AA1816" t="s">
        <v>68</v>
      </c>
      <c r="AB1816">
        <f>IF(OR(porsche_data[[#This Row],[Interior Color]]="Black",porsche_data[[#This Row],[Interior Color]]="Beige",porsche_data[[#This Row],[Interior Color]]="Brown",porsche_data[[#This Row],[Interior Color]]="Grey"),0,1)</f>
        <v>0</v>
      </c>
      <c r="AC1816" t="s">
        <v>589</v>
      </c>
      <c r="AD18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17" spans="1:30" hidden="1" x14ac:dyDescent="0.2">
      <c r="A1817" t="s">
        <v>2781</v>
      </c>
      <c r="C1817" t="e">
        <f>ABS((porsche_data[[#This Row],[Price]]-#REF!)/#REF!)</f>
        <v>#REF!</v>
      </c>
      <c r="D1817" t="s">
        <v>772</v>
      </c>
      <c r="E1817" t="s">
        <v>478</v>
      </c>
      <c r="F1817">
        <f>IF(OR(ISNUMBER(SEARCH(" 4S",porsche_data[[#This Row],[Model]])), ISNUMBER(SEARCH(" S",porsche_data[[#This Row],[Model]]))),1,0)</f>
        <v>1</v>
      </c>
      <c r="G1817">
        <f>IF(ISNUMBER(SEARCH("Turbo",porsche_data[[#This Row],[Model]])),1,0)</f>
        <v>0</v>
      </c>
      <c r="H1817">
        <f>IF(ISNUMBER(SEARCH("GT",porsche_data[[#This Row],[Model]])),1,0)</f>
        <v>0</v>
      </c>
      <c r="I1817">
        <f>IF(ISNUMBER(SEARCH("RS",porsche_data[[#This Row],[Model]])),1,0)</f>
        <v>0</v>
      </c>
      <c r="J1817">
        <f>IF(ISNUMBER(SEARCH("Targa",porsche_data[[#This Row],[Body]])),1,0)</f>
        <v>0</v>
      </c>
      <c r="K1817">
        <f>IF(ISNUMBER(SEARCH("Cabriolet",porsche_data[[#This Row],[Body]])),1,0)</f>
        <v>0</v>
      </c>
      <c r="L1817" t="s">
        <v>44</v>
      </c>
      <c r="N1817" t="s">
        <v>2782</v>
      </c>
      <c r="O1817" t="str">
        <f>IF(ISNUMBER(SEARCH("km",porsche_data[[#This Row],[Mileage0]])),porsche_data[[#This Row],[Mileage0]],"")</f>
        <v>52200 km</v>
      </c>
      <c r="P1817" t="s">
        <v>289</v>
      </c>
      <c r="R1817" t="s">
        <v>19</v>
      </c>
      <c r="T1817" t="s">
        <v>20</v>
      </c>
      <c r="U1817" t="s">
        <v>21</v>
      </c>
      <c r="V1817">
        <f>IF(porsche_data[[#This Row],[Transmission]]="Automatic",1,0)</f>
        <v>0</v>
      </c>
      <c r="W1817">
        <f>IF(porsche_data[[#This Row],[Transmission]]="PDK",1,0)</f>
        <v>0</v>
      </c>
      <c r="X1817" t="s">
        <v>46</v>
      </c>
      <c r="Y1817">
        <f>IF(porsche_data[[#This Row],[Drive]]="Rear drive",0,1)</f>
        <v>1</v>
      </c>
      <c r="Z1817" t="s">
        <v>23</v>
      </c>
      <c r="AA1817" t="s">
        <v>250</v>
      </c>
      <c r="AB1817">
        <f>IF(OR(porsche_data[[#This Row],[Interior Color]]="Black",porsche_data[[#This Row],[Interior Color]]="Beige",porsche_data[[#This Row],[Interior Color]]="Brown",porsche_data[[#This Row],[Interior Color]]="Grey"),0,1)</f>
        <v>0</v>
      </c>
      <c r="AC1817" t="s">
        <v>32</v>
      </c>
      <c r="AD18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18" spans="1:30" hidden="1" x14ac:dyDescent="0.2">
      <c r="A1818" t="s">
        <v>401</v>
      </c>
      <c r="C1818" t="e">
        <f>ABS((porsche_data[[#This Row],[Price]]-#REF!)/#REF!)</f>
        <v>#REF!</v>
      </c>
      <c r="D1818" t="s">
        <v>215</v>
      </c>
      <c r="E1818" t="s">
        <v>508</v>
      </c>
      <c r="F1818">
        <f>IF(OR(ISNUMBER(SEARCH(" 4S",porsche_data[[#This Row],[Model]])), ISNUMBER(SEARCH(" S",porsche_data[[#This Row],[Model]]))),1,0)</f>
        <v>1</v>
      </c>
      <c r="G1818">
        <f>IF(ISNUMBER(SEARCH("Turbo",porsche_data[[#This Row],[Model]])),1,0)</f>
        <v>0</v>
      </c>
      <c r="H1818">
        <f>IF(ISNUMBER(SEARCH("GT",porsche_data[[#This Row],[Model]])),1,0)</f>
        <v>0</v>
      </c>
      <c r="I1818">
        <f>IF(ISNUMBER(SEARCH("RS",porsche_data[[#This Row],[Model]])),1,0)</f>
        <v>0</v>
      </c>
      <c r="J1818">
        <f>IF(ISNUMBER(SEARCH("Targa",porsche_data[[#This Row],[Body]])),1,0)</f>
        <v>0</v>
      </c>
      <c r="K1818">
        <f>IF(ISNUMBER(SEARCH("Cabriolet",porsche_data[[#This Row],[Body]])),1,0)</f>
        <v>1</v>
      </c>
      <c r="L1818" t="s">
        <v>16</v>
      </c>
      <c r="N1818" t="s">
        <v>2783</v>
      </c>
      <c r="O1818" t="str">
        <f>IF(ISNUMBER(SEARCH("km",porsche_data[[#This Row],[Mileage0]])),porsche_data[[#This Row],[Mileage0]],"")</f>
        <v>19500 km</v>
      </c>
      <c r="P1818" t="s">
        <v>2784</v>
      </c>
      <c r="R1818" t="s">
        <v>270</v>
      </c>
      <c r="T1818" t="s">
        <v>20</v>
      </c>
      <c r="U1818" t="s">
        <v>31</v>
      </c>
      <c r="V1818">
        <f>IF(porsche_data[[#This Row],[Transmission]]="Automatic",1,0)</f>
        <v>0</v>
      </c>
      <c r="W1818">
        <f>IF(porsche_data[[#This Row],[Transmission]]="PDK",1,0)</f>
        <v>1</v>
      </c>
      <c r="X1818" t="s">
        <v>22</v>
      </c>
      <c r="Y1818">
        <f>IF(porsche_data[[#This Row],[Drive]]="Rear drive",0,1)</f>
        <v>0</v>
      </c>
      <c r="Z1818" t="s">
        <v>23</v>
      </c>
      <c r="AA1818" t="s">
        <v>24</v>
      </c>
      <c r="AB1818">
        <f>IF(OR(porsche_data[[#This Row],[Interior Color]]="Black",porsche_data[[#This Row],[Interior Color]]="Beige",porsche_data[[#This Row],[Interior Color]]="Brown",porsche_data[[#This Row],[Interior Color]]="Grey"),0,1)</f>
        <v>0</v>
      </c>
      <c r="AC1818" t="s">
        <v>61</v>
      </c>
      <c r="AD18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19" spans="1:30" hidden="1" x14ac:dyDescent="0.2">
      <c r="A1819" t="s">
        <v>25</v>
      </c>
      <c r="C1819" t="e">
        <f>ABS((porsche_data[[#This Row],[Price]]-#REF!)/#REF!)</f>
        <v>#REF!</v>
      </c>
      <c r="D1819" t="s">
        <v>25</v>
      </c>
      <c r="E1819" t="s">
        <v>25</v>
      </c>
      <c r="F1819">
        <f>IF(OR(ISNUMBER(SEARCH(" 4S",porsche_data[[#This Row],[Model]])), ISNUMBER(SEARCH(" S",porsche_data[[#This Row],[Model]]))),1,0)</f>
        <v>0</v>
      </c>
      <c r="G1819">
        <f>IF(ISNUMBER(SEARCH("Turbo",porsche_data[[#This Row],[Model]])),1,0)</f>
        <v>0</v>
      </c>
      <c r="H1819">
        <f>IF(ISNUMBER(SEARCH("GT",porsche_data[[#This Row],[Model]])),1,0)</f>
        <v>0</v>
      </c>
      <c r="I1819">
        <f>IF(ISNUMBER(SEARCH("RS",porsche_data[[#This Row],[Model]])),1,0)</f>
        <v>0</v>
      </c>
      <c r="J1819">
        <f>IF(ISNUMBER(SEARCH("Targa",porsche_data[[#This Row],[Body]])),1,0)</f>
        <v>0</v>
      </c>
      <c r="K1819">
        <f>IF(ISNUMBER(SEARCH("Cabriolet",porsche_data[[#This Row],[Body]])),1,0)</f>
        <v>0</v>
      </c>
      <c r="L1819" t="s">
        <v>25</v>
      </c>
      <c r="N1819" t="s">
        <v>25</v>
      </c>
      <c r="O1819" t="str">
        <f>IF(ISNUMBER(SEARCH("km",porsche_data[[#This Row],[Mileage0]])),porsche_data[[#This Row],[Mileage0]],"")</f>
        <v/>
      </c>
      <c r="P1819" t="s">
        <v>25</v>
      </c>
      <c r="R1819" t="s">
        <v>25</v>
      </c>
      <c r="T1819" t="s">
        <v>25</v>
      </c>
      <c r="U1819" t="s">
        <v>25</v>
      </c>
      <c r="V1819">
        <f>IF(porsche_data[[#This Row],[Transmission]]="Automatic",1,0)</f>
        <v>0</v>
      </c>
      <c r="W1819">
        <f>IF(porsche_data[[#This Row],[Transmission]]="PDK",1,0)</f>
        <v>0</v>
      </c>
      <c r="X1819" t="s">
        <v>25</v>
      </c>
      <c r="Y1819">
        <f>IF(porsche_data[[#This Row],[Drive]]="Rear drive",0,1)</f>
        <v>1</v>
      </c>
      <c r="Z1819" t="s">
        <v>25</v>
      </c>
      <c r="AA1819" t="s">
        <v>25</v>
      </c>
      <c r="AB1819">
        <f>IF(OR(porsche_data[[#This Row],[Interior Color]]="Black",porsche_data[[#This Row],[Interior Color]]="Beige",porsche_data[[#This Row],[Interior Color]]="Brown",porsche_data[[#This Row],[Interior Color]]="Grey"),0,1)</f>
        <v>1</v>
      </c>
      <c r="AC1819" t="s">
        <v>25</v>
      </c>
      <c r="AD18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20" spans="1:30" hidden="1" x14ac:dyDescent="0.2">
      <c r="A1820" t="s">
        <v>3222</v>
      </c>
      <c r="B1820">
        <v>134890</v>
      </c>
      <c r="C1820" t="e">
        <f>ABS((porsche_data[[#This Row],[Price]]-#REF!)/#REF!)</f>
        <v>#REF!</v>
      </c>
      <c r="D1820" t="s">
        <v>641</v>
      </c>
      <c r="E1820" t="s">
        <v>226</v>
      </c>
      <c r="F1820">
        <f>IF(OR(ISNUMBER(SEARCH(" 4S",porsche_data[[#This Row],[Model]])), ISNUMBER(SEARCH(" S",porsche_data[[#This Row],[Model]]))),1,0)</f>
        <v>0</v>
      </c>
      <c r="G1820">
        <f>IF(ISNUMBER(SEARCH("Turbo",porsche_data[[#This Row],[Model]])),1,0)</f>
        <v>0</v>
      </c>
      <c r="H1820">
        <f>IF(ISNUMBER(SEARCH("GT",porsche_data[[#This Row],[Model]])),1,0)</f>
        <v>0</v>
      </c>
      <c r="I1820">
        <f>IF(ISNUMBER(SEARCH("RS",porsche_data[[#This Row],[Model]])),1,0)</f>
        <v>0</v>
      </c>
      <c r="J1820">
        <f>IF(ISNUMBER(SEARCH("Targa",porsche_data[[#This Row],[Body]])),1,0)</f>
        <v>0</v>
      </c>
      <c r="K1820">
        <f>IF(ISNUMBER(SEARCH("Cabriolet",porsche_data[[#This Row],[Body]])),1,0)</f>
        <v>0</v>
      </c>
      <c r="L1820" t="s">
        <v>44</v>
      </c>
      <c r="N1820" t="s">
        <v>5189</v>
      </c>
      <c r="O1820" t="str">
        <f>IF(ISNUMBER(SEARCH("km",porsche_data[[#This Row],[Mileage0]])),porsche_data[[#This Row],[Mileage0]],"")</f>
        <v>5867 km</v>
      </c>
      <c r="P1820" t="s">
        <v>1455</v>
      </c>
      <c r="R1820" t="s">
        <v>5190</v>
      </c>
      <c r="T1820" t="s">
        <v>20</v>
      </c>
      <c r="U1820" t="s">
        <v>21</v>
      </c>
      <c r="V1820">
        <f>IF(porsche_data[[#This Row],[Transmission]]="Automatic",1,0)</f>
        <v>0</v>
      </c>
      <c r="W1820">
        <f>IF(porsche_data[[#This Row],[Transmission]]="PDK",1,0)</f>
        <v>0</v>
      </c>
      <c r="X1820" t="s">
        <v>22</v>
      </c>
      <c r="Y1820">
        <f>IF(porsche_data[[#This Row],[Drive]]="Rear drive",0,1)</f>
        <v>0</v>
      </c>
      <c r="Z1820" t="s">
        <v>23</v>
      </c>
      <c r="AA1820" t="s">
        <v>24</v>
      </c>
      <c r="AB1820">
        <f>IF(OR(porsche_data[[#This Row],[Interior Color]]="Black",porsche_data[[#This Row],[Interior Color]]="Beige",porsche_data[[#This Row],[Interior Color]]="Brown",porsche_data[[#This Row],[Interior Color]]="Grey"),0,1)</f>
        <v>0</v>
      </c>
      <c r="AC1820" t="s">
        <v>54</v>
      </c>
      <c r="AD18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21" spans="1:30" x14ac:dyDescent="0.2">
      <c r="A1821" t="s">
        <v>1521</v>
      </c>
      <c r="B1821">
        <v>134790</v>
      </c>
      <c r="C1821">
        <f>ABS((porsche_data[[#This Row],[Price]]-AVERAGE(B1753:B6208))/_xlfn.STDEV.P(B1753:B6208))</f>
        <v>1.6306705333203939</v>
      </c>
      <c r="D1821" t="s">
        <v>128</v>
      </c>
      <c r="E1821" t="s">
        <v>591</v>
      </c>
      <c r="F1821">
        <f>IF(OR(ISNUMBER(SEARCH(" 4S",porsche_data[[#This Row],[Model]])), ISNUMBER(SEARCH(" S",porsche_data[[#This Row],[Model]]))),1,0)</f>
        <v>0</v>
      </c>
      <c r="G1821">
        <f>IF(ISNUMBER(SEARCH("Turbo",porsche_data[[#This Row],[Model]])),1,0)</f>
        <v>0</v>
      </c>
      <c r="H1821">
        <f>IF(ISNUMBER(SEARCH("GT",porsche_data[[#This Row],[Model]])),1,0)</f>
        <v>1</v>
      </c>
      <c r="I1821">
        <f>IF(ISNUMBER(SEARCH("RS",porsche_data[[#This Row],[Model]])),1,0)</f>
        <v>0</v>
      </c>
      <c r="J1821">
        <f>IF(ISNUMBER(SEARCH("Targa",porsche_data[[#This Row],[Body]])),1,0)</f>
        <v>0</v>
      </c>
      <c r="K1821">
        <f>IF(ISNUMBER(SEARCH("Cabriolet",porsche_data[[#This Row],[Body]])),1,0)</f>
        <v>0</v>
      </c>
      <c r="L1821" t="s">
        <v>44</v>
      </c>
      <c r="M1821">
        <v>991</v>
      </c>
      <c r="N1821" t="s">
        <v>1522</v>
      </c>
      <c r="O1821" s="3">
        <f>1*(LEFT(porsche_data[[#This Row],[Mileage0]],FIND(" ",porsche_data[[#This Row],[Mileage0]])-1))</f>
        <v>31000</v>
      </c>
      <c r="P1821" t="s">
        <v>593</v>
      </c>
      <c r="Q1821">
        <v>475</v>
      </c>
      <c r="R1821" t="s">
        <v>88</v>
      </c>
      <c r="S1821">
        <f>1*(LEFT(porsche_data[[#This Row],[Cylinder Capacity]],FIND(" ",porsche_data[[#This Row],[Cylinder Capacity]])-1))</f>
        <v>3.8</v>
      </c>
      <c r="T1821" t="s">
        <v>20</v>
      </c>
      <c r="U1821" t="s">
        <v>31</v>
      </c>
      <c r="V1821">
        <f>IF(porsche_data[[#This Row],[Transmission]]="Automatic",1,0)</f>
        <v>0</v>
      </c>
      <c r="W1821">
        <f>IF(porsche_data[[#This Row],[Transmission]]="PDK",1,0)</f>
        <v>1</v>
      </c>
      <c r="X1821" t="s">
        <v>22</v>
      </c>
      <c r="Y1821">
        <f>IF(porsche_data[[#This Row],[Drive]]="Rear drive",0,1)</f>
        <v>0</v>
      </c>
      <c r="Z1821" t="s">
        <v>23</v>
      </c>
      <c r="AA1821" t="s">
        <v>24</v>
      </c>
      <c r="AB1821">
        <f>IF(OR(porsche_data[[#This Row],[Interior Color]]="Black",porsche_data[[#This Row],[Interior Color]]="Beige",porsche_data[[#This Row],[Interior Color]]="Brown",porsche_data[[#This Row],[Interior Color]]="Grey"),0,1)</f>
        <v>0</v>
      </c>
      <c r="AC1821" t="s">
        <v>61</v>
      </c>
      <c r="AD18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22" spans="1:30" hidden="1" x14ac:dyDescent="0.2">
      <c r="A1822" t="s">
        <v>2787</v>
      </c>
      <c r="C1822" t="e">
        <f>ABS((porsche_data[[#This Row],[Price]]-#REF!)/#REF!)</f>
        <v>#REF!</v>
      </c>
      <c r="D1822" t="s">
        <v>70</v>
      </c>
      <c r="E1822" t="s">
        <v>139</v>
      </c>
      <c r="F1822">
        <f>IF(OR(ISNUMBER(SEARCH(" 4S",porsche_data[[#This Row],[Model]])), ISNUMBER(SEARCH(" S",porsche_data[[#This Row],[Model]]))),1,0)</f>
        <v>0</v>
      </c>
      <c r="G1822">
        <f>IF(ISNUMBER(SEARCH("Turbo",porsche_data[[#This Row],[Model]])),1,0)</f>
        <v>0</v>
      </c>
      <c r="H1822">
        <f>IF(ISNUMBER(SEARCH("GT",porsche_data[[#This Row],[Model]])),1,0)</f>
        <v>1</v>
      </c>
      <c r="I1822">
        <f>IF(ISNUMBER(SEARCH("RS",porsche_data[[#This Row],[Model]])),1,0)</f>
        <v>1</v>
      </c>
      <c r="J1822">
        <f>IF(ISNUMBER(SEARCH("Targa",porsche_data[[#This Row],[Body]])),1,0)</f>
        <v>0</v>
      </c>
      <c r="K1822">
        <f>IF(ISNUMBER(SEARCH("Cabriolet",porsche_data[[#This Row],[Body]])),1,0)</f>
        <v>0</v>
      </c>
      <c r="L1822" t="s">
        <v>44</v>
      </c>
      <c r="N1822" t="s">
        <v>2788</v>
      </c>
      <c r="O1822" t="str">
        <f>IF(ISNUMBER(SEARCH("km",porsche_data[[#This Row],[Mileage0]])),porsche_data[[#This Row],[Mileage0]],"")</f>
        <v/>
      </c>
      <c r="P1822" t="s">
        <v>141</v>
      </c>
      <c r="R1822" t="s">
        <v>142</v>
      </c>
      <c r="T1822" t="s">
        <v>232</v>
      </c>
      <c r="U1822" t="s">
        <v>21</v>
      </c>
      <c r="V1822">
        <f>IF(porsche_data[[#This Row],[Transmission]]="Automatic",1,0)</f>
        <v>0</v>
      </c>
      <c r="W1822">
        <f>IF(porsche_data[[#This Row],[Transmission]]="PDK",1,0)</f>
        <v>0</v>
      </c>
      <c r="X1822" t="s">
        <v>22</v>
      </c>
      <c r="Y1822">
        <f>IF(porsche_data[[#This Row],[Drive]]="Rear drive",0,1)</f>
        <v>0</v>
      </c>
      <c r="Z1822" t="s">
        <v>23</v>
      </c>
      <c r="AA1822" t="s">
        <v>24</v>
      </c>
      <c r="AB1822">
        <f>IF(OR(porsche_data[[#This Row],[Interior Color]]="Black",porsche_data[[#This Row],[Interior Color]]="Beige",porsche_data[[#This Row],[Interior Color]]="Brown",porsche_data[[#This Row],[Interior Color]]="Grey"),0,1)</f>
        <v>0</v>
      </c>
      <c r="AC1822" t="s">
        <v>99</v>
      </c>
      <c r="AD18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23" spans="1:30" x14ac:dyDescent="0.2">
      <c r="A1823" t="s">
        <v>4043</v>
      </c>
      <c r="B1823">
        <v>134700</v>
      </c>
      <c r="C1823">
        <f>ABS((porsche_data[[#This Row],[Price]]-AVERAGE(B1755:B6210))/_xlfn.STDEV.P(B1755:B6210))</f>
        <v>1.6274277902525267</v>
      </c>
      <c r="D1823" t="s">
        <v>106</v>
      </c>
      <c r="E1823" t="s">
        <v>185</v>
      </c>
      <c r="F1823">
        <f>IF(OR(ISNUMBER(SEARCH(" 4S",porsche_data[[#This Row],[Model]])), ISNUMBER(SEARCH(" S",porsche_data[[#This Row],[Model]]))),1,0)</f>
        <v>1</v>
      </c>
      <c r="G1823">
        <f>IF(ISNUMBER(SEARCH("Turbo",porsche_data[[#This Row],[Model]])),1,0)</f>
        <v>0</v>
      </c>
      <c r="H1823">
        <f>IF(ISNUMBER(SEARCH("GT",porsche_data[[#This Row],[Model]])),1,0)</f>
        <v>0</v>
      </c>
      <c r="I1823">
        <f>IF(ISNUMBER(SEARCH("RS",porsche_data[[#This Row],[Model]])),1,0)</f>
        <v>0</v>
      </c>
      <c r="J1823">
        <f>IF(ISNUMBER(SEARCH("Targa",porsche_data[[#This Row],[Body]])),1,0)</f>
        <v>0</v>
      </c>
      <c r="K1823">
        <f>IF(ISNUMBER(SEARCH("Cabriolet",porsche_data[[#This Row],[Body]])),1,0)</f>
        <v>1</v>
      </c>
      <c r="L1823" t="s">
        <v>16</v>
      </c>
      <c r="M1823">
        <v>992</v>
      </c>
      <c r="N1823" t="s">
        <v>2187</v>
      </c>
      <c r="O1823" s="3">
        <f>1*(LEFT(porsche_data[[#This Row],[Mileage0]],FIND(" ",porsche_data[[#This Row],[Mileage0]])-1))</f>
        <v>7850</v>
      </c>
      <c r="P1823" t="s">
        <v>66</v>
      </c>
      <c r="Q1823">
        <v>450</v>
      </c>
      <c r="R1823" t="s">
        <v>67</v>
      </c>
      <c r="S1823">
        <f>1*(LEFT(porsche_data[[#This Row],[Cylinder Capacity]],FIND(" ",porsche_data[[#This Row],[Cylinder Capacity]])-1))</f>
        <v>3</v>
      </c>
      <c r="T1823" t="s">
        <v>20</v>
      </c>
      <c r="U1823" t="s">
        <v>31</v>
      </c>
      <c r="V1823">
        <f>IF(porsche_data[[#This Row],[Transmission]]="Automatic",1,0)</f>
        <v>0</v>
      </c>
      <c r="W1823">
        <f>IF(porsche_data[[#This Row],[Transmission]]="PDK",1,0)</f>
        <v>1</v>
      </c>
      <c r="X1823" t="s">
        <v>22</v>
      </c>
      <c r="Y1823">
        <f>IF(porsche_data[[#This Row],[Drive]]="Rear drive",0,1)</f>
        <v>0</v>
      </c>
      <c r="Z1823" t="s">
        <v>23</v>
      </c>
      <c r="AA1823" t="s">
        <v>24</v>
      </c>
      <c r="AB1823">
        <f>IF(OR(porsche_data[[#This Row],[Interior Color]]="Black",porsche_data[[#This Row],[Interior Color]]="Beige",porsche_data[[#This Row],[Interior Color]]="Brown",porsche_data[[#This Row],[Interior Color]]="Grey"),0,1)</f>
        <v>0</v>
      </c>
      <c r="AC1823" t="s">
        <v>116</v>
      </c>
      <c r="AD18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24" spans="1:30" hidden="1" x14ac:dyDescent="0.2">
      <c r="A1824" t="s">
        <v>633</v>
      </c>
      <c r="B1824">
        <v>134000</v>
      </c>
      <c r="C1824" t="e">
        <f>ABS((porsche_data[[#This Row],[Price]]-#REF!)/#REF!)</f>
        <v>#REF!</v>
      </c>
      <c r="D1824" t="s">
        <v>225</v>
      </c>
      <c r="E1824" t="s">
        <v>426</v>
      </c>
      <c r="F1824">
        <f>IF(OR(ISNUMBER(SEARCH(" 4S",porsche_data[[#This Row],[Model]])), ISNUMBER(SEARCH(" S",porsche_data[[#This Row],[Model]]))),1,0)</f>
        <v>0</v>
      </c>
      <c r="G1824">
        <f>IF(ISNUMBER(SEARCH("Turbo",porsche_data[[#This Row],[Model]])),1,0)</f>
        <v>0</v>
      </c>
      <c r="H1824">
        <f>IF(ISNUMBER(SEARCH("GT",porsche_data[[#This Row],[Model]])),1,0)</f>
        <v>0</v>
      </c>
      <c r="I1824">
        <f>IF(ISNUMBER(SEARCH("RS",porsche_data[[#This Row],[Model]])),1,0)</f>
        <v>0</v>
      </c>
      <c r="J1824">
        <f>IF(ISNUMBER(SEARCH("Targa",porsche_data[[#This Row],[Body]])),1,0)</f>
        <v>0</v>
      </c>
      <c r="K1824">
        <f>IF(ISNUMBER(SEARCH("Cabriolet",porsche_data[[#This Row],[Body]])),1,0)</f>
        <v>0</v>
      </c>
      <c r="L1824" t="s">
        <v>44</v>
      </c>
      <c r="N1824" t="s">
        <v>634</v>
      </c>
      <c r="O1824" t="str">
        <f>IF(ISNUMBER(SEARCH("km",porsche_data[[#This Row],[Mileage0]])),porsche_data[[#This Row],[Mileage0]],"")</f>
        <v>1500 km</v>
      </c>
      <c r="P1824" t="s">
        <v>121</v>
      </c>
      <c r="R1824" t="s">
        <v>569</v>
      </c>
      <c r="T1824" t="s">
        <v>20</v>
      </c>
      <c r="U1824" t="s">
        <v>21</v>
      </c>
      <c r="V1824">
        <f>IF(porsche_data[[#This Row],[Transmission]]="Automatic",1,0)</f>
        <v>0</v>
      </c>
      <c r="W1824">
        <f>IF(porsche_data[[#This Row],[Transmission]]="PDK",1,0)</f>
        <v>0</v>
      </c>
      <c r="X1824" t="s">
        <v>22</v>
      </c>
      <c r="Y1824">
        <f>IF(porsche_data[[#This Row],[Drive]]="Rear drive",0,1)</f>
        <v>0</v>
      </c>
      <c r="Z1824" t="s">
        <v>23</v>
      </c>
      <c r="AA1824" t="s">
        <v>24</v>
      </c>
      <c r="AB1824">
        <f>IF(OR(porsche_data[[#This Row],[Interior Color]]="Black",porsche_data[[#This Row],[Interior Color]]="Beige",porsche_data[[#This Row],[Interior Color]]="Brown",porsche_data[[#This Row],[Interior Color]]="Grey"),0,1)</f>
        <v>0</v>
      </c>
      <c r="AC1824" t="s">
        <v>40</v>
      </c>
      <c r="AD18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25" spans="1:30" hidden="1" x14ac:dyDescent="0.2">
      <c r="A1825" t="s">
        <v>633</v>
      </c>
      <c r="B1825">
        <v>134000</v>
      </c>
      <c r="C1825" t="e">
        <f>ABS((porsche_data[[#This Row],[Price]]-#REF!)/#REF!)</f>
        <v>#REF!</v>
      </c>
      <c r="D1825" t="s">
        <v>14</v>
      </c>
      <c r="E1825" t="s">
        <v>226</v>
      </c>
      <c r="F1825">
        <f>IF(OR(ISNUMBER(SEARCH(" 4S",porsche_data[[#This Row],[Model]])), ISNUMBER(SEARCH(" S",porsche_data[[#This Row],[Model]]))),1,0)</f>
        <v>0</v>
      </c>
      <c r="G1825">
        <f>IF(ISNUMBER(SEARCH("Turbo",porsche_data[[#This Row],[Model]])),1,0)</f>
        <v>0</v>
      </c>
      <c r="H1825">
        <f>IF(ISNUMBER(SEARCH("GT",porsche_data[[#This Row],[Model]])),1,0)</f>
        <v>0</v>
      </c>
      <c r="I1825">
        <f>IF(ISNUMBER(SEARCH("RS",porsche_data[[#This Row],[Model]])),1,0)</f>
        <v>0</v>
      </c>
      <c r="J1825">
        <f>IF(ISNUMBER(SEARCH("Targa",porsche_data[[#This Row],[Body]])),1,0)</f>
        <v>0</v>
      </c>
      <c r="K1825">
        <f>IF(ISNUMBER(SEARCH("Cabriolet",porsche_data[[#This Row],[Body]])),1,0)</f>
        <v>0</v>
      </c>
      <c r="L1825" t="s">
        <v>44</v>
      </c>
      <c r="N1825" t="s">
        <v>353</v>
      </c>
      <c r="O1825" t="str">
        <f>IF(ISNUMBER(SEARCH("km",porsche_data[[#This Row],[Mileage0]])),porsche_data[[#This Row],[Mileage0]],"")</f>
        <v>20000 km</v>
      </c>
      <c r="P1825" t="s">
        <v>1705</v>
      </c>
      <c r="R1825" t="s">
        <v>19</v>
      </c>
      <c r="T1825" t="s">
        <v>20</v>
      </c>
      <c r="U1825" t="s">
        <v>21</v>
      </c>
      <c r="V1825">
        <f>IF(porsche_data[[#This Row],[Transmission]]="Automatic",1,0)</f>
        <v>0</v>
      </c>
      <c r="W1825">
        <f>IF(porsche_data[[#This Row],[Transmission]]="PDK",1,0)</f>
        <v>0</v>
      </c>
      <c r="X1825" t="s">
        <v>22</v>
      </c>
      <c r="Y1825">
        <f>IF(porsche_data[[#This Row],[Drive]]="Rear drive",0,1)</f>
        <v>0</v>
      </c>
      <c r="Z1825" t="s">
        <v>23</v>
      </c>
      <c r="AA1825" t="s">
        <v>24</v>
      </c>
      <c r="AB1825">
        <f>IF(OR(porsche_data[[#This Row],[Interior Color]]="Black",porsche_data[[#This Row],[Interior Color]]="Beige",porsche_data[[#This Row],[Interior Color]]="Brown",porsche_data[[#This Row],[Interior Color]]="Grey"),0,1)</f>
        <v>0</v>
      </c>
      <c r="AC1825" t="s">
        <v>61</v>
      </c>
      <c r="AD18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26" spans="1:30" hidden="1" x14ac:dyDescent="0.2">
      <c r="A1826" t="s">
        <v>2318</v>
      </c>
      <c r="C1826" t="e">
        <f>ABS((porsche_data[[#This Row],[Price]]-#REF!)/#REF!)</f>
        <v>#REF!</v>
      </c>
      <c r="D1826" t="s">
        <v>410</v>
      </c>
      <c r="E1826" t="s">
        <v>411</v>
      </c>
      <c r="F1826">
        <f>IF(OR(ISNUMBER(SEARCH(" 4S",porsche_data[[#This Row],[Model]])), ISNUMBER(SEARCH(" S",porsche_data[[#This Row],[Model]]))),1,0)</f>
        <v>0</v>
      </c>
      <c r="G1826">
        <f>IF(ISNUMBER(SEARCH("Turbo",porsche_data[[#This Row],[Model]])),1,0)</f>
        <v>0</v>
      </c>
      <c r="H1826">
        <f>IF(ISNUMBER(SEARCH("GT",porsche_data[[#This Row],[Model]])),1,0)</f>
        <v>0</v>
      </c>
      <c r="I1826">
        <f>IF(ISNUMBER(SEARCH("RS",porsche_data[[#This Row],[Model]])),1,0)</f>
        <v>0</v>
      </c>
      <c r="J1826">
        <f>IF(ISNUMBER(SEARCH("Targa",porsche_data[[#This Row],[Body]])),1,0)</f>
        <v>0</v>
      </c>
      <c r="K1826">
        <f>IF(ISNUMBER(SEARCH("Cabriolet",porsche_data[[#This Row],[Body]])),1,0)</f>
        <v>0</v>
      </c>
      <c r="L1826" t="s">
        <v>44</v>
      </c>
      <c r="N1826" t="s">
        <v>2793</v>
      </c>
      <c r="O1826" t="str">
        <f>IF(ISNUMBER(SEARCH("km",porsche_data[[#This Row],[Mileage0]])),porsche_data[[#This Row],[Mileage0]],"")</f>
        <v>92730 km</v>
      </c>
      <c r="P1826" t="s">
        <v>412</v>
      </c>
      <c r="R1826" t="s">
        <v>395</v>
      </c>
      <c r="T1826" t="s">
        <v>20</v>
      </c>
      <c r="U1826" t="s">
        <v>21</v>
      </c>
      <c r="V1826">
        <f>IF(porsche_data[[#This Row],[Transmission]]="Automatic",1,0)</f>
        <v>0</v>
      </c>
      <c r="W1826">
        <f>IF(porsche_data[[#This Row],[Transmission]]="PDK",1,0)</f>
        <v>0</v>
      </c>
      <c r="X1826" t="s">
        <v>22</v>
      </c>
      <c r="Y1826">
        <f>IF(porsche_data[[#This Row],[Drive]]="Rear drive",0,1)</f>
        <v>0</v>
      </c>
      <c r="Z1826" t="s">
        <v>23</v>
      </c>
      <c r="AA1826" t="s">
        <v>250</v>
      </c>
      <c r="AB1826">
        <f>IF(OR(porsche_data[[#This Row],[Interior Color]]="Black",porsche_data[[#This Row],[Interior Color]]="Beige",porsche_data[[#This Row],[Interior Color]]="Brown",porsche_data[[#This Row],[Interior Color]]="Grey"),0,1)</f>
        <v>0</v>
      </c>
      <c r="AC1826" t="s">
        <v>47</v>
      </c>
      <c r="AD18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27" spans="1:30" hidden="1" x14ac:dyDescent="0.2">
      <c r="A1827" t="s">
        <v>2794</v>
      </c>
      <c r="C1827" t="e">
        <f>ABS((porsche_data[[#This Row],[Price]]-#REF!)/#REF!)</f>
        <v>#REF!</v>
      </c>
      <c r="D1827" t="s">
        <v>56</v>
      </c>
      <c r="E1827" t="s">
        <v>741</v>
      </c>
      <c r="F1827">
        <f>IF(OR(ISNUMBER(SEARCH(" 4S",porsche_data[[#This Row],[Model]])), ISNUMBER(SEARCH(" S",porsche_data[[#This Row],[Model]]))),1,0)</f>
        <v>0</v>
      </c>
      <c r="G1827">
        <f>IF(ISNUMBER(SEARCH("Turbo",porsche_data[[#This Row],[Model]])),1,0)</f>
        <v>1</v>
      </c>
      <c r="H1827">
        <f>IF(ISNUMBER(SEARCH("GT",porsche_data[[#This Row],[Model]])),1,0)</f>
        <v>0</v>
      </c>
      <c r="I1827">
        <f>IF(ISNUMBER(SEARCH("RS",porsche_data[[#This Row],[Model]])),1,0)</f>
        <v>0</v>
      </c>
      <c r="J1827">
        <f>IF(ISNUMBER(SEARCH("Targa",porsche_data[[#This Row],[Body]])),1,0)</f>
        <v>0</v>
      </c>
      <c r="K1827">
        <f>IF(ISNUMBER(SEARCH("Cabriolet",porsche_data[[#This Row],[Body]])),1,0)</f>
        <v>0</v>
      </c>
      <c r="L1827" t="s">
        <v>44</v>
      </c>
      <c r="N1827" t="s">
        <v>2795</v>
      </c>
      <c r="O1827" t="str">
        <f>IF(ISNUMBER(SEARCH("km",porsche_data[[#This Row],[Mileage0]])),porsche_data[[#This Row],[Mileage0]],"")</f>
        <v>227714 km</v>
      </c>
      <c r="P1827" t="s">
        <v>743</v>
      </c>
      <c r="R1827" t="s">
        <v>198</v>
      </c>
      <c r="T1827" t="s">
        <v>20</v>
      </c>
      <c r="U1827" t="s">
        <v>21</v>
      </c>
      <c r="V1827">
        <f>IF(porsche_data[[#This Row],[Transmission]]="Automatic",1,0)</f>
        <v>0</v>
      </c>
      <c r="W1827">
        <f>IF(porsche_data[[#This Row],[Transmission]]="PDK",1,0)</f>
        <v>0</v>
      </c>
      <c r="X1827" t="s">
        <v>22</v>
      </c>
      <c r="Y1827">
        <f>IF(porsche_data[[#This Row],[Drive]]="Rear drive",0,1)</f>
        <v>0</v>
      </c>
      <c r="Z1827" t="s">
        <v>23</v>
      </c>
      <c r="AA1827" t="s">
        <v>24</v>
      </c>
      <c r="AB1827">
        <f>IF(OR(porsche_data[[#This Row],[Interior Color]]="Black",porsche_data[[#This Row],[Interior Color]]="Beige",porsche_data[[#This Row],[Interior Color]]="Brown",porsche_data[[#This Row],[Interior Color]]="Grey"),0,1)</f>
        <v>0</v>
      </c>
      <c r="AC1827" t="s">
        <v>32</v>
      </c>
      <c r="AD18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28" spans="1:30" x14ac:dyDescent="0.2">
      <c r="A1828" t="s">
        <v>633</v>
      </c>
      <c r="B1828">
        <v>134000</v>
      </c>
      <c r="C1828">
        <f>ABS((porsche_data[[#This Row],[Price]]-AVERAGE(B1760:B6215))/_xlfn.STDEV.P(B1760:B6215))</f>
        <v>1.6114629911765948</v>
      </c>
      <c r="D1828" t="s">
        <v>128</v>
      </c>
      <c r="E1828" t="s">
        <v>604</v>
      </c>
      <c r="F1828">
        <f>IF(OR(ISNUMBER(SEARCH(" 4S",porsche_data[[#This Row],[Model]])), ISNUMBER(SEARCH(" S",porsche_data[[#This Row],[Model]]))),1,0)</f>
        <v>1</v>
      </c>
      <c r="G1828">
        <f>IF(ISNUMBER(SEARCH("Turbo",porsche_data[[#This Row],[Model]])),1,0)</f>
        <v>1</v>
      </c>
      <c r="H1828">
        <f>IF(ISNUMBER(SEARCH("GT",porsche_data[[#This Row],[Model]])),1,0)</f>
        <v>0</v>
      </c>
      <c r="I1828">
        <f>IF(ISNUMBER(SEARCH("RS",porsche_data[[#This Row],[Model]])),1,0)</f>
        <v>0</v>
      </c>
      <c r="J1828">
        <f>IF(ISNUMBER(SEARCH("Targa",porsche_data[[#This Row],[Body]])),1,0)</f>
        <v>0</v>
      </c>
      <c r="K1828">
        <f>IF(ISNUMBER(SEARCH("Cabriolet",porsche_data[[#This Row],[Body]])),1,0)</f>
        <v>1</v>
      </c>
      <c r="L1828" t="s">
        <v>16</v>
      </c>
      <c r="M1828">
        <v>991</v>
      </c>
      <c r="N1828" t="s">
        <v>2007</v>
      </c>
      <c r="O1828" s="3">
        <f>1*(LEFT(porsche_data[[#This Row],[Mileage0]],FIND(" ",porsche_data[[#This Row],[Mileage0]])-1))</f>
        <v>64800</v>
      </c>
      <c r="P1828" t="s">
        <v>606</v>
      </c>
      <c r="Q1828">
        <v>560</v>
      </c>
      <c r="R1828" t="s">
        <v>88</v>
      </c>
      <c r="S1828">
        <f>1*(LEFT(porsche_data[[#This Row],[Cylinder Capacity]],FIND(" ",porsche_data[[#This Row],[Cylinder Capacity]])-1))</f>
        <v>3.8</v>
      </c>
      <c r="T1828" t="s">
        <v>20</v>
      </c>
      <c r="U1828" t="s">
        <v>31</v>
      </c>
      <c r="V1828">
        <f>IF(porsche_data[[#This Row],[Transmission]]="Automatic",1,0)</f>
        <v>0</v>
      </c>
      <c r="W1828">
        <f>IF(porsche_data[[#This Row],[Transmission]]="PDK",1,0)</f>
        <v>1</v>
      </c>
      <c r="X1828" t="s">
        <v>46</v>
      </c>
      <c r="Y1828">
        <f>IF(porsche_data[[#This Row],[Drive]]="Rear drive",0,1)</f>
        <v>1</v>
      </c>
      <c r="Z1828" t="s">
        <v>23</v>
      </c>
      <c r="AA1828" t="s">
        <v>250</v>
      </c>
      <c r="AB1828">
        <f>IF(OR(porsche_data[[#This Row],[Interior Color]]="Black",porsche_data[[#This Row],[Interior Color]]="Beige",porsche_data[[#This Row],[Interior Color]]="Brown",porsche_data[[#This Row],[Interior Color]]="Grey"),0,1)</f>
        <v>0</v>
      </c>
      <c r="AC1828" t="s">
        <v>24</v>
      </c>
      <c r="AD18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29" spans="1:30" hidden="1" x14ac:dyDescent="0.2">
      <c r="A1829" t="s">
        <v>1696</v>
      </c>
      <c r="C1829" t="e">
        <f>ABS((porsche_data[[#This Row],[Price]]-#REF!)/#REF!)</f>
        <v>#REF!</v>
      </c>
      <c r="D1829" t="s">
        <v>106</v>
      </c>
      <c r="E1829" t="s">
        <v>571</v>
      </c>
      <c r="F1829">
        <f>IF(OR(ISNUMBER(SEARCH(" 4S",porsche_data[[#This Row],[Model]])), ISNUMBER(SEARCH(" S",porsche_data[[#This Row],[Model]]))),1,0)</f>
        <v>0</v>
      </c>
      <c r="G1829">
        <f>IF(ISNUMBER(SEARCH("Turbo",porsche_data[[#This Row],[Model]])),1,0)</f>
        <v>0</v>
      </c>
      <c r="H1829">
        <f>IF(ISNUMBER(SEARCH("GT",porsche_data[[#This Row],[Model]])),1,0)</f>
        <v>0</v>
      </c>
      <c r="I1829">
        <f>IF(ISNUMBER(SEARCH("RS",porsche_data[[#This Row],[Model]])),1,0)</f>
        <v>0</v>
      </c>
      <c r="J1829">
        <f>IF(ISNUMBER(SEARCH("Targa",porsche_data[[#This Row],[Body]])),1,0)</f>
        <v>0</v>
      </c>
      <c r="K1829">
        <f>IF(ISNUMBER(SEARCH("Cabriolet",porsche_data[[#This Row],[Body]])),1,0)</f>
        <v>0</v>
      </c>
      <c r="L1829" t="s">
        <v>500</v>
      </c>
      <c r="N1829" t="s">
        <v>95</v>
      </c>
      <c r="O1829" t="str">
        <f>IF(ISNUMBER(SEARCH("km",porsche_data[[#This Row],[Mileage0]])),porsche_data[[#This Row],[Mileage0]],"")</f>
        <v>38000 km</v>
      </c>
      <c r="P1829" t="s">
        <v>573</v>
      </c>
      <c r="R1829" t="s">
        <v>67</v>
      </c>
      <c r="T1829" t="s">
        <v>20</v>
      </c>
      <c r="U1829" t="s">
        <v>53</v>
      </c>
      <c r="V1829">
        <f>IF(porsche_data[[#This Row],[Transmission]]="Automatic",1,0)</f>
        <v>1</v>
      </c>
      <c r="W1829">
        <f>IF(porsche_data[[#This Row],[Transmission]]="PDK",1,0)</f>
        <v>0</v>
      </c>
      <c r="X1829" t="s">
        <v>46</v>
      </c>
      <c r="Y1829">
        <f>IF(porsche_data[[#This Row],[Drive]]="Rear drive",0,1)</f>
        <v>1</v>
      </c>
      <c r="Z1829" t="s">
        <v>133</v>
      </c>
      <c r="AA1829" t="s">
        <v>61</v>
      </c>
      <c r="AB1829">
        <f>IF(OR(porsche_data[[#This Row],[Interior Color]]="Black",porsche_data[[#This Row],[Interior Color]]="Beige",porsche_data[[#This Row],[Interior Color]]="Brown",porsche_data[[#This Row],[Interior Color]]="Grey"),0,1)</f>
        <v>1</v>
      </c>
      <c r="AC1829" t="s">
        <v>24</v>
      </c>
      <c r="AD18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30" spans="1:30" x14ac:dyDescent="0.2">
      <c r="A1830" t="s">
        <v>633</v>
      </c>
      <c r="B1830">
        <v>134000</v>
      </c>
      <c r="C1830">
        <f>ABS((porsche_data[[#This Row],[Price]]-AVERAGE(B1762:B6217))/_xlfn.STDEV.P(B1762:B6217))</f>
        <v>1.6177170743888003</v>
      </c>
      <c r="D1830" t="s">
        <v>831</v>
      </c>
      <c r="E1830" t="s">
        <v>832</v>
      </c>
      <c r="F1830">
        <f>IF(OR(ISNUMBER(SEARCH(" 4S",porsche_data[[#This Row],[Model]])), ISNUMBER(SEARCH(" S",porsche_data[[#This Row],[Model]]))),1,0)</f>
        <v>0</v>
      </c>
      <c r="G1830">
        <f>IF(ISNUMBER(SEARCH("Turbo",porsche_data[[#This Row],[Model]])),1,0)</f>
        <v>0</v>
      </c>
      <c r="H1830">
        <f>IF(ISNUMBER(SEARCH("GT",porsche_data[[#This Row],[Model]])),1,0)</f>
        <v>1</v>
      </c>
      <c r="I1830">
        <f>IF(ISNUMBER(SEARCH("RS",porsche_data[[#This Row],[Model]])),1,0)</f>
        <v>0</v>
      </c>
      <c r="J1830">
        <f>IF(ISNUMBER(SEARCH("Targa",porsche_data[[#This Row],[Body]])),1,0)</f>
        <v>0</v>
      </c>
      <c r="K1830">
        <f>IF(ISNUMBER(SEARCH("Cabriolet",porsche_data[[#This Row],[Body]])),1,0)</f>
        <v>0</v>
      </c>
      <c r="L1830" t="s">
        <v>44</v>
      </c>
      <c r="M1830">
        <v>996</v>
      </c>
      <c r="N1830" t="s">
        <v>4899</v>
      </c>
      <c r="O1830" s="3">
        <f>1*(LEFT(porsche_data[[#This Row],[Mileage0]],FIND(" ",porsche_data[[#This Row],[Mileage0]])-1))</f>
        <v>67400</v>
      </c>
      <c r="P1830" t="s">
        <v>834</v>
      </c>
      <c r="Q1830">
        <v>360</v>
      </c>
      <c r="R1830" t="s">
        <v>19</v>
      </c>
      <c r="S1830">
        <f>1*(LEFT(porsche_data[[#This Row],[Cylinder Capacity]],FIND(" ",porsche_data[[#This Row],[Cylinder Capacity]])-1))</f>
        <v>3.6</v>
      </c>
      <c r="T1830" t="s">
        <v>20</v>
      </c>
      <c r="U1830" t="s">
        <v>21</v>
      </c>
      <c r="V1830">
        <f>IF(porsche_data[[#This Row],[Transmission]]="Automatic",1,0)</f>
        <v>0</v>
      </c>
      <c r="W1830">
        <f>IF(porsche_data[[#This Row],[Transmission]]="PDK",1,0)</f>
        <v>0</v>
      </c>
      <c r="X1830" t="s">
        <v>22</v>
      </c>
      <c r="Y1830">
        <f>IF(porsche_data[[#This Row],[Drive]]="Rear drive",0,1)</f>
        <v>0</v>
      </c>
      <c r="Z1830" t="s">
        <v>23</v>
      </c>
      <c r="AA1830" t="s">
        <v>24</v>
      </c>
      <c r="AB1830">
        <f>IF(OR(porsche_data[[#This Row],[Interior Color]]="Black",porsche_data[[#This Row],[Interior Color]]="Beige",porsche_data[[#This Row],[Interior Color]]="Brown",porsche_data[[#This Row],[Interior Color]]="Grey"),0,1)</f>
        <v>0</v>
      </c>
      <c r="AC1830" t="s">
        <v>99</v>
      </c>
      <c r="AD18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31" spans="1:30" hidden="1" x14ac:dyDescent="0.2">
      <c r="A1831" t="s">
        <v>25</v>
      </c>
      <c r="C1831" t="e">
        <f>ABS((porsche_data[[#This Row],[Price]]-#REF!)/#REF!)</f>
        <v>#REF!</v>
      </c>
      <c r="D1831" t="s">
        <v>25</v>
      </c>
      <c r="E1831" t="s">
        <v>25</v>
      </c>
      <c r="F1831">
        <f>IF(OR(ISNUMBER(SEARCH(" 4S",porsche_data[[#This Row],[Model]])), ISNUMBER(SEARCH(" S",porsche_data[[#This Row],[Model]]))),1,0)</f>
        <v>0</v>
      </c>
      <c r="G1831">
        <f>IF(ISNUMBER(SEARCH("Turbo",porsche_data[[#This Row],[Model]])),1,0)</f>
        <v>0</v>
      </c>
      <c r="H1831">
        <f>IF(ISNUMBER(SEARCH("GT",porsche_data[[#This Row],[Model]])),1,0)</f>
        <v>0</v>
      </c>
      <c r="I1831">
        <f>IF(ISNUMBER(SEARCH("RS",porsche_data[[#This Row],[Model]])),1,0)</f>
        <v>0</v>
      </c>
      <c r="J1831">
        <f>IF(ISNUMBER(SEARCH("Targa",porsche_data[[#This Row],[Body]])),1,0)</f>
        <v>0</v>
      </c>
      <c r="K1831">
        <f>IF(ISNUMBER(SEARCH("Cabriolet",porsche_data[[#This Row],[Body]])),1,0)</f>
        <v>0</v>
      </c>
      <c r="L1831" t="s">
        <v>25</v>
      </c>
      <c r="N1831" t="s">
        <v>25</v>
      </c>
      <c r="O1831" t="str">
        <f>IF(ISNUMBER(SEARCH("km",porsche_data[[#This Row],[Mileage0]])),porsche_data[[#This Row],[Mileage0]],"")</f>
        <v/>
      </c>
      <c r="P1831" t="s">
        <v>25</v>
      </c>
      <c r="R1831" t="s">
        <v>25</v>
      </c>
      <c r="T1831" t="s">
        <v>25</v>
      </c>
      <c r="U1831" t="s">
        <v>25</v>
      </c>
      <c r="V1831">
        <f>IF(porsche_data[[#This Row],[Transmission]]="Automatic",1,0)</f>
        <v>0</v>
      </c>
      <c r="W1831">
        <f>IF(porsche_data[[#This Row],[Transmission]]="PDK",1,0)</f>
        <v>0</v>
      </c>
      <c r="X1831" t="s">
        <v>25</v>
      </c>
      <c r="Y1831">
        <f>IF(porsche_data[[#This Row],[Drive]]="Rear drive",0,1)</f>
        <v>1</v>
      </c>
      <c r="Z1831" t="s">
        <v>25</v>
      </c>
      <c r="AA1831" t="s">
        <v>25</v>
      </c>
      <c r="AB1831">
        <f>IF(OR(porsche_data[[#This Row],[Interior Color]]="Black",porsche_data[[#This Row],[Interior Color]]="Beige",porsche_data[[#This Row],[Interior Color]]="Brown",porsche_data[[#This Row],[Interior Color]]="Grey"),0,1)</f>
        <v>1</v>
      </c>
      <c r="AC1831" t="s">
        <v>25</v>
      </c>
      <c r="AD18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32" spans="1:30" x14ac:dyDescent="0.2">
      <c r="A1832" t="s">
        <v>3637</v>
      </c>
      <c r="B1832">
        <v>133992</v>
      </c>
      <c r="C1832">
        <f>ABS((porsche_data[[#This Row],[Price]]-AVERAGE(B1764:B6219))/_xlfn.STDEV.P(B1764:B6219))</f>
        <v>1.6205738109586345</v>
      </c>
      <c r="D1832" t="s">
        <v>106</v>
      </c>
      <c r="E1832" t="s">
        <v>64</v>
      </c>
      <c r="F1832">
        <f>IF(OR(ISNUMBER(SEARCH(" 4S",porsche_data[[#This Row],[Model]])), ISNUMBER(SEARCH(" S",porsche_data[[#This Row],[Model]]))),1,0)</f>
        <v>1</v>
      </c>
      <c r="G1832">
        <f>IF(ISNUMBER(SEARCH("Turbo",porsche_data[[#This Row],[Model]])),1,0)</f>
        <v>0</v>
      </c>
      <c r="H1832">
        <f>IF(ISNUMBER(SEARCH("GT",porsche_data[[#This Row],[Model]])),1,0)</f>
        <v>0</v>
      </c>
      <c r="I1832">
        <f>IF(ISNUMBER(SEARCH("RS",porsche_data[[#This Row],[Model]])),1,0)</f>
        <v>0</v>
      </c>
      <c r="J1832">
        <f>IF(ISNUMBER(SEARCH("Targa",porsche_data[[#This Row],[Body]])),1,0)</f>
        <v>0</v>
      </c>
      <c r="K1832">
        <f>IF(ISNUMBER(SEARCH("Cabriolet",porsche_data[[#This Row],[Body]])),1,0)</f>
        <v>0</v>
      </c>
      <c r="L1832" t="s">
        <v>44</v>
      </c>
      <c r="M1832">
        <v>992</v>
      </c>
      <c r="N1832" t="s">
        <v>3638</v>
      </c>
      <c r="O1832" s="3">
        <f>1*(LEFT(porsche_data[[#This Row],[Mileage0]],FIND(" ",porsche_data[[#This Row],[Mileage0]])-1))</f>
        <v>50649</v>
      </c>
      <c r="P1832" t="s">
        <v>66</v>
      </c>
      <c r="Q1832">
        <v>450</v>
      </c>
      <c r="R1832" t="s">
        <v>67</v>
      </c>
      <c r="S1832">
        <f>1*(LEFT(porsche_data[[#This Row],[Cylinder Capacity]],FIND(" ",porsche_data[[#This Row],[Cylinder Capacity]])-1))</f>
        <v>3</v>
      </c>
      <c r="T1832" t="s">
        <v>20</v>
      </c>
      <c r="U1832" t="s">
        <v>31</v>
      </c>
      <c r="V1832">
        <f>IF(porsche_data[[#This Row],[Transmission]]="Automatic",1,0)</f>
        <v>0</v>
      </c>
      <c r="W1832">
        <f>IF(porsche_data[[#This Row],[Transmission]]="PDK",1,0)</f>
        <v>1</v>
      </c>
      <c r="X1832" t="s">
        <v>22</v>
      </c>
      <c r="Y1832">
        <f>IF(porsche_data[[#This Row],[Drive]]="Rear drive",0,1)</f>
        <v>0</v>
      </c>
      <c r="Z1832" t="s">
        <v>23</v>
      </c>
      <c r="AA1832" t="s">
        <v>250</v>
      </c>
      <c r="AB1832">
        <f>IF(OR(porsche_data[[#This Row],[Interior Color]]="Black",porsche_data[[#This Row],[Interior Color]]="Beige",porsche_data[[#This Row],[Interior Color]]="Brown",porsche_data[[#This Row],[Interior Color]]="Grey"),0,1)</f>
        <v>0</v>
      </c>
      <c r="AC1832" t="s">
        <v>99</v>
      </c>
      <c r="AD18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33" spans="1:30" x14ac:dyDescent="0.2">
      <c r="A1833" t="s">
        <v>1883</v>
      </c>
      <c r="B1833">
        <v>133900</v>
      </c>
      <c r="C1833">
        <f>ABS((porsche_data[[#This Row],[Price]]-AVERAGE(B1765:B6220))/_xlfn.STDEV.P(B1765:B6220))</f>
        <v>1.6203562550673696</v>
      </c>
      <c r="D1833" t="s">
        <v>80</v>
      </c>
      <c r="E1833" t="s">
        <v>1715</v>
      </c>
      <c r="F1833">
        <f>IF(OR(ISNUMBER(SEARCH(" 4S",porsche_data[[#This Row],[Model]])), ISNUMBER(SEARCH(" S",porsche_data[[#This Row],[Model]]))),1,0)</f>
        <v>0</v>
      </c>
      <c r="G1833">
        <f>IF(ISNUMBER(SEARCH("Turbo",porsche_data[[#This Row],[Model]])),1,0)</f>
        <v>1</v>
      </c>
      <c r="H1833">
        <f>IF(ISNUMBER(SEARCH("GT",porsche_data[[#This Row],[Model]])),1,0)</f>
        <v>0</v>
      </c>
      <c r="I1833">
        <f>IF(ISNUMBER(SEARCH("RS",porsche_data[[#This Row],[Model]])),1,0)</f>
        <v>0</v>
      </c>
      <c r="J1833">
        <f>IF(ISNUMBER(SEARCH("Targa",porsche_data[[#This Row],[Body]])),1,0)</f>
        <v>0</v>
      </c>
      <c r="K1833">
        <f>IF(ISNUMBER(SEARCH("Cabriolet",porsche_data[[#This Row],[Body]])),1,0)</f>
        <v>0</v>
      </c>
      <c r="L1833" t="s">
        <v>44</v>
      </c>
      <c r="M1833">
        <v>991</v>
      </c>
      <c r="N1833" t="s">
        <v>1884</v>
      </c>
      <c r="O1833" s="3">
        <f>1*(LEFT(porsche_data[[#This Row],[Mileage0]],FIND(" ",porsche_data[[#This Row],[Mileage0]])-1))</f>
        <v>62288</v>
      </c>
      <c r="P1833" t="s">
        <v>1717</v>
      </c>
      <c r="Q1833">
        <v>540</v>
      </c>
      <c r="R1833" t="s">
        <v>88</v>
      </c>
      <c r="S1833">
        <f>1*(LEFT(porsche_data[[#This Row],[Cylinder Capacity]],FIND(" ",porsche_data[[#This Row],[Cylinder Capacity]])-1))</f>
        <v>3.8</v>
      </c>
      <c r="T1833" t="s">
        <v>20</v>
      </c>
      <c r="U1833" t="s">
        <v>31</v>
      </c>
      <c r="V1833">
        <f>IF(porsche_data[[#This Row],[Transmission]]="Automatic",1,0)</f>
        <v>0</v>
      </c>
      <c r="W1833">
        <f>IF(porsche_data[[#This Row],[Transmission]]="PDK",1,0)</f>
        <v>1</v>
      </c>
      <c r="X1833" t="s">
        <v>46</v>
      </c>
      <c r="Y1833">
        <f>IF(porsche_data[[#This Row],[Drive]]="Rear drive",0,1)</f>
        <v>1</v>
      </c>
      <c r="Z1833" t="s">
        <v>23</v>
      </c>
      <c r="AA1833" t="s">
        <v>24</v>
      </c>
      <c r="AB1833">
        <f>IF(OR(porsche_data[[#This Row],[Interior Color]]="Black",porsche_data[[#This Row],[Interior Color]]="Beige",porsche_data[[#This Row],[Interior Color]]="Brown",porsche_data[[#This Row],[Interior Color]]="Grey"),0,1)</f>
        <v>0</v>
      </c>
      <c r="AC1833" t="s">
        <v>32</v>
      </c>
      <c r="AD18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34" spans="1:30" hidden="1" x14ac:dyDescent="0.2">
      <c r="A1834" t="s">
        <v>401</v>
      </c>
      <c r="C1834" t="e">
        <f>ABS((porsche_data[[#This Row],[Price]]-#REF!)/#REF!)</f>
        <v>#REF!</v>
      </c>
      <c r="D1834" t="s">
        <v>14</v>
      </c>
      <c r="E1834" t="s">
        <v>1910</v>
      </c>
      <c r="F1834">
        <f>IF(OR(ISNUMBER(SEARCH(" 4S",porsche_data[[#This Row],[Model]])), ISNUMBER(SEARCH(" S",porsche_data[[#This Row],[Model]]))),1,0)</f>
        <v>1</v>
      </c>
      <c r="G1834">
        <f>IF(ISNUMBER(SEARCH("Turbo",porsche_data[[#This Row],[Model]])),1,0)</f>
        <v>0</v>
      </c>
      <c r="H1834">
        <f>IF(ISNUMBER(SEARCH("GT",porsche_data[[#This Row],[Model]])),1,0)</f>
        <v>0</v>
      </c>
      <c r="I1834">
        <f>IF(ISNUMBER(SEARCH("RS",porsche_data[[#This Row],[Model]])),1,0)</f>
        <v>0</v>
      </c>
      <c r="J1834">
        <f>IF(ISNUMBER(SEARCH("Targa",porsche_data[[#This Row],[Body]])),1,0)</f>
        <v>0</v>
      </c>
      <c r="K1834">
        <f>IF(ISNUMBER(SEARCH("Cabriolet",porsche_data[[#This Row],[Body]])),1,0)</f>
        <v>0</v>
      </c>
      <c r="L1834" t="s">
        <v>44</v>
      </c>
      <c r="N1834" t="s">
        <v>2802</v>
      </c>
      <c r="O1834" t="str">
        <f>IF(ISNUMBER(SEARCH("km",porsche_data[[#This Row],[Mileage0]])),porsche_data[[#This Row],[Mileage0]],"")</f>
        <v>89023 km</v>
      </c>
      <c r="P1834" t="s">
        <v>385</v>
      </c>
      <c r="R1834" t="s">
        <v>78</v>
      </c>
      <c r="T1834" t="s">
        <v>20</v>
      </c>
      <c r="U1834" t="s">
        <v>21</v>
      </c>
      <c r="V1834">
        <f>IF(porsche_data[[#This Row],[Transmission]]="Automatic",1,0)</f>
        <v>0</v>
      </c>
      <c r="W1834">
        <f>IF(porsche_data[[#This Row],[Transmission]]="PDK",1,0)</f>
        <v>0</v>
      </c>
      <c r="X1834" t="s">
        <v>22</v>
      </c>
      <c r="Y1834">
        <f>IF(porsche_data[[#This Row],[Drive]]="Rear drive",0,1)</f>
        <v>0</v>
      </c>
      <c r="Z1834" t="s">
        <v>23</v>
      </c>
      <c r="AA1834" t="s">
        <v>24</v>
      </c>
      <c r="AB1834">
        <f>IF(OR(porsche_data[[#This Row],[Interior Color]]="Black",porsche_data[[#This Row],[Interior Color]]="Beige",porsche_data[[#This Row],[Interior Color]]="Brown",porsche_data[[#This Row],[Interior Color]]="Grey"),0,1)</f>
        <v>0</v>
      </c>
      <c r="AC1834" t="s">
        <v>40</v>
      </c>
      <c r="AD18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35" spans="1:30" hidden="1" x14ac:dyDescent="0.2">
      <c r="A1835" t="s">
        <v>1122</v>
      </c>
      <c r="C1835" t="e">
        <f>ABS((porsche_data[[#This Row],[Price]]-#REF!)/#REF!)</f>
        <v>#REF!</v>
      </c>
      <c r="D1835" t="s">
        <v>654</v>
      </c>
      <c r="E1835" t="s">
        <v>513</v>
      </c>
      <c r="F1835">
        <f>IF(OR(ISNUMBER(SEARCH(" 4S",porsche_data[[#This Row],[Model]])), ISNUMBER(SEARCH(" S",porsche_data[[#This Row],[Model]]))),1,0)</f>
        <v>0</v>
      </c>
      <c r="G1835">
        <f>IF(ISNUMBER(SEARCH("Turbo",porsche_data[[#This Row],[Model]])),1,0)</f>
        <v>0</v>
      </c>
      <c r="H1835">
        <f>IF(ISNUMBER(SEARCH("GT",porsche_data[[#This Row],[Model]])),1,0)</f>
        <v>0</v>
      </c>
      <c r="I1835">
        <f>IF(ISNUMBER(SEARCH("RS",porsche_data[[#This Row],[Model]])),1,0)</f>
        <v>0</v>
      </c>
      <c r="J1835">
        <f>IF(ISNUMBER(SEARCH("Targa",porsche_data[[#This Row],[Body]])),1,0)</f>
        <v>0</v>
      </c>
      <c r="K1835">
        <f>IF(ISNUMBER(SEARCH("Cabriolet",porsche_data[[#This Row],[Body]])),1,0)</f>
        <v>0</v>
      </c>
      <c r="L1835" t="s">
        <v>44</v>
      </c>
      <c r="N1835" t="s">
        <v>1379</v>
      </c>
      <c r="O1835" t="str">
        <f>IF(ISNUMBER(SEARCH("km",porsche_data[[#This Row],[Mileage0]])),porsche_data[[#This Row],[Mileage0]],"")</f>
        <v>72000 km</v>
      </c>
      <c r="P1835" t="s">
        <v>25</v>
      </c>
      <c r="R1835" t="s">
        <v>2803</v>
      </c>
      <c r="T1835" t="s">
        <v>20</v>
      </c>
      <c r="U1835" t="s">
        <v>21</v>
      </c>
      <c r="V1835">
        <f>IF(porsche_data[[#This Row],[Transmission]]="Automatic",1,0)</f>
        <v>0</v>
      </c>
      <c r="W1835">
        <f>IF(porsche_data[[#This Row],[Transmission]]="PDK",1,0)</f>
        <v>0</v>
      </c>
      <c r="X1835" t="s">
        <v>22</v>
      </c>
      <c r="Y1835">
        <f>IF(porsche_data[[#This Row],[Drive]]="Rear drive",0,1)</f>
        <v>0</v>
      </c>
      <c r="Z1835" t="s">
        <v>23</v>
      </c>
      <c r="AA1835" t="s">
        <v>24</v>
      </c>
      <c r="AB1835">
        <f>IF(OR(porsche_data[[#This Row],[Interior Color]]="Black",porsche_data[[#This Row],[Interior Color]]="Beige",porsche_data[[#This Row],[Interior Color]]="Brown",porsche_data[[#This Row],[Interior Color]]="Grey"),0,1)</f>
        <v>0</v>
      </c>
      <c r="AC1835" t="s">
        <v>47</v>
      </c>
      <c r="AD18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36" spans="1:30" x14ac:dyDescent="0.2">
      <c r="A1836" t="s">
        <v>1883</v>
      </c>
      <c r="B1836">
        <v>133900</v>
      </c>
      <c r="C1836">
        <f>ABS((porsche_data[[#This Row],[Price]]-AVERAGE(B1768:B6223))/_xlfn.STDEV.P(B1768:B6223))</f>
        <v>1.6265634038481172</v>
      </c>
      <c r="D1836" t="s">
        <v>106</v>
      </c>
      <c r="E1836" t="s">
        <v>185</v>
      </c>
      <c r="F1836">
        <f>IF(OR(ISNUMBER(SEARCH(" 4S",porsche_data[[#This Row],[Model]])), ISNUMBER(SEARCH(" S",porsche_data[[#This Row],[Model]]))),1,0)</f>
        <v>1</v>
      </c>
      <c r="G1836">
        <f>IF(ISNUMBER(SEARCH("Turbo",porsche_data[[#This Row],[Model]])),1,0)</f>
        <v>0</v>
      </c>
      <c r="H1836">
        <f>IF(ISNUMBER(SEARCH("GT",porsche_data[[#This Row],[Model]])),1,0)</f>
        <v>0</v>
      </c>
      <c r="I1836">
        <f>IF(ISNUMBER(SEARCH("RS",porsche_data[[#This Row],[Model]])),1,0)</f>
        <v>0</v>
      </c>
      <c r="J1836">
        <f>IF(ISNUMBER(SEARCH("Targa",porsche_data[[#This Row],[Body]])),1,0)</f>
        <v>0</v>
      </c>
      <c r="K1836">
        <f>IF(ISNUMBER(SEARCH("Cabriolet",porsche_data[[#This Row],[Body]])),1,0)</f>
        <v>1</v>
      </c>
      <c r="L1836" t="s">
        <v>16</v>
      </c>
      <c r="M1836">
        <v>992</v>
      </c>
      <c r="N1836" t="s">
        <v>2861</v>
      </c>
      <c r="O1836" s="3">
        <f>1*(LEFT(porsche_data[[#This Row],[Mileage0]],FIND(" ",porsche_data[[#This Row],[Mileage0]])-1))</f>
        <v>37050</v>
      </c>
      <c r="P1836" t="s">
        <v>66</v>
      </c>
      <c r="Q1836">
        <v>450</v>
      </c>
      <c r="R1836" t="s">
        <v>67</v>
      </c>
      <c r="S1836">
        <f>1*(LEFT(porsche_data[[#This Row],[Cylinder Capacity]],FIND(" ",porsche_data[[#This Row],[Cylinder Capacity]])-1))</f>
        <v>3</v>
      </c>
      <c r="T1836" t="s">
        <v>20</v>
      </c>
      <c r="U1836" t="s">
        <v>31</v>
      </c>
      <c r="V1836">
        <f>IF(porsche_data[[#This Row],[Transmission]]="Automatic",1,0)</f>
        <v>0</v>
      </c>
      <c r="W1836">
        <f>IF(porsche_data[[#This Row],[Transmission]]="PDK",1,0)</f>
        <v>1</v>
      </c>
      <c r="X1836" t="s">
        <v>22</v>
      </c>
      <c r="Y1836">
        <f>IF(porsche_data[[#This Row],[Drive]]="Rear drive",0,1)</f>
        <v>0</v>
      </c>
      <c r="Z1836" t="s">
        <v>23</v>
      </c>
      <c r="AA1836" t="s">
        <v>24</v>
      </c>
      <c r="AB1836">
        <f>IF(OR(porsche_data[[#This Row],[Interior Color]]="Black",porsche_data[[#This Row],[Interior Color]]="Beige",porsche_data[[#This Row],[Interior Color]]="Brown",porsche_data[[#This Row],[Interior Color]]="Grey"),0,1)</f>
        <v>0</v>
      </c>
      <c r="AC1836" t="s">
        <v>24</v>
      </c>
      <c r="AD18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37" spans="1:30" hidden="1" x14ac:dyDescent="0.2">
      <c r="A1837" t="s">
        <v>25</v>
      </c>
      <c r="C1837" t="e">
        <f>ABS((porsche_data[[#This Row],[Price]]-#REF!)/#REF!)</f>
        <v>#REF!</v>
      </c>
      <c r="D1837" t="s">
        <v>25</v>
      </c>
      <c r="E1837" t="s">
        <v>25</v>
      </c>
      <c r="F1837">
        <f>IF(OR(ISNUMBER(SEARCH(" 4S",porsche_data[[#This Row],[Model]])), ISNUMBER(SEARCH(" S",porsche_data[[#This Row],[Model]]))),1,0)</f>
        <v>0</v>
      </c>
      <c r="G1837">
        <f>IF(ISNUMBER(SEARCH("Turbo",porsche_data[[#This Row],[Model]])),1,0)</f>
        <v>0</v>
      </c>
      <c r="H1837">
        <f>IF(ISNUMBER(SEARCH("GT",porsche_data[[#This Row],[Model]])),1,0)</f>
        <v>0</v>
      </c>
      <c r="I1837">
        <f>IF(ISNUMBER(SEARCH("RS",porsche_data[[#This Row],[Model]])),1,0)</f>
        <v>0</v>
      </c>
      <c r="J1837">
        <f>IF(ISNUMBER(SEARCH("Targa",porsche_data[[#This Row],[Body]])),1,0)</f>
        <v>0</v>
      </c>
      <c r="K1837">
        <f>IF(ISNUMBER(SEARCH("Cabriolet",porsche_data[[#This Row],[Body]])),1,0)</f>
        <v>0</v>
      </c>
      <c r="L1837" t="s">
        <v>25</v>
      </c>
      <c r="N1837" t="s">
        <v>25</v>
      </c>
      <c r="O1837" t="str">
        <f>IF(ISNUMBER(SEARCH("km",porsche_data[[#This Row],[Mileage0]])),porsche_data[[#This Row],[Mileage0]],"")</f>
        <v/>
      </c>
      <c r="P1837" t="s">
        <v>25</v>
      </c>
      <c r="R1837" t="s">
        <v>25</v>
      </c>
      <c r="T1837" t="s">
        <v>25</v>
      </c>
      <c r="U1837" t="s">
        <v>25</v>
      </c>
      <c r="V1837">
        <f>IF(porsche_data[[#This Row],[Transmission]]="Automatic",1,0)</f>
        <v>0</v>
      </c>
      <c r="W1837">
        <f>IF(porsche_data[[#This Row],[Transmission]]="PDK",1,0)</f>
        <v>0</v>
      </c>
      <c r="X1837" t="s">
        <v>25</v>
      </c>
      <c r="Y1837">
        <f>IF(porsche_data[[#This Row],[Drive]]="Rear drive",0,1)</f>
        <v>1</v>
      </c>
      <c r="Z1837" t="s">
        <v>25</v>
      </c>
      <c r="AA1837" t="s">
        <v>25</v>
      </c>
      <c r="AB1837">
        <f>IF(OR(porsche_data[[#This Row],[Interior Color]]="Black",porsche_data[[#This Row],[Interior Color]]="Beige",porsche_data[[#This Row],[Interior Color]]="Brown",porsche_data[[#This Row],[Interior Color]]="Grey"),0,1)</f>
        <v>1</v>
      </c>
      <c r="AC1837" t="s">
        <v>25</v>
      </c>
      <c r="AD18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38" spans="1:30" x14ac:dyDescent="0.2">
      <c r="A1838" t="s">
        <v>1883</v>
      </c>
      <c r="B1838">
        <v>133900</v>
      </c>
      <c r="C1838">
        <f>ABS((porsche_data[[#This Row],[Price]]-AVERAGE(B1770:B6225))/_xlfn.STDEV.P(B1770:B6225))</f>
        <v>1.6326472838926791</v>
      </c>
      <c r="D1838" t="s">
        <v>315</v>
      </c>
      <c r="E1838" t="s">
        <v>1033</v>
      </c>
      <c r="F1838">
        <f>IF(OR(ISNUMBER(SEARCH(" 4S",porsche_data[[#This Row],[Model]])), ISNUMBER(SEARCH(" S",porsche_data[[#This Row],[Model]]))),1,0)</f>
        <v>0</v>
      </c>
      <c r="G1838">
        <f>IF(ISNUMBER(SEARCH("Turbo",porsche_data[[#This Row],[Model]])),1,0)</f>
        <v>1</v>
      </c>
      <c r="H1838">
        <f>IF(ISNUMBER(SEARCH("GT",porsche_data[[#This Row],[Model]])),1,0)</f>
        <v>0</v>
      </c>
      <c r="I1838">
        <f>IF(ISNUMBER(SEARCH("RS",porsche_data[[#This Row],[Model]])),1,0)</f>
        <v>0</v>
      </c>
      <c r="J1838">
        <f>IF(ISNUMBER(SEARCH("Targa",porsche_data[[#This Row],[Body]])),1,0)</f>
        <v>0</v>
      </c>
      <c r="K1838">
        <f>IF(ISNUMBER(SEARCH("Cabriolet",porsche_data[[#This Row],[Body]])),1,0)</f>
        <v>0</v>
      </c>
      <c r="L1838" t="s">
        <v>44</v>
      </c>
      <c r="M1838">
        <v>911</v>
      </c>
      <c r="N1838" t="s">
        <v>3288</v>
      </c>
      <c r="O1838" s="3">
        <f>1*(LEFT(porsche_data[[#This Row],[Mileage0]],FIND(" ",porsche_data[[#This Row],[Mileage0]])-1))</f>
        <v>190100</v>
      </c>
      <c r="P1838" t="s">
        <v>202</v>
      </c>
      <c r="Q1838">
        <v>300</v>
      </c>
      <c r="R1838" t="s">
        <v>213</v>
      </c>
      <c r="S1838">
        <f>1*(LEFT(porsche_data[[#This Row],[Cylinder Capacity]],FIND(" ",porsche_data[[#This Row],[Cylinder Capacity]])-1))</f>
        <v>3.3</v>
      </c>
      <c r="T1838" t="s">
        <v>20</v>
      </c>
      <c r="U1838" t="s">
        <v>21</v>
      </c>
      <c r="V1838">
        <f>IF(porsche_data[[#This Row],[Transmission]]="Automatic",1,0)</f>
        <v>0</v>
      </c>
      <c r="W1838">
        <f>IF(porsche_data[[#This Row],[Transmission]]="PDK",1,0)</f>
        <v>0</v>
      </c>
      <c r="X1838" t="s">
        <v>22</v>
      </c>
      <c r="Y1838">
        <f>IF(porsche_data[[#This Row],[Drive]]="Rear drive",0,1)</f>
        <v>0</v>
      </c>
      <c r="Z1838" t="s">
        <v>23</v>
      </c>
      <c r="AA1838" t="s">
        <v>250</v>
      </c>
      <c r="AB1838">
        <f>IF(OR(porsche_data[[#This Row],[Interior Color]]="Black",porsche_data[[#This Row],[Interior Color]]="Beige",porsche_data[[#This Row],[Interior Color]]="Brown",porsche_data[[#This Row],[Interior Color]]="Grey"),0,1)</f>
        <v>0</v>
      </c>
      <c r="AC1838" t="s">
        <v>589</v>
      </c>
      <c r="AD18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39" spans="1:30" x14ac:dyDescent="0.2">
      <c r="A1839" t="s">
        <v>4423</v>
      </c>
      <c r="B1839">
        <v>133700</v>
      </c>
      <c r="C1839">
        <f>ABS((porsche_data[[#This Row],[Price]]-AVERAGE(B1771:B6226))/_xlfn.STDEV.P(B1771:B6226))</f>
        <v>1.6253669648336233</v>
      </c>
      <c r="D1839" t="s">
        <v>106</v>
      </c>
      <c r="E1839" t="s">
        <v>185</v>
      </c>
      <c r="F1839">
        <f>IF(OR(ISNUMBER(SEARCH(" 4S",porsche_data[[#This Row],[Model]])), ISNUMBER(SEARCH(" S",porsche_data[[#This Row],[Model]]))),1,0)</f>
        <v>1</v>
      </c>
      <c r="G1839">
        <f>IF(ISNUMBER(SEARCH("Turbo",porsche_data[[#This Row],[Model]])),1,0)</f>
        <v>0</v>
      </c>
      <c r="H1839">
        <f>IF(ISNUMBER(SEARCH("GT",porsche_data[[#This Row],[Model]])),1,0)</f>
        <v>0</v>
      </c>
      <c r="I1839">
        <f>IF(ISNUMBER(SEARCH("RS",porsche_data[[#This Row],[Model]])),1,0)</f>
        <v>0</v>
      </c>
      <c r="J1839">
        <f>IF(ISNUMBER(SEARCH("Targa",porsche_data[[#This Row],[Body]])),1,0)</f>
        <v>0</v>
      </c>
      <c r="K1839">
        <f>IF(ISNUMBER(SEARCH("Cabriolet",porsche_data[[#This Row],[Body]])),1,0)</f>
        <v>0</v>
      </c>
      <c r="L1839" t="s">
        <v>44</v>
      </c>
      <c r="M1839">
        <v>992</v>
      </c>
      <c r="N1839" t="s">
        <v>2047</v>
      </c>
      <c r="O1839" s="3">
        <f>1*(LEFT(porsche_data[[#This Row],[Mileage0]],FIND(" ",porsche_data[[#This Row],[Mileage0]])-1))</f>
        <v>50000</v>
      </c>
      <c r="P1839" t="s">
        <v>66</v>
      </c>
      <c r="Q1839">
        <v>450</v>
      </c>
      <c r="R1839" t="s">
        <v>67</v>
      </c>
      <c r="S1839">
        <f>1*(LEFT(porsche_data[[#This Row],[Cylinder Capacity]],FIND(" ",porsche_data[[#This Row],[Cylinder Capacity]])-1))</f>
        <v>3</v>
      </c>
      <c r="T1839" t="s">
        <v>20</v>
      </c>
      <c r="U1839" t="s">
        <v>31</v>
      </c>
      <c r="V1839">
        <f>IF(porsche_data[[#This Row],[Transmission]]="Automatic",1,0)</f>
        <v>0</v>
      </c>
      <c r="W1839">
        <f>IF(porsche_data[[#This Row],[Transmission]]="PDK",1,0)</f>
        <v>1</v>
      </c>
      <c r="X1839" t="s">
        <v>22</v>
      </c>
      <c r="Y1839">
        <f>IF(porsche_data[[#This Row],[Drive]]="Rear drive",0,1)</f>
        <v>0</v>
      </c>
      <c r="Z1839" t="s">
        <v>23</v>
      </c>
      <c r="AA1839" t="s">
        <v>24</v>
      </c>
      <c r="AB1839">
        <f>IF(OR(porsche_data[[#This Row],[Interior Color]]="Black",porsche_data[[#This Row],[Interior Color]]="Beige",porsche_data[[#This Row],[Interior Color]]="Brown",porsche_data[[#This Row],[Interior Color]]="Grey"),0,1)</f>
        <v>0</v>
      </c>
      <c r="AC1839" t="s">
        <v>61</v>
      </c>
      <c r="AD18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40" spans="1:30" hidden="1" x14ac:dyDescent="0.2">
      <c r="A1840" t="s">
        <v>25</v>
      </c>
      <c r="C1840" t="e">
        <f>ABS((porsche_data[[#This Row],[Price]]-#REF!)/#REF!)</f>
        <v>#REF!</v>
      </c>
      <c r="D1840" t="s">
        <v>152</v>
      </c>
      <c r="E1840" t="s">
        <v>2809</v>
      </c>
      <c r="F1840">
        <f>IF(OR(ISNUMBER(SEARCH(" 4S",porsche_data[[#This Row],[Model]])), ISNUMBER(SEARCH(" S",porsche_data[[#This Row],[Model]]))),1,0)</f>
        <v>0</v>
      </c>
      <c r="G1840">
        <f>IF(ISNUMBER(SEARCH("Turbo",porsche_data[[#This Row],[Model]])),1,0)</f>
        <v>0</v>
      </c>
      <c r="H1840">
        <f>IF(ISNUMBER(SEARCH("GT",porsche_data[[#This Row],[Model]])),1,0)</f>
        <v>1</v>
      </c>
      <c r="I1840">
        <f>IF(ISNUMBER(SEARCH("RS",porsche_data[[#This Row],[Model]])),1,0)</f>
        <v>0</v>
      </c>
      <c r="J1840">
        <f>IF(ISNUMBER(SEARCH("Targa",porsche_data[[#This Row],[Body]])),1,0)</f>
        <v>0</v>
      </c>
      <c r="K1840">
        <f>IF(ISNUMBER(SEARCH("Cabriolet",porsche_data[[#This Row],[Body]])),1,0)</f>
        <v>0</v>
      </c>
      <c r="L1840" t="s">
        <v>44</v>
      </c>
      <c r="N1840" t="s">
        <v>2652</v>
      </c>
      <c r="O1840" t="str">
        <f>IF(ISNUMBER(SEARCH("km",porsche_data[[#This Row],[Mileage0]])),porsche_data[[#This Row],[Mileage0]],"")</f>
        <v>200 km</v>
      </c>
      <c r="P1840" t="s">
        <v>178</v>
      </c>
      <c r="R1840" t="s">
        <v>67</v>
      </c>
      <c r="T1840" t="s">
        <v>20</v>
      </c>
      <c r="U1840" t="s">
        <v>31</v>
      </c>
      <c r="V1840">
        <f>IF(porsche_data[[#This Row],[Transmission]]="Automatic",1,0)</f>
        <v>0</v>
      </c>
      <c r="W1840">
        <f>IF(porsche_data[[#This Row],[Transmission]]="PDK",1,0)</f>
        <v>1</v>
      </c>
      <c r="X1840" t="s">
        <v>22</v>
      </c>
      <c r="Y1840">
        <f>IF(porsche_data[[#This Row],[Drive]]="Rear drive",0,1)</f>
        <v>0</v>
      </c>
      <c r="Z1840" t="s">
        <v>23</v>
      </c>
      <c r="AA1840" t="s">
        <v>24</v>
      </c>
      <c r="AB1840">
        <f>IF(OR(porsche_data[[#This Row],[Interior Color]]="Black",porsche_data[[#This Row],[Interior Color]]="Beige",porsche_data[[#This Row],[Interior Color]]="Brown",porsche_data[[#This Row],[Interior Color]]="Grey"),0,1)</f>
        <v>0</v>
      </c>
      <c r="AC1840" t="s">
        <v>32</v>
      </c>
      <c r="AD18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41" spans="1:30" x14ac:dyDescent="0.2">
      <c r="A1841" t="s">
        <v>2031</v>
      </c>
      <c r="B1841">
        <v>132911</v>
      </c>
      <c r="C1841">
        <f>ABS((porsche_data[[#This Row],[Price]]-AVERAGE(B1773:B6228))/_xlfn.STDEV.P(B1773:B6228))</f>
        <v>1.599612400205652</v>
      </c>
      <c r="D1841" t="s">
        <v>106</v>
      </c>
      <c r="E1841" t="s">
        <v>64</v>
      </c>
      <c r="F1841">
        <f>IF(OR(ISNUMBER(SEARCH(" 4S",porsche_data[[#This Row],[Model]])), ISNUMBER(SEARCH(" S",porsche_data[[#This Row],[Model]]))),1,0)</f>
        <v>1</v>
      </c>
      <c r="G1841">
        <f>IF(ISNUMBER(SEARCH("Turbo",porsche_data[[#This Row],[Model]])),1,0)</f>
        <v>0</v>
      </c>
      <c r="H1841">
        <f>IF(ISNUMBER(SEARCH("GT",porsche_data[[#This Row],[Model]])),1,0)</f>
        <v>0</v>
      </c>
      <c r="I1841">
        <f>IF(ISNUMBER(SEARCH("RS",porsche_data[[#This Row],[Model]])),1,0)</f>
        <v>0</v>
      </c>
      <c r="J1841">
        <f>IF(ISNUMBER(SEARCH("Targa",porsche_data[[#This Row],[Body]])),1,0)</f>
        <v>0</v>
      </c>
      <c r="K1841">
        <f>IF(ISNUMBER(SEARCH("Cabriolet",porsche_data[[#This Row],[Body]])),1,0)</f>
        <v>0</v>
      </c>
      <c r="L1841" t="s">
        <v>44</v>
      </c>
      <c r="M1841">
        <v>992</v>
      </c>
      <c r="N1841" t="s">
        <v>452</v>
      </c>
      <c r="O1841" s="3">
        <f>1*(LEFT(porsche_data[[#This Row],[Mileage0]],FIND(" ",porsche_data[[#This Row],[Mileage0]])-1))</f>
        <v>51000</v>
      </c>
      <c r="P1841" t="s">
        <v>66</v>
      </c>
      <c r="Q1841">
        <v>450</v>
      </c>
      <c r="R1841" t="s">
        <v>67</v>
      </c>
      <c r="S1841">
        <f>1*(LEFT(porsche_data[[#This Row],[Cylinder Capacity]],FIND(" ",porsche_data[[#This Row],[Cylinder Capacity]])-1))</f>
        <v>3</v>
      </c>
      <c r="T1841" t="s">
        <v>20</v>
      </c>
      <c r="U1841" t="s">
        <v>31</v>
      </c>
      <c r="V1841">
        <f>IF(porsche_data[[#This Row],[Transmission]]="Automatic",1,0)</f>
        <v>0</v>
      </c>
      <c r="W1841">
        <f>IF(porsche_data[[#This Row],[Transmission]]="PDK",1,0)</f>
        <v>1</v>
      </c>
      <c r="X1841" t="s">
        <v>46</v>
      </c>
      <c r="Y1841">
        <f>IF(porsche_data[[#This Row],[Drive]]="Rear drive",0,1)</f>
        <v>1</v>
      </c>
      <c r="Z1841" t="s">
        <v>23</v>
      </c>
      <c r="AA1841" t="s">
        <v>24</v>
      </c>
      <c r="AB1841">
        <f>IF(OR(porsche_data[[#This Row],[Interior Color]]="Black",porsche_data[[#This Row],[Interior Color]]="Beige",porsche_data[[#This Row],[Interior Color]]="Brown",porsche_data[[#This Row],[Interior Color]]="Grey"),0,1)</f>
        <v>0</v>
      </c>
      <c r="AC1841" t="s">
        <v>99</v>
      </c>
      <c r="AD18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42" spans="1:30" x14ac:dyDescent="0.2">
      <c r="A1842" t="s">
        <v>2031</v>
      </c>
      <c r="B1842">
        <v>132911</v>
      </c>
      <c r="C1842">
        <f>ABS((porsche_data[[#This Row],[Price]]-AVERAGE(B1774:B6229))/_xlfn.STDEV.P(B1774:B6229))</f>
        <v>1.6024812698262922</v>
      </c>
      <c r="D1842" t="s">
        <v>106</v>
      </c>
      <c r="E1842" t="s">
        <v>64</v>
      </c>
      <c r="F1842">
        <f>IF(OR(ISNUMBER(SEARCH(" 4S",porsche_data[[#This Row],[Model]])), ISNUMBER(SEARCH(" S",porsche_data[[#This Row],[Model]]))),1,0)</f>
        <v>1</v>
      </c>
      <c r="G1842">
        <f>IF(ISNUMBER(SEARCH("Turbo",porsche_data[[#This Row],[Model]])),1,0)</f>
        <v>0</v>
      </c>
      <c r="H1842">
        <f>IF(ISNUMBER(SEARCH("GT",porsche_data[[#This Row],[Model]])),1,0)</f>
        <v>0</v>
      </c>
      <c r="I1842">
        <f>IF(ISNUMBER(SEARCH("RS",porsche_data[[#This Row],[Model]])),1,0)</f>
        <v>0</v>
      </c>
      <c r="J1842">
        <f>IF(ISNUMBER(SEARCH("Targa",porsche_data[[#This Row],[Body]])),1,0)</f>
        <v>0</v>
      </c>
      <c r="K1842">
        <f>IF(ISNUMBER(SEARCH("Cabriolet",porsche_data[[#This Row],[Body]])),1,0)</f>
        <v>0</v>
      </c>
      <c r="L1842" t="s">
        <v>44</v>
      </c>
      <c r="M1842">
        <v>992</v>
      </c>
      <c r="N1842" t="s">
        <v>3290</v>
      </c>
      <c r="O1842" s="3">
        <f>1*(LEFT(porsche_data[[#This Row],[Mileage0]],FIND(" ",porsche_data[[#This Row],[Mileage0]])-1))</f>
        <v>66000</v>
      </c>
      <c r="P1842" t="s">
        <v>66</v>
      </c>
      <c r="Q1842">
        <v>450</v>
      </c>
      <c r="R1842" t="s">
        <v>67</v>
      </c>
      <c r="S1842">
        <f>1*(LEFT(porsche_data[[#This Row],[Cylinder Capacity]],FIND(" ",porsche_data[[#This Row],[Cylinder Capacity]])-1))</f>
        <v>3</v>
      </c>
      <c r="T1842" t="s">
        <v>20</v>
      </c>
      <c r="U1842" t="s">
        <v>31</v>
      </c>
      <c r="V1842">
        <f>IF(porsche_data[[#This Row],[Transmission]]="Automatic",1,0)</f>
        <v>0</v>
      </c>
      <c r="W1842">
        <f>IF(porsche_data[[#This Row],[Transmission]]="PDK",1,0)</f>
        <v>1</v>
      </c>
      <c r="X1842" t="s">
        <v>46</v>
      </c>
      <c r="Y1842">
        <f>IF(porsche_data[[#This Row],[Drive]]="Rear drive",0,1)</f>
        <v>1</v>
      </c>
      <c r="Z1842" t="s">
        <v>23</v>
      </c>
      <c r="AA1842" t="s">
        <v>24</v>
      </c>
      <c r="AB1842">
        <f>IF(OR(porsche_data[[#This Row],[Interior Color]]="Black",porsche_data[[#This Row],[Interior Color]]="Beige",porsche_data[[#This Row],[Interior Color]]="Brown",porsche_data[[#This Row],[Interior Color]]="Grey"),0,1)</f>
        <v>0</v>
      </c>
      <c r="AC1842" t="s">
        <v>32</v>
      </c>
      <c r="AD18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43" spans="1:30" hidden="1" x14ac:dyDescent="0.2">
      <c r="A1843" t="s">
        <v>25</v>
      </c>
      <c r="C1843" t="e">
        <f>ABS((porsche_data[[#This Row],[Price]]-#REF!)/#REF!)</f>
        <v>#REF!</v>
      </c>
      <c r="D1843" t="s">
        <v>25</v>
      </c>
      <c r="E1843" t="s">
        <v>25</v>
      </c>
      <c r="F1843">
        <f>IF(OR(ISNUMBER(SEARCH(" 4S",porsche_data[[#This Row],[Model]])), ISNUMBER(SEARCH(" S",porsche_data[[#This Row],[Model]]))),1,0)</f>
        <v>0</v>
      </c>
      <c r="G1843">
        <f>IF(ISNUMBER(SEARCH("Turbo",porsche_data[[#This Row],[Model]])),1,0)</f>
        <v>0</v>
      </c>
      <c r="H1843">
        <f>IF(ISNUMBER(SEARCH("GT",porsche_data[[#This Row],[Model]])),1,0)</f>
        <v>0</v>
      </c>
      <c r="I1843">
        <f>IF(ISNUMBER(SEARCH("RS",porsche_data[[#This Row],[Model]])),1,0)</f>
        <v>0</v>
      </c>
      <c r="J1843">
        <f>IF(ISNUMBER(SEARCH("Targa",porsche_data[[#This Row],[Body]])),1,0)</f>
        <v>0</v>
      </c>
      <c r="K1843">
        <f>IF(ISNUMBER(SEARCH("Cabriolet",porsche_data[[#This Row],[Body]])),1,0)</f>
        <v>0</v>
      </c>
      <c r="L1843" t="s">
        <v>25</v>
      </c>
      <c r="N1843" t="s">
        <v>25</v>
      </c>
      <c r="O1843" t="str">
        <f>IF(ISNUMBER(SEARCH("km",porsche_data[[#This Row],[Mileage0]])),porsche_data[[#This Row],[Mileage0]],"")</f>
        <v/>
      </c>
      <c r="P1843" t="s">
        <v>25</v>
      </c>
      <c r="R1843" t="s">
        <v>25</v>
      </c>
      <c r="T1843" t="s">
        <v>25</v>
      </c>
      <c r="U1843" t="s">
        <v>25</v>
      </c>
      <c r="V1843">
        <f>IF(porsche_data[[#This Row],[Transmission]]="Automatic",1,0)</f>
        <v>0</v>
      </c>
      <c r="W1843">
        <f>IF(porsche_data[[#This Row],[Transmission]]="PDK",1,0)</f>
        <v>0</v>
      </c>
      <c r="X1843" t="s">
        <v>25</v>
      </c>
      <c r="Y1843">
        <f>IF(porsche_data[[#This Row],[Drive]]="Rear drive",0,1)</f>
        <v>1</v>
      </c>
      <c r="Z1843" t="s">
        <v>25</v>
      </c>
      <c r="AA1843" t="s">
        <v>25</v>
      </c>
      <c r="AB1843">
        <f>IF(OR(porsche_data[[#This Row],[Interior Color]]="Black",porsche_data[[#This Row],[Interior Color]]="Beige",porsche_data[[#This Row],[Interior Color]]="Brown",porsche_data[[#This Row],[Interior Color]]="Grey"),0,1)</f>
        <v>1</v>
      </c>
      <c r="AC1843" t="s">
        <v>25</v>
      </c>
      <c r="AD18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44" spans="1:30" x14ac:dyDescent="0.2">
      <c r="A1844" t="s">
        <v>373</v>
      </c>
      <c r="B1844">
        <v>132900</v>
      </c>
      <c r="C1844">
        <f>ABS((porsche_data[[#This Row],[Price]]-AVERAGE(B1776:B6231))/_xlfn.STDEV.P(B1776:B6231))</f>
        <v>1.6049636914446355</v>
      </c>
      <c r="D1844" t="s">
        <v>184</v>
      </c>
      <c r="E1844" t="s">
        <v>185</v>
      </c>
      <c r="F1844">
        <f>IF(OR(ISNUMBER(SEARCH(" 4S",porsche_data[[#This Row],[Model]])), ISNUMBER(SEARCH(" S",porsche_data[[#This Row],[Model]]))),1,0)</f>
        <v>1</v>
      </c>
      <c r="G1844">
        <f>IF(ISNUMBER(SEARCH("Turbo",porsche_data[[#This Row],[Model]])),1,0)</f>
        <v>0</v>
      </c>
      <c r="H1844">
        <f>IF(ISNUMBER(SEARCH("GT",porsche_data[[#This Row],[Model]])),1,0)</f>
        <v>0</v>
      </c>
      <c r="I1844">
        <f>IF(ISNUMBER(SEARCH("RS",porsche_data[[#This Row],[Model]])),1,0)</f>
        <v>0</v>
      </c>
      <c r="J1844">
        <f>IF(ISNUMBER(SEARCH("Targa",porsche_data[[#This Row],[Body]])),1,0)</f>
        <v>0</v>
      </c>
      <c r="K1844">
        <f>IF(ISNUMBER(SEARCH("Cabriolet",porsche_data[[#This Row],[Body]])),1,0)</f>
        <v>1</v>
      </c>
      <c r="L1844" t="s">
        <v>16</v>
      </c>
      <c r="M1844">
        <v>992</v>
      </c>
      <c r="N1844" t="s">
        <v>374</v>
      </c>
      <c r="O1844" s="3">
        <f>1*(LEFT(porsche_data[[#This Row],[Mileage0]],FIND(" ",porsche_data[[#This Row],[Mileage0]])-1))</f>
        <v>14000</v>
      </c>
      <c r="P1844" t="s">
        <v>66</v>
      </c>
      <c r="Q1844">
        <v>450</v>
      </c>
      <c r="R1844" t="s">
        <v>67</v>
      </c>
      <c r="S1844">
        <f>1*(LEFT(porsche_data[[#This Row],[Cylinder Capacity]],FIND(" ",porsche_data[[#This Row],[Cylinder Capacity]])-1))</f>
        <v>3</v>
      </c>
      <c r="T1844" t="s">
        <v>20</v>
      </c>
      <c r="U1844" t="s">
        <v>31</v>
      </c>
      <c r="V1844">
        <f>IF(porsche_data[[#This Row],[Transmission]]="Automatic",1,0)</f>
        <v>0</v>
      </c>
      <c r="W1844">
        <f>IF(porsche_data[[#This Row],[Transmission]]="PDK",1,0)</f>
        <v>1</v>
      </c>
      <c r="X1844" t="s">
        <v>22</v>
      </c>
      <c r="Y1844">
        <f>IF(porsche_data[[#This Row],[Drive]]="Rear drive",0,1)</f>
        <v>0</v>
      </c>
      <c r="Z1844" t="s">
        <v>23</v>
      </c>
      <c r="AA1844" t="s">
        <v>24</v>
      </c>
      <c r="AB1844">
        <f>IF(OR(porsche_data[[#This Row],[Interior Color]]="Black",porsche_data[[#This Row],[Interior Color]]="Beige",porsche_data[[#This Row],[Interior Color]]="Brown",porsche_data[[#This Row],[Interior Color]]="Grey"),0,1)</f>
        <v>0</v>
      </c>
      <c r="AC1844" t="s">
        <v>32</v>
      </c>
      <c r="AD18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45" spans="1:30" hidden="1" x14ac:dyDescent="0.2">
      <c r="A1845" t="s">
        <v>2813</v>
      </c>
      <c r="C1845" t="e">
        <f>ABS((porsche_data[[#This Row],[Price]]-#REF!)/#REF!)</f>
        <v>#REF!</v>
      </c>
      <c r="D1845" t="s">
        <v>482</v>
      </c>
      <c r="E1845" t="s">
        <v>144</v>
      </c>
      <c r="F1845">
        <f>IF(OR(ISNUMBER(SEARCH(" 4S",porsche_data[[#This Row],[Model]])), ISNUMBER(SEARCH(" S",porsche_data[[#This Row],[Model]]))),1,0)</f>
        <v>0</v>
      </c>
      <c r="G1845">
        <f>IF(ISNUMBER(SEARCH("Turbo",porsche_data[[#This Row],[Model]])),1,0)</f>
        <v>0</v>
      </c>
      <c r="H1845">
        <f>IF(ISNUMBER(SEARCH("GT",porsche_data[[#This Row],[Model]])),1,0)</f>
        <v>1</v>
      </c>
      <c r="I1845">
        <f>IF(ISNUMBER(SEARCH("RS",porsche_data[[#This Row],[Model]])),1,0)</f>
        <v>0</v>
      </c>
      <c r="J1845">
        <f>IF(ISNUMBER(SEARCH("Targa",porsche_data[[#This Row],[Body]])),1,0)</f>
        <v>0</v>
      </c>
      <c r="K1845">
        <f>IF(ISNUMBER(SEARCH("Cabriolet",porsche_data[[#This Row],[Body]])),1,0)</f>
        <v>0</v>
      </c>
      <c r="L1845" t="s">
        <v>108</v>
      </c>
      <c r="N1845" t="s">
        <v>2814</v>
      </c>
      <c r="O1845" t="str">
        <f>IF(ISNUMBER(SEARCH("km",porsche_data[[#This Row],[Mileage0]])),porsche_data[[#This Row],[Mileage0]],"")</f>
        <v/>
      </c>
      <c r="P1845" t="s">
        <v>2213</v>
      </c>
      <c r="R1845" t="s">
        <v>147</v>
      </c>
      <c r="T1845" t="s">
        <v>20</v>
      </c>
      <c r="U1845" t="s">
        <v>21</v>
      </c>
      <c r="V1845">
        <f>IF(porsche_data[[#This Row],[Transmission]]="Automatic",1,0)</f>
        <v>0</v>
      </c>
      <c r="W1845">
        <f>IF(porsche_data[[#This Row],[Transmission]]="PDK",1,0)</f>
        <v>0</v>
      </c>
      <c r="X1845" t="s">
        <v>22</v>
      </c>
      <c r="Y1845">
        <f>IF(porsche_data[[#This Row],[Drive]]="Rear drive",0,1)</f>
        <v>0</v>
      </c>
      <c r="Z1845" t="s">
        <v>23</v>
      </c>
      <c r="AA1845" t="s">
        <v>24</v>
      </c>
      <c r="AB1845">
        <f>IF(OR(porsche_data[[#This Row],[Interior Color]]="Black",porsche_data[[#This Row],[Interior Color]]="Beige",porsche_data[[#This Row],[Interior Color]]="Brown",porsche_data[[#This Row],[Interior Color]]="Grey"),0,1)</f>
        <v>0</v>
      </c>
      <c r="AC1845" t="s">
        <v>24</v>
      </c>
      <c r="AD18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46" spans="1:30" x14ac:dyDescent="0.2">
      <c r="A1846" t="s">
        <v>373</v>
      </c>
      <c r="B1846">
        <v>132900</v>
      </c>
      <c r="C1846">
        <f>ABS((porsche_data[[#This Row],[Price]]-AVERAGE(B1778:B6233))/_xlfn.STDEV.P(B1778:B6233))</f>
        <v>1.6107762308052138</v>
      </c>
      <c r="D1846" t="s">
        <v>80</v>
      </c>
      <c r="E1846" t="s">
        <v>260</v>
      </c>
      <c r="F1846">
        <f>IF(OR(ISNUMBER(SEARCH(" 4S",porsche_data[[#This Row],[Model]])), ISNUMBER(SEARCH(" S",porsche_data[[#This Row],[Model]]))),1,0)</f>
        <v>0</v>
      </c>
      <c r="G1846">
        <f>IF(ISNUMBER(SEARCH("Turbo",porsche_data[[#This Row],[Model]])),1,0)</f>
        <v>0</v>
      </c>
      <c r="H1846">
        <f>IF(ISNUMBER(SEARCH("GT",porsche_data[[#This Row],[Model]])),1,0)</f>
        <v>1</v>
      </c>
      <c r="I1846">
        <f>IF(ISNUMBER(SEARCH("RS",porsche_data[[#This Row],[Model]])),1,0)</f>
        <v>0</v>
      </c>
      <c r="J1846">
        <f>IF(ISNUMBER(SEARCH("Targa",porsche_data[[#This Row],[Body]])),1,0)</f>
        <v>0</v>
      </c>
      <c r="K1846">
        <f>IF(ISNUMBER(SEARCH("Cabriolet",porsche_data[[#This Row],[Body]])),1,0)</f>
        <v>1</v>
      </c>
      <c r="L1846" t="s">
        <v>16</v>
      </c>
      <c r="M1846">
        <v>991</v>
      </c>
      <c r="N1846" t="s">
        <v>2650</v>
      </c>
      <c r="O1846" s="3">
        <f>1*(LEFT(porsche_data[[#This Row],[Mileage0]],FIND(" ",porsche_data[[#This Row],[Mileage0]])-1))</f>
        <v>57353</v>
      </c>
      <c r="P1846" t="s">
        <v>66</v>
      </c>
      <c r="Q1846">
        <v>450</v>
      </c>
      <c r="R1846" t="s">
        <v>67</v>
      </c>
      <c r="S1846">
        <f>1*(LEFT(porsche_data[[#This Row],[Cylinder Capacity]],FIND(" ",porsche_data[[#This Row],[Cylinder Capacity]])-1))</f>
        <v>3</v>
      </c>
      <c r="T1846" t="s">
        <v>20</v>
      </c>
      <c r="U1846" t="s">
        <v>31</v>
      </c>
      <c r="V1846">
        <f>IF(porsche_data[[#This Row],[Transmission]]="Automatic",1,0)</f>
        <v>0</v>
      </c>
      <c r="W1846">
        <f>IF(porsche_data[[#This Row],[Transmission]]="PDK",1,0)</f>
        <v>1</v>
      </c>
      <c r="X1846" t="s">
        <v>22</v>
      </c>
      <c r="Y1846">
        <f>IF(porsche_data[[#This Row],[Drive]]="Rear drive",0,1)</f>
        <v>0</v>
      </c>
      <c r="Z1846" t="s">
        <v>23</v>
      </c>
      <c r="AA1846" t="s">
        <v>24</v>
      </c>
      <c r="AB1846">
        <f>IF(OR(porsche_data[[#This Row],[Interior Color]]="Black",porsche_data[[#This Row],[Interior Color]]="Beige",porsche_data[[#This Row],[Interior Color]]="Brown",porsche_data[[#This Row],[Interior Color]]="Grey"),0,1)</f>
        <v>0</v>
      </c>
      <c r="AC1846" t="s">
        <v>32</v>
      </c>
      <c r="AD18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47" spans="1:30" x14ac:dyDescent="0.2">
      <c r="A1847" t="s">
        <v>2646</v>
      </c>
      <c r="B1847">
        <v>132450</v>
      </c>
      <c r="C1847">
        <f>ABS((porsche_data[[#This Row],[Price]]-AVERAGE(B1779:B6234))/_xlfn.STDEV.P(B1779:B6234))</f>
        <v>1.5943260061978362</v>
      </c>
      <c r="D1847" t="s">
        <v>70</v>
      </c>
      <c r="E1847" t="s">
        <v>1397</v>
      </c>
      <c r="F1847">
        <f>IF(OR(ISNUMBER(SEARCH(" 4S",porsche_data[[#This Row],[Model]])), ISNUMBER(SEARCH(" S",porsche_data[[#This Row],[Model]]))),1,0)</f>
        <v>0</v>
      </c>
      <c r="G1847">
        <f>IF(ISNUMBER(SEARCH("Turbo",porsche_data[[#This Row],[Model]])),1,0)</f>
        <v>1</v>
      </c>
      <c r="H1847">
        <f>IF(ISNUMBER(SEARCH("GT",porsche_data[[#This Row],[Model]])),1,0)</f>
        <v>0</v>
      </c>
      <c r="I1847">
        <f>IF(ISNUMBER(SEARCH("RS",porsche_data[[#This Row],[Model]])),1,0)</f>
        <v>0</v>
      </c>
      <c r="J1847">
        <f>IF(ISNUMBER(SEARCH("Targa",porsche_data[[#This Row],[Body]])),1,0)</f>
        <v>0</v>
      </c>
      <c r="K1847">
        <f>IF(ISNUMBER(SEARCH("Cabriolet",porsche_data[[#This Row],[Body]])),1,0)</f>
        <v>0</v>
      </c>
      <c r="L1847" t="s">
        <v>44</v>
      </c>
      <c r="M1847">
        <v>991</v>
      </c>
      <c r="N1847" t="s">
        <v>2647</v>
      </c>
      <c r="O1847" s="3">
        <f>1*(LEFT(porsche_data[[#This Row],[Mileage0]],FIND(" ",porsche_data[[#This Row],[Mileage0]])-1))</f>
        <v>25664</v>
      </c>
      <c r="P1847" t="s">
        <v>357</v>
      </c>
      <c r="Q1847">
        <v>520</v>
      </c>
      <c r="R1847" t="s">
        <v>88</v>
      </c>
      <c r="S1847">
        <f>1*(LEFT(porsche_data[[#This Row],[Cylinder Capacity]],FIND(" ",porsche_data[[#This Row],[Cylinder Capacity]])-1))</f>
        <v>3.8</v>
      </c>
      <c r="T1847" t="s">
        <v>20</v>
      </c>
      <c r="U1847" t="s">
        <v>31</v>
      </c>
      <c r="V1847">
        <f>IF(porsche_data[[#This Row],[Transmission]]="Automatic",1,0)</f>
        <v>0</v>
      </c>
      <c r="W1847">
        <f>IF(porsche_data[[#This Row],[Transmission]]="PDK",1,0)</f>
        <v>1</v>
      </c>
      <c r="X1847" t="s">
        <v>46</v>
      </c>
      <c r="Y1847">
        <f>IF(porsche_data[[#This Row],[Drive]]="Rear drive",0,1)</f>
        <v>1</v>
      </c>
      <c r="Z1847" t="s">
        <v>23</v>
      </c>
      <c r="AA1847" t="s">
        <v>24</v>
      </c>
      <c r="AB1847">
        <f>IF(OR(porsche_data[[#This Row],[Interior Color]]="Black",porsche_data[[#This Row],[Interior Color]]="Beige",porsche_data[[#This Row],[Interior Color]]="Brown",porsche_data[[#This Row],[Interior Color]]="Grey"),0,1)</f>
        <v>0</v>
      </c>
      <c r="AC1847" t="s">
        <v>24</v>
      </c>
      <c r="AD18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48" spans="1:30" hidden="1" x14ac:dyDescent="0.2">
      <c r="A1848" t="s">
        <v>25</v>
      </c>
      <c r="C1848" t="e">
        <f>ABS((porsche_data[[#This Row],[Price]]-#REF!)/#REF!)</f>
        <v>#REF!</v>
      </c>
      <c r="D1848" t="s">
        <v>636</v>
      </c>
      <c r="E1848" t="s">
        <v>2818</v>
      </c>
      <c r="F1848">
        <f>IF(OR(ISNUMBER(SEARCH(" 4S",porsche_data[[#This Row],[Model]])), ISNUMBER(SEARCH(" S",porsche_data[[#This Row],[Model]]))),1,0)</f>
        <v>0</v>
      </c>
      <c r="G1848">
        <f>IF(ISNUMBER(SEARCH("Turbo",porsche_data[[#This Row],[Model]])),1,0)</f>
        <v>0</v>
      </c>
      <c r="H1848">
        <f>IF(ISNUMBER(SEARCH("GT",porsche_data[[#This Row],[Model]])),1,0)</f>
        <v>0</v>
      </c>
      <c r="I1848">
        <f>IF(ISNUMBER(SEARCH("RS",porsche_data[[#This Row],[Model]])),1,0)</f>
        <v>0</v>
      </c>
      <c r="J1848">
        <f>IF(ISNUMBER(SEARCH("Targa",porsche_data[[#This Row],[Body]])),1,0)</f>
        <v>0</v>
      </c>
      <c r="K1848">
        <f>IF(ISNUMBER(SEARCH("Cabriolet",porsche_data[[#This Row],[Body]])),1,0)</f>
        <v>0</v>
      </c>
      <c r="L1848" t="s">
        <v>44</v>
      </c>
      <c r="N1848" t="s">
        <v>25</v>
      </c>
      <c r="O1848" t="str">
        <f>IF(ISNUMBER(SEARCH("km",porsche_data[[#This Row],[Mileage0]])),porsche_data[[#This Row],[Mileage0]],"")</f>
        <v/>
      </c>
      <c r="P1848" t="s">
        <v>1410</v>
      </c>
      <c r="R1848" t="s">
        <v>1144</v>
      </c>
      <c r="T1848" t="s">
        <v>232</v>
      </c>
      <c r="U1848" t="s">
        <v>21</v>
      </c>
      <c r="V1848">
        <f>IF(porsche_data[[#This Row],[Transmission]]="Automatic",1,0)</f>
        <v>0</v>
      </c>
      <c r="W1848">
        <f>IF(porsche_data[[#This Row],[Transmission]]="PDK",1,0)</f>
        <v>0</v>
      </c>
      <c r="X1848" t="s">
        <v>22</v>
      </c>
      <c r="Y1848">
        <f>IF(porsche_data[[#This Row],[Drive]]="Rear drive",0,1)</f>
        <v>0</v>
      </c>
      <c r="Z1848" t="s">
        <v>23</v>
      </c>
      <c r="AA1848" t="s">
        <v>116</v>
      </c>
      <c r="AB1848">
        <f>IF(OR(porsche_data[[#This Row],[Interior Color]]="Black",porsche_data[[#This Row],[Interior Color]]="Beige",porsche_data[[#This Row],[Interior Color]]="Brown",porsche_data[[#This Row],[Interior Color]]="Grey"),0,1)</f>
        <v>1</v>
      </c>
      <c r="AC1848" t="s">
        <v>61</v>
      </c>
      <c r="AD18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49" spans="1:30" hidden="1" x14ac:dyDescent="0.2">
      <c r="A1849" t="s">
        <v>25</v>
      </c>
      <c r="C1849" t="e">
        <f>ABS((porsche_data[[#This Row],[Price]]-#REF!)/#REF!)</f>
        <v>#REF!</v>
      </c>
      <c r="D1849" t="s">
        <v>25</v>
      </c>
      <c r="E1849" t="s">
        <v>25</v>
      </c>
      <c r="F1849">
        <f>IF(OR(ISNUMBER(SEARCH(" 4S",porsche_data[[#This Row],[Model]])), ISNUMBER(SEARCH(" S",porsche_data[[#This Row],[Model]]))),1,0)</f>
        <v>0</v>
      </c>
      <c r="G1849">
        <f>IF(ISNUMBER(SEARCH("Turbo",porsche_data[[#This Row],[Model]])),1,0)</f>
        <v>0</v>
      </c>
      <c r="H1849">
        <f>IF(ISNUMBER(SEARCH("GT",porsche_data[[#This Row],[Model]])),1,0)</f>
        <v>0</v>
      </c>
      <c r="I1849">
        <f>IF(ISNUMBER(SEARCH("RS",porsche_data[[#This Row],[Model]])),1,0)</f>
        <v>0</v>
      </c>
      <c r="J1849">
        <f>IF(ISNUMBER(SEARCH("Targa",porsche_data[[#This Row],[Body]])),1,0)</f>
        <v>0</v>
      </c>
      <c r="K1849">
        <f>IF(ISNUMBER(SEARCH("Cabriolet",porsche_data[[#This Row],[Body]])),1,0)</f>
        <v>0</v>
      </c>
      <c r="L1849" t="s">
        <v>25</v>
      </c>
      <c r="N1849" t="s">
        <v>25</v>
      </c>
      <c r="O1849" t="str">
        <f>IF(ISNUMBER(SEARCH("km",porsche_data[[#This Row],[Mileage0]])),porsche_data[[#This Row],[Mileage0]],"")</f>
        <v/>
      </c>
      <c r="P1849" t="s">
        <v>25</v>
      </c>
      <c r="R1849" t="s">
        <v>25</v>
      </c>
      <c r="T1849" t="s">
        <v>25</v>
      </c>
      <c r="U1849" t="s">
        <v>25</v>
      </c>
      <c r="V1849">
        <f>IF(porsche_data[[#This Row],[Transmission]]="Automatic",1,0)</f>
        <v>0</v>
      </c>
      <c r="W1849">
        <f>IF(porsche_data[[#This Row],[Transmission]]="PDK",1,0)</f>
        <v>0</v>
      </c>
      <c r="X1849" t="s">
        <v>25</v>
      </c>
      <c r="Y1849">
        <f>IF(porsche_data[[#This Row],[Drive]]="Rear drive",0,1)</f>
        <v>1</v>
      </c>
      <c r="Z1849" t="s">
        <v>25</v>
      </c>
      <c r="AA1849" t="s">
        <v>25</v>
      </c>
      <c r="AB1849">
        <f>IF(OR(porsche_data[[#This Row],[Interior Color]]="Black",porsche_data[[#This Row],[Interior Color]]="Beige",porsche_data[[#This Row],[Interior Color]]="Brown",porsche_data[[#This Row],[Interior Color]]="Grey"),0,1)</f>
        <v>1</v>
      </c>
      <c r="AC1849" t="s">
        <v>25</v>
      </c>
      <c r="AD18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50" spans="1:30" x14ac:dyDescent="0.2">
      <c r="A1850" t="s">
        <v>1504</v>
      </c>
      <c r="B1850">
        <v>132399</v>
      </c>
      <c r="C1850">
        <f>ABS((porsche_data[[#This Row],[Price]]-AVERAGE(B1782:B6237))/_xlfn.STDEV.P(B1782:B6237))</f>
        <v>1.601249001700545</v>
      </c>
      <c r="D1850" t="s">
        <v>152</v>
      </c>
      <c r="E1850" t="s">
        <v>346</v>
      </c>
      <c r="F1850">
        <f>IF(OR(ISNUMBER(SEARCH(" 4S",porsche_data[[#This Row],[Model]])), ISNUMBER(SEARCH(" S",porsche_data[[#This Row],[Model]]))),1,0)</f>
        <v>0</v>
      </c>
      <c r="G1850">
        <f>IF(ISNUMBER(SEARCH("Turbo",porsche_data[[#This Row],[Model]])),1,0)</f>
        <v>0</v>
      </c>
      <c r="H1850">
        <f>IF(ISNUMBER(SEARCH("GT",porsche_data[[#This Row],[Model]])),1,0)</f>
        <v>0</v>
      </c>
      <c r="I1850">
        <f>IF(ISNUMBER(SEARCH("RS",porsche_data[[#This Row],[Model]])),1,0)</f>
        <v>0</v>
      </c>
      <c r="J1850">
        <f>IF(ISNUMBER(SEARCH("Targa",porsche_data[[#This Row],[Body]])),1,0)</f>
        <v>0</v>
      </c>
      <c r="K1850">
        <f>IF(ISNUMBER(SEARCH("Cabriolet",porsche_data[[#This Row],[Body]])),1,0)</f>
        <v>0</v>
      </c>
      <c r="L1850" t="s">
        <v>44</v>
      </c>
      <c r="M1850">
        <v>992</v>
      </c>
      <c r="N1850" t="s">
        <v>347</v>
      </c>
      <c r="O1850" s="3">
        <f>1*(LEFT(porsche_data[[#This Row],[Mileage0]],FIND(" ",porsche_data[[#This Row],[Mileage0]])-1))</f>
        <v>6000</v>
      </c>
      <c r="P1850" t="s">
        <v>182</v>
      </c>
      <c r="Q1850">
        <v>385</v>
      </c>
      <c r="R1850" t="s">
        <v>67</v>
      </c>
      <c r="S1850">
        <f>1*(LEFT(porsche_data[[#This Row],[Cylinder Capacity]],FIND(" ",porsche_data[[#This Row],[Cylinder Capacity]])-1))</f>
        <v>3</v>
      </c>
      <c r="T1850" t="s">
        <v>20</v>
      </c>
      <c r="U1850" t="s">
        <v>31</v>
      </c>
      <c r="V1850">
        <f>IF(porsche_data[[#This Row],[Transmission]]="Automatic",1,0)</f>
        <v>0</v>
      </c>
      <c r="W1850">
        <f>IF(porsche_data[[#This Row],[Transmission]]="PDK",1,0)</f>
        <v>1</v>
      </c>
      <c r="X1850" t="s">
        <v>22</v>
      </c>
      <c r="Y1850">
        <f>IF(porsche_data[[#This Row],[Drive]]="Rear drive",0,1)</f>
        <v>0</v>
      </c>
      <c r="Z1850" t="s">
        <v>23</v>
      </c>
      <c r="AA1850" t="s">
        <v>24</v>
      </c>
      <c r="AB1850">
        <f>IF(OR(porsche_data[[#This Row],[Interior Color]]="Black",porsche_data[[#This Row],[Interior Color]]="Beige",porsche_data[[#This Row],[Interior Color]]="Brown",porsche_data[[#This Row],[Interior Color]]="Grey"),0,1)</f>
        <v>0</v>
      </c>
      <c r="AC1850" t="s">
        <v>99</v>
      </c>
      <c r="AD18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51" spans="1:30" hidden="1" x14ac:dyDescent="0.2">
      <c r="A1851" t="s">
        <v>2219</v>
      </c>
      <c r="C1851" t="e">
        <f>ABS((porsche_data[[#This Row],[Price]]-#REF!)/#REF!)</f>
        <v>#REF!</v>
      </c>
      <c r="D1851" t="s">
        <v>410</v>
      </c>
      <c r="E1851" t="s">
        <v>411</v>
      </c>
      <c r="F1851">
        <f>IF(OR(ISNUMBER(SEARCH(" 4S",porsche_data[[#This Row],[Model]])), ISNUMBER(SEARCH(" S",porsche_data[[#This Row],[Model]]))),1,0)</f>
        <v>0</v>
      </c>
      <c r="G1851">
        <f>IF(ISNUMBER(SEARCH("Turbo",porsche_data[[#This Row],[Model]])),1,0)</f>
        <v>0</v>
      </c>
      <c r="H1851">
        <f>IF(ISNUMBER(SEARCH("GT",porsche_data[[#This Row],[Model]])),1,0)</f>
        <v>0</v>
      </c>
      <c r="I1851">
        <f>IF(ISNUMBER(SEARCH("RS",porsche_data[[#This Row],[Model]])),1,0)</f>
        <v>0</v>
      </c>
      <c r="J1851">
        <f>IF(ISNUMBER(SEARCH("Targa",porsche_data[[#This Row],[Body]])),1,0)</f>
        <v>0</v>
      </c>
      <c r="K1851">
        <f>IF(ISNUMBER(SEARCH("Cabriolet",porsche_data[[#This Row],[Body]])),1,0)</f>
        <v>0</v>
      </c>
      <c r="L1851" t="s">
        <v>44</v>
      </c>
      <c r="N1851" t="s">
        <v>409</v>
      </c>
      <c r="O1851" t="str">
        <f>IF(ISNUMBER(SEARCH("km",porsche_data[[#This Row],[Mileage0]])),porsche_data[[#This Row],[Mileage0]],"")</f>
        <v>98000 km</v>
      </c>
      <c r="P1851" t="s">
        <v>412</v>
      </c>
      <c r="R1851" t="s">
        <v>395</v>
      </c>
      <c r="T1851" t="s">
        <v>20</v>
      </c>
      <c r="U1851" t="s">
        <v>21</v>
      </c>
      <c r="V1851">
        <f>IF(porsche_data[[#This Row],[Transmission]]="Automatic",1,0)</f>
        <v>0</v>
      </c>
      <c r="W1851">
        <f>IF(porsche_data[[#This Row],[Transmission]]="PDK",1,0)</f>
        <v>0</v>
      </c>
      <c r="X1851" t="s">
        <v>22</v>
      </c>
      <c r="Y1851">
        <f>IF(porsche_data[[#This Row],[Drive]]="Rear drive",0,1)</f>
        <v>0</v>
      </c>
      <c r="Z1851" t="s">
        <v>23</v>
      </c>
      <c r="AA1851" t="s">
        <v>250</v>
      </c>
      <c r="AB1851">
        <f>IF(OR(porsche_data[[#This Row],[Interior Color]]="Black",porsche_data[[#This Row],[Interior Color]]="Beige",porsche_data[[#This Row],[Interior Color]]="Brown",porsche_data[[#This Row],[Interior Color]]="Grey"),0,1)</f>
        <v>0</v>
      </c>
      <c r="AC1851" t="s">
        <v>32</v>
      </c>
      <c r="AD18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52" spans="1:30" x14ac:dyDescent="0.2">
      <c r="A1852" t="s">
        <v>550</v>
      </c>
      <c r="B1852">
        <v>131950</v>
      </c>
      <c r="C1852">
        <f>ABS((porsche_data[[#This Row],[Price]]-AVERAGE(B1784:B6239))/_xlfn.STDEV.P(B1784:B6239))</f>
        <v>1.5847930225796503</v>
      </c>
      <c r="D1852" t="s">
        <v>70</v>
      </c>
      <c r="E1852" t="s">
        <v>76</v>
      </c>
      <c r="F1852">
        <f>IF(OR(ISNUMBER(SEARCH(" 4S",porsche_data[[#This Row],[Model]])), ISNUMBER(SEARCH(" S",porsche_data[[#This Row],[Model]]))),1,0)</f>
        <v>1</v>
      </c>
      <c r="G1852">
        <f>IF(ISNUMBER(SEARCH("Turbo",porsche_data[[#This Row],[Model]])),1,0)</f>
        <v>0</v>
      </c>
      <c r="H1852">
        <f>IF(ISNUMBER(SEARCH("GT",porsche_data[[#This Row],[Model]])),1,0)</f>
        <v>0</v>
      </c>
      <c r="I1852">
        <f>IF(ISNUMBER(SEARCH("RS",porsche_data[[#This Row],[Model]])),1,0)</f>
        <v>0</v>
      </c>
      <c r="J1852">
        <f>IF(ISNUMBER(SEARCH("Targa",porsche_data[[#This Row],[Body]])),1,0)</f>
        <v>1</v>
      </c>
      <c r="K1852">
        <f>IF(ISNUMBER(SEARCH("Cabriolet",porsche_data[[#This Row],[Body]])),1,0)</f>
        <v>0</v>
      </c>
      <c r="L1852" t="s">
        <v>36</v>
      </c>
      <c r="M1852">
        <v>991</v>
      </c>
      <c r="N1852" t="s">
        <v>551</v>
      </c>
      <c r="O1852" s="3">
        <f>1*(LEFT(porsche_data[[#This Row],[Mileage0]],FIND(" ",porsche_data[[#This Row],[Mileage0]])-1))</f>
        <v>38938</v>
      </c>
      <c r="P1852" t="s">
        <v>73</v>
      </c>
      <c r="Q1852">
        <v>420</v>
      </c>
      <c r="R1852" t="s">
        <v>78</v>
      </c>
      <c r="S1852">
        <f>1*(LEFT(porsche_data[[#This Row],[Cylinder Capacity]],FIND(" ",porsche_data[[#This Row],[Cylinder Capacity]])-1))</f>
        <v>3</v>
      </c>
      <c r="T1852" t="s">
        <v>20</v>
      </c>
      <c r="U1852" t="s">
        <v>31</v>
      </c>
      <c r="V1852">
        <f>IF(porsche_data[[#This Row],[Transmission]]="Automatic",1,0)</f>
        <v>0</v>
      </c>
      <c r="W1852">
        <f>IF(porsche_data[[#This Row],[Transmission]]="PDK",1,0)</f>
        <v>1</v>
      </c>
      <c r="X1852" t="s">
        <v>46</v>
      </c>
      <c r="Y1852">
        <f>IF(porsche_data[[#This Row],[Drive]]="Rear drive",0,1)</f>
        <v>1</v>
      </c>
      <c r="Z1852" t="s">
        <v>23</v>
      </c>
      <c r="AA1852" t="s">
        <v>68</v>
      </c>
      <c r="AB1852">
        <f>IF(OR(porsche_data[[#This Row],[Interior Color]]="Black",porsche_data[[#This Row],[Interior Color]]="Beige",porsche_data[[#This Row],[Interior Color]]="Brown",porsche_data[[#This Row],[Interior Color]]="Grey"),0,1)</f>
        <v>0</v>
      </c>
      <c r="AC1852" t="s">
        <v>54</v>
      </c>
      <c r="AD18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53" spans="1:30" hidden="1" x14ac:dyDescent="0.2">
      <c r="A1853" t="s">
        <v>2822</v>
      </c>
      <c r="C1853" t="e">
        <f>ABS((porsche_data[[#This Row],[Price]]-#REF!)/#REF!)</f>
        <v>#REF!</v>
      </c>
      <c r="D1853" t="s">
        <v>63</v>
      </c>
      <c r="E1853" t="s">
        <v>167</v>
      </c>
      <c r="F1853">
        <f>IF(OR(ISNUMBER(SEARCH(" 4S",porsche_data[[#This Row],[Model]])), ISNUMBER(SEARCH(" S",porsche_data[[#This Row],[Model]]))),1,0)</f>
        <v>0</v>
      </c>
      <c r="G1853">
        <f>IF(ISNUMBER(SEARCH("Turbo",porsche_data[[#This Row],[Model]])),1,0)</f>
        <v>0</v>
      </c>
      <c r="H1853">
        <f>IF(ISNUMBER(SEARCH("GT",porsche_data[[#This Row],[Model]])),1,0)</f>
        <v>1</v>
      </c>
      <c r="I1853">
        <f>IF(ISNUMBER(SEARCH("RS",porsche_data[[#This Row],[Model]])),1,0)</f>
        <v>1</v>
      </c>
      <c r="J1853">
        <f>IF(ISNUMBER(SEARCH("Targa",porsche_data[[#This Row],[Body]])),1,0)</f>
        <v>0</v>
      </c>
      <c r="K1853">
        <f>IF(ISNUMBER(SEARCH("Cabriolet",porsche_data[[#This Row],[Body]])),1,0)</f>
        <v>0</v>
      </c>
      <c r="L1853" t="s">
        <v>44</v>
      </c>
      <c r="N1853" t="s">
        <v>2823</v>
      </c>
      <c r="O1853" t="str">
        <f>IF(ISNUMBER(SEARCH("km",porsche_data[[#This Row],[Mileage0]])),porsche_data[[#This Row],[Mileage0]],"")</f>
        <v>30 km</v>
      </c>
      <c r="P1853" t="s">
        <v>141</v>
      </c>
      <c r="R1853" t="s">
        <v>111</v>
      </c>
      <c r="T1853" t="s">
        <v>20</v>
      </c>
      <c r="U1853" t="s">
        <v>31</v>
      </c>
      <c r="V1853">
        <f>IF(porsche_data[[#This Row],[Transmission]]="Automatic",1,0)</f>
        <v>0</v>
      </c>
      <c r="W1853">
        <f>IF(porsche_data[[#This Row],[Transmission]]="PDK",1,0)</f>
        <v>1</v>
      </c>
      <c r="X1853" t="s">
        <v>22</v>
      </c>
      <c r="Y1853">
        <f>IF(porsche_data[[#This Row],[Drive]]="Rear drive",0,1)</f>
        <v>0</v>
      </c>
      <c r="Z1853" t="s">
        <v>23</v>
      </c>
      <c r="AA1853" t="s">
        <v>24</v>
      </c>
      <c r="AB1853">
        <f>IF(OR(porsche_data[[#This Row],[Interior Color]]="Black",porsche_data[[#This Row],[Interior Color]]="Beige",porsche_data[[#This Row],[Interior Color]]="Brown",porsche_data[[#This Row],[Interior Color]]="Grey"),0,1)</f>
        <v>0</v>
      </c>
      <c r="AC1853" t="s">
        <v>24</v>
      </c>
      <c r="AD18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54" spans="1:30" x14ac:dyDescent="0.2">
      <c r="A1854" t="s">
        <v>1105</v>
      </c>
      <c r="B1854">
        <v>131900</v>
      </c>
      <c r="C1854">
        <f>ABS((porsche_data[[#This Row],[Price]]-AVERAGE(B1786:B6241))/_xlfn.STDEV.P(B1786:B6241))</f>
        <v>1.5859049139229915</v>
      </c>
      <c r="D1854" t="s">
        <v>204</v>
      </c>
      <c r="E1854" t="s">
        <v>454</v>
      </c>
      <c r="F1854">
        <f>IF(OR(ISNUMBER(SEARCH(" 4S",porsche_data[[#This Row],[Model]])), ISNUMBER(SEARCH(" S",porsche_data[[#This Row],[Model]]))),1,0)</f>
        <v>1</v>
      </c>
      <c r="G1854">
        <f>IF(ISNUMBER(SEARCH("Turbo",porsche_data[[#This Row],[Model]])),1,0)</f>
        <v>1</v>
      </c>
      <c r="H1854">
        <f>IF(ISNUMBER(SEARCH("GT",porsche_data[[#This Row],[Model]])),1,0)</f>
        <v>0</v>
      </c>
      <c r="I1854">
        <f>IF(ISNUMBER(SEARCH("RS",porsche_data[[#This Row],[Model]])),1,0)</f>
        <v>0</v>
      </c>
      <c r="J1854">
        <f>IF(ISNUMBER(SEARCH("Targa",porsche_data[[#This Row],[Body]])),1,0)</f>
        <v>0</v>
      </c>
      <c r="K1854">
        <f>IF(ISNUMBER(SEARCH("Cabriolet",porsche_data[[#This Row],[Body]])),1,0)</f>
        <v>1</v>
      </c>
      <c r="L1854" t="s">
        <v>16</v>
      </c>
      <c r="M1854">
        <v>997</v>
      </c>
      <c r="N1854" t="s">
        <v>1106</v>
      </c>
      <c r="O1854" s="3">
        <f>1*(LEFT(porsche_data[[#This Row],[Mileage0]],FIND(" ",porsche_data[[#This Row],[Mileage0]])-1))</f>
        <v>60100</v>
      </c>
      <c r="P1854" t="s">
        <v>456</v>
      </c>
      <c r="Q1854">
        <v>530</v>
      </c>
      <c r="R1854" t="s">
        <v>88</v>
      </c>
      <c r="S1854">
        <f>1*(LEFT(porsche_data[[#This Row],[Cylinder Capacity]],FIND(" ",porsche_data[[#This Row],[Cylinder Capacity]])-1))</f>
        <v>3.8</v>
      </c>
      <c r="T1854" t="s">
        <v>20</v>
      </c>
      <c r="U1854" t="s">
        <v>31</v>
      </c>
      <c r="V1854">
        <f>IF(porsche_data[[#This Row],[Transmission]]="Automatic",1,0)</f>
        <v>0</v>
      </c>
      <c r="W1854">
        <f>IF(porsche_data[[#This Row],[Transmission]]="PDK",1,0)</f>
        <v>1</v>
      </c>
      <c r="X1854" t="s">
        <v>46</v>
      </c>
      <c r="Y1854">
        <f>IF(porsche_data[[#This Row],[Drive]]="Rear drive",0,1)</f>
        <v>1</v>
      </c>
      <c r="Z1854" t="s">
        <v>23</v>
      </c>
      <c r="AA1854" t="s">
        <v>250</v>
      </c>
      <c r="AB1854">
        <f>IF(OR(porsche_data[[#This Row],[Interior Color]]="Black",porsche_data[[#This Row],[Interior Color]]="Beige",porsche_data[[#This Row],[Interior Color]]="Brown",porsche_data[[#This Row],[Interior Color]]="Grey"),0,1)</f>
        <v>0</v>
      </c>
      <c r="AC1854" t="s">
        <v>54</v>
      </c>
      <c r="AD18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55" spans="1:30" hidden="1" x14ac:dyDescent="0.2">
      <c r="A1855" t="s">
        <v>25</v>
      </c>
      <c r="C1855" t="e">
        <f>ABS((porsche_data[[#This Row],[Price]]-#REF!)/#REF!)</f>
        <v>#REF!</v>
      </c>
      <c r="D1855" t="s">
        <v>25</v>
      </c>
      <c r="E1855" t="s">
        <v>25</v>
      </c>
      <c r="F1855">
        <f>IF(OR(ISNUMBER(SEARCH(" 4S",porsche_data[[#This Row],[Model]])), ISNUMBER(SEARCH(" S",porsche_data[[#This Row],[Model]]))),1,0)</f>
        <v>0</v>
      </c>
      <c r="G1855">
        <f>IF(ISNUMBER(SEARCH("Turbo",porsche_data[[#This Row],[Model]])),1,0)</f>
        <v>0</v>
      </c>
      <c r="H1855">
        <f>IF(ISNUMBER(SEARCH("GT",porsche_data[[#This Row],[Model]])),1,0)</f>
        <v>0</v>
      </c>
      <c r="I1855">
        <f>IF(ISNUMBER(SEARCH("RS",porsche_data[[#This Row],[Model]])),1,0)</f>
        <v>0</v>
      </c>
      <c r="J1855">
        <f>IF(ISNUMBER(SEARCH("Targa",porsche_data[[#This Row],[Body]])),1,0)</f>
        <v>0</v>
      </c>
      <c r="K1855">
        <f>IF(ISNUMBER(SEARCH("Cabriolet",porsche_data[[#This Row],[Body]])),1,0)</f>
        <v>0</v>
      </c>
      <c r="L1855" t="s">
        <v>25</v>
      </c>
      <c r="N1855" t="s">
        <v>25</v>
      </c>
      <c r="O1855" t="str">
        <f>IF(ISNUMBER(SEARCH("km",porsche_data[[#This Row],[Mileage0]])),porsche_data[[#This Row],[Mileage0]],"")</f>
        <v/>
      </c>
      <c r="P1855" t="s">
        <v>25</v>
      </c>
      <c r="R1855" t="s">
        <v>25</v>
      </c>
      <c r="T1855" t="s">
        <v>25</v>
      </c>
      <c r="U1855" t="s">
        <v>25</v>
      </c>
      <c r="V1855">
        <f>IF(porsche_data[[#This Row],[Transmission]]="Automatic",1,0)</f>
        <v>0</v>
      </c>
      <c r="W1855">
        <f>IF(porsche_data[[#This Row],[Transmission]]="PDK",1,0)</f>
        <v>0</v>
      </c>
      <c r="X1855" t="s">
        <v>25</v>
      </c>
      <c r="Y1855">
        <f>IF(porsche_data[[#This Row],[Drive]]="Rear drive",0,1)</f>
        <v>1</v>
      </c>
      <c r="Z1855" t="s">
        <v>25</v>
      </c>
      <c r="AA1855" t="s">
        <v>25</v>
      </c>
      <c r="AB1855">
        <f>IF(OR(porsche_data[[#This Row],[Interior Color]]="Black",porsche_data[[#This Row],[Interior Color]]="Beige",porsche_data[[#This Row],[Interior Color]]="Brown",porsche_data[[#This Row],[Interior Color]]="Grey"),0,1)</f>
        <v>1</v>
      </c>
      <c r="AC1855" t="s">
        <v>25</v>
      </c>
      <c r="AD18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56" spans="1:30" hidden="1" x14ac:dyDescent="0.2">
      <c r="A1856" t="s">
        <v>554</v>
      </c>
      <c r="C1856" t="e">
        <f>ABS((porsche_data[[#This Row],[Price]]-#REF!)/#REF!)</f>
        <v>#REF!</v>
      </c>
      <c r="D1856" t="s">
        <v>42</v>
      </c>
      <c r="E1856" t="s">
        <v>383</v>
      </c>
      <c r="F1856">
        <f>IF(OR(ISNUMBER(SEARCH(" 4S",porsche_data[[#This Row],[Model]])), ISNUMBER(SEARCH(" S",porsche_data[[#This Row],[Model]]))),1,0)</f>
        <v>0</v>
      </c>
      <c r="G1856">
        <f>IF(ISNUMBER(SEARCH("Turbo",porsche_data[[#This Row],[Model]])),1,0)</f>
        <v>0</v>
      </c>
      <c r="H1856">
        <f>IF(ISNUMBER(SEARCH("GT",porsche_data[[#This Row],[Model]])),1,0)</f>
        <v>0</v>
      </c>
      <c r="I1856">
        <f>IF(ISNUMBER(SEARCH("RS",porsche_data[[#This Row],[Model]])),1,0)</f>
        <v>0</v>
      </c>
      <c r="J1856">
        <f>IF(ISNUMBER(SEARCH("Targa",porsche_data[[#This Row],[Body]])),1,0)</f>
        <v>0</v>
      </c>
      <c r="K1856">
        <f>IF(ISNUMBER(SEARCH("Cabriolet",porsche_data[[#This Row],[Body]])),1,0)</f>
        <v>0</v>
      </c>
      <c r="L1856" t="s">
        <v>44</v>
      </c>
      <c r="N1856" t="s">
        <v>2824</v>
      </c>
      <c r="O1856" t="str">
        <f>IF(ISNUMBER(SEARCH("km",porsche_data[[#This Row],[Mileage0]])),porsche_data[[#This Row],[Mileage0]],"")</f>
        <v>42125 km</v>
      </c>
      <c r="P1856" t="s">
        <v>385</v>
      </c>
      <c r="R1856" t="s">
        <v>78</v>
      </c>
      <c r="T1856" t="s">
        <v>20</v>
      </c>
      <c r="U1856" t="s">
        <v>21</v>
      </c>
      <c r="V1856">
        <f>IF(porsche_data[[#This Row],[Transmission]]="Automatic",1,0)</f>
        <v>0</v>
      </c>
      <c r="W1856">
        <f>IF(porsche_data[[#This Row],[Transmission]]="PDK",1,0)</f>
        <v>0</v>
      </c>
      <c r="X1856" t="s">
        <v>22</v>
      </c>
      <c r="Y1856">
        <f>IF(porsche_data[[#This Row],[Drive]]="Rear drive",0,1)</f>
        <v>0</v>
      </c>
      <c r="Z1856" t="s">
        <v>23</v>
      </c>
      <c r="AA1856" t="s">
        <v>54</v>
      </c>
      <c r="AB1856">
        <f>IF(OR(porsche_data[[#This Row],[Interior Color]]="Black",porsche_data[[#This Row],[Interior Color]]="Beige",porsche_data[[#This Row],[Interior Color]]="Brown",porsche_data[[#This Row],[Interior Color]]="Grey"),0,1)</f>
        <v>1</v>
      </c>
      <c r="AC1856" t="s">
        <v>438</v>
      </c>
      <c r="AD18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57" spans="1:30" hidden="1" x14ac:dyDescent="0.2">
      <c r="A1857" t="s">
        <v>2825</v>
      </c>
      <c r="C1857" t="e">
        <f>ABS((porsche_data[[#This Row],[Price]]-#REF!)/#REF!)</f>
        <v>#REF!</v>
      </c>
      <c r="D1857" t="s">
        <v>27</v>
      </c>
      <c r="E1857" t="s">
        <v>489</v>
      </c>
      <c r="F1857">
        <f>IF(OR(ISNUMBER(SEARCH(" 4S",porsche_data[[#This Row],[Model]])), ISNUMBER(SEARCH(" S",porsche_data[[#This Row],[Model]]))),1,0)</f>
        <v>0</v>
      </c>
      <c r="G1857">
        <f>IF(ISNUMBER(SEARCH("Turbo",porsche_data[[#This Row],[Model]])),1,0)</f>
        <v>0</v>
      </c>
      <c r="H1857">
        <f>IF(ISNUMBER(SEARCH("GT",porsche_data[[#This Row],[Model]])),1,0)</f>
        <v>0</v>
      </c>
      <c r="I1857">
        <f>IF(ISNUMBER(SEARCH("RS",porsche_data[[#This Row],[Model]])),1,0)</f>
        <v>0</v>
      </c>
      <c r="J1857">
        <f>IF(ISNUMBER(SEARCH("Targa",porsche_data[[#This Row],[Body]])),1,0)</f>
        <v>0</v>
      </c>
      <c r="K1857">
        <f>IF(ISNUMBER(SEARCH("Cabriolet",porsche_data[[#This Row],[Body]])),1,0)</f>
        <v>0</v>
      </c>
      <c r="L1857" t="s">
        <v>44</v>
      </c>
      <c r="N1857" t="s">
        <v>911</v>
      </c>
      <c r="O1857" t="str">
        <f>IF(ISNUMBER(SEARCH("km",porsche_data[[#This Row],[Mileage0]])),porsche_data[[#This Row],[Mileage0]],"")</f>
        <v>127000 km</v>
      </c>
      <c r="P1857" t="s">
        <v>212</v>
      </c>
      <c r="R1857" t="s">
        <v>270</v>
      </c>
      <c r="T1857" t="s">
        <v>20</v>
      </c>
      <c r="U1857" t="s">
        <v>31</v>
      </c>
      <c r="V1857">
        <f>IF(porsche_data[[#This Row],[Transmission]]="Automatic",1,0)</f>
        <v>0</v>
      </c>
      <c r="W1857">
        <f>IF(porsche_data[[#This Row],[Transmission]]="PDK",1,0)</f>
        <v>1</v>
      </c>
      <c r="X1857" t="s">
        <v>22</v>
      </c>
      <c r="Y1857">
        <f>IF(porsche_data[[#This Row],[Drive]]="Rear drive",0,1)</f>
        <v>0</v>
      </c>
      <c r="Z1857" t="s">
        <v>23</v>
      </c>
      <c r="AA1857" t="s">
        <v>24</v>
      </c>
      <c r="AB1857">
        <f>IF(OR(porsche_data[[#This Row],[Interior Color]]="Black",porsche_data[[#This Row],[Interior Color]]="Beige",porsche_data[[#This Row],[Interior Color]]="Brown",porsche_data[[#This Row],[Interior Color]]="Grey"),0,1)</f>
        <v>0</v>
      </c>
      <c r="AC1857" t="s">
        <v>47</v>
      </c>
      <c r="AD18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58" spans="1:30" x14ac:dyDescent="0.2">
      <c r="A1858" t="s">
        <v>1581</v>
      </c>
      <c r="B1858">
        <v>130000</v>
      </c>
      <c r="C1858">
        <f>ABS((porsche_data[[#This Row],[Price]]-AVERAGE(B1790:B6245))/_xlfn.STDEV.P(B1790:B6245))</f>
        <v>1.5162088147259665</v>
      </c>
      <c r="D1858" t="s">
        <v>93</v>
      </c>
      <c r="E1858" t="s">
        <v>185</v>
      </c>
      <c r="F1858">
        <f>IF(OR(ISNUMBER(SEARCH(" 4S",porsche_data[[#This Row],[Model]])), ISNUMBER(SEARCH(" S",porsche_data[[#This Row],[Model]]))),1,0)</f>
        <v>1</v>
      </c>
      <c r="G1858">
        <f>IF(ISNUMBER(SEARCH("Turbo",porsche_data[[#This Row],[Model]])),1,0)</f>
        <v>0</v>
      </c>
      <c r="H1858">
        <f>IF(ISNUMBER(SEARCH("GT",porsche_data[[#This Row],[Model]])),1,0)</f>
        <v>0</v>
      </c>
      <c r="I1858">
        <f>IF(ISNUMBER(SEARCH("RS",porsche_data[[#This Row],[Model]])),1,0)</f>
        <v>0</v>
      </c>
      <c r="J1858">
        <f>IF(ISNUMBER(SEARCH("Targa",porsche_data[[#This Row],[Body]])),1,0)</f>
        <v>0</v>
      </c>
      <c r="K1858">
        <f>IF(ISNUMBER(SEARCH("Cabriolet",porsche_data[[#This Row],[Body]])),1,0)</f>
        <v>1</v>
      </c>
      <c r="L1858" t="s">
        <v>16</v>
      </c>
      <c r="M1858">
        <v>992</v>
      </c>
      <c r="N1858" t="s">
        <v>1582</v>
      </c>
      <c r="O1858" s="3">
        <f>1*(LEFT(porsche_data[[#This Row],[Mileage0]],FIND(" ",porsche_data[[#This Row],[Mileage0]])-1))</f>
        <v>17810</v>
      </c>
      <c r="P1858" t="s">
        <v>66</v>
      </c>
      <c r="Q1858">
        <v>450</v>
      </c>
      <c r="R1858" t="s">
        <v>67</v>
      </c>
      <c r="S1858">
        <f>1*(LEFT(porsche_data[[#This Row],[Cylinder Capacity]],FIND(" ",porsche_data[[#This Row],[Cylinder Capacity]])-1))</f>
        <v>3</v>
      </c>
      <c r="T1858" t="s">
        <v>20</v>
      </c>
      <c r="U1858" t="s">
        <v>31</v>
      </c>
      <c r="V1858">
        <f>IF(porsche_data[[#This Row],[Transmission]]="Automatic",1,0)</f>
        <v>0</v>
      </c>
      <c r="W1858">
        <f>IF(porsche_data[[#This Row],[Transmission]]="PDK",1,0)</f>
        <v>1</v>
      </c>
      <c r="X1858" t="s">
        <v>22</v>
      </c>
      <c r="Y1858">
        <f>IF(porsche_data[[#This Row],[Drive]]="Rear drive",0,1)</f>
        <v>0</v>
      </c>
      <c r="Z1858" t="s">
        <v>23</v>
      </c>
      <c r="AA1858" t="s">
        <v>24</v>
      </c>
      <c r="AB1858">
        <f>IF(OR(porsche_data[[#This Row],[Interior Color]]="Black",porsche_data[[#This Row],[Interior Color]]="Beige",porsche_data[[#This Row],[Interior Color]]="Brown",porsche_data[[#This Row],[Interior Color]]="Grey"),0,1)</f>
        <v>0</v>
      </c>
      <c r="AC1858" t="s">
        <v>24</v>
      </c>
      <c r="AD18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59" spans="1:30" x14ac:dyDescent="0.2">
      <c r="A1859" t="s">
        <v>1581</v>
      </c>
      <c r="B1859">
        <v>130000</v>
      </c>
      <c r="C1859">
        <f>ABS((porsche_data[[#This Row],[Price]]-AVERAGE(B1791:B6246))/_xlfn.STDEV.P(B1791:B6246))</f>
        <v>1.5191079372258225</v>
      </c>
      <c r="D1859" t="s">
        <v>90</v>
      </c>
      <c r="E1859" t="s">
        <v>94</v>
      </c>
      <c r="F1859">
        <f>IF(OR(ISNUMBER(SEARCH(" 4S",porsche_data[[#This Row],[Model]])), ISNUMBER(SEARCH(" S",porsche_data[[#This Row],[Model]]))),1,0)</f>
        <v>0</v>
      </c>
      <c r="G1859">
        <f>IF(ISNUMBER(SEARCH("Turbo",porsche_data[[#This Row],[Model]])),1,0)</f>
        <v>0</v>
      </c>
      <c r="H1859">
        <f>IF(ISNUMBER(SEARCH("GT",porsche_data[[#This Row],[Model]])),1,0)</f>
        <v>1</v>
      </c>
      <c r="I1859">
        <f>IF(ISNUMBER(SEARCH("RS",porsche_data[[#This Row],[Model]])),1,0)</f>
        <v>0</v>
      </c>
      <c r="J1859">
        <f>IF(ISNUMBER(SEARCH("Targa",porsche_data[[#This Row],[Body]])),1,0)</f>
        <v>0</v>
      </c>
      <c r="K1859">
        <f>IF(ISNUMBER(SEARCH("Cabriolet",porsche_data[[#This Row],[Body]])),1,0)</f>
        <v>0</v>
      </c>
      <c r="L1859" t="s">
        <v>44</v>
      </c>
      <c r="M1859">
        <v>991</v>
      </c>
      <c r="N1859" t="s">
        <v>2356</v>
      </c>
      <c r="O1859" s="3">
        <f>1*(LEFT(porsche_data[[#This Row],[Mileage0]],FIND(" ",porsche_data[[#This Row],[Mileage0]])-1))</f>
        <v>35800</v>
      </c>
      <c r="P1859" t="s">
        <v>66</v>
      </c>
      <c r="Q1859">
        <v>450</v>
      </c>
      <c r="R1859" t="s">
        <v>67</v>
      </c>
      <c r="S1859">
        <f>1*(LEFT(porsche_data[[#This Row],[Cylinder Capacity]],FIND(" ",porsche_data[[#This Row],[Cylinder Capacity]])-1))</f>
        <v>3</v>
      </c>
      <c r="T1859" t="s">
        <v>20</v>
      </c>
      <c r="U1859" t="s">
        <v>31</v>
      </c>
      <c r="V1859">
        <f>IF(porsche_data[[#This Row],[Transmission]]="Automatic",1,0)</f>
        <v>0</v>
      </c>
      <c r="W1859">
        <f>IF(porsche_data[[#This Row],[Transmission]]="PDK",1,0)</f>
        <v>1</v>
      </c>
      <c r="X1859" t="s">
        <v>46</v>
      </c>
      <c r="Y1859">
        <f>IF(porsche_data[[#This Row],[Drive]]="Rear drive",0,1)</f>
        <v>1</v>
      </c>
      <c r="Z1859" t="s">
        <v>23</v>
      </c>
      <c r="AA1859" t="s">
        <v>24</v>
      </c>
      <c r="AB1859">
        <f>IF(OR(porsche_data[[#This Row],[Interior Color]]="Black",porsche_data[[#This Row],[Interior Color]]="Beige",porsche_data[[#This Row],[Interior Color]]="Brown",porsche_data[[#This Row],[Interior Color]]="Grey"),0,1)</f>
        <v>0</v>
      </c>
      <c r="AC1859" t="s">
        <v>32</v>
      </c>
      <c r="AD18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60" spans="1:30" hidden="1" x14ac:dyDescent="0.2">
      <c r="A1860" t="s">
        <v>2220</v>
      </c>
      <c r="C1860" t="e">
        <f>ABS((porsche_data[[#This Row],[Price]]-#REF!)/#REF!)</f>
        <v>#REF!</v>
      </c>
      <c r="D1860" t="s">
        <v>298</v>
      </c>
      <c r="E1860" t="s">
        <v>306</v>
      </c>
      <c r="F1860">
        <f>IF(OR(ISNUMBER(SEARCH(" 4S",porsche_data[[#This Row],[Model]])), ISNUMBER(SEARCH(" S",porsche_data[[#This Row],[Model]]))),1,0)</f>
        <v>0</v>
      </c>
      <c r="G1860">
        <f>IF(ISNUMBER(SEARCH("Turbo",porsche_data[[#This Row],[Model]])),1,0)</f>
        <v>0</v>
      </c>
      <c r="H1860">
        <f>IF(ISNUMBER(SEARCH("GT",porsche_data[[#This Row],[Model]])),1,0)</f>
        <v>1</v>
      </c>
      <c r="I1860">
        <f>IF(ISNUMBER(SEARCH("RS",porsche_data[[#This Row],[Model]])),1,0)</f>
        <v>1</v>
      </c>
      <c r="J1860">
        <f>IF(ISNUMBER(SEARCH("Targa",porsche_data[[#This Row],[Body]])),1,0)</f>
        <v>0</v>
      </c>
      <c r="K1860">
        <f>IF(ISNUMBER(SEARCH("Cabriolet",porsche_data[[#This Row],[Body]])),1,0)</f>
        <v>0</v>
      </c>
      <c r="L1860" t="s">
        <v>44</v>
      </c>
      <c r="N1860" t="s">
        <v>2708</v>
      </c>
      <c r="O1860" t="str">
        <f>IF(ISNUMBER(SEARCH("km",porsche_data[[#This Row],[Mileage0]])),porsche_data[[#This Row],[Mileage0]],"")</f>
        <v>49000 km</v>
      </c>
      <c r="P1860" t="s">
        <v>301</v>
      </c>
      <c r="R1860" t="s">
        <v>19</v>
      </c>
      <c r="T1860" t="s">
        <v>20</v>
      </c>
      <c r="U1860" t="s">
        <v>21</v>
      </c>
      <c r="V1860">
        <f>IF(porsche_data[[#This Row],[Transmission]]="Automatic",1,0)</f>
        <v>0</v>
      </c>
      <c r="W1860">
        <f>IF(porsche_data[[#This Row],[Transmission]]="PDK",1,0)</f>
        <v>0</v>
      </c>
      <c r="X1860" t="s">
        <v>22</v>
      </c>
      <c r="Y1860">
        <f>IF(porsche_data[[#This Row],[Drive]]="Rear drive",0,1)</f>
        <v>0</v>
      </c>
      <c r="Z1860" t="s">
        <v>23</v>
      </c>
      <c r="AA1860" t="s">
        <v>24</v>
      </c>
      <c r="AB1860">
        <f>IF(OR(porsche_data[[#This Row],[Interior Color]]="Black",porsche_data[[#This Row],[Interior Color]]="Beige",porsche_data[[#This Row],[Interior Color]]="Brown",porsche_data[[#This Row],[Interior Color]]="Grey"),0,1)</f>
        <v>0</v>
      </c>
      <c r="AC1860" t="s">
        <v>308</v>
      </c>
      <c r="AD18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61" spans="1:30" hidden="1" x14ac:dyDescent="0.2">
      <c r="A1861" t="s">
        <v>25</v>
      </c>
      <c r="C1861" t="e">
        <f>ABS((porsche_data[[#This Row],[Price]]-#REF!)/#REF!)</f>
        <v>#REF!</v>
      </c>
      <c r="D1861" t="s">
        <v>25</v>
      </c>
      <c r="E1861" t="s">
        <v>25</v>
      </c>
      <c r="F1861">
        <f>IF(OR(ISNUMBER(SEARCH(" 4S",porsche_data[[#This Row],[Model]])), ISNUMBER(SEARCH(" S",porsche_data[[#This Row],[Model]]))),1,0)</f>
        <v>0</v>
      </c>
      <c r="G1861">
        <f>IF(ISNUMBER(SEARCH("Turbo",porsche_data[[#This Row],[Model]])),1,0)</f>
        <v>0</v>
      </c>
      <c r="H1861">
        <f>IF(ISNUMBER(SEARCH("GT",porsche_data[[#This Row],[Model]])),1,0)</f>
        <v>0</v>
      </c>
      <c r="I1861">
        <f>IF(ISNUMBER(SEARCH("RS",porsche_data[[#This Row],[Model]])),1,0)</f>
        <v>0</v>
      </c>
      <c r="J1861">
        <f>IF(ISNUMBER(SEARCH("Targa",porsche_data[[#This Row],[Body]])),1,0)</f>
        <v>0</v>
      </c>
      <c r="K1861">
        <f>IF(ISNUMBER(SEARCH("Cabriolet",porsche_data[[#This Row],[Body]])),1,0)</f>
        <v>0</v>
      </c>
      <c r="L1861" t="s">
        <v>25</v>
      </c>
      <c r="N1861" t="s">
        <v>25</v>
      </c>
      <c r="O1861" t="str">
        <f>IF(ISNUMBER(SEARCH("km",porsche_data[[#This Row],[Mileage0]])),porsche_data[[#This Row],[Mileage0]],"")</f>
        <v/>
      </c>
      <c r="P1861" t="s">
        <v>25</v>
      </c>
      <c r="R1861" t="s">
        <v>25</v>
      </c>
      <c r="T1861" t="s">
        <v>25</v>
      </c>
      <c r="U1861" t="s">
        <v>25</v>
      </c>
      <c r="V1861">
        <f>IF(porsche_data[[#This Row],[Transmission]]="Automatic",1,0)</f>
        <v>0</v>
      </c>
      <c r="W1861">
        <f>IF(porsche_data[[#This Row],[Transmission]]="PDK",1,0)</f>
        <v>0</v>
      </c>
      <c r="X1861" t="s">
        <v>25</v>
      </c>
      <c r="Y1861">
        <f>IF(porsche_data[[#This Row],[Drive]]="Rear drive",0,1)</f>
        <v>1</v>
      </c>
      <c r="Z1861" t="s">
        <v>25</v>
      </c>
      <c r="AA1861" t="s">
        <v>25</v>
      </c>
      <c r="AB1861">
        <f>IF(OR(porsche_data[[#This Row],[Interior Color]]="Black",porsche_data[[#This Row],[Interior Color]]="Beige",porsche_data[[#This Row],[Interior Color]]="Brown",porsche_data[[#This Row],[Interior Color]]="Grey"),0,1)</f>
        <v>1</v>
      </c>
      <c r="AC1861" t="s">
        <v>25</v>
      </c>
      <c r="AD18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62" spans="1:30" x14ac:dyDescent="0.2">
      <c r="A1862" t="s">
        <v>1581</v>
      </c>
      <c r="B1862">
        <v>130000</v>
      </c>
      <c r="C1862">
        <f>ABS((porsche_data[[#This Row],[Price]]-AVERAGE(B1794:B6249))/_xlfn.STDEV.P(B1794:B6249))</f>
        <v>1.5249513143741278</v>
      </c>
      <c r="D1862" t="s">
        <v>42</v>
      </c>
      <c r="E1862" t="s">
        <v>230</v>
      </c>
      <c r="F1862">
        <f>IF(OR(ISNUMBER(SEARCH(" 4S",porsche_data[[#This Row],[Model]])), ISNUMBER(SEARCH(" S",porsche_data[[#This Row],[Model]]))),1,0)</f>
        <v>0</v>
      </c>
      <c r="G1862">
        <f>IF(ISNUMBER(SEARCH("Turbo",porsche_data[[#This Row],[Model]])),1,0)</f>
        <v>0</v>
      </c>
      <c r="H1862">
        <f>IF(ISNUMBER(SEARCH("GT",porsche_data[[#This Row],[Model]])),1,0)</f>
        <v>0</v>
      </c>
      <c r="I1862">
        <f>IF(ISNUMBER(SEARCH("RS",porsche_data[[#This Row],[Model]])),1,0)</f>
        <v>0</v>
      </c>
      <c r="J1862">
        <f>IF(ISNUMBER(SEARCH("Targa",porsche_data[[#This Row],[Body]])),1,0)</f>
        <v>1</v>
      </c>
      <c r="K1862">
        <f>IF(ISNUMBER(SEARCH("Cabriolet",porsche_data[[#This Row],[Body]])),1,0)</f>
        <v>0</v>
      </c>
      <c r="L1862" t="s">
        <v>36</v>
      </c>
      <c r="M1862">
        <v>964</v>
      </c>
      <c r="N1862" t="s">
        <v>2205</v>
      </c>
      <c r="O1862" s="3">
        <f>1*(LEFT(porsche_data[[#This Row],[Mileage0]],FIND(" ",porsche_data[[#This Row],[Mileage0]])-1))</f>
        <v>114000</v>
      </c>
      <c r="P1862" t="s">
        <v>18</v>
      </c>
      <c r="Q1862">
        <v>250</v>
      </c>
      <c r="R1862" t="s">
        <v>19</v>
      </c>
      <c r="S1862">
        <f>1*(LEFT(porsche_data[[#This Row],[Cylinder Capacity]],FIND(" ",porsche_data[[#This Row],[Cylinder Capacity]])-1))</f>
        <v>3.6</v>
      </c>
      <c r="T1862" t="s">
        <v>20</v>
      </c>
      <c r="U1862" t="s">
        <v>21</v>
      </c>
      <c r="V1862">
        <f>IF(porsche_data[[#This Row],[Transmission]]="Automatic",1,0)</f>
        <v>0</v>
      </c>
      <c r="W1862">
        <f>IF(porsche_data[[#This Row],[Transmission]]="PDK",1,0)</f>
        <v>0</v>
      </c>
      <c r="X1862" t="s">
        <v>22</v>
      </c>
      <c r="Y1862">
        <f>IF(porsche_data[[#This Row],[Drive]]="Rear drive",0,1)</f>
        <v>0</v>
      </c>
      <c r="Z1862" t="s">
        <v>23</v>
      </c>
      <c r="AA1862" t="s">
        <v>116</v>
      </c>
      <c r="AB1862">
        <f>IF(OR(porsche_data[[#This Row],[Interior Color]]="Black",porsche_data[[#This Row],[Interior Color]]="Beige",porsche_data[[#This Row],[Interior Color]]="Brown",porsche_data[[#This Row],[Interior Color]]="Grey"),0,1)</f>
        <v>1</v>
      </c>
      <c r="AC1862" t="s">
        <v>32</v>
      </c>
      <c r="AD18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63" spans="1:30" x14ac:dyDescent="0.2">
      <c r="A1863" t="s">
        <v>1655</v>
      </c>
      <c r="B1863">
        <v>129997</v>
      </c>
      <c r="C1863">
        <f>ABS((porsche_data[[#This Row],[Price]]-AVERAGE(B1795:B6250))/_xlfn.STDEV.P(B1795:B6250))</f>
        <v>1.5248409769145441</v>
      </c>
      <c r="D1863" t="s">
        <v>27</v>
      </c>
      <c r="E1863" t="s">
        <v>454</v>
      </c>
      <c r="F1863">
        <f>IF(OR(ISNUMBER(SEARCH(" 4S",porsche_data[[#This Row],[Model]])), ISNUMBER(SEARCH(" S",porsche_data[[#This Row],[Model]]))),1,0)</f>
        <v>1</v>
      </c>
      <c r="G1863">
        <f>IF(ISNUMBER(SEARCH("Turbo",porsche_data[[#This Row],[Model]])),1,0)</f>
        <v>1</v>
      </c>
      <c r="H1863">
        <f>IF(ISNUMBER(SEARCH("GT",porsche_data[[#This Row],[Model]])),1,0)</f>
        <v>0</v>
      </c>
      <c r="I1863">
        <f>IF(ISNUMBER(SEARCH("RS",porsche_data[[#This Row],[Model]])),1,0)</f>
        <v>0</v>
      </c>
      <c r="J1863">
        <f>IF(ISNUMBER(SEARCH("Targa",porsche_data[[#This Row],[Body]])),1,0)</f>
        <v>0</v>
      </c>
      <c r="K1863">
        <f>IF(ISNUMBER(SEARCH("Cabriolet",porsche_data[[#This Row],[Body]])),1,0)</f>
        <v>0</v>
      </c>
      <c r="L1863" t="s">
        <v>44</v>
      </c>
      <c r="M1863">
        <v>997</v>
      </c>
      <c r="N1863" t="s">
        <v>1656</v>
      </c>
      <c r="O1863" s="3">
        <f>1*(LEFT(porsche_data[[#This Row],[Mileage0]],FIND(" ",porsche_data[[#This Row],[Mileage0]])-1))</f>
        <v>85537</v>
      </c>
      <c r="P1863" t="s">
        <v>456</v>
      </c>
      <c r="Q1863">
        <v>530</v>
      </c>
      <c r="R1863" t="s">
        <v>88</v>
      </c>
      <c r="S1863">
        <f>1*(LEFT(porsche_data[[#This Row],[Cylinder Capacity]],FIND(" ",porsche_data[[#This Row],[Cylinder Capacity]])-1))</f>
        <v>3.8</v>
      </c>
      <c r="T1863" t="s">
        <v>20</v>
      </c>
      <c r="U1863" t="s">
        <v>31</v>
      </c>
      <c r="V1863">
        <f>IF(porsche_data[[#This Row],[Transmission]]="Automatic",1,0)</f>
        <v>0</v>
      </c>
      <c r="W1863">
        <f>IF(porsche_data[[#This Row],[Transmission]]="PDK",1,0)</f>
        <v>1</v>
      </c>
      <c r="X1863" t="s">
        <v>46</v>
      </c>
      <c r="Y1863">
        <f>IF(porsche_data[[#This Row],[Drive]]="Rear drive",0,1)</f>
        <v>1</v>
      </c>
      <c r="Z1863" t="s">
        <v>23</v>
      </c>
      <c r="AA1863" t="s">
        <v>32</v>
      </c>
      <c r="AB1863">
        <f>IF(OR(porsche_data[[#This Row],[Interior Color]]="Black",porsche_data[[#This Row],[Interior Color]]="Beige",porsche_data[[#This Row],[Interior Color]]="Brown",porsche_data[[#This Row],[Interior Color]]="Grey"),0,1)</f>
        <v>0</v>
      </c>
      <c r="AC1863" t="s">
        <v>32</v>
      </c>
      <c r="AD18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64" spans="1:30" hidden="1" x14ac:dyDescent="0.2">
      <c r="A1864" t="s">
        <v>4343</v>
      </c>
      <c r="B1864">
        <v>129995</v>
      </c>
      <c r="C1864" t="e">
        <f>ABS((porsche_data[[#This Row],[Price]]-#REF!)/#REF!)</f>
        <v>#REF!</v>
      </c>
      <c r="D1864" t="s">
        <v>27</v>
      </c>
      <c r="E1864" t="s">
        <v>454</v>
      </c>
      <c r="F1864">
        <f>IF(OR(ISNUMBER(SEARCH(" 4S",porsche_data[[#This Row],[Model]])), ISNUMBER(SEARCH(" S",porsche_data[[#This Row],[Model]]))),1,0)</f>
        <v>1</v>
      </c>
      <c r="G1864">
        <f>IF(ISNUMBER(SEARCH("Turbo",porsche_data[[#This Row],[Model]])),1,0)</f>
        <v>1</v>
      </c>
      <c r="H1864">
        <f>IF(ISNUMBER(SEARCH("GT",porsche_data[[#This Row],[Model]])),1,0)</f>
        <v>0</v>
      </c>
      <c r="I1864">
        <f>IF(ISNUMBER(SEARCH("RS",porsche_data[[#This Row],[Model]])),1,0)</f>
        <v>0</v>
      </c>
      <c r="J1864">
        <f>IF(ISNUMBER(SEARCH("Targa",porsche_data[[#This Row],[Body]])),1,0)</f>
        <v>0</v>
      </c>
      <c r="K1864">
        <f>IF(ISNUMBER(SEARCH("Cabriolet",porsche_data[[#This Row],[Body]])),1,0)</f>
        <v>0</v>
      </c>
      <c r="L1864" t="s">
        <v>44</v>
      </c>
      <c r="N1864" t="s">
        <v>4344</v>
      </c>
      <c r="O1864" t="str">
        <f>IF(ISNUMBER(SEARCH("km",porsche_data[[#This Row],[Mileage0]])),porsche_data[[#This Row],[Mileage0]],"")</f>
        <v>57253 km</v>
      </c>
      <c r="P1864" t="s">
        <v>25</v>
      </c>
      <c r="Q1864" t="s">
        <v>5286</v>
      </c>
      <c r="R1864" t="s">
        <v>88</v>
      </c>
      <c r="T1864" t="s">
        <v>20</v>
      </c>
      <c r="U1864" t="s">
        <v>31</v>
      </c>
      <c r="V1864">
        <f>IF(porsche_data[[#This Row],[Transmission]]="Automatic",1,0)</f>
        <v>0</v>
      </c>
      <c r="W1864">
        <f>IF(porsche_data[[#This Row],[Transmission]]="PDK",1,0)</f>
        <v>1</v>
      </c>
      <c r="X1864" t="s">
        <v>46</v>
      </c>
      <c r="Y1864">
        <f>IF(porsche_data[[#This Row],[Drive]]="Rear drive",0,1)</f>
        <v>1</v>
      </c>
      <c r="Z1864" t="s">
        <v>23</v>
      </c>
      <c r="AA1864" t="s">
        <v>24</v>
      </c>
      <c r="AB1864">
        <f>IF(OR(porsche_data[[#This Row],[Interior Color]]="Black",porsche_data[[#This Row],[Interior Color]]="Beige",porsche_data[[#This Row],[Interior Color]]="Brown",porsche_data[[#This Row],[Interior Color]]="Grey"),0,1)</f>
        <v>0</v>
      </c>
      <c r="AC1864" t="s">
        <v>99</v>
      </c>
      <c r="AD18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65" spans="1:30" x14ac:dyDescent="0.2">
      <c r="A1865" t="s">
        <v>2911</v>
      </c>
      <c r="B1865">
        <v>129993</v>
      </c>
      <c r="C1865">
        <f>ABS((porsche_data[[#This Row],[Price]]-AVERAGE(B1797:B6252))/_xlfn.STDEV.P(B1797:B6252))</f>
        <v>1.5276332229741543</v>
      </c>
      <c r="D1865" t="s">
        <v>473</v>
      </c>
      <c r="E1865" t="s">
        <v>50</v>
      </c>
      <c r="F1865">
        <f>IF(OR(ISNUMBER(SEARCH(" 4S",porsche_data[[#This Row],[Model]])), ISNUMBER(SEARCH(" S",porsche_data[[#This Row],[Model]]))),1,0)</f>
        <v>0</v>
      </c>
      <c r="G1865">
        <f>IF(ISNUMBER(SEARCH("Turbo",porsche_data[[#This Row],[Model]])),1,0)</f>
        <v>0</v>
      </c>
      <c r="H1865">
        <f>IF(ISNUMBER(SEARCH("GT",porsche_data[[#This Row],[Model]])),1,0)</f>
        <v>0</v>
      </c>
      <c r="I1865">
        <f>IF(ISNUMBER(SEARCH("RS",porsche_data[[#This Row],[Model]])),1,0)</f>
        <v>0</v>
      </c>
      <c r="J1865">
        <f>IF(ISNUMBER(SEARCH("Targa",porsche_data[[#This Row],[Body]])),1,0)</f>
        <v>0</v>
      </c>
      <c r="K1865">
        <f>IF(ISNUMBER(SEARCH("Cabriolet",porsche_data[[#This Row],[Body]])),1,0)</f>
        <v>1</v>
      </c>
      <c r="L1865" t="s">
        <v>16</v>
      </c>
      <c r="M1865">
        <v>993</v>
      </c>
      <c r="N1865" t="s">
        <v>1634</v>
      </c>
      <c r="O1865" s="3">
        <f>1*(LEFT(porsche_data[[#This Row],[Mileage0]],FIND(" ",porsche_data[[#This Row],[Mileage0]])-1))</f>
        <v>13000</v>
      </c>
      <c r="P1865" t="s">
        <v>126</v>
      </c>
      <c r="Q1865">
        <v>285</v>
      </c>
      <c r="R1865" t="s">
        <v>19</v>
      </c>
      <c r="S1865">
        <f>1*(LEFT(porsche_data[[#This Row],[Cylinder Capacity]],FIND(" ",porsche_data[[#This Row],[Cylinder Capacity]])-1))</f>
        <v>3.6</v>
      </c>
      <c r="T1865" t="s">
        <v>20</v>
      </c>
      <c r="U1865" t="s">
        <v>53</v>
      </c>
      <c r="V1865">
        <f>IF(porsche_data[[#This Row],[Transmission]]="Automatic",1,0)</f>
        <v>1</v>
      </c>
      <c r="W1865">
        <f>IF(porsche_data[[#This Row],[Transmission]]="PDK",1,0)</f>
        <v>0</v>
      </c>
      <c r="X1865" t="s">
        <v>22</v>
      </c>
      <c r="Y1865">
        <f>IF(porsche_data[[#This Row],[Drive]]="Rear drive",0,1)</f>
        <v>0</v>
      </c>
      <c r="Z1865" t="s">
        <v>23</v>
      </c>
      <c r="AA1865" t="s">
        <v>250</v>
      </c>
      <c r="AB1865">
        <f>IF(OR(porsche_data[[#This Row],[Interior Color]]="Black",porsche_data[[#This Row],[Interior Color]]="Beige",porsche_data[[#This Row],[Interior Color]]="Brown",porsche_data[[#This Row],[Interior Color]]="Grey"),0,1)</f>
        <v>0</v>
      </c>
      <c r="AC1865" t="s">
        <v>32</v>
      </c>
      <c r="AD18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66" spans="1:30" x14ac:dyDescent="0.2">
      <c r="A1866" t="s">
        <v>1936</v>
      </c>
      <c r="B1866">
        <v>129992</v>
      </c>
      <c r="C1866">
        <f>ABS((porsche_data[[#This Row],[Price]]-AVERAGE(B1798:B6253))/_xlfn.STDEV.P(B1798:B6253))</f>
        <v>1.5275964111128344</v>
      </c>
      <c r="D1866" t="s">
        <v>63</v>
      </c>
      <c r="E1866" t="s">
        <v>346</v>
      </c>
      <c r="F1866">
        <f>IF(OR(ISNUMBER(SEARCH(" 4S",porsche_data[[#This Row],[Model]])), ISNUMBER(SEARCH(" S",porsche_data[[#This Row],[Model]]))),1,0)</f>
        <v>0</v>
      </c>
      <c r="G1866">
        <f>IF(ISNUMBER(SEARCH("Turbo",porsche_data[[#This Row],[Model]])),1,0)</f>
        <v>0</v>
      </c>
      <c r="H1866">
        <f>IF(ISNUMBER(SEARCH("GT",porsche_data[[#This Row],[Model]])),1,0)</f>
        <v>0</v>
      </c>
      <c r="I1866">
        <f>IF(ISNUMBER(SEARCH("RS",porsche_data[[#This Row],[Model]])),1,0)</f>
        <v>0</v>
      </c>
      <c r="J1866">
        <f>IF(ISNUMBER(SEARCH("Targa",porsche_data[[#This Row],[Body]])),1,0)</f>
        <v>0</v>
      </c>
      <c r="K1866">
        <f>IF(ISNUMBER(SEARCH("Cabriolet",porsche_data[[#This Row],[Body]])),1,0)</f>
        <v>0</v>
      </c>
      <c r="L1866" t="s">
        <v>44</v>
      </c>
      <c r="M1866">
        <v>992</v>
      </c>
      <c r="N1866" t="s">
        <v>1937</v>
      </c>
      <c r="O1866" s="3">
        <f>1*(LEFT(porsche_data[[#This Row],[Mileage0]],FIND(" ",porsche_data[[#This Row],[Mileage0]])-1))</f>
        <v>11554</v>
      </c>
      <c r="P1866" t="s">
        <v>182</v>
      </c>
      <c r="Q1866">
        <v>385</v>
      </c>
      <c r="R1866" t="s">
        <v>67</v>
      </c>
      <c r="S1866">
        <f>1*(LEFT(porsche_data[[#This Row],[Cylinder Capacity]],FIND(" ",porsche_data[[#This Row],[Cylinder Capacity]])-1))</f>
        <v>3</v>
      </c>
      <c r="T1866" t="s">
        <v>20</v>
      </c>
      <c r="U1866" t="s">
        <v>31</v>
      </c>
      <c r="V1866">
        <f>IF(porsche_data[[#This Row],[Transmission]]="Automatic",1,0)</f>
        <v>0</v>
      </c>
      <c r="W1866">
        <f>IF(porsche_data[[#This Row],[Transmission]]="PDK",1,0)</f>
        <v>1</v>
      </c>
      <c r="X1866" t="s">
        <v>22</v>
      </c>
      <c r="Y1866">
        <f>IF(porsche_data[[#This Row],[Drive]]="Rear drive",0,1)</f>
        <v>0</v>
      </c>
      <c r="Z1866" t="s">
        <v>23</v>
      </c>
      <c r="AA1866" t="s">
        <v>24</v>
      </c>
      <c r="AB1866">
        <f>IF(OR(porsche_data[[#This Row],[Interior Color]]="Black",porsche_data[[#This Row],[Interior Color]]="Beige",porsche_data[[#This Row],[Interior Color]]="Brown",porsche_data[[#This Row],[Interior Color]]="Grey"),0,1)</f>
        <v>0</v>
      </c>
      <c r="AC1866" t="s">
        <v>116</v>
      </c>
      <c r="AD18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67" spans="1:30" hidden="1" x14ac:dyDescent="0.2">
      <c r="A1867" t="s">
        <v>25</v>
      </c>
      <c r="C1867" t="e">
        <f>ABS((porsche_data[[#This Row],[Price]]-#REF!)/#REF!)</f>
        <v>#REF!</v>
      </c>
      <c r="D1867" t="s">
        <v>25</v>
      </c>
      <c r="E1867" t="s">
        <v>25</v>
      </c>
      <c r="F1867">
        <f>IF(OR(ISNUMBER(SEARCH(" 4S",porsche_data[[#This Row],[Model]])), ISNUMBER(SEARCH(" S",porsche_data[[#This Row],[Model]]))),1,0)</f>
        <v>0</v>
      </c>
      <c r="G1867">
        <f>IF(ISNUMBER(SEARCH("Turbo",porsche_data[[#This Row],[Model]])),1,0)</f>
        <v>0</v>
      </c>
      <c r="H1867">
        <f>IF(ISNUMBER(SEARCH("GT",porsche_data[[#This Row],[Model]])),1,0)</f>
        <v>0</v>
      </c>
      <c r="I1867">
        <f>IF(ISNUMBER(SEARCH("RS",porsche_data[[#This Row],[Model]])),1,0)</f>
        <v>0</v>
      </c>
      <c r="J1867">
        <f>IF(ISNUMBER(SEARCH("Targa",porsche_data[[#This Row],[Body]])),1,0)</f>
        <v>0</v>
      </c>
      <c r="K1867">
        <f>IF(ISNUMBER(SEARCH("Cabriolet",porsche_data[[#This Row],[Body]])),1,0)</f>
        <v>0</v>
      </c>
      <c r="L1867" t="s">
        <v>25</v>
      </c>
      <c r="N1867" t="s">
        <v>25</v>
      </c>
      <c r="O1867" t="str">
        <f>IF(ISNUMBER(SEARCH("km",porsche_data[[#This Row],[Mileage0]])),porsche_data[[#This Row],[Mileage0]],"")</f>
        <v/>
      </c>
      <c r="P1867" t="s">
        <v>25</v>
      </c>
      <c r="R1867" t="s">
        <v>25</v>
      </c>
      <c r="T1867" t="s">
        <v>25</v>
      </c>
      <c r="U1867" t="s">
        <v>25</v>
      </c>
      <c r="V1867">
        <f>IF(porsche_data[[#This Row],[Transmission]]="Automatic",1,0)</f>
        <v>0</v>
      </c>
      <c r="W1867">
        <f>IF(porsche_data[[#This Row],[Transmission]]="PDK",1,0)</f>
        <v>0</v>
      </c>
      <c r="X1867" t="s">
        <v>25</v>
      </c>
      <c r="Y1867">
        <f>IF(porsche_data[[#This Row],[Drive]]="Rear drive",0,1)</f>
        <v>1</v>
      </c>
      <c r="Z1867" t="s">
        <v>25</v>
      </c>
      <c r="AA1867" t="s">
        <v>25</v>
      </c>
      <c r="AB1867">
        <f>IF(OR(porsche_data[[#This Row],[Interior Color]]="Black",porsche_data[[#This Row],[Interior Color]]="Beige",porsche_data[[#This Row],[Interior Color]]="Brown",porsche_data[[#This Row],[Interior Color]]="Grey"),0,1)</f>
        <v>1</v>
      </c>
      <c r="AC1867" t="s">
        <v>25</v>
      </c>
      <c r="AD18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68" spans="1:30" x14ac:dyDescent="0.2">
      <c r="A1868" t="s">
        <v>1936</v>
      </c>
      <c r="B1868">
        <v>129992</v>
      </c>
      <c r="C1868">
        <f>ABS((porsche_data[[#This Row],[Price]]-AVERAGE(B1800:B6255))/_xlfn.STDEV.P(B1800:B6255))</f>
        <v>1.5335176806581736</v>
      </c>
      <c r="D1868" t="s">
        <v>63</v>
      </c>
      <c r="E1868" t="s">
        <v>346</v>
      </c>
      <c r="F1868">
        <f>IF(OR(ISNUMBER(SEARCH(" 4S",porsche_data[[#This Row],[Model]])), ISNUMBER(SEARCH(" S",porsche_data[[#This Row],[Model]]))),1,0)</f>
        <v>0</v>
      </c>
      <c r="G1868">
        <f>IF(ISNUMBER(SEARCH("Turbo",porsche_data[[#This Row],[Model]])),1,0)</f>
        <v>0</v>
      </c>
      <c r="H1868">
        <f>IF(ISNUMBER(SEARCH("GT",porsche_data[[#This Row],[Model]])),1,0)</f>
        <v>0</v>
      </c>
      <c r="I1868">
        <f>IF(ISNUMBER(SEARCH("RS",porsche_data[[#This Row],[Model]])),1,0)</f>
        <v>0</v>
      </c>
      <c r="J1868">
        <f>IF(ISNUMBER(SEARCH("Targa",porsche_data[[#This Row],[Body]])),1,0)</f>
        <v>0</v>
      </c>
      <c r="K1868">
        <f>IF(ISNUMBER(SEARCH("Cabriolet",porsche_data[[#This Row],[Body]])),1,0)</f>
        <v>0</v>
      </c>
      <c r="L1868" t="s">
        <v>44</v>
      </c>
      <c r="M1868">
        <v>992</v>
      </c>
      <c r="N1868" t="s">
        <v>2705</v>
      </c>
      <c r="O1868" s="3">
        <f>1*(LEFT(porsche_data[[#This Row],[Mileage0]],FIND(" ",porsche_data[[#This Row],[Mileage0]])-1))</f>
        <v>7250</v>
      </c>
      <c r="P1868" t="s">
        <v>182</v>
      </c>
      <c r="Q1868">
        <v>385</v>
      </c>
      <c r="R1868" t="s">
        <v>67</v>
      </c>
      <c r="S1868">
        <f>1*(LEFT(porsche_data[[#This Row],[Cylinder Capacity]],FIND(" ",porsche_data[[#This Row],[Cylinder Capacity]])-1))</f>
        <v>3</v>
      </c>
      <c r="T1868" t="s">
        <v>20</v>
      </c>
      <c r="U1868" t="s">
        <v>31</v>
      </c>
      <c r="V1868">
        <f>IF(porsche_data[[#This Row],[Transmission]]="Automatic",1,0)</f>
        <v>0</v>
      </c>
      <c r="W1868">
        <f>IF(porsche_data[[#This Row],[Transmission]]="PDK",1,0)</f>
        <v>1</v>
      </c>
      <c r="X1868" t="s">
        <v>22</v>
      </c>
      <c r="Y1868">
        <f>IF(porsche_data[[#This Row],[Drive]]="Rear drive",0,1)</f>
        <v>0</v>
      </c>
      <c r="Z1868" t="s">
        <v>23</v>
      </c>
      <c r="AA1868" t="s">
        <v>24</v>
      </c>
      <c r="AB1868">
        <f>IF(OR(porsche_data[[#This Row],[Interior Color]]="Black",porsche_data[[#This Row],[Interior Color]]="Beige",porsche_data[[#This Row],[Interior Color]]="Brown",porsche_data[[#This Row],[Interior Color]]="Grey"),0,1)</f>
        <v>0</v>
      </c>
      <c r="AC1868" t="s">
        <v>99</v>
      </c>
      <c r="AD18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69" spans="1:30" hidden="1" x14ac:dyDescent="0.2">
      <c r="A1869" t="s">
        <v>3649</v>
      </c>
      <c r="C1869" t="e">
        <f>ABS((porsche_data[[#This Row],[Price]]-#REF!)/#REF!)</f>
        <v>#REF!</v>
      </c>
      <c r="D1869" t="s">
        <v>184</v>
      </c>
      <c r="E1869" t="s">
        <v>164</v>
      </c>
      <c r="F1869">
        <f>IF(OR(ISNUMBER(SEARCH(" 4S",porsche_data[[#This Row],[Model]])), ISNUMBER(SEARCH(" S",porsche_data[[#This Row],[Model]]))),1,0)</f>
        <v>0</v>
      </c>
      <c r="G1869">
        <f>IF(ISNUMBER(SEARCH("Turbo",porsche_data[[#This Row],[Model]])),1,0)</f>
        <v>0</v>
      </c>
      <c r="H1869">
        <f>IF(ISNUMBER(SEARCH("GT",porsche_data[[#This Row],[Model]])),1,0)</f>
        <v>1</v>
      </c>
      <c r="I1869">
        <f>IF(ISNUMBER(SEARCH("RS",porsche_data[[#This Row],[Model]])),1,0)</f>
        <v>0</v>
      </c>
      <c r="J1869">
        <f>IF(ISNUMBER(SEARCH("Targa",porsche_data[[#This Row],[Body]])),1,0)</f>
        <v>0</v>
      </c>
      <c r="K1869">
        <f>IF(ISNUMBER(SEARCH("Cabriolet",porsche_data[[#This Row],[Body]])),1,0)</f>
        <v>0</v>
      </c>
      <c r="L1869" t="s">
        <v>44</v>
      </c>
      <c r="N1869" t="s">
        <v>3650</v>
      </c>
      <c r="O1869" t="str">
        <f>IF(ISNUMBER(SEARCH("km",porsche_data[[#This Row],[Mileage0]])),porsche_data[[#This Row],[Mileage0]],"")</f>
        <v>3200 km</v>
      </c>
      <c r="P1869" t="s">
        <v>110</v>
      </c>
      <c r="R1869" t="s">
        <v>111</v>
      </c>
      <c r="T1869" t="s">
        <v>20</v>
      </c>
      <c r="U1869" t="s">
        <v>31</v>
      </c>
      <c r="V1869">
        <f>IF(porsche_data[[#This Row],[Transmission]]="Automatic",1,0)</f>
        <v>0</v>
      </c>
      <c r="W1869">
        <f>IF(porsche_data[[#This Row],[Transmission]]="PDK",1,0)</f>
        <v>1</v>
      </c>
      <c r="X1869" t="s">
        <v>22</v>
      </c>
      <c r="Y1869">
        <f>IF(porsche_data[[#This Row],[Drive]]="Rear drive",0,1)</f>
        <v>0</v>
      </c>
      <c r="Z1869" t="s">
        <v>23</v>
      </c>
      <c r="AA1869" t="s">
        <v>24</v>
      </c>
      <c r="AB1869">
        <f>IF(OR(porsche_data[[#This Row],[Interior Color]]="Black",porsche_data[[#This Row],[Interior Color]]="Beige",porsche_data[[#This Row],[Interior Color]]="Brown",porsche_data[[#This Row],[Interior Color]]="Grey"),0,1)</f>
        <v>0</v>
      </c>
      <c r="AC1869" t="s">
        <v>61</v>
      </c>
      <c r="AD18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70" spans="1:30" hidden="1" x14ac:dyDescent="0.2">
      <c r="A1870" t="s">
        <v>2837</v>
      </c>
      <c r="C1870" t="e">
        <f>ABS((porsche_data[[#This Row],[Price]]-#REF!)/#REF!)</f>
        <v>#REF!</v>
      </c>
      <c r="D1870" t="s">
        <v>286</v>
      </c>
      <c r="E1870" t="s">
        <v>940</v>
      </c>
      <c r="F1870">
        <f>IF(OR(ISNUMBER(SEARCH(" 4S",porsche_data[[#This Row],[Model]])), ISNUMBER(SEARCH(" S",porsche_data[[#This Row],[Model]]))),1,0)</f>
        <v>0</v>
      </c>
      <c r="G1870">
        <f>IF(ISNUMBER(SEARCH("Turbo",porsche_data[[#This Row],[Model]])),1,0)</f>
        <v>0</v>
      </c>
      <c r="H1870">
        <f>IF(ISNUMBER(SEARCH("GT",porsche_data[[#This Row],[Model]])),1,0)</f>
        <v>0</v>
      </c>
      <c r="I1870">
        <f>IF(ISNUMBER(SEARCH("RS",porsche_data[[#This Row],[Model]])),1,0)</f>
        <v>0</v>
      </c>
      <c r="J1870">
        <f>IF(ISNUMBER(SEARCH("Targa",porsche_data[[#This Row],[Body]])),1,0)</f>
        <v>0</v>
      </c>
      <c r="K1870">
        <f>IF(ISNUMBER(SEARCH("Cabriolet",porsche_data[[#This Row],[Body]])),1,0)</f>
        <v>0</v>
      </c>
      <c r="L1870" t="s">
        <v>44</v>
      </c>
      <c r="N1870" t="s">
        <v>2838</v>
      </c>
      <c r="O1870" t="str">
        <f>IF(ISNUMBER(SEARCH("km",porsche_data[[#This Row],[Mileage0]])),porsche_data[[#This Row],[Mileage0]],"")</f>
        <v>146800 km</v>
      </c>
      <c r="P1870" t="s">
        <v>202</v>
      </c>
      <c r="R1870" t="s">
        <v>270</v>
      </c>
      <c r="T1870" t="s">
        <v>20</v>
      </c>
      <c r="U1870" t="s">
        <v>53</v>
      </c>
      <c r="V1870">
        <f>IF(porsche_data[[#This Row],[Transmission]]="Automatic",1,0)</f>
        <v>1</v>
      </c>
      <c r="W1870">
        <f>IF(porsche_data[[#This Row],[Transmission]]="PDK",1,0)</f>
        <v>0</v>
      </c>
      <c r="X1870" t="s">
        <v>46</v>
      </c>
      <c r="Y1870">
        <f>IF(porsche_data[[#This Row],[Drive]]="Rear drive",0,1)</f>
        <v>1</v>
      </c>
      <c r="Z1870" t="s">
        <v>23</v>
      </c>
      <c r="AA1870" t="s">
        <v>24</v>
      </c>
      <c r="AB1870">
        <f>IF(OR(porsche_data[[#This Row],[Interior Color]]="Black",porsche_data[[#This Row],[Interior Color]]="Beige",porsche_data[[#This Row],[Interior Color]]="Brown",porsche_data[[#This Row],[Interior Color]]="Grey"),0,1)</f>
        <v>0</v>
      </c>
      <c r="AC1870" t="s">
        <v>99</v>
      </c>
      <c r="AD18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71" spans="1:30" x14ac:dyDescent="0.2">
      <c r="A1871" t="s">
        <v>2372</v>
      </c>
      <c r="B1871">
        <v>129991</v>
      </c>
      <c r="C1871">
        <f>ABS((porsche_data[[#This Row],[Price]]-AVERAGE(B1803:B6258))/_xlfn.STDEV.P(B1803:B6258))</f>
        <v>1.536461580562245</v>
      </c>
      <c r="D1871" t="s">
        <v>90</v>
      </c>
      <c r="E1871" t="s">
        <v>94</v>
      </c>
      <c r="F1871">
        <f>IF(OR(ISNUMBER(SEARCH(" 4S",porsche_data[[#This Row],[Model]])), ISNUMBER(SEARCH(" S",porsche_data[[#This Row],[Model]]))),1,0)</f>
        <v>0</v>
      </c>
      <c r="G1871">
        <f>IF(ISNUMBER(SEARCH("Turbo",porsche_data[[#This Row],[Model]])),1,0)</f>
        <v>0</v>
      </c>
      <c r="H1871">
        <f>IF(ISNUMBER(SEARCH("GT",porsche_data[[#This Row],[Model]])),1,0)</f>
        <v>1</v>
      </c>
      <c r="I1871">
        <f>IF(ISNUMBER(SEARCH("RS",porsche_data[[#This Row],[Model]])),1,0)</f>
        <v>0</v>
      </c>
      <c r="J1871">
        <f>IF(ISNUMBER(SEARCH("Targa",porsche_data[[#This Row],[Body]])),1,0)</f>
        <v>1</v>
      </c>
      <c r="K1871">
        <f>IF(ISNUMBER(SEARCH("Cabriolet",porsche_data[[#This Row],[Body]])),1,0)</f>
        <v>0</v>
      </c>
      <c r="L1871" t="s">
        <v>36</v>
      </c>
      <c r="M1871">
        <v>991</v>
      </c>
      <c r="N1871" t="s">
        <v>2373</v>
      </c>
      <c r="O1871" s="3">
        <f>1*(LEFT(porsche_data[[#This Row],[Mileage0]],FIND(" ",porsche_data[[#This Row],[Mileage0]])-1))</f>
        <v>77030</v>
      </c>
      <c r="P1871" t="s">
        <v>66</v>
      </c>
      <c r="Q1871">
        <v>450</v>
      </c>
      <c r="R1871" t="s">
        <v>67</v>
      </c>
      <c r="S1871">
        <f>1*(LEFT(porsche_data[[#This Row],[Cylinder Capacity]],FIND(" ",porsche_data[[#This Row],[Cylinder Capacity]])-1))</f>
        <v>3</v>
      </c>
      <c r="T1871" t="s">
        <v>20</v>
      </c>
      <c r="U1871" t="s">
        <v>31</v>
      </c>
      <c r="V1871">
        <f>IF(porsche_data[[#This Row],[Transmission]]="Automatic",1,0)</f>
        <v>0</v>
      </c>
      <c r="W1871">
        <f>IF(porsche_data[[#This Row],[Transmission]]="PDK",1,0)</f>
        <v>1</v>
      </c>
      <c r="X1871" t="s">
        <v>46</v>
      </c>
      <c r="Y1871">
        <f>IF(porsche_data[[#This Row],[Drive]]="Rear drive",0,1)</f>
        <v>1</v>
      </c>
      <c r="Z1871" t="s">
        <v>23</v>
      </c>
      <c r="AA1871" t="s">
        <v>24</v>
      </c>
      <c r="AB1871">
        <f>IF(OR(porsche_data[[#This Row],[Interior Color]]="Black",porsche_data[[#This Row],[Interior Color]]="Beige",porsche_data[[#This Row],[Interior Color]]="Brown",porsche_data[[#This Row],[Interior Color]]="Grey"),0,1)</f>
        <v>0</v>
      </c>
      <c r="AC1871" t="s">
        <v>32</v>
      </c>
      <c r="AD18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72" spans="1:30" hidden="1" x14ac:dyDescent="0.2">
      <c r="A1872" t="s">
        <v>2840</v>
      </c>
      <c r="C1872" t="e">
        <f>ABS((porsche_data[[#This Row],[Price]]-#REF!)/#REF!)</f>
        <v>#REF!</v>
      </c>
      <c r="D1872" t="s">
        <v>27</v>
      </c>
      <c r="E1872" t="s">
        <v>857</v>
      </c>
      <c r="F1872">
        <f>IF(OR(ISNUMBER(SEARCH(" 4S",porsche_data[[#This Row],[Model]])), ISNUMBER(SEARCH(" S",porsche_data[[#This Row],[Model]]))),1,0)</f>
        <v>0</v>
      </c>
      <c r="G1872">
        <f>IF(ISNUMBER(SEARCH("Turbo",porsche_data[[#This Row],[Model]])),1,0)</f>
        <v>0</v>
      </c>
      <c r="H1872">
        <f>IF(ISNUMBER(SEARCH("GT",porsche_data[[#This Row],[Model]])),1,0)</f>
        <v>1</v>
      </c>
      <c r="I1872">
        <f>IF(ISNUMBER(SEARCH("RS",porsche_data[[#This Row],[Model]])),1,0)</f>
        <v>1</v>
      </c>
      <c r="J1872">
        <f>IF(ISNUMBER(SEARCH("Targa",porsche_data[[#This Row],[Body]])),1,0)</f>
        <v>0</v>
      </c>
      <c r="K1872">
        <f>IF(ISNUMBER(SEARCH("Cabriolet",porsche_data[[#This Row],[Body]])),1,0)</f>
        <v>0</v>
      </c>
      <c r="L1872" t="s">
        <v>44</v>
      </c>
      <c r="N1872" t="s">
        <v>2841</v>
      </c>
      <c r="O1872" t="str">
        <f>IF(ISNUMBER(SEARCH("km",porsche_data[[#This Row],[Mileage0]])),porsche_data[[#This Row],[Mileage0]],"")</f>
        <v/>
      </c>
      <c r="P1872" t="s">
        <v>141</v>
      </c>
      <c r="R1872" t="s">
        <v>142</v>
      </c>
      <c r="T1872" t="s">
        <v>232</v>
      </c>
      <c r="U1872" t="s">
        <v>21</v>
      </c>
      <c r="V1872">
        <f>IF(porsche_data[[#This Row],[Transmission]]="Automatic",1,0)</f>
        <v>0</v>
      </c>
      <c r="W1872">
        <f>IF(porsche_data[[#This Row],[Transmission]]="PDK",1,0)</f>
        <v>0</v>
      </c>
      <c r="X1872" t="s">
        <v>22</v>
      </c>
      <c r="Y1872">
        <f>IF(porsche_data[[#This Row],[Drive]]="Rear drive",0,1)</f>
        <v>0</v>
      </c>
      <c r="Z1872" t="s">
        <v>23</v>
      </c>
      <c r="AA1872" t="s">
        <v>24</v>
      </c>
      <c r="AB1872">
        <f>IF(OR(porsche_data[[#This Row],[Interior Color]]="Black",porsche_data[[#This Row],[Interior Color]]="Beige",porsche_data[[#This Row],[Interior Color]]="Brown",porsche_data[[#This Row],[Interior Color]]="Grey"),0,1)</f>
        <v>0</v>
      </c>
      <c r="AC1872" t="s">
        <v>61</v>
      </c>
      <c r="AD18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73" spans="1:30" hidden="1" x14ac:dyDescent="0.2">
      <c r="A1873" t="s">
        <v>2842</v>
      </c>
      <c r="C1873" t="e">
        <f>ABS((porsche_data[[#This Row],[Price]]-#REF!)/#REF!)</f>
        <v>#REF!</v>
      </c>
      <c r="D1873" t="s">
        <v>90</v>
      </c>
      <c r="E1873" t="s">
        <v>355</v>
      </c>
      <c r="F1873">
        <f>IF(OR(ISNUMBER(SEARCH(" 4S",porsche_data[[#This Row],[Model]])), ISNUMBER(SEARCH(" S",porsche_data[[#This Row],[Model]]))),1,0)</f>
        <v>0</v>
      </c>
      <c r="G1873">
        <f>IF(ISNUMBER(SEARCH("Turbo",porsche_data[[#This Row],[Model]])),1,0)</f>
        <v>0</v>
      </c>
      <c r="H1873">
        <f>IF(ISNUMBER(SEARCH("GT",porsche_data[[#This Row],[Model]])),1,0)</f>
        <v>1</v>
      </c>
      <c r="I1873">
        <f>IF(ISNUMBER(SEARCH("RS",porsche_data[[#This Row],[Model]])),1,0)</f>
        <v>1</v>
      </c>
      <c r="J1873">
        <f>IF(ISNUMBER(SEARCH("Targa",porsche_data[[#This Row],[Body]])),1,0)</f>
        <v>0</v>
      </c>
      <c r="K1873">
        <f>IF(ISNUMBER(SEARCH("Cabriolet",porsche_data[[#This Row],[Body]])),1,0)</f>
        <v>0</v>
      </c>
      <c r="L1873" t="s">
        <v>44</v>
      </c>
      <c r="N1873" t="s">
        <v>814</v>
      </c>
      <c r="O1873" t="str">
        <f>IF(ISNUMBER(SEARCH("km",porsche_data[[#This Row],[Mileage0]])),porsche_data[[#This Row],[Mileage0]],"")</f>
        <v/>
      </c>
      <c r="P1873" t="s">
        <v>357</v>
      </c>
      <c r="R1873" t="s">
        <v>111</v>
      </c>
      <c r="T1873" t="s">
        <v>232</v>
      </c>
      <c r="U1873" t="s">
        <v>31</v>
      </c>
      <c r="V1873">
        <f>IF(porsche_data[[#This Row],[Transmission]]="Automatic",1,0)</f>
        <v>0</v>
      </c>
      <c r="W1873">
        <f>IF(porsche_data[[#This Row],[Transmission]]="PDK",1,0)</f>
        <v>1</v>
      </c>
      <c r="X1873" t="s">
        <v>22</v>
      </c>
      <c r="Y1873">
        <f>IF(porsche_data[[#This Row],[Drive]]="Rear drive",0,1)</f>
        <v>0</v>
      </c>
      <c r="Z1873" t="s">
        <v>23</v>
      </c>
      <c r="AA1873" t="s">
        <v>24</v>
      </c>
      <c r="AB1873">
        <f>IF(OR(porsche_data[[#This Row],[Interior Color]]="Black",porsche_data[[#This Row],[Interior Color]]="Beige",porsche_data[[#This Row],[Interior Color]]="Brown",porsche_data[[#This Row],[Interior Color]]="Grey"),0,1)</f>
        <v>0</v>
      </c>
      <c r="AC1873" t="s">
        <v>47</v>
      </c>
      <c r="AD18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74" spans="1:30" hidden="1" x14ac:dyDescent="0.2">
      <c r="A1874" t="s">
        <v>2840</v>
      </c>
      <c r="C1874" t="e">
        <f>ABS((porsche_data[[#This Row],[Price]]-#REF!)/#REF!)</f>
        <v>#REF!</v>
      </c>
      <c r="D1874" t="s">
        <v>27</v>
      </c>
      <c r="E1874" t="s">
        <v>857</v>
      </c>
      <c r="F1874">
        <f>IF(OR(ISNUMBER(SEARCH(" 4S",porsche_data[[#This Row],[Model]])), ISNUMBER(SEARCH(" S",porsche_data[[#This Row],[Model]]))),1,0)</f>
        <v>0</v>
      </c>
      <c r="G1874">
        <f>IF(ISNUMBER(SEARCH("Turbo",porsche_data[[#This Row],[Model]])),1,0)</f>
        <v>0</v>
      </c>
      <c r="H1874">
        <f>IF(ISNUMBER(SEARCH("GT",porsche_data[[#This Row],[Model]])),1,0)</f>
        <v>1</v>
      </c>
      <c r="I1874">
        <f>IF(ISNUMBER(SEARCH("RS",porsche_data[[#This Row],[Model]])),1,0)</f>
        <v>1</v>
      </c>
      <c r="J1874">
        <f>IF(ISNUMBER(SEARCH("Targa",porsche_data[[#This Row],[Body]])),1,0)</f>
        <v>0</v>
      </c>
      <c r="K1874">
        <f>IF(ISNUMBER(SEARCH("Cabriolet",porsche_data[[#This Row],[Body]])),1,0)</f>
        <v>0</v>
      </c>
      <c r="L1874" t="s">
        <v>44</v>
      </c>
      <c r="N1874" t="s">
        <v>2841</v>
      </c>
      <c r="O1874" t="str">
        <f>IF(ISNUMBER(SEARCH("km",porsche_data[[#This Row],[Mileage0]])),porsche_data[[#This Row],[Mileage0]],"")</f>
        <v/>
      </c>
      <c r="P1874" t="s">
        <v>141</v>
      </c>
      <c r="R1874" t="s">
        <v>142</v>
      </c>
      <c r="T1874" t="s">
        <v>232</v>
      </c>
      <c r="U1874" t="s">
        <v>21</v>
      </c>
      <c r="V1874">
        <f>IF(porsche_data[[#This Row],[Transmission]]="Automatic",1,0)</f>
        <v>0</v>
      </c>
      <c r="W1874">
        <f>IF(porsche_data[[#This Row],[Transmission]]="PDK",1,0)</f>
        <v>0</v>
      </c>
      <c r="X1874" t="s">
        <v>22</v>
      </c>
      <c r="Y1874">
        <f>IF(porsche_data[[#This Row],[Drive]]="Rear drive",0,1)</f>
        <v>0</v>
      </c>
      <c r="Z1874" t="s">
        <v>23</v>
      </c>
      <c r="AA1874" t="s">
        <v>24</v>
      </c>
      <c r="AB1874">
        <f>IF(OR(porsche_data[[#This Row],[Interior Color]]="Black",porsche_data[[#This Row],[Interior Color]]="Beige",porsche_data[[#This Row],[Interior Color]]="Brown",porsche_data[[#This Row],[Interior Color]]="Grey"),0,1)</f>
        <v>0</v>
      </c>
      <c r="AC1874" t="s">
        <v>61</v>
      </c>
      <c r="AD18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75" spans="1:30" hidden="1" x14ac:dyDescent="0.2">
      <c r="A1875" t="s">
        <v>2842</v>
      </c>
      <c r="C1875" t="e">
        <f>ABS((porsche_data[[#This Row],[Price]]-#REF!)/#REF!)</f>
        <v>#REF!</v>
      </c>
      <c r="D1875" t="s">
        <v>90</v>
      </c>
      <c r="E1875" t="s">
        <v>355</v>
      </c>
      <c r="F1875">
        <f>IF(OR(ISNUMBER(SEARCH(" 4S",porsche_data[[#This Row],[Model]])), ISNUMBER(SEARCH(" S",porsche_data[[#This Row],[Model]]))),1,0)</f>
        <v>0</v>
      </c>
      <c r="G1875">
        <f>IF(ISNUMBER(SEARCH("Turbo",porsche_data[[#This Row],[Model]])),1,0)</f>
        <v>0</v>
      </c>
      <c r="H1875">
        <f>IF(ISNUMBER(SEARCH("GT",porsche_data[[#This Row],[Model]])),1,0)</f>
        <v>1</v>
      </c>
      <c r="I1875">
        <f>IF(ISNUMBER(SEARCH("RS",porsche_data[[#This Row],[Model]])),1,0)</f>
        <v>1</v>
      </c>
      <c r="J1875">
        <f>IF(ISNUMBER(SEARCH("Targa",porsche_data[[#This Row],[Body]])),1,0)</f>
        <v>0</v>
      </c>
      <c r="K1875">
        <f>IF(ISNUMBER(SEARCH("Cabriolet",porsche_data[[#This Row],[Body]])),1,0)</f>
        <v>0</v>
      </c>
      <c r="L1875" t="s">
        <v>44</v>
      </c>
      <c r="N1875" t="s">
        <v>814</v>
      </c>
      <c r="O1875" t="str">
        <f>IF(ISNUMBER(SEARCH("km",porsche_data[[#This Row],[Mileage0]])),porsche_data[[#This Row],[Mileage0]],"")</f>
        <v/>
      </c>
      <c r="P1875" t="s">
        <v>357</v>
      </c>
      <c r="R1875" t="s">
        <v>111</v>
      </c>
      <c r="T1875" t="s">
        <v>232</v>
      </c>
      <c r="U1875" t="s">
        <v>31</v>
      </c>
      <c r="V1875">
        <f>IF(porsche_data[[#This Row],[Transmission]]="Automatic",1,0)</f>
        <v>0</v>
      </c>
      <c r="W1875">
        <f>IF(porsche_data[[#This Row],[Transmission]]="PDK",1,0)</f>
        <v>1</v>
      </c>
      <c r="X1875" t="s">
        <v>22</v>
      </c>
      <c r="Y1875">
        <f>IF(porsche_data[[#This Row],[Drive]]="Rear drive",0,1)</f>
        <v>0</v>
      </c>
      <c r="Z1875" t="s">
        <v>23</v>
      </c>
      <c r="AA1875" t="s">
        <v>24</v>
      </c>
      <c r="AB1875">
        <f>IF(OR(porsche_data[[#This Row],[Interior Color]]="Black",porsche_data[[#This Row],[Interior Color]]="Beige",porsche_data[[#This Row],[Interior Color]]="Brown",porsche_data[[#This Row],[Interior Color]]="Grey"),0,1)</f>
        <v>0</v>
      </c>
      <c r="AC1875" t="s">
        <v>47</v>
      </c>
      <c r="AD18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76" spans="1:30" hidden="1" x14ac:dyDescent="0.2">
      <c r="A1876" t="s">
        <v>25</v>
      </c>
      <c r="C1876" t="e">
        <f>ABS((porsche_data[[#This Row],[Price]]-#REF!)/#REF!)</f>
        <v>#REF!</v>
      </c>
      <c r="D1876" t="s">
        <v>279</v>
      </c>
      <c r="E1876" t="s">
        <v>1941</v>
      </c>
      <c r="F1876">
        <f>IF(OR(ISNUMBER(SEARCH(" 4S",porsche_data[[#This Row],[Model]])), ISNUMBER(SEARCH(" S",porsche_data[[#This Row],[Model]]))),1,0)</f>
        <v>1</v>
      </c>
      <c r="G1876">
        <f>IF(ISNUMBER(SEARCH("Turbo",porsche_data[[#This Row],[Model]])),1,0)</f>
        <v>0</v>
      </c>
      <c r="H1876">
        <f>IF(ISNUMBER(SEARCH("GT",porsche_data[[#This Row],[Model]])),1,0)</f>
        <v>0</v>
      </c>
      <c r="I1876">
        <f>IF(ISNUMBER(SEARCH("RS",porsche_data[[#This Row],[Model]])),1,0)</f>
        <v>0</v>
      </c>
      <c r="J1876">
        <f>IF(ISNUMBER(SEARCH("Targa",porsche_data[[#This Row],[Body]])),1,0)</f>
        <v>1</v>
      </c>
      <c r="K1876">
        <f>IF(ISNUMBER(SEARCH("Cabriolet",porsche_data[[#This Row],[Body]])),1,0)</f>
        <v>0</v>
      </c>
      <c r="L1876" t="s">
        <v>36</v>
      </c>
      <c r="N1876" t="s">
        <v>2843</v>
      </c>
      <c r="O1876" t="str">
        <f>IF(ISNUMBER(SEARCH("km",porsche_data[[#This Row],[Mileage0]])),porsche_data[[#This Row],[Mileage0]],"")</f>
        <v/>
      </c>
      <c r="P1876" t="s">
        <v>25</v>
      </c>
      <c r="R1876" t="s">
        <v>111</v>
      </c>
      <c r="T1876" t="s">
        <v>232</v>
      </c>
      <c r="U1876" t="s">
        <v>21</v>
      </c>
      <c r="V1876">
        <f>IF(porsche_data[[#This Row],[Transmission]]="Automatic",1,0)</f>
        <v>0</v>
      </c>
      <c r="W1876">
        <f>IF(porsche_data[[#This Row],[Transmission]]="PDK",1,0)</f>
        <v>0</v>
      </c>
      <c r="X1876" t="s">
        <v>22</v>
      </c>
      <c r="Y1876">
        <f>IF(porsche_data[[#This Row],[Drive]]="Rear drive",0,1)</f>
        <v>0</v>
      </c>
      <c r="Z1876" t="s">
        <v>23</v>
      </c>
      <c r="AA1876" t="s">
        <v>54</v>
      </c>
      <c r="AB1876">
        <f>IF(OR(porsche_data[[#This Row],[Interior Color]]="Black",porsche_data[[#This Row],[Interior Color]]="Beige",porsche_data[[#This Row],[Interior Color]]="Brown",porsche_data[[#This Row],[Interior Color]]="Grey"),0,1)</f>
        <v>1</v>
      </c>
      <c r="AC1876" t="s">
        <v>54</v>
      </c>
      <c r="AD18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77" spans="1:30" x14ac:dyDescent="0.2">
      <c r="A1877" t="s">
        <v>2372</v>
      </c>
      <c r="B1877">
        <v>129991</v>
      </c>
      <c r="C1877">
        <f>ABS((porsche_data[[#This Row],[Price]]-AVERAGE(B1809:B6264))/_xlfn.STDEV.P(B1809:B6264))</f>
        <v>1.5424717363325502</v>
      </c>
      <c r="D1877" t="s">
        <v>70</v>
      </c>
      <c r="E1877" t="s">
        <v>76</v>
      </c>
      <c r="F1877">
        <f>IF(OR(ISNUMBER(SEARCH(" 4S",porsche_data[[#This Row],[Model]])), ISNUMBER(SEARCH(" S",porsche_data[[#This Row],[Model]]))),1,0)</f>
        <v>1</v>
      </c>
      <c r="G1877">
        <f>IF(ISNUMBER(SEARCH("Turbo",porsche_data[[#This Row],[Model]])),1,0)</f>
        <v>0</v>
      </c>
      <c r="H1877">
        <f>IF(ISNUMBER(SEARCH("GT",porsche_data[[#This Row],[Model]])),1,0)</f>
        <v>0</v>
      </c>
      <c r="I1877">
        <f>IF(ISNUMBER(SEARCH("RS",porsche_data[[#This Row],[Model]])),1,0)</f>
        <v>0</v>
      </c>
      <c r="J1877">
        <f>IF(ISNUMBER(SEARCH("Targa",porsche_data[[#This Row],[Body]])),1,0)</f>
        <v>1</v>
      </c>
      <c r="K1877">
        <f>IF(ISNUMBER(SEARCH("Cabriolet",porsche_data[[#This Row],[Body]])),1,0)</f>
        <v>0</v>
      </c>
      <c r="L1877" t="s">
        <v>36</v>
      </c>
      <c r="M1877">
        <v>991</v>
      </c>
      <c r="N1877" t="s">
        <v>2772</v>
      </c>
      <c r="O1877" s="3">
        <f>1*(LEFT(porsche_data[[#This Row],[Mileage0]],FIND(" ",porsche_data[[#This Row],[Mileage0]])-1))</f>
        <v>48000</v>
      </c>
      <c r="P1877" t="s">
        <v>73</v>
      </c>
      <c r="Q1877">
        <v>420</v>
      </c>
      <c r="R1877" t="s">
        <v>78</v>
      </c>
      <c r="S1877">
        <f>1*(LEFT(porsche_data[[#This Row],[Cylinder Capacity]],FIND(" ",porsche_data[[#This Row],[Cylinder Capacity]])-1))</f>
        <v>3</v>
      </c>
      <c r="T1877" t="s">
        <v>20</v>
      </c>
      <c r="U1877" t="s">
        <v>31</v>
      </c>
      <c r="V1877">
        <f>IF(porsche_data[[#This Row],[Transmission]]="Automatic",1,0)</f>
        <v>0</v>
      </c>
      <c r="W1877">
        <f>IF(porsche_data[[#This Row],[Transmission]]="PDK",1,0)</f>
        <v>1</v>
      </c>
      <c r="X1877" t="s">
        <v>46</v>
      </c>
      <c r="Y1877">
        <f>IF(porsche_data[[#This Row],[Drive]]="Rear drive",0,1)</f>
        <v>1</v>
      </c>
      <c r="Z1877" t="s">
        <v>23</v>
      </c>
      <c r="AA1877" t="s">
        <v>24</v>
      </c>
      <c r="AB1877">
        <f>IF(OR(porsche_data[[#This Row],[Interior Color]]="Black",porsche_data[[#This Row],[Interior Color]]="Beige",porsche_data[[#This Row],[Interior Color]]="Brown",porsche_data[[#This Row],[Interior Color]]="Grey"),0,1)</f>
        <v>0</v>
      </c>
      <c r="AC1877" t="s">
        <v>54</v>
      </c>
      <c r="AD18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78" spans="1:30" x14ac:dyDescent="0.2">
      <c r="A1878" t="s">
        <v>1995</v>
      </c>
      <c r="B1878">
        <v>129990</v>
      </c>
      <c r="C1878">
        <f>ABS((porsche_data[[#This Row],[Price]]-AVERAGE(B1810:B6265))/_xlfn.STDEV.P(B1810:B6265))</f>
        <v>1.5454644007182783</v>
      </c>
      <c r="D1878" t="s">
        <v>80</v>
      </c>
      <c r="E1878" t="s">
        <v>94</v>
      </c>
      <c r="F1878">
        <f>IF(OR(ISNUMBER(SEARCH(" 4S",porsche_data[[#This Row],[Model]])), ISNUMBER(SEARCH(" S",porsche_data[[#This Row],[Model]]))),1,0)</f>
        <v>0</v>
      </c>
      <c r="G1878">
        <f>IF(ISNUMBER(SEARCH("Turbo",porsche_data[[#This Row],[Model]])),1,0)</f>
        <v>0</v>
      </c>
      <c r="H1878">
        <f>IF(ISNUMBER(SEARCH("GT",porsche_data[[#This Row],[Model]])),1,0)</f>
        <v>1</v>
      </c>
      <c r="I1878">
        <f>IF(ISNUMBER(SEARCH("RS",porsche_data[[#This Row],[Model]])),1,0)</f>
        <v>0</v>
      </c>
      <c r="J1878">
        <f>IF(ISNUMBER(SEARCH("Targa",porsche_data[[#This Row],[Body]])),1,0)</f>
        <v>0</v>
      </c>
      <c r="K1878">
        <f>IF(ISNUMBER(SEARCH("Cabriolet",porsche_data[[#This Row],[Body]])),1,0)</f>
        <v>1</v>
      </c>
      <c r="L1878" t="s">
        <v>16</v>
      </c>
      <c r="M1878">
        <v>991</v>
      </c>
      <c r="N1878" t="s">
        <v>1245</v>
      </c>
      <c r="O1878" s="3">
        <f>1*(LEFT(porsche_data[[#This Row],[Mileage0]],FIND(" ",porsche_data[[#This Row],[Mileage0]])-1))</f>
        <v>25000</v>
      </c>
      <c r="P1878" t="s">
        <v>66</v>
      </c>
      <c r="Q1878">
        <v>450</v>
      </c>
      <c r="R1878" t="s">
        <v>67</v>
      </c>
      <c r="S1878">
        <f>1*(LEFT(porsche_data[[#This Row],[Cylinder Capacity]],FIND(" ",porsche_data[[#This Row],[Cylinder Capacity]])-1))</f>
        <v>3</v>
      </c>
      <c r="T1878" t="s">
        <v>20</v>
      </c>
      <c r="U1878" t="s">
        <v>31</v>
      </c>
      <c r="V1878">
        <f>IF(porsche_data[[#This Row],[Transmission]]="Automatic",1,0)</f>
        <v>0</v>
      </c>
      <c r="W1878">
        <f>IF(porsche_data[[#This Row],[Transmission]]="PDK",1,0)</f>
        <v>1</v>
      </c>
      <c r="X1878" t="s">
        <v>46</v>
      </c>
      <c r="Y1878">
        <f>IF(porsche_data[[#This Row],[Drive]]="Rear drive",0,1)</f>
        <v>1</v>
      </c>
      <c r="Z1878" t="s">
        <v>23</v>
      </c>
      <c r="AA1878" t="s">
        <v>24</v>
      </c>
      <c r="AB1878">
        <f>IF(OR(porsche_data[[#This Row],[Interior Color]]="Black",porsche_data[[#This Row],[Interior Color]]="Beige",porsche_data[[#This Row],[Interior Color]]="Brown",porsche_data[[#This Row],[Interior Color]]="Grey"),0,1)</f>
        <v>0</v>
      </c>
      <c r="AC1878" t="s">
        <v>24</v>
      </c>
      <c r="AD18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79" spans="1:30" hidden="1" x14ac:dyDescent="0.2">
      <c r="A1879" t="s">
        <v>25</v>
      </c>
      <c r="C1879" t="e">
        <f>ABS((porsche_data[[#This Row],[Price]]-#REF!)/#REF!)</f>
        <v>#REF!</v>
      </c>
      <c r="D1879" t="s">
        <v>25</v>
      </c>
      <c r="E1879" t="s">
        <v>25</v>
      </c>
      <c r="F1879">
        <f>IF(OR(ISNUMBER(SEARCH(" 4S",porsche_data[[#This Row],[Model]])), ISNUMBER(SEARCH(" S",porsche_data[[#This Row],[Model]]))),1,0)</f>
        <v>0</v>
      </c>
      <c r="G1879">
        <f>IF(ISNUMBER(SEARCH("Turbo",porsche_data[[#This Row],[Model]])),1,0)</f>
        <v>0</v>
      </c>
      <c r="H1879">
        <f>IF(ISNUMBER(SEARCH("GT",porsche_data[[#This Row],[Model]])),1,0)</f>
        <v>0</v>
      </c>
      <c r="I1879">
        <f>IF(ISNUMBER(SEARCH("RS",porsche_data[[#This Row],[Model]])),1,0)</f>
        <v>0</v>
      </c>
      <c r="J1879">
        <f>IF(ISNUMBER(SEARCH("Targa",porsche_data[[#This Row],[Body]])),1,0)</f>
        <v>0</v>
      </c>
      <c r="K1879">
        <f>IF(ISNUMBER(SEARCH("Cabriolet",porsche_data[[#This Row],[Body]])),1,0)</f>
        <v>0</v>
      </c>
      <c r="L1879" t="s">
        <v>25</v>
      </c>
      <c r="N1879" t="s">
        <v>25</v>
      </c>
      <c r="O1879" t="str">
        <f>IF(ISNUMBER(SEARCH("km",porsche_data[[#This Row],[Mileage0]])),porsche_data[[#This Row],[Mileage0]],"")</f>
        <v/>
      </c>
      <c r="P1879" t="s">
        <v>25</v>
      </c>
      <c r="R1879" t="s">
        <v>25</v>
      </c>
      <c r="T1879" t="s">
        <v>25</v>
      </c>
      <c r="U1879" t="s">
        <v>25</v>
      </c>
      <c r="V1879">
        <f>IF(porsche_data[[#This Row],[Transmission]]="Automatic",1,0)</f>
        <v>0</v>
      </c>
      <c r="W1879">
        <f>IF(porsche_data[[#This Row],[Transmission]]="PDK",1,0)</f>
        <v>0</v>
      </c>
      <c r="X1879" t="s">
        <v>25</v>
      </c>
      <c r="Y1879">
        <f>IF(porsche_data[[#This Row],[Drive]]="Rear drive",0,1)</f>
        <v>1</v>
      </c>
      <c r="Z1879" t="s">
        <v>25</v>
      </c>
      <c r="AA1879" t="s">
        <v>25</v>
      </c>
      <c r="AB1879">
        <f>IF(OR(porsche_data[[#This Row],[Interior Color]]="Black",porsche_data[[#This Row],[Interior Color]]="Beige",porsche_data[[#This Row],[Interior Color]]="Brown",porsche_data[[#This Row],[Interior Color]]="Grey"),0,1)</f>
        <v>1</v>
      </c>
      <c r="AC1879" t="s">
        <v>25</v>
      </c>
      <c r="AD18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80" spans="1:30" x14ac:dyDescent="0.2">
      <c r="A1880" t="s">
        <v>792</v>
      </c>
      <c r="B1880">
        <v>129950</v>
      </c>
      <c r="C1880">
        <f>ABS((porsche_data[[#This Row],[Price]]-AVERAGE(B1812:B6267))/_xlfn.STDEV.P(B1812:B6267))</f>
        <v>1.5500903809833166</v>
      </c>
      <c r="D1880" t="s">
        <v>93</v>
      </c>
      <c r="E1880" t="s">
        <v>64</v>
      </c>
      <c r="F1880">
        <f>IF(OR(ISNUMBER(SEARCH(" 4S",porsche_data[[#This Row],[Model]])), ISNUMBER(SEARCH(" S",porsche_data[[#This Row],[Model]]))),1,0)</f>
        <v>1</v>
      </c>
      <c r="G1880">
        <f>IF(ISNUMBER(SEARCH("Turbo",porsche_data[[#This Row],[Model]])),1,0)</f>
        <v>0</v>
      </c>
      <c r="H1880">
        <f>IF(ISNUMBER(SEARCH("GT",porsche_data[[#This Row],[Model]])),1,0)</f>
        <v>0</v>
      </c>
      <c r="I1880">
        <f>IF(ISNUMBER(SEARCH("RS",porsche_data[[#This Row],[Model]])),1,0)</f>
        <v>0</v>
      </c>
      <c r="J1880">
        <f>IF(ISNUMBER(SEARCH("Targa",porsche_data[[#This Row],[Body]])),1,0)</f>
        <v>0</v>
      </c>
      <c r="K1880">
        <f>IF(ISNUMBER(SEARCH("Cabriolet",porsche_data[[#This Row],[Body]])),1,0)</f>
        <v>0</v>
      </c>
      <c r="L1880" t="s">
        <v>44</v>
      </c>
      <c r="M1880">
        <v>992</v>
      </c>
      <c r="N1880" t="s">
        <v>340</v>
      </c>
      <c r="O1880" s="3">
        <f>1*(LEFT(porsche_data[[#This Row],[Mileage0]],FIND(" ",porsche_data[[#This Row],[Mileage0]])-1))</f>
        <v>69000</v>
      </c>
      <c r="P1880" t="s">
        <v>66</v>
      </c>
      <c r="Q1880">
        <v>450</v>
      </c>
      <c r="R1880" t="s">
        <v>67</v>
      </c>
      <c r="S1880">
        <f>1*(LEFT(porsche_data[[#This Row],[Cylinder Capacity]],FIND(" ",porsche_data[[#This Row],[Cylinder Capacity]])-1))</f>
        <v>3</v>
      </c>
      <c r="T1880" t="s">
        <v>20</v>
      </c>
      <c r="U1880" t="s">
        <v>31</v>
      </c>
      <c r="V1880">
        <f>IF(porsche_data[[#This Row],[Transmission]]="Automatic",1,0)</f>
        <v>0</v>
      </c>
      <c r="W1880">
        <f>IF(porsche_data[[#This Row],[Transmission]]="PDK",1,0)</f>
        <v>1</v>
      </c>
      <c r="X1880" t="s">
        <v>46</v>
      </c>
      <c r="Y1880">
        <f>IF(porsche_data[[#This Row],[Drive]]="Rear drive",0,1)</f>
        <v>1</v>
      </c>
      <c r="Z1880" t="s">
        <v>23</v>
      </c>
      <c r="AA1880" t="s">
        <v>24</v>
      </c>
      <c r="AB1880">
        <f>IF(OR(porsche_data[[#This Row],[Interior Color]]="Black",porsche_data[[#This Row],[Interior Color]]="Beige",porsche_data[[#This Row],[Interior Color]]="Brown",porsche_data[[#This Row],[Interior Color]]="Grey"),0,1)</f>
        <v>0</v>
      </c>
      <c r="AC1880" t="s">
        <v>32</v>
      </c>
      <c r="AD18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81" spans="1:30" hidden="1" x14ac:dyDescent="0.2">
      <c r="A1881" t="s">
        <v>2848</v>
      </c>
      <c r="C1881" t="e">
        <f>ABS((porsche_data[[#This Row],[Price]]-#REF!)/#REF!)</f>
        <v>#REF!</v>
      </c>
      <c r="D1881" t="s">
        <v>27</v>
      </c>
      <c r="E1881" t="s">
        <v>234</v>
      </c>
      <c r="F1881">
        <f>IF(OR(ISNUMBER(SEARCH(" 4S",porsche_data[[#This Row],[Model]])), ISNUMBER(SEARCH(" S",porsche_data[[#This Row],[Model]]))),1,0)</f>
        <v>0</v>
      </c>
      <c r="G1881">
        <f>IF(ISNUMBER(SEARCH("Turbo",porsche_data[[#This Row],[Model]])),1,0)</f>
        <v>0</v>
      </c>
      <c r="H1881">
        <f>IF(ISNUMBER(SEARCH("GT",porsche_data[[#This Row],[Model]])),1,0)</f>
        <v>1</v>
      </c>
      <c r="I1881">
        <f>IF(ISNUMBER(SEARCH("RS",porsche_data[[#This Row],[Model]])),1,0)</f>
        <v>1</v>
      </c>
      <c r="J1881">
        <f>IF(ISNUMBER(SEARCH("Targa",porsche_data[[#This Row],[Body]])),1,0)</f>
        <v>0</v>
      </c>
      <c r="K1881">
        <f>IF(ISNUMBER(SEARCH("Cabriolet",porsche_data[[#This Row],[Body]])),1,0)</f>
        <v>0</v>
      </c>
      <c r="L1881" t="s">
        <v>44</v>
      </c>
      <c r="N1881" t="s">
        <v>2849</v>
      </c>
      <c r="O1881" t="str">
        <f>IF(ISNUMBER(SEARCH("km",porsche_data[[#This Row],[Mileage0]])),porsche_data[[#This Row],[Mileage0]],"")</f>
        <v/>
      </c>
      <c r="P1881" t="s">
        <v>66</v>
      </c>
      <c r="R1881" t="s">
        <v>88</v>
      </c>
      <c r="T1881" t="s">
        <v>20</v>
      </c>
      <c r="U1881" t="s">
        <v>21</v>
      </c>
      <c r="V1881">
        <f>IF(porsche_data[[#This Row],[Transmission]]="Automatic",1,0)</f>
        <v>0</v>
      </c>
      <c r="W1881">
        <f>IF(porsche_data[[#This Row],[Transmission]]="PDK",1,0)</f>
        <v>0</v>
      </c>
      <c r="X1881" t="s">
        <v>22</v>
      </c>
      <c r="Y1881">
        <f>IF(porsche_data[[#This Row],[Drive]]="Rear drive",0,1)</f>
        <v>0</v>
      </c>
      <c r="Z1881" t="s">
        <v>23</v>
      </c>
      <c r="AA1881" t="s">
        <v>24</v>
      </c>
      <c r="AB1881">
        <f>IF(OR(porsche_data[[#This Row],[Interior Color]]="Black",porsche_data[[#This Row],[Interior Color]]="Beige",porsche_data[[#This Row],[Interior Color]]="Brown",porsche_data[[#This Row],[Interior Color]]="Grey"),0,1)</f>
        <v>0</v>
      </c>
      <c r="AC1881" t="s">
        <v>61</v>
      </c>
      <c r="AD18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82" spans="1:30" hidden="1" x14ac:dyDescent="0.2">
      <c r="A1882" t="s">
        <v>2850</v>
      </c>
      <c r="C1882" t="e">
        <f>ABS((porsche_data[[#This Row],[Price]]-#REF!)/#REF!)</f>
        <v>#REF!</v>
      </c>
      <c r="D1882" t="s">
        <v>204</v>
      </c>
      <c r="E1882" t="s">
        <v>738</v>
      </c>
      <c r="F1882">
        <f>IF(OR(ISNUMBER(SEARCH(" 4S",porsche_data[[#This Row],[Model]])), ISNUMBER(SEARCH(" S",porsche_data[[#This Row],[Model]]))),1,0)</f>
        <v>1</v>
      </c>
      <c r="G1882">
        <f>IF(ISNUMBER(SEARCH("Turbo",porsche_data[[#This Row],[Model]])),1,0)</f>
        <v>0</v>
      </c>
      <c r="H1882">
        <f>IF(ISNUMBER(SEARCH("GT",porsche_data[[#This Row],[Model]])),1,0)</f>
        <v>0</v>
      </c>
      <c r="I1882">
        <f>IF(ISNUMBER(SEARCH("RS",porsche_data[[#This Row],[Model]])),1,0)</f>
        <v>0</v>
      </c>
      <c r="J1882">
        <f>IF(ISNUMBER(SEARCH("Targa",porsche_data[[#This Row],[Body]])),1,0)</f>
        <v>0</v>
      </c>
      <c r="K1882">
        <f>IF(ISNUMBER(SEARCH("Cabriolet",porsche_data[[#This Row],[Body]])),1,0)</f>
        <v>0</v>
      </c>
      <c r="L1882" t="s">
        <v>44</v>
      </c>
      <c r="N1882" t="s">
        <v>2851</v>
      </c>
      <c r="O1882" t="str">
        <f>IF(ISNUMBER(SEARCH("km",porsche_data[[#This Row],[Mileage0]])),porsche_data[[#This Row],[Mileage0]],"")</f>
        <v/>
      </c>
      <c r="P1882" t="s">
        <v>739</v>
      </c>
      <c r="R1882" t="s">
        <v>270</v>
      </c>
      <c r="T1882" t="s">
        <v>20</v>
      </c>
      <c r="U1882" t="s">
        <v>31</v>
      </c>
      <c r="V1882">
        <f>IF(porsche_data[[#This Row],[Transmission]]="Automatic",1,0)</f>
        <v>0</v>
      </c>
      <c r="W1882">
        <f>IF(porsche_data[[#This Row],[Transmission]]="PDK",1,0)</f>
        <v>1</v>
      </c>
      <c r="X1882" t="s">
        <v>22</v>
      </c>
      <c r="Y1882">
        <f>IF(porsche_data[[#This Row],[Drive]]="Rear drive",0,1)</f>
        <v>0</v>
      </c>
      <c r="Z1882" t="s">
        <v>23</v>
      </c>
      <c r="AA1882" t="s">
        <v>24</v>
      </c>
      <c r="AB1882">
        <f>IF(OR(porsche_data[[#This Row],[Interior Color]]="Black",porsche_data[[#This Row],[Interior Color]]="Beige",porsche_data[[#This Row],[Interior Color]]="Brown",porsche_data[[#This Row],[Interior Color]]="Grey"),0,1)</f>
        <v>0</v>
      </c>
      <c r="AC1882" t="s">
        <v>24</v>
      </c>
      <c r="AD18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83" spans="1:30" x14ac:dyDescent="0.2">
      <c r="A1883" t="s">
        <v>792</v>
      </c>
      <c r="B1883">
        <v>129950</v>
      </c>
      <c r="C1883">
        <f>ABS((porsche_data[[#This Row],[Price]]-AVERAGE(B1815:B6270))/_xlfn.STDEV.P(B1815:B6270))</f>
        <v>1.5562644826727927</v>
      </c>
      <c r="D1883" t="s">
        <v>446</v>
      </c>
      <c r="E1883" t="s">
        <v>832</v>
      </c>
      <c r="F1883">
        <f>IF(OR(ISNUMBER(SEARCH(" 4S",porsche_data[[#This Row],[Model]])), ISNUMBER(SEARCH(" S",porsche_data[[#This Row],[Model]]))),1,0)</f>
        <v>0</v>
      </c>
      <c r="G1883">
        <f>IF(ISNUMBER(SEARCH("Turbo",porsche_data[[#This Row],[Model]])),1,0)</f>
        <v>0</v>
      </c>
      <c r="H1883">
        <f>IF(ISNUMBER(SEARCH("GT",porsche_data[[#This Row],[Model]])),1,0)</f>
        <v>1</v>
      </c>
      <c r="I1883">
        <f>IF(ISNUMBER(SEARCH("RS",porsche_data[[#This Row],[Model]])),1,0)</f>
        <v>0</v>
      </c>
      <c r="J1883">
        <f>IF(ISNUMBER(SEARCH("Targa",porsche_data[[#This Row],[Body]])),1,0)</f>
        <v>0</v>
      </c>
      <c r="K1883">
        <f>IF(ISNUMBER(SEARCH("Cabriolet",porsche_data[[#This Row],[Body]])),1,0)</f>
        <v>0</v>
      </c>
      <c r="L1883" t="s">
        <v>44</v>
      </c>
      <c r="M1883">
        <v>996</v>
      </c>
      <c r="N1883" t="s">
        <v>2732</v>
      </c>
      <c r="O1883" s="3">
        <f>1*(LEFT(porsche_data[[#This Row],[Mileage0]],FIND(" ",porsche_data[[#This Row],[Mileage0]])-1))</f>
        <v>37000</v>
      </c>
      <c r="P1883" t="s">
        <v>529</v>
      </c>
      <c r="Q1883">
        <v>381</v>
      </c>
      <c r="R1883" t="s">
        <v>19</v>
      </c>
      <c r="S1883">
        <f>1*(LEFT(porsche_data[[#This Row],[Cylinder Capacity]],FIND(" ",porsche_data[[#This Row],[Cylinder Capacity]])-1))</f>
        <v>3.6</v>
      </c>
      <c r="T1883" t="s">
        <v>20</v>
      </c>
      <c r="U1883" t="s">
        <v>21</v>
      </c>
      <c r="V1883">
        <f>IF(porsche_data[[#This Row],[Transmission]]="Automatic",1,0)</f>
        <v>0</v>
      </c>
      <c r="W1883">
        <f>IF(porsche_data[[#This Row],[Transmission]]="PDK",1,0)</f>
        <v>0</v>
      </c>
      <c r="X1883" t="s">
        <v>22</v>
      </c>
      <c r="Y1883">
        <f>IF(porsche_data[[#This Row],[Drive]]="Rear drive",0,1)</f>
        <v>0</v>
      </c>
      <c r="Z1883" t="s">
        <v>23</v>
      </c>
      <c r="AA1883" t="s">
        <v>24</v>
      </c>
      <c r="AB1883">
        <f>IF(OR(porsche_data[[#This Row],[Interior Color]]="Black",porsche_data[[#This Row],[Interior Color]]="Beige",porsche_data[[#This Row],[Interior Color]]="Brown",porsche_data[[#This Row],[Interior Color]]="Grey"),0,1)</f>
        <v>0</v>
      </c>
      <c r="AC1883" t="s">
        <v>99</v>
      </c>
      <c r="AD18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84" spans="1:30" hidden="1" x14ac:dyDescent="0.2">
      <c r="A1884" t="s">
        <v>25</v>
      </c>
      <c r="C1884" t="e">
        <f>ABS((porsche_data[[#This Row],[Price]]-#REF!)/#REF!)</f>
        <v>#REF!</v>
      </c>
      <c r="D1884" t="s">
        <v>349</v>
      </c>
      <c r="E1884" t="s">
        <v>2853</v>
      </c>
      <c r="F1884">
        <f>IF(OR(ISNUMBER(SEARCH(" 4S",porsche_data[[#This Row],[Model]])), ISNUMBER(SEARCH(" S",porsche_data[[#This Row],[Model]]))),1,0)</f>
        <v>0</v>
      </c>
      <c r="G1884">
        <f>IF(ISNUMBER(SEARCH("Turbo",porsche_data[[#This Row],[Model]])),1,0)</f>
        <v>1</v>
      </c>
      <c r="H1884">
        <f>IF(ISNUMBER(SEARCH("GT",porsche_data[[#This Row],[Model]])),1,0)</f>
        <v>0</v>
      </c>
      <c r="I1884">
        <f>IF(ISNUMBER(SEARCH("RS",porsche_data[[#This Row],[Model]])),1,0)</f>
        <v>0</v>
      </c>
      <c r="J1884">
        <f>IF(ISNUMBER(SEARCH("Targa",porsche_data[[#This Row],[Body]])),1,0)</f>
        <v>0</v>
      </c>
      <c r="K1884">
        <f>IF(ISNUMBER(SEARCH("Cabriolet",porsche_data[[#This Row],[Body]])),1,0)</f>
        <v>0</v>
      </c>
      <c r="L1884" t="s">
        <v>44</v>
      </c>
      <c r="N1884" t="s">
        <v>2854</v>
      </c>
      <c r="O1884" t="str">
        <f>IF(ISNUMBER(SEARCH("km",porsche_data[[#This Row],[Mileage0]])),porsche_data[[#This Row],[Mileage0]],"")</f>
        <v>5411 km</v>
      </c>
      <c r="P1884" t="s">
        <v>212</v>
      </c>
      <c r="R1884" t="s">
        <v>213</v>
      </c>
      <c r="T1884" t="s">
        <v>20</v>
      </c>
      <c r="U1884" t="s">
        <v>21</v>
      </c>
      <c r="V1884">
        <f>IF(porsche_data[[#This Row],[Transmission]]="Automatic",1,0)</f>
        <v>0</v>
      </c>
      <c r="W1884">
        <f>IF(porsche_data[[#This Row],[Transmission]]="PDK",1,0)</f>
        <v>0</v>
      </c>
      <c r="X1884" t="s">
        <v>22</v>
      </c>
      <c r="Y1884">
        <f>IF(porsche_data[[#This Row],[Drive]]="Rear drive",0,1)</f>
        <v>0</v>
      </c>
      <c r="Z1884" t="s">
        <v>23</v>
      </c>
      <c r="AA1884" t="s">
        <v>24</v>
      </c>
      <c r="AB1884">
        <f>IF(OR(porsche_data[[#This Row],[Interior Color]]="Black",porsche_data[[#This Row],[Interior Color]]="Beige",porsche_data[[#This Row],[Interior Color]]="Brown",porsche_data[[#This Row],[Interior Color]]="Grey"),0,1)</f>
        <v>0</v>
      </c>
      <c r="AC1884" t="s">
        <v>32</v>
      </c>
      <c r="AD18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85" spans="1:30" hidden="1" x14ac:dyDescent="0.2">
      <c r="A1885" t="s">
        <v>25</v>
      </c>
      <c r="C1885" t="e">
        <f>ABS((porsche_data[[#This Row],[Price]]-#REF!)/#REF!)</f>
        <v>#REF!</v>
      </c>
      <c r="D1885" t="s">
        <v>25</v>
      </c>
      <c r="E1885" t="s">
        <v>25</v>
      </c>
      <c r="F1885">
        <f>IF(OR(ISNUMBER(SEARCH(" 4S",porsche_data[[#This Row],[Model]])), ISNUMBER(SEARCH(" S",porsche_data[[#This Row],[Model]]))),1,0)</f>
        <v>0</v>
      </c>
      <c r="G1885">
        <f>IF(ISNUMBER(SEARCH("Turbo",porsche_data[[#This Row],[Model]])),1,0)</f>
        <v>0</v>
      </c>
      <c r="H1885">
        <f>IF(ISNUMBER(SEARCH("GT",porsche_data[[#This Row],[Model]])),1,0)</f>
        <v>0</v>
      </c>
      <c r="I1885">
        <f>IF(ISNUMBER(SEARCH("RS",porsche_data[[#This Row],[Model]])),1,0)</f>
        <v>0</v>
      </c>
      <c r="J1885">
        <f>IF(ISNUMBER(SEARCH("Targa",porsche_data[[#This Row],[Body]])),1,0)</f>
        <v>0</v>
      </c>
      <c r="K1885">
        <f>IF(ISNUMBER(SEARCH("Cabriolet",porsche_data[[#This Row],[Body]])),1,0)</f>
        <v>0</v>
      </c>
      <c r="L1885" t="s">
        <v>25</v>
      </c>
      <c r="N1885" t="s">
        <v>25</v>
      </c>
      <c r="O1885" t="str">
        <f>IF(ISNUMBER(SEARCH("km",porsche_data[[#This Row],[Mileage0]])),porsche_data[[#This Row],[Mileage0]],"")</f>
        <v/>
      </c>
      <c r="P1885" t="s">
        <v>25</v>
      </c>
      <c r="R1885" t="s">
        <v>25</v>
      </c>
      <c r="T1885" t="s">
        <v>25</v>
      </c>
      <c r="U1885" t="s">
        <v>25</v>
      </c>
      <c r="V1885">
        <f>IF(porsche_data[[#This Row],[Transmission]]="Automatic",1,0)</f>
        <v>0</v>
      </c>
      <c r="W1885">
        <f>IF(porsche_data[[#This Row],[Transmission]]="PDK",1,0)</f>
        <v>0</v>
      </c>
      <c r="X1885" t="s">
        <v>25</v>
      </c>
      <c r="Y1885">
        <f>IF(porsche_data[[#This Row],[Drive]]="Rear drive",0,1)</f>
        <v>1</v>
      </c>
      <c r="Z1885" t="s">
        <v>25</v>
      </c>
      <c r="AA1885" t="s">
        <v>25</v>
      </c>
      <c r="AB1885">
        <f>IF(OR(porsche_data[[#This Row],[Interior Color]]="Black",porsche_data[[#This Row],[Interior Color]]="Beige",porsche_data[[#This Row],[Interior Color]]="Brown",porsche_data[[#This Row],[Interior Color]]="Grey"),0,1)</f>
        <v>1</v>
      </c>
      <c r="AC1885" t="s">
        <v>25</v>
      </c>
      <c r="AD18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86" spans="1:30" x14ac:dyDescent="0.2">
      <c r="A1886" t="s">
        <v>792</v>
      </c>
      <c r="B1886">
        <v>129950</v>
      </c>
      <c r="C1886">
        <f>ABS((porsche_data[[#This Row],[Price]]-AVERAGE(B1818:B6273))/_xlfn.STDEV.P(B1818:B6273))</f>
        <v>1.5593759908998786</v>
      </c>
      <c r="D1886" t="s">
        <v>163</v>
      </c>
      <c r="E1886" t="s">
        <v>180</v>
      </c>
      <c r="F1886">
        <f>IF(OR(ISNUMBER(SEARCH(" 4S",porsche_data[[#This Row],[Model]])), ISNUMBER(SEARCH(" S",porsche_data[[#This Row],[Model]]))),1,0)</f>
        <v>0</v>
      </c>
      <c r="G1886">
        <f>IF(ISNUMBER(SEARCH("Turbo",porsche_data[[#This Row],[Model]])),1,0)</f>
        <v>0</v>
      </c>
      <c r="H1886">
        <f>IF(ISNUMBER(SEARCH("GT",porsche_data[[#This Row],[Model]])),1,0)</f>
        <v>0</v>
      </c>
      <c r="I1886">
        <f>IF(ISNUMBER(SEARCH("RS",porsche_data[[#This Row],[Model]])),1,0)</f>
        <v>0</v>
      </c>
      <c r="J1886">
        <f>IF(ISNUMBER(SEARCH("Targa",porsche_data[[#This Row],[Body]])),1,0)</f>
        <v>1</v>
      </c>
      <c r="K1886">
        <f>IF(ISNUMBER(SEARCH("Cabriolet",porsche_data[[#This Row],[Body]])),1,0)</f>
        <v>0</v>
      </c>
      <c r="L1886" t="s">
        <v>36</v>
      </c>
      <c r="M1886">
        <v>992</v>
      </c>
      <c r="N1886" t="s">
        <v>1454</v>
      </c>
      <c r="O1886" s="3">
        <f>1*(LEFT(porsche_data[[#This Row],[Mileage0]],FIND(" ",porsche_data[[#This Row],[Mileage0]])-1))</f>
        <v>65000</v>
      </c>
      <c r="P1886" t="s">
        <v>182</v>
      </c>
      <c r="Q1886">
        <v>385</v>
      </c>
      <c r="R1886" t="s">
        <v>67</v>
      </c>
      <c r="S1886">
        <f>1*(LEFT(porsche_data[[#This Row],[Cylinder Capacity]],FIND(" ",porsche_data[[#This Row],[Cylinder Capacity]])-1))</f>
        <v>3</v>
      </c>
      <c r="T1886" t="s">
        <v>20</v>
      </c>
      <c r="U1886" t="s">
        <v>31</v>
      </c>
      <c r="V1886">
        <f>IF(porsche_data[[#This Row],[Transmission]]="Automatic",1,0)</f>
        <v>0</v>
      </c>
      <c r="W1886">
        <f>IF(porsche_data[[#This Row],[Transmission]]="PDK",1,0)</f>
        <v>1</v>
      </c>
      <c r="X1886" t="s">
        <v>46</v>
      </c>
      <c r="Y1886">
        <f>IF(porsche_data[[#This Row],[Drive]]="Rear drive",0,1)</f>
        <v>1</v>
      </c>
      <c r="Z1886" t="s">
        <v>23</v>
      </c>
      <c r="AA1886" t="s">
        <v>24</v>
      </c>
      <c r="AB1886">
        <f>IF(OR(porsche_data[[#This Row],[Interior Color]]="Black",porsche_data[[#This Row],[Interior Color]]="Beige",porsche_data[[#This Row],[Interior Color]]="Brown",porsche_data[[#This Row],[Interior Color]]="Grey"),0,1)</f>
        <v>0</v>
      </c>
      <c r="AC1886" t="s">
        <v>24</v>
      </c>
      <c r="AD18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87" spans="1:30" hidden="1" x14ac:dyDescent="0.2">
      <c r="A1887" t="s">
        <v>792</v>
      </c>
      <c r="B1887">
        <v>129950</v>
      </c>
      <c r="C1887" t="e">
        <f>ABS((porsche_data[[#This Row],[Price]]-#REF!)/#REF!)</f>
        <v>#REF!</v>
      </c>
      <c r="D1887" t="s">
        <v>209</v>
      </c>
      <c r="E1887" t="s">
        <v>710</v>
      </c>
      <c r="F1887">
        <f>IF(OR(ISNUMBER(SEARCH(" 4S",porsche_data[[#This Row],[Model]])), ISNUMBER(SEARCH(" S",porsche_data[[#This Row],[Model]]))),1,0)</f>
        <v>0</v>
      </c>
      <c r="G1887">
        <f>IF(ISNUMBER(SEARCH("Turbo",porsche_data[[#This Row],[Model]])),1,0)</f>
        <v>1</v>
      </c>
      <c r="H1887">
        <f>IF(ISNUMBER(SEARCH("GT",porsche_data[[#This Row],[Model]])),1,0)</f>
        <v>0</v>
      </c>
      <c r="I1887">
        <f>IF(ISNUMBER(SEARCH("RS",porsche_data[[#This Row],[Model]])),1,0)</f>
        <v>0</v>
      </c>
      <c r="J1887">
        <f>IF(ISNUMBER(SEARCH("Targa",porsche_data[[#This Row],[Body]])),1,0)</f>
        <v>0</v>
      </c>
      <c r="K1887">
        <f>IF(ISNUMBER(SEARCH("Cabriolet",porsche_data[[#This Row],[Body]])),1,0)</f>
        <v>0</v>
      </c>
      <c r="L1887" t="s">
        <v>44</v>
      </c>
      <c r="M1887">
        <v>911</v>
      </c>
      <c r="N1887" t="s">
        <v>4267</v>
      </c>
      <c r="O1887" t="str">
        <f>IF(ISNUMBER(SEARCH("km",porsche_data[[#This Row],[Mileage0]])),porsche_data[[#This Row],[Mileage0]],"")</f>
        <v/>
      </c>
      <c r="P1887" t="s">
        <v>202</v>
      </c>
      <c r="Q1887">
        <v>300</v>
      </c>
      <c r="R1887" t="s">
        <v>213</v>
      </c>
      <c r="S1887">
        <v>3.3</v>
      </c>
      <c r="T1887" t="s">
        <v>20</v>
      </c>
      <c r="U1887" t="s">
        <v>21</v>
      </c>
      <c r="V1887">
        <f>IF(porsche_data[[#This Row],[Transmission]]="Automatic",1,0)</f>
        <v>0</v>
      </c>
      <c r="W1887">
        <f>IF(porsche_data[[#This Row],[Transmission]]="PDK",1,0)</f>
        <v>0</v>
      </c>
      <c r="X1887" t="s">
        <v>22</v>
      </c>
      <c r="Y1887">
        <f>IF(porsche_data[[#This Row],[Drive]]="Rear drive",0,1)</f>
        <v>0</v>
      </c>
      <c r="Z1887" t="s">
        <v>23</v>
      </c>
      <c r="AA1887" t="s">
        <v>24</v>
      </c>
      <c r="AB1887">
        <f>IF(OR(porsche_data[[#This Row],[Interior Color]]="Black",porsche_data[[#This Row],[Interior Color]]="Beige",porsche_data[[#This Row],[Interior Color]]="Brown",porsche_data[[#This Row],[Interior Color]]="Grey"),0,1)</f>
        <v>0</v>
      </c>
      <c r="AC1887" t="s">
        <v>61</v>
      </c>
      <c r="AD18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88" spans="1:30" hidden="1" x14ac:dyDescent="0.2">
      <c r="A1888" t="s">
        <v>2858</v>
      </c>
      <c r="C1888" t="e">
        <f>ABS((porsche_data[[#This Row],[Price]]-#REF!)/#REF!)</f>
        <v>#REF!</v>
      </c>
      <c r="D1888" t="s">
        <v>128</v>
      </c>
      <c r="E1888" t="s">
        <v>205</v>
      </c>
      <c r="F1888">
        <f>IF(OR(ISNUMBER(SEARCH(" 4S",porsche_data[[#This Row],[Model]])), ISNUMBER(SEARCH(" S",porsche_data[[#This Row],[Model]]))),1,0)</f>
        <v>1</v>
      </c>
      <c r="G1888">
        <f>IF(ISNUMBER(SEARCH("Turbo",porsche_data[[#This Row],[Model]])),1,0)</f>
        <v>0</v>
      </c>
      <c r="H1888">
        <f>IF(ISNUMBER(SEARCH("GT",porsche_data[[#This Row],[Model]])),1,0)</f>
        <v>0</v>
      </c>
      <c r="I1888">
        <f>IF(ISNUMBER(SEARCH("RS",porsche_data[[#This Row],[Model]])),1,0)</f>
        <v>0</v>
      </c>
      <c r="J1888">
        <f>IF(ISNUMBER(SEARCH("Targa",porsche_data[[#This Row],[Body]])),1,0)</f>
        <v>0</v>
      </c>
      <c r="K1888">
        <f>IF(ISNUMBER(SEARCH("Cabriolet",porsche_data[[#This Row],[Body]])),1,0)</f>
        <v>0</v>
      </c>
      <c r="L1888" t="s">
        <v>44</v>
      </c>
      <c r="N1888" t="s">
        <v>1641</v>
      </c>
      <c r="O1888" t="str">
        <f>IF(ISNUMBER(SEARCH("km",porsche_data[[#This Row],[Mileage0]])),porsche_data[[#This Row],[Mileage0]],"")</f>
        <v>26000 km</v>
      </c>
      <c r="P1888" t="s">
        <v>207</v>
      </c>
      <c r="R1888" t="s">
        <v>88</v>
      </c>
      <c r="T1888" t="s">
        <v>20</v>
      </c>
      <c r="U1888" t="s">
        <v>53</v>
      </c>
      <c r="V1888">
        <f>IF(porsche_data[[#This Row],[Transmission]]="Automatic",1,0)</f>
        <v>1</v>
      </c>
      <c r="W1888">
        <f>IF(porsche_data[[#This Row],[Transmission]]="PDK",1,0)</f>
        <v>0</v>
      </c>
      <c r="X1888" t="s">
        <v>22</v>
      </c>
      <c r="Y1888">
        <f>IF(porsche_data[[#This Row],[Drive]]="Rear drive",0,1)</f>
        <v>0</v>
      </c>
      <c r="Z1888" t="s">
        <v>23</v>
      </c>
      <c r="AA1888" t="s">
        <v>24</v>
      </c>
      <c r="AB1888">
        <f>IF(OR(porsche_data[[#This Row],[Interior Color]]="Black",porsche_data[[#This Row],[Interior Color]]="Beige",porsche_data[[#This Row],[Interior Color]]="Brown",porsche_data[[#This Row],[Interior Color]]="Grey"),0,1)</f>
        <v>0</v>
      </c>
      <c r="AC1888" t="s">
        <v>24</v>
      </c>
      <c r="AD18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89" spans="1:30" x14ac:dyDescent="0.2">
      <c r="A1889" t="s">
        <v>792</v>
      </c>
      <c r="B1889">
        <v>129950</v>
      </c>
      <c r="C1889">
        <f>ABS((porsche_data[[#This Row],[Price]]-AVERAGE(B1821:B6276))/_xlfn.STDEV.P(B1821:B6276))</f>
        <v>1.5625048710943452</v>
      </c>
      <c r="D1889" t="s">
        <v>128</v>
      </c>
      <c r="E1889" t="s">
        <v>604</v>
      </c>
      <c r="F1889">
        <f>IF(OR(ISNUMBER(SEARCH(" 4S",porsche_data[[#This Row],[Model]])), ISNUMBER(SEARCH(" S",porsche_data[[#This Row],[Model]]))),1,0)</f>
        <v>1</v>
      </c>
      <c r="G1889">
        <f>IF(ISNUMBER(SEARCH("Turbo",porsche_data[[#This Row],[Model]])),1,0)</f>
        <v>1</v>
      </c>
      <c r="H1889">
        <f>IF(ISNUMBER(SEARCH("GT",porsche_data[[#This Row],[Model]])),1,0)</f>
        <v>0</v>
      </c>
      <c r="I1889">
        <f>IF(ISNUMBER(SEARCH("RS",porsche_data[[#This Row],[Model]])),1,0)</f>
        <v>0</v>
      </c>
      <c r="J1889">
        <f>IF(ISNUMBER(SEARCH("Targa",porsche_data[[#This Row],[Body]])),1,0)</f>
        <v>0</v>
      </c>
      <c r="K1889">
        <f>IF(ISNUMBER(SEARCH("Cabriolet",porsche_data[[#This Row],[Body]])),1,0)</f>
        <v>0</v>
      </c>
      <c r="L1889" t="s">
        <v>44</v>
      </c>
      <c r="M1889">
        <v>991</v>
      </c>
      <c r="N1889" t="s">
        <v>4965</v>
      </c>
      <c r="O1889" s="3">
        <f>1*(LEFT(porsche_data[[#This Row],[Mileage0]],FIND(" ",porsche_data[[#This Row],[Mileage0]])-1))</f>
        <v>73280</v>
      </c>
      <c r="P1889" t="s">
        <v>606</v>
      </c>
      <c r="Q1889">
        <v>560</v>
      </c>
      <c r="R1889" t="s">
        <v>88</v>
      </c>
      <c r="S1889">
        <f>1*(LEFT(porsche_data[[#This Row],[Cylinder Capacity]],FIND(" ",porsche_data[[#This Row],[Cylinder Capacity]])-1))</f>
        <v>3.8</v>
      </c>
      <c r="T1889" t="s">
        <v>20</v>
      </c>
      <c r="U1889" t="s">
        <v>31</v>
      </c>
      <c r="V1889">
        <f>IF(porsche_data[[#This Row],[Transmission]]="Automatic",1,0)</f>
        <v>0</v>
      </c>
      <c r="W1889">
        <f>IF(porsche_data[[#This Row],[Transmission]]="PDK",1,0)</f>
        <v>1</v>
      </c>
      <c r="X1889" t="s">
        <v>46</v>
      </c>
      <c r="Y1889">
        <f>IF(porsche_data[[#This Row],[Drive]]="Rear drive",0,1)</f>
        <v>1</v>
      </c>
      <c r="Z1889" t="s">
        <v>23</v>
      </c>
      <c r="AA1889" t="s">
        <v>68</v>
      </c>
      <c r="AB1889">
        <f>IF(OR(porsche_data[[#This Row],[Interior Color]]="Black",porsche_data[[#This Row],[Interior Color]]="Beige",porsche_data[[#This Row],[Interior Color]]="Brown",porsche_data[[#This Row],[Interior Color]]="Grey"),0,1)</f>
        <v>0</v>
      </c>
      <c r="AC1889" t="s">
        <v>61</v>
      </c>
      <c r="AD18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90" spans="1:30" x14ac:dyDescent="0.2">
      <c r="A1890" t="s">
        <v>5241</v>
      </c>
      <c r="B1890">
        <v>129930</v>
      </c>
      <c r="C1890">
        <f>ABS((porsche_data[[#This Row],[Price]]-AVERAGE(B1822:B6277))/_xlfn.STDEV.P(B1822:B6277))</f>
        <v>1.5648930633486864</v>
      </c>
      <c r="D1890" t="s">
        <v>641</v>
      </c>
      <c r="E1890" t="s">
        <v>1033</v>
      </c>
      <c r="F1890">
        <f>IF(OR(ISNUMBER(SEARCH(" 4S",porsche_data[[#This Row],[Model]])), ISNUMBER(SEARCH(" S",porsche_data[[#This Row],[Model]]))),1,0)</f>
        <v>0</v>
      </c>
      <c r="G1890">
        <f>IF(ISNUMBER(SEARCH("Turbo",porsche_data[[#This Row],[Model]])),1,0)</f>
        <v>1</v>
      </c>
      <c r="H1890">
        <f>IF(ISNUMBER(SEARCH("GT",porsche_data[[#This Row],[Model]])),1,0)</f>
        <v>0</v>
      </c>
      <c r="I1890">
        <f>IF(ISNUMBER(SEARCH("RS",porsche_data[[#This Row],[Model]])),1,0)</f>
        <v>0</v>
      </c>
      <c r="J1890">
        <f>IF(ISNUMBER(SEARCH("Targa",porsche_data[[#This Row],[Body]])),1,0)</f>
        <v>0</v>
      </c>
      <c r="K1890">
        <f>IF(ISNUMBER(SEARCH("Cabriolet",porsche_data[[#This Row],[Body]])),1,0)</f>
        <v>0</v>
      </c>
      <c r="L1890" t="s">
        <v>44</v>
      </c>
      <c r="M1890">
        <v>911</v>
      </c>
      <c r="N1890" t="s">
        <v>1889</v>
      </c>
      <c r="O1890" s="3">
        <f>1*(LEFT(porsche_data[[#This Row],[Mileage0]],FIND(" ",porsche_data[[#This Row],[Mileage0]])-1))</f>
        <v>79000</v>
      </c>
      <c r="P1890" t="s">
        <v>202</v>
      </c>
      <c r="Q1890">
        <v>300</v>
      </c>
      <c r="R1890" t="s">
        <v>213</v>
      </c>
      <c r="S1890">
        <f>1*(LEFT(porsche_data[[#This Row],[Cylinder Capacity]],FIND(" ",porsche_data[[#This Row],[Cylinder Capacity]])-1))</f>
        <v>3.3</v>
      </c>
      <c r="T1890" t="s">
        <v>20</v>
      </c>
      <c r="U1890" t="s">
        <v>21</v>
      </c>
      <c r="V1890">
        <f>IF(porsche_data[[#This Row],[Transmission]]="Automatic",1,0)</f>
        <v>0</v>
      </c>
      <c r="W1890">
        <f>IF(porsche_data[[#This Row],[Transmission]]="PDK",1,0)</f>
        <v>0</v>
      </c>
      <c r="X1890" t="s">
        <v>22</v>
      </c>
      <c r="Y1890">
        <f>IF(porsche_data[[#This Row],[Drive]]="Rear drive",0,1)</f>
        <v>0</v>
      </c>
      <c r="Z1890" t="s">
        <v>23</v>
      </c>
      <c r="AA1890" t="s">
        <v>68</v>
      </c>
      <c r="AB1890">
        <f>IF(OR(porsche_data[[#This Row],[Interior Color]]="Black",porsche_data[[#This Row],[Interior Color]]="Beige",porsche_data[[#This Row],[Interior Color]]="Brown",porsche_data[[#This Row],[Interior Color]]="Grey"),0,1)</f>
        <v>0</v>
      </c>
      <c r="AC1890" t="s">
        <v>116</v>
      </c>
      <c r="AD18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91" spans="1:30" hidden="1" x14ac:dyDescent="0.2">
      <c r="A1891" t="s">
        <v>25</v>
      </c>
      <c r="C1891" t="e">
        <f>ABS((porsche_data[[#This Row],[Price]]-#REF!)/#REF!)</f>
        <v>#REF!</v>
      </c>
      <c r="D1891" t="s">
        <v>25</v>
      </c>
      <c r="E1891" t="s">
        <v>25</v>
      </c>
      <c r="F1891">
        <f>IF(OR(ISNUMBER(SEARCH(" 4S",porsche_data[[#This Row],[Model]])), ISNUMBER(SEARCH(" S",porsche_data[[#This Row],[Model]]))),1,0)</f>
        <v>0</v>
      </c>
      <c r="G1891">
        <f>IF(ISNUMBER(SEARCH("Turbo",porsche_data[[#This Row],[Model]])),1,0)</f>
        <v>0</v>
      </c>
      <c r="H1891">
        <f>IF(ISNUMBER(SEARCH("GT",porsche_data[[#This Row],[Model]])),1,0)</f>
        <v>0</v>
      </c>
      <c r="I1891">
        <f>IF(ISNUMBER(SEARCH("RS",porsche_data[[#This Row],[Model]])),1,0)</f>
        <v>0</v>
      </c>
      <c r="J1891">
        <f>IF(ISNUMBER(SEARCH("Targa",porsche_data[[#This Row],[Body]])),1,0)</f>
        <v>0</v>
      </c>
      <c r="K1891">
        <f>IF(ISNUMBER(SEARCH("Cabriolet",porsche_data[[#This Row],[Body]])),1,0)</f>
        <v>0</v>
      </c>
      <c r="L1891" t="s">
        <v>25</v>
      </c>
      <c r="N1891" t="s">
        <v>25</v>
      </c>
      <c r="O1891" t="str">
        <f>IF(ISNUMBER(SEARCH("km",porsche_data[[#This Row],[Mileage0]])),porsche_data[[#This Row],[Mileage0]],"")</f>
        <v/>
      </c>
      <c r="P1891" t="s">
        <v>25</v>
      </c>
      <c r="R1891" t="s">
        <v>25</v>
      </c>
      <c r="T1891" t="s">
        <v>25</v>
      </c>
      <c r="U1891" t="s">
        <v>25</v>
      </c>
      <c r="V1891">
        <f>IF(porsche_data[[#This Row],[Transmission]]="Automatic",1,0)</f>
        <v>0</v>
      </c>
      <c r="W1891">
        <f>IF(porsche_data[[#This Row],[Transmission]]="PDK",1,0)</f>
        <v>0</v>
      </c>
      <c r="X1891" t="s">
        <v>25</v>
      </c>
      <c r="Y1891">
        <f>IF(porsche_data[[#This Row],[Drive]]="Rear drive",0,1)</f>
        <v>1</v>
      </c>
      <c r="Z1891" t="s">
        <v>25</v>
      </c>
      <c r="AA1891" t="s">
        <v>25</v>
      </c>
      <c r="AB1891">
        <f>IF(OR(porsche_data[[#This Row],[Interior Color]]="Black",porsche_data[[#This Row],[Interior Color]]="Beige",porsche_data[[#This Row],[Interior Color]]="Brown",porsche_data[[#This Row],[Interior Color]]="Grey"),0,1)</f>
        <v>1</v>
      </c>
      <c r="AC1891" t="s">
        <v>25</v>
      </c>
      <c r="AD18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92" spans="1:30" x14ac:dyDescent="0.2">
      <c r="A1892" t="s">
        <v>3537</v>
      </c>
      <c r="B1892">
        <v>129911</v>
      </c>
      <c r="C1892">
        <f>ABS((porsche_data[[#This Row],[Price]]-AVERAGE(B1824:B6279))/_xlfn.STDEV.P(B1824:B6279))</f>
        <v>1.5673229067924097</v>
      </c>
      <c r="D1892" t="s">
        <v>49</v>
      </c>
      <c r="E1892" t="s">
        <v>50</v>
      </c>
      <c r="F1892">
        <f>IF(OR(ISNUMBER(SEARCH(" 4S",porsche_data[[#This Row],[Model]])), ISNUMBER(SEARCH(" S",porsche_data[[#This Row],[Model]]))),1,0)</f>
        <v>0</v>
      </c>
      <c r="G1892">
        <f>IF(ISNUMBER(SEARCH("Turbo",porsche_data[[#This Row],[Model]])),1,0)</f>
        <v>0</v>
      </c>
      <c r="H1892">
        <f>IF(ISNUMBER(SEARCH("GT",porsche_data[[#This Row],[Model]])),1,0)</f>
        <v>0</v>
      </c>
      <c r="I1892">
        <f>IF(ISNUMBER(SEARCH("RS",porsche_data[[#This Row],[Model]])),1,0)</f>
        <v>0</v>
      </c>
      <c r="J1892">
        <f>IF(ISNUMBER(SEARCH("Targa",porsche_data[[#This Row],[Body]])),1,0)</f>
        <v>0</v>
      </c>
      <c r="K1892">
        <f>IF(ISNUMBER(SEARCH("Cabriolet",porsche_data[[#This Row],[Body]])),1,0)</f>
        <v>1</v>
      </c>
      <c r="L1892" t="s">
        <v>16</v>
      </c>
      <c r="M1892">
        <v>993</v>
      </c>
      <c r="N1892" t="s">
        <v>3538</v>
      </c>
      <c r="O1892" s="3">
        <f>1*(LEFT(porsche_data[[#This Row],[Mileage0]],FIND(" ",porsche_data[[#This Row],[Mileage0]])-1))</f>
        <v>26800</v>
      </c>
      <c r="P1892" t="s">
        <v>52</v>
      </c>
      <c r="Q1892">
        <v>272</v>
      </c>
      <c r="R1892" t="s">
        <v>19</v>
      </c>
      <c r="S1892">
        <f>1*(LEFT(porsche_data[[#This Row],[Cylinder Capacity]],FIND(" ",porsche_data[[#This Row],[Cylinder Capacity]])-1))</f>
        <v>3.6</v>
      </c>
      <c r="T1892" t="s">
        <v>20</v>
      </c>
      <c r="U1892" t="s">
        <v>21</v>
      </c>
      <c r="V1892">
        <f>IF(porsche_data[[#This Row],[Transmission]]="Automatic",1,0)</f>
        <v>0</v>
      </c>
      <c r="W1892">
        <f>IF(porsche_data[[#This Row],[Transmission]]="PDK",1,0)</f>
        <v>0</v>
      </c>
      <c r="X1892" t="s">
        <v>22</v>
      </c>
      <c r="Y1892">
        <f>IF(porsche_data[[#This Row],[Drive]]="Rear drive",0,1)</f>
        <v>0</v>
      </c>
      <c r="Z1892" t="s">
        <v>23</v>
      </c>
      <c r="AA1892" t="s">
        <v>32</v>
      </c>
      <c r="AB1892">
        <f>IF(OR(porsche_data[[#This Row],[Interior Color]]="Black",porsche_data[[#This Row],[Interior Color]]="Beige",porsche_data[[#This Row],[Interior Color]]="Brown",porsche_data[[#This Row],[Interior Color]]="Grey"),0,1)</f>
        <v>0</v>
      </c>
      <c r="AC1892" t="s">
        <v>116</v>
      </c>
      <c r="AD18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93" spans="1:30" hidden="1" x14ac:dyDescent="0.2">
      <c r="A1893" t="s">
        <v>3537</v>
      </c>
      <c r="B1893">
        <v>129911</v>
      </c>
      <c r="C1893" t="e">
        <f>ABS((porsche_data[[#This Row],[Price]]-#REF!)/#REF!)</f>
        <v>#REF!</v>
      </c>
      <c r="D1893" t="s">
        <v>118</v>
      </c>
      <c r="E1893" t="s">
        <v>655</v>
      </c>
      <c r="F1893">
        <f>IF(OR(ISNUMBER(SEARCH(" 4S",porsche_data[[#This Row],[Model]])), ISNUMBER(SEARCH(" S",porsche_data[[#This Row],[Model]]))),1,0)</f>
        <v>1</v>
      </c>
      <c r="G1893">
        <f>IF(ISNUMBER(SEARCH("Turbo",porsche_data[[#This Row],[Model]])),1,0)</f>
        <v>0</v>
      </c>
      <c r="H1893">
        <f>IF(ISNUMBER(SEARCH("GT",porsche_data[[#This Row],[Model]])),1,0)</f>
        <v>0</v>
      </c>
      <c r="I1893">
        <f>IF(ISNUMBER(SEARCH("RS",porsche_data[[#This Row],[Model]])),1,0)</f>
        <v>0</v>
      </c>
      <c r="J1893">
        <f>IF(ISNUMBER(SEARCH("Targa",porsche_data[[#This Row],[Body]])),1,0)</f>
        <v>0</v>
      </c>
      <c r="K1893">
        <f>IF(ISNUMBER(SEARCH("Cabriolet",porsche_data[[#This Row],[Body]])),1,0)</f>
        <v>0</v>
      </c>
      <c r="L1893" t="s">
        <v>44</v>
      </c>
      <c r="N1893" t="s">
        <v>344</v>
      </c>
      <c r="O1893" t="str">
        <f>IF(ISNUMBER(SEARCH("km",porsche_data[[#This Row],[Mileage0]])),porsche_data[[#This Row],[Mileage0]],"")</f>
        <v>15000 km</v>
      </c>
      <c r="P1893" t="s">
        <v>657</v>
      </c>
      <c r="R1893" t="s">
        <v>122</v>
      </c>
      <c r="T1893" t="s">
        <v>20</v>
      </c>
      <c r="U1893" t="s">
        <v>21</v>
      </c>
      <c r="V1893">
        <f>IF(porsche_data[[#This Row],[Transmission]]="Automatic",1,0)</f>
        <v>0</v>
      </c>
      <c r="W1893">
        <f>IF(porsche_data[[#This Row],[Transmission]]="PDK",1,0)</f>
        <v>0</v>
      </c>
      <c r="X1893" t="s">
        <v>22</v>
      </c>
      <c r="Y1893">
        <f>IF(porsche_data[[#This Row],[Drive]]="Rear drive",0,1)</f>
        <v>0</v>
      </c>
      <c r="Z1893" t="s">
        <v>23</v>
      </c>
      <c r="AA1893" t="s">
        <v>24</v>
      </c>
      <c r="AB1893">
        <f>IF(OR(porsche_data[[#This Row],[Interior Color]]="Black",porsche_data[[#This Row],[Interior Color]]="Beige",porsche_data[[#This Row],[Interior Color]]="Brown",porsche_data[[#This Row],[Interior Color]]="Grey"),0,1)</f>
        <v>0</v>
      </c>
      <c r="AC1893" t="s">
        <v>40</v>
      </c>
      <c r="AD18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94" spans="1:30" hidden="1" x14ac:dyDescent="0.2">
      <c r="A1894" t="s">
        <v>4316</v>
      </c>
      <c r="C1894" t="e">
        <f>ABS((porsche_data[[#This Row],[Price]]-#REF!)/#REF!)</f>
        <v>#REF!</v>
      </c>
      <c r="D1894" t="s">
        <v>1055</v>
      </c>
      <c r="E1894" t="s">
        <v>2853</v>
      </c>
      <c r="F1894">
        <f>IF(OR(ISNUMBER(SEARCH(" 4S",porsche_data[[#This Row],[Model]])), ISNUMBER(SEARCH(" S",porsche_data[[#This Row],[Model]]))),1,0)</f>
        <v>0</v>
      </c>
      <c r="G1894">
        <f>IF(ISNUMBER(SEARCH("Turbo",porsche_data[[#This Row],[Model]])),1,0)</f>
        <v>1</v>
      </c>
      <c r="H1894">
        <f>IF(ISNUMBER(SEARCH("GT",porsche_data[[#This Row],[Model]])),1,0)</f>
        <v>0</v>
      </c>
      <c r="I1894">
        <f>IF(ISNUMBER(SEARCH("RS",porsche_data[[#This Row],[Model]])),1,0)</f>
        <v>0</v>
      </c>
      <c r="J1894">
        <f>IF(ISNUMBER(SEARCH("Targa",porsche_data[[#This Row],[Body]])),1,0)</f>
        <v>0</v>
      </c>
      <c r="K1894">
        <f>IF(ISNUMBER(SEARCH("Cabriolet",porsche_data[[#This Row],[Body]])),1,0)</f>
        <v>0</v>
      </c>
      <c r="L1894" t="s">
        <v>44</v>
      </c>
      <c r="N1894" t="s">
        <v>4317</v>
      </c>
      <c r="O1894" t="str">
        <f>IF(ISNUMBER(SEARCH("km",porsche_data[[#This Row],[Mileage0]])),porsche_data[[#This Row],[Mileage0]],"")</f>
        <v>94523 km</v>
      </c>
      <c r="P1894" t="s">
        <v>212</v>
      </c>
      <c r="R1894" t="s">
        <v>213</v>
      </c>
      <c r="T1894" t="s">
        <v>20</v>
      </c>
      <c r="U1894" t="s">
        <v>21</v>
      </c>
      <c r="V1894">
        <f>IF(porsche_data[[#This Row],[Transmission]]="Automatic",1,0)</f>
        <v>0</v>
      </c>
      <c r="W1894">
        <f>IF(porsche_data[[#This Row],[Transmission]]="PDK",1,0)</f>
        <v>0</v>
      </c>
      <c r="X1894" t="s">
        <v>22</v>
      </c>
      <c r="Y1894">
        <f>IF(porsche_data[[#This Row],[Drive]]="Rear drive",0,1)</f>
        <v>0</v>
      </c>
      <c r="Z1894" t="s">
        <v>23</v>
      </c>
      <c r="AA1894" t="s">
        <v>250</v>
      </c>
      <c r="AB1894">
        <f>IF(OR(porsche_data[[#This Row],[Interior Color]]="Black",porsche_data[[#This Row],[Interior Color]]="Beige",porsche_data[[#This Row],[Interior Color]]="Brown",porsche_data[[#This Row],[Interior Color]]="Grey"),0,1)</f>
        <v>0</v>
      </c>
      <c r="AC1894" t="s">
        <v>40</v>
      </c>
      <c r="AD18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95" spans="1:30" hidden="1" x14ac:dyDescent="0.2">
      <c r="A1895" t="s">
        <v>3689</v>
      </c>
      <c r="C1895" t="e">
        <f>ABS((porsche_data[[#This Row],[Price]]-#REF!)/#REF!)</f>
        <v>#REF!</v>
      </c>
      <c r="D1895" t="s">
        <v>42</v>
      </c>
      <c r="E1895" t="s">
        <v>113</v>
      </c>
      <c r="F1895">
        <f>IF(OR(ISNUMBER(SEARCH(" 4S",porsche_data[[#This Row],[Model]])), ISNUMBER(SEARCH(" S",porsche_data[[#This Row],[Model]]))),1,0)</f>
        <v>0</v>
      </c>
      <c r="G1895">
        <f>IF(ISNUMBER(SEARCH("Turbo",porsche_data[[#This Row],[Model]])),1,0)</f>
        <v>0</v>
      </c>
      <c r="H1895">
        <f>IF(ISNUMBER(SEARCH("GT",porsche_data[[#This Row],[Model]])),1,0)</f>
        <v>0</v>
      </c>
      <c r="I1895">
        <f>IF(ISNUMBER(SEARCH("RS",porsche_data[[#This Row],[Model]])),1,0)</f>
        <v>1</v>
      </c>
      <c r="J1895">
        <f>IF(ISNUMBER(SEARCH("Targa",porsche_data[[#This Row],[Body]])),1,0)</f>
        <v>0</v>
      </c>
      <c r="K1895">
        <f>IF(ISNUMBER(SEARCH("Cabriolet",porsche_data[[#This Row],[Body]])),1,0)</f>
        <v>0</v>
      </c>
      <c r="L1895" t="s">
        <v>44</v>
      </c>
      <c r="N1895" t="s">
        <v>651</v>
      </c>
      <c r="O1895" t="str">
        <f>IF(ISNUMBER(SEARCH("km",porsche_data[[#This Row],[Mileage0]])),porsche_data[[#This Row],[Mileage0]],"")</f>
        <v>94300 km</v>
      </c>
      <c r="P1895" t="s">
        <v>115</v>
      </c>
      <c r="R1895" t="s">
        <v>19</v>
      </c>
      <c r="T1895" t="s">
        <v>20</v>
      </c>
      <c r="U1895" t="s">
        <v>21</v>
      </c>
      <c r="V1895">
        <f>IF(porsche_data[[#This Row],[Transmission]]="Automatic",1,0)</f>
        <v>0</v>
      </c>
      <c r="W1895">
        <f>IF(porsche_data[[#This Row],[Transmission]]="PDK",1,0)</f>
        <v>0</v>
      </c>
      <c r="X1895" t="s">
        <v>22</v>
      </c>
      <c r="Y1895">
        <f>IF(porsche_data[[#This Row],[Drive]]="Rear drive",0,1)</f>
        <v>0</v>
      </c>
      <c r="Z1895" t="s">
        <v>23</v>
      </c>
      <c r="AA1895" t="s">
        <v>24</v>
      </c>
      <c r="AB1895">
        <f>IF(OR(porsche_data[[#This Row],[Interior Color]]="Black",porsche_data[[#This Row],[Interior Color]]="Beige",porsche_data[[#This Row],[Interior Color]]="Brown",porsche_data[[#This Row],[Interior Color]]="Grey"),0,1)</f>
        <v>0</v>
      </c>
      <c r="AC1895" t="s">
        <v>438</v>
      </c>
      <c r="AD18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96" spans="1:30" hidden="1" x14ac:dyDescent="0.2">
      <c r="A1896" t="s">
        <v>2865</v>
      </c>
      <c r="C1896" t="e">
        <f>ABS((porsche_data[[#This Row],[Price]]-#REF!)/#REF!)</f>
        <v>#REF!</v>
      </c>
      <c r="D1896" t="s">
        <v>324</v>
      </c>
      <c r="E1896" t="s">
        <v>2866</v>
      </c>
      <c r="F1896">
        <f>IF(OR(ISNUMBER(SEARCH(" 4S",porsche_data[[#This Row],[Model]])), ISNUMBER(SEARCH(" S",porsche_data[[#This Row],[Model]]))),1,0)</f>
        <v>0</v>
      </c>
      <c r="G1896">
        <f>IF(ISNUMBER(SEARCH("Turbo",porsche_data[[#This Row],[Model]])),1,0)</f>
        <v>0</v>
      </c>
      <c r="H1896">
        <f>IF(ISNUMBER(SEARCH("GT",porsche_data[[#This Row],[Model]])),1,0)</f>
        <v>1</v>
      </c>
      <c r="I1896">
        <f>IF(ISNUMBER(SEARCH("RS",porsche_data[[#This Row],[Model]])),1,0)</f>
        <v>1</v>
      </c>
      <c r="J1896">
        <f>IF(ISNUMBER(SEARCH("Targa",porsche_data[[#This Row],[Body]])),1,0)</f>
        <v>0</v>
      </c>
      <c r="K1896">
        <f>IF(ISNUMBER(SEARCH("Cabriolet",porsche_data[[#This Row],[Body]])),1,0)</f>
        <v>0</v>
      </c>
      <c r="L1896" t="s">
        <v>316</v>
      </c>
      <c r="N1896" t="s">
        <v>2867</v>
      </c>
      <c r="O1896" t="str">
        <f>IF(ISNUMBER(SEARCH("km",porsche_data[[#This Row],[Mileage0]])),porsche_data[[#This Row],[Mileage0]],"")</f>
        <v>1750 km</v>
      </c>
      <c r="P1896" t="s">
        <v>2868</v>
      </c>
      <c r="R1896" t="s">
        <v>88</v>
      </c>
      <c r="T1896" t="s">
        <v>20</v>
      </c>
      <c r="U1896" t="s">
        <v>21</v>
      </c>
      <c r="V1896">
        <f>IF(porsche_data[[#This Row],[Transmission]]="Automatic",1,0)</f>
        <v>0</v>
      </c>
      <c r="W1896">
        <f>IF(porsche_data[[#This Row],[Transmission]]="PDK",1,0)</f>
        <v>0</v>
      </c>
      <c r="X1896" t="s">
        <v>22</v>
      </c>
      <c r="Y1896">
        <f>IF(porsche_data[[#This Row],[Drive]]="Rear drive",0,1)</f>
        <v>0</v>
      </c>
      <c r="Z1896" t="s">
        <v>23</v>
      </c>
      <c r="AA1896" t="s">
        <v>61</v>
      </c>
      <c r="AB1896">
        <f>IF(OR(porsche_data[[#This Row],[Interior Color]]="Black",porsche_data[[#This Row],[Interior Color]]="Beige",porsche_data[[#This Row],[Interior Color]]="Brown",porsche_data[[#This Row],[Interior Color]]="Grey"),0,1)</f>
        <v>1</v>
      </c>
      <c r="AC1896" t="s">
        <v>61</v>
      </c>
      <c r="AD18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897" spans="1:30" hidden="1" x14ac:dyDescent="0.2">
      <c r="A1897" t="s">
        <v>25</v>
      </c>
      <c r="C1897" t="e">
        <f>ABS((porsche_data[[#This Row],[Price]]-#REF!)/#REF!)</f>
        <v>#REF!</v>
      </c>
      <c r="D1897" t="s">
        <v>25</v>
      </c>
      <c r="E1897" t="s">
        <v>25</v>
      </c>
      <c r="F1897">
        <f>IF(OR(ISNUMBER(SEARCH(" 4S",porsche_data[[#This Row],[Model]])), ISNUMBER(SEARCH(" S",porsche_data[[#This Row],[Model]]))),1,0)</f>
        <v>0</v>
      </c>
      <c r="G1897">
        <f>IF(ISNUMBER(SEARCH("Turbo",porsche_data[[#This Row],[Model]])),1,0)</f>
        <v>0</v>
      </c>
      <c r="H1897">
        <f>IF(ISNUMBER(SEARCH("GT",porsche_data[[#This Row],[Model]])),1,0)</f>
        <v>0</v>
      </c>
      <c r="I1897">
        <f>IF(ISNUMBER(SEARCH("RS",porsche_data[[#This Row],[Model]])),1,0)</f>
        <v>0</v>
      </c>
      <c r="J1897">
        <f>IF(ISNUMBER(SEARCH("Targa",porsche_data[[#This Row],[Body]])),1,0)</f>
        <v>0</v>
      </c>
      <c r="K1897">
        <f>IF(ISNUMBER(SEARCH("Cabriolet",porsche_data[[#This Row],[Body]])),1,0)</f>
        <v>0</v>
      </c>
      <c r="L1897" t="s">
        <v>25</v>
      </c>
      <c r="N1897" t="s">
        <v>25</v>
      </c>
      <c r="O1897" t="str">
        <f>IF(ISNUMBER(SEARCH("km",porsche_data[[#This Row],[Mileage0]])),porsche_data[[#This Row],[Mileage0]],"")</f>
        <v/>
      </c>
      <c r="P1897" t="s">
        <v>25</v>
      </c>
      <c r="R1897" t="s">
        <v>25</v>
      </c>
      <c r="T1897" t="s">
        <v>25</v>
      </c>
      <c r="U1897" t="s">
        <v>25</v>
      </c>
      <c r="V1897">
        <f>IF(porsche_data[[#This Row],[Transmission]]="Automatic",1,0)</f>
        <v>0</v>
      </c>
      <c r="W1897">
        <f>IF(porsche_data[[#This Row],[Transmission]]="PDK",1,0)</f>
        <v>0</v>
      </c>
      <c r="X1897" t="s">
        <v>25</v>
      </c>
      <c r="Y1897">
        <f>IF(porsche_data[[#This Row],[Drive]]="Rear drive",0,1)</f>
        <v>1</v>
      </c>
      <c r="Z1897" t="s">
        <v>25</v>
      </c>
      <c r="AA1897" t="s">
        <v>25</v>
      </c>
      <c r="AB1897">
        <f>IF(OR(porsche_data[[#This Row],[Interior Color]]="Black",porsche_data[[#This Row],[Interior Color]]="Beige",porsche_data[[#This Row],[Interior Color]]="Brown",porsche_data[[#This Row],[Interior Color]]="Grey"),0,1)</f>
        <v>1</v>
      </c>
      <c r="AC1897" t="s">
        <v>25</v>
      </c>
      <c r="AD18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98" spans="1:30" hidden="1" x14ac:dyDescent="0.2">
      <c r="A1898" t="s">
        <v>3537</v>
      </c>
      <c r="B1898">
        <v>129911</v>
      </c>
      <c r="C1898" t="e">
        <f>ABS((porsche_data[[#This Row],[Price]]-#REF!)/#REF!)</f>
        <v>#REF!</v>
      </c>
      <c r="D1898" t="s">
        <v>118</v>
      </c>
      <c r="E1898" t="s">
        <v>655</v>
      </c>
      <c r="F1898">
        <f>IF(OR(ISNUMBER(SEARCH(" 4S",porsche_data[[#This Row],[Model]])), ISNUMBER(SEARCH(" S",porsche_data[[#This Row],[Model]]))),1,0)</f>
        <v>1</v>
      </c>
      <c r="G1898">
        <f>IF(ISNUMBER(SEARCH("Turbo",porsche_data[[#This Row],[Model]])),1,0)</f>
        <v>0</v>
      </c>
      <c r="H1898">
        <f>IF(ISNUMBER(SEARCH("GT",porsche_data[[#This Row],[Model]])),1,0)</f>
        <v>0</v>
      </c>
      <c r="I1898">
        <f>IF(ISNUMBER(SEARCH("RS",porsche_data[[#This Row],[Model]])),1,0)</f>
        <v>0</v>
      </c>
      <c r="J1898">
        <f>IF(ISNUMBER(SEARCH("Targa",porsche_data[[#This Row],[Body]])),1,0)</f>
        <v>0</v>
      </c>
      <c r="K1898">
        <f>IF(ISNUMBER(SEARCH("Cabriolet",porsche_data[[#This Row],[Body]])),1,0)</f>
        <v>0</v>
      </c>
      <c r="L1898" t="s">
        <v>44</v>
      </c>
      <c r="N1898" t="s">
        <v>344</v>
      </c>
      <c r="O1898" t="str">
        <f>IF(ISNUMBER(SEARCH("km",porsche_data[[#This Row],[Mileage0]])),porsche_data[[#This Row],[Mileage0]],"")</f>
        <v>15000 km</v>
      </c>
      <c r="P1898" t="s">
        <v>657</v>
      </c>
      <c r="R1898" t="s">
        <v>122</v>
      </c>
      <c r="T1898" t="s">
        <v>20</v>
      </c>
      <c r="U1898" t="s">
        <v>21</v>
      </c>
      <c r="V1898">
        <f>IF(porsche_data[[#This Row],[Transmission]]="Automatic",1,0)</f>
        <v>0</v>
      </c>
      <c r="W1898">
        <f>IF(porsche_data[[#This Row],[Transmission]]="PDK",1,0)</f>
        <v>0</v>
      </c>
      <c r="X1898" t="s">
        <v>22</v>
      </c>
      <c r="Y1898">
        <f>IF(porsche_data[[#This Row],[Drive]]="Rear drive",0,1)</f>
        <v>0</v>
      </c>
      <c r="Z1898" t="s">
        <v>23</v>
      </c>
      <c r="AA1898" t="s">
        <v>24</v>
      </c>
      <c r="AB1898">
        <f>IF(OR(porsche_data[[#This Row],[Interior Color]]="Black",porsche_data[[#This Row],[Interior Color]]="Beige",porsche_data[[#This Row],[Interior Color]]="Brown",porsche_data[[#This Row],[Interior Color]]="Grey"),0,1)</f>
        <v>0</v>
      </c>
      <c r="AC1898" t="s">
        <v>40</v>
      </c>
      <c r="AD18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899" spans="1:30" x14ac:dyDescent="0.2">
      <c r="A1899" t="s">
        <v>1186</v>
      </c>
      <c r="B1899">
        <v>129900</v>
      </c>
      <c r="C1899">
        <f>ABS((porsche_data[[#This Row],[Price]]-AVERAGE(B1831:B6286))/_xlfn.STDEV.P(B1831:B6286))</f>
        <v>1.5792687316383214</v>
      </c>
      <c r="D1899" t="s">
        <v>42</v>
      </c>
      <c r="E1899" t="s">
        <v>230</v>
      </c>
      <c r="F1899">
        <f>IF(OR(ISNUMBER(SEARCH(" 4S",porsche_data[[#This Row],[Model]])), ISNUMBER(SEARCH(" S",porsche_data[[#This Row],[Model]]))),1,0)</f>
        <v>0</v>
      </c>
      <c r="G1899">
        <f>IF(ISNUMBER(SEARCH("Turbo",porsche_data[[#This Row],[Model]])),1,0)</f>
        <v>0</v>
      </c>
      <c r="H1899">
        <f>IF(ISNUMBER(SEARCH("GT",porsche_data[[#This Row],[Model]])),1,0)</f>
        <v>0</v>
      </c>
      <c r="I1899">
        <f>IF(ISNUMBER(SEARCH("RS",porsche_data[[#This Row],[Model]])),1,0)</f>
        <v>0</v>
      </c>
      <c r="J1899">
        <f>IF(ISNUMBER(SEARCH("Targa",porsche_data[[#This Row],[Body]])),1,0)</f>
        <v>0</v>
      </c>
      <c r="K1899">
        <f>IF(ISNUMBER(SEARCH("Cabriolet",porsche_data[[#This Row],[Body]])),1,0)</f>
        <v>0</v>
      </c>
      <c r="L1899" t="s">
        <v>44</v>
      </c>
      <c r="M1899">
        <v>964</v>
      </c>
      <c r="N1899" t="s">
        <v>1187</v>
      </c>
      <c r="O1899" s="3">
        <f>1*(LEFT(porsche_data[[#This Row],[Mileage0]],FIND(" ",porsche_data[[#This Row],[Mileage0]])-1))</f>
        <v>156426</v>
      </c>
      <c r="P1899" t="s">
        <v>18</v>
      </c>
      <c r="Q1899">
        <v>250</v>
      </c>
      <c r="R1899" t="s">
        <v>19</v>
      </c>
      <c r="S1899">
        <f>1*(LEFT(porsche_data[[#This Row],[Cylinder Capacity]],FIND(" ",porsche_data[[#This Row],[Cylinder Capacity]])-1))</f>
        <v>3.6</v>
      </c>
      <c r="T1899" t="s">
        <v>20</v>
      </c>
      <c r="U1899" t="s">
        <v>21</v>
      </c>
      <c r="V1899">
        <f>IF(porsche_data[[#This Row],[Transmission]]="Automatic",1,0)</f>
        <v>0</v>
      </c>
      <c r="W1899">
        <f>IF(porsche_data[[#This Row],[Transmission]]="PDK",1,0)</f>
        <v>0</v>
      </c>
      <c r="X1899" t="s">
        <v>22</v>
      </c>
      <c r="Y1899">
        <f>IF(porsche_data[[#This Row],[Drive]]="Rear drive",0,1)</f>
        <v>0</v>
      </c>
      <c r="Z1899" t="s">
        <v>23</v>
      </c>
      <c r="AA1899" t="s">
        <v>116</v>
      </c>
      <c r="AB1899">
        <f>IF(OR(porsche_data[[#This Row],[Interior Color]]="Black",porsche_data[[#This Row],[Interior Color]]="Beige",porsche_data[[#This Row],[Interior Color]]="Brown",porsche_data[[#This Row],[Interior Color]]="Grey"),0,1)</f>
        <v>1</v>
      </c>
      <c r="AC1899" t="s">
        <v>438</v>
      </c>
      <c r="AD18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00" spans="1:30" x14ac:dyDescent="0.2">
      <c r="A1900" t="s">
        <v>1186</v>
      </c>
      <c r="B1900">
        <v>129900</v>
      </c>
      <c r="C1900">
        <f>ABS((porsche_data[[#This Row],[Price]]-AVERAGE(B1832:B6287))/_xlfn.STDEV.P(B1832:B6287))</f>
        <v>1.5792687316383214</v>
      </c>
      <c r="D1900" t="s">
        <v>70</v>
      </c>
      <c r="E1900" t="s">
        <v>76</v>
      </c>
      <c r="F1900">
        <f>IF(OR(ISNUMBER(SEARCH(" 4S",porsche_data[[#This Row],[Model]])), ISNUMBER(SEARCH(" S",porsche_data[[#This Row],[Model]]))),1,0)</f>
        <v>1</v>
      </c>
      <c r="G1900">
        <f>IF(ISNUMBER(SEARCH("Turbo",porsche_data[[#This Row],[Model]])),1,0)</f>
        <v>0</v>
      </c>
      <c r="H1900">
        <f>IF(ISNUMBER(SEARCH("GT",porsche_data[[#This Row],[Model]])),1,0)</f>
        <v>0</v>
      </c>
      <c r="I1900">
        <f>IF(ISNUMBER(SEARCH("RS",porsche_data[[#This Row],[Model]])),1,0)</f>
        <v>0</v>
      </c>
      <c r="J1900">
        <f>IF(ISNUMBER(SEARCH("Targa",porsche_data[[#This Row],[Body]])),1,0)</f>
        <v>1</v>
      </c>
      <c r="K1900">
        <f>IF(ISNUMBER(SEARCH("Cabriolet",porsche_data[[#This Row],[Body]])),1,0)</f>
        <v>0</v>
      </c>
      <c r="L1900" t="s">
        <v>36</v>
      </c>
      <c r="M1900">
        <v>991</v>
      </c>
      <c r="N1900" t="s">
        <v>1218</v>
      </c>
      <c r="O1900" s="3">
        <f>1*(LEFT(porsche_data[[#This Row],[Mileage0]],FIND(" ",porsche_data[[#This Row],[Mileage0]])-1))</f>
        <v>44700</v>
      </c>
      <c r="P1900" t="s">
        <v>73</v>
      </c>
      <c r="Q1900">
        <v>420</v>
      </c>
      <c r="R1900" t="s">
        <v>78</v>
      </c>
      <c r="S1900">
        <f>1*(LEFT(porsche_data[[#This Row],[Cylinder Capacity]],FIND(" ",porsche_data[[#This Row],[Cylinder Capacity]])-1))</f>
        <v>3</v>
      </c>
      <c r="T1900" t="s">
        <v>20</v>
      </c>
      <c r="U1900" t="s">
        <v>31</v>
      </c>
      <c r="V1900">
        <f>IF(porsche_data[[#This Row],[Transmission]]="Automatic",1,0)</f>
        <v>0</v>
      </c>
      <c r="W1900">
        <f>IF(porsche_data[[#This Row],[Transmission]]="PDK",1,0)</f>
        <v>1</v>
      </c>
      <c r="X1900" t="s">
        <v>46</v>
      </c>
      <c r="Y1900">
        <f>IF(porsche_data[[#This Row],[Drive]]="Rear drive",0,1)</f>
        <v>1</v>
      </c>
      <c r="Z1900" t="s">
        <v>23</v>
      </c>
      <c r="AA1900" t="s">
        <v>54</v>
      </c>
      <c r="AB1900">
        <f>IF(OR(porsche_data[[#This Row],[Interior Color]]="Black",porsche_data[[#This Row],[Interior Color]]="Beige",porsche_data[[#This Row],[Interior Color]]="Brown",porsche_data[[#This Row],[Interior Color]]="Grey"),0,1)</f>
        <v>1</v>
      </c>
      <c r="AC1900" t="s">
        <v>54</v>
      </c>
      <c r="AD19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01" spans="1:30" hidden="1" x14ac:dyDescent="0.2">
      <c r="A1901" t="s">
        <v>2873</v>
      </c>
      <c r="C1901" t="e">
        <f>ABS((porsche_data[[#This Row],[Price]]-#REF!)/#REF!)</f>
        <v>#REF!</v>
      </c>
      <c r="D1901" t="s">
        <v>298</v>
      </c>
      <c r="E1901" t="s">
        <v>306</v>
      </c>
      <c r="F1901">
        <f>IF(OR(ISNUMBER(SEARCH(" 4S",porsche_data[[#This Row],[Model]])), ISNUMBER(SEARCH(" S",porsche_data[[#This Row],[Model]]))),1,0)</f>
        <v>0</v>
      </c>
      <c r="G1901">
        <f>IF(ISNUMBER(SEARCH("Turbo",porsche_data[[#This Row],[Model]])),1,0)</f>
        <v>0</v>
      </c>
      <c r="H1901">
        <f>IF(ISNUMBER(SEARCH("GT",porsche_data[[#This Row],[Model]])),1,0)</f>
        <v>1</v>
      </c>
      <c r="I1901">
        <f>IF(ISNUMBER(SEARCH("RS",porsche_data[[#This Row],[Model]])),1,0)</f>
        <v>1</v>
      </c>
      <c r="J1901">
        <f>IF(ISNUMBER(SEARCH("Targa",porsche_data[[#This Row],[Body]])),1,0)</f>
        <v>0</v>
      </c>
      <c r="K1901">
        <f>IF(ISNUMBER(SEARCH("Cabriolet",porsche_data[[#This Row],[Body]])),1,0)</f>
        <v>0</v>
      </c>
      <c r="L1901" t="s">
        <v>44</v>
      </c>
      <c r="N1901" t="s">
        <v>2874</v>
      </c>
      <c r="O1901" t="str">
        <f>IF(ISNUMBER(SEARCH("km",porsche_data[[#This Row],[Mileage0]])),porsche_data[[#This Row],[Mileage0]],"")</f>
        <v/>
      </c>
      <c r="P1901" t="s">
        <v>301</v>
      </c>
      <c r="R1901" t="s">
        <v>19</v>
      </c>
      <c r="T1901" t="s">
        <v>232</v>
      </c>
      <c r="U1901" t="s">
        <v>21</v>
      </c>
      <c r="V1901">
        <f>IF(porsche_data[[#This Row],[Transmission]]="Automatic",1,0)</f>
        <v>0</v>
      </c>
      <c r="W1901">
        <f>IF(porsche_data[[#This Row],[Transmission]]="PDK",1,0)</f>
        <v>0</v>
      </c>
      <c r="X1901" t="s">
        <v>22</v>
      </c>
      <c r="Y1901">
        <f>IF(porsche_data[[#This Row],[Drive]]="Rear drive",0,1)</f>
        <v>0</v>
      </c>
      <c r="Z1901" t="s">
        <v>23</v>
      </c>
      <c r="AA1901" t="s">
        <v>24</v>
      </c>
      <c r="AB1901">
        <f>IF(OR(porsche_data[[#This Row],[Interior Color]]="Black",porsche_data[[#This Row],[Interior Color]]="Beige",porsche_data[[#This Row],[Interior Color]]="Brown",porsche_data[[#This Row],[Interior Color]]="Grey"),0,1)</f>
        <v>0</v>
      </c>
      <c r="AC1901" t="s">
        <v>24</v>
      </c>
      <c r="AD19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02" spans="1:30" hidden="1" x14ac:dyDescent="0.2">
      <c r="A1902" t="s">
        <v>2875</v>
      </c>
      <c r="C1902" t="e">
        <f>ABS((porsche_data[[#This Row],[Price]]-#REF!)/#REF!)</f>
        <v>#REF!</v>
      </c>
      <c r="D1902" t="s">
        <v>184</v>
      </c>
      <c r="E1902" t="s">
        <v>193</v>
      </c>
      <c r="F1902">
        <f>IF(OR(ISNUMBER(SEARCH(" 4S",porsche_data[[#This Row],[Model]])), ISNUMBER(SEARCH(" S",porsche_data[[#This Row],[Model]]))),1,0)</f>
        <v>1</v>
      </c>
      <c r="G1902">
        <f>IF(ISNUMBER(SEARCH("Turbo",porsche_data[[#This Row],[Model]])),1,0)</f>
        <v>0</v>
      </c>
      <c r="H1902">
        <f>IF(ISNUMBER(SEARCH("GT",porsche_data[[#This Row],[Model]])),1,0)</f>
        <v>0</v>
      </c>
      <c r="I1902">
        <f>IF(ISNUMBER(SEARCH("RS",porsche_data[[#This Row],[Model]])),1,0)</f>
        <v>0</v>
      </c>
      <c r="J1902">
        <f>IF(ISNUMBER(SEARCH("Targa",porsche_data[[#This Row],[Body]])),1,0)</f>
        <v>0</v>
      </c>
      <c r="K1902">
        <f>IF(ISNUMBER(SEARCH("Cabriolet",porsche_data[[#This Row],[Body]])),1,0)</f>
        <v>1</v>
      </c>
      <c r="L1902" t="s">
        <v>16</v>
      </c>
      <c r="N1902" t="s">
        <v>2876</v>
      </c>
      <c r="O1902" t="str">
        <f>IF(ISNUMBER(SEARCH("km",porsche_data[[#This Row],[Mileage0]])),porsche_data[[#This Row],[Mileage0]],"")</f>
        <v>6490 km</v>
      </c>
      <c r="P1902" t="s">
        <v>73</v>
      </c>
      <c r="R1902" t="s">
        <v>111</v>
      </c>
      <c r="T1902" t="s">
        <v>20</v>
      </c>
      <c r="U1902" t="s">
        <v>21</v>
      </c>
      <c r="V1902">
        <f>IF(porsche_data[[#This Row],[Transmission]]="Automatic",1,0)</f>
        <v>0</v>
      </c>
      <c r="W1902">
        <f>IF(porsche_data[[#This Row],[Transmission]]="PDK",1,0)</f>
        <v>0</v>
      </c>
      <c r="X1902" t="s">
        <v>22</v>
      </c>
      <c r="Y1902">
        <f>IF(porsche_data[[#This Row],[Drive]]="Rear drive",0,1)</f>
        <v>0</v>
      </c>
      <c r="Z1902" t="s">
        <v>23</v>
      </c>
      <c r="AA1902" t="s">
        <v>24</v>
      </c>
      <c r="AB1902">
        <f>IF(OR(porsche_data[[#This Row],[Interior Color]]="Black",porsche_data[[#This Row],[Interior Color]]="Beige",porsche_data[[#This Row],[Interior Color]]="Brown",porsche_data[[#This Row],[Interior Color]]="Grey"),0,1)</f>
        <v>0</v>
      </c>
      <c r="AC1902" t="s">
        <v>32</v>
      </c>
      <c r="AD19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03" spans="1:30" hidden="1" x14ac:dyDescent="0.2">
      <c r="A1903" t="s">
        <v>25</v>
      </c>
      <c r="C1903" t="e">
        <f>ABS((porsche_data[[#This Row],[Price]]-#REF!)/#REF!)</f>
        <v>#REF!</v>
      </c>
      <c r="D1903" t="s">
        <v>25</v>
      </c>
      <c r="E1903" t="s">
        <v>25</v>
      </c>
      <c r="F1903">
        <f>IF(OR(ISNUMBER(SEARCH(" 4S",porsche_data[[#This Row],[Model]])), ISNUMBER(SEARCH(" S",porsche_data[[#This Row],[Model]]))),1,0)</f>
        <v>0</v>
      </c>
      <c r="G1903">
        <f>IF(ISNUMBER(SEARCH("Turbo",porsche_data[[#This Row],[Model]])),1,0)</f>
        <v>0</v>
      </c>
      <c r="H1903">
        <f>IF(ISNUMBER(SEARCH("GT",porsche_data[[#This Row],[Model]])),1,0)</f>
        <v>0</v>
      </c>
      <c r="I1903">
        <f>IF(ISNUMBER(SEARCH("RS",porsche_data[[#This Row],[Model]])),1,0)</f>
        <v>0</v>
      </c>
      <c r="J1903">
        <f>IF(ISNUMBER(SEARCH("Targa",porsche_data[[#This Row],[Body]])),1,0)</f>
        <v>0</v>
      </c>
      <c r="K1903">
        <f>IF(ISNUMBER(SEARCH("Cabriolet",porsche_data[[#This Row],[Body]])),1,0)</f>
        <v>0</v>
      </c>
      <c r="L1903" t="s">
        <v>25</v>
      </c>
      <c r="N1903" t="s">
        <v>25</v>
      </c>
      <c r="O1903" t="str">
        <f>IF(ISNUMBER(SEARCH("km",porsche_data[[#This Row],[Mileage0]])),porsche_data[[#This Row],[Mileage0]],"")</f>
        <v/>
      </c>
      <c r="P1903" t="s">
        <v>25</v>
      </c>
      <c r="R1903" t="s">
        <v>25</v>
      </c>
      <c r="T1903" t="s">
        <v>25</v>
      </c>
      <c r="U1903" t="s">
        <v>25</v>
      </c>
      <c r="V1903">
        <f>IF(porsche_data[[#This Row],[Transmission]]="Automatic",1,0)</f>
        <v>0</v>
      </c>
      <c r="W1903">
        <f>IF(porsche_data[[#This Row],[Transmission]]="PDK",1,0)</f>
        <v>0</v>
      </c>
      <c r="X1903" t="s">
        <v>25</v>
      </c>
      <c r="Y1903">
        <f>IF(porsche_data[[#This Row],[Drive]]="Rear drive",0,1)</f>
        <v>1</v>
      </c>
      <c r="Z1903" t="s">
        <v>25</v>
      </c>
      <c r="AA1903" t="s">
        <v>25</v>
      </c>
      <c r="AB1903">
        <f>IF(OR(porsche_data[[#This Row],[Interior Color]]="Black",porsche_data[[#This Row],[Interior Color]]="Beige",porsche_data[[#This Row],[Interior Color]]="Brown",porsche_data[[#This Row],[Interior Color]]="Grey"),0,1)</f>
        <v>1</v>
      </c>
      <c r="AC1903" t="s">
        <v>25</v>
      </c>
      <c r="AD19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04" spans="1:30" hidden="1" x14ac:dyDescent="0.2">
      <c r="A1904" t="s">
        <v>1473</v>
      </c>
      <c r="C1904" t="e">
        <f>ABS((porsche_data[[#This Row],[Price]]-#REF!)/#REF!)</f>
        <v>#REF!</v>
      </c>
      <c r="D1904" t="s">
        <v>1035</v>
      </c>
      <c r="E1904" t="s">
        <v>1075</v>
      </c>
      <c r="F1904">
        <f>IF(OR(ISNUMBER(SEARCH(" 4S",porsche_data[[#This Row],[Model]])), ISNUMBER(SEARCH(" S",porsche_data[[#This Row],[Model]]))),1,0)</f>
        <v>1</v>
      </c>
      <c r="G1904">
        <f>IF(ISNUMBER(SEARCH("Turbo",porsche_data[[#This Row],[Model]])),1,0)</f>
        <v>0</v>
      </c>
      <c r="H1904">
        <f>IF(ISNUMBER(SEARCH("GT",porsche_data[[#This Row],[Model]])),1,0)</f>
        <v>0</v>
      </c>
      <c r="I1904">
        <f>IF(ISNUMBER(SEARCH("RS",porsche_data[[#This Row],[Model]])),1,0)</f>
        <v>0</v>
      </c>
      <c r="J1904">
        <f>IF(ISNUMBER(SEARCH("Targa",porsche_data[[#This Row],[Body]])),1,0)</f>
        <v>0</v>
      </c>
      <c r="K1904">
        <f>IF(ISNUMBER(SEARCH("Cabriolet",porsche_data[[#This Row],[Body]])),1,0)</f>
        <v>0</v>
      </c>
      <c r="L1904" t="s">
        <v>44</v>
      </c>
      <c r="N1904" t="s">
        <v>2439</v>
      </c>
      <c r="O1904" t="str">
        <f>IF(ISNUMBER(SEARCH("km",porsche_data[[#This Row],[Mileage0]])),porsche_data[[#This Row],[Mileage0]],"")</f>
        <v>7700 km</v>
      </c>
      <c r="P1904" t="s">
        <v>515</v>
      </c>
      <c r="R1904" t="s">
        <v>395</v>
      </c>
      <c r="T1904" t="s">
        <v>20</v>
      </c>
      <c r="U1904" t="s">
        <v>21</v>
      </c>
      <c r="V1904">
        <f>IF(porsche_data[[#This Row],[Transmission]]="Automatic",1,0)</f>
        <v>0</v>
      </c>
      <c r="W1904">
        <f>IF(porsche_data[[#This Row],[Transmission]]="PDK",1,0)</f>
        <v>0</v>
      </c>
      <c r="X1904" t="s">
        <v>22</v>
      </c>
      <c r="Y1904">
        <f>IF(porsche_data[[#This Row],[Drive]]="Rear drive",0,1)</f>
        <v>0</v>
      </c>
      <c r="Z1904" t="s">
        <v>23</v>
      </c>
      <c r="AA1904" t="s">
        <v>250</v>
      </c>
      <c r="AB1904">
        <f>IF(OR(porsche_data[[#This Row],[Interior Color]]="Black",porsche_data[[#This Row],[Interior Color]]="Beige",porsche_data[[#This Row],[Interior Color]]="Brown",porsche_data[[#This Row],[Interior Color]]="Grey"),0,1)</f>
        <v>0</v>
      </c>
      <c r="AC1904" t="s">
        <v>99</v>
      </c>
      <c r="AD19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05" spans="1:30" x14ac:dyDescent="0.2">
      <c r="A1905" t="s">
        <v>1186</v>
      </c>
      <c r="B1905">
        <v>129900</v>
      </c>
      <c r="C1905">
        <f>ABS((porsche_data[[#This Row],[Price]]-AVERAGE(B1837:B6292))/_xlfn.STDEV.P(B1837:B6292))</f>
        <v>1.5886901428979008</v>
      </c>
      <c r="D1905" t="s">
        <v>27</v>
      </c>
      <c r="E1905" t="s">
        <v>454</v>
      </c>
      <c r="F1905">
        <f>IF(OR(ISNUMBER(SEARCH(" 4S",porsche_data[[#This Row],[Model]])), ISNUMBER(SEARCH(" S",porsche_data[[#This Row],[Model]]))),1,0)</f>
        <v>1</v>
      </c>
      <c r="G1905">
        <f>IF(ISNUMBER(SEARCH("Turbo",porsche_data[[#This Row],[Model]])),1,0)</f>
        <v>1</v>
      </c>
      <c r="H1905">
        <f>IF(ISNUMBER(SEARCH("GT",porsche_data[[#This Row],[Model]])),1,0)</f>
        <v>0</v>
      </c>
      <c r="I1905">
        <f>IF(ISNUMBER(SEARCH("RS",porsche_data[[#This Row],[Model]])),1,0)</f>
        <v>0</v>
      </c>
      <c r="J1905">
        <f>IF(ISNUMBER(SEARCH("Targa",porsche_data[[#This Row],[Body]])),1,0)</f>
        <v>0</v>
      </c>
      <c r="K1905">
        <f>IF(ISNUMBER(SEARCH("Cabriolet",porsche_data[[#This Row],[Body]])),1,0)</f>
        <v>1</v>
      </c>
      <c r="L1905" t="s">
        <v>16</v>
      </c>
      <c r="M1905">
        <v>997</v>
      </c>
      <c r="N1905" t="s">
        <v>1282</v>
      </c>
      <c r="O1905" s="3">
        <f>1*(LEFT(porsche_data[[#This Row],[Mileage0]],FIND(" ",porsche_data[[#This Row],[Mileage0]])-1))</f>
        <v>54500</v>
      </c>
      <c r="P1905" t="s">
        <v>456</v>
      </c>
      <c r="Q1905">
        <v>530</v>
      </c>
      <c r="R1905" t="s">
        <v>88</v>
      </c>
      <c r="S1905">
        <f>1*(LEFT(porsche_data[[#This Row],[Cylinder Capacity]],FIND(" ",porsche_data[[#This Row],[Cylinder Capacity]])-1))</f>
        <v>3.8</v>
      </c>
      <c r="T1905" t="s">
        <v>20</v>
      </c>
      <c r="U1905" t="s">
        <v>31</v>
      </c>
      <c r="V1905">
        <f>IF(porsche_data[[#This Row],[Transmission]]="Automatic",1,0)</f>
        <v>0</v>
      </c>
      <c r="W1905">
        <f>IF(porsche_data[[#This Row],[Transmission]]="PDK",1,0)</f>
        <v>1</v>
      </c>
      <c r="X1905" t="s">
        <v>46</v>
      </c>
      <c r="Y1905">
        <f>IF(porsche_data[[#This Row],[Drive]]="Rear drive",0,1)</f>
        <v>1</v>
      </c>
      <c r="Z1905" t="s">
        <v>23</v>
      </c>
      <c r="AA1905" t="s">
        <v>24</v>
      </c>
      <c r="AB1905">
        <f>IF(OR(porsche_data[[#This Row],[Interior Color]]="Black",porsche_data[[#This Row],[Interior Color]]="Beige",porsche_data[[#This Row],[Interior Color]]="Brown",porsche_data[[#This Row],[Interior Color]]="Grey"),0,1)</f>
        <v>0</v>
      </c>
      <c r="AC1905" t="s">
        <v>24</v>
      </c>
      <c r="AD19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06" spans="1:30" hidden="1" x14ac:dyDescent="0.2">
      <c r="A1906" t="s">
        <v>1186</v>
      </c>
      <c r="B1906">
        <v>129900</v>
      </c>
      <c r="C1906" t="e">
        <f>ABS((porsche_data[[#This Row],[Price]]-#REF!)/#REF!)</f>
        <v>#REF!</v>
      </c>
      <c r="D1906" t="s">
        <v>654</v>
      </c>
      <c r="E1906" t="s">
        <v>35</v>
      </c>
      <c r="F1906">
        <f>IF(OR(ISNUMBER(SEARCH(" 4S",porsche_data[[#This Row],[Model]])), ISNUMBER(SEARCH(" S",porsche_data[[#This Row],[Model]]))),1,0)</f>
        <v>0</v>
      </c>
      <c r="G1906">
        <f>IF(ISNUMBER(SEARCH("Turbo",porsche_data[[#This Row],[Model]])),1,0)</f>
        <v>0</v>
      </c>
      <c r="H1906">
        <f>IF(ISNUMBER(SEARCH("GT",porsche_data[[#This Row],[Model]])),1,0)</f>
        <v>0</v>
      </c>
      <c r="I1906">
        <f>IF(ISNUMBER(SEARCH("RS",porsche_data[[#This Row],[Model]])),1,0)</f>
        <v>0</v>
      </c>
      <c r="J1906">
        <f>IF(ISNUMBER(SEARCH("Targa",porsche_data[[#This Row],[Body]])),1,0)</f>
        <v>1</v>
      </c>
      <c r="K1906">
        <f>IF(ISNUMBER(SEARCH("Cabriolet",porsche_data[[#This Row],[Body]])),1,0)</f>
        <v>0</v>
      </c>
      <c r="L1906" t="s">
        <v>36</v>
      </c>
      <c r="N1906" t="s">
        <v>1460</v>
      </c>
      <c r="O1906" t="str">
        <f>IF(ISNUMBER(SEARCH("km",porsche_data[[#This Row],[Mileage0]])),porsche_data[[#This Row],[Mileage0]],"")</f>
        <v>68000 km</v>
      </c>
      <c r="P1906" t="s">
        <v>121</v>
      </c>
      <c r="R1906" t="s">
        <v>122</v>
      </c>
      <c r="T1906" t="s">
        <v>20</v>
      </c>
      <c r="U1906" t="s">
        <v>21</v>
      </c>
      <c r="V1906">
        <f>IF(porsche_data[[#This Row],[Transmission]]="Automatic",1,0)</f>
        <v>0</v>
      </c>
      <c r="W1906">
        <f>IF(porsche_data[[#This Row],[Transmission]]="PDK",1,0)</f>
        <v>0</v>
      </c>
      <c r="X1906" t="s">
        <v>22</v>
      </c>
      <c r="Y1906">
        <f>IF(porsche_data[[#This Row],[Drive]]="Rear drive",0,1)</f>
        <v>0</v>
      </c>
      <c r="Z1906" t="s">
        <v>23</v>
      </c>
      <c r="AA1906" t="s">
        <v>24</v>
      </c>
      <c r="AB1906">
        <f>IF(OR(porsche_data[[#This Row],[Interior Color]]="Black",porsche_data[[#This Row],[Interior Color]]="Beige",porsche_data[[#This Row],[Interior Color]]="Brown",porsche_data[[#This Row],[Interior Color]]="Grey"),0,1)</f>
        <v>0</v>
      </c>
      <c r="AC1906" t="s">
        <v>589</v>
      </c>
      <c r="AD19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07" spans="1:30" hidden="1" x14ac:dyDescent="0.2">
      <c r="A1907" t="s">
        <v>1186</v>
      </c>
      <c r="B1907">
        <v>129900</v>
      </c>
      <c r="C1907" t="e">
        <f>ABS((porsche_data[[#This Row],[Price]]-#REF!)/#REF!)</f>
        <v>#REF!</v>
      </c>
      <c r="D1907" t="s">
        <v>118</v>
      </c>
      <c r="E1907" t="s">
        <v>119</v>
      </c>
      <c r="F1907">
        <f>IF(OR(ISNUMBER(SEARCH(" 4S",porsche_data[[#This Row],[Model]])), ISNUMBER(SEARCH(" S",porsche_data[[#This Row],[Model]]))),1,0)</f>
        <v>0</v>
      </c>
      <c r="G1907">
        <f>IF(ISNUMBER(SEARCH("Turbo",porsche_data[[#This Row],[Model]])),1,0)</f>
        <v>0</v>
      </c>
      <c r="H1907">
        <f>IF(ISNUMBER(SEARCH("GT",porsche_data[[#This Row],[Model]])),1,0)</f>
        <v>0</v>
      </c>
      <c r="I1907">
        <f>IF(ISNUMBER(SEARCH("RS",porsche_data[[#This Row],[Model]])),1,0)</f>
        <v>0</v>
      </c>
      <c r="J1907">
        <f>IF(ISNUMBER(SEARCH("Targa",porsche_data[[#This Row],[Body]])),1,0)</f>
        <v>0</v>
      </c>
      <c r="K1907">
        <f>IF(ISNUMBER(SEARCH("Cabriolet",porsche_data[[#This Row],[Body]])),1,0)</f>
        <v>0</v>
      </c>
      <c r="L1907" t="s">
        <v>44</v>
      </c>
      <c r="N1907" t="s">
        <v>1890</v>
      </c>
      <c r="O1907" t="str">
        <f>IF(ISNUMBER(SEARCH("km",porsche_data[[#This Row],[Mileage0]])),porsche_data[[#This Row],[Mileage0]],"")</f>
        <v>79872 km</v>
      </c>
      <c r="P1907" t="s">
        <v>121</v>
      </c>
      <c r="R1907" t="s">
        <v>122</v>
      </c>
      <c r="T1907" t="s">
        <v>20</v>
      </c>
      <c r="U1907" t="s">
        <v>21</v>
      </c>
      <c r="V1907">
        <f>IF(porsche_data[[#This Row],[Transmission]]="Automatic",1,0)</f>
        <v>0</v>
      </c>
      <c r="W1907">
        <f>IF(porsche_data[[#This Row],[Transmission]]="PDK",1,0)</f>
        <v>0</v>
      </c>
      <c r="X1907" t="s">
        <v>22</v>
      </c>
      <c r="Y1907">
        <f>IF(porsche_data[[#This Row],[Drive]]="Rear drive",0,1)</f>
        <v>0</v>
      </c>
      <c r="Z1907" t="s">
        <v>23</v>
      </c>
      <c r="AA1907" t="s">
        <v>24</v>
      </c>
      <c r="AB1907">
        <f>IF(OR(porsche_data[[#This Row],[Interior Color]]="Black",porsche_data[[#This Row],[Interior Color]]="Beige",porsche_data[[#This Row],[Interior Color]]="Brown",porsche_data[[#This Row],[Interior Color]]="Grey"),0,1)</f>
        <v>0</v>
      </c>
      <c r="AC1907" t="s">
        <v>61</v>
      </c>
      <c r="AD19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08" spans="1:30" hidden="1" x14ac:dyDescent="0.2">
      <c r="A1908" t="s">
        <v>1537</v>
      </c>
      <c r="C1908" t="e">
        <f>ABS((porsche_data[[#This Row],[Price]]-#REF!)/#REF!)</f>
        <v>#REF!</v>
      </c>
      <c r="D1908" t="s">
        <v>492</v>
      </c>
      <c r="E1908" t="s">
        <v>35</v>
      </c>
      <c r="F1908">
        <f>IF(OR(ISNUMBER(SEARCH(" 4S",porsche_data[[#This Row],[Model]])), ISNUMBER(SEARCH(" S",porsche_data[[#This Row],[Model]]))),1,0)</f>
        <v>0</v>
      </c>
      <c r="G1908">
        <f>IF(ISNUMBER(SEARCH("Turbo",porsche_data[[#This Row],[Model]])),1,0)</f>
        <v>0</v>
      </c>
      <c r="H1908">
        <f>IF(ISNUMBER(SEARCH("GT",porsche_data[[#This Row],[Model]])),1,0)</f>
        <v>0</v>
      </c>
      <c r="I1908">
        <f>IF(ISNUMBER(SEARCH("RS",porsche_data[[#This Row],[Model]])),1,0)</f>
        <v>0</v>
      </c>
      <c r="J1908">
        <f>IF(ISNUMBER(SEARCH("Targa",porsche_data[[#This Row],[Body]])),1,0)</f>
        <v>0</v>
      </c>
      <c r="K1908">
        <f>IF(ISNUMBER(SEARCH("Cabriolet",porsche_data[[#This Row],[Body]])),1,0)</f>
        <v>0</v>
      </c>
      <c r="L1908" t="s">
        <v>44</v>
      </c>
      <c r="N1908" t="s">
        <v>2882</v>
      </c>
      <c r="O1908" t="str">
        <f>IF(ISNUMBER(SEARCH("km",porsche_data[[#This Row],[Mileage0]])),porsche_data[[#This Row],[Mileage0]],"")</f>
        <v/>
      </c>
      <c r="P1908" t="s">
        <v>121</v>
      </c>
      <c r="R1908" t="s">
        <v>122</v>
      </c>
      <c r="T1908" t="s">
        <v>20</v>
      </c>
      <c r="U1908" t="s">
        <v>21</v>
      </c>
      <c r="V1908">
        <f>IF(porsche_data[[#This Row],[Transmission]]="Automatic",1,0)</f>
        <v>0</v>
      </c>
      <c r="W1908">
        <f>IF(porsche_data[[#This Row],[Transmission]]="PDK",1,0)</f>
        <v>0</v>
      </c>
      <c r="X1908" t="s">
        <v>22</v>
      </c>
      <c r="Y1908">
        <f>IF(porsche_data[[#This Row],[Drive]]="Rear drive",0,1)</f>
        <v>0</v>
      </c>
      <c r="Z1908" t="s">
        <v>23</v>
      </c>
      <c r="AA1908" t="s">
        <v>24</v>
      </c>
      <c r="AB1908">
        <f>IF(OR(porsche_data[[#This Row],[Interior Color]]="Black",porsche_data[[#This Row],[Interior Color]]="Beige",porsche_data[[#This Row],[Interior Color]]="Brown",porsche_data[[#This Row],[Interior Color]]="Grey"),0,1)</f>
        <v>0</v>
      </c>
      <c r="AC1908" t="s">
        <v>47</v>
      </c>
      <c r="AD19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09" spans="1:30" hidden="1" x14ac:dyDescent="0.2">
      <c r="A1909" t="s">
        <v>25</v>
      </c>
      <c r="C1909" t="e">
        <f>ABS((porsche_data[[#This Row],[Price]]-#REF!)/#REF!)</f>
        <v>#REF!</v>
      </c>
      <c r="D1909" t="s">
        <v>25</v>
      </c>
      <c r="E1909" t="s">
        <v>25</v>
      </c>
      <c r="F1909">
        <f>IF(OR(ISNUMBER(SEARCH(" 4S",porsche_data[[#This Row],[Model]])), ISNUMBER(SEARCH(" S",porsche_data[[#This Row],[Model]]))),1,0)</f>
        <v>0</v>
      </c>
      <c r="G1909">
        <f>IF(ISNUMBER(SEARCH("Turbo",porsche_data[[#This Row],[Model]])),1,0)</f>
        <v>0</v>
      </c>
      <c r="H1909">
        <f>IF(ISNUMBER(SEARCH("GT",porsche_data[[#This Row],[Model]])),1,0)</f>
        <v>0</v>
      </c>
      <c r="I1909">
        <f>IF(ISNUMBER(SEARCH("RS",porsche_data[[#This Row],[Model]])),1,0)</f>
        <v>0</v>
      </c>
      <c r="J1909">
        <f>IF(ISNUMBER(SEARCH("Targa",porsche_data[[#This Row],[Body]])),1,0)</f>
        <v>0</v>
      </c>
      <c r="K1909">
        <f>IF(ISNUMBER(SEARCH("Cabriolet",porsche_data[[#This Row],[Body]])),1,0)</f>
        <v>0</v>
      </c>
      <c r="L1909" t="s">
        <v>25</v>
      </c>
      <c r="N1909" t="s">
        <v>25</v>
      </c>
      <c r="O1909" t="str">
        <f>IF(ISNUMBER(SEARCH("km",porsche_data[[#This Row],[Mileage0]])),porsche_data[[#This Row],[Mileage0]],"")</f>
        <v/>
      </c>
      <c r="P1909" t="s">
        <v>25</v>
      </c>
      <c r="R1909" t="s">
        <v>25</v>
      </c>
      <c r="T1909" t="s">
        <v>25</v>
      </c>
      <c r="U1909" t="s">
        <v>25</v>
      </c>
      <c r="V1909">
        <f>IF(porsche_data[[#This Row],[Transmission]]="Automatic",1,0)</f>
        <v>0</v>
      </c>
      <c r="W1909">
        <f>IF(porsche_data[[#This Row],[Transmission]]="PDK",1,0)</f>
        <v>0</v>
      </c>
      <c r="X1909" t="s">
        <v>25</v>
      </c>
      <c r="Y1909">
        <f>IF(porsche_data[[#This Row],[Drive]]="Rear drive",0,1)</f>
        <v>1</v>
      </c>
      <c r="Z1909" t="s">
        <v>25</v>
      </c>
      <c r="AA1909" t="s">
        <v>25</v>
      </c>
      <c r="AB1909">
        <f>IF(OR(porsche_data[[#This Row],[Interior Color]]="Black",porsche_data[[#This Row],[Interior Color]]="Beige",porsche_data[[#This Row],[Interior Color]]="Brown",porsche_data[[#This Row],[Interior Color]]="Grey"),0,1)</f>
        <v>1</v>
      </c>
      <c r="AC1909" t="s">
        <v>25</v>
      </c>
      <c r="AD19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10" spans="1:30" hidden="1" x14ac:dyDescent="0.2">
      <c r="A1910" t="s">
        <v>1186</v>
      </c>
      <c r="B1910">
        <v>129900</v>
      </c>
      <c r="C1910" t="e">
        <f>ABS((porsche_data[[#This Row],[Price]]-#REF!)/#REF!)</f>
        <v>#REF!</v>
      </c>
      <c r="D1910" t="s">
        <v>930</v>
      </c>
      <c r="E1910" t="s">
        <v>426</v>
      </c>
      <c r="F1910">
        <f>IF(OR(ISNUMBER(SEARCH(" 4S",porsche_data[[#This Row],[Model]])), ISNUMBER(SEARCH(" S",porsche_data[[#This Row],[Model]]))),1,0)</f>
        <v>0</v>
      </c>
      <c r="G1910">
        <f>IF(ISNUMBER(SEARCH("Turbo",porsche_data[[#This Row],[Model]])),1,0)</f>
        <v>0</v>
      </c>
      <c r="H1910">
        <f>IF(ISNUMBER(SEARCH("GT",porsche_data[[#This Row],[Model]])),1,0)</f>
        <v>0</v>
      </c>
      <c r="I1910">
        <f>IF(ISNUMBER(SEARCH("RS",porsche_data[[#This Row],[Model]])),1,0)</f>
        <v>0</v>
      </c>
      <c r="J1910">
        <f>IF(ISNUMBER(SEARCH("Targa",porsche_data[[#This Row],[Body]])),1,0)</f>
        <v>0</v>
      </c>
      <c r="K1910">
        <f>IF(ISNUMBER(SEARCH("Cabriolet",porsche_data[[#This Row],[Body]])),1,0)</f>
        <v>0</v>
      </c>
      <c r="L1910" t="s">
        <v>44</v>
      </c>
      <c r="N1910" t="s">
        <v>1993</v>
      </c>
      <c r="O1910" t="str">
        <f>IF(ISNUMBER(SEARCH("km",porsche_data[[#This Row],[Mileage0]])),porsche_data[[#This Row],[Mileage0]],"")</f>
        <v>8910 km</v>
      </c>
      <c r="P1910" t="s">
        <v>121</v>
      </c>
      <c r="R1910" t="s">
        <v>569</v>
      </c>
      <c r="T1910" t="s">
        <v>20</v>
      </c>
      <c r="U1910" t="s">
        <v>21</v>
      </c>
      <c r="V1910">
        <f>IF(porsche_data[[#This Row],[Transmission]]="Automatic",1,0)</f>
        <v>0</v>
      </c>
      <c r="W1910">
        <f>IF(porsche_data[[#This Row],[Transmission]]="PDK",1,0)</f>
        <v>0</v>
      </c>
      <c r="X1910" t="s">
        <v>22</v>
      </c>
      <c r="Y1910">
        <f>IF(porsche_data[[#This Row],[Drive]]="Rear drive",0,1)</f>
        <v>0</v>
      </c>
      <c r="Z1910" t="s">
        <v>23</v>
      </c>
      <c r="AA1910" t="s">
        <v>24</v>
      </c>
      <c r="AB1910">
        <f>IF(OR(porsche_data[[#This Row],[Interior Color]]="Black",porsche_data[[#This Row],[Interior Color]]="Beige",porsche_data[[#This Row],[Interior Color]]="Brown",porsche_data[[#This Row],[Interior Color]]="Grey"),0,1)</f>
        <v>0</v>
      </c>
      <c r="AC1910" t="s">
        <v>40</v>
      </c>
      <c r="AD19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11" spans="1:30" hidden="1" x14ac:dyDescent="0.2">
      <c r="A1911" t="s">
        <v>3107</v>
      </c>
      <c r="C1911" t="e">
        <f>ABS((porsche_data[[#This Row],[Price]]-#REF!)/#REF!)</f>
        <v>#REF!</v>
      </c>
      <c r="D1911" t="s">
        <v>184</v>
      </c>
      <c r="E1911" t="s">
        <v>368</v>
      </c>
      <c r="F1911">
        <f>IF(OR(ISNUMBER(SEARCH(" 4S",porsche_data[[#This Row],[Model]])), ISNUMBER(SEARCH(" S",porsche_data[[#This Row],[Model]]))),1,0)</f>
        <v>0</v>
      </c>
      <c r="G1911">
        <f>IF(ISNUMBER(SEARCH("Turbo",porsche_data[[#This Row],[Model]])),1,0)</f>
        <v>0</v>
      </c>
      <c r="H1911">
        <f>IF(ISNUMBER(SEARCH("GT",porsche_data[[#This Row],[Model]])),1,0)</f>
        <v>1</v>
      </c>
      <c r="I1911">
        <f>IF(ISNUMBER(SEARCH("RS",porsche_data[[#This Row],[Model]])),1,0)</f>
        <v>0</v>
      </c>
      <c r="J1911">
        <f>IF(ISNUMBER(SEARCH("Targa",porsche_data[[#This Row],[Body]])),1,0)</f>
        <v>0</v>
      </c>
      <c r="K1911">
        <f>IF(ISNUMBER(SEARCH("Cabriolet",porsche_data[[#This Row],[Body]])),1,0)</f>
        <v>0</v>
      </c>
      <c r="L1911" t="s">
        <v>44</v>
      </c>
      <c r="N1911" t="s">
        <v>3108</v>
      </c>
      <c r="O1911" t="str">
        <f>IF(ISNUMBER(SEARCH("km",porsche_data[[#This Row],[Mileage0]])),porsche_data[[#This Row],[Mileage0]],"")</f>
        <v>10685 km</v>
      </c>
      <c r="P1911" t="s">
        <v>110</v>
      </c>
      <c r="R1911" t="s">
        <v>111</v>
      </c>
      <c r="T1911" t="s">
        <v>20</v>
      </c>
      <c r="U1911" t="s">
        <v>21</v>
      </c>
      <c r="V1911">
        <f>IF(porsche_data[[#This Row],[Transmission]]="Automatic",1,0)</f>
        <v>0</v>
      </c>
      <c r="W1911">
        <f>IF(porsche_data[[#This Row],[Transmission]]="PDK",1,0)</f>
        <v>0</v>
      </c>
      <c r="X1911" t="s">
        <v>22</v>
      </c>
      <c r="Y1911">
        <f>IF(porsche_data[[#This Row],[Drive]]="Rear drive",0,1)</f>
        <v>0</v>
      </c>
      <c r="Z1911" t="s">
        <v>23</v>
      </c>
      <c r="AA1911" t="s">
        <v>24</v>
      </c>
      <c r="AB1911">
        <f>IF(OR(porsche_data[[#This Row],[Interior Color]]="Black",porsche_data[[#This Row],[Interior Color]]="Beige",porsche_data[[#This Row],[Interior Color]]="Brown",porsche_data[[#This Row],[Interior Color]]="Grey"),0,1)</f>
        <v>0</v>
      </c>
      <c r="AC1911" t="s">
        <v>24</v>
      </c>
      <c r="AD19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12" spans="1:30" hidden="1" x14ac:dyDescent="0.2">
      <c r="A1912" t="s">
        <v>1186</v>
      </c>
      <c r="B1912">
        <v>129900</v>
      </c>
      <c r="C1912" t="e">
        <f>ABS((porsche_data[[#This Row],[Price]]-#REF!)/#REF!)</f>
        <v>#REF!</v>
      </c>
      <c r="D1912" t="s">
        <v>225</v>
      </c>
      <c r="E1912" t="s">
        <v>729</v>
      </c>
      <c r="F1912">
        <f>IF(OR(ISNUMBER(SEARCH(" 4S",porsche_data[[#This Row],[Model]])), ISNUMBER(SEARCH(" S",porsche_data[[#This Row],[Model]]))),1,0)</f>
        <v>0</v>
      </c>
      <c r="G1912">
        <f>IF(ISNUMBER(SEARCH("Turbo",porsche_data[[#This Row],[Model]])),1,0)</f>
        <v>0</v>
      </c>
      <c r="H1912">
        <f>IF(ISNUMBER(SEARCH("GT",porsche_data[[#This Row],[Model]])),1,0)</f>
        <v>0</v>
      </c>
      <c r="I1912">
        <f>IF(ISNUMBER(SEARCH("RS",porsche_data[[#This Row],[Model]])),1,0)</f>
        <v>0</v>
      </c>
      <c r="J1912">
        <f>IF(ISNUMBER(SEARCH("Targa",porsche_data[[#This Row],[Body]])),1,0)</f>
        <v>0</v>
      </c>
      <c r="K1912">
        <f>IF(ISNUMBER(SEARCH("Cabriolet",porsche_data[[#This Row],[Body]])),1,0)</f>
        <v>0</v>
      </c>
      <c r="L1912" t="s">
        <v>44</v>
      </c>
      <c r="N1912" t="s">
        <v>2021</v>
      </c>
      <c r="O1912" t="str">
        <f>IF(ISNUMBER(SEARCH("km",porsche_data[[#This Row],[Mileage0]])),porsche_data[[#This Row],[Mileage0]],"")</f>
        <v>83900 km</v>
      </c>
      <c r="P1912" t="s">
        <v>1011</v>
      </c>
      <c r="R1912" t="s">
        <v>569</v>
      </c>
      <c r="T1912" t="s">
        <v>20</v>
      </c>
      <c r="U1912" t="s">
        <v>21</v>
      </c>
      <c r="V1912">
        <f>IF(porsche_data[[#This Row],[Transmission]]="Automatic",1,0)</f>
        <v>0</v>
      </c>
      <c r="W1912">
        <f>IF(porsche_data[[#This Row],[Transmission]]="PDK",1,0)</f>
        <v>0</v>
      </c>
      <c r="X1912" t="s">
        <v>22</v>
      </c>
      <c r="Y1912">
        <f>IF(porsche_data[[#This Row],[Drive]]="Rear drive",0,1)</f>
        <v>0</v>
      </c>
      <c r="Z1912" t="s">
        <v>23</v>
      </c>
      <c r="AA1912" t="s">
        <v>250</v>
      </c>
      <c r="AB1912">
        <f>IF(OR(porsche_data[[#This Row],[Interior Color]]="Black",porsche_data[[#This Row],[Interior Color]]="Beige",porsche_data[[#This Row],[Interior Color]]="Brown",porsche_data[[#This Row],[Interior Color]]="Grey"),0,1)</f>
        <v>0</v>
      </c>
      <c r="AC1912" t="s">
        <v>61</v>
      </c>
      <c r="AD19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13" spans="1:30" x14ac:dyDescent="0.2">
      <c r="A1913" t="s">
        <v>1186</v>
      </c>
      <c r="B1913">
        <v>129900</v>
      </c>
      <c r="C1913">
        <f>ABS((porsche_data[[#This Row],[Price]]-AVERAGE(B1845:B6300))/_xlfn.STDEV.P(B1845:B6300))</f>
        <v>1.6042988494613748</v>
      </c>
      <c r="D1913" t="s">
        <v>874</v>
      </c>
      <c r="E1913" t="s">
        <v>1317</v>
      </c>
      <c r="F1913">
        <f>IF(OR(ISNUMBER(SEARCH(" 4S",porsche_data[[#This Row],[Model]])), ISNUMBER(SEARCH(" S",porsche_data[[#This Row],[Model]]))),1,0)</f>
        <v>0</v>
      </c>
      <c r="G1913">
        <f>IF(ISNUMBER(SEARCH("Turbo",porsche_data[[#This Row],[Model]])),1,0)</f>
        <v>0</v>
      </c>
      <c r="H1913">
        <f>IF(ISNUMBER(SEARCH("GT",porsche_data[[#This Row],[Model]])),1,0)</f>
        <v>1</v>
      </c>
      <c r="I1913">
        <f>IF(ISNUMBER(SEARCH("RS",porsche_data[[#This Row],[Model]])),1,0)</f>
        <v>0</v>
      </c>
      <c r="J1913">
        <f>IF(ISNUMBER(SEARCH("Targa",porsche_data[[#This Row],[Body]])),1,0)</f>
        <v>0</v>
      </c>
      <c r="K1913">
        <f>IF(ISNUMBER(SEARCH("Cabriolet",porsche_data[[#This Row],[Body]])),1,0)</f>
        <v>1</v>
      </c>
      <c r="L1913" t="s">
        <v>16</v>
      </c>
      <c r="M1913">
        <v>991</v>
      </c>
      <c r="N1913" t="s">
        <v>2030</v>
      </c>
      <c r="O1913" s="3">
        <f>1*(LEFT(porsche_data[[#This Row],[Mileage0]],FIND(" ",porsche_data[[#This Row],[Mileage0]])-1))</f>
        <v>30891</v>
      </c>
      <c r="P1913" t="s">
        <v>796</v>
      </c>
      <c r="Q1913">
        <v>430</v>
      </c>
      <c r="R1913" t="s">
        <v>88</v>
      </c>
      <c r="S1913">
        <f>1*(LEFT(porsche_data[[#This Row],[Cylinder Capacity]],FIND(" ",porsche_data[[#This Row],[Cylinder Capacity]])-1))</f>
        <v>3.8</v>
      </c>
      <c r="T1913" t="s">
        <v>20</v>
      </c>
      <c r="U1913" t="s">
        <v>31</v>
      </c>
      <c r="V1913">
        <f>IF(porsche_data[[#This Row],[Transmission]]="Automatic",1,0)</f>
        <v>0</v>
      </c>
      <c r="W1913">
        <f>IF(porsche_data[[#This Row],[Transmission]]="PDK",1,0)</f>
        <v>1</v>
      </c>
      <c r="X1913" t="s">
        <v>22</v>
      </c>
      <c r="Y1913">
        <f>IF(porsche_data[[#This Row],[Drive]]="Rear drive",0,1)</f>
        <v>0</v>
      </c>
      <c r="Z1913" t="s">
        <v>23</v>
      </c>
      <c r="AA1913" t="s">
        <v>24</v>
      </c>
      <c r="AB1913">
        <f>IF(OR(porsche_data[[#This Row],[Interior Color]]="Black",porsche_data[[#This Row],[Interior Color]]="Beige",porsche_data[[#This Row],[Interior Color]]="Brown",porsche_data[[#This Row],[Interior Color]]="Grey"),0,1)</f>
        <v>0</v>
      </c>
      <c r="AC1913" t="s">
        <v>116</v>
      </c>
      <c r="AD19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14" spans="1:30" hidden="1" x14ac:dyDescent="0.2">
      <c r="A1914" t="s">
        <v>2889</v>
      </c>
      <c r="C1914" t="e">
        <f>ABS((porsche_data[[#This Row],[Price]]-#REF!)/#REF!)</f>
        <v>#REF!</v>
      </c>
      <c r="D1914" t="s">
        <v>106</v>
      </c>
      <c r="E1914" t="s">
        <v>243</v>
      </c>
      <c r="F1914">
        <f>IF(OR(ISNUMBER(SEARCH(" 4S",porsche_data[[#This Row],[Model]])), ISNUMBER(SEARCH(" S",porsche_data[[#This Row],[Model]]))),1,0)</f>
        <v>0</v>
      </c>
      <c r="G1914">
        <f>IF(ISNUMBER(SEARCH("Turbo",porsche_data[[#This Row],[Model]])),1,0)</f>
        <v>0</v>
      </c>
      <c r="H1914">
        <f>IF(ISNUMBER(SEARCH("GT",porsche_data[[#This Row],[Model]])),1,0)</f>
        <v>0</v>
      </c>
      <c r="I1914">
        <f>IF(ISNUMBER(SEARCH("RS",porsche_data[[#This Row],[Model]])),1,0)</f>
        <v>0</v>
      </c>
      <c r="J1914">
        <f>IF(ISNUMBER(SEARCH("Targa",porsche_data[[#This Row],[Body]])),1,0)</f>
        <v>0</v>
      </c>
      <c r="K1914">
        <f>IF(ISNUMBER(SEARCH("Cabriolet",porsche_data[[#This Row],[Body]])),1,0)</f>
        <v>1</v>
      </c>
      <c r="L1914" t="s">
        <v>16</v>
      </c>
      <c r="N1914" t="s">
        <v>2890</v>
      </c>
      <c r="O1914" t="str">
        <f>IF(ISNUMBER(SEARCH("km",porsche_data[[#This Row],[Mileage0]])),porsche_data[[#This Row],[Mileage0]],"")</f>
        <v>30718 km</v>
      </c>
      <c r="P1914" t="s">
        <v>202</v>
      </c>
      <c r="R1914" t="s">
        <v>122</v>
      </c>
      <c r="T1914" t="s">
        <v>20</v>
      </c>
      <c r="U1914" t="s">
        <v>31</v>
      </c>
      <c r="V1914">
        <f>IF(porsche_data[[#This Row],[Transmission]]="Automatic",1,0)</f>
        <v>0</v>
      </c>
      <c r="W1914">
        <f>IF(porsche_data[[#This Row],[Transmission]]="PDK",1,0)</f>
        <v>1</v>
      </c>
      <c r="X1914" t="s">
        <v>22</v>
      </c>
      <c r="Y1914">
        <f>IF(porsche_data[[#This Row],[Drive]]="Rear drive",0,1)</f>
        <v>0</v>
      </c>
      <c r="Z1914" t="s">
        <v>23</v>
      </c>
      <c r="AA1914" t="s">
        <v>24</v>
      </c>
      <c r="AB1914">
        <f>IF(OR(porsche_data[[#This Row],[Interior Color]]="Black",porsche_data[[#This Row],[Interior Color]]="Beige",porsche_data[[#This Row],[Interior Color]]="Brown",porsche_data[[#This Row],[Interior Color]]="Grey"),0,1)</f>
        <v>0</v>
      </c>
      <c r="AC1914" t="s">
        <v>32</v>
      </c>
      <c r="AD19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15" spans="1:30" hidden="1" x14ac:dyDescent="0.2">
      <c r="A1915" t="s">
        <v>25</v>
      </c>
      <c r="C1915" t="e">
        <f>ABS((porsche_data[[#This Row],[Price]]-#REF!)/#REF!)</f>
        <v>#REF!</v>
      </c>
      <c r="D1915" t="s">
        <v>25</v>
      </c>
      <c r="E1915" t="s">
        <v>25</v>
      </c>
      <c r="F1915">
        <f>IF(OR(ISNUMBER(SEARCH(" 4S",porsche_data[[#This Row],[Model]])), ISNUMBER(SEARCH(" S",porsche_data[[#This Row],[Model]]))),1,0)</f>
        <v>0</v>
      </c>
      <c r="G1915">
        <f>IF(ISNUMBER(SEARCH("Turbo",porsche_data[[#This Row],[Model]])),1,0)</f>
        <v>0</v>
      </c>
      <c r="H1915">
        <f>IF(ISNUMBER(SEARCH("GT",porsche_data[[#This Row],[Model]])),1,0)</f>
        <v>0</v>
      </c>
      <c r="I1915">
        <f>IF(ISNUMBER(SEARCH("RS",porsche_data[[#This Row],[Model]])),1,0)</f>
        <v>0</v>
      </c>
      <c r="J1915">
        <f>IF(ISNUMBER(SEARCH("Targa",porsche_data[[#This Row],[Body]])),1,0)</f>
        <v>0</v>
      </c>
      <c r="K1915">
        <f>IF(ISNUMBER(SEARCH("Cabriolet",porsche_data[[#This Row],[Body]])),1,0)</f>
        <v>0</v>
      </c>
      <c r="L1915" t="s">
        <v>25</v>
      </c>
      <c r="N1915" t="s">
        <v>25</v>
      </c>
      <c r="O1915" t="str">
        <f>IF(ISNUMBER(SEARCH("km",porsche_data[[#This Row],[Mileage0]])),porsche_data[[#This Row],[Mileage0]],"")</f>
        <v/>
      </c>
      <c r="P1915" t="s">
        <v>25</v>
      </c>
      <c r="R1915" t="s">
        <v>25</v>
      </c>
      <c r="T1915" t="s">
        <v>25</v>
      </c>
      <c r="U1915" t="s">
        <v>25</v>
      </c>
      <c r="V1915">
        <f>IF(porsche_data[[#This Row],[Transmission]]="Automatic",1,0)</f>
        <v>0</v>
      </c>
      <c r="W1915">
        <f>IF(porsche_data[[#This Row],[Transmission]]="PDK",1,0)</f>
        <v>0</v>
      </c>
      <c r="X1915" t="s">
        <v>25</v>
      </c>
      <c r="Y1915">
        <f>IF(porsche_data[[#This Row],[Drive]]="Rear drive",0,1)</f>
        <v>1</v>
      </c>
      <c r="Z1915" t="s">
        <v>25</v>
      </c>
      <c r="AA1915" t="s">
        <v>25</v>
      </c>
      <c r="AB1915">
        <f>IF(OR(porsche_data[[#This Row],[Interior Color]]="Black",porsche_data[[#This Row],[Interior Color]]="Beige",porsche_data[[#This Row],[Interior Color]]="Brown",porsche_data[[#This Row],[Interior Color]]="Grey"),0,1)</f>
        <v>1</v>
      </c>
      <c r="AC1915" t="s">
        <v>25</v>
      </c>
      <c r="AD19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16" spans="1:30" x14ac:dyDescent="0.2">
      <c r="A1916" t="s">
        <v>1186</v>
      </c>
      <c r="B1916">
        <v>129900</v>
      </c>
      <c r="C1916">
        <f>ABS((porsche_data[[#This Row],[Price]]-AVERAGE(B1848:B6303))/_xlfn.STDEV.P(B1848:B6303))</f>
        <v>1.6105051990682149</v>
      </c>
      <c r="D1916" t="s">
        <v>128</v>
      </c>
      <c r="E1916" t="s">
        <v>604</v>
      </c>
      <c r="F1916">
        <f>IF(OR(ISNUMBER(SEARCH(" 4S",porsche_data[[#This Row],[Model]])), ISNUMBER(SEARCH(" S",porsche_data[[#This Row],[Model]]))),1,0)</f>
        <v>1</v>
      </c>
      <c r="G1916">
        <f>IF(ISNUMBER(SEARCH("Turbo",porsche_data[[#This Row],[Model]])),1,0)</f>
        <v>1</v>
      </c>
      <c r="H1916">
        <f>IF(ISNUMBER(SEARCH("GT",porsche_data[[#This Row],[Model]])),1,0)</f>
        <v>0</v>
      </c>
      <c r="I1916">
        <f>IF(ISNUMBER(SEARCH("RS",porsche_data[[#This Row],[Model]])),1,0)</f>
        <v>0</v>
      </c>
      <c r="J1916">
        <f>IF(ISNUMBER(SEARCH("Targa",porsche_data[[#This Row],[Body]])),1,0)</f>
        <v>0</v>
      </c>
      <c r="K1916">
        <f>IF(ISNUMBER(SEARCH("Cabriolet",porsche_data[[#This Row],[Body]])),1,0)</f>
        <v>0</v>
      </c>
      <c r="L1916" t="s">
        <v>44</v>
      </c>
      <c r="M1916">
        <v>991</v>
      </c>
      <c r="N1916" t="s">
        <v>2292</v>
      </c>
      <c r="O1916" s="3">
        <f>1*(LEFT(porsche_data[[#This Row],[Mileage0]],FIND(" ",porsche_data[[#This Row],[Mileage0]])-1))</f>
        <v>56150</v>
      </c>
      <c r="P1916" t="s">
        <v>606</v>
      </c>
      <c r="Q1916">
        <v>560</v>
      </c>
      <c r="R1916" t="s">
        <v>88</v>
      </c>
      <c r="S1916">
        <f>1*(LEFT(porsche_data[[#This Row],[Cylinder Capacity]],FIND(" ",porsche_data[[#This Row],[Cylinder Capacity]])-1))</f>
        <v>3.8</v>
      </c>
      <c r="T1916" t="s">
        <v>20</v>
      </c>
      <c r="U1916" t="s">
        <v>31</v>
      </c>
      <c r="V1916">
        <f>IF(porsche_data[[#This Row],[Transmission]]="Automatic",1,0)</f>
        <v>0</v>
      </c>
      <c r="W1916">
        <f>IF(porsche_data[[#This Row],[Transmission]]="PDK",1,0)</f>
        <v>1</v>
      </c>
      <c r="X1916" t="s">
        <v>46</v>
      </c>
      <c r="Y1916">
        <f>IF(porsche_data[[#This Row],[Drive]]="Rear drive",0,1)</f>
        <v>1</v>
      </c>
      <c r="Z1916" t="s">
        <v>23</v>
      </c>
      <c r="AA1916" t="s">
        <v>24</v>
      </c>
      <c r="AB1916">
        <f>IF(OR(porsche_data[[#This Row],[Interior Color]]="Black",porsche_data[[#This Row],[Interior Color]]="Beige",porsche_data[[#This Row],[Interior Color]]="Brown",porsche_data[[#This Row],[Interior Color]]="Grey"),0,1)</f>
        <v>0</v>
      </c>
      <c r="AC1916" t="s">
        <v>24</v>
      </c>
      <c r="AD19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17" spans="1:30" hidden="1" x14ac:dyDescent="0.2">
      <c r="A1917" t="s">
        <v>2892</v>
      </c>
      <c r="C1917" t="e">
        <f>ABS((porsche_data[[#This Row],[Price]]-#REF!)/#REF!)</f>
        <v>#REF!</v>
      </c>
      <c r="D1917" t="s">
        <v>184</v>
      </c>
      <c r="E1917" t="s">
        <v>167</v>
      </c>
      <c r="F1917">
        <f>IF(OR(ISNUMBER(SEARCH(" 4S",porsche_data[[#This Row],[Model]])), ISNUMBER(SEARCH(" S",porsche_data[[#This Row],[Model]]))),1,0)</f>
        <v>0</v>
      </c>
      <c r="G1917">
        <f>IF(ISNUMBER(SEARCH("Turbo",porsche_data[[#This Row],[Model]])),1,0)</f>
        <v>0</v>
      </c>
      <c r="H1917">
        <f>IF(ISNUMBER(SEARCH("GT",porsche_data[[#This Row],[Model]])),1,0)</f>
        <v>1</v>
      </c>
      <c r="I1917">
        <f>IF(ISNUMBER(SEARCH("RS",porsche_data[[#This Row],[Model]])),1,0)</f>
        <v>1</v>
      </c>
      <c r="J1917">
        <f>IF(ISNUMBER(SEARCH("Targa",porsche_data[[#This Row],[Body]])),1,0)</f>
        <v>0</v>
      </c>
      <c r="K1917">
        <f>IF(ISNUMBER(SEARCH("Cabriolet",porsche_data[[#This Row],[Body]])),1,0)</f>
        <v>0</v>
      </c>
      <c r="L1917" t="s">
        <v>44</v>
      </c>
      <c r="N1917" t="s">
        <v>2893</v>
      </c>
      <c r="O1917" t="str">
        <f>IF(ISNUMBER(SEARCH("km",porsche_data[[#This Row],[Mileage0]])),porsche_data[[#This Row],[Mileage0]],"")</f>
        <v>987 km</v>
      </c>
      <c r="P1917" t="s">
        <v>141</v>
      </c>
      <c r="R1917" t="s">
        <v>111</v>
      </c>
      <c r="T1917" t="s">
        <v>20</v>
      </c>
      <c r="U1917" t="s">
        <v>31</v>
      </c>
      <c r="V1917">
        <f>IF(porsche_data[[#This Row],[Transmission]]="Automatic",1,0)</f>
        <v>0</v>
      </c>
      <c r="W1917">
        <f>IF(porsche_data[[#This Row],[Transmission]]="PDK",1,0)</f>
        <v>1</v>
      </c>
      <c r="X1917" t="s">
        <v>22</v>
      </c>
      <c r="Y1917">
        <f>IF(porsche_data[[#This Row],[Drive]]="Rear drive",0,1)</f>
        <v>0</v>
      </c>
      <c r="Z1917" t="s">
        <v>23</v>
      </c>
      <c r="AA1917" t="s">
        <v>24</v>
      </c>
      <c r="AB1917">
        <f>IF(OR(porsche_data[[#This Row],[Interior Color]]="Black",porsche_data[[#This Row],[Interior Color]]="Beige",porsche_data[[#This Row],[Interior Color]]="Brown",porsche_data[[#This Row],[Interior Color]]="Grey"),0,1)</f>
        <v>0</v>
      </c>
      <c r="AC1917" t="s">
        <v>47</v>
      </c>
      <c r="AD19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18" spans="1:30" hidden="1" x14ac:dyDescent="0.2">
      <c r="A1918" t="s">
        <v>1186</v>
      </c>
      <c r="B1918">
        <v>129900</v>
      </c>
      <c r="C1918" t="e">
        <f>ABS((porsche_data[[#This Row],[Price]]-#REF!)/#REF!)</f>
        <v>#REF!</v>
      </c>
      <c r="D1918" t="s">
        <v>969</v>
      </c>
      <c r="E1918" t="s">
        <v>35</v>
      </c>
      <c r="F1918">
        <f>IF(OR(ISNUMBER(SEARCH(" 4S",porsche_data[[#This Row],[Model]])), ISNUMBER(SEARCH(" S",porsche_data[[#This Row],[Model]]))),1,0)</f>
        <v>0</v>
      </c>
      <c r="G1918">
        <f>IF(ISNUMBER(SEARCH("Turbo",porsche_data[[#This Row],[Model]])),1,0)</f>
        <v>0</v>
      </c>
      <c r="H1918">
        <f>IF(ISNUMBER(SEARCH("GT",porsche_data[[#This Row],[Model]])),1,0)</f>
        <v>0</v>
      </c>
      <c r="I1918">
        <f>IF(ISNUMBER(SEARCH("RS",porsche_data[[#This Row],[Model]])),1,0)</f>
        <v>0</v>
      </c>
      <c r="J1918">
        <f>IF(ISNUMBER(SEARCH("Targa",porsche_data[[#This Row],[Body]])),1,0)</f>
        <v>0</v>
      </c>
      <c r="K1918">
        <f>IF(ISNUMBER(SEARCH("Cabriolet",porsche_data[[#This Row],[Body]])),1,0)</f>
        <v>0</v>
      </c>
      <c r="L1918" t="s">
        <v>44</v>
      </c>
      <c r="N1918" t="s">
        <v>2413</v>
      </c>
      <c r="O1918" t="str">
        <f>IF(ISNUMBER(SEARCH("km",porsche_data[[#This Row],[Mileage0]])),porsche_data[[#This Row],[Mileage0]],"")</f>
        <v>4573 km</v>
      </c>
      <c r="P1918" t="s">
        <v>121</v>
      </c>
      <c r="R1918" t="s">
        <v>122</v>
      </c>
      <c r="T1918" t="s">
        <v>20</v>
      </c>
      <c r="U1918" t="s">
        <v>21</v>
      </c>
      <c r="V1918">
        <f>IF(porsche_data[[#This Row],[Transmission]]="Automatic",1,0)</f>
        <v>0</v>
      </c>
      <c r="W1918">
        <f>IF(porsche_data[[#This Row],[Transmission]]="PDK",1,0)</f>
        <v>0</v>
      </c>
      <c r="X1918" t="s">
        <v>22</v>
      </c>
      <c r="Y1918">
        <f>IF(porsche_data[[#This Row],[Drive]]="Rear drive",0,1)</f>
        <v>0</v>
      </c>
      <c r="Z1918" t="s">
        <v>23</v>
      </c>
      <c r="AA1918" t="s">
        <v>24</v>
      </c>
      <c r="AB1918">
        <f>IF(OR(porsche_data[[#This Row],[Interior Color]]="Black",porsche_data[[#This Row],[Interior Color]]="Beige",porsche_data[[#This Row],[Interior Color]]="Brown",porsche_data[[#This Row],[Interior Color]]="Grey"),0,1)</f>
        <v>0</v>
      </c>
      <c r="AC1918" t="s">
        <v>54</v>
      </c>
      <c r="AD19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19" spans="1:30" x14ac:dyDescent="0.2">
      <c r="A1919" t="s">
        <v>1186</v>
      </c>
      <c r="B1919">
        <v>129900</v>
      </c>
      <c r="C1919">
        <f>ABS((porsche_data[[#This Row],[Price]]-AVERAGE(B1851:B6306))/_xlfn.STDEV.P(B1851:B6306))</f>
        <v>1.6135968690500262</v>
      </c>
      <c r="D1919" t="s">
        <v>27</v>
      </c>
      <c r="E1919" t="s">
        <v>1279</v>
      </c>
      <c r="F1919">
        <f>IF(OR(ISNUMBER(SEARCH(" 4S",porsche_data[[#This Row],[Model]])), ISNUMBER(SEARCH(" S",porsche_data[[#This Row],[Model]]))),1,0)</f>
        <v>0</v>
      </c>
      <c r="G1919">
        <f>IF(ISNUMBER(SEARCH("Turbo",porsche_data[[#This Row],[Model]])),1,0)</f>
        <v>0</v>
      </c>
      <c r="H1919">
        <f>IF(ISNUMBER(SEARCH("GT",porsche_data[[#This Row],[Model]])),1,0)</f>
        <v>1</v>
      </c>
      <c r="I1919">
        <f>IF(ISNUMBER(SEARCH("RS",porsche_data[[#This Row],[Model]])),1,0)</f>
        <v>0</v>
      </c>
      <c r="J1919">
        <f>IF(ISNUMBER(SEARCH("Targa",porsche_data[[#This Row],[Body]])),1,0)</f>
        <v>0</v>
      </c>
      <c r="K1919">
        <f>IF(ISNUMBER(SEARCH("Cabriolet",porsche_data[[#This Row],[Body]])),1,0)</f>
        <v>0</v>
      </c>
      <c r="L1919" t="s">
        <v>44</v>
      </c>
      <c r="M1919">
        <v>997</v>
      </c>
      <c r="N1919" t="s">
        <v>3332</v>
      </c>
      <c r="O1919" s="3">
        <f>1*(LEFT(porsche_data[[#This Row],[Mileage0]],FIND(" ",porsche_data[[#This Row],[Mileage0]])-1))</f>
        <v>31950</v>
      </c>
      <c r="P1919" t="s">
        <v>137</v>
      </c>
      <c r="Q1919">
        <v>408</v>
      </c>
      <c r="R1919" t="s">
        <v>88</v>
      </c>
      <c r="S1919">
        <f>1*(LEFT(porsche_data[[#This Row],[Cylinder Capacity]],FIND(" ",porsche_data[[#This Row],[Cylinder Capacity]])-1))</f>
        <v>3.8</v>
      </c>
      <c r="T1919" t="s">
        <v>20</v>
      </c>
      <c r="U1919" t="s">
        <v>31</v>
      </c>
      <c r="V1919">
        <f>IF(porsche_data[[#This Row],[Transmission]]="Automatic",1,0)</f>
        <v>0</v>
      </c>
      <c r="W1919">
        <f>IF(porsche_data[[#This Row],[Transmission]]="PDK",1,0)</f>
        <v>1</v>
      </c>
      <c r="X1919" t="s">
        <v>22</v>
      </c>
      <c r="Y1919">
        <f>IF(porsche_data[[#This Row],[Drive]]="Rear drive",0,1)</f>
        <v>0</v>
      </c>
      <c r="Z1919" t="s">
        <v>23</v>
      </c>
      <c r="AA1919" t="s">
        <v>24</v>
      </c>
      <c r="AB1919">
        <f>IF(OR(porsche_data[[#This Row],[Interior Color]]="Black",porsche_data[[#This Row],[Interior Color]]="Beige",porsche_data[[#This Row],[Interior Color]]="Brown",porsche_data[[#This Row],[Interior Color]]="Grey"),0,1)</f>
        <v>0</v>
      </c>
      <c r="AC1919" t="s">
        <v>61</v>
      </c>
      <c r="AD19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20" spans="1:30" x14ac:dyDescent="0.2">
      <c r="A1920" t="s">
        <v>1186</v>
      </c>
      <c r="B1920">
        <v>129900</v>
      </c>
      <c r="C1920">
        <f>ABS((porsche_data[[#This Row],[Price]]-AVERAGE(B1852:B6307))/_xlfn.STDEV.P(B1852:B6307))</f>
        <v>1.6135968690500262</v>
      </c>
      <c r="D1920" t="s">
        <v>279</v>
      </c>
      <c r="E1920" t="s">
        <v>43</v>
      </c>
      <c r="F1920">
        <f>IF(OR(ISNUMBER(SEARCH(" 4S",porsche_data[[#This Row],[Model]])), ISNUMBER(SEARCH(" S",porsche_data[[#This Row],[Model]]))),1,0)</f>
        <v>0</v>
      </c>
      <c r="G1920">
        <f>IF(ISNUMBER(SEARCH("Turbo",porsche_data[[#This Row],[Model]])),1,0)</f>
        <v>0</v>
      </c>
      <c r="H1920">
        <f>IF(ISNUMBER(SEARCH("GT",porsche_data[[#This Row],[Model]])),1,0)</f>
        <v>0</v>
      </c>
      <c r="I1920">
        <f>IF(ISNUMBER(SEARCH("RS",porsche_data[[#This Row],[Model]])),1,0)</f>
        <v>0</v>
      </c>
      <c r="J1920">
        <f>IF(ISNUMBER(SEARCH("Targa",porsche_data[[#This Row],[Body]])),1,0)</f>
        <v>0</v>
      </c>
      <c r="K1920">
        <f>IF(ISNUMBER(SEARCH("Cabriolet",porsche_data[[#This Row],[Body]])),1,0)</f>
        <v>0</v>
      </c>
      <c r="L1920" t="s">
        <v>44</v>
      </c>
      <c r="M1920">
        <v>964</v>
      </c>
      <c r="N1920" t="s">
        <v>4004</v>
      </c>
      <c r="O1920" s="3">
        <f>1*(LEFT(porsche_data[[#This Row],[Mileage0]],FIND(" ",porsche_data[[#This Row],[Mileage0]])-1))</f>
        <v>88460</v>
      </c>
      <c r="P1920" t="s">
        <v>202</v>
      </c>
      <c r="Q1920">
        <v>300</v>
      </c>
      <c r="R1920" t="s">
        <v>19</v>
      </c>
      <c r="S1920">
        <f>1*(LEFT(porsche_data[[#This Row],[Cylinder Capacity]],FIND(" ",porsche_data[[#This Row],[Cylinder Capacity]])-1))</f>
        <v>3.6</v>
      </c>
      <c r="T1920" t="s">
        <v>20</v>
      </c>
      <c r="U1920" t="s">
        <v>21</v>
      </c>
      <c r="V1920">
        <f>IF(porsche_data[[#This Row],[Transmission]]="Automatic",1,0)</f>
        <v>0</v>
      </c>
      <c r="W1920">
        <f>IF(porsche_data[[#This Row],[Transmission]]="PDK",1,0)</f>
        <v>0</v>
      </c>
      <c r="X1920" t="s">
        <v>46</v>
      </c>
      <c r="Y1920">
        <f>IF(porsche_data[[#This Row],[Drive]]="Rear drive",0,1)</f>
        <v>1</v>
      </c>
      <c r="Z1920" t="s">
        <v>23</v>
      </c>
      <c r="AA1920" t="s">
        <v>24</v>
      </c>
      <c r="AB1920">
        <f>IF(OR(porsche_data[[#This Row],[Interior Color]]="Black",porsche_data[[#This Row],[Interior Color]]="Beige",porsche_data[[#This Row],[Interior Color]]="Brown",porsche_data[[#This Row],[Interior Color]]="Grey"),0,1)</f>
        <v>0</v>
      </c>
      <c r="AC1920" t="s">
        <v>24</v>
      </c>
      <c r="AD19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21" spans="1:30" hidden="1" x14ac:dyDescent="0.2">
      <c r="A1921" t="s">
        <v>2898</v>
      </c>
      <c r="C1921" t="e">
        <f>ABS((porsche_data[[#This Row],[Price]]-#REF!)/#REF!)</f>
        <v>#REF!</v>
      </c>
      <c r="D1921" t="s">
        <v>143</v>
      </c>
      <c r="E1921" t="s">
        <v>325</v>
      </c>
      <c r="F1921">
        <f>IF(OR(ISNUMBER(SEARCH(" 4S",porsche_data[[#This Row],[Model]])), ISNUMBER(SEARCH(" S",porsche_data[[#This Row],[Model]]))),1,0)</f>
        <v>0</v>
      </c>
      <c r="G1921">
        <f>IF(ISNUMBER(SEARCH("Turbo",porsche_data[[#This Row],[Model]])),1,0)</f>
        <v>0</v>
      </c>
      <c r="H1921">
        <f>IF(ISNUMBER(SEARCH("GT",porsche_data[[#This Row],[Model]])),1,0)</f>
        <v>0</v>
      </c>
      <c r="I1921">
        <f>IF(ISNUMBER(SEARCH("RS",porsche_data[[#This Row],[Model]])),1,0)</f>
        <v>0</v>
      </c>
      <c r="J1921">
        <f>IF(ISNUMBER(SEARCH("Targa",porsche_data[[#This Row],[Body]])),1,0)</f>
        <v>0</v>
      </c>
      <c r="K1921">
        <f>IF(ISNUMBER(SEARCH("Cabriolet",porsche_data[[#This Row],[Body]])),1,0)</f>
        <v>0</v>
      </c>
      <c r="L1921" t="s">
        <v>44</v>
      </c>
      <c r="N1921" t="s">
        <v>2899</v>
      </c>
      <c r="O1921" t="str">
        <f>IF(ISNUMBER(SEARCH("km",porsche_data[[#This Row],[Mileage0]])),porsche_data[[#This Row],[Mileage0]],"")</f>
        <v/>
      </c>
      <c r="P1921" t="s">
        <v>327</v>
      </c>
      <c r="R1921" t="s">
        <v>19</v>
      </c>
      <c r="T1921" t="s">
        <v>20</v>
      </c>
      <c r="U1921" t="s">
        <v>21</v>
      </c>
      <c r="V1921">
        <f>IF(porsche_data[[#This Row],[Transmission]]="Automatic",1,0)</f>
        <v>0</v>
      </c>
      <c r="W1921">
        <f>IF(porsche_data[[#This Row],[Transmission]]="PDK",1,0)</f>
        <v>0</v>
      </c>
      <c r="X1921" t="s">
        <v>22</v>
      </c>
      <c r="Y1921">
        <f>IF(porsche_data[[#This Row],[Drive]]="Rear drive",0,1)</f>
        <v>0</v>
      </c>
      <c r="Z1921" t="s">
        <v>23</v>
      </c>
      <c r="AA1921" t="s">
        <v>24</v>
      </c>
      <c r="AB1921">
        <f>IF(OR(porsche_data[[#This Row],[Interior Color]]="Black",porsche_data[[#This Row],[Interior Color]]="Beige",porsche_data[[#This Row],[Interior Color]]="Brown",porsche_data[[#This Row],[Interior Color]]="Grey"),0,1)</f>
        <v>0</v>
      </c>
      <c r="AC1921" t="s">
        <v>32</v>
      </c>
      <c r="AD19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22" spans="1:30" hidden="1" x14ac:dyDescent="0.2">
      <c r="A1922" t="s">
        <v>2900</v>
      </c>
      <c r="C1922" t="e">
        <f>ABS((porsche_data[[#This Row],[Price]]-#REF!)/#REF!)</f>
        <v>#REF!</v>
      </c>
      <c r="D1922" t="s">
        <v>56</v>
      </c>
      <c r="E1922" t="s">
        <v>2901</v>
      </c>
      <c r="F1922">
        <f>IF(OR(ISNUMBER(SEARCH(" 4S",porsche_data[[#This Row],[Model]])), ISNUMBER(SEARCH(" S",porsche_data[[#This Row],[Model]]))),1,0)</f>
        <v>0</v>
      </c>
      <c r="G1922">
        <f>IF(ISNUMBER(SEARCH("Turbo",porsche_data[[#This Row],[Model]])),1,0)</f>
        <v>0</v>
      </c>
      <c r="H1922">
        <f>IF(ISNUMBER(SEARCH("GT",porsche_data[[#This Row],[Model]])),1,0)</f>
        <v>0</v>
      </c>
      <c r="I1922">
        <f>IF(ISNUMBER(SEARCH("RS",porsche_data[[#This Row],[Model]])),1,0)</f>
        <v>0</v>
      </c>
      <c r="J1922">
        <f>IF(ISNUMBER(SEARCH("Targa",porsche_data[[#This Row],[Body]])),1,0)</f>
        <v>0</v>
      </c>
      <c r="K1922">
        <f>IF(ISNUMBER(SEARCH("Cabriolet",porsche_data[[#This Row],[Body]])),1,0)</f>
        <v>0</v>
      </c>
      <c r="L1922" t="s">
        <v>44</v>
      </c>
      <c r="N1922" t="s">
        <v>2902</v>
      </c>
      <c r="O1922" t="str">
        <f>IF(ISNUMBER(SEARCH("km",porsche_data[[#This Row],[Mileage0]])),porsche_data[[#This Row],[Mileage0]],"")</f>
        <v>49620 km</v>
      </c>
      <c r="P1922" t="s">
        <v>2903</v>
      </c>
      <c r="R1922" t="s">
        <v>270</v>
      </c>
      <c r="T1922" t="s">
        <v>20</v>
      </c>
      <c r="U1922" t="s">
        <v>21</v>
      </c>
      <c r="V1922">
        <f>IF(porsche_data[[#This Row],[Transmission]]="Automatic",1,0)</f>
        <v>0</v>
      </c>
      <c r="W1922">
        <f>IF(porsche_data[[#This Row],[Transmission]]="PDK",1,0)</f>
        <v>0</v>
      </c>
      <c r="X1922" t="s">
        <v>22</v>
      </c>
      <c r="Y1922">
        <f>IF(porsche_data[[#This Row],[Drive]]="Rear drive",0,1)</f>
        <v>0</v>
      </c>
      <c r="Z1922" t="s">
        <v>23</v>
      </c>
      <c r="AA1922" t="s">
        <v>54</v>
      </c>
      <c r="AB1922">
        <f>IF(OR(porsche_data[[#This Row],[Interior Color]]="Black",porsche_data[[#This Row],[Interior Color]]="Beige",porsche_data[[#This Row],[Interior Color]]="Brown",porsche_data[[#This Row],[Interior Color]]="Grey"),0,1)</f>
        <v>1</v>
      </c>
      <c r="AC1922" t="s">
        <v>54</v>
      </c>
      <c r="AD19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23" spans="1:30" x14ac:dyDescent="0.2">
      <c r="A1923" t="s">
        <v>3785</v>
      </c>
      <c r="B1923">
        <v>129890</v>
      </c>
      <c r="C1923">
        <f>ABS((porsche_data[[#This Row],[Price]]-AVERAGE(B1855:B6310))/_xlfn.STDEV.P(B1855:B6310))</f>
        <v>1.6193241075502567</v>
      </c>
      <c r="D1923" t="s">
        <v>27</v>
      </c>
      <c r="E1923" t="s">
        <v>454</v>
      </c>
      <c r="F1923">
        <f>IF(OR(ISNUMBER(SEARCH(" 4S",porsche_data[[#This Row],[Model]])), ISNUMBER(SEARCH(" S",porsche_data[[#This Row],[Model]]))),1,0)</f>
        <v>1</v>
      </c>
      <c r="G1923">
        <f>IF(ISNUMBER(SEARCH("Turbo",porsche_data[[#This Row],[Model]])),1,0)</f>
        <v>1</v>
      </c>
      <c r="H1923">
        <f>IF(ISNUMBER(SEARCH("GT",porsche_data[[#This Row],[Model]])),1,0)</f>
        <v>0</v>
      </c>
      <c r="I1923">
        <f>IF(ISNUMBER(SEARCH("RS",porsche_data[[#This Row],[Model]])),1,0)</f>
        <v>0</v>
      </c>
      <c r="J1923">
        <f>IF(ISNUMBER(SEARCH("Targa",porsche_data[[#This Row],[Body]])),1,0)</f>
        <v>0</v>
      </c>
      <c r="K1923">
        <f>IF(ISNUMBER(SEARCH("Cabriolet",porsche_data[[#This Row],[Body]])),1,0)</f>
        <v>1</v>
      </c>
      <c r="L1923" t="s">
        <v>16</v>
      </c>
      <c r="M1923">
        <v>997</v>
      </c>
      <c r="N1923" t="s">
        <v>3786</v>
      </c>
      <c r="O1923" s="3">
        <f>1*(LEFT(porsche_data[[#This Row],[Mileage0]],FIND(" ",porsche_data[[#This Row],[Mileage0]])-1))</f>
        <v>39611</v>
      </c>
      <c r="P1923" t="s">
        <v>456</v>
      </c>
      <c r="Q1923">
        <v>530</v>
      </c>
      <c r="R1923" t="s">
        <v>88</v>
      </c>
      <c r="S1923">
        <f>1*(LEFT(porsche_data[[#This Row],[Cylinder Capacity]],FIND(" ",porsche_data[[#This Row],[Cylinder Capacity]])-1))</f>
        <v>3.8</v>
      </c>
      <c r="T1923" t="s">
        <v>20</v>
      </c>
      <c r="U1923" t="s">
        <v>31</v>
      </c>
      <c r="V1923">
        <f>IF(porsche_data[[#This Row],[Transmission]]="Automatic",1,0)</f>
        <v>0</v>
      </c>
      <c r="W1923">
        <f>IF(porsche_data[[#This Row],[Transmission]]="PDK",1,0)</f>
        <v>1</v>
      </c>
      <c r="X1923" t="s">
        <v>46</v>
      </c>
      <c r="Y1923">
        <f>IF(porsche_data[[#This Row],[Drive]]="Rear drive",0,1)</f>
        <v>1</v>
      </c>
      <c r="Z1923" t="s">
        <v>23</v>
      </c>
      <c r="AA1923" t="s">
        <v>250</v>
      </c>
      <c r="AB1923">
        <f>IF(OR(porsche_data[[#This Row],[Interior Color]]="Black",porsche_data[[#This Row],[Interior Color]]="Beige",porsche_data[[#This Row],[Interior Color]]="Brown",porsche_data[[#This Row],[Interior Color]]="Grey"),0,1)</f>
        <v>0</v>
      </c>
      <c r="AC1923" t="s">
        <v>32</v>
      </c>
      <c r="AD19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24" spans="1:30" hidden="1" x14ac:dyDescent="0.2">
      <c r="A1924" t="s">
        <v>41</v>
      </c>
      <c r="C1924" t="e">
        <f>ABS((porsche_data[[#This Row],[Price]]-#REF!)/#REF!)</f>
        <v>#REF!</v>
      </c>
      <c r="D1924" t="s">
        <v>184</v>
      </c>
      <c r="E1924" t="s">
        <v>1229</v>
      </c>
      <c r="F1924">
        <f>IF(OR(ISNUMBER(SEARCH(" 4S",porsche_data[[#This Row],[Model]])), ISNUMBER(SEARCH(" S",porsche_data[[#This Row],[Model]]))),1,0)</f>
        <v>1</v>
      </c>
      <c r="G1924">
        <f>IF(ISNUMBER(SEARCH("Turbo",porsche_data[[#This Row],[Model]])),1,0)</f>
        <v>0</v>
      </c>
      <c r="H1924">
        <f>IF(ISNUMBER(SEARCH("GT",porsche_data[[#This Row],[Model]])),1,0)</f>
        <v>0</v>
      </c>
      <c r="I1924">
        <f>IF(ISNUMBER(SEARCH("RS",porsche_data[[#This Row],[Model]])),1,0)</f>
        <v>0</v>
      </c>
      <c r="J1924">
        <f>IF(ISNUMBER(SEARCH("Targa",porsche_data[[#This Row],[Body]])),1,0)</f>
        <v>0</v>
      </c>
      <c r="K1924">
        <f>IF(ISNUMBER(SEARCH("Cabriolet",porsche_data[[#This Row],[Body]])),1,0)</f>
        <v>0</v>
      </c>
      <c r="L1924" t="s">
        <v>500</v>
      </c>
      <c r="N1924" t="s">
        <v>2674</v>
      </c>
      <c r="O1924" t="str">
        <f>IF(ISNUMBER(SEARCH("km",porsche_data[[#This Row],[Mileage0]])),porsche_data[[#This Row],[Mileage0]],"")</f>
        <v>42500 km</v>
      </c>
      <c r="P1924" t="s">
        <v>606</v>
      </c>
      <c r="R1924" t="s">
        <v>67</v>
      </c>
      <c r="T1924" t="s">
        <v>20</v>
      </c>
      <c r="U1924" t="s">
        <v>31</v>
      </c>
      <c r="V1924">
        <f>IF(porsche_data[[#This Row],[Transmission]]="Automatic",1,0)</f>
        <v>0</v>
      </c>
      <c r="W1924">
        <f>IF(porsche_data[[#This Row],[Transmission]]="PDK",1,0)</f>
        <v>1</v>
      </c>
      <c r="X1924" t="s">
        <v>46</v>
      </c>
      <c r="Y1924">
        <f>IF(porsche_data[[#This Row],[Drive]]="Rear drive",0,1)</f>
        <v>1</v>
      </c>
      <c r="Z1924" t="s">
        <v>133</v>
      </c>
      <c r="AA1924" t="s">
        <v>250</v>
      </c>
      <c r="AB1924">
        <f>IF(OR(porsche_data[[#This Row],[Interior Color]]="Black",porsche_data[[#This Row],[Interior Color]]="Beige",porsche_data[[#This Row],[Interior Color]]="Brown",porsche_data[[#This Row],[Interior Color]]="Grey"),0,1)</f>
        <v>0</v>
      </c>
      <c r="AC1924" t="s">
        <v>47</v>
      </c>
      <c r="AD19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25" spans="1:30" x14ac:dyDescent="0.2">
      <c r="A1925" t="s">
        <v>3785</v>
      </c>
      <c r="B1925">
        <v>129890</v>
      </c>
      <c r="C1925">
        <f>ABS((porsche_data[[#This Row],[Price]]-AVERAGE(B1857:B6312))/_xlfn.STDEV.P(B1857:B6312))</f>
        <v>1.6193241075502567</v>
      </c>
      <c r="D1925" t="s">
        <v>70</v>
      </c>
      <c r="E1925" t="s">
        <v>1715</v>
      </c>
      <c r="F1925">
        <f>IF(OR(ISNUMBER(SEARCH(" 4S",porsche_data[[#This Row],[Model]])), ISNUMBER(SEARCH(" S",porsche_data[[#This Row],[Model]]))),1,0)</f>
        <v>0</v>
      </c>
      <c r="G1925">
        <f>IF(ISNUMBER(SEARCH("Turbo",porsche_data[[#This Row],[Model]])),1,0)</f>
        <v>1</v>
      </c>
      <c r="H1925">
        <f>IF(ISNUMBER(SEARCH("GT",porsche_data[[#This Row],[Model]])),1,0)</f>
        <v>0</v>
      </c>
      <c r="I1925">
        <f>IF(ISNUMBER(SEARCH("RS",porsche_data[[#This Row],[Model]])),1,0)</f>
        <v>0</v>
      </c>
      <c r="J1925">
        <f>IF(ISNUMBER(SEARCH("Targa",porsche_data[[#This Row],[Body]])),1,0)</f>
        <v>0</v>
      </c>
      <c r="K1925">
        <f>IF(ISNUMBER(SEARCH("Cabriolet",porsche_data[[#This Row],[Body]])),1,0)</f>
        <v>0</v>
      </c>
      <c r="L1925" t="s">
        <v>44</v>
      </c>
      <c r="M1925">
        <v>991</v>
      </c>
      <c r="N1925" t="s">
        <v>4562</v>
      </c>
      <c r="O1925" s="3">
        <f>1*(LEFT(porsche_data[[#This Row],[Mileage0]],FIND(" ",porsche_data[[#This Row],[Mileage0]])-1))</f>
        <v>23626</v>
      </c>
      <c r="P1925" t="s">
        <v>1717</v>
      </c>
      <c r="Q1925">
        <v>540</v>
      </c>
      <c r="R1925" t="s">
        <v>88</v>
      </c>
      <c r="S1925">
        <f>1*(LEFT(porsche_data[[#This Row],[Cylinder Capacity]],FIND(" ",porsche_data[[#This Row],[Cylinder Capacity]])-1))</f>
        <v>3.8</v>
      </c>
      <c r="T1925" t="s">
        <v>20</v>
      </c>
      <c r="U1925" t="s">
        <v>31</v>
      </c>
      <c r="V1925">
        <f>IF(porsche_data[[#This Row],[Transmission]]="Automatic",1,0)</f>
        <v>0</v>
      </c>
      <c r="W1925">
        <f>IF(porsche_data[[#This Row],[Transmission]]="PDK",1,0)</f>
        <v>1</v>
      </c>
      <c r="X1925" t="s">
        <v>46</v>
      </c>
      <c r="Y1925">
        <f>IF(porsche_data[[#This Row],[Drive]]="Rear drive",0,1)</f>
        <v>1</v>
      </c>
      <c r="Z1925" t="s">
        <v>23</v>
      </c>
      <c r="AA1925" t="s">
        <v>24</v>
      </c>
      <c r="AB1925">
        <f>IF(OR(porsche_data[[#This Row],[Interior Color]]="Black",porsche_data[[#This Row],[Interior Color]]="Beige",porsche_data[[#This Row],[Interior Color]]="Brown",porsche_data[[#This Row],[Interior Color]]="Grey"),0,1)</f>
        <v>0</v>
      </c>
      <c r="AC1925" t="s">
        <v>116</v>
      </c>
      <c r="AD19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26" spans="1:30" x14ac:dyDescent="0.2">
      <c r="A1926" t="s">
        <v>3169</v>
      </c>
      <c r="B1926">
        <v>129850</v>
      </c>
      <c r="C1926">
        <f>ABS((porsche_data[[#This Row],[Price]]-AVERAGE(B1858:B6313))/_xlfn.STDEV.P(B1858:B6313))</f>
        <v>1.6178086490021886</v>
      </c>
      <c r="D1926" t="s">
        <v>128</v>
      </c>
      <c r="E1926" t="s">
        <v>794</v>
      </c>
      <c r="F1926">
        <f>IF(OR(ISNUMBER(SEARCH(" 4S",porsche_data[[#This Row],[Model]])), ISNUMBER(SEARCH(" S",porsche_data[[#This Row],[Model]]))),1,0)</f>
        <v>1</v>
      </c>
      <c r="G1926">
        <f>IF(ISNUMBER(SEARCH("Turbo",porsche_data[[#This Row],[Model]])),1,0)</f>
        <v>0</v>
      </c>
      <c r="H1926">
        <f>IF(ISNUMBER(SEARCH("GT",porsche_data[[#This Row],[Model]])),1,0)</f>
        <v>0</v>
      </c>
      <c r="I1926">
        <f>IF(ISNUMBER(SEARCH("RS",porsche_data[[#This Row],[Model]])),1,0)</f>
        <v>0</v>
      </c>
      <c r="J1926">
        <f>IF(ISNUMBER(SEARCH("Targa",porsche_data[[#This Row],[Body]])),1,0)</f>
        <v>1</v>
      </c>
      <c r="K1926">
        <f>IF(ISNUMBER(SEARCH("Cabriolet",porsche_data[[#This Row],[Body]])),1,0)</f>
        <v>0</v>
      </c>
      <c r="L1926" t="s">
        <v>36</v>
      </c>
      <c r="M1926">
        <v>991</v>
      </c>
      <c r="N1926" t="s">
        <v>3170</v>
      </c>
      <c r="O1926" s="3">
        <f>1*(LEFT(porsche_data[[#This Row],[Mileage0]],FIND(" ",porsche_data[[#This Row],[Mileage0]])-1))</f>
        <v>92026</v>
      </c>
      <c r="P1926" t="s">
        <v>796</v>
      </c>
      <c r="Q1926">
        <v>430</v>
      </c>
      <c r="R1926" t="s">
        <v>88</v>
      </c>
      <c r="S1926">
        <f>1*(LEFT(porsche_data[[#This Row],[Cylinder Capacity]],FIND(" ",porsche_data[[#This Row],[Cylinder Capacity]])-1))</f>
        <v>3.8</v>
      </c>
      <c r="T1926" t="s">
        <v>20</v>
      </c>
      <c r="U1926" t="s">
        <v>31</v>
      </c>
      <c r="V1926">
        <f>IF(porsche_data[[#This Row],[Transmission]]="Automatic",1,0)</f>
        <v>0</v>
      </c>
      <c r="W1926">
        <f>IF(porsche_data[[#This Row],[Transmission]]="PDK",1,0)</f>
        <v>1</v>
      </c>
      <c r="X1926" t="s">
        <v>46</v>
      </c>
      <c r="Y1926">
        <f>IF(porsche_data[[#This Row],[Drive]]="Rear drive",0,1)</f>
        <v>1</v>
      </c>
      <c r="Z1926" t="s">
        <v>23</v>
      </c>
      <c r="AA1926" t="s">
        <v>24</v>
      </c>
      <c r="AB1926">
        <f>IF(OR(porsche_data[[#This Row],[Interior Color]]="Black",porsche_data[[#This Row],[Interior Color]]="Beige",porsche_data[[#This Row],[Interior Color]]="Brown",porsche_data[[#This Row],[Interior Color]]="Grey"),0,1)</f>
        <v>0</v>
      </c>
      <c r="AC1926" t="s">
        <v>24</v>
      </c>
      <c r="AD19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27" spans="1:30" hidden="1" x14ac:dyDescent="0.2">
      <c r="A1927" t="s">
        <v>25</v>
      </c>
      <c r="C1927" t="e">
        <f>ABS((porsche_data[[#This Row],[Price]]-#REF!)/#REF!)</f>
        <v>#REF!</v>
      </c>
      <c r="D1927" t="s">
        <v>25</v>
      </c>
      <c r="E1927" t="s">
        <v>25</v>
      </c>
      <c r="F1927">
        <f>IF(OR(ISNUMBER(SEARCH(" 4S",porsche_data[[#This Row],[Model]])), ISNUMBER(SEARCH(" S",porsche_data[[#This Row],[Model]]))),1,0)</f>
        <v>0</v>
      </c>
      <c r="G1927">
        <f>IF(ISNUMBER(SEARCH("Turbo",porsche_data[[#This Row],[Model]])),1,0)</f>
        <v>0</v>
      </c>
      <c r="H1927">
        <f>IF(ISNUMBER(SEARCH("GT",porsche_data[[#This Row],[Model]])),1,0)</f>
        <v>0</v>
      </c>
      <c r="I1927">
        <f>IF(ISNUMBER(SEARCH("RS",porsche_data[[#This Row],[Model]])),1,0)</f>
        <v>0</v>
      </c>
      <c r="J1927">
        <f>IF(ISNUMBER(SEARCH("Targa",porsche_data[[#This Row],[Body]])),1,0)</f>
        <v>0</v>
      </c>
      <c r="K1927">
        <f>IF(ISNUMBER(SEARCH("Cabriolet",porsche_data[[#This Row],[Body]])),1,0)</f>
        <v>0</v>
      </c>
      <c r="L1927" t="s">
        <v>25</v>
      </c>
      <c r="N1927" t="s">
        <v>25</v>
      </c>
      <c r="O1927" t="str">
        <f>IF(ISNUMBER(SEARCH("km",porsche_data[[#This Row],[Mileage0]])),porsche_data[[#This Row],[Mileage0]],"")</f>
        <v/>
      </c>
      <c r="P1927" t="s">
        <v>25</v>
      </c>
      <c r="R1927" t="s">
        <v>25</v>
      </c>
      <c r="T1927" t="s">
        <v>25</v>
      </c>
      <c r="U1927" t="s">
        <v>25</v>
      </c>
      <c r="V1927">
        <f>IF(porsche_data[[#This Row],[Transmission]]="Automatic",1,0)</f>
        <v>0</v>
      </c>
      <c r="W1927">
        <f>IF(porsche_data[[#This Row],[Transmission]]="PDK",1,0)</f>
        <v>0</v>
      </c>
      <c r="X1927" t="s">
        <v>25</v>
      </c>
      <c r="Y1927">
        <f>IF(porsche_data[[#This Row],[Drive]]="Rear drive",0,1)</f>
        <v>1</v>
      </c>
      <c r="Z1927" t="s">
        <v>25</v>
      </c>
      <c r="AA1927" t="s">
        <v>25</v>
      </c>
      <c r="AB1927">
        <f>IF(OR(porsche_data[[#This Row],[Interior Color]]="Black",porsche_data[[#This Row],[Interior Color]]="Beige",porsche_data[[#This Row],[Interior Color]]="Brown",porsche_data[[#This Row],[Interior Color]]="Grey"),0,1)</f>
        <v>1</v>
      </c>
      <c r="AC1927" t="s">
        <v>25</v>
      </c>
      <c r="AD19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28" spans="1:30" hidden="1" x14ac:dyDescent="0.2">
      <c r="A1928" t="s">
        <v>2906</v>
      </c>
      <c r="C1928" t="e">
        <f>ABS((porsche_data[[#This Row],[Price]]-#REF!)/#REF!)</f>
        <v>#REF!</v>
      </c>
      <c r="D1928" t="s">
        <v>315</v>
      </c>
      <c r="E1928" t="s">
        <v>582</v>
      </c>
      <c r="F1928">
        <f>IF(OR(ISNUMBER(SEARCH(" 4S",porsche_data[[#This Row],[Model]])), ISNUMBER(SEARCH(" S",porsche_data[[#This Row],[Model]]))),1,0)</f>
        <v>0</v>
      </c>
      <c r="G1928">
        <f>IF(ISNUMBER(SEARCH("Turbo",porsche_data[[#This Row],[Model]])),1,0)</f>
        <v>0</v>
      </c>
      <c r="H1928">
        <f>IF(ISNUMBER(SEARCH("GT",porsche_data[[#This Row],[Model]])),1,0)</f>
        <v>0</v>
      </c>
      <c r="I1928">
        <f>IF(ISNUMBER(SEARCH("RS",porsche_data[[#This Row],[Model]])),1,0)</f>
        <v>0</v>
      </c>
      <c r="J1928">
        <f>IF(ISNUMBER(SEARCH("Targa",porsche_data[[#This Row],[Body]])),1,0)</f>
        <v>0</v>
      </c>
      <c r="K1928">
        <f>IF(ISNUMBER(SEARCH("Cabriolet",porsche_data[[#This Row],[Body]])),1,0)</f>
        <v>0</v>
      </c>
      <c r="L1928" t="s">
        <v>44</v>
      </c>
      <c r="N1928" t="s">
        <v>1249</v>
      </c>
      <c r="O1928" t="str">
        <f>IF(ISNUMBER(SEARCH("km",porsche_data[[#This Row],[Mileage0]])),porsche_data[[#This Row],[Mileage0]],"")</f>
        <v>130000 km</v>
      </c>
      <c r="P1928" t="s">
        <v>385</v>
      </c>
      <c r="R1928" t="s">
        <v>1060</v>
      </c>
      <c r="T1928" t="s">
        <v>20</v>
      </c>
      <c r="U1928" t="s">
        <v>21</v>
      </c>
      <c r="V1928">
        <f>IF(porsche_data[[#This Row],[Transmission]]="Automatic",1,0)</f>
        <v>0</v>
      </c>
      <c r="W1928">
        <f>IF(porsche_data[[#This Row],[Transmission]]="PDK",1,0)</f>
        <v>0</v>
      </c>
      <c r="X1928" t="s">
        <v>22</v>
      </c>
      <c r="Y1928">
        <f>IF(porsche_data[[#This Row],[Drive]]="Rear drive",0,1)</f>
        <v>0</v>
      </c>
      <c r="Z1928" t="s">
        <v>23</v>
      </c>
      <c r="AA1928" t="s">
        <v>24</v>
      </c>
      <c r="AB1928">
        <f>IF(OR(porsche_data[[#This Row],[Interior Color]]="Black",porsche_data[[#This Row],[Interior Color]]="Beige",porsche_data[[#This Row],[Interior Color]]="Brown",porsche_data[[#This Row],[Interior Color]]="Grey"),0,1)</f>
        <v>0</v>
      </c>
      <c r="AC1928" t="s">
        <v>61</v>
      </c>
      <c r="AD19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29" spans="1:30" hidden="1" x14ac:dyDescent="0.2">
      <c r="A1929" t="s">
        <v>2907</v>
      </c>
      <c r="C1929" t="e">
        <f>ABS((porsche_data[[#This Row],[Price]]-#REF!)/#REF!)</f>
        <v>#REF!</v>
      </c>
      <c r="D1929" t="s">
        <v>80</v>
      </c>
      <c r="E1929" t="s">
        <v>1403</v>
      </c>
      <c r="F1929">
        <f>IF(OR(ISNUMBER(SEARCH(" 4S",porsche_data[[#This Row],[Model]])), ISNUMBER(SEARCH(" S",porsche_data[[#This Row],[Model]]))),1,0)</f>
        <v>0</v>
      </c>
      <c r="G1929">
        <f>IF(ISNUMBER(SEARCH("Turbo",porsche_data[[#This Row],[Model]])),1,0)</f>
        <v>0</v>
      </c>
      <c r="H1929">
        <f>IF(ISNUMBER(SEARCH("GT",porsche_data[[#This Row],[Model]])),1,0)</f>
        <v>1</v>
      </c>
      <c r="I1929">
        <f>IF(ISNUMBER(SEARCH("RS",porsche_data[[#This Row],[Model]])),1,0)</f>
        <v>0</v>
      </c>
      <c r="J1929">
        <f>IF(ISNUMBER(SEARCH("Targa",porsche_data[[#This Row],[Body]])),1,0)</f>
        <v>0</v>
      </c>
      <c r="K1929">
        <f>IF(ISNUMBER(SEARCH("Cabriolet",porsche_data[[#This Row],[Body]])),1,0)</f>
        <v>0</v>
      </c>
      <c r="L1929" t="s">
        <v>316</v>
      </c>
      <c r="N1929" t="s">
        <v>2908</v>
      </c>
      <c r="O1929" t="str">
        <f>IF(ISNUMBER(SEARCH("km",porsche_data[[#This Row],[Mileage0]])),porsche_data[[#This Row],[Mileage0]],"")</f>
        <v>13246 km</v>
      </c>
      <c r="P1929" t="s">
        <v>104</v>
      </c>
      <c r="R1929" t="s">
        <v>88</v>
      </c>
      <c r="T1929" t="s">
        <v>20</v>
      </c>
      <c r="U1929" t="s">
        <v>31</v>
      </c>
      <c r="V1929">
        <f>IF(porsche_data[[#This Row],[Transmission]]="Automatic",1,0)</f>
        <v>0</v>
      </c>
      <c r="W1929">
        <f>IF(porsche_data[[#This Row],[Transmission]]="PDK",1,0)</f>
        <v>1</v>
      </c>
      <c r="X1929" t="s">
        <v>22</v>
      </c>
      <c r="Y1929">
        <f>IF(porsche_data[[#This Row],[Drive]]="Rear drive",0,1)</f>
        <v>0</v>
      </c>
      <c r="Z1929" t="s">
        <v>23</v>
      </c>
      <c r="AA1929" t="s">
        <v>24</v>
      </c>
      <c r="AB1929">
        <f>IF(OR(porsche_data[[#This Row],[Interior Color]]="Black",porsche_data[[#This Row],[Interior Color]]="Beige",porsche_data[[#This Row],[Interior Color]]="Brown",porsche_data[[#This Row],[Interior Color]]="Grey"),0,1)</f>
        <v>0</v>
      </c>
      <c r="AC1929" t="s">
        <v>61</v>
      </c>
      <c r="AD19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30" spans="1:30" hidden="1" x14ac:dyDescent="0.2">
      <c r="A1930" t="s">
        <v>2909</v>
      </c>
      <c r="C1930" t="e">
        <f>ABS((porsche_data[[#This Row],[Price]]-#REF!)/#REF!)</f>
        <v>#REF!</v>
      </c>
      <c r="D1930" t="s">
        <v>641</v>
      </c>
      <c r="E1930" t="s">
        <v>582</v>
      </c>
      <c r="F1930">
        <f>IF(OR(ISNUMBER(SEARCH(" 4S",porsche_data[[#This Row],[Model]])), ISNUMBER(SEARCH(" S",porsche_data[[#This Row],[Model]]))),1,0)</f>
        <v>0</v>
      </c>
      <c r="G1930">
        <f>IF(ISNUMBER(SEARCH("Turbo",porsche_data[[#This Row],[Model]])),1,0)</f>
        <v>0</v>
      </c>
      <c r="H1930">
        <f>IF(ISNUMBER(SEARCH("GT",porsche_data[[#This Row],[Model]])),1,0)</f>
        <v>0</v>
      </c>
      <c r="I1930">
        <f>IF(ISNUMBER(SEARCH("RS",porsche_data[[#This Row],[Model]])),1,0)</f>
        <v>0</v>
      </c>
      <c r="J1930">
        <f>IF(ISNUMBER(SEARCH("Targa",porsche_data[[#This Row],[Body]])),1,0)</f>
        <v>0</v>
      </c>
      <c r="K1930">
        <f>IF(ISNUMBER(SEARCH("Cabriolet",porsche_data[[#This Row],[Body]])),1,0)</f>
        <v>0</v>
      </c>
      <c r="L1930" t="s">
        <v>44</v>
      </c>
      <c r="N1930" t="s">
        <v>673</v>
      </c>
      <c r="O1930" t="str">
        <f>IF(ISNUMBER(SEARCH("km",porsche_data[[#This Row],[Mileage0]])),porsche_data[[#This Row],[Mileage0]],"")</f>
        <v>111500 km</v>
      </c>
      <c r="P1930" t="s">
        <v>385</v>
      </c>
      <c r="R1930" t="s">
        <v>1060</v>
      </c>
      <c r="T1930" t="s">
        <v>20</v>
      </c>
      <c r="U1930" t="s">
        <v>21</v>
      </c>
      <c r="V1930">
        <f>IF(porsche_data[[#This Row],[Transmission]]="Automatic",1,0)</f>
        <v>0</v>
      </c>
      <c r="W1930">
        <f>IF(porsche_data[[#This Row],[Transmission]]="PDK",1,0)</f>
        <v>0</v>
      </c>
      <c r="X1930" t="s">
        <v>22</v>
      </c>
      <c r="Y1930">
        <f>IF(porsche_data[[#This Row],[Drive]]="Rear drive",0,1)</f>
        <v>0</v>
      </c>
      <c r="Z1930" t="s">
        <v>23</v>
      </c>
      <c r="AA1930" t="s">
        <v>61</v>
      </c>
      <c r="AB1930">
        <f>IF(OR(porsche_data[[#This Row],[Interior Color]]="Black",porsche_data[[#This Row],[Interior Color]]="Beige",porsche_data[[#This Row],[Interior Color]]="Brown",porsche_data[[#This Row],[Interior Color]]="Grey"),0,1)</f>
        <v>1</v>
      </c>
      <c r="AC1930" t="s">
        <v>116</v>
      </c>
      <c r="AD19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31" spans="1:30" hidden="1" x14ac:dyDescent="0.2">
      <c r="A1931" t="s">
        <v>25</v>
      </c>
      <c r="C1931" t="e">
        <f>ABS((porsche_data[[#This Row],[Price]]-#REF!)/#REF!)</f>
        <v>#REF!</v>
      </c>
      <c r="D1931" t="s">
        <v>645</v>
      </c>
      <c r="E1931" t="s">
        <v>35</v>
      </c>
      <c r="F1931">
        <f>IF(OR(ISNUMBER(SEARCH(" 4S",porsche_data[[#This Row],[Model]])), ISNUMBER(SEARCH(" S",porsche_data[[#This Row],[Model]]))),1,0)</f>
        <v>0</v>
      </c>
      <c r="G1931">
        <f>IF(ISNUMBER(SEARCH("Turbo",porsche_data[[#This Row],[Model]])),1,0)</f>
        <v>0</v>
      </c>
      <c r="H1931">
        <f>IF(ISNUMBER(SEARCH("GT",porsche_data[[#This Row],[Model]])),1,0)</f>
        <v>0</v>
      </c>
      <c r="I1931">
        <f>IF(ISNUMBER(SEARCH("RS",porsche_data[[#This Row],[Model]])),1,0)</f>
        <v>0</v>
      </c>
      <c r="J1931">
        <f>IF(ISNUMBER(SEARCH("Targa",porsche_data[[#This Row],[Body]])),1,0)</f>
        <v>0</v>
      </c>
      <c r="K1931">
        <f>IF(ISNUMBER(SEARCH("Cabriolet",porsche_data[[#This Row],[Body]])),1,0)</f>
        <v>0</v>
      </c>
      <c r="L1931" t="s">
        <v>44</v>
      </c>
      <c r="N1931" t="s">
        <v>2910</v>
      </c>
      <c r="O1931" t="str">
        <f>IF(ISNUMBER(SEARCH("km",porsche_data[[#This Row],[Mileage0]])),porsche_data[[#This Row],[Mileage0]],"")</f>
        <v>184032 km</v>
      </c>
      <c r="P1931" t="s">
        <v>1011</v>
      </c>
      <c r="R1931" t="s">
        <v>39</v>
      </c>
      <c r="T1931" t="s">
        <v>20</v>
      </c>
      <c r="U1931" t="s">
        <v>21</v>
      </c>
      <c r="V1931">
        <f>IF(porsche_data[[#This Row],[Transmission]]="Automatic",1,0)</f>
        <v>0</v>
      </c>
      <c r="W1931">
        <f>IF(porsche_data[[#This Row],[Transmission]]="PDK",1,0)</f>
        <v>0</v>
      </c>
      <c r="X1931" t="s">
        <v>22</v>
      </c>
      <c r="Y1931">
        <f>IF(porsche_data[[#This Row],[Drive]]="Rear drive",0,1)</f>
        <v>0</v>
      </c>
      <c r="Z1931" t="s">
        <v>23</v>
      </c>
      <c r="AA1931" t="s">
        <v>250</v>
      </c>
      <c r="AB1931">
        <f>IF(OR(porsche_data[[#This Row],[Interior Color]]="Black",porsche_data[[#This Row],[Interior Color]]="Beige",porsche_data[[#This Row],[Interior Color]]="Brown",porsche_data[[#This Row],[Interior Color]]="Grey"),0,1)</f>
        <v>0</v>
      </c>
      <c r="AC1931" t="s">
        <v>589</v>
      </c>
      <c r="AD19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32" spans="1:30" x14ac:dyDescent="0.2">
      <c r="A1932" t="s">
        <v>3169</v>
      </c>
      <c r="B1932">
        <v>129850</v>
      </c>
      <c r="C1932">
        <f>ABS((porsche_data[[#This Row],[Price]]-AVERAGE(B1864:B6319))/_xlfn.STDEV.P(B1864:B6319))</f>
        <v>1.6291732990027246</v>
      </c>
      <c r="D1932" t="s">
        <v>294</v>
      </c>
      <c r="E1932" t="s">
        <v>306</v>
      </c>
      <c r="F1932">
        <f>IF(OR(ISNUMBER(SEARCH(" 4S",porsche_data[[#This Row],[Model]])), ISNUMBER(SEARCH(" S",porsche_data[[#This Row],[Model]]))),1,0)</f>
        <v>0</v>
      </c>
      <c r="G1932">
        <f>IF(ISNUMBER(SEARCH("Turbo",porsche_data[[#This Row],[Model]])),1,0)</f>
        <v>0</v>
      </c>
      <c r="H1932">
        <f>IF(ISNUMBER(SEARCH("GT",porsche_data[[#This Row],[Model]])),1,0)</f>
        <v>1</v>
      </c>
      <c r="I1932">
        <f>IF(ISNUMBER(SEARCH("RS",porsche_data[[#This Row],[Model]])),1,0)</f>
        <v>1</v>
      </c>
      <c r="J1932">
        <f>IF(ISNUMBER(SEARCH("Targa",porsche_data[[#This Row],[Body]])),1,0)</f>
        <v>0</v>
      </c>
      <c r="K1932">
        <f>IF(ISNUMBER(SEARCH("Cabriolet",porsche_data[[#This Row],[Body]])),1,0)</f>
        <v>0</v>
      </c>
      <c r="L1932" t="s">
        <v>44</v>
      </c>
      <c r="M1932">
        <v>997</v>
      </c>
      <c r="N1932" t="s">
        <v>3186</v>
      </c>
      <c r="O1932" s="3">
        <f>1*(LEFT(porsche_data[[#This Row],[Mileage0]],FIND(" ",porsche_data[[#This Row],[Mileage0]])-1))</f>
        <v>28194</v>
      </c>
      <c r="P1932" t="s">
        <v>301</v>
      </c>
      <c r="Q1932">
        <v>415</v>
      </c>
      <c r="R1932" t="s">
        <v>19</v>
      </c>
      <c r="S1932">
        <f>1*(LEFT(porsche_data[[#This Row],[Cylinder Capacity]],FIND(" ",porsche_data[[#This Row],[Cylinder Capacity]])-1))</f>
        <v>3.6</v>
      </c>
      <c r="T1932" t="s">
        <v>20</v>
      </c>
      <c r="U1932" t="s">
        <v>21</v>
      </c>
      <c r="V1932">
        <f>IF(porsche_data[[#This Row],[Transmission]]="Automatic",1,0)</f>
        <v>0</v>
      </c>
      <c r="W1932">
        <f>IF(porsche_data[[#This Row],[Transmission]]="PDK",1,0)</f>
        <v>0</v>
      </c>
      <c r="X1932" t="s">
        <v>22</v>
      </c>
      <c r="Y1932">
        <f>IF(porsche_data[[#This Row],[Drive]]="Rear drive",0,1)</f>
        <v>0</v>
      </c>
      <c r="Z1932" t="s">
        <v>23</v>
      </c>
      <c r="AA1932" t="s">
        <v>24</v>
      </c>
      <c r="AB1932">
        <f>IF(OR(porsche_data[[#This Row],[Interior Color]]="Black",porsche_data[[#This Row],[Interior Color]]="Beige",porsche_data[[#This Row],[Interior Color]]="Brown",porsche_data[[#This Row],[Interior Color]]="Grey"),0,1)</f>
        <v>0</v>
      </c>
      <c r="AC1932" t="s">
        <v>24</v>
      </c>
      <c r="AD19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33" spans="1:30" hidden="1" x14ac:dyDescent="0.2">
      <c r="A1933" t="s">
        <v>25</v>
      </c>
      <c r="C1933" t="e">
        <f>ABS((porsche_data[[#This Row],[Price]]-#REF!)/#REF!)</f>
        <v>#REF!</v>
      </c>
      <c r="D1933" t="s">
        <v>25</v>
      </c>
      <c r="E1933" t="s">
        <v>25</v>
      </c>
      <c r="F1933">
        <f>IF(OR(ISNUMBER(SEARCH(" 4S",porsche_data[[#This Row],[Model]])), ISNUMBER(SEARCH(" S",porsche_data[[#This Row],[Model]]))),1,0)</f>
        <v>0</v>
      </c>
      <c r="G1933">
        <f>IF(ISNUMBER(SEARCH("Turbo",porsche_data[[#This Row],[Model]])),1,0)</f>
        <v>0</v>
      </c>
      <c r="H1933">
        <f>IF(ISNUMBER(SEARCH("GT",porsche_data[[#This Row],[Model]])),1,0)</f>
        <v>0</v>
      </c>
      <c r="I1933">
        <f>IF(ISNUMBER(SEARCH("RS",porsche_data[[#This Row],[Model]])),1,0)</f>
        <v>0</v>
      </c>
      <c r="J1933">
        <f>IF(ISNUMBER(SEARCH("Targa",porsche_data[[#This Row],[Body]])),1,0)</f>
        <v>0</v>
      </c>
      <c r="K1933">
        <f>IF(ISNUMBER(SEARCH("Cabriolet",porsche_data[[#This Row],[Body]])),1,0)</f>
        <v>0</v>
      </c>
      <c r="L1933" t="s">
        <v>25</v>
      </c>
      <c r="N1933" t="s">
        <v>25</v>
      </c>
      <c r="O1933" t="str">
        <f>IF(ISNUMBER(SEARCH("km",porsche_data[[#This Row],[Mileage0]])),porsche_data[[#This Row],[Mileage0]],"")</f>
        <v/>
      </c>
      <c r="P1933" t="s">
        <v>25</v>
      </c>
      <c r="R1933" t="s">
        <v>25</v>
      </c>
      <c r="T1933" t="s">
        <v>25</v>
      </c>
      <c r="U1933" t="s">
        <v>25</v>
      </c>
      <c r="V1933">
        <f>IF(porsche_data[[#This Row],[Transmission]]="Automatic",1,0)</f>
        <v>0</v>
      </c>
      <c r="W1933">
        <f>IF(porsche_data[[#This Row],[Transmission]]="PDK",1,0)</f>
        <v>0</v>
      </c>
      <c r="X1933" t="s">
        <v>25</v>
      </c>
      <c r="Y1933">
        <f>IF(porsche_data[[#This Row],[Drive]]="Rear drive",0,1)</f>
        <v>1</v>
      </c>
      <c r="Z1933" t="s">
        <v>25</v>
      </c>
      <c r="AA1933" t="s">
        <v>25</v>
      </c>
      <c r="AB1933">
        <f>IF(OR(porsche_data[[#This Row],[Interior Color]]="Black",porsche_data[[#This Row],[Interior Color]]="Beige",porsche_data[[#This Row],[Interior Color]]="Brown",porsche_data[[#This Row],[Interior Color]]="Grey"),0,1)</f>
        <v>1</v>
      </c>
      <c r="AC1933" t="s">
        <v>25</v>
      </c>
      <c r="AD19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34" spans="1:30" hidden="1" x14ac:dyDescent="0.2">
      <c r="A1934" t="s">
        <v>2446</v>
      </c>
      <c r="C1934" t="e">
        <f>ABS((porsche_data[[#This Row],[Price]]-#REF!)/#REF!)</f>
        <v>#REF!</v>
      </c>
      <c r="D1934" t="s">
        <v>80</v>
      </c>
      <c r="E1934" t="s">
        <v>76</v>
      </c>
      <c r="F1934">
        <f>IF(OR(ISNUMBER(SEARCH(" 4S",porsche_data[[#This Row],[Model]])), ISNUMBER(SEARCH(" S",porsche_data[[#This Row],[Model]]))),1,0)</f>
        <v>1</v>
      </c>
      <c r="G1934">
        <f>IF(ISNUMBER(SEARCH("Turbo",porsche_data[[#This Row],[Model]])),1,0)</f>
        <v>0</v>
      </c>
      <c r="H1934">
        <f>IF(ISNUMBER(SEARCH("GT",porsche_data[[#This Row],[Model]])),1,0)</f>
        <v>0</v>
      </c>
      <c r="I1934">
        <f>IF(ISNUMBER(SEARCH("RS",porsche_data[[#This Row],[Model]])),1,0)</f>
        <v>0</v>
      </c>
      <c r="J1934">
        <f>IF(ISNUMBER(SEARCH("Targa",porsche_data[[#This Row],[Body]])),1,0)</f>
        <v>1</v>
      </c>
      <c r="K1934">
        <f>IF(ISNUMBER(SEARCH("Cabriolet",porsche_data[[#This Row],[Body]])),1,0)</f>
        <v>0</v>
      </c>
      <c r="L1934" t="s">
        <v>36</v>
      </c>
      <c r="N1934" t="s">
        <v>2912</v>
      </c>
      <c r="O1934" t="str">
        <f>IF(ISNUMBER(SEARCH("km",porsche_data[[#This Row],[Mileage0]])),porsche_data[[#This Row],[Mileage0]],"")</f>
        <v/>
      </c>
      <c r="P1934" t="s">
        <v>73</v>
      </c>
      <c r="R1934" t="s">
        <v>78</v>
      </c>
      <c r="T1934" t="s">
        <v>20</v>
      </c>
      <c r="U1934" t="s">
        <v>31</v>
      </c>
      <c r="V1934">
        <f>IF(porsche_data[[#This Row],[Transmission]]="Automatic",1,0)</f>
        <v>0</v>
      </c>
      <c r="W1934">
        <f>IF(porsche_data[[#This Row],[Transmission]]="PDK",1,0)</f>
        <v>1</v>
      </c>
      <c r="X1934" t="s">
        <v>46</v>
      </c>
      <c r="Y1934">
        <f>IF(porsche_data[[#This Row],[Drive]]="Rear drive",0,1)</f>
        <v>1</v>
      </c>
      <c r="Z1934" t="s">
        <v>23</v>
      </c>
      <c r="AA1934" t="s">
        <v>116</v>
      </c>
      <c r="AB1934">
        <f>IF(OR(porsche_data[[#This Row],[Interior Color]]="Black",porsche_data[[#This Row],[Interior Color]]="Beige",porsche_data[[#This Row],[Interior Color]]="Brown",porsche_data[[#This Row],[Interior Color]]="Grey"),0,1)</f>
        <v>1</v>
      </c>
      <c r="AC1934" t="s">
        <v>54</v>
      </c>
      <c r="AD19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35" spans="1:30" hidden="1" x14ac:dyDescent="0.2">
      <c r="A1935" t="s">
        <v>2913</v>
      </c>
      <c r="C1935" t="e">
        <f>ABS((porsche_data[[#This Row],[Price]]-#REF!)/#REF!)</f>
        <v>#REF!</v>
      </c>
      <c r="D1935" t="s">
        <v>767</v>
      </c>
      <c r="E1935" t="s">
        <v>2914</v>
      </c>
      <c r="F1935">
        <f>IF(OR(ISNUMBER(SEARCH(" 4S",porsche_data[[#This Row],[Model]])), ISNUMBER(SEARCH(" S",porsche_data[[#This Row],[Model]]))),1,0)</f>
        <v>0</v>
      </c>
      <c r="G1935">
        <f>IF(ISNUMBER(SEARCH("Turbo",porsche_data[[#This Row],[Model]])),1,0)</f>
        <v>0</v>
      </c>
      <c r="H1935">
        <f>IF(ISNUMBER(SEARCH("GT",porsche_data[[#This Row],[Model]])),1,0)</f>
        <v>0</v>
      </c>
      <c r="I1935">
        <f>IF(ISNUMBER(SEARCH("RS",porsche_data[[#This Row],[Model]])),1,0)</f>
        <v>0</v>
      </c>
      <c r="J1935">
        <f>IF(ISNUMBER(SEARCH("Targa",porsche_data[[#This Row],[Body]])),1,0)</f>
        <v>0</v>
      </c>
      <c r="K1935">
        <f>IF(ISNUMBER(SEARCH("Cabriolet",porsche_data[[#This Row],[Body]])),1,0)</f>
        <v>0</v>
      </c>
      <c r="L1935" t="s">
        <v>44</v>
      </c>
      <c r="N1935" t="s">
        <v>2915</v>
      </c>
      <c r="O1935" t="str">
        <f>IF(ISNUMBER(SEARCH("km",porsche_data[[#This Row],[Mileage0]])),porsche_data[[#This Row],[Mileage0]],"")</f>
        <v>212000 km</v>
      </c>
      <c r="P1935" t="s">
        <v>515</v>
      </c>
      <c r="R1935" t="s">
        <v>748</v>
      </c>
      <c r="T1935" t="s">
        <v>20</v>
      </c>
      <c r="U1935" t="s">
        <v>21</v>
      </c>
      <c r="V1935">
        <f>IF(porsche_data[[#This Row],[Transmission]]="Automatic",1,0)</f>
        <v>0</v>
      </c>
      <c r="W1935">
        <f>IF(porsche_data[[#This Row],[Transmission]]="PDK",1,0)</f>
        <v>0</v>
      </c>
      <c r="X1935" t="s">
        <v>22</v>
      </c>
      <c r="Y1935">
        <f>IF(porsche_data[[#This Row],[Drive]]="Rear drive",0,1)</f>
        <v>0</v>
      </c>
      <c r="Z1935" t="s">
        <v>23</v>
      </c>
      <c r="AA1935" t="s">
        <v>24</v>
      </c>
      <c r="AB1935">
        <f>IF(OR(porsche_data[[#This Row],[Interior Color]]="Black",porsche_data[[#This Row],[Interior Color]]="Beige",porsche_data[[#This Row],[Interior Color]]="Brown",porsche_data[[#This Row],[Interior Color]]="Grey"),0,1)</f>
        <v>0</v>
      </c>
      <c r="AC1935" t="s">
        <v>116</v>
      </c>
      <c r="AD19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36" spans="1:30" x14ac:dyDescent="0.2">
      <c r="A1936" t="s">
        <v>623</v>
      </c>
      <c r="B1936">
        <v>129800</v>
      </c>
      <c r="C1936">
        <f>ABS((porsche_data[[#This Row],[Price]]-AVERAGE(B1868:B6323))/_xlfn.STDEV.P(B1868:B6323))</f>
        <v>1.6359479803820061</v>
      </c>
      <c r="D1936" t="s">
        <v>93</v>
      </c>
      <c r="E1936" t="s">
        <v>185</v>
      </c>
      <c r="F1936">
        <f>IF(OR(ISNUMBER(SEARCH(" 4S",porsche_data[[#This Row],[Model]])), ISNUMBER(SEARCH(" S",porsche_data[[#This Row],[Model]]))),1,0)</f>
        <v>1</v>
      </c>
      <c r="G1936">
        <f>IF(ISNUMBER(SEARCH("Turbo",porsche_data[[#This Row],[Model]])),1,0)</f>
        <v>0</v>
      </c>
      <c r="H1936">
        <f>IF(ISNUMBER(SEARCH("GT",porsche_data[[#This Row],[Model]])),1,0)</f>
        <v>0</v>
      </c>
      <c r="I1936">
        <f>IF(ISNUMBER(SEARCH("RS",porsche_data[[#This Row],[Model]])),1,0)</f>
        <v>0</v>
      </c>
      <c r="J1936">
        <f>IF(ISNUMBER(SEARCH("Targa",porsche_data[[#This Row],[Body]])),1,0)</f>
        <v>0</v>
      </c>
      <c r="K1936">
        <f>IF(ISNUMBER(SEARCH("Cabriolet",porsche_data[[#This Row],[Body]])),1,0)</f>
        <v>0</v>
      </c>
      <c r="L1936" t="s">
        <v>44</v>
      </c>
      <c r="M1936">
        <v>992</v>
      </c>
      <c r="N1936" t="s">
        <v>624</v>
      </c>
      <c r="O1936" s="3">
        <f>1*(LEFT(porsche_data[[#This Row],[Mileage0]],FIND(" ",porsche_data[[#This Row],[Mileage0]])-1))</f>
        <v>46500</v>
      </c>
      <c r="P1936" t="s">
        <v>66</v>
      </c>
      <c r="Q1936">
        <v>450</v>
      </c>
      <c r="R1936" t="s">
        <v>67</v>
      </c>
      <c r="S1936">
        <f>1*(LEFT(porsche_data[[#This Row],[Cylinder Capacity]],FIND(" ",porsche_data[[#This Row],[Cylinder Capacity]])-1))</f>
        <v>3</v>
      </c>
      <c r="T1936" t="s">
        <v>20</v>
      </c>
      <c r="U1936" t="s">
        <v>31</v>
      </c>
      <c r="V1936">
        <f>IF(porsche_data[[#This Row],[Transmission]]="Automatic",1,0)</f>
        <v>0</v>
      </c>
      <c r="W1936">
        <f>IF(porsche_data[[#This Row],[Transmission]]="PDK",1,0)</f>
        <v>1</v>
      </c>
      <c r="X1936" t="s">
        <v>22</v>
      </c>
      <c r="Y1936">
        <f>IF(porsche_data[[#This Row],[Drive]]="Rear drive",0,1)</f>
        <v>0</v>
      </c>
      <c r="Z1936" t="s">
        <v>23</v>
      </c>
      <c r="AA1936" t="s">
        <v>24</v>
      </c>
      <c r="AB1936">
        <f>IF(OR(porsche_data[[#This Row],[Interior Color]]="Black",porsche_data[[#This Row],[Interior Color]]="Beige",porsche_data[[#This Row],[Interior Color]]="Brown",porsche_data[[#This Row],[Interior Color]]="Grey"),0,1)</f>
        <v>0</v>
      </c>
      <c r="AC1936" t="s">
        <v>24</v>
      </c>
      <c r="AD19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37" spans="1:30" x14ac:dyDescent="0.2">
      <c r="A1937" t="s">
        <v>623</v>
      </c>
      <c r="B1937">
        <v>129800</v>
      </c>
      <c r="C1937">
        <f>ABS((porsche_data[[#This Row],[Price]]-AVERAGE(B1869:B6324))/_xlfn.STDEV.P(B1869:B6324))</f>
        <v>1.6388703444614474</v>
      </c>
      <c r="D1937" t="s">
        <v>324</v>
      </c>
      <c r="E1937" t="s">
        <v>707</v>
      </c>
      <c r="F1937">
        <f>IF(OR(ISNUMBER(SEARCH(" 4S",porsche_data[[#This Row],[Model]])), ISNUMBER(SEARCH(" S",porsche_data[[#This Row],[Model]]))),1,0)</f>
        <v>1</v>
      </c>
      <c r="G1937">
        <f>IF(ISNUMBER(SEARCH("Turbo",porsche_data[[#This Row],[Model]])),1,0)</f>
        <v>1</v>
      </c>
      <c r="H1937">
        <f>IF(ISNUMBER(SEARCH("GT",porsche_data[[#This Row],[Model]])),1,0)</f>
        <v>0</v>
      </c>
      <c r="I1937">
        <f>IF(ISNUMBER(SEARCH("RS",porsche_data[[#This Row],[Model]])),1,0)</f>
        <v>0</v>
      </c>
      <c r="J1937">
        <f>IF(ISNUMBER(SEARCH("Targa",porsche_data[[#This Row],[Body]])),1,0)</f>
        <v>0</v>
      </c>
      <c r="K1937">
        <f>IF(ISNUMBER(SEARCH("Cabriolet",porsche_data[[#This Row],[Body]])),1,0)</f>
        <v>1</v>
      </c>
      <c r="L1937" t="s">
        <v>16</v>
      </c>
      <c r="M1937">
        <v>996</v>
      </c>
      <c r="N1937" t="s">
        <v>307</v>
      </c>
      <c r="O1937" s="3">
        <f>1*(LEFT(porsche_data[[#This Row],[Mileage0]],FIND(" ",porsche_data[[#This Row],[Mileage0]])-1))</f>
        <v>8500</v>
      </c>
      <c r="P1937" t="s">
        <v>66</v>
      </c>
      <c r="Q1937">
        <v>450</v>
      </c>
      <c r="R1937" t="s">
        <v>19</v>
      </c>
      <c r="S1937">
        <f>1*(LEFT(porsche_data[[#This Row],[Cylinder Capacity]],FIND(" ",porsche_data[[#This Row],[Cylinder Capacity]])-1))</f>
        <v>3.6</v>
      </c>
      <c r="T1937" t="s">
        <v>20</v>
      </c>
      <c r="U1937" t="s">
        <v>21</v>
      </c>
      <c r="V1937">
        <f>IF(porsche_data[[#This Row],[Transmission]]="Automatic",1,0)</f>
        <v>0</v>
      </c>
      <c r="W1937">
        <f>IF(porsche_data[[#This Row],[Transmission]]="PDK",1,0)</f>
        <v>0</v>
      </c>
      <c r="X1937" t="s">
        <v>46</v>
      </c>
      <c r="Y1937">
        <f>IF(porsche_data[[#This Row],[Drive]]="Rear drive",0,1)</f>
        <v>1</v>
      </c>
      <c r="Z1937" t="s">
        <v>23</v>
      </c>
      <c r="AA1937" t="s">
        <v>24</v>
      </c>
      <c r="AB1937">
        <f>IF(OR(porsche_data[[#This Row],[Interior Color]]="Black",porsche_data[[#This Row],[Interior Color]]="Beige",porsche_data[[#This Row],[Interior Color]]="Brown",porsche_data[[#This Row],[Interior Color]]="Grey"),0,1)</f>
        <v>0</v>
      </c>
      <c r="AC1937" t="s">
        <v>99</v>
      </c>
      <c r="AD19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38" spans="1:30" hidden="1" x14ac:dyDescent="0.2">
      <c r="A1938" t="s">
        <v>623</v>
      </c>
      <c r="B1938">
        <v>129800</v>
      </c>
      <c r="C1938" t="e">
        <f>ABS((porsche_data[[#This Row],[Price]]-#REF!)/#REF!)</f>
        <v>#REF!</v>
      </c>
      <c r="D1938" t="s">
        <v>728</v>
      </c>
      <c r="E1938" t="s">
        <v>729</v>
      </c>
      <c r="F1938">
        <f>IF(OR(ISNUMBER(SEARCH(" 4S",porsche_data[[#This Row],[Model]])), ISNUMBER(SEARCH(" S",porsche_data[[#This Row],[Model]]))),1,0)</f>
        <v>0</v>
      </c>
      <c r="G1938">
        <f>IF(ISNUMBER(SEARCH("Turbo",porsche_data[[#This Row],[Model]])),1,0)</f>
        <v>0</v>
      </c>
      <c r="H1938">
        <f>IF(ISNUMBER(SEARCH("GT",porsche_data[[#This Row],[Model]])),1,0)</f>
        <v>0</v>
      </c>
      <c r="I1938">
        <f>IF(ISNUMBER(SEARCH("RS",porsche_data[[#This Row],[Model]])),1,0)</f>
        <v>0</v>
      </c>
      <c r="J1938">
        <f>IF(ISNUMBER(SEARCH("Targa",porsche_data[[#This Row],[Body]])),1,0)</f>
        <v>1</v>
      </c>
      <c r="K1938">
        <f>IF(ISNUMBER(SEARCH("Cabriolet",porsche_data[[#This Row],[Body]])),1,0)</f>
        <v>0</v>
      </c>
      <c r="L1938" t="s">
        <v>36</v>
      </c>
      <c r="N1938" t="s">
        <v>2528</v>
      </c>
      <c r="O1938" t="str">
        <f>IF(ISNUMBER(SEARCH("km",porsche_data[[#This Row],[Mileage0]])),porsche_data[[#This Row],[Mileage0]],"")</f>
        <v>95500 km</v>
      </c>
      <c r="P1938" t="s">
        <v>1011</v>
      </c>
      <c r="R1938" t="s">
        <v>569</v>
      </c>
      <c r="T1938" t="s">
        <v>20</v>
      </c>
      <c r="U1938" t="s">
        <v>21</v>
      </c>
      <c r="V1938">
        <f>IF(porsche_data[[#This Row],[Transmission]]="Automatic",1,0)</f>
        <v>0</v>
      </c>
      <c r="W1938">
        <f>IF(porsche_data[[#This Row],[Transmission]]="PDK",1,0)</f>
        <v>0</v>
      </c>
      <c r="X1938" t="s">
        <v>22</v>
      </c>
      <c r="Y1938">
        <f>IF(porsche_data[[#This Row],[Drive]]="Rear drive",0,1)</f>
        <v>0</v>
      </c>
      <c r="Z1938" t="s">
        <v>23</v>
      </c>
      <c r="AA1938" t="s">
        <v>24</v>
      </c>
      <c r="AB1938">
        <f>IF(OR(porsche_data[[#This Row],[Interior Color]]="Black",porsche_data[[#This Row],[Interior Color]]="Beige",porsche_data[[#This Row],[Interior Color]]="Brown",porsche_data[[#This Row],[Interior Color]]="Grey"),0,1)</f>
        <v>0</v>
      </c>
      <c r="AC1938" t="s">
        <v>308</v>
      </c>
      <c r="AD19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39" spans="1:30" hidden="1" x14ac:dyDescent="0.2">
      <c r="A1939" t="s">
        <v>25</v>
      </c>
      <c r="C1939" t="e">
        <f>ABS((porsche_data[[#This Row],[Price]]-#REF!)/#REF!)</f>
        <v>#REF!</v>
      </c>
      <c r="D1939" t="s">
        <v>25</v>
      </c>
      <c r="E1939" t="s">
        <v>25</v>
      </c>
      <c r="F1939">
        <f>IF(OR(ISNUMBER(SEARCH(" 4S",porsche_data[[#This Row],[Model]])), ISNUMBER(SEARCH(" S",porsche_data[[#This Row],[Model]]))),1,0)</f>
        <v>0</v>
      </c>
      <c r="G1939">
        <f>IF(ISNUMBER(SEARCH("Turbo",porsche_data[[#This Row],[Model]])),1,0)</f>
        <v>0</v>
      </c>
      <c r="H1939">
        <f>IF(ISNUMBER(SEARCH("GT",porsche_data[[#This Row],[Model]])),1,0)</f>
        <v>0</v>
      </c>
      <c r="I1939">
        <f>IF(ISNUMBER(SEARCH("RS",porsche_data[[#This Row],[Model]])),1,0)</f>
        <v>0</v>
      </c>
      <c r="J1939">
        <f>IF(ISNUMBER(SEARCH("Targa",porsche_data[[#This Row],[Body]])),1,0)</f>
        <v>0</v>
      </c>
      <c r="K1939">
        <f>IF(ISNUMBER(SEARCH("Cabriolet",porsche_data[[#This Row],[Body]])),1,0)</f>
        <v>0</v>
      </c>
      <c r="L1939" t="s">
        <v>25</v>
      </c>
      <c r="N1939" t="s">
        <v>25</v>
      </c>
      <c r="O1939" t="str">
        <f>IF(ISNUMBER(SEARCH("km",porsche_data[[#This Row],[Mileage0]])),porsche_data[[#This Row],[Mileage0]],"")</f>
        <v/>
      </c>
      <c r="P1939" t="s">
        <v>25</v>
      </c>
      <c r="R1939" t="s">
        <v>25</v>
      </c>
      <c r="T1939" t="s">
        <v>25</v>
      </c>
      <c r="U1939" t="s">
        <v>25</v>
      </c>
      <c r="V1939">
        <f>IF(porsche_data[[#This Row],[Transmission]]="Automatic",1,0)</f>
        <v>0</v>
      </c>
      <c r="W1939">
        <f>IF(porsche_data[[#This Row],[Transmission]]="PDK",1,0)</f>
        <v>0</v>
      </c>
      <c r="X1939" t="s">
        <v>25</v>
      </c>
      <c r="Y1939">
        <f>IF(porsche_data[[#This Row],[Drive]]="Rear drive",0,1)</f>
        <v>1</v>
      </c>
      <c r="Z1939" t="s">
        <v>25</v>
      </c>
      <c r="AA1939" t="s">
        <v>25</v>
      </c>
      <c r="AB1939">
        <f>IF(OR(porsche_data[[#This Row],[Interior Color]]="Black",porsche_data[[#This Row],[Interior Color]]="Beige",porsche_data[[#This Row],[Interior Color]]="Brown",porsche_data[[#This Row],[Interior Color]]="Grey"),0,1)</f>
        <v>1</v>
      </c>
      <c r="AC1939" t="s">
        <v>25</v>
      </c>
      <c r="AD19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40" spans="1:30" hidden="1" x14ac:dyDescent="0.2">
      <c r="A1940" t="s">
        <v>2919</v>
      </c>
      <c r="C1940" t="e">
        <f>ABS((porsche_data[[#This Row],[Price]]-#REF!)/#REF!)</f>
        <v>#REF!</v>
      </c>
      <c r="D1940" t="s">
        <v>49</v>
      </c>
      <c r="E1940" t="s">
        <v>50</v>
      </c>
      <c r="F1940">
        <f>IF(OR(ISNUMBER(SEARCH(" 4S",porsche_data[[#This Row],[Model]])), ISNUMBER(SEARCH(" S",porsche_data[[#This Row],[Model]]))),1,0)</f>
        <v>0</v>
      </c>
      <c r="G1940">
        <f>IF(ISNUMBER(SEARCH("Turbo",porsche_data[[#This Row],[Model]])),1,0)</f>
        <v>0</v>
      </c>
      <c r="H1940">
        <f>IF(ISNUMBER(SEARCH("GT",porsche_data[[#This Row],[Model]])),1,0)</f>
        <v>0</v>
      </c>
      <c r="I1940">
        <f>IF(ISNUMBER(SEARCH("RS",porsche_data[[#This Row],[Model]])),1,0)</f>
        <v>0</v>
      </c>
      <c r="J1940">
        <f>IF(ISNUMBER(SEARCH("Targa",porsche_data[[#This Row],[Body]])),1,0)</f>
        <v>0</v>
      </c>
      <c r="K1940">
        <f>IF(ISNUMBER(SEARCH("Cabriolet",porsche_data[[#This Row],[Body]])),1,0)</f>
        <v>1</v>
      </c>
      <c r="L1940" t="s">
        <v>16</v>
      </c>
      <c r="N1940" t="s">
        <v>2920</v>
      </c>
      <c r="O1940" t="str">
        <f>IF(ISNUMBER(SEARCH("km",porsche_data[[#This Row],[Mileage0]])),porsche_data[[#This Row],[Mileage0]],"")</f>
        <v/>
      </c>
      <c r="P1940" t="s">
        <v>52</v>
      </c>
      <c r="R1940" t="s">
        <v>2921</v>
      </c>
      <c r="T1940" t="s">
        <v>20</v>
      </c>
      <c r="U1940" t="s">
        <v>21</v>
      </c>
      <c r="V1940">
        <f>IF(porsche_data[[#This Row],[Transmission]]="Automatic",1,0)</f>
        <v>0</v>
      </c>
      <c r="W1940">
        <f>IF(porsche_data[[#This Row],[Transmission]]="PDK",1,0)</f>
        <v>0</v>
      </c>
      <c r="X1940" t="s">
        <v>22</v>
      </c>
      <c r="Y1940">
        <f>IF(porsche_data[[#This Row],[Drive]]="Rear drive",0,1)</f>
        <v>0</v>
      </c>
      <c r="Z1940" t="s">
        <v>23</v>
      </c>
      <c r="AA1940" t="s">
        <v>32</v>
      </c>
      <c r="AB1940">
        <f>IF(OR(porsche_data[[#This Row],[Interior Color]]="Black",porsche_data[[#This Row],[Interior Color]]="Beige",porsche_data[[#This Row],[Interior Color]]="Brown",porsche_data[[#This Row],[Interior Color]]="Grey"),0,1)</f>
        <v>0</v>
      </c>
      <c r="AC1940" t="s">
        <v>32</v>
      </c>
      <c r="AD19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41" spans="1:30" hidden="1" x14ac:dyDescent="0.2">
      <c r="A1941" t="s">
        <v>2922</v>
      </c>
      <c r="C1941" t="e">
        <f>ABS((porsche_data[[#This Row],[Price]]-#REF!)/#REF!)</f>
        <v>#REF!</v>
      </c>
      <c r="D1941" t="s">
        <v>425</v>
      </c>
      <c r="E1941" t="s">
        <v>426</v>
      </c>
      <c r="F1941">
        <f>IF(OR(ISNUMBER(SEARCH(" 4S",porsche_data[[#This Row],[Model]])), ISNUMBER(SEARCH(" S",porsche_data[[#This Row],[Model]]))),1,0)</f>
        <v>0</v>
      </c>
      <c r="G1941">
        <f>IF(ISNUMBER(SEARCH("Turbo",porsche_data[[#This Row],[Model]])),1,0)</f>
        <v>0</v>
      </c>
      <c r="H1941">
        <f>IF(ISNUMBER(SEARCH("GT",porsche_data[[#This Row],[Model]])),1,0)</f>
        <v>0</v>
      </c>
      <c r="I1941">
        <f>IF(ISNUMBER(SEARCH("RS",porsche_data[[#This Row],[Model]])),1,0)</f>
        <v>0</v>
      </c>
      <c r="J1941">
        <f>IF(ISNUMBER(SEARCH("Targa",porsche_data[[#This Row],[Body]])),1,0)</f>
        <v>1</v>
      </c>
      <c r="K1941">
        <f>IF(ISNUMBER(SEARCH("Cabriolet",porsche_data[[#This Row],[Body]])),1,0)</f>
        <v>0</v>
      </c>
      <c r="L1941" t="s">
        <v>36</v>
      </c>
      <c r="N1941" t="s">
        <v>2923</v>
      </c>
      <c r="O1941" t="str">
        <f>IF(ISNUMBER(SEARCH("km",porsche_data[[#This Row],[Mileage0]])),porsche_data[[#This Row],[Mileage0]],"")</f>
        <v>495 km</v>
      </c>
      <c r="P1941" t="s">
        <v>428</v>
      </c>
      <c r="R1941" t="s">
        <v>429</v>
      </c>
      <c r="T1941" t="s">
        <v>20</v>
      </c>
      <c r="U1941" t="s">
        <v>21</v>
      </c>
      <c r="V1941">
        <f>IF(porsche_data[[#This Row],[Transmission]]="Automatic",1,0)</f>
        <v>0</v>
      </c>
      <c r="W1941">
        <f>IF(porsche_data[[#This Row],[Transmission]]="PDK",1,0)</f>
        <v>0</v>
      </c>
      <c r="X1941" t="s">
        <v>22</v>
      </c>
      <c r="Y1941">
        <f>IF(porsche_data[[#This Row],[Drive]]="Rear drive",0,1)</f>
        <v>0</v>
      </c>
      <c r="Z1941" t="s">
        <v>23</v>
      </c>
      <c r="AA1941" t="s">
        <v>68</v>
      </c>
      <c r="AB1941">
        <f>IF(OR(porsche_data[[#This Row],[Interior Color]]="Black",porsche_data[[#This Row],[Interior Color]]="Beige",porsche_data[[#This Row],[Interior Color]]="Brown",porsche_data[[#This Row],[Interior Color]]="Grey"),0,1)</f>
        <v>0</v>
      </c>
      <c r="AC1941" t="s">
        <v>99</v>
      </c>
      <c r="AD19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42" spans="1:30" hidden="1" x14ac:dyDescent="0.2">
      <c r="A1942" t="s">
        <v>2924</v>
      </c>
      <c r="C1942" t="e">
        <f>ABS((porsche_data[[#This Row],[Price]]-#REF!)/#REF!)</f>
        <v>#REF!</v>
      </c>
      <c r="D1942" t="s">
        <v>482</v>
      </c>
      <c r="E1942" t="s">
        <v>2925</v>
      </c>
      <c r="F1942">
        <f>IF(OR(ISNUMBER(SEARCH(" 4S",porsche_data[[#This Row],[Model]])), ISNUMBER(SEARCH(" S",porsche_data[[#This Row],[Model]]))),1,0)</f>
        <v>1</v>
      </c>
      <c r="G1942">
        <f>IF(ISNUMBER(SEARCH("Turbo",porsche_data[[#This Row],[Model]])),1,0)</f>
        <v>0</v>
      </c>
      <c r="H1942">
        <f>IF(ISNUMBER(SEARCH("GT",porsche_data[[#This Row],[Model]])),1,0)</f>
        <v>0</v>
      </c>
      <c r="I1942">
        <f>IF(ISNUMBER(SEARCH("RS",porsche_data[[#This Row],[Model]])),1,0)</f>
        <v>0</v>
      </c>
      <c r="J1942">
        <f>IF(ISNUMBER(SEARCH("Targa",porsche_data[[#This Row],[Body]])),1,0)</f>
        <v>0</v>
      </c>
      <c r="K1942">
        <f>IF(ISNUMBER(SEARCH("Cabriolet",porsche_data[[#This Row],[Body]])),1,0)</f>
        <v>1</v>
      </c>
      <c r="L1942" t="s">
        <v>16</v>
      </c>
      <c r="N1942" t="s">
        <v>2926</v>
      </c>
      <c r="O1942" t="str">
        <f>IF(ISNUMBER(SEARCH("km",porsche_data[[#This Row],[Mileage0]])),porsche_data[[#This Row],[Mileage0]],"")</f>
        <v>57800 km</v>
      </c>
      <c r="P1942" t="s">
        <v>2927</v>
      </c>
      <c r="R1942" t="s">
        <v>60</v>
      </c>
      <c r="T1942" t="s">
        <v>20</v>
      </c>
      <c r="U1942" t="s">
        <v>21</v>
      </c>
      <c r="V1942">
        <f>IF(porsche_data[[#This Row],[Transmission]]="Automatic",1,0)</f>
        <v>0</v>
      </c>
      <c r="W1942">
        <f>IF(porsche_data[[#This Row],[Transmission]]="PDK",1,0)</f>
        <v>0</v>
      </c>
      <c r="X1942" t="s">
        <v>22</v>
      </c>
      <c r="Y1942">
        <f>IF(porsche_data[[#This Row],[Drive]]="Rear drive",0,1)</f>
        <v>0</v>
      </c>
      <c r="Z1942" t="s">
        <v>23</v>
      </c>
      <c r="AA1942" t="s">
        <v>24</v>
      </c>
      <c r="AB1942">
        <f>IF(OR(porsche_data[[#This Row],[Interior Color]]="Black",porsche_data[[#This Row],[Interior Color]]="Beige",porsche_data[[#This Row],[Interior Color]]="Brown",porsche_data[[#This Row],[Interior Color]]="Grey"),0,1)</f>
        <v>0</v>
      </c>
      <c r="AC1942" t="s">
        <v>99</v>
      </c>
      <c r="AD19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43" spans="1:30" hidden="1" x14ac:dyDescent="0.2">
      <c r="A1943" t="s">
        <v>2928</v>
      </c>
      <c r="C1943" t="e">
        <f>ABS((porsche_data[[#This Row],[Price]]-#REF!)/#REF!)</f>
        <v>#REF!</v>
      </c>
      <c r="D1943" t="s">
        <v>101</v>
      </c>
      <c r="E1943" t="s">
        <v>1941</v>
      </c>
      <c r="F1943">
        <f>IF(OR(ISNUMBER(SEARCH(" 4S",porsche_data[[#This Row],[Model]])), ISNUMBER(SEARCH(" S",porsche_data[[#This Row],[Model]]))),1,0)</f>
        <v>1</v>
      </c>
      <c r="G1943">
        <f>IF(ISNUMBER(SEARCH("Turbo",porsche_data[[#This Row],[Model]])),1,0)</f>
        <v>0</v>
      </c>
      <c r="H1943">
        <f>IF(ISNUMBER(SEARCH("GT",porsche_data[[#This Row],[Model]])),1,0)</f>
        <v>0</v>
      </c>
      <c r="I1943">
        <f>IF(ISNUMBER(SEARCH("RS",porsche_data[[#This Row],[Model]])),1,0)</f>
        <v>0</v>
      </c>
      <c r="J1943">
        <f>IF(ISNUMBER(SEARCH("Targa",porsche_data[[#This Row],[Body]])),1,0)</f>
        <v>0</v>
      </c>
      <c r="K1943">
        <f>IF(ISNUMBER(SEARCH("Cabriolet",porsche_data[[#This Row],[Body]])),1,0)</f>
        <v>0</v>
      </c>
      <c r="L1943" t="s">
        <v>44</v>
      </c>
      <c r="N1943" t="s">
        <v>2929</v>
      </c>
      <c r="O1943" t="str">
        <f>IF(ISNUMBER(SEARCH("km",porsche_data[[#This Row],[Mileage0]])),porsche_data[[#This Row],[Mileage0]],"")</f>
        <v/>
      </c>
      <c r="P1943" t="s">
        <v>1943</v>
      </c>
      <c r="R1943" t="s">
        <v>111</v>
      </c>
      <c r="T1943" t="s">
        <v>20</v>
      </c>
      <c r="U1943" t="s">
        <v>21</v>
      </c>
      <c r="V1943">
        <f>IF(porsche_data[[#This Row],[Transmission]]="Automatic",1,0)</f>
        <v>0</v>
      </c>
      <c r="W1943">
        <f>IF(porsche_data[[#This Row],[Transmission]]="PDK",1,0)</f>
        <v>0</v>
      </c>
      <c r="X1943" t="s">
        <v>22</v>
      </c>
      <c r="Y1943">
        <f>IF(porsche_data[[#This Row],[Drive]]="Rear drive",0,1)</f>
        <v>0</v>
      </c>
      <c r="Z1943" t="s">
        <v>23</v>
      </c>
      <c r="AA1943" t="s">
        <v>250</v>
      </c>
      <c r="AB1943">
        <f>IF(OR(porsche_data[[#This Row],[Interior Color]]="Black",porsche_data[[#This Row],[Interior Color]]="Beige",porsche_data[[#This Row],[Interior Color]]="Brown",porsche_data[[#This Row],[Interior Color]]="Grey"),0,1)</f>
        <v>0</v>
      </c>
      <c r="AC1943" t="s">
        <v>47</v>
      </c>
      <c r="AD19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44" spans="1:30" hidden="1" x14ac:dyDescent="0.2">
      <c r="A1944" t="s">
        <v>2057</v>
      </c>
      <c r="C1944" t="e">
        <f>ABS((porsche_data[[#This Row],[Price]]-#REF!)/#REF!)</f>
        <v>#REF!</v>
      </c>
      <c r="D1944" t="s">
        <v>63</v>
      </c>
      <c r="E1944" t="s">
        <v>443</v>
      </c>
      <c r="F1944">
        <f>IF(OR(ISNUMBER(SEARCH(" 4S",porsche_data[[#This Row],[Model]])), ISNUMBER(SEARCH(" S",porsche_data[[#This Row],[Model]]))),1,0)</f>
        <v>0</v>
      </c>
      <c r="G1944">
        <f>IF(ISNUMBER(SEARCH("Turbo",porsche_data[[#This Row],[Model]])),1,0)</f>
        <v>0</v>
      </c>
      <c r="H1944">
        <f>IF(ISNUMBER(SEARCH("GT",porsche_data[[#This Row],[Model]])),1,0)</f>
        <v>1</v>
      </c>
      <c r="I1944">
        <f>IF(ISNUMBER(SEARCH("RS",porsche_data[[#This Row],[Model]])),1,0)</f>
        <v>0</v>
      </c>
      <c r="J1944">
        <f>IF(ISNUMBER(SEARCH("Targa",porsche_data[[#This Row],[Body]])),1,0)</f>
        <v>0</v>
      </c>
      <c r="K1944">
        <f>IF(ISNUMBER(SEARCH("Cabriolet",porsche_data[[#This Row],[Body]])),1,0)</f>
        <v>0</v>
      </c>
      <c r="L1944" t="s">
        <v>44</v>
      </c>
      <c r="N1944" t="s">
        <v>2930</v>
      </c>
      <c r="O1944" t="str">
        <f>IF(ISNUMBER(SEARCH("km",porsche_data[[#This Row],[Mileage0]])),porsche_data[[#This Row],[Mileage0]],"")</f>
        <v>3056 km</v>
      </c>
      <c r="P1944" t="s">
        <v>73</v>
      </c>
      <c r="R1944" t="s">
        <v>111</v>
      </c>
      <c r="T1944" t="s">
        <v>20</v>
      </c>
      <c r="U1944" t="s">
        <v>21</v>
      </c>
      <c r="V1944">
        <f>IF(porsche_data[[#This Row],[Transmission]]="Automatic",1,0)</f>
        <v>0</v>
      </c>
      <c r="W1944">
        <f>IF(porsche_data[[#This Row],[Transmission]]="PDK",1,0)</f>
        <v>0</v>
      </c>
      <c r="X1944" t="s">
        <v>22</v>
      </c>
      <c r="Y1944">
        <f>IF(porsche_data[[#This Row],[Drive]]="Rear drive",0,1)</f>
        <v>0</v>
      </c>
      <c r="Z1944" t="s">
        <v>23</v>
      </c>
      <c r="AA1944" t="s">
        <v>24</v>
      </c>
      <c r="AB1944">
        <f>IF(OR(porsche_data[[#This Row],[Interior Color]]="Black",porsche_data[[#This Row],[Interior Color]]="Beige",porsche_data[[#This Row],[Interior Color]]="Brown",porsche_data[[#This Row],[Interior Color]]="Grey"),0,1)</f>
        <v>0</v>
      </c>
      <c r="AC1944" t="s">
        <v>54</v>
      </c>
      <c r="AD19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45" spans="1:30" hidden="1" x14ac:dyDescent="0.2">
      <c r="A1945" t="s">
        <v>25</v>
      </c>
      <c r="C1945" t="e">
        <f>ABS((porsche_data[[#This Row],[Price]]-#REF!)/#REF!)</f>
        <v>#REF!</v>
      </c>
      <c r="D1945" t="s">
        <v>25</v>
      </c>
      <c r="E1945" t="s">
        <v>25</v>
      </c>
      <c r="F1945">
        <f>IF(OR(ISNUMBER(SEARCH(" 4S",porsche_data[[#This Row],[Model]])), ISNUMBER(SEARCH(" S",porsche_data[[#This Row],[Model]]))),1,0)</f>
        <v>0</v>
      </c>
      <c r="G1945">
        <f>IF(ISNUMBER(SEARCH("Turbo",porsche_data[[#This Row],[Model]])),1,0)</f>
        <v>0</v>
      </c>
      <c r="H1945">
        <f>IF(ISNUMBER(SEARCH("GT",porsche_data[[#This Row],[Model]])),1,0)</f>
        <v>0</v>
      </c>
      <c r="I1945">
        <f>IF(ISNUMBER(SEARCH("RS",porsche_data[[#This Row],[Model]])),1,0)</f>
        <v>0</v>
      </c>
      <c r="J1945">
        <f>IF(ISNUMBER(SEARCH("Targa",porsche_data[[#This Row],[Body]])),1,0)</f>
        <v>0</v>
      </c>
      <c r="K1945">
        <f>IF(ISNUMBER(SEARCH("Cabriolet",porsche_data[[#This Row],[Body]])),1,0)</f>
        <v>0</v>
      </c>
      <c r="L1945" t="s">
        <v>25</v>
      </c>
      <c r="N1945" t="s">
        <v>25</v>
      </c>
      <c r="O1945" t="str">
        <f>IF(ISNUMBER(SEARCH("km",porsche_data[[#This Row],[Mileage0]])),porsche_data[[#This Row],[Mileage0]],"")</f>
        <v/>
      </c>
      <c r="P1945" t="s">
        <v>25</v>
      </c>
      <c r="R1945" t="s">
        <v>25</v>
      </c>
      <c r="T1945" t="s">
        <v>25</v>
      </c>
      <c r="U1945" t="s">
        <v>25</v>
      </c>
      <c r="V1945">
        <f>IF(porsche_data[[#This Row],[Transmission]]="Automatic",1,0)</f>
        <v>0</v>
      </c>
      <c r="W1945">
        <f>IF(porsche_data[[#This Row],[Transmission]]="PDK",1,0)</f>
        <v>0</v>
      </c>
      <c r="X1945" t="s">
        <v>25</v>
      </c>
      <c r="Y1945">
        <f>IF(porsche_data[[#This Row],[Drive]]="Rear drive",0,1)</f>
        <v>1</v>
      </c>
      <c r="Z1945" t="s">
        <v>25</v>
      </c>
      <c r="AA1945" t="s">
        <v>25</v>
      </c>
      <c r="AB1945">
        <f>IF(OR(porsche_data[[#This Row],[Interior Color]]="Black",porsche_data[[#This Row],[Interior Color]]="Beige",porsche_data[[#This Row],[Interior Color]]="Brown",porsche_data[[#This Row],[Interior Color]]="Grey"),0,1)</f>
        <v>1</v>
      </c>
      <c r="AC1945" t="s">
        <v>25</v>
      </c>
      <c r="AD19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46" spans="1:30" hidden="1" x14ac:dyDescent="0.2">
      <c r="A1946" t="s">
        <v>2931</v>
      </c>
      <c r="C1946" t="e">
        <f>ABS((porsche_data[[#This Row],[Price]]-#REF!)/#REF!)</f>
        <v>#REF!</v>
      </c>
      <c r="D1946" t="s">
        <v>874</v>
      </c>
      <c r="E1946" t="s">
        <v>129</v>
      </c>
      <c r="F1946">
        <f>IF(OR(ISNUMBER(SEARCH(" 4S",porsche_data[[#This Row],[Model]])), ISNUMBER(SEARCH(" S",porsche_data[[#This Row],[Model]]))),1,0)</f>
        <v>1</v>
      </c>
      <c r="G1946">
        <f>IF(ISNUMBER(SEARCH("Turbo",porsche_data[[#This Row],[Model]])),1,0)</f>
        <v>0</v>
      </c>
      <c r="H1946">
        <f>IF(ISNUMBER(SEARCH("GT",porsche_data[[#This Row],[Model]])),1,0)</f>
        <v>0</v>
      </c>
      <c r="I1946">
        <f>IF(ISNUMBER(SEARCH("RS",porsche_data[[#This Row],[Model]])),1,0)</f>
        <v>0</v>
      </c>
      <c r="J1946">
        <f>IF(ISNUMBER(SEARCH("Targa",porsche_data[[#This Row],[Body]])),1,0)</f>
        <v>0</v>
      </c>
      <c r="K1946">
        <f>IF(ISNUMBER(SEARCH("Cabriolet",porsche_data[[#This Row],[Body]])),1,0)</f>
        <v>0</v>
      </c>
      <c r="L1946" t="s">
        <v>44</v>
      </c>
      <c r="N1946" t="s">
        <v>2932</v>
      </c>
      <c r="O1946" t="str">
        <f>IF(ISNUMBER(SEARCH("km",porsche_data[[#This Row],[Mileage0]])),porsche_data[[#This Row],[Mileage0]],"")</f>
        <v>12570 km</v>
      </c>
      <c r="P1946" t="s">
        <v>2933</v>
      </c>
      <c r="R1946" t="s">
        <v>132</v>
      </c>
      <c r="T1946" t="s">
        <v>20</v>
      </c>
      <c r="U1946" t="s">
        <v>31</v>
      </c>
      <c r="V1946">
        <f>IF(porsche_data[[#This Row],[Transmission]]="Automatic",1,0)</f>
        <v>0</v>
      </c>
      <c r="W1946">
        <f>IF(porsche_data[[#This Row],[Transmission]]="PDK",1,0)</f>
        <v>1</v>
      </c>
      <c r="X1946" t="s">
        <v>46</v>
      </c>
      <c r="Y1946">
        <f>IF(porsche_data[[#This Row],[Drive]]="Rear drive",0,1)</f>
        <v>1</v>
      </c>
      <c r="Z1946" t="s">
        <v>133</v>
      </c>
      <c r="AA1946" t="s">
        <v>24</v>
      </c>
      <c r="AB1946">
        <f>IF(OR(porsche_data[[#This Row],[Interior Color]]="Black",porsche_data[[#This Row],[Interior Color]]="Beige",porsche_data[[#This Row],[Interior Color]]="Brown",porsche_data[[#This Row],[Interior Color]]="Grey"),0,1)</f>
        <v>0</v>
      </c>
      <c r="AC1946" t="s">
        <v>32</v>
      </c>
      <c r="AD19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47" spans="1:30" hidden="1" x14ac:dyDescent="0.2">
      <c r="A1947" t="s">
        <v>2960</v>
      </c>
      <c r="B1947">
        <v>129784</v>
      </c>
      <c r="C1947" t="e">
        <f>ABS((porsche_data[[#This Row],[Price]]-#REF!)/#REF!)</f>
        <v>#REF!</v>
      </c>
      <c r="D1947" t="s">
        <v>70</v>
      </c>
      <c r="E1947" t="s">
        <v>794</v>
      </c>
      <c r="F1947">
        <f>IF(OR(ISNUMBER(SEARCH(" 4S",porsche_data[[#This Row],[Model]])), ISNUMBER(SEARCH(" S",porsche_data[[#This Row],[Model]]))),1,0)</f>
        <v>1</v>
      </c>
      <c r="G1947">
        <f>IF(ISNUMBER(SEARCH("Turbo",porsche_data[[#This Row],[Model]])),1,0)</f>
        <v>0</v>
      </c>
      <c r="H1947">
        <f>IF(ISNUMBER(SEARCH("GT",porsche_data[[#This Row],[Model]])),1,0)</f>
        <v>0</v>
      </c>
      <c r="I1947">
        <f>IF(ISNUMBER(SEARCH("RS",porsche_data[[#This Row],[Model]])),1,0)</f>
        <v>0</v>
      </c>
      <c r="J1947">
        <f>IF(ISNUMBER(SEARCH("Targa",porsche_data[[#This Row],[Body]])),1,0)</f>
        <v>1</v>
      </c>
      <c r="K1947">
        <f>IF(ISNUMBER(SEARCH("Cabriolet",porsche_data[[#This Row],[Body]])),1,0)</f>
        <v>0</v>
      </c>
      <c r="L1947" t="s">
        <v>36</v>
      </c>
      <c r="M1947">
        <v>991</v>
      </c>
      <c r="N1947" t="s">
        <v>2961</v>
      </c>
      <c r="O1947" s="3">
        <f>1*(LEFT(porsche_data[[#This Row],[Mileage0]],FIND(" ",porsche_data[[#This Row],[Mileage0]])-1))</f>
        <v>83468</v>
      </c>
      <c r="P1947" t="s">
        <v>73</v>
      </c>
      <c r="Q1947">
        <v>420</v>
      </c>
      <c r="R1947" t="s">
        <v>525</v>
      </c>
      <c r="S1947" t="e">
        <f>1*(LEFT(porsche_data[[#This Row],[Cylinder Capacity]],FIND(" ",porsche_data[[#This Row],[Cylinder Capacity]])-1))</f>
        <v>#VALUE!</v>
      </c>
      <c r="T1947" t="s">
        <v>20</v>
      </c>
      <c r="U1947" t="s">
        <v>31</v>
      </c>
      <c r="V1947">
        <f>IF(porsche_data[[#This Row],[Transmission]]="Automatic",1,0)</f>
        <v>0</v>
      </c>
      <c r="W1947">
        <f>IF(porsche_data[[#This Row],[Transmission]]="PDK",1,0)</f>
        <v>1</v>
      </c>
      <c r="X1947" t="s">
        <v>46</v>
      </c>
      <c r="Y1947">
        <f>IF(porsche_data[[#This Row],[Drive]]="Rear drive",0,1)</f>
        <v>1</v>
      </c>
      <c r="Z1947" t="s">
        <v>23</v>
      </c>
      <c r="AA1947" t="s">
        <v>24</v>
      </c>
      <c r="AB1947">
        <f>IF(OR(porsche_data[[#This Row],[Interior Color]]="Black",porsche_data[[#This Row],[Interior Color]]="Beige",porsche_data[[#This Row],[Interior Color]]="Brown",porsche_data[[#This Row],[Interior Color]]="Grey"),0,1)</f>
        <v>0</v>
      </c>
      <c r="AC1947" t="s">
        <v>308</v>
      </c>
      <c r="AD19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48" spans="1:30" hidden="1" x14ac:dyDescent="0.2">
      <c r="A1948" t="s">
        <v>2936</v>
      </c>
      <c r="C1948" t="e">
        <f>ABS((porsche_data[[#This Row],[Price]]-#REF!)/#REF!)</f>
        <v>#REF!</v>
      </c>
      <c r="D1948" t="s">
        <v>303</v>
      </c>
      <c r="E1948" t="s">
        <v>407</v>
      </c>
      <c r="F1948">
        <f>IF(OR(ISNUMBER(SEARCH(" 4S",porsche_data[[#This Row],[Model]])), ISNUMBER(SEARCH(" S",porsche_data[[#This Row],[Model]]))),1,0)</f>
        <v>1</v>
      </c>
      <c r="G1948">
        <f>IF(ISNUMBER(SEARCH("Turbo",porsche_data[[#This Row],[Model]])),1,0)</f>
        <v>0</v>
      </c>
      <c r="H1948">
        <f>IF(ISNUMBER(SEARCH("GT",porsche_data[[#This Row],[Model]])),1,0)</f>
        <v>0</v>
      </c>
      <c r="I1948">
        <f>IF(ISNUMBER(SEARCH("RS",porsche_data[[#This Row],[Model]])),1,0)</f>
        <v>0</v>
      </c>
      <c r="J1948">
        <f>IF(ISNUMBER(SEARCH("Targa",porsche_data[[#This Row],[Body]])),1,0)</f>
        <v>0</v>
      </c>
      <c r="K1948">
        <f>IF(ISNUMBER(SEARCH("Cabriolet",porsche_data[[#This Row],[Body]])),1,0)</f>
        <v>0</v>
      </c>
      <c r="L1948" t="s">
        <v>44</v>
      </c>
      <c r="N1948" t="s">
        <v>2937</v>
      </c>
      <c r="O1948" t="str">
        <f>IF(ISNUMBER(SEARCH("km",porsche_data[[#This Row],[Mileage0]])),porsche_data[[#This Row],[Mileage0]],"")</f>
        <v/>
      </c>
      <c r="P1948" t="s">
        <v>297</v>
      </c>
      <c r="R1948" t="s">
        <v>88</v>
      </c>
      <c r="T1948" t="s">
        <v>232</v>
      </c>
      <c r="U1948" t="s">
        <v>21</v>
      </c>
      <c r="V1948">
        <f>IF(porsche_data[[#This Row],[Transmission]]="Automatic",1,0)</f>
        <v>0</v>
      </c>
      <c r="W1948">
        <f>IF(porsche_data[[#This Row],[Transmission]]="PDK",1,0)</f>
        <v>0</v>
      </c>
      <c r="X1948" t="s">
        <v>22</v>
      </c>
      <c r="Y1948">
        <f>IF(porsche_data[[#This Row],[Drive]]="Rear drive",0,1)</f>
        <v>0</v>
      </c>
      <c r="Z1948" t="s">
        <v>23</v>
      </c>
      <c r="AA1948" t="s">
        <v>24</v>
      </c>
      <c r="AB1948">
        <f>IF(OR(porsche_data[[#This Row],[Interior Color]]="Black",porsche_data[[#This Row],[Interior Color]]="Beige",porsche_data[[#This Row],[Interior Color]]="Brown",porsche_data[[#This Row],[Interior Color]]="Grey"),0,1)</f>
        <v>0</v>
      </c>
      <c r="AC1948" t="s">
        <v>61</v>
      </c>
      <c r="AD19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49" spans="1:30" hidden="1" x14ac:dyDescent="0.2">
      <c r="A1949" t="s">
        <v>2960</v>
      </c>
      <c r="B1949">
        <v>129784</v>
      </c>
      <c r="C1949" t="e">
        <f>ABS((porsche_data[[#This Row],[Price]]-#REF!)/#REF!)</f>
        <v>#REF!</v>
      </c>
      <c r="D1949" t="s">
        <v>70</v>
      </c>
      <c r="E1949" t="s">
        <v>794</v>
      </c>
      <c r="F1949">
        <f>IF(OR(ISNUMBER(SEARCH(" 4S",porsche_data[[#This Row],[Model]])), ISNUMBER(SEARCH(" S",porsche_data[[#This Row],[Model]]))),1,0)</f>
        <v>1</v>
      </c>
      <c r="G1949">
        <f>IF(ISNUMBER(SEARCH("Turbo",porsche_data[[#This Row],[Model]])),1,0)</f>
        <v>0</v>
      </c>
      <c r="H1949">
        <f>IF(ISNUMBER(SEARCH("GT",porsche_data[[#This Row],[Model]])),1,0)</f>
        <v>0</v>
      </c>
      <c r="I1949">
        <f>IF(ISNUMBER(SEARCH("RS",porsche_data[[#This Row],[Model]])),1,0)</f>
        <v>0</v>
      </c>
      <c r="J1949">
        <f>IF(ISNUMBER(SEARCH("Targa",porsche_data[[#This Row],[Body]])),1,0)</f>
        <v>1</v>
      </c>
      <c r="K1949">
        <f>IF(ISNUMBER(SEARCH("Cabriolet",porsche_data[[#This Row],[Body]])),1,0)</f>
        <v>0</v>
      </c>
      <c r="L1949" t="s">
        <v>36</v>
      </c>
      <c r="M1949">
        <v>991</v>
      </c>
      <c r="N1949" t="s">
        <v>2961</v>
      </c>
      <c r="O1949" s="3">
        <f>1*(LEFT(porsche_data[[#This Row],[Mileage0]],FIND(" ",porsche_data[[#This Row],[Mileage0]])-1))</f>
        <v>83468</v>
      </c>
      <c r="P1949" t="s">
        <v>73</v>
      </c>
      <c r="Q1949">
        <v>420</v>
      </c>
      <c r="R1949" t="s">
        <v>525</v>
      </c>
      <c r="S1949" t="e">
        <f>1*(LEFT(porsche_data[[#This Row],[Cylinder Capacity]],FIND(" ",porsche_data[[#This Row],[Cylinder Capacity]])-1))</f>
        <v>#VALUE!</v>
      </c>
      <c r="T1949" t="s">
        <v>20</v>
      </c>
      <c r="U1949" t="s">
        <v>31</v>
      </c>
      <c r="V1949">
        <f>IF(porsche_data[[#This Row],[Transmission]]="Automatic",1,0)</f>
        <v>0</v>
      </c>
      <c r="W1949">
        <f>IF(porsche_data[[#This Row],[Transmission]]="PDK",1,0)</f>
        <v>1</v>
      </c>
      <c r="X1949" t="s">
        <v>46</v>
      </c>
      <c r="Y1949">
        <f>IF(porsche_data[[#This Row],[Drive]]="Rear drive",0,1)</f>
        <v>1</v>
      </c>
      <c r="Z1949" t="s">
        <v>23</v>
      </c>
      <c r="AA1949" t="s">
        <v>24</v>
      </c>
      <c r="AB1949">
        <f>IF(OR(porsche_data[[#This Row],[Interior Color]]="Black",porsche_data[[#This Row],[Interior Color]]="Beige",porsche_data[[#This Row],[Interior Color]]="Brown",porsche_data[[#This Row],[Interior Color]]="Grey"),0,1)</f>
        <v>0</v>
      </c>
      <c r="AC1949" t="s">
        <v>308</v>
      </c>
      <c r="AD19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50" spans="1:30" x14ac:dyDescent="0.2">
      <c r="A1950" t="s">
        <v>3691</v>
      </c>
      <c r="B1950">
        <v>129750</v>
      </c>
      <c r="C1950">
        <f>ABS((porsche_data[[#This Row],[Price]]-AVERAGE(B1882:B6337))/_xlfn.STDEV.P(B1882:B6337))</f>
        <v>1.6487986757948638</v>
      </c>
      <c r="D1950" t="s">
        <v>80</v>
      </c>
      <c r="E1950" t="s">
        <v>76</v>
      </c>
      <c r="F1950">
        <f>IF(OR(ISNUMBER(SEARCH(" 4S",porsche_data[[#This Row],[Model]])), ISNUMBER(SEARCH(" S",porsche_data[[#This Row],[Model]]))),1,0)</f>
        <v>1</v>
      </c>
      <c r="G1950">
        <f>IF(ISNUMBER(SEARCH("Turbo",porsche_data[[#This Row],[Model]])),1,0)</f>
        <v>0</v>
      </c>
      <c r="H1950">
        <f>IF(ISNUMBER(SEARCH("GT",porsche_data[[#This Row],[Model]])),1,0)</f>
        <v>0</v>
      </c>
      <c r="I1950">
        <f>IF(ISNUMBER(SEARCH("RS",porsche_data[[#This Row],[Model]])),1,0)</f>
        <v>0</v>
      </c>
      <c r="J1950">
        <f>IF(ISNUMBER(SEARCH("Targa",porsche_data[[#This Row],[Body]])),1,0)</f>
        <v>1</v>
      </c>
      <c r="K1950">
        <f>IF(ISNUMBER(SEARCH("Cabriolet",porsche_data[[#This Row],[Body]])),1,0)</f>
        <v>0</v>
      </c>
      <c r="L1950" t="s">
        <v>36</v>
      </c>
      <c r="M1950">
        <v>991</v>
      </c>
      <c r="N1950" t="s">
        <v>3692</v>
      </c>
      <c r="O1950" s="3">
        <f>1*(LEFT(porsche_data[[#This Row],[Mileage0]],FIND(" ",porsche_data[[#This Row],[Mileage0]])-1))</f>
        <v>51272</v>
      </c>
      <c r="P1950" t="s">
        <v>73</v>
      </c>
      <c r="Q1950">
        <v>420</v>
      </c>
      <c r="R1950" t="s">
        <v>78</v>
      </c>
      <c r="S1950">
        <f>1*(LEFT(porsche_data[[#This Row],[Cylinder Capacity]],FIND(" ",porsche_data[[#This Row],[Cylinder Capacity]])-1))</f>
        <v>3</v>
      </c>
      <c r="T1950" t="s">
        <v>20</v>
      </c>
      <c r="U1950" t="s">
        <v>31</v>
      </c>
      <c r="V1950">
        <f>IF(porsche_data[[#This Row],[Transmission]]="Automatic",1,0)</f>
        <v>0</v>
      </c>
      <c r="W1950">
        <f>IF(porsche_data[[#This Row],[Transmission]]="PDK",1,0)</f>
        <v>1</v>
      </c>
      <c r="X1950" t="s">
        <v>46</v>
      </c>
      <c r="Y1950">
        <f>IF(porsche_data[[#This Row],[Drive]]="Rear drive",0,1)</f>
        <v>1</v>
      </c>
      <c r="Z1950" t="s">
        <v>23</v>
      </c>
      <c r="AA1950" t="s">
        <v>32</v>
      </c>
      <c r="AB1950">
        <f>IF(OR(porsche_data[[#This Row],[Interior Color]]="Black",porsche_data[[#This Row],[Interior Color]]="Beige",porsche_data[[#This Row],[Interior Color]]="Brown",porsche_data[[#This Row],[Interior Color]]="Grey"),0,1)</f>
        <v>0</v>
      </c>
      <c r="AC1950" t="s">
        <v>61</v>
      </c>
      <c r="AD19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51" spans="1:30" hidden="1" x14ac:dyDescent="0.2">
      <c r="A1951" t="s">
        <v>25</v>
      </c>
      <c r="C1951" t="e">
        <f>ABS((porsche_data[[#This Row],[Price]]-#REF!)/#REF!)</f>
        <v>#REF!</v>
      </c>
      <c r="D1951" t="s">
        <v>25</v>
      </c>
      <c r="E1951" t="s">
        <v>25</v>
      </c>
      <c r="F1951">
        <f>IF(OR(ISNUMBER(SEARCH(" 4S",porsche_data[[#This Row],[Model]])), ISNUMBER(SEARCH(" S",porsche_data[[#This Row],[Model]]))),1,0)</f>
        <v>0</v>
      </c>
      <c r="G1951">
        <f>IF(ISNUMBER(SEARCH("Turbo",porsche_data[[#This Row],[Model]])),1,0)</f>
        <v>0</v>
      </c>
      <c r="H1951">
        <f>IF(ISNUMBER(SEARCH("GT",porsche_data[[#This Row],[Model]])),1,0)</f>
        <v>0</v>
      </c>
      <c r="I1951">
        <f>IF(ISNUMBER(SEARCH("RS",porsche_data[[#This Row],[Model]])),1,0)</f>
        <v>0</v>
      </c>
      <c r="J1951">
        <f>IF(ISNUMBER(SEARCH("Targa",porsche_data[[#This Row],[Body]])),1,0)</f>
        <v>0</v>
      </c>
      <c r="K1951">
        <f>IF(ISNUMBER(SEARCH("Cabriolet",porsche_data[[#This Row],[Body]])),1,0)</f>
        <v>0</v>
      </c>
      <c r="L1951" t="s">
        <v>25</v>
      </c>
      <c r="N1951" t="s">
        <v>25</v>
      </c>
      <c r="O1951" t="str">
        <f>IF(ISNUMBER(SEARCH("km",porsche_data[[#This Row],[Mileage0]])),porsche_data[[#This Row],[Mileage0]],"")</f>
        <v/>
      </c>
      <c r="P1951" t="s">
        <v>25</v>
      </c>
      <c r="R1951" t="s">
        <v>25</v>
      </c>
      <c r="T1951" t="s">
        <v>25</v>
      </c>
      <c r="U1951" t="s">
        <v>25</v>
      </c>
      <c r="V1951">
        <f>IF(porsche_data[[#This Row],[Transmission]]="Automatic",1,0)</f>
        <v>0</v>
      </c>
      <c r="W1951">
        <f>IF(porsche_data[[#This Row],[Transmission]]="PDK",1,0)</f>
        <v>0</v>
      </c>
      <c r="X1951" t="s">
        <v>25</v>
      </c>
      <c r="Y1951">
        <f>IF(porsche_data[[#This Row],[Drive]]="Rear drive",0,1)</f>
        <v>1</v>
      </c>
      <c r="Z1951" t="s">
        <v>25</v>
      </c>
      <c r="AA1951" t="s">
        <v>25</v>
      </c>
      <c r="AB1951">
        <f>IF(OR(porsche_data[[#This Row],[Interior Color]]="Black",porsche_data[[#This Row],[Interior Color]]="Beige",porsche_data[[#This Row],[Interior Color]]="Brown",porsche_data[[#This Row],[Interior Color]]="Grey"),0,1)</f>
        <v>1</v>
      </c>
      <c r="AC1951" t="s">
        <v>25</v>
      </c>
      <c r="AD19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52" spans="1:30" x14ac:dyDescent="0.2">
      <c r="A1952" t="s">
        <v>873</v>
      </c>
      <c r="B1952">
        <v>129700</v>
      </c>
      <c r="C1952">
        <f>ABS((porsche_data[[#This Row],[Price]]-AVERAGE(B1884:B6339))/_xlfn.STDEV.P(B1884:B6339))</f>
        <v>1.6498788565529969</v>
      </c>
      <c r="D1952" t="s">
        <v>874</v>
      </c>
      <c r="E1952" t="s">
        <v>591</v>
      </c>
      <c r="F1952">
        <f>IF(OR(ISNUMBER(SEARCH(" 4S",porsche_data[[#This Row],[Model]])), ISNUMBER(SEARCH(" S",porsche_data[[#This Row],[Model]]))),1,0)</f>
        <v>0</v>
      </c>
      <c r="G1952">
        <f>IF(ISNUMBER(SEARCH("Turbo",porsche_data[[#This Row],[Model]])),1,0)</f>
        <v>0</v>
      </c>
      <c r="H1952">
        <f>IF(ISNUMBER(SEARCH("GT",porsche_data[[#This Row],[Model]])),1,0)</f>
        <v>1</v>
      </c>
      <c r="I1952">
        <f>IF(ISNUMBER(SEARCH("RS",porsche_data[[#This Row],[Model]])),1,0)</f>
        <v>0</v>
      </c>
      <c r="J1952">
        <f>IF(ISNUMBER(SEARCH("Targa",porsche_data[[#This Row],[Body]])),1,0)</f>
        <v>0</v>
      </c>
      <c r="K1952">
        <f>IF(ISNUMBER(SEARCH("Cabriolet",porsche_data[[#This Row],[Body]])),1,0)</f>
        <v>0</v>
      </c>
      <c r="L1952" t="s">
        <v>44</v>
      </c>
      <c r="M1952">
        <v>991</v>
      </c>
      <c r="N1952" t="s">
        <v>875</v>
      </c>
      <c r="O1952" s="3">
        <f>1*(LEFT(porsche_data[[#This Row],[Mileage0]],FIND(" ",porsche_data[[#This Row],[Mileage0]])-1))</f>
        <v>43800</v>
      </c>
      <c r="P1952" t="s">
        <v>593</v>
      </c>
      <c r="Q1952">
        <v>475</v>
      </c>
      <c r="R1952" t="s">
        <v>88</v>
      </c>
      <c r="S1952">
        <f>1*(LEFT(porsche_data[[#This Row],[Cylinder Capacity]],FIND(" ",porsche_data[[#This Row],[Cylinder Capacity]])-1))</f>
        <v>3.8</v>
      </c>
      <c r="T1952" t="s">
        <v>20</v>
      </c>
      <c r="U1952" t="s">
        <v>31</v>
      </c>
      <c r="V1952">
        <f>IF(porsche_data[[#This Row],[Transmission]]="Automatic",1,0)</f>
        <v>0</v>
      </c>
      <c r="W1952">
        <f>IF(porsche_data[[#This Row],[Transmission]]="PDK",1,0)</f>
        <v>1</v>
      </c>
      <c r="X1952" t="s">
        <v>22</v>
      </c>
      <c r="Y1952">
        <f>IF(porsche_data[[#This Row],[Drive]]="Rear drive",0,1)</f>
        <v>0</v>
      </c>
      <c r="Z1952" t="s">
        <v>23</v>
      </c>
      <c r="AA1952" t="s">
        <v>24</v>
      </c>
      <c r="AB1952">
        <f>IF(OR(porsche_data[[#This Row],[Interior Color]]="Black",porsche_data[[#This Row],[Interior Color]]="Beige",porsche_data[[#This Row],[Interior Color]]="Brown",porsche_data[[#This Row],[Interior Color]]="Grey"),0,1)</f>
        <v>0</v>
      </c>
      <c r="AC1952" t="s">
        <v>24</v>
      </c>
      <c r="AD19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53" spans="1:30" hidden="1" x14ac:dyDescent="0.2">
      <c r="A1953" t="s">
        <v>1965</v>
      </c>
      <c r="B1953">
        <v>129500</v>
      </c>
      <c r="C1953" t="e">
        <f>ABS((porsche_data[[#This Row],[Price]]-#REF!)/#REF!)</f>
        <v>#REF!</v>
      </c>
      <c r="D1953" t="s">
        <v>229</v>
      </c>
      <c r="E1953" t="s">
        <v>226</v>
      </c>
      <c r="F1953">
        <f>IF(OR(ISNUMBER(SEARCH(" 4S",porsche_data[[#This Row],[Model]])), ISNUMBER(SEARCH(" S",porsche_data[[#This Row],[Model]]))),1,0)</f>
        <v>0</v>
      </c>
      <c r="G1953">
        <f>IF(ISNUMBER(SEARCH("Turbo",porsche_data[[#This Row],[Model]])),1,0)</f>
        <v>0</v>
      </c>
      <c r="H1953">
        <f>IF(ISNUMBER(SEARCH("GT",porsche_data[[#This Row],[Model]])),1,0)</f>
        <v>0</v>
      </c>
      <c r="I1953">
        <f>IF(ISNUMBER(SEARCH("RS",porsche_data[[#This Row],[Model]])),1,0)</f>
        <v>0</v>
      </c>
      <c r="J1953">
        <f>IF(ISNUMBER(SEARCH("Targa",porsche_data[[#This Row],[Body]])),1,0)</f>
        <v>0</v>
      </c>
      <c r="K1953">
        <f>IF(ISNUMBER(SEARCH("Cabriolet",porsche_data[[#This Row],[Body]])),1,0)</f>
        <v>0</v>
      </c>
      <c r="L1953" t="s">
        <v>44</v>
      </c>
      <c r="N1953" t="s">
        <v>1966</v>
      </c>
      <c r="O1953" t="str">
        <f>IF(ISNUMBER(SEARCH("km",porsche_data[[#This Row],[Mileage0]])),porsche_data[[#This Row],[Mileage0]],"")</f>
        <v>8200 km</v>
      </c>
      <c r="P1953" t="s">
        <v>25</v>
      </c>
      <c r="R1953" t="s">
        <v>670</v>
      </c>
      <c r="T1953" t="s">
        <v>20</v>
      </c>
      <c r="U1953" t="s">
        <v>21</v>
      </c>
      <c r="V1953">
        <f>IF(porsche_data[[#This Row],[Transmission]]="Automatic",1,0)</f>
        <v>0</v>
      </c>
      <c r="W1953">
        <f>IF(porsche_data[[#This Row],[Transmission]]="PDK",1,0)</f>
        <v>0</v>
      </c>
      <c r="X1953" t="s">
        <v>22</v>
      </c>
      <c r="Y1953">
        <f>IF(porsche_data[[#This Row],[Drive]]="Rear drive",0,1)</f>
        <v>0</v>
      </c>
      <c r="Z1953" t="s">
        <v>23</v>
      </c>
      <c r="AA1953" t="s">
        <v>61</v>
      </c>
      <c r="AB1953">
        <f>IF(OR(porsche_data[[#This Row],[Interior Color]]="Black",porsche_data[[#This Row],[Interior Color]]="Beige",porsche_data[[#This Row],[Interior Color]]="Brown",porsche_data[[#This Row],[Interior Color]]="Grey"),0,1)</f>
        <v>1</v>
      </c>
      <c r="AC1953" t="s">
        <v>61</v>
      </c>
      <c r="AD19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54" spans="1:30" x14ac:dyDescent="0.2">
      <c r="A1954" t="s">
        <v>1965</v>
      </c>
      <c r="B1954">
        <v>129500</v>
      </c>
      <c r="C1954">
        <f>ABS((porsche_data[[#This Row],[Price]]-AVERAGE(B1886:B6341))/_xlfn.STDEV.P(B1886:B6341))</f>
        <v>1.6422209535211536</v>
      </c>
      <c r="D1954" t="s">
        <v>204</v>
      </c>
      <c r="E1954" t="s">
        <v>149</v>
      </c>
      <c r="F1954">
        <f>IF(OR(ISNUMBER(SEARCH(" 4S",porsche_data[[#This Row],[Model]])), ISNUMBER(SEARCH(" S",porsche_data[[#This Row],[Model]]))),1,0)</f>
        <v>0</v>
      </c>
      <c r="G1954">
        <f>IF(ISNUMBER(SEARCH("Turbo",porsche_data[[#This Row],[Model]])),1,0)</f>
        <v>1</v>
      </c>
      <c r="H1954">
        <f>IF(ISNUMBER(SEARCH("GT",porsche_data[[#This Row],[Model]])),1,0)</f>
        <v>0</v>
      </c>
      <c r="I1954">
        <f>IF(ISNUMBER(SEARCH("RS",porsche_data[[#This Row],[Model]])),1,0)</f>
        <v>0</v>
      </c>
      <c r="J1954">
        <f>IF(ISNUMBER(SEARCH("Targa",porsche_data[[#This Row],[Body]])),1,0)</f>
        <v>0</v>
      </c>
      <c r="K1954">
        <f>IF(ISNUMBER(SEARCH("Cabriolet",porsche_data[[#This Row],[Body]])),1,0)</f>
        <v>1</v>
      </c>
      <c r="L1954" t="s">
        <v>16</v>
      </c>
      <c r="M1954">
        <v>997</v>
      </c>
      <c r="N1954" t="s">
        <v>469</v>
      </c>
      <c r="O1954" s="3">
        <f>1*(LEFT(porsche_data[[#This Row],[Mileage0]],FIND(" ",porsche_data[[#This Row],[Mileage0]])-1))</f>
        <v>44500</v>
      </c>
      <c r="P1954" t="s">
        <v>141</v>
      </c>
      <c r="Q1954">
        <v>500</v>
      </c>
      <c r="R1954" t="s">
        <v>88</v>
      </c>
      <c r="S1954">
        <f>1*(LEFT(porsche_data[[#This Row],[Cylinder Capacity]],FIND(" ",porsche_data[[#This Row],[Cylinder Capacity]])-1))</f>
        <v>3.8</v>
      </c>
      <c r="T1954" t="s">
        <v>20</v>
      </c>
      <c r="U1954" t="s">
        <v>31</v>
      </c>
      <c r="V1954">
        <f>IF(porsche_data[[#This Row],[Transmission]]="Automatic",1,0)</f>
        <v>0</v>
      </c>
      <c r="W1954">
        <f>IF(porsche_data[[#This Row],[Transmission]]="PDK",1,0)</f>
        <v>1</v>
      </c>
      <c r="X1954" t="s">
        <v>46</v>
      </c>
      <c r="Y1954">
        <f>IF(porsche_data[[#This Row],[Drive]]="Rear drive",0,1)</f>
        <v>1</v>
      </c>
      <c r="Z1954" t="s">
        <v>23</v>
      </c>
      <c r="AA1954" t="s">
        <v>24</v>
      </c>
      <c r="AB1954">
        <f>IF(OR(porsche_data[[#This Row],[Interior Color]]="Black",porsche_data[[#This Row],[Interior Color]]="Beige",porsche_data[[#This Row],[Interior Color]]="Brown",porsche_data[[#This Row],[Interior Color]]="Grey"),0,1)</f>
        <v>0</v>
      </c>
      <c r="AC1954" t="s">
        <v>54</v>
      </c>
      <c r="AD19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55" spans="1:30" hidden="1" x14ac:dyDescent="0.2">
      <c r="A1955" t="s">
        <v>1453</v>
      </c>
      <c r="B1955">
        <v>129000</v>
      </c>
      <c r="C1955" t="e">
        <f>ABS((porsche_data[[#This Row],[Price]]-#REF!)/#REF!)</f>
        <v>#REF!</v>
      </c>
      <c r="D1955" t="s">
        <v>512</v>
      </c>
      <c r="E1955" t="s">
        <v>426</v>
      </c>
      <c r="F1955">
        <f>IF(OR(ISNUMBER(SEARCH(" 4S",porsche_data[[#This Row],[Model]])), ISNUMBER(SEARCH(" S",porsche_data[[#This Row],[Model]]))),1,0)</f>
        <v>0</v>
      </c>
      <c r="G1955">
        <f>IF(ISNUMBER(SEARCH("Turbo",porsche_data[[#This Row],[Model]])),1,0)</f>
        <v>0</v>
      </c>
      <c r="H1955">
        <f>IF(ISNUMBER(SEARCH("GT",porsche_data[[#This Row],[Model]])),1,0)</f>
        <v>0</v>
      </c>
      <c r="I1955">
        <f>IF(ISNUMBER(SEARCH("RS",porsche_data[[#This Row],[Model]])),1,0)</f>
        <v>0</v>
      </c>
      <c r="J1955">
        <f>IF(ISNUMBER(SEARCH("Targa",porsche_data[[#This Row],[Body]])),1,0)</f>
        <v>0</v>
      </c>
      <c r="K1955">
        <f>IF(ISNUMBER(SEARCH("Cabriolet",porsche_data[[#This Row],[Body]])),1,0)</f>
        <v>0</v>
      </c>
      <c r="L1955" t="s">
        <v>44</v>
      </c>
      <c r="N1955" t="s">
        <v>1454</v>
      </c>
      <c r="O1955" t="str">
        <f>IF(ISNUMBER(SEARCH("km",porsche_data[[#This Row],[Mileage0]])),porsche_data[[#This Row],[Mileage0]],"")</f>
        <v>65000 km</v>
      </c>
      <c r="P1955" t="s">
        <v>1455</v>
      </c>
      <c r="R1955" t="s">
        <v>429</v>
      </c>
      <c r="T1955" t="s">
        <v>20</v>
      </c>
      <c r="U1955" t="s">
        <v>21</v>
      </c>
      <c r="V1955">
        <f>IF(porsche_data[[#This Row],[Transmission]]="Automatic",1,0)</f>
        <v>0</v>
      </c>
      <c r="W1955">
        <f>IF(porsche_data[[#This Row],[Transmission]]="PDK",1,0)</f>
        <v>0</v>
      </c>
      <c r="X1955" t="s">
        <v>22</v>
      </c>
      <c r="Y1955">
        <f>IF(porsche_data[[#This Row],[Drive]]="Rear drive",0,1)</f>
        <v>0</v>
      </c>
      <c r="Z1955" t="s">
        <v>23</v>
      </c>
      <c r="AA1955" t="s">
        <v>24</v>
      </c>
      <c r="AB1955">
        <f>IF(OR(porsche_data[[#This Row],[Interior Color]]="Black",porsche_data[[#This Row],[Interior Color]]="Beige",porsche_data[[#This Row],[Interior Color]]="Brown",porsche_data[[#This Row],[Interior Color]]="Grey"),0,1)</f>
        <v>0</v>
      </c>
      <c r="AC1955" t="s">
        <v>116</v>
      </c>
      <c r="AD19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56" spans="1:30" x14ac:dyDescent="0.2">
      <c r="A1956" t="s">
        <v>1453</v>
      </c>
      <c r="B1956">
        <v>129000</v>
      </c>
      <c r="C1956">
        <f>ABS((porsche_data[[#This Row],[Price]]-AVERAGE(B1888:B6343))/_xlfn.STDEV.P(B1888:B6343))</f>
        <v>1.6290655979451572</v>
      </c>
      <c r="D1956" t="s">
        <v>563</v>
      </c>
      <c r="E1956" t="s">
        <v>505</v>
      </c>
      <c r="F1956">
        <f>IF(OR(ISNUMBER(SEARCH(" 4S",porsche_data[[#This Row],[Model]])), ISNUMBER(SEARCH(" S",porsche_data[[#This Row],[Model]]))),1,0)</f>
        <v>0</v>
      </c>
      <c r="G1956">
        <f>IF(ISNUMBER(SEARCH("Turbo",porsche_data[[#This Row],[Model]])),1,0)</f>
        <v>0</v>
      </c>
      <c r="H1956">
        <f>IF(ISNUMBER(SEARCH("GT",porsche_data[[#This Row],[Model]])),1,0)</f>
        <v>0</v>
      </c>
      <c r="I1956">
        <f>IF(ISNUMBER(SEARCH("RS",porsche_data[[#This Row],[Model]])),1,0)</f>
        <v>0</v>
      </c>
      <c r="J1956">
        <f>IF(ISNUMBER(SEARCH("Targa",porsche_data[[#This Row],[Body]])),1,0)</f>
        <v>0</v>
      </c>
      <c r="K1956">
        <f>IF(ISNUMBER(SEARCH("Cabriolet",porsche_data[[#This Row],[Body]])),1,0)</f>
        <v>0</v>
      </c>
      <c r="L1956" t="s">
        <v>44</v>
      </c>
      <c r="M1956">
        <v>911</v>
      </c>
      <c r="N1956" t="s">
        <v>1844</v>
      </c>
      <c r="O1956" s="3">
        <f>1*(LEFT(porsche_data[[#This Row],[Mileage0]],FIND(" ",porsche_data[[#This Row],[Mileage0]])-1))</f>
        <v>106766</v>
      </c>
      <c r="P1956" t="s">
        <v>59</v>
      </c>
      <c r="Q1956">
        <v>231</v>
      </c>
      <c r="R1956" t="s">
        <v>60</v>
      </c>
      <c r="S1956">
        <f>1*(LEFT(porsche_data[[#This Row],[Cylinder Capacity]],FIND(" ",porsche_data[[#This Row],[Cylinder Capacity]])-1))</f>
        <v>3.2</v>
      </c>
      <c r="T1956" t="s">
        <v>20</v>
      </c>
      <c r="U1956" t="s">
        <v>21</v>
      </c>
      <c r="V1956">
        <f>IF(porsche_data[[#This Row],[Transmission]]="Automatic",1,0)</f>
        <v>0</v>
      </c>
      <c r="W1956">
        <f>IF(porsche_data[[#This Row],[Transmission]]="PDK",1,0)</f>
        <v>0</v>
      </c>
      <c r="X1956" t="s">
        <v>22</v>
      </c>
      <c r="Y1956">
        <f>IF(porsche_data[[#This Row],[Drive]]="Rear drive",0,1)</f>
        <v>0</v>
      </c>
      <c r="Z1956" t="s">
        <v>23</v>
      </c>
      <c r="AA1956" t="s">
        <v>24</v>
      </c>
      <c r="AB1956">
        <f>IF(OR(porsche_data[[#This Row],[Interior Color]]="Black",porsche_data[[#This Row],[Interior Color]]="Beige",porsche_data[[#This Row],[Interior Color]]="Brown",porsche_data[[#This Row],[Interior Color]]="Grey"),0,1)</f>
        <v>0</v>
      </c>
      <c r="AC1956" t="s">
        <v>116</v>
      </c>
      <c r="AD19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57" spans="1:30" hidden="1" x14ac:dyDescent="0.2">
      <c r="A1957" t="s">
        <v>25</v>
      </c>
      <c r="C1957" t="e">
        <f>ABS((porsche_data[[#This Row],[Price]]-#REF!)/#REF!)</f>
        <v>#REF!</v>
      </c>
      <c r="D1957" t="s">
        <v>25</v>
      </c>
      <c r="E1957" t="s">
        <v>25</v>
      </c>
      <c r="F1957">
        <f>IF(OR(ISNUMBER(SEARCH(" 4S",porsche_data[[#This Row],[Model]])), ISNUMBER(SEARCH(" S",porsche_data[[#This Row],[Model]]))),1,0)</f>
        <v>0</v>
      </c>
      <c r="G1957">
        <f>IF(ISNUMBER(SEARCH("Turbo",porsche_data[[#This Row],[Model]])),1,0)</f>
        <v>0</v>
      </c>
      <c r="H1957">
        <f>IF(ISNUMBER(SEARCH("GT",porsche_data[[#This Row],[Model]])),1,0)</f>
        <v>0</v>
      </c>
      <c r="I1957">
        <f>IF(ISNUMBER(SEARCH("RS",porsche_data[[#This Row],[Model]])),1,0)</f>
        <v>0</v>
      </c>
      <c r="J1957">
        <f>IF(ISNUMBER(SEARCH("Targa",porsche_data[[#This Row],[Body]])),1,0)</f>
        <v>0</v>
      </c>
      <c r="K1957">
        <f>IF(ISNUMBER(SEARCH("Cabriolet",porsche_data[[#This Row],[Body]])),1,0)</f>
        <v>0</v>
      </c>
      <c r="L1957" t="s">
        <v>25</v>
      </c>
      <c r="N1957" t="s">
        <v>25</v>
      </c>
      <c r="O1957" t="str">
        <f>IF(ISNUMBER(SEARCH("km",porsche_data[[#This Row],[Mileage0]])),porsche_data[[#This Row],[Mileage0]],"")</f>
        <v/>
      </c>
      <c r="P1957" t="s">
        <v>25</v>
      </c>
      <c r="R1957" t="s">
        <v>25</v>
      </c>
      <c r="T1957" t="s">
        <v>25</v>
      </c>
      <c r="U1957" t="s">
        <v>25</v>
      </c>
      <c r="V1957">
        <f>IF(porsche_data[[#This Row],[Transmission]]="Automatic",1,0)</f>
        <v>0</v>
      </c>
      <c r="W1957">
        <f>IF(porsche_data[[#This Row],[Transmission]]="PDK",1,0)</f>
        <v>0</v>
      </c>
      <c r="X1957" t="s">
        <v>25</v>
      </c>
      <c r="Y1957">
        <f>IF(porsche_data[[#This Row],[Drive]]="Rear drive",0,1)</f>
        <v>1</v>
      </c>
      <c r="Z1957" t="s">
        <v>25</v>
      </c>
      <c r="AA1957" t="s">
        <v>25</v>
      </c>
      <c r="AB1957">
        <f>IF(OR(porsche_data[[#This Row],[Interior Color]]="Black",porsche_data[[#This Row],[Interior Color]]="Beige",porsche_data[[#This Row],[Interior Color]]="Brown",porsche_data[[#This Row],[Interior Color]]="Grey"),0,1)</f>
        <v>1</v>
      </c>
      <c r="AC1957" t="s">
        <v>25</v>
      </c>
      <c r="AD19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58" spans="1:30" hidden="1" x14ac:dyDescent="0.2">
      <c r="A1958" t="s">
        <v>1453</v>
      </c>
      <c r="B1958">
        <v>129000</v>
      </c>
      <c r="C1958" t="e">
        <f>ABS((porsche_data[[#This Row],[Price]]-#REF!)/#REF!)</f>
        <v>#REF!</v>
      </c>
      <c r="D1958" t="s">
        <v>225</v>
      </c>
      <c r="E1958" t="s">
        <v>226</v>
      </c>
      <c r="F1958">
        <f>IF(OR(ISNUMBER(SEARCH(" 4S",porsche_data[[#This Row],[Model]])), ISNUMBER(SEARCH(" S",porsche_data[[#This Row],[Model]]))),1,0)</f>
        <v>0</v>
      </c>
      <c r="G1958">
        <f>IF(ISNUMBER(SEARCH("Turbo",porsche_data[[#This Row],[Model]])),1,0)</f>
        <v>0</v>
      </c>
      <c r="H1958">
        <f>IF(ISNUMBER(SEARCH("GT",porsche_data[[#This Row],[Model]])),1,0)</f>
        <v>0</v>
      </c>
      <c r="I1958">
        <f>IF(ISNUMBER(SEARCH("RS",porsche_data[[#This Row],[Model]])),1,0)</f>
        <v>0</v>
      </c>
      <c r="J1958">
        <f>IF(ISNUMBER(SEARCH("Targa",porsche_data[[#This Row],[Body]])),1,0)</f>
        <v>0</v>
      </c>
      <c r="K1958">
        <f>IF(ISNUMBER(SEARCH("Cabriolet",porsche_data[[#This Row],[Body]])),1,0)</f>
        <v>0</v>
      </c>
      <c r="L1958" t="s">
        <v>44</v>
      </c>
      <c r="N1958" t="s">
        <v>668</v>
      </c>
      <c r="O1958" t="str">
        <f>IF(ISNUMBER(SEARCH("km",porsche_data[[#This Row],[Mileage0]])),porsche_data[[#This Row],[Mileage0]],"")</f>
        <v>17000 km</v>
      </c>
      <c r="P1958" t="s">
        <v>519</v>
      </c>
      <c r="R1958" t="s">
        <v>67</v>
      </c>
      <c r="T1958" t="s">
        <v>20</v>
      </c>
      <c r="U1958" t="s">
        <v>21</v>
      </c>
      <c r="V1958">
        <f>IF(porsche_data[[#This Row],[Transmission]]="Automatic",1,0)</f>
        <v>0</v>
      </c>
      <c r="W1958">
        <f>IF(porsche_data[[#This Row],[Transmission]]="PDK",1,0)</f>
        <v>0</v>
      </c>
      <c r="X1958" t="s">
        <v>22</v>
      </c>
      <c r="Y1958">
        <f>IF(porsche_data[[#This Row],[Drive]]="Rear drive",0,1)</f>
        <v>0</v>
      </c>
      <c r="Z1958" t="s">
        <v>23</v>
      </c>
      <c r="AA1958" t="s">
        <v>24</v>
      </c>
      <c r="AB1958">
        <f>IF(OR(porsche_data[[#This Row],[Interior Color]]="Black",porsche_data[[#This Row],[Interior Color]]="Beige",porsche_data[[#This Row],[Interior Color]]="Brown",porsche_data[[#This Row],[Interior Color]]="Grey"),0,1)</f>
        <v>0</v>
      </c>
      <c r="AC1958" t="s">
        <v>308</v>
      </c>
      <c r="AD19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59" spans="1:30" x14ac:dyDescent="0.2">
      <c r="A1959" t="s">
        <v>1453</v>
      </c>
      <c r="B1959">
        <v>129000</v>
      </c>
      <c r="C1959">
        <f>ABS((porsche_data[[#This Row],[Price]]-AVERAGE(B1891:B6346))/_xlfn.STDEV.P(B1891:B6346))</f>
        <v>1.6351179647968344</v>
      </c>
      <c r="D1959" t="s">
        <v>298</v>
      </c>
      <c r="E1959" t="s">
        <v>299</v>
      </c>
      <c r="F1959">
        <f>IF(OR(ISNUMBER(SEARCH(" 4S",porsche_data[[#This Row],[Model]])), ISNUMBER(SEARCH(" S",porsche_data[[#This Row],[Model]]))),1,0)</f>
        <v>0</v>
      </c>
      <c r="G1959">
        <f>IF(ISNUMBER(SEARCH("Turbo",porsche_data[[#This Row],[Model]])),1,0)</f>
        <v>0</v>
      </c>
      <c r="H1959">
        <f>IF(ISNUMBER(SEARCH("GT",porsche_data[[#This Row],[Model]])),1,0)</f>
        <v>1</v>
      </c>
      <c r="I1959">
        <f>IF(ISNUMBER(SEARCH("RS",porsche_data[[#This Row],[Model]])),1,0)</f>
        <v>0</v>
      </c>
      <c r="J1959">
        <f>IF(ISNUMBER(SEARCH("Targa",porsche_data[[#This Row],[Body]])),1,0)</f>
        <v>0</v>
      </c>
      <c r="K1959">
        <f>IF(ISNUMBER(SEARCH("Cabriolet",porsche_data[[#This Row],[Body]])),1,0)</f>
        <v>0</v>
      </c>
      <c r="L1959" t="s">
        <v>44</v>
      </c>
      <c r="M1959">
        <v>997</v>
      </c>
      <c r="N1959" t="s">
        <v>3435</v>
      </c>
      <c r="O1959" s="3">
        <f>1*(LEFT(porsche_data[[#This Row],[Mileage0]],FIND(" ",porsche_data[[#This Row],[Mileage0]])-1))</f>
        <v>85301</v>
      </c>
      <c r="P1959" t="s">
        <v>301</v>
      </c>
      <c r="Q1959">
        <v>415</v>
      </c>
      <c r="R1959" t="s">
        <v>19</v>
      </c>
      <c r="S1959">
        <f>1*(LEFT(porsche_data[[#This Row],[Cylinder Capacity]],FIND(" ",porsche_data[[#This Row],[Cylinder Capacity]])-1))</f>
        <v>3.6</v>
      </c>
      <c r="T1959" t="s">
        <v>20</v>
      </c>
      <c r="U1959" t="s">
        <v>21</v>
      </c>
      <c r="V1959">
        <f>IF(porsche_data[[#This Row],[Transmission]]="Automatic",1,0)</f>
        <v>0</v>
      </c>
      <c r="W1959">
        <f>IF(porsche_data[[#This Row],[Transmission]]="PDK",1,0)</f>
        <v>0</v>
      </c>
      <c r="X1959" t="s">
        <v>22</v>
      </c>
      <c r="Y1959">
        <f>IF(porsche_data[[#This Row],[Drive]]="Rear drive",0,1)</f>
        <v>0</v>
      </c>
      <c r="Z1959" t="s">
        <v>23</v>
      </c>
      <c r="AA1959" t="s">
        <v>24</v>
      </c>
      <c r="AB1959">
        <f>IF(OR(porsche_data[[#This Row],[Interior Color]]="Black",porsche_data[[#This Row],[Interior Color]]="Beige",porsche_data[[#This Row],[Interior Color]]="Brown",porsche_data[[#This Row],[Interior Color]]="Grey"),0,1)</f>
        <v>0</v>
      </c>
      <c r="AC1959" t="s">
        <v>61</v>
      </c>
      <c r="AD19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60" spans="1:30" hidden="1" x14ac:dyDescent="0.2">
      <c r="A1960" t="s">
        <v>2949</v>
      </c>
      <c r="C1960" t="e">
        <f>ABS((porsche_data[[#This Row],[Price]]-#REF!)/#REF!)</f>
        <v>#REF!</v>
      </c>
      <c r="D1960" t="s">
        <v>772</v>
      </c>
      <c r="E1960" t="s">
        <v>478</v>
      </c>
      <c r="F1960">
        <f>IF(OR(ISNUMBER(SEARCH(" 4S",porsche_data[[#This Row],[Model]])), ISNUMBER(SEARCH(" S",porsche_data[[#This Row],[Model]]))),1,0)</f>
        <v>1</v>
      </c>
      <c r="G1960">
        <f>IF(ISNUMBER(SEARCH("Turbo",porsche_data[[#This Row],[Model]])),1,0)</f>
        <v>0</v>
      </c>
      <c r="H1960">
        <f>IF(ISNUMBER(SEARCH("GT",porsche_data[[#This Row],[Model]])),1,0)</f>
        <v>0</v>
      </c>
      <c r="I1960">
        <f>IF(ISNUMBER(SEARCH("RS",porsche_data[[#This Row],[Model]])),1,0)</f>
        <v>0</v>
      </c>
      <c r="J1960">
        <f>IF(ISNUMBER(SEARCH("Targa",porsche_data[[#This Row],[Body]])),1,0)</f>
        <v>0</v>
      </c>
      <c r="K1960">
        <f>IF(ISNUMBER(SEARCH("Cabriolet",porsche_data[[#This Row],[Body]])),1,0)</f>
        <v>0</v>
      </c>
      <c r="L1960" t="s">
        <v>44</v>
      </c>
      <c r="N1960" t="s">
        <v>1185</v>
      </c>
      <c r="O1960" t="str">
        <f>IF(ISNUMBER(SEARCH("km",porsche_data[[#This Row],[Mileage0]])),porsche_data[[#This Row],[Mileage0]],"")</f>
        <v>89000 km</v>
      </c>
      <c r="P1960" t="s">
        <v>289</v>
      </c>
      <c r="R1960" t="s">
        <v>19</v>
      </c>
      <c r="T1960" t="s">
        <v>20</v>
      </c>
      <c r="U1960" t="s">
        <v>21</v>
      </c>
      <c r="V1960">
        <f>IF(porsche_data[[#This Row],[Transmission]]="Automatic",1,0)</f>
        <v>0</v>
      </c>
      <c r="W1960">
        <f>IF(porsche_data[[#This Row],[Transmission]]="PDK",1,0)</f>
        <v>0</v>
      </c>
      <c r="X1960" t="s">
        <v>46</v>
      </c>
      <c r="Y1960">
        <f>IF(porsche_data[[#This Row],[Drive]]="Rear drive",0,1)</f>
        <v>1</v>
      </c>
      <c r="Z1960" t="s">
        <v>23</v>
      </c>
      <c r="AA1960" t="s">
        <v>24</v>
      </c>
      <c r="AB1960">
        <f>IF(OR(porsche_data[[#This Row],[Interior Color]]="Black",porsche_data[[#This Row],[Interior Color]]="Beige",porsche_data[[#This Row],[Interior Color]]="Brown",porsche_data[[#This Row],[Interior Color]]="Grey"),0,1)</f>
        <v>0</v>
      </c>
      <c r="AC1960" t="s">
        <v>99</v>
      </c>
      <c r="AD19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61" spans="1:30" hidden="1" x14ac:dyDescent="0.2">
      <c r="A1961" t="s">
        <v>2950</v>
      </c>
      <c r="C1961" t="e">
        <f>ABS((porsche_data[[#This Row],[Price]]-#REF!)/#REF!)</f>
        <v>#REF!</v>
      </c>
      <c r="D1961" t="s">
        <v>303</v>
      </c>
      <c r="E1961" t="s">
        <v>397</v>
      </c>
      <c r="F1961">
        <f>IF(OR(ISNUMBER(SEARCH(" 4S",porsche_data[[#This Row],[Model]])), ISNUMBER(SEARCH(" S",porsche_data[[#This Row],[Model]]))),1,0)</f>
        <v>1</v>
      </c>
      <c r="G1961">
        <f>IF(ISNUMBER(SEARCH("Turbo",porsche_data[[#This Row],[Model]])),1,0)</f>
        <v>0</v>
      </c>
      <c r="H1961">
        <f>IF(ISNUMBER(SEARCH("GT",porsche_data[[#This Row],[Model]])),1,0)</f>
        <v>0</v>
      </c>
      <c r="I1961">
        <f>IF(ISNUMBER(SEARCH("RS",porsche_data[[#This Row],[Model]])),1,0)</f>
        <v>0</v>
      </c>
      <c r="J1961">
        <f>IF(ISNUMBER(SEARCH("Targa",porsche_data[[#This Row],[Body]])),1,0)</f>
        <v>1</v>
      </c>
      <c r="K1961">
        <f>IF(ISNUMBER(SEARCH("Cabriolet",porsche_data[[#This Row],[Body]])),1,0)</f>
        <v>0</v>
      </c>
      <c r="L1961" t="s">
        <v>36</v>
      </c>
      <c r="N1961" t="s">
        <v>2450</v>
      </c>
      <c r="O1961" t="str">
        <f>IF(ISNUMBER(SEARCH("km",porsche_data[[#This Row],[Mileage0]])),porsche_data[[#This Row],[Mileage0]],"")</f>
        <v>77000 km</v>
      </c>
      <c r="P1961" t="s">
        <v>182</v>
      </c>
      <c r="R1961" t="s">
        <v>88</v>
      </c>
      <c r="T1961" t="s">
        <v>20</v>
      </c>
      <c r="U1961" t="s">
        <v>31</v>
      </c>
      <c r="V1961">
        <f>IF(porsche_data[[#This Row],[Transmission]]="Automatic",1,0)</f>
        <v>0</v>
      </c>
      <c r="W1961">
        <f>IF(porsche_data[[#This Row],[Transmission]]="PDK",1,0)</f>
        <v>1</v>
      </c>
      <c r="X1961" t="s">
        <v>46</v>
      </c>
      <c r="Y1961">
        <f>IF(porsche_data[[#This Row],[Drive]]="Rear drive",0,1)</f>
        <v>1</v>
      </c>
      <c r="Z1961" t="s">
        <v>23</v>
      </c>
      <c r="AA1961" t="s">
        <v>68</v>
      </c>
      <c r="AB1961">
        <f>IF(OR(porsche_data[[#This Row],[Interior Color]]="Black",porsche_data[[#This Row],[Interior Color]]="Beige",porsche_data[[#This Row],[Interior Color]]="Brown",porsche_data[[#This Row],[Interior Color]]="Grey"),0,1)</f>
        <v>0</v>
      </c>
      <c r="AC1961" t="s">
        <v>589</v>
      </c>
      <c r="AD19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62" spans="1:30" x14ac:dyDescent="0.2">
      <c r="A1962" t="s">
        <v>1453</v>
      </c>
      <c r="B1962">
        <v>129000</v>
      </c>
      <c r="C1962">
        <f>ABS((porsche_data[[#This Row],[Price]]-AVERAGE(B1894:B6349))/_xlfn.STDEV.P(B1894:B6349))</f>
        <v>1.6412291029086612</v>
      </c>
      <c r="D1962" t="s">
        <v>42</v>
      </c>
      <c r="E1962" t="s">
        <v>230</v>
      </c>
      <c r="F1962">
        <f>IF(OR(ISNUMBER(SEARCH(" 4S",porsche_data[[#This Row],[Model]])), ISNUMBER(SEARCH(" S",porsche_data[[#This Row],[Model]]))),1,0)</f>
        <v>0</v>
      </c>
      <c r="G1962">
        <f>IF(ISNUMBER(SEARCH("Turbo",porsche_data[[#This Row],[Model]])),1,0)</f>
        <v>0</v>
      </c>
      <c r="H1962">
        <f>IF(ISNUMBER(SEARCH("GT",porsche_data[[#This Row],[Model]])),1,0)</f>
        <v>0</v>
      </c>
      <c r="I1962">
        <f>IF(ISNUMBER(SEARCH("RS",porsche_data[[#This Row],[Model]])),1,0)</f>
        <v>0</v>
      </c>
      <c r="J1962">
        <f>IF(ISNUMBER(SEARCH("Targa",porsche_data[[#This Row],[Body]])),1,0)</f>
        <v>0</v>
      </c>
      <c r="K1962">
        <f>IF(ISNUMBER(SEARCH("Cabriolet",porsche_data[[#This Row],[Body]])),1,0)</f>
        <v>1</v>
      </c>
      <c r="L1962" t="s">
        <v>16</v>
      </c>
      <c r="M1962">
        <v>964</v>
      </c>
      <c r="N1962" t="s">
        <v>4784</v>
      </c>
      <c r="O1962" s="3">
        <f>1*(LEFT(porsche_data[[#This Row],[Mileage0]],FIND(" ",porsche_data[[#This Row],[Mileage0]])-1))</f>
        <v>113838</v>
      </c>
      <c r="P1962" t="s">
        <v>18</v>
      </c>
      <c r="Q1962">
        <v>250</v>
      </c>
      <c r="R1962" t="s">
        <v>19</v>
      </c>
      <c r="S1962">
        <f>1*(LEFT(porsche_data[[#This Row],[Cylinder Capacity]],FIND(" ",porsche_data[[#This Row],[Cylinder Capacity]])-1))</f>
        <v>3.6</v>
      </c>
      <c r="T1962" t="s">
        <v>20</v>
      </c>
      <c r="U1962" t="s">
        <v>21</v>
      </c>
      <c r="V1962">
        <f>IF(porsche_data[[#This Row],[Transmission]]="Automatic",1,0)</f>
        <v>0</v>
      </c>
      <c r="W1962">
        <f>IF(porsche_data[[#This Row],[Transmission]]="PDK",1,0)</f>
        <v>0</v>
      </c>
      <c r="X1962" t="s">
        <v>22</v>
      </c>
      <c r="Y1962">
        <f>IF(porsche_data[[#This Row],[Drive]]="Rear drive",0,1)</f>
        <v>0</v>
      </c>
      <c r="Z1962" t="s">
        <v>23</v>
      </c>
      <c r="AA1962" t="s">
        <v>24</v>
      </c>
      <c r="AB1962">
        <f>IF(OR(porsche_data[[#This Row],[Interior Color]]="Black",porsche_data[[#This Row],[Interior Color]]="Beige",porsche_data[[#This Row],[Interior Color]]="Brown",porsche_data[[#This Row],[Interior Color]]="Grey"),0,1)</f>
        <v>0</v>
      </c>
      <c r="AC1962" t="s">
        <v>54</v>
      </c>
      <c r="AD19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63" spans="1:30" hidden="1" x14ac:dyDescent="0.2">
      <c r="A1963" t="s">
        <v>25</v>
      </c>
      <c r="C1963" t="e">
        <f>ABS((porsche_data[[#This Row],[Price]]-#REF!)/#REF!)</f>
        <v>#REF!</v>
      </c>
      <c r="D1963" t="s">
        <v>25</v>
      </c>
      <c r="E1963" t="s">
        <v>25</v>
      </c>
      <c r="F1963">
        <f>IF(OR(ISNUMBER(SEARCH(" 4S",porsche_data[[#This Row],[Model]])), ISNUMBER(SEARCH(" S",porsche_data[[#This Row],[Model]]))),1,0)</f>
        <v>0</v>
      </c>
      <c r="G1963">
        <f>IF(ISNUMBER(SEARCH("Turbo",porsche_data[[#This Row],[Model]])),1,0)</f>
        <v>0</v>
      </c>
      <c r="H1963">
        <f>IF(ISNUMBER(SEARCH("GT",porsche_data[[#This Row],[Model]])),1,0)</f>
        <v>0</v>
      </c>
      <c r="I1963">
        <f>IF(ISNUMBER(SEARCH("RS",porsche_data[[#This Row],[Model]])),1,0)</f>
        <v>0</v>
      </c>
      <c r="J1963">
        <f>IF(ISNUMBER(SEARCH("Targa",porsche_data[[#This Row],[Body]])),1,0)</f>
        <v>0</v>
      </c>
      <c r="K1963">
        <f>IF(ISNUMBER(SEARCH("Cabriolet",porsche_data[[#This Row],[Body]])),1,0)</f>
        <v>0</v>
      </c>
      <c r="L1963" t="s">
        <v>25</v>
      </c>
      <c r="N1963" t="s">
        <v>25</v>
      </c>
      <c r="O1963" t="str">
        <f>IF(ISNUMBER(SEARCH("km",porsche_data[[#This Row],[Mileage0]])),porsche_data[[#This Row],[Mileage0]],"")</f>
        <v/>
      </c>
      <c r="P1963" t="s">
        <v>25</v>
      </c>
      <c r="R1963" t="s">
        <v>25</v>
      </c>
      <c r="T1963" t="s">
        <v>25</v>
      </c>
      <c r="U1963" t="s">
        <v>25</v>
      </c>
      <c r="V1963">
        <f>IF(porsche_data[[#This Row],[Transmission]]="Automatic",1,0)</f>
        <v>0</v>
      </c>
      <c r="W1963">
        <f>IF(porsche_data[[#This Row],[Transmission]]="PDK",1,0)</f>
        <v>0</v>
      </c>
      <c r="X1963" t="s">
        <v>25</v>
      </c>
      <c r="Y1963">
        <f>IF(porsche_data[[#This Row],[Drive]]="Rear drive",0,1)</f>
        <v>1</v>
      </c>
      <c r="Z1963" t="s">
        <v>25</v>
      </c>
      <c r="AA1963" t="s">
        <v>25</v>
      </c>
      <c r="AB1963">
        <f>IF(OR(porsche_data[[#This Row],[Interior Color]]="Black",porsche_data[[#This Row],[Interior Color]]="Beige",porsche_data[[#This Row],[Interior Color]]="Brown",porsche_data[[#This Row],[Interior Color]]="Grey"),0,1)</f>
        <v>1</v>
      </c>
      <c r="AC1963" t="s">
        <v>25</v>
      </c>
      <c r="AD19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64" spans="1:30" hidden="1" x14ac:dyDescent="0.2">
      <c r="A1964" t="s">
        <v>1453</v>
      </c>
      <c r="B1964">
        <v>129000</v>
      </c>
      <c r="C1964" t="e">
        <f>ABS((porsche_data[[#This Row],[Price]]-#REF!)/#REF!)</f>
        <v>#REF!</v>
      </c>
      <c r="D1964" t="s">
        <v>641</v>
      </c>
      <c r="E1964" t="s">
        <v>226</v>
      </c>
      <c r="F1964">
        <f>IF(OR(ISNUMBER(SEARCH(" 4S",porsche_data[[#This Row],[Model]])), ISNUMBER(SEARCH(" S",porsche_data[[#This Row],[Model]]))),1,0)</f>
        <v>0</v>
      </c>
      <c r="G1964">
        <f>IF(ISNUMBER(SEARCH("Turbo",porsche_data[[#This Row],[Model]])),1,0)</f>
        <v>0</v>
      </c>
      <c r="H1964">
        <f>IF(ISNUMBER(SEARCH("GT",porsche_data[[#This Row],[Model]])),1,0)</f>
        <v>0</v>
      </c>
      <c r="I1964">
        <f>IF(ISNUMBER(SEARCH("RS",porsche_data[[#This Row],[Model]])),1,0)</f>
        <v>0</v>
      </c>
      <c r="J1964">
        <f>IF(ISNUMBER(SEARCH("Targa",porsche_data[[#This Row],[Body]])),1,0)</f>
        <v>1</v>
      </c>
      <c r="K1964">
        <f>IF(ISNUMBER(SEARCH("Cabriolet",porsche_data[[#This Row],[Body]])),1,0)</f>
        <v>0</v>
      </c>
      <c r="L1964" t="s">
        <v>36</v>
      </c>
      <c r="N1964" t="s">
        <v>4909</v>
      </c>
      <c r="O1964" t="str">
        <f>IF(ISNUMBER(SEARCH("km",porsche_data[[#This Row],[Mileage0]])),porsche_data[[#This Row],[Mileage0]],"")</f>
        <v/>
      </c>
      <c r="P1964" t="s">
        <v>4910</v>
      </c>
      <c r="R1964" t="s">
        <v>25</v>
      </c>
      <c r="T1964" t="s">
        <v>20</v>
      </c>
      <c r="U1964" t="s">
        <v>21</v>
      </c>
      <c r="V1964">
        <f>IF(porsche_data[[#This Row],[Transmission]]="Automatic",1,0)</f>
        <v>0</v>
      </c>
      <c r="W1964">
        <f>IF(porsche_data[[#This Row],[Transmission]]="PDK",1,0)</f>
        <v>0</v>
      </c>
      <c r="X1964" t="s">
        <v>22</v>
      </c>
      <c r="Y1964">
        <f>IF(porsche_data[[#This Row],[Drive]]="Rear drive",0,1)</f>
        <v>0</v>
      </c>
      <c r="Z1964" t="s">
        <v>23</v>
      </c>
      <c r="AA1964" t="s">
        <v>68</v>
      </c>
      <c r="AB1964">
        <f>IF(OR(porsche_data[[#This Row],[Interior Color]]="Black",porsche_data[[#This Row],[Interior Color]]="Beige",porsche_data[[#This Row],[Interior Color]]="Brown",porsche_data[[#This Row],[Interior Color]]="Grey"),0,1)</f>
        <v>0</v>
      </c>
      <c r="AC1964" t="s">
        <v>47</v>
      </c>
      <c r="AD19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65" spans="1:30" x14ac:dyDescent="0.2">
      <c r="A1965" t="s">
        <v>1453</v>
      </c>
      <c r="B1965">
        <v>129000</v>
      </c>
      <c r="C1965">
        <f>ABS((porsche_data[[#This Row],[Price]]-AVERAGE(B1897:B6352))/_xlfn.STDEV.P(B1897:B6352))</f>
        <v>1.6412291029086612</v>
      </c>
      <c r="D1965" t="s">
        <v>349</v>
      </c>
      <c r="E1965" t="s">
        <v>3266</v>
      </c>
      <c r="F1965">
        <f>IF(OR(ISNUMBER(SEARCH(" 4S",porsche_data[[#This Row],[Model]])), ISNUMBER(SEARCH(" S",porsche_data[[#This Row],[Model]]))),1,0)</f>
        <v>0</v>
      </c>
      <c r="G1965">
        <f>IF(ISNUMBER(SEARCH("Turbo",porsche_data[[#This Row],[Model]])),1,0)</f>
        <v>0</v>
      </c>
      <c r="H1965">
        <f>IF(ISNUMBER(SEARCH("GT",porsche_data[[#This Row],[Model]])),1,0)</f>
        <v>0</v>
      </c>
      <c r="I1965">
        <f>IF(ISNUMBER(SEARCH("RS",porsche_data[[#This Row],[Model]])),1,0)</f>
        <v>0</v>
      </c>
      <c r="J1965">
        <f>IF(ISNUMBER(SEARCH("Targa",porsche_data[[#This Row],[Body]])),1,0)</f>
        <v>0</v>
      </c>
      <c r="K1965">
        <f>IF(ISNUMBER(SEARCH("Cabriolet",porsche_data[[#This Row],[Body]])),1,0)</f>
        <v>0</v>
      </c>
      <c r="L1965" t="s">
        <v>44</v>
      </c>
      <c r="M1965">
        <v>911</v>
      </c>
      <c r="N1965" t="s">
        <v>4358</v>
      </c>
      <c r="O1965" s="3">
        <f>1*(LEFT(porsche_data[[#This Row],[Mileage0]],FIND(" ",porsche_data[[#This Row],[Mileage0]])-1))</f>
        <v>93500</v>
      </c>
      <c r="P1965" t="s">
        <v>59</v>
      </c>
      <c r="Q1965">
        <v>231</v>
      </c>
      <c r="R1965" t="s">
        <v>60</v>
      </c>
      <c r="S1965">
        <f>1*(LEFT(porsche_data[[#This Row],[Cylinder Capacity]],FIND(" ",porsche_data[[#This Row],[Cylinder Capacity]])-1))</f>
        <v>3.2</v>
      </c>
      <c r="T1965" t="s">
        <v>20</v>
      </c>
      <c r="U1965" t="s">
        <v>21</v>
      </c>
      <c r="V1965">
        <f>IF(porsche_data[[#This Row],[Transmission]]="Automatic",1,0)</f>
        <v>0</v>
      </c>
      <c r="W1965">
        <f>IF(porsche_data[[#This Row],[Transmission]]="PDK",1,0)</f>
        <v>0</v>
      </c>
      <c r="X1965" t="s">
        <v>22</v>
      </c>
      <c r="Y1965">
        <f>IF(porsche_data[[#This Row],[Drive]]="Rear drive",0,1)</f>
        <v>0</v>
      </c>
      <c r="Z1965" t="s">
        <v>23</v>
      </c>
      <c r="AA1965" t="s">
        <v>32</v>
      </c>
      <c r="AB1965">
        <f>IF(OR(porsche_data[[#This Row],[Interior Color]]="Black",porsche_data[[#This Row],[Interior Color]]="Beige",porsche_data[[#This Row],[Interior Color]]="Brown",porsche_data[[#This Row],[Interior Color]]="Grey"),0,1)</f>
        <v>0</v>
      </c>
      <c r="AC1965" t="s">
        <v>54</v>
      </c>
      <c r="AD19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66" spans="1:30" x14ac:dyDescent="0.2">
      <c r="A1966" t="s">
        <v>1453</v>
      </c>
      <c r="B1966">
        <v>129000</v>
      </c>
      <c r="C1966">
        <f>ABS((porsche_data[[#This Row],[Price]]-AVERAGE(B1898:B6353))/_xlfn.STDEV.P(B1898:B6353))</f>
        <v>1.6412291029086612</v>
      </c>
      <c r="D1966" t="s">
        <v>298</v>
      </c>
      <c r="E1966" t="s">
        <v>299</v>
      </c>
      <c r="F1966">
        <f>IF(OR(ISNUMBER(SEARCH(" 4S",porsche_data[[#This Row],[Model]])), ISNUMBER(SEARCH(" S",porsche_data[[#This Row],[Model]]))),1,0)</f>
        <v>0</v>
      </c>
      <c r="G1966">
        <f>IF(ISNUMBER(SEARCH("Turbo",porsche_data[[#This Row],[Model]])),1,0)</f>
        <v>0</v>
      </c>
      <c r="H1966">
        <f>IF(ISNUMBER(SEARCH("GT",porsche_data[[#This Row],[Model]])),1,0)</f>
        <v>1</v>
      </c>
      <c r="I1966">
        <f>IF(ISNUMBER(SEARCH("RS",porsche_data[[#This Row],[Model]])),1,0)</f>
        <v>0</v>
      </c>
      <c r="J1966">
        <f>IF(ISNUMBER(SEARCH("Targa",porsche_data[[#This Row],[Body]])),1,0)</f>
        <v>0</v>
      </c>
      <c r="K1966">
        <f>IF(ISNUMBER(SEARCH("Cabriolet",porsche_data[[#This Row],[Body]])),1,0)</f>
        <v>0</v>
      </c>
      <c r="L1966" t="s">
        <v>44</v>
      </c>
      <c r="M1966">
        <v>997</v>
      </c>
      <c r="N1966" t="s">
        <v>5201</v>
      </c>
      <c r="O1966" s="3">
        <f>1*(LEFT(porsche_data[[#This Row],[Mileage0]],FIND(" ",porsche_data[[#This Row],[Mileage0]])-1))</f>
        <v>40824</v>
      </c>
      <c r="P1966" t="s">
        <v>301</v>
      </c>
      <c r="Q1966">
        <v>415</v>
      </c>
      <c r="R1966" t="s">
        <v>19</v>
      </c>
      <c r="S1966">
        <f>1*(LEFT(porsche_data[[#This Row],[Cylinder Capacity]],FIND(" ",porsche_data[[#This Row],[Cylinder Capacity]])-1))</f>
        <v>3.6</v>
      </c>
      <c r="T1966" t="s">
        <v>20</v>
      </c>
      <c r="U1966" t="s">
        <v>21</v>
      </c>
      <c r="V1966">
        <f>IF(porsche_data[[#This Row],[Transmission]]="Automatic",1,0)</f>
        <v>0</v>
      </c>
      <c r="W1966">
        <f>IF(porsche_data[[#This Row],[Transmission]]="PDK",1,0)</f>
        <v>0</v>
      </c>
      <c r="X1966" t="s">
        <v>22</v>
      </c>
      <c r="Y1966">
        <f>IF(porsche_data[[#This Row],[Drive]]="Rear drive",0,1)</f>
        <v>0</v>
      </c>
      <c r="Z1966" t="s">
        <v>23</v>
      </c>
      <c r="AA1966" t="s">
        <v>24</v>
      </c>
      <c r="AB1966">
        <f>IF(OR(porsche_data[[#This Row],[Interior Color]]="Black",porsche_data[[#This Row],[Interior Color]]="Beige",porsche_data[[#This Row],[Interior Color]]="Brown",porsche_data[[#This Row],[Interior Color]]="Grey"),0,1)</f>
        <v>0</v>
      </c>
      <c r="AC1966" t="s">
        <v>61</v>
      </c>
      <c r="AD19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67" spans="1:30" hidden="1" x14ac:dyDescent="0.2">
      <c r="A1967" t="s">
        <v>2957</v>
      </c>
      <c r="C1967" t="e">
        <f>ABS((porsche_data[[#This Row],[Price]]-#REF!)/#REF!)</f>
        <v>#REF!</v>
      </c>
      <c r="D1967" t="s">
        <v>286</v>
      </c>
      <c r="E1967" t="s">
        <v>832</v>
      </c>
      <c r="F1967">
        <f>IF(OR(ISNUMBER(SEARCH(" 4S",porsche_data[[#This Row],[Model]])), ISNUMBER(SEARCH(" S",porsche_data[[#This Row],[Model]]))),1,0)</f>
        <v>0</v>
      </c>
      <c r="G1967">
        <f>IF(ISNUMBER(SEARCH("Turbo",porsche_data[[#This Row],[Model]])),1,0)</f>
        <v>0</v>
      </c>
      <c r="H1967">
        <f>IF(ISNUMBER(SEARCH("GT",porsche_data[[#This Row],[Model]])),1,0)</f>
        <v>1</v>
      </c>
      <c r="I1967">
        <f>IF(ISNUMBER(SEARCH("RS",porsche_data[[#This Row],[Model]])),1,0)</f>
        <v>0</v>
      </c>
      <c r="J1967">
        <f>IF(ISNUMBER(SEARCH("Targa",porsche_data[[#This Row],[Body]])),1,0)</f>
        <v>0</v>
      </c>
      <c r="K1967">
        <f>IF(ISNUMBER(SEARCH("Cabriolet",porsche_data[[#This Row],[Body]])),1,0)</f>
        <v>0</v>
      </c>
      <c r="L1967" t="s">
        <v>44</v>
      </c>
      <c r="N1967" t="s">
        <v>2958</v>
      </c>
      <c r="O1967" t="str">
        <f>IF(ISNUMBER(SEARCH("km",porsche_data[[#This Row],[Mileage0]])),porsche_data[[#This Row],[Mileage0]],"")</f>
        <v>38900 km</v>
      </c>
      <c r="P1967" t="s">
        <v>834</v>
      </c>
      <c r="R1967" t="s">
        <v>19</v>
      </c>
      <c r="T1967" t="s">
        <v>20</v>
      </c>
      <c r="U1967" t="s">
        <v>21</v>
      </c>
      <c r="V1967">
        <f>IF(porsche_data[[#This Row],[Transmission]]="Automatic",1,0)</f>
        <v>0</v>
      </c>
      <c r="W1967">
        <f>IF(porsche_data[[#This Row],[Transmission]]="PDK",1,0)</f>
        <v>0</v>
      </c>
      <c r="X1967" t="s">
        <v>22</v>
      </c>
      <c r="Y1967">
        <f>IF(porsche_data[[#This Row],[Drive]]="Rear drive",0,1)</f>
        <v>0</v>
      </c>
      <c r="Z1967" t="s">
        <v>23</v>
      </c>
      <c r="AA1967" t="s">
        <v>24</v>
      </c>
      <c r="AB1967">
        <f>IF(OR(porsche_data[[#This Row],[Interior Color]]="Black",porsche_data[[#This Row],[Interior Color]]="Beige",porsche_data[[#This Row],[Interior Color]]="Brown",porsche_data[[#This Row],[Interior Color]]="Grey"),0,1)</f>
        <v>0</v>
      </c>
      <c r="AC1967" t="s">
        <v>99</v>
      </c>
      <c r="AD19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68" spans="1:30" hidden="1" x14ac:dyDescent="0.2">
      <c r="A1968" t="s">
        <v>2959</v>
      </c>
      <c r="C1968" t="e">
        <f>ABS((porsche_data[[#This Row],[Price]]-#REF!)/#REF!)</f>
        <v>#REF!</v>
      </c>
      <c r="D1968" t="s">
        <v>63</v>
      </c>
      <c r="E1968" t="s">
        <v>368</v>
      </c>
      <c r="F1968">
        <f>IF(OR(ISNUMBER(SEARCH(" 4S",porsche_data[[#This Row],[Model]])), ISNUMBER(SEARCH(" S",porsche_data[[#This Row],[Model]]))),1,0)</f>
        <v>0</v>
      </c>
      <c r="G1968">
        <f>IF(ISNUMBER(SEARCH("Turbo",porsche_data[[#This Row],[Model]])),1,0)</f>
        <v>0</v>
      </c>
      <c r="H1968">
        <f>IF(ISNUMBER(SEARCH("GT",porsche_data[[#This Row],[Model]])),1,0)</f>
        <v>1</v>
      </c>
      <c r="I1968">
        <f>IF(ISNUMBER(SEARCH("RS",porsche_data[[#This Row],[Model]])),1,0)</f>
        <v>0</v>
      </c>
      <c r="J1968">
        <f>IF(ISNUMBER(SEARCH("Targa",porsche_data[[#This Row],[Body]])),1,0)</f>
        <v>0</v>
      </c>
      <c r="K1968">
        <f>IF(ISNUMBER(SEARCH("Cabriolet",porsche_data[[#This Row],[Body]])),1,0)</f>
        <v>0</v>
      </c>
      <c r="L1968" t="s">
        <v>44</v>
      </c>
      <c r="N1968" t="s">
        <v>1247</v>
      </c>
      <c r="O1968" t="str">
        <f>IF(ISNUMBER(SEARCH("km",porsche_data[[#This Row],[Mileage0]])),porsche_data[[#This Row],[Mileage0]],"")</f>
        <v>550 km</v>
      </c>
      <c r="P1968" t="s">
        <v>110</v>
      </c>
      <c r="R1968" t="s">
        <v>111</v>
      </c>
      <c r="T1968" t="s">
        <v>20</v>
      </c>
      <c r="U1968" t="s">
        <v>21</v>
      </c>
      <c r="V1968">
        <f>IF(porsche_data[[#This Row],[Transmission]]="Automatic",1,0)</f>
        <v>0</v>
      </c>
      <c r="W1968">
        <f>IF(porsche_data[[#This Row],[Transmission]]="PDK",1,0)</f>
        <v>0</v>
      </c>
      <c r="X1968" t="s">
        <v>22</v>
      </c>
      <c r="Y1968">
        <f>IF(porsche_data[[#This Row],[Drive]]="Rear drive",0,1)</f>
        <v>0</v>
      </c>
      <c r="Z1968" t="s">
        <v>23</v>
      </c>
      <c r="AA1968" t="s">
        <v>24</v>
      </c>
      <c r="AB1968">
        <f>IF(OR(porsche_data[[#This Row],[Interior Color]]="Black",porsche_data[[#This Row],[Interior Color]]="Beige",porsche_data[[#This Row],[Interior Color]]="Brown",porsche_data[[#This Row],[Interior Color]]="Grey"),0,1)</f>
        <v>0</v>
      </c>
      <c r="AC1968" t="s">
        <v>99</v>
      </c>
      <c r="AD19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69" spans="1:30" x14ac:dyDescent="0.2">
      <c r="A1969" t="s">
        <v>2764</v>
      </c>
      <c r="B1969">
        <v>128991</v>
      </c>
      <c r="C1969">
        <f>ABS((porsche_data[[#This Row],[Price]]-AVERAGE(B1901:B6356))/_xlfn.STDEV.P(B1901:B6356))</f>
        <v>1.6501732706716965</v>
      </c>
      <c r="D1969" t="s">
        <v>90</v>
      </c>
      <c r="E1969" t="s">
        <v>260</v>
      </c>
      <c r="F1969">
        <f>IF(OR(ISNUMBER(SEARCH(" 4S",porsche_data[[#This Row],[Model]])), ISNUMBER(SEARCH(" S",porsche_data[[#This Row],[Model]]))),1,0)</f>
        <v>0</v>
      </c>
      <c r="G1969">
        <f>IF(ISNUMBER(SEARCH("Turbo",porsche_data[[#This Row],[Model]])),1,0)</f>
        <v>0</v>
      </c>
      <c r="H1969">
        <f>IF(ISNUMBER(SEARCH("GT",porsche_data[[#This Row],[Model]])),1,0)</f>
        <v>1</v>
      </c>
      <c r="I1969">
        <f>IF(ISNUMBER(SEARCH("RS",porsche_data[[#This Row],[Model]])),1,0)</f>
        <v>0</v>
      </c>
      <c r="J1969">
        <f>IF(ISNUMBER(SEARCH("Targa",porsche_data[[#This Row],[Body]])),1,0)</f>
        <v>0</v>
      </c>
      <c r="K1969">
        <f>IF(ISNUMBER(SEARCH("Cabriolet",porsche_data[[#This Row],[Body]])),1,0)</f>
        <v>0</v>
      </c>
      <c r="L1969" t="s">
        <v>44</v>
      </c>
      <c r="M1969">
        <v>991</v>
      </c>
      <c r="N1969" t="s">
        <v>2177</v>
      </c>
      <c r="O1969" s="3">
        <f>1*(LEFT(porsche_data[[#This Row],[Mileage0]],FIND(" ",porsche_data[[#This Row],[Mileage0]])-1))</f>
        <v>47500</v>
      </c>
      <c r="P1969" t="s">
        <v>66</v>
      </c>
      <c r="Q1969">
        <v>450</v>
      </c>
      <c r="R1969" t="s">
        <v>67</v>
      </c>
      <c r="S1969">
        <f>1*(LEFT(porsche_data[[#This Row],[Cylinder Capacity]],FIND(" ",porsche_data[[#This Row],[Cylinder Capacity]])-1))</f>
        <v>3</v>
      </c>
      <c r="T1969" t="s">
        <v>20</v>
      </c>
      <c r="U1969" t="s">
        <v>31</v>
      </c>
      <c r="V1969">
        <f>IF(porsche_data[[#This Row],[Transmission]]="Automatic",1,0)</f>
        <v>0</v>
      </c>
      <c r="W1969">
        <f>IF(porsche_data[[#This Row],[Transmission]]="PDK",1,0)</f>
        <v>1</v>
      </c>
      <c r="X1969" t="s">
        <v>22</v>
      </c>
      <c r="Y1969">
        <f>IF(porsche_data[[#This Row],[Drive]]="Rear drive",0,1)</f>
        <v>0</v>
      </c>
      <c r="Z1969" t="s">
        <v>23</v>
      </c>
      <c r="AA1969" t="s">
        <v>24</v>
      </c>
      <c r="AB1969">
        <f>IF(OR(porsche_data[[#This Row],[Interior Color]]="Black",porsche_data[[#This Row],[Interior Color]]="Beige",porsche_data[[#This Row],[Interior Color]]="Brown",porsche_data[[#This Row],[Interior Color]]="Grey"),0,1)</f>
        <v>0</v>
      </c>
      <c r="AC1969" t="s">
        <v>32</v>
      </c>
      <c r="AD19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70" spans="1:30" hidden="1" x14ac:dyDescent="0.2">
      <c r="A1970" t="s">
        <v>2959</v>
      </c>
      <c r="C1970" t="e">
        <f>ABS((porsche_data[[#This Row],[Price]]-#REF!)/#REF!)</f>
        <v>#REF!</v>
      </c>
      <c r="D1970" t="s">
        <v>63</v>
      </c>
      <c r="E1970" t="s">
        <v>368</v>
      </c>
      <c r="F1970">
        <f>IF(OR(ISNUMBER(SEARCH(" 4S",porsche_data[[#This Row],[Model]])), ISNUMBER(SEARCH(" S",porsche_data[[#This Row],[Model]]))),1,0)</f>
        <v>0</v>
      </c>
      <c r="G1970">
        <f>IF(ISNUMBER(SEARCH("Turbo",porsche_data[[#This Row],[Model]])),1,0)</f>
        <v>0</v>
      </c>
      <c r="H1970">
        <f>IF(ISNUMBER(SEARCH("GT",porsche_data[[#This Row],[Model]])),1,0)</f>
        <v>1</v>
      </c>
      <c r="I1970">
        <f>IF(ISNUMBER(SEARCH("RS",porsche_data[[#This Row],[Model]])),1,0)</f>
        <v>0</v>
      </c>
      <c r="J1970">
        <f>IF(ISNUMBER(SEARCH("Targa",porsche_data[[#This Row],[Body]])),1,0)</f>
        <v>0</v>
      </c>
      <c r="K1970">
        <f>IF(ISNUMBER(SEARCH("Cabriolet",porsche_data[[#This Row],[Body]])),1,0)</f>
        <v>0</v>
      </c>
      <c r="L1970" t="s">
        <v>44</v>
      </c>
      <c r="N1970" t="s">
        <v>1247</v>
      </c>
      <c r="O1970" t="str">
        <f>IF(ISNUMBER(SEARCH("km",porsche_data[[#This Row],[Mileage0]])),porsche_data[[#This Row],[Mileage0]],"")</f>
        <v>550 km</v>
      </c>
      <c r="P1970" t="s">
        <v>110</v>
      </c>
      <c r="R1970" t="s">
        <v>111</v>
      </c>
      <c r="T1970" t="s">
        <v>20</v>
      </c>
      <c r="U1970" t="s">
        <v>21</v>
      </c>
      <c r="V1970">
        <f>IF(porsche_data[[#This Row],[Transmission]]="Automatic",1,0)</f>
        <v>0</v>
      </c>
      <c r="W1970">
        <f>IF(porsche_data[[#This Row],[Transmission]]="PDK",1,0)</f>
        <v>0</v>
      </c>
      <c r="X1970" t="s">
        <v>22</v>
      </c>
      <c r="Y1970">
        <f>IF(porsche_data[[#This Row],[Drive]]="Rear drive",0,1)</f>
        <v>0</v>
      </c>
      <c r="Z1970" t="s">
        <v>23</v>
      </c>
      <c r="AA1970" t="s">
        <v>24</v>
      </c>
      <c r="AB1970">
        <f>IF(OR(porsche_data[[#This Row],[Interior Color]]="Black",porsche_data[[#This Row],[Interior Color]]="Beige",porsche_data[[#This Row],[Interior Color]]="Brown",porsche_data[[#This Row],[Interior Color]]="Grey"),0,1)</f>
        <v>0</v>
      </c>
      <c r="AC1970" t="s">
        <v>99</v>
      </c>
      <c r="AD19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71" spans="1:30" hidden="1" x14ac:dyDescent="0.2">
      <c r="A1971" t="s">
        <v>1009</v>
      </c>
      <c r="B1971">
        <v>128700</v>
      </c>
      <c r="C1971" t="e">
        <f>ABS((porsche_data[[#This Row],[Price]]-#REF!)/#REF!)</f>
        <v>#REF!</v>
      </c>
      <c r="D1971" t="s">
        <v>225</v>
      </c>
      <c r="E1971" t="s">
        <v>729</v>
      </c>
      <c r="F1971">
        <f>IF(OR(ISNUMBER(SEARCH(" 4S",porsche_data[[#This Row],[Model]])), ISNUMBER(SEARCH(" S",porsche_data[[#This Row],[Model]]))),1,0)</f>
        <v>0</v>
      </c>
      <c r="G1971">
        <f>IF(ISNUMBER(SEARCH("Turbo",porsche_data[[#This Row],[Model]])),1,0)</f>
        <v>0</v>
      </c>
      <c r="H1971">
        <f>IF(ISNUMBER(SEARCH("GT",porsche_data[[#This Row],[Model]])),1,0)</f>
        <v>0</v>
      </c>
      <c r="I1971">
        <f>IF(ISNUMBER(SEARCH("RS",porsche_data[[#This Row],[Model]])),1,0)</f>
        <v>0</v>
      </c>
      <c r="J1971">
        <f>IF(ISNUMBER(SEARCH("Targa",porsche_data[[#This Row],[Body]])),1,0)</f>
        <v>0</v>
      </c>
      <c r="K1971">
        <f>IF(ISNUMBER(SEARCH("Cabriolet",porsche_data[[#This Row],[Body]])),1,0)</f>
        <v>0</v>
      </c>
      <c r="L1971" t="s">
        <v>44</v>
      </c>
      <c r="N1971" t="s">
        <v>1010</v>
      </c>
      <c r="O1971" t="str">
        <f>IF(ISNUMBER(SEARCH("km",porsche_data[[#This Row],[Mileage0]])),porsche_data[[#This Row],[Mileage0]],"")</f>
        <v>110000 km</v>
      </c>
      <c r="P1971" t="s">
        <v>1011</v>
      </c>
      <c r="R1971" t="s">
        <v>569</v>
      </c>
      <c r="T1971" t="s">
        <v>20</v>
      </c>
      <c r="U1971" t="s">
        <v>53</v>
      </c>
      <c r="V1971">
        <f>IF(porsche_data[[#This Row],[Transmission]]="Automatic",1,0)</f>
        <v>1</v>
      </c>
      <c r="W1971">
        <f>IF(porsche_data[[#This Row],[Transmission]]="PDK",1,0)</f>
        <v>0</v>
      </c>
      <c r="X1971" t="s">
        <v>22</v>
      </c>
      <c r="Y1971">
        <f>IF(porsche_data[[#This Row],[Drive]]="Rear drive",0,1)</f>
        <v>0</v>
      </c>
      <c r="Z1971" t="s">
        <v>23</v>
      </c>
      <c r="AA1971" t="s">
        <v>24</v>
      </c>
      <c r="AB1971">
        <f>IF(OR(porsche_data[[#This Row],[Interior Color]]="Black",porsche_data[[#This Row],[Interior Color]]="Beige",porsche_data[[#This Row],[Interior Color]]="Brown",porsche_data[[#This Row],[Interior Color]]="Grey"),0,1)</f>
        <v>0</v>
      </c>
      <c r="AC1971" t="s">
        <v>40</v>
      </c>
      <c r="AD19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72" spans="1:30" x14ac:dyDescent="0.2">
      <c r="A1972" t="s">
        <v>5119</v>
      </c>
      <c r="B1972">
        <v>128500</v>
      </c>
      <c r="C1972">
        <f>ABS((porsche_data[[#This Row],[Price]]-AVERAGE(B1904:B6359))/_xlfn.STDEV.P(B1904:B6359))</f>
        <v>1.6312250633928465</v>
      </c>
      <c r="D1972" t="s">
        <v>42</v>
      </c>
      <c r="E1972" t="s">
        <v>312</v>
      </c>
      <c r="F1972">
        <f>IF(OR(ISNUMBER(SEARCH(" 4S",porsche_data[[#This Row],[Model]])), ISNUMBER(SEARCH(" S",porsche_data[[#This Row],[Model]]))),1,0)</f>
        <v>0</v>
      </c>
      <c r="G1972">
        <f>IF(ISNUMBER(SEARCH("Turbo",porsche_data[[#This Row],[Model]])),1,0)</f>
        <v>0</v>
      </c>
      <c r="H1972">
        <f>IF(ISNUMBER(SEARCH("GT",porsche_data[[#This Row],[Model]])),1,0)</f>
        <v>0</v>
      </c>
      <c r="I1972">
        <f>IF(ISNUMBER(SEARCH("RS",porsche_data[[#This Row],[Model]])),1,0)</f>
        <v>0</v>
      </c>
      <c r="J1972">
        <f>IF(ISNUMBER(SEARCH("Targa",porsche_data[[#This Row],[Body]])),1,0)</f>
        <v>0</v>
      </c>
      <c r="K1972">
        <f>IF(ISNUMBER(SEARCH("Cabriolet",porsche_data[[#This Row],[Body]])),1,0)</f>
        <v>1</v>
      </c>
      <c r="L1972" t="s">
        <v>16</v>
      </c>
      <c r="M1972">
        <v>964</v>
      </c>
      <c r="N1972" t="s">
        <v>5120</v>
      </c>
      <c r="O1972" s="3">
        <f>1*(LEFT(porsche_data[[#This Row],[Mileage0]],FIND(" ",porsche_data[[#This Row],[Mileage0]])-1))</f>
        <v>143550</v>
      </c>
      <c r="P1972" t="s">
        <v>18</v>
      </c>
      <c r="Q1972">
        <v>250</v>
      </c>
      <c r="R1972" t="s">
        <v>19</v>
      </c>
      <c r="S1972">
        <f>1*(LEFT(porsche_data[[#This Row],[Cylinder Capacity]],FIND(" ",porsche_data[[#This Row],[Cylinder Capacity]])-1))</f>
        <v>3.6</v>
      </c>
      <c r="T1972" t="s">
        <v>20</v>
      </c>
      <c r="U1972" t="s">
        <v>21</v>
      </c>
      <c r="V1972">
        <f>IF(porsche_data[[#This Row],[Transmission]]="Automatic",1,0)</f>
        <v>0</v>
      </c>
      <c r="W1972">
        <f>IF(porsche_data[[#This Row],[Transmission]]="PDK",1,0)</f>
        <v>0</v>
      </c>
      <c r="X1972" t="s">
        <v>22</v>
      </c>
      <c r="Y1972">
        <f>IF(porsche_data[[#This Row],[Drive]]="Rear drive",0,1)</f>
        <v>0</v>
      </c>
      <c r="Z1972" t="s">
        <v>23</v>
      </c>
      <c r="AA1972" t="s">
        <v>24</v>
      </c>
      <c r="AB1972">
        <f>IF(OR(porsche_data[[#This Row],[Interior Color]]="Black",porsche_data[[#This Row],[Interior Color]]="Beige",porsche_data[[#This Row],[Interior Color]]="Brown",porsche_data[[#This Row],[Interior Color]]="Grey"),0,1)</f>
        <v>0</v>
      </c>
      <c r="AC1972" t="s">
        <v>24</v>
      </c>
      <c r="AD19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73" spans="1:30" hidden="1" x14ac:dyDescent="0.2">
      <c r="A1973" t="s">
        <v>25</v>
      </c>
      <c r="C1973" t="e">
        <f>ABS((porsche_data[[#This Row],[Price]]-#REF!)/#REF!)</f>
        <v>#REF!</v>
      </c>
      <c r="D1973" t="s">
        <v>14</v>
      </c>
      <c r="E1973" t="s">
        <v>113</v>
      </c>
      <c r="F1973">
        <f>IF(OR(ISNUMBER(SEARCH(" 4S",porsche_data[[#This Row],[Model]])), ISNUMBER(SEARCH(" S",porsche_data[[#This Row],[Model]]))),1,0)</f>
        <v>0</v>
      </c>
      <c r="G1973">
        <f>IF(ISNUMBER(SEARCH("Turbo",porsche_data[[#This Row],[Model]])),1,0)</f>
        <v>0</v>
      </c>
      <c r="H1973">
        <f>IF(ISNUMBER(SEARCH("GT",porsche_data[[#This Row],[Model]])),1,0)</f>
        <v>0</v>
      </c>
      <c r="I1973">
        <f>IF(ISNUMBER(SEARCH("RS",porsche_data[[#This Row],[Model]])),1,0)</f>
        <v>1</v>
      </c>
      <c r="J1973">
        <f>IF(ISNUMBER(SEARCH("Targa",porsche_data[[#This Row],[Body]])),1,0)</f>
        <v>0</v>
      </c>
      <c r="K1973">
        <f>IF(ISNUMBER(SEARCH("Cabriolet",porsche_data[[#This Row],[Body]])),1,0)</f>
        <v>0</v>
      </c>
      <c r="L1973" t="s">
        <v>44</v>
      </c>
      <c r="N1973" t="s">
        <v>2963</v>
      </c>
      <c r="O1973" t="str">
        <f>IF(ISNUMBER(SEARCH("km",porsche_data[[#This Row],[Mileage0]])),porsche_data[[#This Row],[Mileage0]],"")</f>
        <v>60559 km</v>
      </c>
      <c r="P1973" t="s">
        <v>115</v>
      </c>
      <c r="R1973" t="s">
        <v>19</v>
      </c>
      <c r="T1973" t="s">
        <v>20</v>
      </c>
      <c r="U1973" t="s">
        <v>21</v>
      </c>
      <c r="V1973">
        <f>IF(porsche_data[[#This Row],[Transmission]]="Automatic",1,0)</f>
        <v>0</v>
      </c>
      <c r="W1973">
        <f>IF(porsche_data[[#This Row],[Transmission]]="PDK",1,0)</f>
        <v>0</v>
      </c>
      <c r="X1973" t="s">
        <v>22</v>
      </c>
      <c r="Y1973">
        <f>IF(porsche_data[[#This Row],[Drive]]="Rear drive",0,1)</f>
        <v>0</v>
      </c>
      <c r="Z1973" t="s">
        <v>23</v>
      </c>
      <c r="AA1973" t="s">
        <v>24</v>
      </c>
      <c r="AB1973">
        <f>IF(OR(porsche_data[[#This Row],[Interior Color]]="Black",porsche_data[[#This Row],[Interior Color]]="Beige",porsche_data[[#This Row],[Interior Color]]="Brown",porsche_data[[#This Row],[Interior Color]]="Grey"),0,1)</f>
        <v>0</v>
      </c>
      <c r="AC1973" t="s">
        <v>24</v>
      </c>
      <c r="AD19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74" spans="1:30" x14ac:dyDescent="0.2">
      <c r="A1974" t="s">
        <v>2375</v>
      </c>
      <c r="B1974">
        <v>128000</v>
      </c>
      <c r="C1974">
        <f>ABS((porsche_data[[#This Row],[Price]]-AVERAGE(B1906:B6361))/_xlfn.STDEV.P(B1906:B6361))</f>
        <v>1.6150261659153207</v>
      </c>
      <c r="D1974" t="s">
        <v>874</v>
      </c>
      <c r="E1974" t="s">
        <v>591</v>
      </c>
      <c r="F1974">
        <f>IF(OR(ISNUMBER(SEARCH(" 4S",porsche_data[[#This Row],[Model]])), ISNUMBER(SEARCH(" S",porsche_data[[#This Row],[Model]]))),1,0)</f>
        <v>0</v>
      </c>
      <c r="G1974">
        <f>IF(ISNUMBER(SEARCH("Turbo",porsche_data[[#This Row],[Model]])),1,0)</f>
        <v>0</v>
      </c>
      <c r="H1974">
        <f>IF(ISNUMBER(SEARCH("GT",porsche_data[[#This Row],[Model]])),1,0)</f>
        <v>1</v>
      </c>
      <c r="I1974">
        <f>IF(ISNUMBER(SEARCH("RS",porsche_data[[#This Row],[Model]])),1,0)</f>
        <v>0</v>
      </c>
      <c r="J1974">
        <f>IF(ISNUMBER(SEARCH("Targa",porsche_data[[#This Row],[Body]])),1,0)</f>
        <v>0</v>
      </c>
      <c r="K1974">
        <f>IF(ISNUMBER(SEARCH("Cabriolet",porsche_data[[#This Row],[Body]])),1,0)</f>
        <v>0</v>
      </c>
      <c r="L1974" t="s">
        <v>44</v>
      </c>
      <c r="M1974">
        <v>991</v>
      </c>
      <c r="N1974" t="s">
        <v>83</v>
      </c>
      <c r="O1974" s="3">
        <f>1*(LEFT(porsche_data[[#This Row],[Mileage0]],FIND(" ",porsche_data[[#This Row],[Mileage0]])-1))</f>
        <v>62000</v>
      </c>
      <c r="P1974" t="s">
        <v>669</v>
      </c>
      <c r="Q1974">
        <v>476</v>
      </c>
      <c r="R1974" t="s">
        <v>88</v>
      </c>
      <c r="S1974">
        <f>1*(LEFT(porsche_data[[#This Row],[Cylinder Capacity]],FIND(" ",porsche_data[[#This Row],[Cylinder Capacity]])-1))</f>
        <v>3.8</v>
      </c>
      <c r="T1974" t="s">
        <v>20</v>
      </c>
      <c r="U1974" t="s">
        <v>31</v>
      </c>
      <c r="V1974">
        <f>IF(porsche_data[[#This Row],[Transmission]]="Automatic",1,0)</f>
        <v>0</v>
      </c>
      <c r="W1974">
        <f>IF(porsche_data[[#This Row],[Transmission]]="PDK",1,0)</f>
        <v>1</v>
      </c>
      <c r="X1974" t="s">
        <v>22</v>
      </c>
      <c r="Y1974">
        <f>IF(porsche_data[[#This Row],[Drive]]="Rear drive",0,1)</f>
        <v>0</v>
      </c>
      <c r="Z1974" t="s">
        <v>23</v>
      </c>
      <c r="AA1974" t="s">
        <v>24</v>
      </c>
      <c r="AB1974">
        <f>IF(OR(porsche_data[[#This Row],[Interior Color]]="Black",porsche_data[[#This Row],[Interior Color]]="Beige",porsche_data[[#This Row],[Interior Color]]="Brown",porsche_data[[#This Row],[Interior Color]]="Grey"),0,1)</f>
        <v>0</v>
      </c>
      <c r="AC1974" t="s">
        <v>24</v>
      </c>
      <c r="AD19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75" spans="1:30" hidden="1" x14ac:dyDescent="0.2">
      <c r="A1975" t="s">
        <v>25</v>
      </c>
      <c r="C1975" t="e">
        <f>ABS((porsche_data[[#This Row],[Price]]-#REF!)/#REF!)</f>
        <v>#REF!</v>
      </c>
      <c r="D1975" t="s">
        <v>25</v>
      </c>
      <c r="E1975" t="s">
        <v>25</v>
      </c>
      <c r="F1975">
        <f>IF(OR(ISNUMBER(SEARCH(" 4S",porsche_data[[#This Row],[Model]])), ISNUMBER(SEARCH(" S",porsche_data[[#This Row],[Model]]))),1,0)</f>
        <v>0</v>
      </c>
      <c r="G1975">
        <f>IF(ISNUMBER(SEARCH("Turbo",porsche_data[[#This Row],[Model]])),1,0)</f>
        <v>0</v>
      </c>
      <c r="H1975">
        <f>IF(ISNUMBER(SEARCH("GT",porsche_data[[#This Row],[Model]])),1,0)</f>
        <v>0</v>
      </c>
      <c r="I1975">
        <f>IF(ISNUMBER(SEARCH("RS",porsche_data[[#This Row],[Model]])),1,0)</f>
        <v>0</v>
      </c>
      <c r="J1975">
        <f>IF(ISNUMBER(SEARCH("Targa",porsche_data[[#This Row],[Body]])),1,0)</f>
        <v>0</v>
      </c>
      <c r="K1975">
        <f>IF(ISNUMBER(SEARCH("Cabriolet",porsche_data[[#This Row],[Body]])),1,0)</f>
        <v>0</v>
      </c>
      <c r="L1975" t="s">
        <v>25</v>
      </c>
      <c r="N1975" t="s">
        <v>25</v>
      </c>
      <c r="O1975" t="str">
        <f>IF(ISNUMBER(SEARCH("km",porsche_data[[#This Row],[Mileage0]])),porsche_data[[#This Row],[Mileage0]],"")</f>
        <v/>
      </c>
      <c r="P1975" t="s">
        <v>25</v>
      </c>
      <c r="R1975" t="s">
        <v>25</v>
      </c>
      <c r="T1975" t="s">
        <v>25</v>
      </c>
      <c r="U1975" t="s">
        <v>25</v>
      </c>
      <c r="V1975">
        <f>IF(porsche_data[[#This Row],[Transmission]]="Automatic",1,0)</f>
        <v>0</v>
      </c>
      <c r="W1975">
        <f>IF(porsche_data[[#This Row],[Transmission]]="PDK",1,0)</f>
        <v>0</v>
      </c>
      <c r="X1975" t="s">
        <v>25</v>
      </c>
      <c r="Y1975">
        <f>IF(porsche_data[[#This Row],[Drive]]="Rear drive",0,1)</f>
        <v>1</v>
      </c>
      <c r="Z1975" t="s">
        <v>25</v>
      </c>
      <c r="AA1975" t="s">
        <v>25</v>
      </c>
      <c r="AB1975">
        <f>IF(OR(porsche_data[[#This Row],[Interior Color]]="Black",porsche_data[[#This Row],[Interior Color]]="Beige",porsche_data[[#This Row],[Interior Color]]="Brown",porsche_data[[#This Row],[Interior Color]]="Grey"),0,1)</f>
        <v>1</v>
      </c>
      <c r="AC1975" t="s">
        <v>25</v>
      </c>
      <c r="AD19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76" spans="1:30" x14ac:dyDescent="0.2">
      <c r="A1976" t="s">
        <v>2375</v>
      </c>
      <c r="B1976">
        <v>128000</v>
      </c>
      <c r="C1976">
        <f>ABS((porsche_data[[#This Row],[Price]]-AVERAGE(B1908:B6363))/_xlfn.STDEV.P(B1908:B6363))</f>
        <v>1.6212716825028517</v>
      </c>
      <c r="D1976" t="s">
        <v>128</v>
      </c>
      <c r="E1976" t="s">
        <v>604</v>
      </c>
      <c r="F1976">
        <f>IF(OR(ISNUMBER(SEARCH(" 4S",porsche_data[[#This Row],[Model]])), ISNUMBER(SEARCH(" S",porsche_data[[#This Row],[Model]]))),1,0)</f>
        <v>1</v>
      </c>
      <c r="G1976">
        <f>IF(ISNUMBER(SEARCH("Turbo",porsche_data[[#This Row],[Model]])),1,0)</f>
        <v>1</v>
      </c>
      <c r="H1976">
        <f>IF(ISNUMBER(SEARCH("GT",porsche_data[[#This Row],[Model]])),1,0)</f>
        <v>0</v>
      </c>
      <c r="I1976">
        <f>IF(ISNUMBER(SEARCH("RS",porsche_data[[#This Row],[Model]])),1,0)</f>
        <v>0</v>
      </c>
      <c r="J1976">
        <f>IF(ISNUMBER(SEARCH("Targa",porsche_data[[#This Row],[Body]])),1,0)</f>
        <v>0</v>
      </c>
      <c r="K1976">
        <f>IF(ISNUMBER(SEARCH("Cabriolet",porsche_data[[#This Row],[Body]])),1,0)</f>
        <v>0</v>
      </c>
      <c r="L1976" t="s">
        <v>44</v>
      </c>
      <c r="M1976">
        <v>991</v>
      </c>
      <c r="N1976" t="s">
        <v>1556</v>
      </c>
      <c r="O1976" s="3">
        <f>1*(LEFT(porsche_data[[#This Row],[Mileage0]],FIND(" ",porsche_data[[#This Row],[Mileage0]])-1))</f>
        <v>88000</v>
      </c>
      <c r="P1976" t="s">
        <v>606</v>
      </c>
      <c r="Q1976">
        <v>560</v>
      </c>
      <c r="R1976" t="s">
        <v>88</v>
      </c>
      <c r="S1976">
        <f>1*(LEFT(porsche_data[[#This Row],[Cylinder Capacity]],FIND(" ",porsche_data[[#This Row],[Cylinder Capacity]])-1))</f>
        <v>3.8</v>
      </c>
      <c r="T1976" t="s">
        <v>20</v>
      </c>
      <c r="U1976" t="s">
        <v>31</v>
      </c>
      <c r="V1976">
        <f>IF(porsche_data[[#This Row],[Transmission]]="Automatic",1,0)</f>
        <v>0</v>
      </c>
      <c r="W1976">
        <f>IF(porsche_data[[#This Row],[Transmission]]="PDK",1,0)</f>
        <v>1</v>
      </c>
      <c r="X1976" t="s">
        <v>46</v>
      </c>
      <c r="Y1976">
        <f>IF(porsche_data[[#This Row],[Drive]]="Rear drive",0,1)</f>
        <v>1</v>
      </c>
      <c r="Z1976" t="s">
        <v>23</v>
      </c>
      <c r="AA1976" t="s">
        <v>250</v>
      </c>
      <c r="AB1976">
        <f>IF(OR(porsche_data[[#This Row],[Interior Color]]="Black",porsche_data[[#This Row],[Interior Color]]="Beige",porsche_data[[#This Row],[Interior Color]]="Brown",porsche_data[[#This Row],[Interior Color]]="Grey"),0,1)</f>
        <v>0</v>
      </c>
      <c r="AC1976" t="s">
        <v>40</v>
      </c>
      <c r="AD19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77" spans="1:30" x14ac:dyDescent="0.2">
      <c r="A1977" t="s">
        <v>2375</v>
      </c>
      <c r="B1977">
        <v>128000</v>
      </c>
      <c r="C1977">
        <f>ABS((porsche_data[[#This Row],[Price]]-AVERAGE(B1909:B6364))/_xlfn.STDEV.P(B1909:B6364))</f>
        <v>1.6212716825028517</v>
      </c>
      <c r="D1977" t="s">
        <v>504</v>
      </c>
      <c r="E1977" t="s">
        <v>505</v>
      </c>
      <c r="F1977">
        <f>IF(OR(ISNUMBER(SEARCH(" 4S",porsche_data[[#This Row],[Model]])), ISNUMBER(SEARCH(" S",porsche_data[[#This Row],[Model]]))),1,0)</f>
        <v>0</v>
      </c>
      <c r="G1977">
        <f>IF(ISNUMBER(SEARCH("Turbo",porsche_data[[#This Row],[Model]])),1,0)</f>
        <v>0</v>
      </c>
      <c r="H1977">
        <f>IF(ISNUMBER(SEARCH("GT",porsche_data[[#This Row],[Model]])),1,0)</f>
        <v>0</v>
      </c>
      <c r="I1977">
        <f>IF(ISNUMBER(SEARCH("RS",porsche_data[[#This Row],[Model]])),1,0)</f>
        <v>0</v>
      </c>
      <c r="J1977">
        <f>IF(ISNUMBER(SEARCH("Targa",porsche_data[[#This Row],[Body]])),1,0)</f>
        <v>0</v>
      </c>
      <c r="K1977">
        <f>IF(ISNUMBER(SEARCH("Cabriolet",porsche_data[[#This Row],[Body]])),1,0)</f>
        <v>1</v>
      </c>
      <c r="L1977" t="s">
        <v>16</v>
      </c>
      <c r="M1977">
        <v>911</v>
      </c>
      <c r="N1977" t="s">
        <v>4833</v>
      </c>
      <c r="O1977" s="3">
        <f>1*(LEFT(porsche_data[[#This Row],[Mileage0]],FIND(" ",porsche_data[[#This Row],[Mileage0]])-1))</f>
        <v>51832</v>
      </c>
      <c r="P1977" t="s">
        <v>59</v>
      </c>
      <c r="Q1977">
        <v>231</v>
      </c>
      <c r="R1977" t="s">
        <v>60</v>
      </c>
      <c r="S1977">
        <f>1*(LEFT(porsche_data[[#This Row],[Cylinder Capacity]],FIND(" ",porsche_data[[#This Row],[Cylinder Capacity]])-1))</f>
        <v>3.2</v>
      </c>
      <c r="T1977" t="s">
        <v>20</v>
      </c>
      <c r="U1977" t="s">
        <v>21</v>
      </c>
      <c r="V1977">
        <f>IF(porsche_data[[#This Row],[Transmission]]="Automatic",1,0)</f>
        <v>0</v>
      </c>
      <c r="W1977">
        <f>IF(porsche_data[[#This Row],[Transmission]]="PDK",1,0)</f>
        <v>0</v>
      </c>
      <c r="X1977" t="s">
        <v>22</v>
      </c>
      <c r="Y1977">
        <f>IF(porsche_data[[#This Row],[Drive]]="Rear drive",0,1)</f>
        <v>0</v>
      </c>
      <c r="Z1977" t="s">
        <v>23</v>
      </c>
      <c r="AA1977" t="s">
        <v>116</v>
      </c>
      <c r="AB1977">
        <f>IF(OR(porsche_data[[#This Row],[Interior Color]]="Black",porsche_data[[#This Row],[Interior Color]]="Beige",porsche_data[[#This Row],[Interior Color]]="Brown",porsche_data[[#This Row],[Interior Color]]="Grey"),0,1)</f>
        <v>1</v>
      </c>
      <c r="AC1977" t="s">
        <v>47</v>
      </c>
      <c r="AD19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78" spans="1:30" hidden="1" x14ac:dyDescent="0.2">
      <c r="A1978" t="s">
        <v>2969</v>
      </c>
      <c r="C1978" t="e">
        <f>ABS((porsche_data[[#This Row],[Price]]-#REF!)/#REF!)</f>
        <v>#REF!</v>
      </c>
      <c r="D1978" t="s">
        <v>163</v>
      </c>
      <c r="E1978" t="s">
        <v>185</v>
      </c>
      <c r="F1978">
        <f>IF(OR(ISNUMBER(SEARCH(" 4S",porsche_data[[#This Row],[Model]])), ISNUMBER(SEARCH(" S",porsche_data[[#This Row],[Model]]))),1,0)</f>
        <v>1</v>
      </c>
      <c r="G1978">
        <f>IF(ISNUMBER(SEARCH("Turbo",porsche_data[[#This Row],[Model]])),1,0)</f>
        <v>0</v>
      </c>
      <c r="H1978">
        <f>IF(ISNUMBER(SEARCH("GT",porsche_data[[#This Row],[Model]])),1,0)</f>
        <v>0</v>
      </c>
      <c r="I1978">
        <f>IF(ISNUMBER(SEARCH("RS",porsche_data[[#This Row],[Model]])),1,0)</f>
        <v>0</v>
      </c>
      <c r="J1978">
        <f>IF(ISNUMBER(SEARCH("Targa",porsche_data[[#This Row],[Body]])),1,0)</f>
        <v>0</v>
      </c>
      <c r="K1978">
        <f>IF(ISNUMBER(SEARCH("Cabriolet",porsche_data[[#This Row],[Body]])),1,0)</f>
        <v>0</v>
      </c>
      <c r="L1978" t="s">
        <v>44</v>
      </c>
      <c r="N1978" t="s">
        <v>2970</v>
      </c>
      <c r="O1978" t="str">
        <f>IF(ISNUMBER(SEARCH("km",porsche_data[[#This Row],[Mileage0]])),porsche_data[[#This Row],[Mileage0]],"")</f>
        <v/>
      </c>
      <c r="P1978" t="s">
        <v>66</v>
      </c>
      <c r="R1978" t="s">
        <v>67</v>
      </c>
      <c r="T1978" t="s">
        <v>20</v>
      </c>
      <c r="U1978" t="s">
        <v>21</v>
      </c>
      <c r="V1978">
        <f>IF(porsche_data[[#This Row],[Transmission]]="Automatic",1,0)</f>
        <v>0</v>
      </c>
      <c r="W1978">
        <f>IF(porsche_data[[#This Row],[Transmission]]="PDK",1,0)</f>
        <v>0</v>
      </c>
      <c r="X1978" t="s">
        <v>22</v>
      </c>
      <c r="Y1978">
        <f>IF(porsche_data[[#This Row],[Drive]]="Rear drive",0,1)</f>
        <v>0</v>
      </c>
      <c r="Z1978" t="s">
        <v>23</v>
      </c>
      <c r="AA1978" t="s">
        <v>61</v>
      </c>
      <c r="AB1978">
        <f>IF(OR(porsche_data[[#This Row],[Interior Color]]="Black",porsche_data[[#This Row],[Interior Color]]="Beige",porsche_data[[#This Row],[Interior Color]]="Brown",porsche_data[[#This Row],[Interior Color]]="Grey"),0,1)</f>
        <v>1</v>
      </c>
      <c r="AC1978" t="s">
        <v>32</v>
      </c>
      <c r="AD19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79" spans="1:30" x14ac:dyDescent="0.2">
      <c r="A1979" t="s">
        <v>2417</v>
      </c>
      <c r="B1979">
        <v>127911</v>
      </c>
      <c r="C1979">
        <f>ABS((porsche_data[[#This Row],[Price]]-AVERAGE(B1911:B6366))/_xlfn.STDEV.P(B1911:B6366))</f>
        <v>1.6209737855402659</v>
      </c>
      <c r="D1979" t="s">
        <v>93</v>
      </c>
      <c r="E1979" t="s">
        <v>185</v>
      </c>
      <c r="F1979">
        <f>IF(OR(ISNUMBER(SEARCH(" 4S",porsche_data[[#This Row],[Model]])), ISNUMBER(SEARCH(" S",porsche_data[[#This Row],[Model]]))),1,0)</f>
        <v>1</v>
      </c>
      <c r="G1979">
        <f>IF(ISNUMBER(SEARCH("Turbo",porsche_data[[#This Row],[Model]])),1,0)</f>
        <v>0</v>
      </c>
      <c r="H1979">
        <f>IF(ISNUMBER(SEARCH("GT",porsche_data[[#This Row],[Model]])),1,0)</f>
        <v>0</v>
      </c>
      <c r="I1979">
        <f>IF(ISNUMBER(SEARCH("RS",porsche_data[[#This Row],[Model]])),1,0)</f>
        <v>0</v>
      </c>
      <c r="J1979">
        <f>IF(ISNUMBER(SEARCH("Targa",porsche_data[[#This Row],[Body]])),1,0)</f>
        <v>0</v>
      </c>
      <c r="K1979">
        <f>IF(ISNUMBER(SEARCH("Cabriolet",porsche_data[[#This Row],[Body]])),1,0)</f>
        <v>1</v>
      </c>
      <c r="L1979" t="s">
        <v>16</v>
      </c>
      <c r="M1979">
        <v>992</v>
      </c>
      <c r="N1979" t="s">
        <v>1272</v>
      </c>
      <c r="O1979" s="3">
        <f>1*(LEFT(porsche_data[[#This Row],[Mileage0]],FIND(" ",porsche_data[[#This Row],[Mileage0]])-1))</f>
        <v>42000</v>
      </c>
      <c r="P1979" t="s">
        <v>66</v>
      </c>
      <c r="Q1979">
        <v>450</v>
      </c>
      <c r="R1979" t="s">
        <v>67</v>
      </c>
      <c r="S1979">
        <f>1*(LEFT(porsche_data[[#This Row],[Cylinder Capacity]],FIND(" ",porsche_data[[#This Row],[Cylinder Capacity]])-1))</f>
        <v>3</v>
      </c>
      <c r="T1979" t="s">
        <v>20</v>
      </c>
      <c r="U1979" t="s">
        <v>31</v>
      </c>
      <c r="V1979">
        <f>IF(porsche_data[[#This Row],[Transmission]]="Automatic",1,0)</f>
        <v>0</v>
      </c>
      <c r="W1979">
        <f>IF(porsche_data[[#This Row],[Transmission]]="PDK",1,0)</f>
        <v>1</v>
      </c>
      <c r="X1979" t="s">
        <v>22</v>
      </c>
      <c r="Y1979">
        <f>IF(porsche_data[[#This Row],[Drive]]="Rear drive",0,1)</f>
        <v>0</v>
      </c>
      <c r="Z1979" t="s">
        <v>23</v>
      </c>
      <c r="AA1979" t="s">
        <v>250</v>
      </c>
      <c r="AB1979">
        <f>IF(OR(porsche_data[[#This Row],[Interior Color]]="Black",porsche_data[[#This Row],[Interior Color]]="Beige",porsche_data[[#This Row],[Interior Color]]="Brown",porsche_data[[#This Row],[Interior Color]]="Grey"),0,1)</f>
        <v>0</v>
      </c>
      <c r="AC1979" t="s">
        <v>32</v>
      </c>
      <c r="AD19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80" spans="1:30" hidden="1" x14ac:dyDescent="0.2">
      <c r="A1980" t="s">
        <v>2973</v>
      </c>
      <c r="C1980" t="e">
        <f>ABS((porsche_data[[#This Row],[Price]]-#REF!)/#REF!)</f>
        <v>#REF!</v>
      </c>
      <c r="D1980" t="s">
        <v>184</v>
      </c>
      <c r="E1980" t="s">
        <v>254</v>
      </c>
      <c r="F1980">
        <f>IF(OR(ISNUMBER(SEARCH(" 4S",porsche_data[[#This Row],[Model]])), ISNUMBER(SEARCH(" S",porsche_data[[#This Row],[Model]]))),1,0)</f>
        <v>1</v>
      </c>
      <c r="G1980">
        <f>IF(ISNUMBER(SEARCH("Turbo",porsche_data[[#This Row],[Model]])),1,0)</f>
        <v>1</v>
      </c>
      <c r="H1980">
        <f>IF(ISNUMBER(SEARCH("GT",porsche_data[[#This Row],[Model]])),1,0)</f>
        <v>0</v>
      </c>
      <c r="I1980">
        <f>IF(ISNUMBER(SEARCH("RS",porsche_data[[#This Row],[Model]])),1,0)</f>
        <v>0</v>
      </c>
      <c r="J1980">
        <f>IF(ISNUMBER(SEARCH("Targa",porsche_data[[#This Row],[Body]])),1,0)</f>
        <v>0</v>
      </c>
      <c r="K1980">
        <f>IF(ISNUMBER(SEARCH("Cabriolet",porsche_data[[#This Row],[Body]])),1,0)</f>
        <v>0</v>
      </c>
      <c r="L1980" t="s">
        <v>44</v>
      </c>
      <c r="N1980" t="s">
        <v>2974</v>
      </c>
      <c r="O1980" t="str">
        <f>IF(ISNUMBER(SEARCH("km",porsche_data[[#This Row],[Mileage0]])),porsche_data[[#This Row],[Mileage0]],"")</f>
        <v/>
      </c>
      <c r="P1980" t="s">
        <v>256</v>
      </c>
      <c r="R1980" t="s">
        <v>88</v>
      </c>
      <c r="T1980" t="s">
        <v>232</v>
      </c>
      <c r="U1980" t="s">
        <v>31</v>
      </c>
      <c r="V1980">
        <f>IF(porsche_data[[#This Row],[Transmission]]="Automatic",1,0)</f>
        <v>0</v>
      </c>
      <c r="W1980">
        <f>IF(porsche_data[[#This Row],[Transmission]]="PDK",1,0)</f>
        <v>1</v>
      </c>
      <c r="X1980" t="s">
        <v>46</v>
      </c>
      <c r="Y1980">
        <f>IF(porsche_data[[#This Row],[Drive]]="Rear drive",0,1)</f>
        <v>1</v>
      </c>
      <c r="Z1980" t="s">
        <v>23</v>
      </c>
      <c r="AA1980" t="s">
        <v>24</v>
      </c>
      <c r="AB1980">
        <f>IF(OR(porsche_data[[#This Row],[Interior Color]]="Black",porsche_data[[#This Row],[Interior Color]]="Beige",porsche_data[[#This Row],[Interior Color]]="Brown",porsche_data[[#This Row],[Interior Color]]="Grey"),0,1)</f>
        <v>0</v>
      </c>
      <c r="AC1980" t="s">
        <v>32</v>
      </c>
      <c r="AD19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81" spans="1:30" hidden="1" x14ac:dyDescent="0.2">
      <c r="A1981" t="s">
        <v>25</v>
      </c>
      <c r="C1981" t="e">
        <f>ABS((porsche_data[[#This Row],[Price]]-#REF!)/#REF!)</f>
        <v>#REF!</v>
      </c>
      <c r="D1981" t="s">
        <v>25</v>
      </c>
      <c r="E1981" t="s">
        <v>25</v>
      </c>
      <c r="F1981">
        <f>IF(OR(ISNUMBER(SEARCH(" 4S",porsche_data[[#This Row],[Model]])), ISNUMBER(SEARCH(" S",porsche_data[[#This Row],[Model]]))),1,0)</f>
        <v>0</v>
      </c>
      <c r="G1981">
        <f>IF(ISNUMBER(SEARCH("Turbo",porsche_data[[#This Row],[Model]])),1,0)</f>
        <v>0</v>
      </c>
      <c r="H1981">
        <f>IF(ISNUMBER(SEARCH("GT",porsche_data[[#This Row],[Model]])),1,0)</f>
        <v>0</v>
      </c>
      <c r="I1981">
        <f>IF(ISNUMBER(SEARCH("RS",porsche_data[[#This Row],[Model]])),1,0)</f>
        <v>0</v>
      </c>
      <c r="J1981">
        <f>IF(ISNUMBER(SEARCH("Targa",porsche_data[[#This Row],[Body]])),1,0)</f>
        <v>0</v>
      </c>
      <c r="K1981">
        <f>IF(ISNUMBER(SEARCH("Cabriolet",porsche_data[[#This Row],[Body]])),1,0)</f>
        <v>0</v>
      </c>
      <c r="L1981" t="s">
        <v>25</v>
      </c>
      <c r="N1981" t="s">
        <v>25</v>
      </c>
      <c r="O1981" t="str">
        <f>IF(ISNUMBER(SEARCH("km",porsche_data[[#This Row],[Mileage0]])),porsche_data[[#This Row],[Mileage0]],"")</f>
        <v/>
      </c>
      <c r="P1981" t="s">
        <v>25</v>
      </c>
      <c r="R1981" t="s">
        <v>25</v>
      </c>
      <c r="T1981" t="s">
        <v>25</v>
      </c>
      <c r="U1981" t="s">
        <v>25</v>
      </c>
      <c r="V1981">
        <f>IF(porsche_data[[#This Row],[Transmission]]="Automatic",1,0)</f>
        <v>0</v>
      </c>
      <c r="W1981">
        <f>IF(porsche_data[[#This Row],[Transmission]]="PDK",1,0)</f>
        <v>0</v>
      </c>
      <c r="X1981" t="s">
        <v>25</v>
      </c>
      <c r="Y1981">
        <f>IF(porsche_data[[#This Row],[Drive]]="Rear drive",0,1)</f>
        <v>1</v>
      </c>
      <c r="Z1981" t="s">
        <v>25</v>
      </c>
      <c r="AA1981" t="s">
        <v>25</v>
      </c>
      <c r="AB1981">
        <f>IF(OR(porsche_data[[#This Row],[Interior Color]]="Black",porsche_data[[#This Row],[Interior Color]]="Beige",porsche_data[[#This Row],[Interior Color]]="Brown",porsche_data[[#This Row],[Interior Color]]="Grey"),0,1)</f>
        <v>1</v>
      </c>
      <c r="AC1981" t="s">
        <v>25</v>
      </c>
      <c r="AD19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82" spans="1:30" x14ac:dyDescent="0.2">
      <c r="A1982" t="s">
        <v>2333</v>
      </c>
      <c r="B1982">
        <v>127900</v>
      </c>
      <c r="C1982">
        <f>ABS((porsche_data[[#This Row],[Price]]-AVERAGE(B1914:B6369))/_xlfn.STDEV.P(B1914:B6369))</f>
        <v>1.6268927393980246</v>
      </c>
      <c r="D1982" t="s">
        <v>90</v>
      </c>
      <c r="E1982" t="s">
        <v>260</v>
      </c>
      <c r="F1982">
        <f>IF(OR(ISNUMBER(SEARCH(" 4S",porsche_data[[#This Row],[Model]])), ISNUMBER(SEARCH(" S",porsche_data[[#This Row],[Model]]))),1,0)</f>
        <v>0</v>
      </c>
      <c r="G1982">
        <f>IF(ISNUMBER(SEARCH("Turbo",porsche_data[[#This Row],[Model]])),1,0)</f>
        <v>0</v>
      </c>
      <c r="H1982">
        <f>IF(ISNUMBER(SEARCH("GT",porsche_data[[#This Row],[Model]])),1,0)</f>
        <v>1</v>
      </c>
      <c r="I1982">
        <f>IF(ISNUMBER(SEARCH("RS",porsche_data[[#This Row],[Model]])),1,0)</f>
        <v>0</v>
      </c>
      <c r="J1982">
        <f>IF(ISNUMBER(SEARCH("Targa",porsche_data[[#This Row],[Body]])),1,0)</f>
        <v>0</v>
      </c>
      <c r="K1982">
        <f>IF(ISNUMBER(SEARCH("Cabriolet",porsche_data[[#This Row],[Body]])),1,0)</f>
        <v>0</v>
      </c>
      <c r="L1982" t="s">
        <v>44</v>
      </c>
      <c r="M1982">
        <v>991</v>
      </c>
      <c r="N1982" t="s">
        <v>2334</v>
      </c>
      <c r="O1982" s="3">
        <f>1*(LEFT(porsche_data[[#This Row],[Mileage0]],FIND(" ",porsche_data[[#This Row],[Mileage0]])-1))</f>
        <v>17991</v>
      </c>
      <c r="P1982" t="s">
        <v>66</v>
      </c>
      <c r="Q1982">
        <v>450</v>
      </c>
      <c r="R1982" t="s">
        <v>67</v>
      </c>
      <c r="S1982">
        <f>1*(LEFT(porsche_data[[#This Row],[Cylinder Capacity]],FIND(" ",porsche_data[[#This Row],[Cylinder Capacity]])-1))</f>
        <v>3</v>
      </c>
      <c r="T1982" t="s">
        <v>20</v>
      </c>
      <c r="U1982" t="s">
        <v>31</v>
      </c>
      <c r="V1982">
        <f>IF(porsche_data[[#This Row],[Transmission]]="Automatic",1,0)</f>
        <v>0</v>
      </c>
      <c r="W1982">
        <f>IF(porsche_data[[#This Row],[Transmission]]="PDK",1,0)</f>
        <v>1</v>
      </c>
      <c r="X1982" t="s">
        <v>22</v>
      </c>
      <c r="Y1982">
        <f>IF(porsche_data[[#This Row],[Drive]]="Rear drive",0,1)</f>
        <v>0</v>
      </c>
      <c r="Z1982" t="s">
        <v>23</v>
      </c>
      <c r="AA1982" t="s">
        <v>24</v>
      </c>
      <c r="AB1982">
        <f>IF(OR(porsche_data[[#This Row],[Interior Color]]="Black",porsche_data[[#This Row],[Interior Color]]="Beige",porsche_data[[#This Row],[Interior Color]]="Brown",porsche_data[[#This Row],[Interior Color]]="Grey"),0,1)</f>
        <v>0</v>
      </c>
      <c r="AC1982" t="s">
        <v>61</v>
      </c>
      <c r="AD19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83" spans="1:30" hidden="1" x14ac:dyDescent="0.2">
      <c r="A1983" t="s">
        <v>2977</v>
      </c>
      <c r="C1983" t="e">
        <f>ABS((porsche_data[[#This Row],[Price]]-#REF!)/#REF!)</f>
        <v>#REF!</v>
      </c>
      <c r="D1983" t="s">
        <v>124</v>
      </c>
      <c r="E1983" t="s">
        <v>50</v>
      </c>
      <c r="F1983">
        <f>IF(OR(ISNUMBER(SEARCH(" 4S",porsche_data[[#This Row],[Model]])), ISNUMBER(SEARCH(" S",porsche_data[[#This Row],[Model]]))),1,0)</f>
        <v>0</v>
      </c>
      <c r="G1983">
        <f>IF(ISNUMBER(SEARCH("Turbo",porsche_data[[#This Row],[Model]])),1,0)</f>
        <v>0</v>
      </c>
      <c r="H1983">
        <f>IF(ISNUMBER(SEARCH("GT",porsche_data[[#This Row],[Model]])),1,0)</f>
        <v>0</v>
      </c>
      <c r="I1983">
        <f>IF(ISNUMBER(SEARCH("RS",porsche_data[[#This Row],[Model]])),1,0)</f>
        <v>0</v>
      </c>
      <c r="J1983">
        <f>IF(ISNUMBER(SEARCH("Targa",porsche_data[[#This Row],[Body]])),1,0)</f>
        <v>1</v>
      </c>
      <c r="K1983">
        <f>IF(ISNUMBER(SEARCH("Cabriolet",porsche_data[[#This Row],[Body]])),1,0)</f>
        <v>0</v>
      </c>
      <c r="L1983" t="s">
        <v>36</v>
      </c>
      <c r="N1983" t="s">
        <v>2978</v>
      </c>
      <c r="O1983" t="str">
        <f>IF(ISNUMBER(SEARCH("km",porsche_data[[#This Row],[Mileage0]])),porsche_data[[#This Row],[Mileage0]],"")</f>
        <v/>
      </c>
      <c r="P1983" t="s">
        <v>126</v>
      </c>
      <c r="R1983" t="s">
        <v>19</v>
      </c>
      <c r="T1983" t="s">
        <v>20</v>
      </c>
      <c r="U1983" t="s">
        <v>21</v>
      </c>
      <c r="V1983">
        <f>IF(porsche_data[[#This Row],[Transmission]]="Automatic",1,0)</f>
        <v>0</v>
      </c>
      <c r="W1983">
        <f>IF(porsche_data[[#This Row],[Transmission]]="PDK",1,0)</f>
        <v>0</v>
      </c>
      <c r="X1983" t="s">
        <v>22</v>
      </c>
      <c r="Y1983">
        <f>IF(porsche_data[[#This Row],[Drive]]="Rear drive",0,1)</f>
        <v>0</v>
      </c>
      <c r="Z1983" t="s">
        <v>23</v>
      </c>
      <c r="AA1983" t="s">
        <v>54</v>
      </c>
      <c r="AB1983">
        <f>IF(OR(porsche_data[[#This Row],[Interior Color]]="Black",porsche_data[[#This Row],[Interior Color]]="Beige",porsche_data[[#This Row],[Interior Color]]="Brown",porsche_data[[#This Row],[Interior Color]]="Grey"),0,1)</f>
        <v>1</v>
      </c>
      <c r="AC1983" t="s">
        <v>61</v>
      </c>
      <c r="AD19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84" spans="1:30" hidden="1" x14ac:dyDescent="0.2">
      <c r="A1984" t="s">
        <v>2979</v>
      </c>
      <c r="C1984" t="e">
        <f>ABS((porsche_data[[#This Row],[Price]]-#REF!)/#REF!)</f>
        <v>#REF!</v>
      </c>
      <c r="D1984" t="s">
        <v>184</v>
      </c>
      <c r="E1984" t="s">
        <v>164</v>
      </c>
      <c r="F1984">
        <f>IF(OR(ISNUMBER(SEARCH(" 4S",porsche_data[[#This Row],[Model]])), ISNUMBER(SEARCH(" S",porsche_data[[#This Row],[Model]]))),1,0)</f>
        <v>0</v>
      </c>
      <c r="G1984">
        <f>IF(ISNUMBER(SEARCH("Turbo",porsche_data[[#This Row],[Model]])),1,0)</f>
        <v>0</v>
      </c>
      <c r="H1984">
        <f>IF(ISNUMBER(SEARCH("GT",porsche_data[[#This Row],[Model]])),1,0)</f>
        <v>1</v>
      </c>
      <c r="I1984">
        <f>IF(ISNUMBER(SEARCH("RS",porsche_data[[#This Row],[Model]])),1,0)</f>
        <v>0</v>
      </c>
      <c r="J1984">
        <f>IF(ISNUMBER(SEARCH("Targa",porsche_data[[#This Row],[Body]])),1,0)</f>
        <v>0</v>
      </c>
      <c r="K1984">
        <f>IF(ISNUMBER(SEARCH("Cabriolet",porsche_data[[#This Row],[Body]])),1,0)</f>
        <v>0</v>
      </c>
      <c r="L1984" t="s">
        <v>44</v>
      </c>
      <c r="N1984" t="s">
        <v>1076</v>
      </c>
      <c r="O1984" t="str">
        <f>IF(ISNUMBER(SEARCH("km",porsche_data[[#This Row],[Mileage0]])),porsche_data[[#This Row],[Mileage0]],"")</f>
        <v/>
      </c>
      <c r="P1984" t="s">
        <v>110</v>
      </c>
      <c r="R1984" t="s">
        <v>111</v>
      </c>
      <c r="T1984" t="s">
        <v>20</v>
      </c>
      <c r="U1984" t="s">
        <v>31</v>
      </c>
      <c r="V1984">
        <f>IF(porsche_data[[#This Row],[Transmission]]="Automatic",1,0)</f>
        <v>0</v>
      </c>
      <c r="W1984">
        <f>IF(porsche_data[[#This Row],[Transmission]]="PDK",1,0)</f>
        <v>1</v>
      </c>
      <c r="X1984" t="s">
        <v>22</v>
      </c>
      <c r="Y1984">
        <f>IF(porsche_data[[#This Row],[Drive]]="Rear drive",0,1)</f>
        <v>0</v>
      </c>
      <c r="Z1984" t="s">
        <v>23</v>
      </c>
      <c r="AA1984" t="s">
        <v>24</v>
      </c>
      <c r="AB1984">
        <f>IF(OR(porsche_data[[#This Row],[Interior Color]]="Black",porsche_data[[#This Row],[Interior Color]]="Beige",porsche_data[[#This Row],[Interior Color]]="Brown",porsche_data[[#This Row],[Interior Color]]="Grey"),0,1)</f>
        <v>0</v>
      </c>
      <c r="AC1984" t="s">
        <v>32</v>
      </c>
      <c r="AD19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85" spans="1:30" hidden="1" x14ac:dyDescent="0.2">
      <c r="A1985" t="s">
        <v>2980</v>
      </c>
      <c r="C1985" t="e">
        <f>ABS((porsche_data[[#This Row],[Price]]-#REF!)/#REF!)</f>
        <v>#REF!</v>
      </c>
      <c r="D1985" t="s">
        <v>823</v>
      </c>
      <c r="E1985" t="s">
        <v>936</v>
      </c>
      <c r="F1985">
        <f>IF(OR(ISNUMBER(SEARCH(" 4S",porsche_data[[#This Row],[Model]])), ISNUMBER(SEARCH(" S",porsche_data[[#This Row],[Model]]))),1,0)</f>
        <v>1</v>
      </c>
      <c r="G1985">
        <f>IF(ISNUMBER(SEARCH("Turbo",porsche_data[[#This Row],[Model]])),1,0)</f>
        <v>0</v>
      </c>
      <c r="H1985">
        <f>IF(ISNUMBER(SEARCH("GT",porsche_data[[#This Row],[Model]])),1,0)</f>
        <v>0</v>
      </c>
      <c r="I1985">
        <f>IF(ISNUMBER(SEARCH("RS",porsche_data[[#This Row],[Model]])),1,0)</f>
        <v>0</v>
      </c>
      <c r="J1985">
        <f>IF(ISNUMBER(SEARCH("Targa",porsche_data[[#This Row],[Body]])),1,0)</f>
        <v>1</v>
      </c>
      <c r="K1985">
        <f>IF(ISNUMBER(SEARCH("Cabriolet",porsche_data[[#This Row],[Body]])),1,0)</f>
        <v>0</v>
      </c>
      <c r="L1985" t="s">
        <v>36</v>
      </c>
      <c r="N1985" t="s">
        <v>2981</v>
      </c>
      <c r="O1985" t="str">
        <f>IF(ISNUMBER(SEARCH("km",porsche_data[[#This Row],[Mileage0]])),porsche_data[[#This Row],[Mileage0]],"")</f>
        <v/>
      </c>
      <c r="P1985" t="s">
        <v>494</v>
      </c>
      <c r="R1985" t="s">
        <v>67</v>
      </c>
      <c r="T1985" t="s">
        <v>20</v>
      </c>
      <c r="U1985" t="s">
        <v>21</v>
      </c>
      <c r="V1985">
        <f>IF(porsche_data[[#This Row],[Transmission]]="Automatic",1,0)</f>
        <v>0</v>
      </c>
      <c r="W1985">
        <f>IF(porsche_data[[#This Row],[Transmission]]="PDK",1,0)</f>
        <v>0</v>
      </c>
      <c r="X1985" t="s">
        <v>22</v>
      </c>
      <c r="Y1985">
        <f>IF(porsche_data[[#This Row],[Drive]]="Rear drive",0,1)</f>
        <v>0</v>
      </c>
      <c r="Z1985" t="s">
        <v>23</v>
      </c>
      <c r="AA1985" t="s">
        <v>54</v>
      </c>
      <c r="AB1985">
        <f>IF(OR(porsche_data[[#This Row],[Interior Color]]="Black",porsche_data[[#This Row],[Interior Color]]="Beige",porsche_data[[#This Row],[Interior Color]]="Brown",porsche_data[[#This Row],[Interior Color]]="Grey"),0,1)</f>
        <v>1</v>
      </c>
      <c r="AC1985" t="s">
        <v>54</v>
      </c>
      <c r="AD19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86" spans="1:30" hidden="1" x14ac:dyDescent="0.2">
      <c r="A1986" t="s">
        <v>1240</v>
      </c>
      <c r="C1986" t="e">
        <f>ABS((porsche_data[[#This Row],[Price]]-#REF!)/#REF!)</f>
        <v>#REF!</v>
      </c>
      <c r="D1986" t="s">
        <v>93</v>
      </c>
      <c r="E1986" t="s">
        <v>107</v>
      </c>
      <c r="F1986">
        <f>IF(OR(ISNUMBER(SEARCH(" 4S",porsche_data[[#This Row],[Model]])), ISNUMBER(SEARCH(" S",porsche_data[[#This Row],[Model]]))),1,0)</f>
        <v>1</v>
      </c>
      <c r="G1986">
        <f>IF(ISNUMBER(SEARCH("Turbo",porsche_data[[#This Row],[Model]])),1,0)</f>
        <v>0</v>
      </c>
      <c r="H1986">
        <f>IF(ISNUMBER(SEARCH("GT",porsche_data[[#This Row],[Model]])),1,0)</f>
        <v>0</v>
      </c>
      <c r="I1986">
        <f>IF(ISNUMBER(SEARCH("RS",porsche_data[[#This Row],[Model]])),1,0)</f>
        <v>0</v>
      </c>
      <c r="J1986">
        <f>IF(ISNUMBER(SEARCH("Targa",porsche_data[[#This Row],[Body]])),1,0)</f>
        <v>0</v>
      </c>
      <c r="K1986">
        <f>IF(ISNUMBER(SEARCH("Cabriolet",porsche_data[[#This Row],[Body]])),1,0)</f>
        <v>0</v>
      </c>
      <c r="L1986" t="s">
        <v>108</v>
      </c>
      <c r="N1986" t="s">
        <v>2982</v>
      </c>
      <c r="O1986" t="str">
        <f>IF(ISNUMBER(SEARCH("km",porsche_data[[#This Row],[Mileage0]])),porsche_data[[#This Row],[Mileage0]],"")</f>
        <v>4600 km</v>
      </c>
      <c r="P1986" t="s">
        <v>110</v>
      </c>
      <c r="R1986" t="s">
        <v>111</v>
      </c>
      <c r="T1986" t="s">
        <v>20</v>
      </c>
      <c r="U1986" t="s">
        <v>21</v>
      </c>
      <c r="V1986">
        <f>IF(porsche_data[[#This Row],[Transmission]]="Automatic",1,0)</f>
        <v>0</v>
      </c>
      <c r="W1986">
        <f>IF(porsche_data[[#This Row],[Transmission]]="PDK",1,0)</f>
        <v>0</v>
      </c>
      <c r="X1986" t="s">
        <v>22</v>
      </c>
      <c r="Y1986">
        <f>IF(porsche_data[[#This Row],[Drive]]="Rear drive",0,1)</f>
        <v>0</v>
      </c>
      <c r="Z1986" t="s">
        <v>23</v>
      </c>
      <c r="AA1986" t="s">
        <v>24</v>
      </c>
      <c r="AB1986">
        <f>IF(OR(porsche_data[[#This Row],[Interior Color]]="Black",porsche_data[[#This Row],[Interior Color]]="Beige",porsche_data[[#This Row],[Interior Color]]="Brown",porsche_data[[#This Row],[Interior Color]]="Grey"),0,1)</f>
        <v>0</v>
      </c>
      <c r="AC1986" t="s">
        <v>24</v>
      </c>
      <c r="AD19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87" spans="1:30" hidden="1" x14ac:dyDescent="0.2">
      <c r="A1987" t="s">
        <v>25</v>
      </c>
      <c r="C1987" t="e">
        <f>ABS((porsche_data[[#This Row],[Price]]-#REF!)/#REF!)</f>
        <v>#REF!</v>
      </c>
      <c r="D1987" t="s">
        <v>25</v>
      </c>
      <c r="E1987" t="s">
        <v>25</v>
      </c>
      <c r="F1987">
        <f>IF(OR(ISNUMBER(SEARCH(" 4S",porsche_data[[#This Row],[Model]])), ISNUMBER(SEARCH(" S",porsche_data[[#This Row],[Model]]))),1,0)</f>
        <v>0</v>
      </c>
      <c r="G1987">
        <f>IF(ISNUMBER(SEARCH("Turbo",porsche_data[[#This Row],[Model]])),1,0)</f>
        <v>0</v>
      </c>
      <c r="H1987">
        <f>IF(ISNUMBER(SEARCH("GT",porsche_data[[#This Row],[Model]])),1,0)</f>
        <v>0</v>
      </c>
      <c r="I1987">
        <f>IF(ISNUMBER(SEARCH("RS",porsche_data[[#This Row],[Model]])),1,0)</f>
        <v>0</v>
      </c>
      <c r="J1987">
        <f>IF(ISNUMBER(SEARCH("Targa",porsche_data[[#This Row],[Body]])),1,0)</f>
        <v>0</v>
      </c>
      <c r="K1987">
        <f>IF(ISNUMBER(SEARCH("Cabriolet",porsche_data[[#This Row],[Body]])),1,0)</f>
        <v>0</v>
      </c>
      <c r="L1987" t="s">
        <v>25</v>
      </c>
      <c r="N1987" t="s">
        <v>25</v>
      </c>
      <c r="O1987" t="str">
        <f>IF(ISNUMBER(SEARCH("km",porsche_data[[#This Row],[Mileage0]])),porsche_data[[#This Row],[Mileage0]],"")</f>
        <v/>
      </c>
      <c r="P1987" t="s">
        <v>25</v>
      </c>
      <c r="R1987" t="s">
        <v>25</v>
      </c>
      <c r="T1987" t="s">
        <v>25</v>
      </c>
      <c r="U1987" t="s">
        <v>25</v>
      </c>
      <c r="V1987">
        <f>IF(porsche_data[[#This Row],[Transmission]]="Automatic",1,0)</f>
        <v>0</v>
      </c>
      <c r="W1987">
        <f>IF(porsche_data[[#This Row],[Transmission]]="PDK",1,0)</f>
        <v>0</v>
      </c>
      <c r="X1987" t="s">
        <v>25</v>
      </c>
      <c r="Y1987">
        <f>IF(porsche_data[[#This Row],[Drive]]="Rear drive",0,1)</f>
        <v>1</v>
      </c>
      <c r="Z1987" t="s">
        <v>25</v>
      </c>
      <c r="AA1987" t="s">
        <v>25</v>
      </c>
      <c r="AB1987">
        <f>IF(OR(porsche_data[[#This Row],[Interior Color]]="Black",porsche_data[[#This Row],[Interior Color]]="Beige",porsche_data[[#This Row],[Interior Color]]="Brown",porsche_data[[#This Row],[Interior Color]]="Grey"),0,1)</f>
        <v>1</v>
      </c>
      <c r="AC1987" t="s">
        <v>25</v>
      </c>
      <c r="AD19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88" spans="1:30" hidden="1" x14ac:dyDescent="0.2">
      <c r="A1988" t="s">
        <v>2983</v>
      </c>
      <c r="C1988" t="e">
        <f>ABS((porsche_data[[#This Row],[Price]]-#REF!)/#REF!)</f>
        <v>#REF!</v>
      </c>
      <c r="D1988" t="s">
        <v>492</v>
      </c>
      <c r="E1988" t="s">
        <v>513</v>
      </c>
      <c r="F1988">
        <f>IF(OR(ISNUMBER(SEARCH(" 4S",porsche_data[[#This Row],[Model]])), ISNUMBER(SEARCH(" S",porsche_data[[#This Row],[Model]]))),1,0)</f>
        <v>0</v>
      </c>
      <c r="G1988">
        <f>IF(ISNUMBER(SEARCH("Turbo",porsche_data[[#This Row],[Model]])),1,0)</f>
        <v>0</v>
      </c>
      <c r="H1988">
        <f>IF(ISNUMBER(SEARCH("GT",porsche_data[[#This Row],[Model]])),1,0)</f>
        <v>0</v>
      </c>
      <c r="I1988">
        <f>IF(ISNUMBER(SEARCH("RS",porsche_data[[#This Row],[Model]])),1,0)</f>
        <v>0</v>
      </c>
      <c r="J1988">
        <f>IF(ISNUMBER(SEARCH("Targa",porsche_data[[#This Row],[Body]])),1,0)</f>
        <v>0</v>
      </c>
      <c r="K1988">
        <f>IF(ISNUMBER(SEARCH("Cabriolet",porsche_data[[#This Row],[Body]])),1,0)</f>
        <v>0</v>
      </c>
      <c r="L1988" t="s">
        <v>44</v>
      </c>
      <c r="N1988" t="s">
        <v>2984</v>
      </c>
      <c r="O1988" t="str">
        <f>IF(ISNUMBER(SEARCH("km",porsche_data[[#This Row],[Mileage0]])),porsche_data[[#This Row],[Mileage0]],"")</f>
        <v>8625 km</v>
      </c>
      <c r="P1988" t="s">
        <v>515</v>
      </c>
      <c r="R1988" t="s">
        <v>395</v>
      </c>
      <c r="T1988" t="s">
        <v>20</v>
      </c>
      <c r="U1988" t="s">
        <v>21</v>
      </c>
      <c r="V1988">
        <f>IF(porsche_data[[#This Row],[Transmission]]="Automatic",1,0)</f>
        <v>0</v>
      </c>
      <c r="W1988">
        <f>IF(porsche_data[[#This Row],[Transmission]]="PDK",1,0)</f>
        <v>0</v>
      </c>
      <c r="X1988" t="s">
        <v>22</v>
      </c>
      <c r="Y1988">
        <f>IF(porsche_data[[#This Row],[Drive]]="Rear drive",0,1)</f>
        <v>0</v>
      </c>
      <c r="Z1988" t="s">
        <v>23</v>
      </c>
      <c r="AA1988" t="s">
        <v>24</v>
      </c>
      <c r="AB1988">
        <f>IF(OR(porsche_data[[#This Row],[Interior Color]]="Black",porsche_data[[#This Row],[Interior Color]]="Beige",porsche_data[[#This Row],[Interior Color]]="Brown",porsche_data[[#This Row],[Interior Color]]="Grey"),0,1)</f>
        <v>0</v>
      </c>
      <c r="AC1988" t="s">
        <v>40</v>
      </c>
      <c r="AD19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89" spans="1:30" hidden="1" x14ac:dyDescent="0.2">
      <c r="A1989" t="s">
        <v>2164</v>
      </c>
      <c r="C1989" t="e">
        <f>ABS((porsche_data[[#This Row],[Price]]-#REF!)/#REF!)</f>
        <v>#REF!</v>
      </c>
      <c r="D1989" t="s">
        <v>70</v>
      </c>
      <c r="E1989" t="s">
        <v>468</v>
      </c>
      <c r="F1989">
        <f>IF(OR(ISNUMBER(SEARCH(" 4S",porsche_data[[#This Row],[Model]])), ISNUMBER(SEARCH(" S",porsche_data[[#This Row],[Model]]))),1,0)</f>
        <v>0</v>
      </c>
      <c r="G1989">
        <f>IF(ISNUMBER(SEARCH("Turbo",porsche_data[[#This Row],[Model]])),1,0)</f>
        <v>0</v>
      </c>
      <c r="H1989">
        <f>IF(ISNUMBER(SEARCH("GT",porsche_data[[#This Row],[Model]])),1,0)</f>
        <v>1</v>
      </c>
      <c r="I1989">
        <f>IF(ISNUMBER(SEARCH("RS",porsche_data[[#This Row],[Model]])),1,0)</f>
        <v>0</v>
      </c>
      <c r="J1989">
        <f>IF(ISNUMBER(SEARCH("Targa",porsche_data[[#This Row],[Body]])),1,0)</f>
        <v>0</v>
      </c>
      <c r="K1989">
        <f>IF(ISNUMBER(SEARCH("Cabriolet",porsche_data[[#This Row],[Body]])),1,0)</f>
        <v>0</v>
      </c>
      <c r="L1989" t="s">
        <v>44</v>
      </c>
      <c r="N1989" t="s">
        <v>2985</v>
      </c>
      <c r="O1989" t="str">
        <f>IF(ISNUMBER(SEARCH("km",porsche_data[[#This Row],[Mileage0]])),porsche_data[[#This Row],[Mileage0]],"")</f>
        <v/>
      </c>
      <c r="P1989" t="s">
        <v>182</v>
      </c>
      <c r="R1989" t="s">
        <v>88</v>
      </c>
      <c r="T1989" t="s">
        <v>232</v>
      </c>
      <c r="U1989" t="s">
        <v>21</v>
      </c>
      <c r="V1989">
        <f>IF(porsche_data[[#This Row],[Transmission]]="Automatic",1,0)</f>
        <v>0</v>
      </c>
      <c r="W1989">
        <f>IF(porsche_data[[#This Row],[Transmission]]="PDK",1,0)</f>
        <v>0</v>
      </c>
      <c r="X1989" t="s">
        <v>22</v>
      </c>
      <c r="Y1989">
        <f>IF(porsche_data[[#This Row],[Drive]]="Rear drive",0,1)</f>
        <v>0</v>
      </c>
      <c r="Z1989" t="s">
        <v>23</v>
      </c>
      <c r="AA1989" t="s">
        <v>24</v>
      </c>
      <c r="AB1989">
        <f>IF(OR(porsche_data[[#This Row],[Interior Color]]="Black",porsche_data[[#This Row],[Interior Color]]="Beige",porsche_data[[#This Row],[Interior Color]]="Brown",porsche_data[[#This Row],[Interior Color]]="Grey"),0,1)</f>
        <v>0</v>
      </c>
      <c r="AC1989" t="s">
        <v>32</v>
      </c>
      <c r="AD19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90" spans="1:30" hidden="1" x14ac:dyDescent="0.2">
      <c r="A1990" t="s">
        <v>2333</v>
      </c>
      <c r="B1990">
        <v>127900</v>
      </c>
      <c r="C1990" t="e">
        <f>ABS((porsche_data[[#This Row],[Price]]-#REF!)/#REF!)</f>
        <v>#REF!</v>
      </c>
      <c r="D1990" t="s">
        <v>425</v>
      </c>
      <c r="E1990" t="s">
        <v>426</v>
      </c>
      <c r="F1990">
        <f>IF(OR(ISNUMBER(SEARCH(" 4S",porsche_data[[#This Row],[Model]])), ISNUMBER(SEARCH(" S",porsche_data[[#This Row],[Model]]))),1,0)</f>
        <v>0</v>
      </c>
      <c r="G1990">
        <f>IF(ISNUMBER(SEARCH("Turbo",porsche_data[[#This Row],[Model]])),1,0)</f>
        <v>0</v>
      </c>
      <c r="H1990">
        <f>IF(ISNUMBER(SEARCH("GT",porsche_data[[#This Row],[Model]])),1,0)</f>
        <v>0</v>
      </c>
      <c r="I1990">
        <f>IF(ISNUMBER(SEARCH("RS",porsche_data[[#This Row],[Model]])),1,0)</f>
        <v>0</v>
      </c>
      <c r="J1990">
        <f>IF(ISNUMBER(SEARCH("Targa",porsche_data[[#This Row],[Body]])),1,0)</f>
        <v>0</v>
      </c>
      <c r="K1990">
        <f>IF(ISNUMBER(SEARCH("Cabriolet",porsche_data[[#This Row],[Body]])),1,0)</f>
        <v>0</v>
      </c>
      <c r="L1990" t="s">
        <v>44</v>
      </c>
      <c r="N1990" t="s">
        <v>3989</v>
      </c>
      <c r="O1990" t="str">
        <f>IF(ISNUMBER(SEARCH("km",porsche_data[[#This Row],[Mileage0]])),porsche_data[[#This Row],[Mileage0]],"")</f>
        <v>1077 km</v>
      </c>
      <c r="P1990" t="s">
        <v>428</v>
      </c>
      <c r="R1990" t="s">
        <v>429</v>
      </c>
      <c r="T1990" t="s">
        <v>20</v>
      </c>
      <c r="U1990" t="s">
        <v>21</v>
      </c>
      <c r="V1990">
        <f>IF(porsche_data[[#This Row],[Transmission]]="Automatic",1,0)</f>
        <v>0</v>
      </c>
      <c r="W1990">
        <f>IF(porsche_data[[#This Row],[Transmission]]="PDK",1,0)</f>
        <v>0</v>
      </c>
      <c r="X1990" t="s">
        <v>22</v>
      </c>
      <c r="Y1990">
        <f>IF(porsche_data[[#This Row],[Drive]]="Rear drive",0,1)</f>
        <v>0</v>
      </c>
      <c r="Z1990" t="s">
        <v>23</v>
      </c>
      <c r="AA1990" t="s">
        <v>24</v>
      </c>
      <c r="AB1990">
        <f>IF(OR(porsche_data[[#This Row],[Interior Color]]="Black",porsche_data[[#This Row],[Interior Color]]="Beige",porsche_data[[#This Row],[Interior Color]]="Brown",porsche_data[[#This Row],[Interior Color]]="Grey"),0,1)</f>
        <v>0</v>
      </c>
      <c r="AC1990" t="s">
        <v>47</v>
      </c>
      <c r="AD19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91" spans="1:30" hidden="1" x14ac:dyDescent="0.2">
      <c r="A1991" t="s">
        <v>2333</v>
      </c>
      <c r="B1991">
        <v>127900</v>
      </c>
      <c r="C1991" t="e">
        <f>ABS((porsche_data[[#This Row],[Price]]-#REF!)/#REF!)</f>
        <v>#REF!</v>
      </c>
      <c r="D1991" t="s">
        <v>930</v>
      </c>
      <c r="E1991" t="s">
        <v>426</v>
      </c>
      <c r="F1991">
        <f>IF(OR(ISNUMBER(SEARCH(" 4S",porsche_data[[#This Row],[Model]])), ISNUMBER(SEARCH(" S",porsche_data[[#This Row],[Model]]))),1,0)</f>
        <v>0</v>
      </c>
      <c r="G1991">
        <f>IF(ISNUMBER(SEARCH("Turbo",porsche_data[[#This Row],[Model]])),1,0)</f>
        <v>0</v>
      </c>
      <c r="H1991">
        <f>IF(ISNUMBER(SEARCH("GT",porsche_data[[#This Row],[Model]])),1,0)</f>
        <v>0</v>
      </c>
      <c r="I1991">
        <f>IF(ISNUMBER(SEARCH("RS",porsche_data[[#This Row],[Model]])),1,0)</f>
        <v>0</v>
      </c>
      <c r="J1991">
        <f>IF(ISNUMBER(SEARCH("Targa",porsche_data[[#This Row],[Body]])),1,0)</f>
        <v>0</v>
      </c>
      <c r="K1991">
        <f>IF(ISNUMBER(SEARCH("Cabriolet",porsche_data[[#This Row],[Body]])),1,0)</f>
        <v>0</v>
      </c>
      <c r="L1991" t="s">
        <v>44</v>
      </c>
      <c r="N1991" t="s">
        <v>4114</v>
      </c>
      <c r="O1991" t="str">
        <f>IF(ISNUMBER(SEARCH("km",porsche_data[[#This Row],[Mileage0]])),porsche_data[[#This Row],[Mileage0]],"")</f>
        <v>55780 km</v>
      </c>
      <c r="P1991" t="s">
        <v>568</v>
      </c>
      <c r="R1991" t="s">
        <v>569</v>
      </c>
      <c r="T1991" t="s">
        <v>20</v>
      </c>
      <c r="U1991" t="s">
        <v>21</v>
      </c>
      <c r="V1991">
        <f>IF(porsche_data[[#This Row],[Transmission]]="Automatic",1,0)</f>
        <v>0</v>
      </c>
      <c r="W1991">
        <f>IF(porsche_data[[#This Row],[Transmission]]="PDK",1,0)</f>
        <v>0</v>
      </c>
      <c r="X1991" t="s">
        <v>22</v>
      </c>
      <c r="Y1991">
        <f>IF(porsche_data[[#This Row],[Drive]]="Rear drive",0,1)</f>
        <v>0</v>
      </c>
      <c r="Z1991" t="s">
        <v>23</v>
      </c>
      <c r="AA1991" t="s">
        <v>24</v>
      </c>
      <c r="AB1991">
        <f>IF(OR(porsche_data[[#This Row],[Interior Color]]="Black",porsche_data[[#This Row],[Interior Color]]="Beige",porsche_data[[#This Row],[Interior Color]]="Brown",porsche_data[[#This Row],[Interior Color]]="Grey"),0,1)</f>
        <v>0</v>
      </c>
      <c r="AC1991" t="s">
        <v>54</v>
      </c>
      <c r="AD19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92" spans="1:30" x14ac:dyDescent="0.2">
      <c r="A1992" t="s">
        <v>2333</v>
      </c>
      <c r="B1992">
        <v>127900</v>
      </c>
      <c r="C1992">
        <f>ABS((porsche_data[[#This Row],[Price]]-AVERAGE(B1924:B6379))/_xlfn.STDEV.P(B1924:B6379))</f>
        <v>1.6430749962041757</v>
      </c>
      <c r="D1992" t="s">
        <v>128</v>
      </c>
      <c r="E1992" t="s">
        <v>461</v>
      </c>
      <c r="F1992">
        <f>IF(OR(ISNUMBER(SEARCH(" 4S",porsche_data[[#This Row],[Model]])), ISNUMBER(SEARCH(" S",porsche_data[[#This Row],[Model]]))),1,0)</f>
        <v>0</v>
      </c>
      <c r="G1992">
        <f>IF(ISNUMBER(SEARCH("Turbo",porsche_data[[#This Row],[Model]])),1,0)</f>
        <v>0</v>
      </c>
      <c r="H1992">
        <f>IF(ISNUMBER(SEARCH("GT",porsche_data[[#This Row],[Model]])),1,0)</f>
        <v>0</v>
      </c>
      <c r="I1992">
        <f>IF(ISNUMBER(SEARCH("RS",porsche_data[[#This Row],[Model]])),1,0)</f>
        <v>0</v>
      </c>
      <c r="J1992">
        <f>IF(ISNUMBER(SEARCH("Targa",porsche_data[[#This Row],[Body]])),1,0)</f>
        <v>1</v>
      </c>
      <c r="K1992">
        <f>IF(ISNUMBER(SEARCH("Cabriolet",porsche_data[[#This Row],[Body]])),1,0)</f>
        <v>0</v>
      </c>
      <c r="L1992" t="s">
        <v>36</v>
      </c>
      <c r="M1992">
        <v>991</v>
      </c>
      <c r="N1992" t="s">
        <v>4383</v>
      </c>
      <c r="O1992" s="3">
        <f>1*(LEFT(porsche_data[[#This Row],[Mileage0]],FIND(" ",porsche_data[[#This Row],[Mileage0]])-1))</f>
        <v>64130</v>
      </c>
      <c r="P1992" t="s">
        <v>197</v>
      </c>
      <c r="Q1992">
        <v>350</v>
      </c>
      <c r="R1992" t="s">
        <v>270</v>
      </c>
      <c r="S1992">
        <f>1*(LEFT(porsche_data[[#This Row],[Cylinder Capacity]],FIND(" ",porsche_data[[#This Row],[Cylinder Capacity]])-1))</f>
        <v>3.4</v>
      </c>
      <c r="T1992" t="s">
        <v>20</v>
      </c>
      <c r="U1992" t="s">
        <v>21</v>
      </c>
      <c r="V1992">
        <f>IF(porsche_data[[#This Row],[Transmission]]="Automatic",1,0)</f>
        <v>0</v>
      </c>
      <c r="W1992">
        <f>IF(porsche_data[[#This Row],[Transmission]]="PDK",1,0)</f>
        <v>0</v>
      </c>
      <c r="X1992" t="s">
        <v>46</v>
      </c>
      <c r="Y1992">
        <f>IF(porsche_data[[#This Row],[Drive]]="Rear drive",0,1)</f>
        <v>1</v>
      </c>
      <c r="Z1992" t="s">
        <v>23</v>
      </c>
      <c r="AA1992" t="s">
        <v>116</v>
      </c>
      <c r="AB1992">
        <f>IF(OR(porsche_data[[#This Row],[Interior Color]]="Black",porsche_data[[#This Row],[Interior Color]]="Beige",porsche_data[[#This Row],[Interior Color]]="Brown",porsche_data[[#This Row],[Interior Color]]="Grey"),0,1)</f>
        <v>1</v>
      </c>
      <c r="AC1992" t="s">
        <v>24</v>
      </c>
      <c r="AD19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93" spans="1:30" hidden="1" x14ac:dyDescent="0.2">
      <c r="A1993" t="s">
        <v>25</v>
      </c>
      <c r="C1993" t="e">
        <f>ABS((porsche_data[[#This Row],[Price]]-#REF!)/#REF!)</f>
        <v>#REF!</v>
      </c>
      <c r="D1993" t="s">
        <v>25</v>
      </c>
      <c r="E1993" t="s">
        <v>25</v>
      </c>
      <c r="F1993">
        <f>IF(OR(ISNUMBER(SEARCH(" 4S",porsche_data[[#This Row],[Model]])), ISNUMBER(SEARCH(" S",porsche_data[[#This Row],[Model]]))),1,0)</f>
        <v>0</v>
      </c>
      <c r="G1993">
        <f>IF(ISNUMBER(SEARCH("Turbo",porsche_data[[#This Row],[Model]])),1,0)</f>
        <v>0</v>
      </c>
      <c r="H1993">
        <f>IF(ISNUMBER(SEARCH("GT",porsche_data[[#This Row],[Model]])),1,0)</f>
        <v>0</v>
      </c>
      <c r="I1993">
        <f>IF(ISNUMBER(SEARCH("RS",porsche_data[[#This Row],[Model]])),1,0)</f>
        <v>0</v>
      </c>
      <c r="J1993">
        <f>IF(ISNUMBER(SEARCH("Targa",porsche_data[[#This Row],[Body]])),1,0)</f>
        <v>0</v>
      </c>
      <c r="K1993">
        <f>IF(ISNUMBER(SEARCH("Cabriolet",porsche_data[[#This Row],[Body]])),1,0)</f>
        <v>0</v>
      </c>
      <c r="L1993" t="s">
        <v>25</v>
      </c>
      <c r="N1993" t="s">
        <v>25</v>
      </c>
      <c r="O1993" t="str">
        <f>IF(ISNUMBER(SEARCH("km",porsche_data[[#This Row],[Mileage0]])),porsche_data[[#This Row],[Mileage0]],"")</f>
        <v/>
      </c>
      <c r="P1993" t="s">
        <v>25</v>
      </c>
      <c r="R1993" t="s">
        <v>25</v>
      </c>
      <c r="T1993" t="s">
        <v>25</v>
      </c>
      <c r="U1993" t="s">
        <v>25</v>
      </c>
      <c r="V1993">
        <f>IF(porsche_data[[#This Row],[Transmission]]="Automatic",1,0)</f>
        <v>0</v>
      </c>
      <c r="W1993">
        <f>IF(porsche_data[[#This Row],[Transmission]]="PDK",1,0)</f>
        <v>0</v>
      </c>
      <c r="X1993" t="s">
        <v>25</v>
      </c>
      <c r="Y1993">
        <f>IF(porsche_data[[#This Row],[Drive]]="Rear drive",0,1)</f>
        <v>1</v>
      </c>
      <c r="Z1993" t="s">
        <v>25</v>
      </c>
      <c r="AA1993" t="s">
        <v>25</v>
      </c>
      <c r="AB1993">
        <f>IF(OR(porsche_data[[#This Row],[Interior Color]]="Black",porsche_data[[#This Row],[Interior Color]]="Beige",porsche_data[[#This Row],[Interior Color]]="Brown",porsche_data[[#This Row],[Interior Color]]="Grey"),0,1)</f>
        <v>1</v>
      </c>
      <c r="AC1993" t="s">
        <v>25</v>
      </c>
      <c r="AD19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94" spans="1:30" x14ac:dyDescent="0.2">
      <c r="A1994" t="s">
        <v>179</v>
      </c>
      <c r="B1994">
        <v>127890</v>
      </c>
      <c r="C1994">
        <f>ABS((porsche_data[[#This Row],[Price]]-AVERAGE(B1926:B6381))/_xlfn.STDEV.P(B1926:B6381))</f>
        <v>1.6459764955363501</v>
      </c>
      <c r="D1994" t="s">
        <v>163</v>
      </c>
      <c r="E1994" t="s">
        <v>180</v>
      </c>
      <c r="F1994">
        <f>IF(OR(ISNUMBER(SEARCH(" 4S",porsche_data[[#This Row],[Model]])), ISNUMBER(SEARCH(" S",porsche_data[[#This Row],[Model]]))),1,0)</f>
        <v>0</v>
      </c>
      <c r="G1994">
        <f>IF(ISNUMBER(SEARCH("Turbo",porsche_data[[#This Row],[Model]])),1,0)</f>
        <v>0</v>
      </c>
      <c r="H1994">
        <f>IF(ISNUMBER(SEARCH("GT",porsche_data[[#This Row],[Model]])),1,0)</f>
        <v>0</v>
      </c>
      <c r="I1994">
        <f>IF(ISNUMBER(SEARCH("RS",porsche_data[[#This Row],[Model]])),1,0)</f>
        <v>0</v>
      </c>
      <c r="J1994">
        <f>IF(ISNUMBER(SEARCH("Targa",porsche_data[[#This Row],[Body]])),1,0)</f>
        <v>0</v>
      </c>
      <c r="K1994">
        <f>IF(ISNUMBER(SEARCH("Cabriolet",porsche_data[[#This Row],[Body]])),1,0)</f>
        <v>1</v>
      </c>
      <c r="L1994" t="s">
        <v>16</v>
      </c>
      <c r="M1994">
        <v>992</v>
      </c>
      <c r="N1994" t="s">
        <v>181</v>
      </c>
      <c r="O1994" s="3">
        <f>1*(LEFT(porsche_data[[#This Row],[Mileage0]],FIND(" ",porsche_data[[#This Row],[Mileage0]])-1))</f>
        <v>27369</v>
      </c>
      <c r="P1994" t="s">
        <v>182</v>
      </c>
      <c r="Q1994">
        <v>385</v>
      </c>
      <c r="R1994" t="s">
        <v>67</v>
      </c>
      <c r="S1994">
        <f>1*(LEFT(porsche_data[[#This Row],[Cylinder Capacity]],FIND(" ",porsche_data[[#This Row],[Cylinder Capacity]])-1))</f>
        <v>3</v>
      </c>
      <c r="T1994" t="s">
        <v>20</v>
      </c>
      <c r="U1994" t="s">
        <v>31</v>
      </c>
      <c r="V1994">
        <f>IF(porsche_data[[#This Row],[Transmission]]="Automatic",1,0)</f>
        <v>0</v>
      </c>
      <c r="W1994">
        <f>IF(porsche_data[[#This Row],[Transmission]]="PDK",1,0)</f>
        <v>1</v>
      </c>
      <c r="X1994" t="s">
        <v>46</v>
      </c>
      <c r="Y1994">
        <f>IF(porsche_data[[#This Row],[Drive]]="Rear drive",0,1)</f>
        <v>1</v>
      </c>
      <c r="Z1994" t="s">
        <v>23</v>
      </c>
      <c r="AA1994" t="s">
        <v>24</v>
      </c>
      <c r="AB1994">
        <f>IF(OR(porsche_data[[#This Row],[Interior Color]]="Black",porsche_data[[#This Row],[Interior Color]]="Beige",porsche_data[[#This Row],[Interior Color]]="Brown",porsche_data[[#This Row],[Interior Color]]="Grey"),0,1)</f>
        <v>0</v>
      </c>
      <c r="AC1994" t="s">
        <v>24</v>
      </c>
      <c r="AD19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95" spans="1:30" x14ac:dyDescent="0.2">
      <c r="A1995" t="s">
        <v>2565</v>
      </c>
      <c r="B1995">
        <v>127330</v>
      </c>
      <c r="C1995">
        <f>ABS((porsche_data[[#This Row],[Price]]-AVERAGE(B1927:B6382))/_xlfn.STDEV.P(B1927:B6382))</f>
        <v>1.6274052899136868</v>
      </c>
      <c r="D1995" t="s">
        <v>128</v>
      </c>
      <c r="E1995" t="s">
        <v>1289</v>
      </c>
      <c r="F1995">
        <f>IF(OR(ISNUMBER(SEARCH(" 4S",porsche_data[[#This Row],[Model]])), ISNUMBER(SEARCH(" S",porsche_data[[#This Row],[Model]]))),1,0)</f>
        <v>1</v>
      </c>
      <c r="G1995">
        <f>IF(ISNUMBER(SEARCH("Turbo",porsche_data[[#This Row],[Model]])),1,0)</f>
        <v>0</v>
      </c>
      <c r="H1995">
        <f>IF(ISNUMBER(SEARCH("GT",porsche_data[[#This Row],[Model]])),1,0)</f>
        <v>0</v>
      </c>
      <c r="I1995">
        <f>IF(ISNUMBER(SEARCH("RS",porsche_data[[#This Row],[Model]])),1,0)</f>
        <v>0</v>
      </c>
      <c r="J1995">
        <f>IF(ISNUMBER(SEARCH("Targa",porsche_data[[#This Row],[Body]])),1,0)</f>
        <v>0</v>
      </c>
      <c r="K1995">
        <f>IF(ISNUMBER(SEARCH("Cabriolet",porsche_data[[#This Row],[Body]])),1,0)</f>
        <v>0</v>
      </c>
      <c r="L1995" t="s">
        <v>44</v>
      </c>
      <c r="M1995">
        <v>991</v>
      </c>
      <c r="N1995" t="s">
        <v>2566</v>
      </c>
      <c r="O1995" s="3">
        <f>1*(LEFT(porsche_data[[#This Row],[Mileage0]],FIND(" ",porsche_data[[#This Row],[Mileage0]])-1))</f>
        <v>57000</v>
      </c>
      <c r="P1995" t="s">
        <v>207</v>
      </c>
      <c r="Q1995">
        <v>400</v>
      </c>
      <c r="R1995" t="s">
        <v>88</v>
      </c>
      <c r="S1995">
        <f>1*(LEFT(porsche_data[[#This Row],[Cylinder Capacity]],FIND(" ",porsche_data[[#This Row],[Cylinder Capacity]])-1))</f>
        <v>3.8</v>
      </c>
      <c r="T1995" t="s">
        <v>20</v>
      </c>
      <c r="U1995" t="s">
        <v>31</v>
      </c>
      <c r="V1995">
        <f>IF(porsche_data[[#This Row],[Transmission]]="Automatic",1,0)</f>
        <v>0</v>
      </c>
      <c r="W1995">
        <f>IF(porsche_data[[#This Row],[Transmission]]="PDK",1,0)</f>
        <v>1</v>
      </c>
      <c r="X1995" t="s">
        <v>22</v>
      </c>
      <c r="Y1995">
        <f>IF(porsche_data[[#This Row],[Drive]]="Rear drive",0,1)</f>
        <v>0</v>
      </c>
      <c r="Z1995" t="s">
        <v>23</v>
      </c>
      <c r="AA1995" t="s">
        <v>24</v>
      </c>
      <c r="AB1995">
        <f>IF(OR(porsche_data[[#This Row],[Interior Color]]="Black",porsche_data[[#This Row],[Interior Color]]="Beige",porsche_data[[#This Row],[Interior Color]]="Brown",porsche_data[[#This Row],[Interior Color]]="Grey"),0,1)</f>
        <v>0</v>
      </c>
      <c r="AC1995" t="s">
        <v>32</v>
      </c>
      <c r="AD19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1996" spans="1:30" x14ac:dyDescent="0.2">
      <c r="A1996" t="s">
        <v>2010</v>
      </c>
      <c r="B1996">
        <v>127000</v>
      </c>
      <c r="C1996">
        <f>ABS((porsche_data[[#This Row],[Price]]-AVERAGE(B1928:B6383))/_xlfn.STDEV.P(B1928:B6383))</f>
        <v>1.6145141349797771</v>
      </c>
      <c r="D1996" t="s">
        <v>106</v>
      </c>
      <c r="E1996" t="s">
        <v>190</v>
      </c>
      <c r="F1996">
        <f>IF(OR(ISNUMBER(SEARCH(" 4S",porsche_data[[#This Row],[Model]])), ISNUMBER(SEARCH(" S",porsche_data[[#This Row],[Model]]))),1,0)</f>
        <v>0</v>
      </c>
      <c r="G1996">
        <f>IF(ISNUMBER(SEARCH("Turbo",porsche_data[[#This Row],[Model]])),1,0)</f>
        <v>0</v>
      </c>
      <c r="H1996">
        <f>IF(ISNUMBER(SEARCH("GT",porsche_data[[#This Row],[Model]])),1,0)</f>
        <v>0</v>
      </c>
      <c r="I1996">
        <f>IF(ISNUMBER(SEARCH("RS",porsche_data[[#This Row],[Model]])),1,0)</f>
        <v>0</v>
      </c>
      <c r="J1996">
        <f>IF(ISNUMBER(SEARCH("Targa",porsche_data[[#This Row],[Body]])),1,0)</f>
        <v>0</v>
      </c>
      <c r="K1996">
        <f>IF(ISNUMBER(SEARCH("Cabriolet",porsche_data[[#This Row],[Body]])),1,0)</f>
        <v>1</v>
      </c>
      <c r="L1996" t="s">
        <v>16</v>
      </c>
      <c r="M1996">
        <v>992</v>
      </c>
      <c r="N1996" t="s">
        <v>2011</v>
      </c>
      <c r="O1996" s="3">
        <f>1*(LEFT(porsche_data[[#This Row],[Mileage0]],FIND(" ",porsche_data[[#This Row],[Mileage0]])-1))</f>
        <v>26500</v>
      </c>
      <c r="P1996" t="s">
        <v>182</v>
      </c>
      <c r="Q1996">
        <v>385</v>
      </c>
      <c r="R1996" t="s">
        <v>67</v>
      </c>
      <c r="S1996">
        <f>1*(LEFT(porsche_data[[#This Row],[Cylinder Capacity]],FIND(" ",porsche_data[[#This Row],[Cylinder Capacity]])-1))</f>
        <v>3</v>
      </c>
      <c r="T1996" t="s">
        <v>20</v>
      </c>
      <c r="U1996" t="s">
        <v>31</v>
      </c>
      <c r="V1996">
        <f>IF(porsche_data[[#This Row],[Transmission]]="Automatic",1,0)</f>
        <v>0</v>
      </c>
      <c r="W1996">
        <f>IF(porsche_data[[#This Row],[Transmission]]="PDK",1,0)</f>
        <v>1</v>
      </c>
      <c r="X1996" t="s">
        <v>22</v>
      </c>
      <c r="Y1996">
        <f>IF(porsche_data[[#This Row],[Drive]]="Rear drive",0,1)</f>
        <v>0</v>
      </c>
      <c r="Z1996" t="s">
        <v>23</v>
      </c>
      <c r="AA1996" t="s">
        <v>24</v>
      </c>
      <c r="AB1996">
        <f>IF(OR(porsche_data[[#This Row],[Interior Color]]="Black",porsche_data[[#This Row],[Interior Color]]="Beige",porsche_data[[#This Row],[Interior Color]]="Brown",porsche_data[[#This Row],[Interior Color]]="Grey"),0,1)</f>
        <v>0</v>
      </c>
      <c r="AC1996" t="s">
        <v>54</v>
      </c>
      <c r="AD19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97" spans="1:30" hidden="1" x14ac:dyDescent="0.2">
      <c r="A1997" t="s">
        <v>1095</v>
      </c>
      <c r="C1997" t="e">
        <f>ABS((porsche_data[[#This Row],[Price]]-#REF!)/#REF!)</f>
        <v>#REF!</v>
      </c>
      <c r="D1997" t="s">
        <v>152</v>
      </c>
      <c r="E1997" t="s">
        <v>164</v>
      </c>
      <c r="F1997">
        <f>IF(OR(ISNUMBER(SEARCH(" 4S",porsche_data[[#This Row],[Model]])), ISNUMBER(SEARCH(" S",porsche_data[[#This Row],[Model]]))),1,0)</f>
        <v>0</v>
      </c>
      <c r="G1997">
        <f>IF(ISNUMBER(SEARCH("Turbo",porsche_data[[#This Row],[Model]])),1,0)</f>
        <v>0</v>
      </c>
      <c r="H1997">
        <f>IF(ISNUMBER(SEARCH("GT",porsche_data[[#This Row],[Model]])),1,0)</f>
        <v>1</v>
      </c>
      <c r="I1997">
        <f>IF(ISNUMBER(SEARCH("RS",porsche_data[[#This Row],[Model]])),1,0)</f>
        <v>0</v>
      </c>
      <c r="J1997">
        <f>IF(ISNUMBER(SEARCH("Targa",porsche_data[[#This Row],[Body]])),1,0)</f>
        <v>0</v>
      </c>
      <c r="K1997">
        <f>IF(ISNUMBER(SEARCH("Cabriolet",porsche_data[[#This Row],[Body]])),1,0)</f>
        <v>0</v>
      </c>
      <c r="L1997" t="s">
        <v>44</v>
      </c>
      <c r="N1997" t="s">
        <v>1096</v>
      </c>
      <c r="O1997" t="str">
        <f>IF(ISNUMBER(SEARCH("km",porsche_data[[#This Row],[Mileage0]])),porsche_data[[#This Row],[Mileage0]],"")</f>
        <v>3600 km</v>
      </c>
      <c r="P1997" t="s">
        <v>110</v>
      </c>
      <c r="R1997" t="s">
        <v>111</v>
      </c>
      <c r="T1997" t="s">
        <v>20</v>
      </c>
      <c r="U1997" t="s">
        <v>31</v>
      </c>
      <c r="V1997">
        <f>IF(porsche_data[[#This Row],[Transmission]]="Automatic",1,0)</f>
        <v>0</v>
      </c>
      <c r="W1997">
        <f>IF(porsche_data[[#This Row],[Transmission]]="PDK",1,0)</f>
        <v>1</v>
      </c>
      <c r="X1997" t="s">
        <v>22</v>
      </c>
      <c r="Y1997">
        <f>IF(porsche_data[[#This Row],[Drive]]="Rear drive",0,1)</f>
        <v>0</v>
      </c>
      <c r="Z1997" t="s">
        <v>23</v>
      </c>
      <c r="AA1997" t="s">
        <v>24</v>
      </c>
      <c r="AB1997">
        <f>IF(OR(porsche_data[[#This Row],[Interior Color]]="Black",porsche_data[[#This Row],[Interior Color]]="Beige",porsche_data[[#This Row],[Interior Color]]="Brown",porsche_data[[#This Row],[Interior Color]]="Grey"),0,1)</f>
        <v>0</v>
      </c>
      <c r="AC1997" t="s">
        <v>116</v>
      </c>
      <c r="AD19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98" spans="1:30" hidden="1" x14ac:dyDescent="0.2">
      <c r="A1998" t="s">
        <v>2995</v>
      </c>
      <c r="C1998" t="e">
        <f>ABS((porsche_data[[#This Row],[Price]]-#REF!)/#REF!)</f>
        <v>#REF!</v>
      </c>
      <c r="D1998" t="s">
        <v>315</v>
      </c>
      <c r="E1998" t="s">
        <v>936</v>
      </c>
      <c r="F1998">
        <f>IF(OR(ISNUMBER(SEARCH(" 4S",porsche_data[[#This Row],[Model]])), ISNUMBER(SEARCH(" S",porsche_data[[#This Row],[Model]]))),1,0)</f>
        <v>1</v>
      </c>
      <c r="G1998">
        <f>IF(ISNUMBER(SEARCH("Turbo",porsche_data[[#This Row],[Model]])),1,0)</f>
        <v>0</v>
      </c>
      <c r="H1998">
        <f>IF(ISNUMBER(SEARCH("GT",porsche_data[[#This Row],[Model]])),1,0)</f>
        <v>0</v>
      </c>
      <c r="I1998">
        <f>IF(ISNUMBER(SEARCH("RS",porsche_data[[#This Row],[Model]])),1,0)</f>
        <v>0</v>
      </c>
      <c r="J1998">
        <f>IF(ISNUMBER(SEARCH("Targa",porsche_data[[#This Row],[Body]])),1,0)</f>
        <v>1</v>
      </c>
      <c r="K1998">
        <f>IF(ISNUMBER(SEARCH("Cabriolet",porsche_data[[#This Row],[Body]])),1,0)</f>
        <v>0</v>
      </c>
      <c r="L1998" t="s">
        <v>36</v>
      </c>
      <c r="N1998" t="s">
        <v>2996</v>
      </c>
      <c r="O1998" t="str">
        <f>IF(ISNUMBER(SEARCH("km",porsche_data[[#This Row],[Mileage0]])),porsche_data[[#This Row],[Mileage0]],"")</f>
        <v/>
      </c>
      <c r="P1998" t="s">
        <v>494</v>
      </c>
      <c r="R1998" t="s">
        <v>67</v>
      </c>
      <c r="T1998" t="s">
        <v>20</v>
      </c>
      <c r="U1998" t="s">
        <v>21</v>
      </c>
      <c r="V1998">
        <f>IF(porsche_data[[#This Row],[Transmission]]="Automatic",1,0)</f>
        <v>0</v>
      </c>
      <c r="W1998">
        <f>IF(porsche_data[[#This Row],[Transmission]]="PDK",1,0)</f>
        <v>0</v>
      </c>
      <c r="X1998" t="s">
        <v>22</v>
      </c>
      <c r="Y1998">
        <f>IF(porsche_data[[#This Row],[Drive]]="Rear drive",0,1)</f>
        <v>0</v>
      </c>
      <c r="Z1998" t="s">
        <v>23</v>
      </c>
      <c r="AA1998" t="s">
        <v>24</v>
      </c>
      <c r="AB1998">
        <f>IF(OR(porsche_data[[#This Row],[Interior Color]]="Black",porsche_data[[#This Row],[Interior Color]]="Beige",porsche_data[[#This Row],[Interior Color]]="Brown",porsche_data[[#This Row],[Interior Color]]="Grey"),0,1)</f>
        <v>0</v>
      </c>
      <c r="AC1998" t="s">
        <v>54</v>
      </c>
      <c r="AD19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1999" spans="1:30" hidden="1" x14ac:dyDescent="0.2">
      <c r="A1999" t="s">
        <v>25</v>
      </c>
      <c r="C1999" t="e">
        <f>ABS((porsche_data[[#This Row],[Price]]-#REF!)/#REF!)</f>
        <v>#REF!</v>
      </c>
      <c r="D1999" t="s">
        <v>25</v>
      </c>
      <c r="E1999" t="s">
        <v>25</v>
      </c>
      <c r="F1999">
        <f>IF(OR(ISNUMBER(SEARCH(" 4S",porsche_data[[#This Row],[Model]])), ISNUMBER(SEARCH(" S",porsche_data[[#This Row],[Model]]))),1,0)</f>
        <v>0</v>
      </c>
      <c r="G1999">
        <f>IF(ISNUMBER(SEARCH("Turbo",porsche_data[[#This Row],[Model]])),1,0)</f>
        <v>0</v>
      </c>
      <c r="H1999">
        <f>IF(ISNUMBER(SEARCH("GT",porsche_data[[#This Row],[Model]])),1,0)</f>
        <v>0</v>
      </c>
      <c r="I1999">
        <f>IF(ISNUMBER(SEARCH("RS",porsche_data[[#This Row],[Model]])),1,0)</f>
        <v>0</v>
      </c>
      <c r="J1999">
        <f>IF(ISNUMBER(SEARCH("Targa",porsche_data[[#This Row],[Body]])),1,0)</f>
        <v>0</v>
      </c>
      <c r="K1999">
        <f>IF(ISNUMBER(SEARCH("Cabriolet",porsche_data[[#This Row],[Body]])),1,0)</f>
        <v>0</v>
      </c>
      <c r="L1999" t="s">
        <v>25</v>
      </c>
      <c r="N1999" t="s">
        <v>25</v>
      </c>
      <c r="O1999" t="str">
        <f>IF(ISNUMBER(SEARCH("km",porsche_data[[#This Row],[Mileage0]])),porsche_data[[#This Row],[Mileage0]],"")</f>
        <v/>
      </c>
      <c r="P1999" t="s">
        <v>25</v>
      </c>
      <c r="R1999" t="s">
        <v>25</v>
      </c>
      <c r="T1999" t="s">
        <v>25</v>
      </c>
      <c r="U1999" t="s">
        <v>25</v>
      </c>
      <c r="V1999">
        <f>IF(porsche_data[[#This Row],[Transmission]]="Automatic",1,0)</f>
        <v>0</v>
      </c>
      <c r="W1999">
        <f>IF(porsche_data[[#This Row],[Transmission]]="PDK",1,0)</f>
        <v>0</v>
      </c>
      <c r="X1999" t="s">
        <v>25</v>
      </c>
      <c r="Y1999">
        <f>IF(porsche_data[[#This Row],[Drive]]="Rear drive",0,1)</f>
        <v>1</v>
      </c>
      <c r="Z1999" t="s">
        <v>25</v>
      </c>
      <c r="AA1999" t="s">
        <v>25</v>
      </c>
      <c r="AB1999">
        <f>IF(OR(porsche_data[[#This Row],[Interior Color]]="Black",porsche_data[[#This Row],[Interior Color]]="Beige",porsche_data[[#This Row],[Interior Color]]="Brown",porsche_data[[#This Row],[Interior Color]]="Grey"),0,1)</f>
        <v>1</v>
      </c>
      <c r="AC1999" t="s">
        <v>25</v>
      </c>
      <c r="AD19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00" spans="1:30" x14ac:dyDescent="0.2">
      <c r="A2000" t="s">
        <v>2010</v>
      </c>
      <c r="B2000">
        <v>127000</v>
      </c>
      <c r="C2000">
        <f>ABS((porsche_data[[#This Row],[Price]]-AVERAGE(B1932:B6387))/_xlfn.STDEV.P(B1932:B6387))</f>
        <v>1.6145141349797771</v>
      </c>
      <c r="D2000" t="s">
        <v>128</v>
      </c>
      <c r="E2000" t="s">
        <v>604</v>
      </c>
      <c r="F2000">
        <f>IF(OR(ISNUMBER(SEARCH(" 4S",porsche_data[[#This Row],[Model]])), ISNUMBER(SEARCH(" S",porsche_data[[#This Row],[Model]]))),1,0)</f>
        <v>1</v>
      </c>
      <c r="G2000">
        <f>IF(ISNUMBER(SEARCH("Turbo",porsche_data[[#This Row],[Model]])),1,0)</f>
        <v>1</v>
      </c>
      <c r="H2000">
        <f>IF(ISNUMBER(SEARCH("GT",porsche_data[[#This Row],[Model]])),1,0)</f>
        <v>0</v>
      </c>
      <c r="I2000">
        <f>IF(ISNUMBER(SEARCH("RS",porsche_data[[#This Row],[Model]])),1,0)</f>
        <v>0</v>
      </c>
      <c r="J2000">
        <f>IF(ISNUMBER(SEARCH("Targa",porsche_data[[#This Row],[Body]])),1,0)</f>
        <v>0</v>
      </c>
      <c r="K2000">
        <f>IF(ISNUMBER(SEARCH("Cabriolet",porsche_data[[#This Row],[Body]])),1,0)</f>
        <v>0</v>
      </c>
      <c r="L2000" t="s">
        <v>44</v>
      </c>
      <c r="M2000">
        <v>991</v>
      </c>
      <c r="N2000" t="s">
        <v>5148</v>
      </c>
      <c r="O2000" s="3">
        <f>1*(LEFT(porsche_data[[#This Row],[Mileage0]],FIND(" ",porsche_data[[#This Row],[Mileage0]])-1))</f>
        <v>54506</v>
      </c>
      <c r="P2000" t="s">
        <v>606</v>
      </c>
      <c r="Q2000">
        <v>560</v>
      </c>
      <c r="R2000" t="s">
        <v>88</v>
      </c>
      <c r="S2000">
        <f>1*(LEFT(porsche_data[[#This Row],[Cylinder Capacity]],FIND(" ",porsche_data[[#This Row],[Cylinder Capacity]])-1))</f>
        <v>3.8</v>
      </c>
      <c r="T2000" t="s">
        <v>20</v>
      </c>
      <c r="U2000" t="s">
        <v>31</v>
      </c>
      <c r="V2000">
        <f>IF(porsche_data[[#This Row],[Transmission]]="Automatic",1,0)</f>
        <v>0</v>
      </c>
      <c r="W2000">
        <f>IF(porsche_data[[#This Row],[Transmission]]="PDK",1,0)</f>
        <v>1</v>
      </c>
      <c r="X2000" t="s">
        <v>46</v>
      </c>
      <c r="Y2000">
        <f>IF(porsche_data[[#This Row],[Drive]]="Rear drive",0,1)</f>
        <v>1</v>
      </c>
      <c r="Z2000" t="s">
        <v>23</v>
      </c>
      <c r="AA2000" t="s">
        <v>24</v>
      </c>
      <c r="AB2000">
        <f>IF(OR(porsche_data[[#This Row],[Interior Color]]="Black",porsche_data[[#This Row],[Interior Color]]="Beige",porsche_data[[#This Row],[Interior Color]]="Brown",porsche_data[[#This Row],[Interior Color]]="Grey"),0,1)</f>
        <v>0</v>
      </c>
      <c r="AC2000" t="s">
        <v>589</v>
      </c>
      <c r="AD20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01" spans="1:30" hidden="1" x14ac:dyDescent="0.2">
      <c r="A2001" t="s">
        <v>1191</v>
      </c>
      <c r="C2001" t="e">
        <f>ABS((porsche_data[[#This Row],[Price]]-#REF!)/#REF!)</f>
        <v>#REF!</v>
      </c>
      <c r="D2001" t="s">
        <v>152</v>
      </c>
      <c r="E2001" t="s">
        <v>272</v>
      </c>
      <c r="F2001">
        <f>IF(OR(ISNUMBER(SEARCH(" 4S",porsche_data[[#This Row],[Model]])), ISNUMBER(SEARCH(" S",porsche_data[[#This Row],[Model]]))),1,0)</f>
        <v>1</v>
      </c>
      <c r="G2001">
        <f>IF(ISNUMBER(SEARCH("Turbo",porsche_data[[#This Row],[Model]])),1,0)</f>
        <v>0</v>
      </c>
      <c r="H2001">
        <f>IF(ISNUMBER(SEARCH("GT",porsche_data[[#This Row],[Model]])),1,0)</f>
        <v>0</v>
      </c>
      <c r="I2001">
        <f>IF(ISNUMBER(SEARCH("RS",porsche_data[[#This Row],[Model]])),1,0)</f>
        <v>1</v>
      </c>
      <c r="J2001">
        <f>IF(ISNUMBER(SEARCH("Targa",porsche_data[[#This Row],[Body]])),1,0)</f>
        <v>0</v>
      </c>
      <c r="K2001">
        <f>IF(ISNUMBER(SEARCH("Cabriolet",porsche_data[[#This Row],[Body]])),1,0)</f>
        <v>1</v>
      </c>
      <c r="L2001" t="s">
        <v>16</v>
      </c>
      <c r="N2001" t="s">
        <v>2998</v>
      </c>
      <c r="O2001" t="str">
        <f>IF(ISNUMBER(SEARCH("km",porsche_data[[#This Row],[Mileage0]])),porsche_data[[#This Row],[Mileage0]],"")</f>
        <v>4224 km</v>
      </c>
      <c r="P2001" t="s">
        <v>141</v>
      </c>
      <c r="R2001" t="s">
        <v>111</v>
      </c>
      <c r="T2001" t="s">
        <v>20</v>
      </c>
      <c r="U2001" t="s">
        <v>31</v>
      </c>
      <c r="V2001">
        <f>IF(porsche_data[[#This Row],[Transmission]]="Automatic",1,0)</f>
        <v>0</v>
      </c>
      <c r="W2001">
        <f>IF(porsche_data[[#This Row],[Transmission]]="PDK",1,0)</f>
        <v>1</v>
      </c>
      <c r="X2001" t="s">
        <v>22</v>
      </c>
      <c r="Y2001">
        <f>IF(porsche_data[[#This Row],[Drive]]="Rear drive",0,1)</f>
        <v>0</v>
      </c>
      <c r="Z2001" t="s">
        <v>23</v>
      </c>
      <c r="AA2001" t="s">
        <v>24</v>
      </c>
      <c r="AB2001">
        <f>IF(OR(porsche_data[[#This Row],[Interior Color]]="Black",porsche_data[[#This Row],[Interior Color]]="Beige",porsche_data[[#This Row],[Interior Color]]="Brown",porsche_data[[#This Row],[Interior Color]]="Grey"),0,1)</f>
        <v>0</v>
      </c>
      <c r="AC2001" t="s">
        <v>32</v>
      </c>
      <c r="AD20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02" spans="1:30" hidden="1" x14ac:dyDescent="0.2">
      <c r="A2002" t="s">
        <v>25</v>
      </c>
      <c r="C2002" t="e">
        <f>ABS((porsche_data[[#This Row],[Price]]-#REF!)/#REF!)</f>
        <v>#REF!</v>
      </c>
      <c r="D2002" t="s">
        <v>184</v>
      </c>
      <c r="E2002" t="s">
        <v>180</v>
      </c>
      <c r="F2002">
        <f>IF(OR(ISNUMBER(SEARCH(" 4S",porsche_data[[#This Row],[Model]])), ISNUMBER(SEARCH(" S",porsche_data[[#This Row],[Model]]))),1,0)</f>
        <v>0</v>
      </c>
      <c r="G2002">
        <f>IF(ISNUMBER(SEARCH("Turbo",porsche_data[[#This Row],[Model]])),1,0)</f>
        <v>0</v>
      </c>
      <c r="H2002">
        <f>IF(ISNUMBER(SEARCH("GT",porsche_data[[#This Row],[Model]])),1,0)</f>
        <v>0</v>
      </c>
      <c r="I2002">
        <f>IF(ISNUMBER(SEARCH("RS",porsche_data[[#This Row],[Model]])),1,0)</f>
        <v>0</v>
      </c>
      <c r="J2002">
        <f>IF(ISNUMBER(SEARCH("Targa",porsche_data[[#This Row],[Body]])),1,0)</f>
        <v>1</v>
      </c>
      <c r="K2002">
        <f>IF(ISNUMBER(SEARCH("Cabriolet",porsche_data[[#This Row],[Body]])),1,0)</f>
        <v>0</v>
      </c>
      <c r="L2002" t="s">
        <v>36</v>
      </c>
      <c r="N2002" t="s">
        <v>2999</v>
      </c>
      <c r="O2002" t="str">
        <f>IF(ISNUMBER(SEARCH("km",porsche_data[[#This Row],[Mileage0]])),porsche_data[[#This Row],[Mileage0]],"")</f>
        <v>11150 km</v>
      </c>
      <c r="P2002" t="s">
        <v>182</v>
      </c>
      <c r="R2002" t="s">
        <v>67</v>
      </c>
      <c r="T2002" t="s">
        <v>20</v>
      </c>
      <c r="U2002" t="s">
        <v>31</v>
      </c>
      <c r="V2002">
        <f>IF(porsche_data[[#This Row],[Transmission]]="Automatic",1,0)</f>
        <v>0</v>
      </c>
      <c r="W2002">
        <f>IF(porsche_data[[#This Row],[Transmission]]="PDK",1,0)</f>
        <v>1</v>
      </c>
      <c r="X2002" t="s">
        <v>46</v>
      </c>
      <c r="Y2002">
        <f>IF(porsche_data[[#This Row],[Drive]]="Rear drive",0,1)</f>
        <v>1</v>
      </c>
      <c r="Z2002" t="s">
        <v>23</v>
      </c>
      <c r="AA2002" t="s">
        <v>24</v>
      </c>
      <c r="AB2002">
        <f>IF(OR(porsche_data[[#This Row],[Interior Color]]="Black",porsche_data[[#This Row],[Interior Color]]="Beige",porsche_data[[#This Row],[Interior Color]]="Brown",porsche_data[[#This Row],[Interior Color]]="Grey"),0,1)</f>
        <v>0</v>
      </c>
      <c r="AC2002" t="s">
        <v>24</v>
      </c>
      <c r="AD20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03" spans="1:30" x14ac:dyDescent="0.2">
      <c r="A2003" t="s">
        <v>4255</v>
      </c>
      <c r="B2003">
        <v>126996</v>
      </c>
      <c r="C2003">
        <f>ABS((porsche_data[[#This Row],[Price]]-AVERAGE(B1935:B6390))/_xlfn.STDEV.P(B1935:B6390))</f>
        <v>1.6176477095091406</v>
      </c>
      <c r="D2003" t="s">
        <v>482</v>
      </c>
      <c r="E2003" t="s">
        <v>527</v>
      </c>
      <c r="F2003">
        <f>IF(OR(ISNUMBER(SEARCH(" 4S",porsche_data[[#This Row],[Model]])), ISNUMBER(SEARCH(" S",porsche_data[[#This Row],[Model]]))),1,0)</f>
        <v>0</v>
      </c>
      <c r="G2003">
        <f>IF(ISNUMBER(SEARCH("Turbo",porsche_data[[#This Row],[Model]])),1,0)</f>
        <v>0</v>
      </c>
      <c r="H2003">
        <f>IF(ISNUMBER(SEARCH("GT",porsche_data[[#This Row],[Model]])),1,0)</f>
        <v>1</v>
      </c>
      <c r="I2003">
        <f>IF(ISNUMBER(SEARCH("RS",porsche_data[[#This Row],[Model]])),1,0)</f>
        <v>0</v>
      </c>
      <c r="J2003">
        <f>IF(ISNUMBER(SEARCH("Targa",porsche_data[[#This Row],[Body]])),1,0)</f>
        <v>0</v>
      </c>
      <c r="K2003">
        <f>IF(ISNUMBER(SEARCH("Cabriolet",porsche_data[[#This Row],[Body]])),1,0)</f>
        <v>0</v>
      </c>
      <c r="L2003" t="s">
        <v>44</v>
      </c>
      <c r="M2003">
        <v>996</v>
      </c>
      <c r="N2003" t="s">
        <v>4256</v>
      </c>
      <c r="O2003" s="3">
        <f>1*(LEFT(porsche_data[[#This Row],[Mileage0]],FIND(" ",porsche_data[[#This Row],[Mileage0]])-1))</f>
        <v>65940</v>
      </c>
      <c r="P2003" t="s">
        <v>529</v>
      </c>
      <c r="Q2003">
        <v>381</v>
      </c>
      <c r="R2003" t="s">
        <v>3541</v>
      </c>
      <c r="S2003">
        <f>1*(LEFT(porsche_data[[#This Row],[Cylinder Capacity]],FIND(" ",porsche_data[[#This Row],[Cylinder Capacity]])-1))</f>
        <v>2.6</v>
      </c>
      <c r="T2003" t="s">
        <v>20</v>
      </c>
      <c r="U2003" t="s">
        <v>21</v>
      </c>
      <c r="V2003">
        <f>IF(porsche_data[[#This Row],[Transmission]]="Automatic",1,0)</f>
        <v>0</v>
      </c>
      <c r="W2003">
        <f>IF(porsche_data[[#This Row],[Transmission]]="PDK",1,0)</f>
        <v>0</v>
      </c>
      <c r="X2003" t="s">
        <v>22</v>
      </c>
      <c r="Y2003">
        <f>IF(porsche_data[[#This Row],[Drive]]="Rear drive",0,1)</f>
        <v>0</v>
      </c>
      <c r="Z2003" t="s">
        <v>23</v>
      </c>
      <c r="AA2003" t="s">
        <v>24</v>
      </c>
      <c r="AB2003">
        <f>IF(OR(porsche_data[[#This Row],[Interior Color]]="Black",porsche_data[[#This Row],[Interior Color]]="Beige",porsche_data[[#This Row],[Interior Color]]="Brown",porsche_data[[#This Row],[Interior Color]]="Grey"),0,1)</f>
        <v>0</v>
      </c>
      <c r="AC2003" t="s">
        <v>116</v>
      </c>
      <c r="AD20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04" spans="1:30" x14ac:dyDescent="0.2">
      <c r="A2004" t="s">
        <v>3154</v>
      </c>
      <c r="B2004">
        <v>126991</v>
      </c>
      <c r="C2004">
        <f>ABS((porsche_data[[#This Row],[Price]]-AVERAGE(B1936:B6391))/_xlfn.STDEV.P(B1936:B6391))</f>
        <v>1.617452197480306</v>
      </c>
      <c r="D2004" t="s">
        <v>128</v>
      </c>
      <c r="E2004" t="s">
        <v>591</v>
      </c>
      <c r="F2004">
        <f>IF(OR(ISNUMBER(SEARCH(" 4S",porsche_data[[#This Row],[Model]])), ISNUMBER(SEARCH(" S",porsche_data[[#This Row],[Model]]))),1,0)</f>
        <v>0</v>
      </c>
      <c r="G2004">
        <f>IF(ISNUMBER(SEARCH("Turbo",porsche_data[[#This Row],[Model]])),1,0)</f>
        <v>0</v>
      </c>
      <c r="H2004">
        <f>IF(ISNUMBER(SEARCH("GT",porsche_data[[#This Row],[Model]])),1,0)</f>
        <v>1</v>
      </c>
      <c r="I2004">
        <f>IF(ISNUMBER(SEARCH("RS",porsche_data[[#This Row],[Model]])),1,0)</f>
        <v>0</v>
      </c>
      <c r="J2004">
        <f>IF(ISNUMBER(SEARCH("Targa",porsche_data[[#This Row],[Body]])),1,0)</f>
        <v>0</v>
      </c>
      <c r="K2004">
        <f>IF(ISNUMBER(SEARCH("Cabriolet",porsche_data[[#This Row],[Body]])),1,0)</f>
        <v>0</v>
      </c>
      <c r="L2004" t="s">
        <v>44</v>
      </c>
      <c r="M2004">
        <v>991</v>
      </c>
      <c r="N2004" t="s">
        <v>1736</v>
      </c>
      <c r="O2004" s="3">
        <f>1*(LEFT(porsche_data[[#This Row],[Mileage0]],FIND(" ",porsche_data[[#This Row],[Mileage0]])-1))</f>
        <v>29000</v>
      </c>
      <c r="P2004" t="s">
        <v>593</v>
      </c>
      <c r="Q2004">
        <v>475</v>
      </c>
      <c r="R2004" t="s">
        <v>88</v>
      </c>
      <c r="S2004">
        <f>1*(LEFT(porsche_data[[#This Row],[Cylinder Capacity]],FIND(" ",porsche_data[[#This Row],[Cylinder Capacity]])-1))</f>
        <v>3.8</v>
      </c>
      <c r="T2004" t="s">
        <v>20</v>
      </c>
      <c r="U2004" t="s">
        <v>31</v>
      </c>
      <c r="V2004">
        <f>IF(porsche_data[[#This Row],[Transmission]]="Automatic",1,0)</f>
        <v>0</v>
      </c>
      <c r="W2004">
        <f>IF(porsche_data[[#This Row],[Transmission]]="PDK",1,0)</f>
        <v>1</v>
      </c>
      <c r="X2004" t="s">
        <v>22</v>
      </c>
      <c r="Y2004">
        <f>IF(porsche_data[[#This Row],[Drive]]="Rear drive",0,1)</f>
        <v>0</v>
      </c>
      <c r="Z2004" t="s">
        <v>23</v>
      </c>
      <c r="AA2004" t="s">
        <v>24</v>
      </c>
      <c r="AB2004">
        <f>IF(OR(porsche_data[[#This Row],[Interior Color]]="Black",porsche_data[[#This Row],[Interior Color]]="Beige",porsche_data[[#This Row],[Interior Color]]="Brown",porsche_data[[#This Row],[Interior Color]]="Grey"),0,1)</f>
        <v>0</v>
      </c>
      <c r="AC2004" t="s">
        <v>32</v>
      </c>
      <c r="AD20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05" spans="1:30" hidden="1" x14ac:dyDescent="0.2">
      <c r="A2005" t="s">
        <v>25</v>
      </c>
      <c r="C2005" t="e">
        <f>ABS((porsche_data[[#This Row],[Price]]-#REF!)/#REF!)</f>
        <v>#REF!</v>
      </c>
      <c r="D2005" t="s">
        <v>25</v>
      </c>
      <c r="E2005" t="s">
        <v>25</v>
      </c>
      <c r="F2005">
        <f>IF(OR(ISNUMBER(SEARCH(" 4S",porsche_data[[#This Row],[Model]])), ISNUMBER(SEARCH(" S",porsche_data[[#This Row],[Model]]))),1,0)</f>
        <v>0</v>
      </c>
      <c r="G2005">
        <f>IF(ISNUMBER(SEARCH("Turbo",porsche_data[[#This Row],[Model]])),1,0)</f>
        <v>0</v>
      </c>
      <c r="H2005">
        <f>IF(ISNUMBER(SEARCH("GT",porsche_data[[#This Row],[Model]])),1,0)</f>
        <v>0</v>
      </c>
      <c r="I2005">
        <f>IF(ISNUMBER(SEARCH("RS",porsche_data[[#This Row],[Model]])),1,0)</f>
        <v>0</v>
      </c>
      <c r="J2005">
        <f>IF(ISNUMBER(SEARCH("Targa",porsche_data[[#This Row],[Body]])),1,0)</f>
        <v>0</v>
      </c>
      <c r="K2005">
        <f>IF(ISNUMBER(SEARCH("Cabriolet",porsche_data[[#This Row],[Body]])),1,0)</f>
        <v>0</v>
      </c>
      <c r="L2005" t="s">
        <v>25</v>
      </c>
      <c r="N2005" t="s">
        <v>25</v>
      </c>
      <c r="O2005" t="str">
        <f>IF(ISNUMBER(SEARCH("km",porsche_data[[#This Row],[Mileage0]])),porsche_data[[#This Row],[Mileage0]],"")</f>
        <v/>
      </c>
      <c r="P2005" t="s">
        <v>25</v>
      </c>
      <c r="R2005" t="s">
        <v>25</v>
      </c>
      <c r="T2005" t="s">
        <v>25</v>
      </c>
      <c r="U2005" t="s">
        <v>25</v>
      </c>
      <c r="V2005">
        <f>IF(porsche_data[[#This Row],[Transmission]]="Automatic",1,0)</f>
        <v>0</v>
      </c>
      <c r="W2005">
        <f>IF(porsche_data[[#This Row],[Transmission]]="PDK",1,0)</f>
        <v>0</v>
      </c>
      <c r="X2005" t="s">
        <v>25</v>
      </c>
      <c r="Y2005">
        <f>IF(porsche_data[[#This Row],[Drive]]="Rear drive",0,1)</f>
        <v>1</v>
      </c>
      <c r="Z2005" t="s">
        <v>25</v>
      </c>
      <c r="AA2005" t="s">
        <v>25</v>
      </c>
      <c r="AB2005">
        <f>IF(OR(porsche_data[[#This Row],[Interior Color]]="Black",porsche_data[[#This Row],[Interior Color]]="Beige",porsche_data[[#This Row],[Interior Color]]="Brown",porsche_data[[#This Row],[Interior Color]]="Grey"),0,1)</f>
        <v>1</v>
      </c>
      <c r="AC2005" t="s">
        <v>25</v>
      </c>
      <c r="AD20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06" spans="1:30" x14ac:dyDescent="0.2">
      <c r="A2006" t="s">
        <v>1659</v>
      </c>
      <c r="B2006">
        <v>126990</v>
      </c>
      <c r="C2006">
        <f>ABS((porsche_data[[#This Row],[Price]]-AVERAGE(B1938:B6393))/_xlfn.STDEV.P(B1938:B6393))</f>
        <v>1.624035564473354</v>
      </c>
      <c r="D2006" t="s">
        <v>163</v>
      </c>
      <c r="E2006" t="s">
        <v>64</v>
      </c>
      <c r="F2006">
        <f>IF(OR(ISNUMBER(SEARCH(" 4S",porsche_data[[#This Row],[Model]])), ISNUMBER(SEARCH(" S",porsche_data[[#This Row],[Model]]))),1,0)</f>
        <v>1</v>
      </c>
      <c r="G2006">
        <f>IF(ISNUMBER(SEARCH("Turbo",porsche_data[[#This Row],[Model]])),1,0)</f>
        <v>0</v>
      </c>
      <c r="H2006">
        <f>IF(ISNUMBER(SEARCH("GT",porsche_data[[#This Row],[Model]])),1,0)</f>
        <v>0</v>
      </c>
      <c r="I2006">
        <f>IF(ISNUMBER(SEARCH("RS",porsche_data[[#This Row],[Model]])),1,0)</f>
        <v>0</v>
      </c>
      <c r="J2006">
        <f>IF(ISNUMBER(SEARCH("Targa",porsche_data[[#This Row],[Body]])),1,0)</f>
        <v>0</v>
      </c>
      <c r="K2006">
        <f>IF(ISNUMBER(SEARCH("Cabriolet",porsche_data[[#This Row],[Body]])),1,0)</f>
        <v>0</v>
      </c>
      <c r="L2006" t="s">
        <v>44</v>
      </c>
      <c r="M2006">
        <v>992</v>
      </c>
      <c r="N2006" t="s">
        <v>1660</v>
      </c>
      <c r="O2006" s="3">
        <f>1*(LEFT(porsche_data[[#This Row],[Mileage0]],FIND(" ",porsche_data[[#This Row],[Mileage0]])-1))</f>
        <v>90132</v>
      </c>
      <c r="P2006" t="s">
        <v>66</v>
      </c>
      <c r="Q2006">
        <v>450</v>
      </c>
      <c r="R2006" t="s">
        <v>67</v>
      </c>
      <c r="S2006">
        <f>1*(LEFT(porsche_data[[#This Row],[Cylinder Capacity]],FIND(" ",porsche_data[[#This Row],[Cylinder Capacity]])-1))</f>
        <v>3</v>
      </c>
      <c r="T2006" t="s">
        <v>20</v>
      </c>
      <c r="U2006" t="s">
        <v>31</v>
      </c>
      <c r="V2006">
        <f>IF(porsche_data[[#This Row],[Transmission]]="Automatic",1,0)</f>
        <v>0</v>
      </c>
      <c r="W2006">
        <f>IF(porsche_data[[#This Row],[Transmission]]="PDK",1,0)</f>
        <v>1</v>
      </c>
      <c r="X2006" t="s">
        <v>46</v>
      </c>
      <c r="Y2006">
        <f>IF(porsche_data[[#This Row],[Drive]]="Rear drive",0,1)</f>
        <v>1</v>
      </c>
      <c r="Z2006" t="s">
        <v>23</v>
      </c>
      <c r="AA2006" t="s">
        <v>250</v>
      </c>
      <c r="AB2006">
        <f>IF(OR(porsche_data[[#This Row],[Interior Color]]="Black",porsche_data[[#This Row],[Interior Color]]="Beige",porsche_data[[#This Row],[Interior Color]]="Brown",porsche_data[[#This Row],[Interior Color]]="Grey"),0,1)</f>
        <v>0</v>
      </c>
      <c r="AC2006" t="s">
        <v>47</v>
      </c>
      <c r="AD20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07" spans="1:30" hidden="1" x14ac:dyDescent="0.2">
      <c r="A2007" t="s">
        <v>3004</v>
      </c>
      <c r="C2007" t="e">
        <f>ABS((porsche_data[[#This Row],[Price]]-#REF!)/#REF!)</f>
        <v>#REF!</v>
      </c>
      <c r="D2007" t="s">
        <v>482</v>
      </c>
      <c r="E2007" t="s">
        <v>694</v>
      </c>
      <c r="F2007">
        <f>IF(OR(ISNUMBER(SEARCH(" 4S",porsche_data[[#This Row],[Model]])), ISNUMBER(SEARCH(" S",porsche_data[[#This Row],[Model]]))),1,0)</f>
        <v>0</v>
      </c>
      <c r="G2007">
        <f>IF(ISNUMBER(SEARCH("Turbo",porsche_data[[#This Row],[Model]])),1,0)</f>
        <v>0</v>
      </c>
      <c r="H2007">
        <f>IF(ISNUMBER(SEARCH("GT",porsche_data[[#This Row],[Model]])),1,0)</f>
        <v>1</v>
      </c>
      <c r="I2007">
        <f>IF(ISNUMBER(SEARCH("RS",porsche_data[[#This Row],[Model]])),1,0)</f>
        <v>1</v>
      </c>
      <c r="J2007">
        <f>IF(ISNUMBER(SEARCH("Targa",porsche_data[[#This Row],[Body]])),1,0)</f>
        <v>0</v>
      </c>
      <c r="K2007">
        <f>IF(ISNUMBER(SEARCH("Cabriolet",porsche_data[[#This Row],[Body]])),1,0)</f>
        <v>0</v>
      </c>
      <c r="L2007" t="s">
        <v>44</v>
      </c>
      <c r="N2007" t="s">
        <v>695</v>
      </c>
      <c r="O2007" t="str">
        <f>IF(ISNUMBER(SEARCH("km",porsche_data[[#This Row],[Mileage0]])),porsche_data[[#This Row],[Mileage0]],"")</f>
        <v>75000 km</v>
      </c>
      <c r="P2007" t="s">
        <v>529</v>
      </c>
      <c r="R2007" t="s">
        <v>19</v>
      </c>
      <c r="T2007" t="s">
        <v>20</v>
      </c>
      <c r="U2007" t="s">
        <v>21</v>
      </c>
      <c r="V2007">
        <f>IF(porsche_data[[#This Row],[Transmission]]="Automatic",1,0)</f>
        <v>0</v>
      </c>
      <c r="W2007">
        <f>IF(porsche_data[[#This Row],[Transmission]]="PDK",1,0)</f>
        <v>0</v>
      </c>
      <c r="X2007" t="s">
        <v>22</v>
      </c>
      <c r="Y2007">
        <f>IF(porsche_data[[#This Row],[Drive]]="Rear drive",0,1)</f>
        <v>0</v>
      </c>
      <c r="Z2007" t="s">
        <v>23</v>
      </c>
      <c r="AA2007" t="s">
        <v>24</v>
      </c>
      <c r="AB2007">
        <f>IF(OR(porsche_data[[#This Row],[Interior Color]]="Black",porsche_data[[#This Row],[Interior Color]]="Beige",porsche_data[[#This Row],[Interior Color]]="Brown",porsche_data[[#This Row],[Interior Color]]="Grey"),0,1)</f>
        <v>0</v>
      </c>
      <c r="AC2007" t="s">
        <v>61</v>
      </c>
      <c r="AD20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08" spans="1:30" x14ac:dyDescent="0.2">
      <c r="A2008" t="s">
        <v>3304</v>
      </c>
      <c r="B2008">
        <v>126950</v>
      </c>
      <c r="C2008">
        <f>ABS((porsche_data[[#This Row],[Price]]-AVERAGE(B1940:B6395))/_xlfn.STDEV.P(B1940:B6395))</f>
        <v>1.6258073622046754</v>
      </c>
      <c r="D2008" t="s">
        <v>93</v>
      </c>
      <c r="E2008" t="s">
        <v>185</v>
      </c>
      <c r="F2008">
        <f>IF(OR(ISNUMBER(SEARCH(" 4S",porsche_data[[#This Row],[Model]])), ISNUMBER(SEARCH(" S",porsche_data[[#This Row],[Model]]))),1,0)</f>
        <v>1</v>
      </c>
      <c r="G2008">
        <f>IF(ISNUMBER(SEARCH("Turbo",porsche_data[[#This Row],[Model]])),1,0)</f>
        <v>0</v>
      </c>
      <c r="H2008">
        <f>IF(ISNUMBER(SEARCH("GT",porsche_data[[#This Row],[Model]])),1,0)</f>
        <v>0</v>
      </c>
      <c r="I2008">
        <f>IF(ISNUMBER(SEARCH("RS",porsche_data[[#This Row],[Model]])),1,0)</f>
        <v>0</v>
      </c>
      <c r="J2008">
        <f>IF(ISNUMBER(SEARCH("Targa",porsche_data[[#This Row],[Body]])),1,0)</f>
        <v>0</v>
      </c>
      <c r="K2008">
        <f>IF(ISNUMBER(SEARCH("Cabriolet",porsche_data[[#This Row],[Body]])),1,0)</f>
        <v>0</v>
      </c>
      <c r="L2008" t="s">
        <v>44</v>
      </c>
      <c r="M2008">
        <v>992</v>
      </c>
      <c r="N2008" t="s">
        <v>3305</v>
      </c>
      <c r="O2008" s="3">
        <f>1*(LEFT(porsche_data[[#This Row],[Mileage0]],FIND(" ",porsche_data[[#This Row],[Mileage0]])-1))</f>
        <v>69205</v>
      </c>
      <c r="P2008" t="s">
        <v>66</v>
      </c>
      <c r="Q2008">
        <v>450</v>
      </c>
      <c r="R2008" t="s">
        <v>67</v>
      </c>
      <c r="S2008">
        <f>1*(LEFT(porsche_data[[#This Row],[Cylinder Capacity]],FIND(" ",porsche_data[[#This Row],[Cylinder Capacity]])-1))</f>
        <v>3</v>
      </c>
      <c r="T2008" t="s">
        <v>20</v>
      </c>
      <c r="U2008" t="s">
        <v>21</v>
      </c>
      <c r="V2008">
        <f>IF(porsche_data[[#This Row],[Transmission]]="Automatic",1,0)</f>
        <v>0</v>
      </c>
      <c r="W2008">
        <f>IF(porsche_data[[#This Row],[Transmission]]="PDK",1,0)</f>
        <v>0</v>
      </c>
      <c r="X2008" t="s">
        <v>22</v>
      </c>
      <c r="Y2008">
        <f>IF(porsche_data[[#This Row],[Drive]]="Rear drive",0,1)</f>
        <v>0</v>
      </c>
      <c r="Z2008" t="s">
        <v>23</v>
      </c>
      <c r="AA2008" t="s">
        <v>24</v>
      </c>
      <c r="AB2008">
        <f>IF(OR(porsche_data[[#This Row],[Interior Color]]="Black",porsche_data[[#This Row],[Interior Color]]="Beige",porsche_data[[#This Row],[Interior Color]]="Brown",porsche_data[[#This Row],[Interior Color]]="Grey"),0,1)</f>
        <v>0</v>
      </c>
      <c r="AC2008" t="s">
        <v>32</v>
      </c>
      <c r="AD20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09" spans="1:30" x14ac:dyDescent="0.2">
      <c r="A2009" t="s">
        <v>364</v>
      </c>
      <c r="B2009">
        <v>126900</v>
      </c>
      <c r="C2009">
        <f>ABS((porsche_data[[#This Row],[Price]]-AVERAGE(B1941:B6396))/_xlfn.STDEV.P(B1941:B6396))</f>
        <v>1.6238464250929525</v>
      </c>
      <c r="D2009" t="s">
        <v>163</v>
      </c>
      <c r="E2009" t="s">
        <v>190</v>
      </c>
      <c r="F2009">
        <f>IF(OR(ISNUMBER(SEARCH(" 4S",porsche_data[[#This Row],[Model]])), ISNUMBER(SEARCH(" S",porsche_data[[#This Row],[Model]]))),1,0)</f>
        <v>0</v>
      </c>
      <c r="G2009">
        <f>IF(ISNUMBER(SEARCH("Turbo",porsche_data[[#This Row],[Model]])),1,0)</f>
        <v>0</v>
      </c>
      <c r="H2009">
        <f>IF(ISNUMBER(SEARCH("GT",porsche_data[[#This Row],[Model]])),1,0)</f>
        <v>0</v>
      </c>
      <c r="I2009">
        <f>IF(ISNUMBER(SEARCH("RS",porsche_data[[#This Row],[Model]])),1,0)</f>
        <v>0</v>
      </c>
      <c r="J2009">
        <f>IF(ISNUMBER(SEARCH("Targa",porsche_data[[#This Row],[Body]])),1,0)</f>
        <v>0</v>
      </c>
      <c r="K2009">
        <f>IF(ISNUMBER(SEARCH("Cabriolet",porsche_data[[#This Row],[Body]])),1,0)</f>
        <v>0</v>
      </c>
      <c r="L2009" t="s">
        <v>44</v>
      </c>
      <c r="M2009">
        <v>992</v>
      </c>
      <c r="N2009" t="s">
        <v>938</v>
      </c>
      <c r="O2009" s="3">
        <f>1*(LEFT(porsche_data[[#This Row],[Mileage0]],FIND(" ",porsche_data[[#This Row],[Mileage0]])-1))</f>
        <v>20900</v>
      </c>
      <c r="P2009" t="s">
        <v>182</v>
      </c>
      <c r="Q2009">
        <v>385</v>
      </c>
      <c r="R2009" t="s">
        <v>67</v>
      </c>
      <c r="S2009">
        <f>1*(LEFT(porsche_data[[#This Row],[Cylinder Capacity]],FIND(" ",porsche_data[[#This Row],[Cylinder Capacity]])-1))</f>
        <v>3</v>
      </c>
      <c r="T2009" t="s">
        <v>20</v>
      </c>
      <c r="U2009" t="s">
        <v>31</v>
      </c>
      <c r="V2009">
        <f>IF(porsche_data[[#This Row],[Transmission]]="Automatic",1,0)</f>
        <v>0</v>
      </c>
      <c r="W2009">
        <f>IF(porsche_data[[#This Row],[Transmission]]="PDK",1,0)</f>
        <v>1</v>
      </c>
      <c r="X2009" t="s">
        <v>22</v>
      </c>
      <c r="Y2009">
        <f>IF(porsche_data[[#This Row],[Drive]]="Rear drive",0,1)</f>
        <v>0</v>
      </c>
      <c r="Z2009" t="s">
        <v>23</v>
      </c>
      <c r="AA2009" t="s">
        <v>24</v>
      </c>
      <c r="AB2009">
        <f>IF(OR(porsche_data[[#This Row],[Interior Color]]="Black",porsche_data[[#This Row],[Interior Color]]="Beige",porsche_data[[#This Row],[Interior Color]]="Brown",porsche_data[[#This Row],[Interior Color]]="Grey"),0,1)</f>
        <v>0</v>
      </c>
      <c r="AC2009" t="s">
        <v>47</v>
      </c>
      <c r="AD20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10" spans="1:30" x14ac:dyDescent="0.2">
      <c r="A2010" t="s">
        <v>3876</v>
      </c>
      <c r="B2010">
        <v>126800</v>
      </c>
      <c r="C2010">
        <f>ABS((porsche_data[[#This Row],[Price]]-AVERAGE(B1942:B6397))/_xlfn.STDEV.P(B1942:B6397))</f>
        <v>1.6199245508695068</v>
      </c>
      <c r="D2010" t="s">
        <v>874</v>
      </c>
      <c r="E2010" t="s">
        <v>591</v>
      </c>
      <c r="F2010">
        <f>IF(OR(ISNUMBER(SEARCH(" 4S",porsche_data[[#This Row],[Model]])), ISNUMBER(SEARCH(" S",porsche_data[[#This Row],[Model]]))),1,0)</f>
        <v>0</v>
      </c>
      <c r="G2010">
        <f>IF(ISNUMBER(SEARCH("Turbo",porsche_data[[#This Row],[Model]])),1,0)</f>
        <v>0</v>
      </c>
      <c r="H2010">
        <f>IF(ISNUMBER(SEARCH("GT",porsche_data[[#This Row],[Model]])),1,0)</f>
        <v>1</v>
      </c>
      <c r="I2010">
        <f>IF(ISNUMBER(SEARCH("RS",porsche_data[[#This Row],[Model]])),1,0)</f>
        <v>0</v>
      </c>
      <c r="J2010">
        <f>IF(ISNUMBER(SEARCH("Targa",porsche_data[[#This Row],[Body]])),1,0)</f>
        <v>0</v>
      </c>
      <c r="K2010">
        <f>IF(ISNUMBER(SEARCH("Cabriolet",porsche_data[[#This Row],[Body]])),1,0)</f>
        <v>0</v>
      </c>
      <c r="L2010" t="s">
        <v>44</v>
      </c>
      <c r="M2010">
        <v>991</v>
      </c>
      <c r="N2010" t="s">
        <v>3877</v>
      </c>
      <c r="O2010" s="3">
        <f>1*(LEFT(porsche_data[[#This Row],[Mileage0]],FIND(" ",porsche_data[[#This Row],[Mileage0]])-1))</f>
        <v>46900</v>
      </c>
      <c r="P2010" t="s">
        <v>593</v>
      </c>
      <c r="Q2010">
        <v>475</v>
      </c>
      <c r="R2010" t="s">
        <v>88</v>
      </c>
      <c r="S2010">
        <f>1*(LEFT(porsche_data[[#This Row],[Cylinder Capacity]],FIND(" ",porsche_data[[#This Row],[Cylinder Capacity]])-1))</f>
        <v>3.8</v>
      </c>
      <c r="T2010" t="s">
        <v>20</v>
      </c>
      <c r="U2010" t="s">
        <v>31</v>
      </c>
      <c r="V2010">
        <f>IF(porsche_data[[#This Row],[Transmission]]="Automatic",1,0)</f>
        <v>0</v>
      </c>
      <c r="W2010">
        <f>IF(porsche_data[[#This Row],[Transmission]]="PDK",1,0)</f>
        <v>1</v>
      </c>
      <c r="X2010" t="s">
        <v>22</v>
      </c>
      <c r="Y2010">
        <f>IF(porsche_data[[#This Row],[Drive]]="Rear drive",0,1)</f>
        <v>0</v>
      </c>
      <c r="Z2010" t="s">
        <v>23</v>
      </c>
      <c r="AA2010" t="s">
        <v>24</v>
      </c>
      <c r="AB2010">
        <f>IF(OR(porsche_data[[#This Row],[Interior Color]]="Black",porsche_data[[#This Row],[Interior Color]]="Beige",porsche_data[[#This Row],[Interior Color]]="Brown",porsche_data[[#This Row],[Interior Color]]="Grey"),0,1)</f>
        <v>0</v>
      </c>
      <c r="AC2010" t="s">
        <v>61</v>
      </c>
      <c r="AD20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11" spans="1:30" hidden="1" x14ac:dyDescent="0.2">
      <c r="A2011" t="s">
        <v>25</v>
      </c>
      <c r="C2011" t="e">
        <f>ABS((porsche_data[[#This Row],[Price]]-#REF!)/#REF!)</f>
        <v>#REF!</v>
      </c>
      <c r="D2011" t="s">
        <v>25</v>
      </c>
      <c r="E2011" t="s">
        <v>25</v>
      </c>
      <c r="F2011">
        <f>IF(OR(ISNUMBER(SEARCH(" 4S",porsche_data[[#This Row],[Model]])), ISNUMBER(SEARCH(" S",porsche_data[[#This Row],[Model]]))),1,0)</f>
        <v>0</v>
      </c>
      <c r="G2011">
        <f>IF(ISNUMBER(SEARCH("Turbo",porsche_data[[#This Row],[Model]])),1,0)</f>
        <v>0</v>
      </c>
      <c r="H2011">
        <f>IF(ISNUMBER(SEARCH("GT",porsche_data[[#This Row],[Model]])),1,0)</f>
        <v>0</v>
      </c>
      <c r="I2011">
        <f>IF(ISNUMBER(SEARCH("RS",porsche_data[[#This Row],[Model]])),1,0)</f>
        <v>0</v>
      </c>
      <c r="J2011">
        <f>IF(ISNUMBER(SEARCH("Targa",porsche_data[[#This Row],[Body]])),1,0)</f>
        <v>0</v>
      </c>
      <c r="K2011">
        <f>IF(ISNUMBER(SEARCH("Cabriolet",porsche_data[[#This Row],[Body]])),1,0)</f>
        <v>0</v>
      </c>
      <c r="L2011" t="s">
        <v>25</v>
      </c>
      <c r="N2011" t="s">
        <v>25</v>
      </c>
      <c r="O2011" t="str">
        <f>IF(ISNUMBER(SEARCH("km",porsche_data[[#This Row],[Mileage0]])),porsche_data[[#This Row],[Mileage0]],"")</f>
        <v/>
      </c>
      <c r="P2011" t="s">
        <v>25</v>
      </c>
      <c r="R2011" t="s">
        <v>25</v>
      </c>
      <c r="T2011" t="s">
        <v>25</v>
      </c>
      <c r="U2011" t="s">
        <v>25</v>
      </c>
      <c r="V2011">
        <f>IF(porsche_data[[#This Row],[Transmission]]="Automatic",1,0)</f>
        <v>0</v>
      </c>
      <c r="W2011">
        <f>IF(porsche_data[[#This Row],[Transmission]]="PDK",1,0)</f>
        <v>0</v>
      </c>
      <c r="X2011" t="s">
        <v>25</v>
      </c>
      <c r="Y2011">
        <f>IF(porsche_data[[#This Row],[Drive]]="Rear drive",0,1)</f>
        <v>1</v>
      </c>
      <c r="Z2011" t="s">
        <v>25</v>
      </c>
      <c r="AA2011" t="s">
        <v>25</v>
      </c>
      <c r="AB2011">
        <f>IF(OR(porsche_data[[#This Row],[Interior Color]]="Black",porsche_data[[#This Row],[Interior Color]]="Beige",porsche_data[[#This Row],[Interior Color]]="Brown",porsche_data[[#This Row],[Interior Color]]="Grey"),0,1)</f>
        <v>1</v>
      </c>
      <c r="AC2011" t="s">
        <v>25</v>
      </c>
      <c r="AD20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12" spans="1:30" hidden="1" x14ac:dyDescent="0.2">
      <c r="A2012" t="s">
        <v>366</v>
      </c>
      <c r="C2012" t="e">
        <f>ABS((porsche_data[[#This Row],[Price]]-#REF!)/#REF!)</f>
        <v>#REF!</v>
      </c>
      <c r="D2012" t="s">
        <v>90</v>
      </c>
      <c r="E2012" t="s">
        <v>355</v>
      </c>
      <c r="F2012">
        <f>IF(OR(ISNUMBER(SEARCH(" 4S",porsche_data[[#This Row],[Model]])), ISNUMBER(SEARCH(" S",porsche_data[[#This Row],[Model]]))),1,0)</f>
        <v>0</v>
      </c>
      <c r="G2012">
        <f>IF(ISNUMBER(SEARCH("Turbo",porsche_data[[#This Row],[Model]])),1,0)</f>
        <v>0</v>
      </c>
      <c r="H2012">
        <f>IF(ISNUMBER(SEARCH("GT",porsche_data[[#This Row],[Model]])),1,0)</f>
        <v>1</v>
      </c>
      <c r="I2012">
        <f>IF(ISNUMBER(SEARCH("RS",porsche_data[[#This Row],[Model]])),1,0)</f>
        <v>1</v>
      </c>
      <c r="J2012">
        <f>IF(ISNUMBER(SEARCH("Targa",porsche_data[[#This Row],[Body]])),1,0)</f>
        <v>0</v>
      </c>
      <c r="K2012">
        <f>IF(ISNUMBER(SEARCH("Cabriolet",porsche_data[[#This Row],[Body]])),1,0)</f>
        <v>0</v>
      </c>
      <c r="L2012" t="s">
        <v>44</v>
      </c>
      <c r="N2012" t="s">
        <v>2490</v>
      </c>
      <c r="O2012" t="str">
        <f>IF(ISNUMBER(SEARCH("km",porsche_data[[#This Row],[Mileage0]])),porsche_data[[#This Row],[Mileage0]],"")</f>
        <v>6100 km</v>
      </c>
      <c r="P2012" t="s">
        <v>3008</v>
      </c>
      <c r="R2012" t="s">
        <v>111</v>
      </c>
      <c r="T2012" t="s">
        <v>20</v>
      </c>
      <c r="U2012" t="s">
        <v>31</v>
      </c>
      <c r="V2012">
        <f>IF(porsche_data[[#This Row],[Transmission]]="Automatic",1,0)</f>
        <v>0</v>
      </c>
      <c r="W2012">
        <f>IF(porsche_data[[#This Row],[Transmission]]="PDK",1,0)</f>
        <v>1</v>
      </c>
      <c r="X2012" t="s">
        <v>22</v>
      </c>
      <c r="Y2012">
        <f>IF(porsche_data[[#This Row],[Drive]]="Rear drive",0,1)</f>
        <v>0</v>
      </c>
      <c r="Z2012" t="s">
        <v>23</v>
      </c>
      <c r="AA2012" t="s">
        <v>24</v>
      </c>
      <c r="AB2012">
        <f>IF(OR(porsche_data[[#This Row],[Interior Color]]="Black",porsche_data[[#This Row],[Interior Color]]="Beige",porsche_data[[#This Row],[Interior Color]]="Brown",porsche_data[[#This Row],[Interior Color]]="Grey"),0,1)</f>
        <v>0</v>
      </c>
      <c r="AC2012" t="s">
        <v>54</v>
      </c>
      <c r="AD20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13" spans="1:30" hidden="1" x14ac:dyDescent="0.2">
      <c r="A2013" t="s">
        <v>4723</v>
      </c>
      <c r="B2013">
        <v>126500</v>
      </c>
      <c r="C2013" t="e">
        <f>ABS((porsche_data[[#This Row],[Price]]-#REF!)/#REF!)</f>
        <v>#REF!</v>
      </c>
      <c r="D2013" t="s">
        <v>118</v>
      </c>
      <c r="E2013" t="s">
        <v>426</v>
      </c>
      <c r="F2013">
        <f>IF(OR(ISNUMBER(SEARCH(" 4S",porsche_data[[#This Row],[Model]])), ISNUMBER(SEARCH(" S",porsche_data[[#This Row],[Model]]))),1,0)</f>
        <v>0</v>
      </c>
      <c r="G2013">
        <f>IF(ISNUMBER(SEARCH("Turbo",porsche_data[[#This Row],[Model]])),1,0)</f>
        <v>0</v>
      </c>
      <c r="H2013">
        <f>IF(ISNUMBER(SEARCH("GT",porsche_data[[#This Row],[Model]])),1,0)</f>
        <v>0</v>
      </c>
      <c r="I2013">
        <f>IF(ISNUMBER(SEARCH("RS",porsche_data[[#This Row],[Model]])),1,0)</f>
        <v>0</v>
      </c>
      <c r="J2013">
        <f>IF(ISNUMBER(SEARCH("Targa",porsche_data[[#This Row],[Body]])),1,0)</f>
        <v>0</v>
      </c>
      <c r="K2013">
        <f>IF(ISNUMBER(SEARCH("Cabriolet",porsche_data[[#This Row],[Body]])),1,0)</f>
        <v>0</v>
      </c>
      <c r="L2013" t="s">
        <v>44</v>
      </c>
      <c r="N2013" t="s">
        <v>4724</v>
      </c>
      <c r="O2013" t="str">
        <f>IF(ISNUMBER(SEARCH("km",porsche_data[[#This Row],[Mileage0]])),porsche_data[[#This Row],[Mileage0]],"")</f>
        <v/>
      </c>
      <c r="P2013" t="s">
        <v>736</v>
      </c>
      <c r="R2013" t="s">
        <v>122</v>
      </c>
      <c r="T2013" t="s">
        <v>20</v>
      </c>
      <c r="U2013" t="s">
        <v>21</v>
      </c>
      <c r="V2013">
        <f>IF(porsche_data[[#This Row],[Transmission]]="Automatic",1,0)</f>
        <v>0</v>
      </c>
      <c r="W2013">
        <f>IF(porsche_data[[#This Row],[Transmission]]="PDK",1,0)</f>
        <v>0</v>
      </c>
      <c r="X2013" t="s">
        <v>22</v>
      </c>
      <c r="Y2013">
        <f>IF(porsche_data[[#This Row],[Drive]]="Rear drive",0,1)</f>
        <v>0</v>
      </c>
      <c r="Z2013" t="s">
        <v>23</v>
      </c>
      <c r="AA2013" t="s">
        <v>24</v>
      </c>
      <c r="AB2013">
        <f>IF(OR(porsche_data[[#This Row],[Interior Color]]="Black",porsche_data[[#This Row],[Interior Color]]="Beige",porsche_data[[#This Row],[Interior Color]]="Brown",porsche_data[[#This Row],[Interior Color]]="Grey"),0,1)</f>
        <v>0</v>
      </c>
      <c r="AC2013" t="s">
        <v>308</v>
      </c>
      <c r="AD20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14" spans="1:30" hidden="1" x14ac:dyDescent="0.2">
      <c r="A2014" t="s">
        <v>3010</v>
      </c>
      <c r="C2014" t="e">
        <f>ABS((porsche_data[[#This Row],[Price]]-#REF!)/#REF!)</f>
        <v>#REF!</v>
      </c>
      <c r="D2014" t="s">
        <v>772</v>
      </c>
      <c r="E2014" t="s">
        <v>321</v>
      </c>
      <c r="F2014">
        <f>IF(OR(ISNUMBER(SEARCH(" 4S",porsche_data[[#This Row],[Model]])), ISNUMBER(SEARCH(" S",porsche_data[[#This Row],[Model]]))),1,0)</f>
        <v>0</v>
      </c>
      <c r="G2014">
        <f>IF(ISNUMBER(SEARCH("Turbo",porsche_data[[#This Row],[Model]])),1,0)</f>
        <v>1</v>
      </c>
      <c r="H2014">
        <f>IF(ISNUMBER(SEARCH("GT",porsche_data[[#This Row],[Model]])),1,0)</f>
        <v>0</v>
      </c>
      <c r="I2014">
        <f>IF(ISNUMBER(SEARCH("RS",porsche_data[[#This Row],[Model]])),1,0)</f>
        <v>0</v>
      </c>
      <c r="J2014">
        <f>IF(ISNUMBER(SEARCH("Targa",porsche_data[[#This Row],[Body]])),1,0)</f>
        <v>0</v>
      </c>
      <c r="K2014">
        <f>IF(ISNUMBER(SEARCH("Cabriolet",porsche_data[[#This Row],[Body]])),1,0)</f>
        <v>0</v>
      </c>
      <c r="L2014" t="s">
        <v>44</v>
      </c>
      <c r="N2014" t="s">
        <v>1439</v>
      </c>
      <c r="O2014" t="str">
        <f>IF(ISNUMBER(SEARCH("km",porsche_data[[#This Row],[Mileage0]])),porsche_data[[#This Row],[Mileage0]],"")</f>
        <v>102000 km</v>
      </c>
      <c r="P2014" t="s">
        <v>73</v>
      </c>
      <c r="R2014" t="s">
        <v>19</v>
      </c>
      <c r="T2014" t="s">
        <v>20</v>
      </c>
      <c r="U2014" t="s">
        <v>21</v>
      </c>
      <c r="V2014">
        <f>IF(porsche_data[[#This Row],[Transmission]]="Automatic",1,0)</f>
        <v>0</v>
      </c>
      <c r="W2014">
        <f>IF(porsche_data[[#This Row],[Transmission]]="PDK",1,0)</f>
        <v>0</v>
      </c>
      <c r="X2014" t="s">
        <v>46</v>
      </c>
      <c r="Y2014">
        <f>IF(porsche_data[[#This Row],[Drive]]="Rear drive",0,1)</f>
        <v>1</v>
      </c>
      <c r="Z2014" t="s">
        <v>23</v>
      </c>
      <c r="AA2014" t="s">
        <v>32</v>
      </c>
      <c r="AB2014">
        <f>IF(OR(porsche_data[[#This Row],[Interior Color]]="Black",porsche_data[[#This Row],[Interior Color]]="Beige",porsche_data[[#This Row],[Interior Color]]="Brown",porsche_data[[#This Row],[Interior Color]]="Grey"),0,1)</f>
        <v>0</v>
      </c>
      <c r="AC2014" t="s">
        <v>99</v>
      </c>
      <c r="AD20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15" spans="1:30" hidden="1" x14ac:dyDescent="0.2">
      <c r="A2015" t="s">
        <v>2541</v>
      </c>
      <c r="C2015" t="e">
        <f>ABS((porsche_data[[#This Row],[Price]]-#REF!)/#REF!)</f>
        <v>#REF!</v>
      </c>
      <c r="D2015" t="s">
        <v>303</v>
      </c>
      <c r="E2015" t="s">
        <v>738</v>
      </c>
      <c r="F2015">
        <f>IF(OR(ISNUMBER(SEARCH(" 4S",porsche_data[[#This Row],[Model]])), ISNUMBER(SEARCH(" S",porsche_data[[#This Row],[Model]]))),1,0)</f>
        <v>1</v>
      </c>
      <c r="G2015">
        <f>IF(ISNUMBER(SEARCH("Turbo",porsche_data[[#This Row],[Model]])),1,0)</f>
        <v>0</v>
      </c>
      <c r="H2015">
        <f>IF(ISNUMBER(SEARCH("GT",porsche_data[[#This Row],[Model]])),1,0)</f>
        <v>0</v>
      </c>
      <c r="I2015">
        <f>IF(ISNUMBER(SEARCH("RS",porsche_data[[#This Row],[Model]])),1,0)</f>
        <v>0</v>
      </c>
      <c r="J2015">
        <f>IF(ISNUMBER(SEARCH("Targa",porsche_data[[#This Row],[Body]])),1,0)</f>
        <v>0</v>
      </c>
      <c r="K2015">
        <f>IF(ISNUMBER(SEARCH("Cabriolet",porsche_data[[#This Row],[Body]])),1,0)</f>
        <v>0</v>
      </c>
      <c r="L2015" t="s">
        <v>44</v>
      </c>
      <c r="N2015" t="s">
        <v>892</v>
      </c>
      <c r="O2015" t="str">
        <f>IF(ISNUMBER(SEARCH("km",porsche_data[[#This Row],[Mileage0]])),porsche_data[[#This Row],[Mileage0]],"")</f>
        <v>68500 km</v>
      </c>
      <c r="P2015" t="s">
        <v>739</v>
      </c>
      <c r="R2015" t="s">
        <v>270</v>
      </c>
      <c r="T2015" t="s">
        <v>20</v>
      </c>
      <c r="U2015" t="s">
        <v>21</v>
      </c>
      <c r="V2015">
        <f>IF(porsche_data[[#This Row],[Transmission]]="Automatic",1,0)</f>
        <v>0</v>
      </c>
      <c r="W2015">
        <f>IF(porsche_data[[#This Row],[Transmission]]="PDK",1,0)</f>
        <v>0</v>
      </c>
      <c r="X2015" t="s">
        <v>22</v>
      </c>
      <c r="Y2015">
        <f>IF(porsche_data[[#This Row],[Drive]]="Rear drive",0,1)</f>
        <v>0</v>
      </c>
      <c r="Z2015" t="s">
        <v>23</v>
      </c>
      <c r="AA2015" t="s">
        <v>24</v>
      </c>
      <c r="AB2015">
        <f>IF(OR(porsche_data[[#This Row],[Interior Color]]="Black",porsche_data[[#This Row],[Interior Color]]="Beige",porsche_data[[#This Row],[Interior Color]]="Brown",porsche_data[[#This Row],[Interior Color]]="Grey"),0,1)</f>
        <v>0</v>
      </c>
      <c r="AC2015" t="s">
        <v>99</v>
      </c>
      <c r="AD20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16" spans="1:30" hidden="1" x14ac:dyDescent="0.2">
      <c r="A2016" t="s">
        <v>3011</v>
      </c>
      <c r="C2016" t="e">
        <f>ABS((porsche_data[[#This Row],[Price]]-#REF!)/#REF!)</f>
        <v>#REF!</v>
      </c>
      <c r="D2016" t="s">
        <v>303</v>
      </c>
      <c r="E2016" t="s">
        <v>788</v>
      </c>
      <c r="F2016">
        <f>IF(OR(ISNUMBER(SEARCH(" 4S",porsche_data[[#This Row],[Model]])), ISNUMBER(SEARCH(" S",porsche_data[[#This Row],[Model]]))),1,0)</f>
        <v>1</v>
      </c>
      <c r="G2016">
        <f>IF(ISNUMBER(SEARCH("Turbo",porsche_data[[#This Row],[Model]])),1,0)</f>
        <v>0</v>
      </c>
      <c r="H2016">
        <f>IF(ISNUMBER(SEARCH("GT",porsche_data[[#This Row],[Model]])),1,0)</f>
        <v>0</v>
      </c>
      <c r="I2016">
        <f>IF(ISNUMBER(SEARCH("RS",porsche_data[[#This Row],[Model]])),1,0)</f>
        <v>0</v>
      </c>
      <c r="J2016">
        <f>IF(ISNUMBER(SEARCH("Targa",porsche_data[[#This Row],[Body]])),1,0)</f>
        <v>0</v>
      </c>
      <c r="K2016">
        <f>IF(ISNUMBER(SEARCH("Cabriolet",porsche_data[[#This Row],[Body]])),1,0)</f>
        <v>1</v>
      </c>
      <c r="L2016" t="s">
        <v>16</v>
      </c>
      <c r="N2016" t="s">
        <v>3012</v>
      </c>
      <c r="O2016" t="str">
        <f>IF(ISNUMBER(SEARCH("km",porsche_data[[#This Row],[Mileage0]])),porsche_data[[#This Row],[Mileage0]],"")</f>
        <v>91160 km</v>
      </c>
      <c r="P2016" t="s">
        <v>588</v>
      </c>
      <c r="R2016" t="s">
        <v>270</v>
      </c>
      <c r="T2016" t="s">
        <v>20</v>
      </c>
      <c r="U2016" t="s">
        <v>31</v>
      </c>
      <c r="V2016">
        <f>IF(porsche_data[[#This Row],[Transmission]]="Automatic",1,0)</f>
        <v>0</v>
      </c>
      <c r="W2016">
        <f>IF(porsche_data[[#This Row],[Transmission]]="PDK",1,0)</f>
        <v>1</v>
      </c>
      <c r="X2016" t="s">
        <v>22</v>
      </c>
      <c r="Y2016">
        <f>IF(porsche_data[[#This Row],[Drive]]="Rear drive",0,1)</f>
        <v>0</v>
      </c>
      <c r="Z2016" t="s">
        <v>23</v>
      </c>
      <c r="AA2016" t="s">
        <v>24</v>
      </c>
      <c r="AB2016">
        <f>IF(OR(porsche_data[[#This Row],[Interior Color]]="Black",porsche_data[[#This Row],[Interior Color]]="Beige",porsche_data[[#This Row],[Interior Color]]="Brown",porsche_data[[#This Row],[Interior Color]]="Grey"),0,1)</f>
        <v>0</v>
      </c>
      <c r="AC2016" t="s">
        <v>54</v>
      </c>
      <c r="AD20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17" spans="1:30" x14ac:dyDescent="0.2">
      <c r="A2017" t="s">
        <v>4723</v>
      </c>
      <c r="B2017">
        <v>126500</v>
      </c>
      <c r="C2017">
        <f>ABS((porsche_data[[#This Row],[Price]]-AVERAGE(B1949:B6404))/_xlfn.STDEV.P(B1949:B6404))</f>
        <v>1.6114976007117754</v>
      </c>
      <c r="D2017" t="s">
        <v>349</v>
      </c>
      <c r="E2017" t="s">
        <v>43</v>
      </c>
      <c r="F2017">
        <f>IF(OR(ISNUMBER(SEARCH(" 4S",porsche_data[[#This Row],[Model]])), ISNUMBER(SEARCH(" S",porsche_data[[#This Row],[Model]]))),1,0)</f>
        <v>0</v>
      </c>
      <c r="G2017">
        <f>IF(ISNUMBER(SEARCH("Turbo",porsche_data[[#This Row],[Model]])),1,0)</f>
        <v>0</v>
      </c>
      <c r="H2017">
        <f>IF(ISNUMBER(SEARCH("GT",porsche_data[[#This Row],[Model]])),1,0)</f>
        <v>0</v>
      </c>
      <c r="I2017">
        <f>IF(ISNUMBER(SEARCH("RS",porsche_data[[#This Row],[Model]])),1,0)</f>
        <v>0</v>
      </c>
      <c r="J2017">
        <f>IF(ISNUMBER(SEARCH("Targa",porsche_data[[#This Row],[Body]])),1,0)</f>
        <v>0</v>
      </c>
      <c r="K2017">
        <f>IF(ISNUMBER(SEARCH("Cabriolet",porsche_data[[#This Row],[Body]])),1,0)</f>
        <v>0</v>
      </c>
      <c r="L2017" t="s">
        <v>44</v>
      </c>
      <c r="M2017">
        <v>964</v>
      </c>
      <c r="N2017" t="s">
        <v>4852</v>
      </c>
      <c r="O2017" s="3">
        <f>1*(LEFT(porsche_data[[#This Row],[Mileage0]],FIND(" ",porsche_data[[#This Row],[Mileage0]])-1))</f>
        <v>201000</v>
      </c>
      <c r="P2017" t="s">
        <v>18</v>
      </c>
      <c r="Q2017">
        <v>250</v>
      </c>
      <c r="R2017" t="s">
        <v>19</v>
      </c>
      <c r="S2017">
        <f>1*(LEFT(porsche_data[[#This Row],[Cylinder Capacity]],FIND(" ",porsche_data[[#This Row],[Cylinder Capacity]])-1))</f>
        <v>3.6</v>
      </c>
      <c r="T2017" t="s">
        <v>20</v>
      </c>
      <c r="U2017" t="s">
        <v>21</v>
      </c>
      <c r="V2017">
        <f>IF(porsche_data[[#This Row],[Transmission]]="Automatic",1,0)</f>
        <v>0</v>
      </c>
      <c r="W2017">
        <f>IF(porsche_data[[#This Row],[Transmission]]="PDK",1,0)</f>
        <v>0</v>
      </c>
      <c r="X2017" t="s">
        <v>46</v>
      </c>
      <c r="Y2017">
        <f>IF(porsche_data[[#This Row],[Drive]]="Rear drive",0,1)</f>
        <v>1</v>
      </c>
      <c r="Z2017" t="s">
        <v>23</v>
      </c>
      <c r="AA2017" t="s">
        <v>24</v>
      </c>
      <c r="AB2017">
        <f>IF(OR(porsche_data[[#This Row],[Interior Color]]="Black",porsche_data[[#This Row],[Interior Color]]="Beige",porsche_data[[#This Row],[Interior Color]]="Brown",porsche_data[[#This Row],[Interior Color]]="Grey"),0,1)</f>
        <v>0</v>
      </c>
      <c r="AC2017" t="s">
        <v>32</v>
      </c>
      <c r="AD20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18" spans="1:30" x14ac:dyDescent="0.2">
      <c r="A2018" t="s">
        <v>4485</v>
      </c>
      <c r="B2018">
        <v>126000</v>
      </c>
      <c r="C2018">
        <f>ABS((porsche_data[[#This Row],[Price]]-AVERAGE(B1950:B6405))/_xlfn.STDEV.P(B1950:B6405))</f>
        <v>1.5952072103192165</v>
      </c>
      <c r="D2018" t="s">
        <v>90</v>
      </c>
      <c r="E2018" t="s">
        <v>94</v>
      </c>
      <c r="F2018">
        <f>IF(OR(ISNUMBER(SEARCH(" 4S",porsche_data[[#This Row],[Model]])), ISNUMBER(SEARCH(" S",porsche_data[[#This Row],[Model]]))),1,0)</f>
        <v>0</v>
      </c>
      <c r="G2018">
        <f>IF(ISNUMBER(SEARCH("Turbo",porsche_data[[#This Row],[Model]])),1,0)</f>
        <v>0</v>
      </c>
      <c r="H2018">
        <f>IF(ISNUMBER(SEARCH("GT",porsche_data[[#This Row],[Model]])),1,0)</f>
        <v>1</v>
      </c>
      <c r="I2018">
        <f>IF(ISNUMBER(SEARCH("RS",porsche_data[[#This Row],[Model]])),1,0)</f>
        <v>0</v>
      </c>
      <c r="J2018">
        <f>IF(ISNUMBER(SEARCH("Targa",porsche_data[[#This Row],[Body]])),1,0)</f>
        <v>0</v>
      </c>
      <c r="K2018">
        <f>IF(ISNUMBER(SEARCH("Cabriolet",porsche_data[[#This Row],[Body]])),1,0)</f>
        <v>1</v>
      </c>
      <c r="L2018" t="s">
        <v>16</v>
      </c>
      <c r="M2018">
        <v>991</v>
      </c>
      <c r="N2018" t="s">
        <v>4212</v>
      </c>
      <c r="O2018" s="3">
        <f>1*(LEFT(porsche_data[[#This Row],[Mileage0]],FIND(" ",porsche_data[[#This Row],[Mileage0]])-1))</f>
        <v>41100</v>
      </c>
      <c r="P2018" t="s">
        <v>66</v>
      </c>
      <c r="Q2018">
        <v>450</v>
      </c>
      <c r="R2018" t="s">
        <v>67</v>
      </c>
      <c r="S2018">
        <f>1*(LEFT(porsche_data[[#This Row],[Cylinder Capacity]],FIND(" ",porsche_data[[#This Row],[Cylinder Capacity]])-1))</f>
        <v>3</v>
      </c>
      <c r="T2018" t="s">
        <v>20</v>
      </c>
      <c r="U2018" t="s">
        <v>31</v>
      </c>
      <c r="V2018">
        <f>IF(porsche_data[[#This Row],[Transmission]]="Automatic",1,0)</f>
        <v>0</v>
      </c>
      <c r="W2018">
        <f>IF(porsche_data[[#This Row],[Transmission]]="PDK",1,0)</f>
        <v>1</v>
      </c>
      <c r="X2018" t="s">
        <v>46</v>
      </c>
      <c r="Y2018">
        <f>IF(porsche_data[[#This Row],[Drive]]="Rear drive",0,1)</f>
        <v>1</v>
      </c>
      <c r="Z2018" t="s">
        <v>23</v>
      </c>
      <c r="AA2018" t="s">
        <v>24</v>
      </c>
      <c r="AB2018">
        <f>IF(OR(porsche_data[[#This Row],[Interior Color]]="Black",porsche_data[[#This Row],[Interior Color]]="Beige",porsche_data[[#This Row],[Interior Color]]="Brown",porsche_data[[#This Row],[Interior Color]]="Grey"),0,1)</f>
        <v>0</v>
      </c>
      <c r="AC2018" t="s">
        <v>99</v>
      </c>
      <c r="AD20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19" spans="1:30" x14ac:dyDescent="0.2">
      <c r="A2019" t="s">
        <v>5054</v>
      </c>
      <c r="B2019">
        <v>125997</v>
      </c>
      <c r="C2019">
        <f>ABS((porsche_data[[#This Row],[Price]]-AVERAGE(B1951:B6406))/_xlfn.STDEV.P(B1951:B6406))</f>
        <v>1.5984426752488443</v>
      </c>
      <c r="D2019" t="s">
        <v>303</v>
      </c>
      <c r="E2019" t="s">
        <v>891</v>
      </c>
      <c r="F2019">
        <f>IF(OR(ISNUMBER(SEARCH(" 4S",porsche_data[[#This Row],[Model]])), ISNUMBER(SEARCH(" S",porsche_data[[#This Row],[Model]]))),1,0)</f>
        <v>0</v>
      </c>
      <c r="G2019">
        <f>IF(ISNUMBER(SEARCH("Turbo",porsche_data[[#This Row],[Model]])),1,0)</f>
        <v>1</v>
      </c>
      <c r="H2019">
        <f>IF(ISNUMBER(SEARCH("GT",porsche_data[[#This Row],[Model]])),1,0)</f>
        <v>0</v>
      </c>
      <c r="I2019">
        <f>IF(ISNUMBER(SEARCH("RS",porsche_data[[#This Row],[Model]])),1,0)</f>
        <v>0</v>
      </c>
      <c r="J2019">
        <f>IF(ISNUMBER(SEARCH("Targa",porsche_data[[#This Row],[Body]])),1,0)</f>
        <v>0</v>
      </c>
      <c r="K2019">
        <f>IF(ISNUMBER(SEARCH("Cabriolet",porsche_data[[#This Row],[Body]])),1,0)</f>
        <v>0</v>
      </c>
      <c r="L2019" t="s">
        <v>44</v>
      </c>
      <c r="M2019">
        <v>997</v>
      </c>
      <c r="N2019" t="s">
        <v>5055</v>
      </c>
      <c r="O2019" s="3">
        <f>1*(LEFT(porsche_data[[#This Row],[Mileage0]],FIND(" ",porsche_data[[#This Row],[Mileage0]])-1))</f>
        <v>59510</v>
      </c>
      <c r="P2019" t="s">
        <v>178</v>
      </c>
      <c r="Q2019">
        <v>480</v>
      </c>
      <c r="R2019" t="s">
        <v>19</v>
      </c>
      <c r="S2019">
        <f>1*(LEFT(porsche_data[[#This Row],[Cylinder Capacity]],FIND(" ",porsche_data[[#This Row],[Cylinder Capacity]])-1))</f>
        <v>3.6</v>
      </c>
      <c r="T2019" t="s">
        <v>20</v>
      </c>
      <c r="U2019" t="s">
        <v>21</v>
      </c>
      <c r="V2019">
        <f>IF(porsche_data[[#This Row],[Transmission]]="Automatic",1,0)</f>
        <v>0</v>
      </c>
      <c r="W2019">
        <f>IF(porsche_data[[#This Row],[Transmission]]="PDK",1,0)</f>
        <v>0</v>
      </c>
      <c r="X2019" t="s">
        <v>46</v>
      </c>
      <c r="Y2019">
        <f>IF(porsche_data[[#This Row],[Drive]]="Rear drive",0,1)</f>
        <v>1</v>
      </c>
      <c r="Z2019" t="s">
        <v>23</v>
      </c>
      <c r="AA2019" t="s">
        <v>24</v>
      </c>
      <c r="AB2019">
        <f>IF(OR(porsche_data[[#This Row],[Interior Color]]="Black",porsche_data[[#This Row],[Interior Color]]="Beige",porsche_data[[#This Row],[Interior Color]]="Brown",porsche_data[[#This Row],[Interior Color]]="Grey"),0,1)</f>
        <v>0</v>
      </c>
      <c r="AC2019" t="s">
        <v>32</v>
      </c>
      <c r="AD20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20" spans="1:30" x14ac:dyDescent="0.2">
      <c r="A2020" t="s">
        <v>4997</v>
      </c>
      <c r="B2020">
        <v>125950</v>
      </c>
      <c r="C2020">
        <f>ABS((porsche_data[[#This Row],[Price]]-AVERAGE(B1952:B6407))/_xlfn.STDEV.P(B1952:B6407))</f>
        <v>1.5965938049669488</v>
      </c>
      <c r="D2020" t="s">
        <v>80</v>
      </c>
      <c r="E2020" t="s">
        <v>76</v>
      </c>
      <c r="F2020">
        <f>IF(OR(ISNUMBER(SEARCH(" 4S",porsche_data[[#This Row],[Model]])), ISNUMBER(SEARCH(" S",porsche_data[[#This Row],[Model]]))),1,0)</f>
        <v>1</v>
      </c>
      <c r="G2020">
        <f>IF(ISNUMBER(SEARCH("Turbo",porsche_data[[#This Row],[Model]])),1,0)</f>
        <v>0</v>
      </c>
      <c r="H2020">
        <f>IF(ISNUMBER(SEARCH("GT",porsche_data[[#This Row],[Model]])),1,0)</f>
        <v>0</v>
      </c>
      <c r="I2020">
        <f>IF(ISNUMBER(SEARCH("RS",porsche_data[[#This Row],[Model]])),1,0)</f>
        <v>0</v>
      </c>
      <c r="J2020">
        <f>IF(ISNUMBER(SEARCH("Targa",porsche_data[[#This Row],[Body]])),1,0)</f>
        <v>1</v>
      </c>
      <c r="K2020">
        <f>IF(ISNUMBER(SEARCH("Cabriolet",porsche_data[[#This Row],[Body]])),1,0)</f>
        <v>0</v>
      </c>
      <c r="L2020" t="s">
        <v>36</v>
      </c>
      <c r="M2020">
        <v>991</v>
      </c>
      <c r="N2020" t="s">
        <v>2469</v>
      </c>
      <c r="O2020" s="3">
        <f>1*(LEFT(porsche_data[[#This Row],[Mileage0]],FIND(" ",porsche_data[[#This Row],[Mileage0]])-1))</f>
        <v>61000</v>
      </c>
      <c r="P2020" t="s">
        <v>73</v>
      </c>
      <c r="Q2020">
        <v>420</v>
      </c>
      <c r="R2020" t="s">
        <v>78</v>
      </c>
      <c r="S2020">
        <f>1*(LEFT(porsche_data[[#This Row],[Cylinder Capacity]],FIND(" ",porsche_data[[#This Row],[Cylinder Capacity]])-1))</f>
        <v>3</v>
      </c>
      <c r="T2020" t="s">
        <v>20</v>
      </c>
      <c r="U2020" t="s">
        <v>31</v>
      </c>
      <c r="V2020">
        <f>IF(porsche_data[[#This Row],[Transmission]]="Automatic",1,0)</f>
        <v>0</v>
      </c>
      <c r="W2020">
        <f>IF(porsche_data[[#This Row],[Transmission]]="PDK",1,0)</f>
        <v>1</v>
      </c>
      <c r="X2020" t="s">
        <v>46</v>
      </c>
      <c r="Y2020">
        <f>IF(porsche_data[[#This Row],[Drive]]="Rear drive",0,1)</f>
        <v>1</v>
      </c>
      <c r="Z2020" t="s">
        <v>23</v>
      </c>
      <c r="AA2020" t="s">
        <v>24</v>
      </c>
      <c r="AB2020">
        <f>IF(OR(porsche_data[[#This Row],[Interior Color]]="Black",porsche_data[[#This Row],[Interior Color]]="Beige",porsche_data[[#This Row],[Interior Color]]="Brown",porsche_data[[#This Row],[Interior Color]]="Grey"),0,1)</f>
        <v>0</v>
      </c>
      <c r="AC2020" t="s">
        <v>24</v>
      </c>
      <c r="AD20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21" spans="1:30" hidden="1" x14ac:dyDescent="0.2">
      <c r="A2021" t="s">
        <v>2796</v>
      </c>
      <c r="C2021" t="e">
        <f>ABS((porsche_data[[#This Row],[Price]]-#REF!)/#REF!)</f>
        <v>#REF!</v>
      </c>
      <c r="D2021" t="s">
        <v>229</v>
      </c>
      <c r="E2021" t="s">
        <v>3019</v>
      </c>
      <c r="F2021">
        <f>IF(OR(ISNUMBER(SEARCH(" 4S",porsche_data[[#This Row],[Model]])), ISNUMBER(SEARCH(" S",porsche_data[[#This Row],[Model]]))),1,0)</f>
        <v>0</v>
      </c>
      <c r="G2021">
        <f>IF(ISNUMBER(SEARCH("Turbo",porsche_data[[#This Row],[Model]])),1,0)</f>
        <v>1</v>
      </c>
      <c r="H2021">
        <f>IF(ISNUMBER(SEARCH("GT",porsche_data[[#This Row],[Model]])),1,0)</f>
        <v>0</v>
      </c>
      <c r="I2021">
        <f>IF(ISNUMBER(SEARCH("RS",porsche_data[[#This Row],[Model]])),1,0)</f>
        <v>0</v>
      </c>
      <c r="J2021">
        <f>IF(ISNUMBER(SEARCH("Targa",porsche_data[[#This Row],[Body]])),1,0)</f>
        <v>0</v>
      </c>
      <c r="K2021">
        <f>IF(ISNUMBER(SEARCH("Cabriolet",porsche_data[[#This Row],[Body]])),1,0)</f>
        <v>1</v>
      </c>
      <c r="L2021" t="s">
        <v>16</v>
      </c>
      <c r="N2021" t="s">
        <v>2450</v>
      </c>
      <c r="O2021" t="str">
        <f>IF(ISNUMBER(SEARCH("km",porsche_data[[#This Row],[Mileage0]])),porsche_data[[#This Row],[Mileage0]],"")</f>
        <v>77000 km</v>
      </c>
      <c r="P2021" t="s">
        <v>18</v>
      </c>
      <c r="R2021" t="s">
        <v>198</v>
      </c>
      <c r="T2021" t="s">
        <v>20</v>
      </c>
      <c r="U2021" t="s">
        <v>21</v>
      </c>
      <c r="V2021">
        <f>IF(porsche_data[[#This Row],[Transmission]]="Automatic",1,0)</f>
        <v>0</v>
      </c>
      <c r="W2021">
        <f>IF(porsche_data[[#This Row],[Transmission]]="PDK",1,0)</f>
        <v>0</v>
      </c>
      <c r="X2021" t="s">
        <v>22</v>
      </c>
      <c r="Y2021">
        <f>IF(porsche_data[[#This Row],[Drive]]="Rear drive",0,1)</f>
        <v>0</v>
      </c>
      <c r="Z2021" t="s">
        <v>23</v>
      </c>
      <c r="AA2021" t="s">
        <v>24</v>
      </c>
      <c r="AB2021">
        <f>IF(OR(porsche_data[[#This Row],[Interior Color]]="Black",porsche_data[[#This Row],[Interior Color]]="Beige",porsche_data[[#This Row],[Interior Color]]="Brown",porsche_data[[#This Row],[Interior Color]]="Grey"),0,1)</f>
        <v>0</v>
      </c>
      <c r="AC2021" t="s">
        <v>32</v>
      </c>
      <c r="AD20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22" spans="1:30" hidden="1" x14ac:dyDescent="0.2">
      <c r="A2022" t="s">
        <v>25</v>
      </c>
      <c r="C2022" t="e">
        <f>ABS((porsche_data[[#This Row],[Price]]-#REF!)/#REF!)</f>
        <v>#REF!</v>
      </c>
      <c r="D2022" t="s">
        <v>14</v>
      </c>
      <c r="E2022" t="s">
        <v>1451</v>
      </c>
      <c r="F2022">
        <f>IF(OR(ISNUMBER(SEARCH(" 4S",porsche_data[[#This Row],[Model]])), ISNUMBER(SEARCH(" S",porsche_data[[#This Row],[Model]]))),1,0)</f>
        <v>1</v>
      </c>
      <c r="G2022">
        <f>IF(ISNUMBER(SEARCH("Turbo",porsche_data[[#This Row],[Model]])),1,0)</f>
        <v>1</v>
      </c>
      <c r="H2022">
        <f>IF(ISNUMBER(SEARCH("GT",porsche_data[[#This Row],[Model]])),1,0)</f>
        <v>0</v>
      </c>
      <c r="I2022">
        <f>IF(ISNUMBER(SEARCH("RS",porsche_data[[#This Row],[Model]])),1,0)</f>
        <v>0</v>
      </c>
      <c r="J2022">
        <f>IF(ISNUMBER(SEARCH("Targa",porsche_data[[#This Row],[Body]])),1,0)</f>
        <v>0</v>
      </c>
      <c r="K2022">
        <f>IF(ISNUMBER(SEARCH("Cabriolet",porsche_data[[#This Row],[Body]])),1,0)</f>
        <v>0</v>
      </c>
      <c r="L2022" t="s">
        <v>44</v>
      </c>
      <c r="N2022" t="s">
        <v>1447</v>
      </c>
      <c r="O2022" t="str">
        <f>IF(ISNUMBER(SEARCH("km",porsche_data[[#This Row],[Mileage0]])),porsche_data[[#This Row],[Mileage0]],"")</f>
        <v>10 km</v>
      </c>
      <c r="P2022" t="s">
        <v>66</v>
      </c>
      <c r="R2022" t="s">
        <v>213</v>
      </c>
      <c r="T2022" t="s">
        <v>20</v>
      </c>
      <c r="U2022" t="s">
        <v>21</v>
      </c>
      <c r="V2022">
        <f>IF(porsche_data[[#This Row],[Transmission]]="Automatic",1,0)</f>
        <v>0</v>
      </c>
      <c r="W2022">
        <f>IF(porsche_data[[#This Row],[Transmission]]="PDK",1,0)</f>
        <v>0</v>
      </c>
      <c r="X2022" t="s">
        <v>22</v>
      </c>
      <c r="Y2022">
        <f>IF(porsche_data[[#This Row],[Drive]]="Rear drive",0,1)</f>
        <v>0</v>
      </c>
      <c r="Z2022" t="s">
        <v>23</v>
      </c>
      <c r="AA2022" t="s">
        <v>24</v>
      </c>
      <c r="AB2022">
        <f>IF(OR(porsche_data[[#This Row],[Interior Color]]="Black",porsche_data[[#This Row],[Interior Color]]="Beige",porsche_data[[#This Row],[Interior Color]]="Brown",porsche_data[[#This Row],[Interior Color]]="Grey"),0,1)</f>
        <v>0</v>
      </c>
      <c r="AC2022" t="s">
        <v>40</v>
      </c>
      <c r="AD20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23" spans="1:30" hidden="1" x14ac:dyDescent="0.2">
      <c r="A2023" t="s">
        <v>25</v>
      </c>
      <c r="C2023" t="e">
        <f>ABS((porsche_data[[#This Row],[Price]]-#REF!)/#REF!)</f>
        <v>#REF!</v>
      </c>
      <c r="D2023" t="s">
        <v>25</v>
      </c>
      <c r="E2023" t="s">
        <v>25</v>
      </c>
      <c r="F2023">
        <f>IF(OR(ISNUMBER(SEARCH(" 4S",porsche_data[[#This Row],[Model]])), ISNUMBER(SEARCH(" S",porsche_data[[#This Row],[Model]]))),1,0)</f>
        <v>0</v>
      </c>
      <c r="G2023">
        <f>IF(ISNUMBER(SEARCH("Turbo",porsche_data[[#This Row],[Model]])),1,0)</f>
        <v>0</v>
      </c>
      <c r="H2023">
        <f>IF(ISNUMBER(SEARCH("GT",porsche_data[[#This Row],[Model]])),1,0)</f>
        <v>0</v>
      </c>
      <c r="I2023">
        <f>IF(ISNUMBER(SEARCH("RS",porsche_data[[#This Row],[Model]])),1,0)</f>
        <v>0</v>
      </c>
      <c r="J2023">
        <f>IF(ISNUMBER(SEARCH("Targa",porsche_data[[#This Row],[Body]])),1,0)</f>
        <v>0</v>
      </c>
      <c r="K2023">
        <f>IF(ISNUMBER(SEARCH("Cabriolet",porsche_data[[#This Row],[Body]])),1,0)</f>
        <v>0</v>
      </c>
      <c r="L2023" t="s">
        <v>25</v>
      </c>
      <c r="N2023" t="s">
        <v>25</v>
      </c>
      <c r="O2023" t="str">
        <f>IF(ISNUMBER(SEARCH("km",porsche_data[[#This Row],[Mileage0]])),porsche_data[[#This Row],[Mileage0]],"")</f>
        <v/>
      </c>
      <c r="P2023" t="s">
        <v>25</v>
      </c>
      <c r="R2023" t="s">
        <v>25</v>
      </c>
      <c r="T2023" t="s">
        <v>25</v>
      </c>
      <c r="U2023" t="s">
        <v>25</v>
      </c>
      <c r="V2023">
        <f>IF(porsche_data[[#This Row],[Transmission]]="Automatic",1,0)</f>
        <v>0</v>
      </c>
      <c r="W2023">
        <f>IF(porsche_data[[#This Row],[Transmission]]="PDK",1,0)</f>
        <v>0</v>
      </c>
      <c r="X2023" t="s">
        <v>25</v>
      </c>
      <c r="Y2023">
        <f>IF(porsche_data[[#This Row],[Drive]]="Rear drive",0,1)</f>
        <v>1</v>
      </c>
      <c r="Z2023" t="s">
        <v>25</v>
      </c>
      <c r="AA2023" t="s">
        <v>25</v>
      </c>
      <c r="AB2023">
        <f>IF(OR(porsche_data[[#This Row],[Interior Color]]="Black",porsche_data[[#This Row],[Interior Color]]="Beige",porsche_data[[#This Row],[Interior Color]]="Brown",porsche_data[[#This Row],[Interior Color]]="Grey"),0,1)</f>
        <v>1</v>
      </c>
      <c r="AC2023" t="s">
        <v>25</v>
      </c>
      <c r="AD20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24" spans="1:30" hidden="1" x14ac:dyDescent="0.2">
      <c r="A2024" t="s">
        <v>3020</v>
      </c>
      <c r="C2024" t="e">
        <f>ABS((porsche_data[[#This Row],[Price]]-#REF!)/#REF!)</f>
        <v>#REF!</v>
      </c>
      <c r="D2024" t="s">
        <v>969</v>
      </c>
      <c r="E2024" t="s">
        <v>35</v>
      </c>
      <c r="F2024">
        <f>IF(OR(ISNUMBER(SEARCH(" 4S",porsche_data[[#This Row],[Model]])), ISNUMBER(SEARCH(" S",porsche_data[[#This Row],[Model]]))),1,0)</f>
        <v>0</v>
      </c>
      <c r="G2024">
        <f>IF(ISNUMBER(SEARCH("Turbo",porsche_data[[#This Row],[Model]])),1,0)</f>
        <v>0</v>
      </c>
      <c r="H2024">
        <f>IF(ISNUMBER(SEARCH("GT",porsche_data[[#This Row],[Model]])),1,0)</f>
        <v>0</v>
      </c>
      <c r="I2024">
        <f>IF(ISNUMBER(SEARCH("RS",porsche_data[[#This Row],[Model]])),1,0)</f>
        <v>0</v>
      </c>
      <c r="J2024">
        <f>IF(ISNUMBER(SEARCH("Targa",porsche_data[[#This Row],[Body]])),1,0)</f>
        <v>0</v>
      </c>
      <c r="K2024">
        <f>IF(ISNUMBER(SEARCH("Cabriolet",porsche_data[[#This Row],[Body]])),1,0)</f>
        <v>0</v>
      </c>
      <c r="L2024" t="s">
        <v>44</v>
      </c>
      <c r="N2024" t="s">
        <v>25</v>
      </c>
      <c r="O2024" t="str">
        <f>IF(ISNUMBER(SEARCH("km",porsche_data[[#This Row],[Mileage0]])),porsche_data[[#This Row],[Mileage0]],"")</f>
        <v/>
      </c>
      <c r="P2024" t="s">
        <v>121</v>
      </c>
      <c r="R2024" t="s">
        <v>122</v>
      </c>
      <c r="T2024" t="s">
        <v>20</v>
      </c>
      <c r="U2024" t="s">
        <v>21</v>
      </c>
      <c r="V2024">
        <f>IF(porsche_data[[#This Row],[Transmission]]="Automatic",1,0)</f>
        <v>0</v>
      </c>
      <c r="W2024">
        <f>IF(porsche_data[[#This Row],[Transmission]]="PDK",1,0)</f>
        <v>0</v>
      </c>
      <c r="X2024" t="s">
        <v>22</v>
      </c>
      <c r="Y2024">
        <f>IF(porsche_data[[#This Row],[Drive]]="Rear drive",0,1)</f>
        <v>0</v>
      </c>
      <c r="Z2024" t="s">
        <v>23</v>
      </c>
      <c r="AA2024" t="s">
        <v>24</v>
      </c>
      <c r="AB2024">
        <f>IF(OR(porsche_data[[#This Row],[Interior Color]]="Black",porsche_data[[#This Row],[Interior Color]]="Beige",porsche_data[[#This Row],[Interior Color]]="Brown",porsche_data[[#This Row],[Interior Color]]="Grey"),0,1)</f>
        <v>0</v>
      </c>
      <c r="AC2024" t="s">
        <v>589</v>
      </c>
      <c r="AD20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25" spans="1:30" x14ac:dyDescent="0.2">
      <c r="A2025" t="s">
        <v>2799</v>
      </c>
      <c r="B2025">
        <v>125911</v>
      </c>
      <c r="C2025">
        <f>ABS((porsche_data[[#This Row],[Price]]-AVERAGE(B1957:B6412))/_xlfn.STDEV.P(B1957:B6412))</f>
        <v>1.6118034608970031</v>
      </c>
      <c r="D2025" t="s">
        <v>645</v>
      </c>
      <c r="E2025" t="s">
        <v>1109</v>
      </c>
      <c r="F2025">
        <f>IF(OR(ISNUMBER(SEARCH(" 4S",porsche_data[[#This Row],[Model]])), ISNUMBER(SEARCH(" S",porsche_data[[#This Row],[Model]]))),1,0)</f>
        <v>0</v>
      </c>
      <c r="G2025">
        <f>IF(ISNUMBER(SEARCH("Turbo",porsche_data[[#This Row],[Model]])),1,0)</f>
        <v>0</v>
      </c>
      <c r="H2025">
        <f>IF(ISNUMBER(SEARCH("GT",porsche_data[[#This Row],[Model]])),1,0)</f>
        <v>0</v>
      </c>
      <c r="I2025">
        <f>IF(ISNUMBER(SEARCH("RS",porsche_data[[#This Row],[Model]])),1,0)</f>
        <v>0</v>
      </c>
      <c r="J2025">
        <f>IF(ISNUMBER(SEARCH("Targa",porsche_data[[#This Row],[Body]])),1,0)</f>
        <v>1</v>
      </c>
      <c r="K2025">
        <f>IF(ISNUMBER(SEARCH("Cabriolet",porsche_data[[#This Row],[Body]])),1,0)</f>
        <v>0</v>
      </c>
      <c r="L2025" t="s">
        <v>36</v>
      </c>
      <c r="M2025">
        <v>911</v>
      </c>
      <c r="N2025" t="s">
        <v>2800</v>
      </c>
      <c r="O2025" s="3">
        <f>1*(LEFT(porsche_data[[#This Row],[Mileage0]],FIND(" ",porsche_data[[#This Row],[Mileage0]])-1))</f>
        <v>122500</v>
      </c>
      <c r="P2025" t="s">
        <v>1111</v>
      </c>
      <c r="Q2025">
        <v>200</v>
      </c>
      <c r="R2025" t="s">
        <v>67</v>
      </c>
      <c r="S2025">
        <f>1*(LEFT(porsche_data[[#This Row],[Cylinder Capacity]],FIND(" ",porsche_data[[#This Row],[Cylinder Capacity]])-1))</f>
        <v>3</v>
      </c>
      <c r="T2025" t="s">
        <v>20</v>
      </c>
      <c r="U2025" t="s">
        <v>21</v>
      </c>
      <c r="V2025">
        <f>IF(porsche_data[[#This Row],[Transmission]]="Automatic",1,0)</f>
        <v>0</v>
      </c>
      <c r="W2025">
        <f>IF(porsche_data[[#This Row],[Transmission]]="PDK",1,0)</f>
        <v>0</v>
      </c>
      <c r="X2025" t="s">
        <v>22</v>
      </c>
      <c r="Y2025">
        <f>IF(porsche_data[[#This Row],[Drive]]="Rear drive",0,1)</f>
        <v>0</v>
      </c>
      <c r="Z2025" t="s">
        <v>23</v>
      </c>
      <c r="AA2025" t="s">
        <v>68</v>
      </c>
      <c r="AB2025">
        <f>IF(OR(porsche_data[[#This Row],[Interior Color]]="Black",porsche_data[[#This Row],[Interior Color]]="Beige",porsche_data[[#This Row],[Interior Color]]="Brown",porsche_data[[#This Row],[Interior Color]]="Grey"),0,1)</f>
        <v>0</v>
      </c>
      <c r="AC2025" t="s">
        <v>589</v>
      </c>
      <c r="AD20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26" spans="1:30" x14ac:dyDescent="0.2">
      <c r="A2026" t="s">
        <v>2252</v>
      </c>
      <c r="B2026">
        <v>125900</v>
      </c>
      <c r="C2026">
        <f>ABS((porsche_data[[#This Row],[Price]]-AVERAGE(B1958:B6413))/_xlfn.STDEV.P(B1958:B6413))</f>
        <v>1.6113685602797041</v>
      </c>
      <c r="D2026" t="s">
        <v>349</v>
      </c>
      <c r="E2026" t="s">
        <v>505</v>
      </c>
      <c r="F2026">
        <f>IF(OR(ISNUMBER(SEARCH(" 4S",porsche_data[[#This Row],[Model]])), ISNUMBER(SEARCH(" S",porsche_data[[#This Row],[Model]]))),1,0)</f>
        <v>0</v>
      </c>
      <c r="G2026">
        <f>IF(ISNUMBER(SEARCH("Turbo",porsche_data[[#This Row],[Model]])),1,0)</f>
        <v>0</v>
      </c>
      <c r="H2026">
        <f>IF(ISNUMBER(SEARCH("GT",porsche_data[[#This Row],[Model]])),1,0)</f>
        <v>0</v>
      </c>
      <c r="I2026">
        <f>IF(ISNUMBER(SEARCH("RS",porsche_data[[#This Row],[Model]])),1,0)</f>
        <v>0</v>
      </c>
      <c r="J2026">
        <f>IF(ISNUMBER(SEARCH("Targa",porsche_data[[#This Row],[Body]])),1,0)</f>
        <v>0</v>
      </c>
      <c r="K2026">
        <f>IF(ISNUMBER(SEARCH("Cabriolet",porsche_data[[#This Row],[Body]])),1,0)</f>
        <v>1</v>
      </c>
      <c r="L2026" t="s">
        <v>16</v>
      </c>
      <c r="M2026">
        <v>911</v>
      </c>
      <c r="N2026" t="s">
        <v>2253</v>
      </c>
      <c r="O2026" s="3">
        <f>1*(LEFT(porsche_data[[#This Row],[Mileage0]],FIND(" ",porsche_data[[#This Row],[Mileage0]])-1))</f>
        <v>16300</v>
      </c>
      <c r="P2026" t="s">
        <v>378</v>
      </c>
      <c r="Q2026">
        <v>218</v>
      </c>
      <c r="R2026" t="s">
        <v>60</v>
      </c>
      <c r="S2026">
        <f>1*(LEFT(porsche_data[[#This Row],[Cylinder Capacity]],FIND(" ",porsche_data[[#This Row],[Cylinder Capacity]])-1))</f>
        <v>3.2</v>
      </c>
      <c r="T2026" t="s">
        <v>20</v>
      </c>
      <c r="U2026" t="s">
        <v>21</v>
      </c>
      <c r="V2026">
        <f>IF(porsche_data[[#This Row],[Transmission]]="Automatic",1,0)</f>
        <v>0</v>
      </c>
      <c r="W2026">
        <f>IF(porsche_data[[#This Row],[Transmission]]="PDK",1,0)</f>
        <v>0</v>
      </c>
      <c r="X2026" t="s">
        <v>22</v>
      </c>
      <c r="Y2026">
        <f>IF(porsche_data[[#This Row],[Drive]]="Rear drive",0,1)</f>
        <v>0</v>
      </c>
      <c r="Z2026" t="s">
        <v>23</v>
      </c>
      <c r="AA2026" t="s">
        <v>24</v>
      </c>
      <c r="AB2026">
        <f>IF(OR(porsche_data[[#This Row],[Interior Color]]="Black",porsche_data[[#This Row],[Interior Color]]="Beige",porsche_data[[#This Row],[Interior Color]]="Brown",porsche_data[[#This Row],[Interior Color]]="Grey"),0,1)</f>
        <v>0</v>
      </c>
      <c r="AC2026" t="s">
        <v>99</v>
      </c>
      <c r="AD20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27" spans="1:30" x14ac:dyDescent="0.2">
      <c r="A2027" t="s">
        <v>2252</v>
      </c>
      <c r="B2027">
        <v>125900</v>
      </c>
      <c r="C2027">
        <f>ABS((porsche_data[[#This Row],[Price]]-AVERAGE(B1959:B6414))/_xlfn.STDEV.P(B1959:B6414))</f>
        <v>1.6147257233509877</v>
      </c>
      <c r="D2027" t="s">
        <v>90</v>
      </c>
      <c r="E2027" t="s">
        <v>486</v>
      </c>
      <c r="F2027">
        <f>IF(OR(ISNUMBER(SEARCH(" 4S",porsche_data[[#This Row],[Model]])), ISNUMBER(SEARCH(" S",porsche_data[[#This Row],[Model]]))),1,0)</f>
        <v>0</v>
      </c>
      <c r="G2027">
        <f>IF(ISNUMBER(SEARCH("Turbo",porsche_data[[#This Row],[Model]])),1,0)</f>
        <v>0</v>
      </c>
      <c r="H2027">
        <f>IF(ISNUMBER(SEARCH("GT",porsche_data[[#This Row],[Model]])),1,0)</f>
        <v>0</v>
      </c>
      <c r="I2027">
        <f>IF(ISNUMBER(SEARCH("RS",porsche_data[[#This Row],[Model]])),1,0)</f>
        <v>0</v>
      </c>
      <c r="J2027">
        <f>IF(ISNUMBER(SEARCH("Targa",porsche_data[[#This Row],[Body]])),1,0)</f>
        <v>0</v>
      </c>
      <c r="K2027">
        <f>IF(ISNUMBER(SEARCH("Cabriolet",porsche_data[[#This Row],[Body]])),1,0)</f>
        <v>0</v>
      </c>
      <c r="L2027" t="s">
        <v>44</v>
      </c>
      <c r="M2027">
        <v>991</v>
      </c>
      <c r="N2027" t="s">
        <v>3752</v>
      </c>
      <c r="O2027" s="3">
        <f>1*(LEFT(porsche_data[[#This Row],[Mileage0]],FIND(" ",porsche_data[[#This Row],[Mileage0]])-1))</f>
        <v>10400</v>
      </c>
      <c r="P2027" t="s">
        <v>331</v>
      </c>
      <c r="Q2027">
        <v>370</v>
      </c>
      <c r="R2027" t="s">
        <v>67</v>
      </c>
      <c r="S2027">
        <f>1*(LEFT(porsche_data[[#This Row],[Cylinder Capacity]],FIND(" ",porsche_data[[#This Row],[Cylinder Capacity]])-1))</f>
        <v>3</v>
      </c>
      <c r="T2027" t="s">
        <v>20</v>
      </c>
      <c r="U2027" t="s">
        <v>21</v>
      </c>
      <c r="V2027">
        <f>IF(porsche_data[[#This Row],[Transmission]]="Automatic",1,0)</f>
        <v>0</v>
      </c>
      <c r="W2027">
        <f>IF(porsche_data[[#This Row],[Transmission]]="PDK",1,0)</f>
        <v>0</v>
      </c>
      <c r="X2027" t="s">
        <v>22</v>
      </c>
      <c r="Y2027">
        <f>IF(porsche_data[[#This Row],[Drive]]="Rear drive",0,1)</f>
        <v>0</v>
      </c>
      <c r="Z2027" t="s">
        <v>23</v>
      </c>
      <c r="AA2027" t="s">
        <v>24</v>
      </c>
      <c r="AB2027">
        <f>IF(OR(porsche_data[[#This Row],[Interior Color]]="Black",porsche_data[[#This Row],[Interior Color]]="Beige",porsche_data[[#This Row],[Interior Color]]="Brown",porsche_data[[#This Row],[Interior Color]]="Grey"),0,1)</f>
        <v>0</v>
      </c>
      <c r="AC2027" t="s">
        <v>308</v>
      </c>
      <c r="AD20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28" spans="1:30" hidden="1" x14ac:dyDescent="0.2">
      <c r="A2028" t="s">
        <v>4347</v>
      </c>
      <c r="C2028" t="e">
        <f>ABS((porsche_data[[#This Row],[Price]]-#REF!)/#REF!)</f>
        <v>#REF!</v>
      </c>
      <c r="D2028" t="s">
        <v>969</v>
      </c>
      <c r="E2028" t="s">
        <v>35</v>
      </c>
      <c r="F2028">
        <f>IF(OR(ISNUMBER(SEARCH(" 4S",porsche_data[[#This Row],[Model]])), ISNUMBER(SEARCH(" S",porsche_data[[#This Row],[Model]]))),1,0)</f>
        <v>0</v>
      </c>
      <c r="G2028">
        <f>IF(ISNUMBER(SEARCH("Turbo",porsche_data[[#This Row],[Model]])),1,0)</f>
        <v>0</v>
      </c>
      <c r="H2028">
        <f>IF(ISNUMBER(SEARCH("GT",porsche_data[[#This Row],[Model]])),1,0)</f>
        <v>0</v>
      </c>
      <c r="I2028">
        <f>IF(ISNUMBER(SEARCH("RS",porsche_data[[#This Row],[Model]])),1,0)</f>
        <v>0</v>
      </c>
      <c r="J2028">
        <f>IF(ISNUMBER(SEARCH("Targa",porsche_data[[#This Row],[Body]])),1,0)</f>
        <v>0</v>
      </c>
      <c r="K2028">
        <f>IF(ISNUMBER(SEARCH("Cabriolet",porsche_data[[#This Row],[Body]])),1,0)</f>
        <v>0</v>
      </c>
      <c r="L2028" t="s">
        <v>44</v>
      </c>
      <c r="N2028" t="s">
        <v>4348</v>
      </c>
      <c r="O2028" t="str">
        <f>IF(ISNUMBER(SEARCH("km",porsche_data[[#This Row],[Mileage0]])),porsche_data[[#This Row],[Mileage0]],"")</f>
        <v>1611 km</v>
      </c>
      <c r="P2028" t="s">
        <v>121</v>
      </c>
      <c r="R2028" t="s">
        <v>122</v>
      </c>
      <c r="T2028" t="s">
        <v>20</v>
      </c>
      <c r="U2028" t="s">
        <v>21</v>
      </c>
      <c r="V2028">
        <f>IF(porsche_data[[#This Row],[Transmission]]="Automatic",1,0)</f>
        <v>0</v>
      </c>
      <c r="W2028">
        <f>IF(porsche_data[[#This Row],[Transmission]]="PDK",1,0)</f>
        <v>0</v>
      </c>
      <c r="X2028" t="s">
        <v>22</v>
      </c>
      <c r="Y2028">
        <f>IF(porsche_data[[#This Row],[Drive]]="Rear drive",0,1)</f>
        <v>0</v>
      </c>
      <c r="Z2028" t="s">
        <v>23</v>
      </c>
      <c r="AA2028" t="s">
        <v>24</v>
      </c>
      <c r="AB2028">
        <f>IF(OR(porsche_data[[#This Row],[Interior Color]]="Black",porsche_data[[#This Row],[Interior Color]]="Beige",porsche_data[[#This Row],[Interior Color]]="Brown",porsche_data[[#This Row],[Interior Color]]="Grey"),0,1)</f>
        <v>0</v>
      </c>
      <c r="AC2028" t="s">
        <v>116</v>
      </c>
      <c r="AD20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29" spans="1:30" hidden="1" x14ac:dyDescent="0.2">
      <c r="A2029" t="s">
        <v>25</v>
      </c>
      <c r="C2029" t="e">
        <f>ABS((porsche_data[[#This Row],[Price]]-#REF!)/#REF!)</f>
        <v>#REF!</v>
      </c>
      <c r="D2029" t="s">
        <v>25</v>
      </c>
      <c r="E2029" t="s">
        <v>25</v>
      </c>
      <c r="F2029">
        <f>IF(OR(ISNUMBER(SEARCH(" 4S",porsche_data[[#This Row],[Model]])), ISNUMBER(SEARCH(" S",porsche_data[[#This Row],[Model]]))),1,0)</f>
        <v>0</v>
      </c>
      <c r="G2029">
        <f>IF(ISNUMBER(SEARCH("Turbo",porsche_data[[#This Row],[Model]])),1,0)</f>
        <v>0</v>
      </c>
      <c r="H2029">
        <f>IF(ISNUMBER(SEARCH("GT",porsche_data[[#This Row],[Model]])),1,0)</f>
        <v>0</v>
      </c>
      <c r="I2029">
        <f>IF(ISNUMBER(SEARCH("RS",porsche_data[[#This Row],[Model]])),1,0)</f>
        <v>0</v>
      </c>
      <c r="J2029">
        <f>IF(ISNUMBER(SEARCH("Targa",porsche_data[[#This Row],[Body]])),1,0)</f>
        <v>0</v>
      </c>
      <c r="K2029">
        <f>IF(ISNUMBER(SEARCH("Cabriolet",porsche_data[[#This Row],[Body]])),1,0)</f>
        <v>0</v>
      </c>
      <c r="L2029" t="s">
        <v>25</v>
      </c>
      <c r="N2029" t="s">
        <v>25</v>
      </c>
      <c r="O2029" t="str">
        <f>IF(ISNUMBER(SEARCH("km",porsche_data[[#This Row],[Mileage0]])),porsche_data[[#This Row],[Mileage0]],"")</f>
        <v/>
      </c>
      <c r="P2029" t="s">
        <v>25</v>
      </c>
      <c r="R2029" t="s">
        <v>25</v>
      </c>
      <c r="T2029" t="s">
        <v>25</v>
      </c>
      <c r="U2029" t="s">
        <v>25</v>
      </c>
      <c r="V2029">
        <f>IF(porsche_data[[#This Row],[Transmission]]="Automatic",1,0)</f>
        <v>0</v>
      </c>
      <c r="W2029">
        <f>IF(porsche_data[[#This Row],[Transmission]]="PDK",1,0)</f>
        <v>0</v>
      </c>
      <c r="X2029" t="s">
        <v>25</v>
      </c>
      <c r="Y2029">
        <f>IF(porsche_data[[#This Row],[Drive]]="Rear drive",0,1)</f>
        <v>1</v>
      </c>
      <c r="Z2029" t="s">
        <v>25</v>
      </c>
      <c r="AA2029" t="s">
        <v>25</v>
      </c>
      <c r="AB2029">
        <f>IF(OR(porsche_data[[#This Row],[Interior Color]]="Black",porsche_data[[#This Row],[Interior Color]]="Beige",porsche_data[[#This Row],[Interior Color]]="Brown",porsche_data[[#This Row],[Interior Color]]="Grey"),0,1)</f>
        <v>1</v>
      </c>
      <c r="AC2029" t="s">
        <v>25</v>
      </c>
      <c r="AD20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30" spans="1:30" hidden="1" x14ac:dyDescent="0.2">
      <c r="A2030" t="s">
        <v>4246</v>
      </c>
      <c r="C2030" t="e">
        <f>ABS((porsche_data[[#This Row],[Price]]-#REF!)/#REF!)</f>
        <v>#REF!</v>
      </c>
      <c r="D2030" t="s">
        <v>229</v>
      </c>
      <c r="E2030" t="s">
        <v>1138</v>
      </c>
      <c r="F2030">
        <f>IF(OR(ISNUMBER(SEARCH(" 4S",porsche_data[[#This Row],[Model]])), ISNUMBER(SEARCH(" S",porsche_data[[#This Row],[Model]]))),1,0)</f>
        <v>0</v>
      </c>
      <c r="G2030">
        <f>IF(ISNUMBER(SEARCH("Turbo",porsche_data[[#This Row],[Model]])),1,0)</f>
        <v>0</v>
      </c>
      <c r="H2030">
        <f>IF(ISNUMBER(SEARCH("GT",porsche_data[[#This Row],[Model]])),1,0)</f>
        <v>0</v>
      </c>
      <c r="I2030">
        <f>IF(ISNUMBER(SEARCH("RS",porsche_data[[#This Row],[Model]])),1,0)</f>
        <v>0</v>
      </c>
      <c r="J2030">
        <f>IF(ISNUMBER(SEARCH("Targa",porsche_data[[#This Row],[Body]])),1,0)</f>
        <v>0</v>
      </c>
      <c r="K2030">
        <f>IF(ISNUMBER(SEARCH("Cabriolet",porsche_data[[#This Row],[Body]])),1,0)</f>
        <v>0</v>
      </c>
      <c r="L2030" t="s">
        <v>44</v>
      </c>
      <c r="N2030" t="s">
        <v>4247</v>
      </c>
      <c r="O2030" t="str">
        <f>IF(ISNUMBER(SEARCH("km",porsche_data[[#This Row],[Mileage0]])),porsche_data[[#This Row],[Mileage0]],"")</f>
        <v>42989 km</v>
      </c>
      <c r="P2030" t="s">
        <v>854</v>
      </c>
      <c r="R2030" t="s">
        <v>19</v>
      </c>
      <c r="T2030" t="s">
        <v>20</v>
      </c>
      <c r="U2030" t="s">
        <v>21</v>
      </c>
      <c r="V2030">
        <f>IF(porsche_data[[#This Row],[Transmission]]="Automatic",1,0)</f>
        <v>0</v>
      </c>
      <c r="W2030">
        <f>IF(porsche_data[[#This Row],[Transmission]]="PDK",1,0)</f>
        <v>0</v>
      </c>
      <c r="X2030" t="s">
        <v>22</v>
      </c>
      <c r="Y2030">
        <f>IF(porsche_data[[#This Row],[Drive]]="Rear drive",0,1)</f>
        <v>0</v>
      </c>
      <c r="Z2030" t="s">
        <v>23</v>
      </c>
      <c r="AA2030" t="s">
        <v>24</v>
      </c>
      <c r="AB2030">
        <f>IF(OR(porsche_data[[#This Row],[Interior Color]]="Black",porsche_data[[#This Row],[Interior Color]]="Beige",porsche_data[[#This Row],[Interior Color]]="Brown",porsche_data[[#This Row],[Interior Color]]="Grey"),0,1)</f>
        <v>0</v>
      </c>
      <c r="AC2030" t="s">
        <v>24</v>
      </c>
      <c r="AD20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31" spans="1:30" x14ac:dyDescent="0.2">
      <c r="A2031" t="s">
        <v>183</v>
      </c>
      <c r="B2031">
        <v>125390</v>
      </c>
      <c r="C2031">
        <f>ABS((porsche_data[[#This Row],[Price]]-AVERAGE(B1963:B6418))/_xlfn.STDEV.P(B1963:B6418))</f>
        <v>1.6012754672113338</v>
      </c>
      <c r="D2031" t="s">
        <v>184</v>
      </c>
      <c r="E2031" t="s">
        <v>185</v>
      </c>
      <c r="F2031">
        <f>IF(OR(ISNUMBER(SEARCH(" 4S",porsche_data[[#This Row],[Model]])), ISNUMBER(SEARCH(" S",porsche_data[[#This Row],[Model]]))),1,0)</f>
        <v>1</v>
      </c>
      <c r="G2031">
        <f>IF(ISNUMBER(SEARCH("Turbo",porsche_data[[#This Row],[Model]])),1,0)</f>
        <v>0</v>
      </c>
      <c r="H2031">
        <f>IF(ISNUMBER(SEARCH("GT",porsche_data[[#This Row],[Model]])),1,0)</f>
        <v>0</v>
      </c>
      <c r="I2031">
        <f>IF(ISNUMBER(SEARCH("RS",porsche_data[[#This Row],[Model]])),1,0)</f>
        <v>0</v>
      </c>
      <c r="J2031">
        <f>IF(ISNUMBER(SEARCH("Targa",porsche_data[[#This Row],[Body]])),1,0)</f>
        <v>0</v>
      </c>
      <c r="K2031">
        <f>IF(ISNUMBER(SEARCH("Cabriolet",porsche_data[[#This Row],[Body]])),1,0)</f>
        <v>0</v>
      </c>
      <c r="L2031" t="s">
        <v>44</v>
      </c>
      <c r="M2031">
        <v>992</v>
      </c>
      <c r="N2031" t="s">
        <v>186</v>
      </c>
      <c r="O2031" s="3">
        <f>1*(LEFT(porsche_data[[#This Row],[Mileage0]],FIND(" ",porsche_data[[#This Row],[Mileage0]])-1))</f>
        <v>20169</v>
      </c>
      <c r="P2031" t="s">
        <v>66</v>
      </c>
      <c r="Q2031">
        <v>450</v>
      </c>
      <c r="R2031" t="s">
        <v>67</v>
      </c>
      <c r="S2031">
        <f>1*(LEFT(porsche_data[[#This Row],[Cylinder Capacity]],FIND(" ",porsche_data[[#This Row],[Cylinder Capacity]])-1))</f>
        <v>3</v>
      </c>
      <c r="T2031" t="s">
        <v>20</v>
      </c>
      <c r="U2031" t="s">
        <v>31</v>
      </c>
      <c r="V2031">
        <f>IF(porsche_data[[#This Row],[Transmission]]="Automatic",1,0)</f>
        <v>0</v>
      </c>
      <c r="W2031">
        <f>IF(porsche_data[[#This Row],[Transmission]]="PDK",1,0)</f>
        <v>1</v>
      </c>
      <c r="X2031" t="s">
        <v>22</v>
      </c>
      <c r="Y2031">
        <f>IF(porsche_data[[#This Row],[Drive]]="Rear drive",0,1)</f>
        <v>0</v>
      </c>
      <c r="Z2031" t="s">
        <v>23</v>
      </c>
      <c r="AA2031" t="s">
        <v>68</v>
      </c>
      <c r="AB2031">
        <f>IF(OR(porsche_data[[#This Row],[Interior Color]]="Black",porsche_data[[#This Row],[Interior Color]]="Beige",porsche_data[[#This Row],[Interior Color]]="Brown",porsche_data[[#This Row],[Interior Color]]="Grey"),0,1)</f>
        <v>0</v>
      </c>
      <c r="AC2031" t="s">
        <v>47</v>
      </c>
      <c r="AD20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32" spans="1:30" hidden="1" x14ac:dyDescent="0.2">
      <c r="A2032" t="s">
        <v>25</v>
      </c>
      <c r="C2032" t="e">
        <f>ABS((porsche_data[[#This Row],[Price]]-#REF!)/#REF!)</f>
        <v>#REF!</v>
      </c>
      <c r="D2032" t="s">
        <v>969</v>
      </c>
      <c r="E2032" t="s">
        <v>1134</v>
      </c>
      <c r="F2032">
        <f>IF(OR(ISNUMBER(SEARCH(" 4S",porsche_data[[#This Row],[Model]])), ISNUMBER(SEARCH(" S",porsche_data[[#This Row],[Model]]))),1,0)</f>
        <v>1</v>
      </c>
      <c r="G2032">
        <f>IF(ISNUMBER(SEARCH("Turbo",porsche_data[[#This Row],[Model]])),1,0)</f>
        <v>0</v>
      </c>
      <c r="H2032">
        <f>IF(ISNUMBER(SEARCH("GT",porsche_data[[#This Row],[Model]])),1,0)</f>
        <v>0</v>
      </c>
      <c r="I2032">
        <f>IF(ISNUMBER(SEARCH("RS",porsche_data[[#This Row],[Model]])),1,0)</f>
        <v>0</v>
      </c>
      <c r="J2032">
        <f>IF(ISNUMBER(SEARCH("Targa",porsche_data[[#This Row],[Body]])),1,0)</f>
        <v>0</v>
      </c>
      <c r="K2032">
        <f>IF(ISNUMBER(SEARCH("Cabriolet",porsche_data[[#This Row],[Body]])),1,0)</f>
        <v>0</v>
      </c>
      <c r="L2032" t="s">
        <v>44</v>
      </c>
      <c r="N2032" t="s">
        <v>3028</v>
      </c>
      <c r="O2032" t="str">
        <f>IF(ISNUMBER(SEARCH("km",porsche_data[[#This Row],[Mileage0]])),porsche_data[[#This Row],[Mileage0]],"")</f>
        <v>180 km</v>
      </c>
      <c r="P2032" t="s">
        <v>1136</v>
      </c>
      <c r="R2032" t="s">
        <v>395</v>
      </c>
      <c r="T2032" t="s">
        <v>20</v>
      </c>
      <c r="U2032" t="s">
        <v>21</v>
      </c>
      <c r="V2032">
        <f>IF(porsche_data[[#This Row],[Transmission]]="Automatic",1,0)</f>
        <v>0</v>
      </c>
      <c r="W2032">
        <f>IF(porsche_data[[#This Row],[Transmission]]="PDK",1,0)</f>
        <v>0</v>
      </c>
      <c r="X2032" t="s">
        <v>22</v>
      </c>
      <c r="Y2032">
        <f>IF(porsche_data[[#This Row],[Drive]]="Rear drive",0,1)</f>
        <v>0</v>
      </c>
      <c r="Z2032" t="s">
        <v>23</v>
      </c>
      <c r="AA2032" t="s">
        <v>116</v>
      </c>
      <c r="AB2032">
        <f>IF(OR(porsche_data[[#This Row],[Interior Color]]="Black",porsche_data[[#This Row],[Interior Color]]="Beige",porsche_data[[#This Row],[Interior Color]]="Brown",porsche_data[[#This Row],[Interior Color]]="Grey"),0,1)</f>
        <v>1</v>
      </c>
      <c r="AC2032" t="s">
        <v>54</v>
      </c>
      <c r="AD20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33" spans="1:30" hidden="1" x14ac:dyDescent="0.2">
      <c r="A2033" t="s">
        <v>25</v>
      </c>
      <c r="C2033" t="e">
        <f>ABS((porsche_data[[#This Row],[Price]]-#REF!)/#REF!)</f>
        <v>#REF!</v>
      </c>
      <c r="D2033" t="s">
        <v>80</v>
      </c>
      <c r="E2033" t="s">
        <v>76</v>
      </c>
      <c r="F2033">
        <f>IF(OR(ISNUMBER(SEARCH(" 4S",porsche_data[[#This Row],[Model]])), ISNUMBER(SEARCH(" S",porsche_data[[#This Row],[Model]]))),1,0)</f>
        <v>1</v>
      </c>
      <c r="G2033">
        <f>IF(ISNUMBER(SEARCH("Turbo",porsche_data[[#This Row],[Model]])),1,0)</f>
        <v>0</v>
      </c>
      <c r="H2033">
        <f>IF(ISNUMBER(SEARCH("GT",porsche_data[[#This Row],[Model]])),1,0)</f>
        <v>0</v>
      </c>
      <c r="I2033">
        <f>IF(ISNUMBER(SEARCH("RS",porsche_data[[#This Row],[Model]])),1,0)</f>
        <v>0</v>
      </c>
      <c r="J2033">
        <f>IF(ISNUMBER(SEARCH("Targa",porsche_data[[#This Row],[Body]])),1,0)</f>
        <v>0</v>
      </c>
      <c r="K2033">
        <f>IF(ISNUMBER(SEARCH("Cabriolet",porsche_data[[#This Row],[Body]])),1,0)</f>
        <v>0</v>
      </c>
      <c r="L2033" t="s">
        <v>44</v>
      </c>
      <c r="N2033" t="s">
        <v>3029</v>
      </c>
      <c r="O2033" t="str">
        <f>IF(ISNUMBER(SEARCH("km",porsche_data[[#This Row],[Mileage0]])),porsche_data[[#This Row],[Mileage0]],"")</f>
        <v>85800 km</v>
      </c>
      <c r="P2033" t="s">
        <v>73</v>
      </c>
      <c r="R2033" t="s">
        <v>78</v>
      </c>
      <c r="T2033" t="s">
        <v>20</v>
      </c>
      <c r="U2033" t="s">
        <v>31</v>
      </c>
      <c r="V2033">
        <f>IF(porsche_data[[#This Row],[Transmission]]="Automatic",1,0)</f>
        <v>0</v>
      </c>
      <c r="W2033">
        <f>IF(porsche_data[[#This Row],[Transmission]]="PDK",1,0)</f>
        <v>1</v>
      </c>
      <c r="X2033" t="s">
        <v>46</v>
      </c>
      <c r="Y2033">
        <f>IF(porsche_data[[#This Row],[Drive]]="Rear drive",0,1)</f>
        <v>1</v>
      </c>
      <c r="Z2033" t="s">
        <v>23</v>
      </c>
      <c r="AA2033" t="s">
        <v>24</v>
      </c>
      <c r="AB2033">
        <f>IF(OR(porsche_data[[#This Row],[Interior Color]]="Black",porsche_data[[#This Row],[Interior Color]]="Beige",porsche_data[[#This Row],[Interior Color]]="Brown",porsche_data[[#This Row],[Interior Color]]="Grey"),0,1)</f>
        <v>0</v>
      </c>
      <c r="AC2033" t="s">
        <v>61</v>
      </c>
      <c r="AD20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34" spans="1:30" x14ac:dyDescent="0.2">
      <c r="A2034" t="s">
        <v>2383</v>
      </c>
      <c r="B2034">
        <v>125000</v>
      </c>
      <c r="C2034">
        <f>ABS((porsche_data[[#This Row],[Price]]-AVERAGE(B1966:B6421))/_xlfn.STDEV.P(B1966:B6421))</f>
        <v>1.5925921972559214</v>
      </c>
      <c r="D2034" t="s">
        <v>163</v>
      </c>
      <c r="E2034" t="s">
        <v>190</v>
      </c>
      <c r="F2034">
        <f>IF(OR(ISNUMBER(SEARCH(" 4S",porsche_data[[#This Row],[Model]])), ISNUMBER(SEARCH(" S",porsche_data[[#This Row],[Model]]))),1,0)</f>
        <v>0</v>
      </c>
      <c r="G2034">
        <f>IF(ISNUMBER(SEARCH("Turbo",porsche_data[[#This Row],[Model]])),1,0)</f>
        <v>0</v>
      </c>
      <c r="H2034">
        <f>IF(ISNUMBER(SEARCH("GT",porsche_data[[#This Row],[Model]])),1,0)</f>
        <v>0</v>
      </c>
      <c r="I2034">
        <f>IF(ISNUMBER(SEARCH("RS",porsche_data[[#This Row],[Model]])),1,0)</f>
        <v>0</v>
      </c>
      <c r="J2034">
        <f>IF(ISNUMBER(SEARCH("Targa",porsche_data[[#This Row],[Body]])),1,0)</f>
        <v>0</v>
      </c>
      <c r="K2034">
        <f>IF(ISNUMBER(SEARCH("Cabriolet",porsche_data[[#This Row],[Body]])),1,0)</f>
        <v>0</v>
      </c>
      <c r="L2034" t="s">
        <v>44</v>
      </c>
      <c r="M2034">
        <v>992</v>
      </c>
      <c r="N2034" t="s">
        <v>2454</v>
      </c>
      <c r="O2034" s="3">
        <f>1*(LEFT(porsche_data[[#This Row],[Mileage0]],FIND(" ",porsche_data[[#This Row],[Mileage0]])-1))</f>
        <v>3614</v>
      </c>
      <c r="P2034" t="s">
        <v>182</v>
      </c>
      <c r="Q2034">
        <v>385</v>
      </c>
      <c r="R2034" t="s">
        <v>67</v>
      </c>
      <c r="S2034">
        <f>1*(LEFT(porsche_data[[#This Row],[Cylinder Capacity]],FIND(" ",porsche_data[[#This Row],[Cylinder Capacity]])-1))</f>
        <v>3</v>
      </c>
      <c r="T2034" t="s">
        <v>20</v>
      </c>
      <c r="U2034" t="s">
        <v>31</v>
      </c>
      <c r="V2034">
        <f>IF(porsche_data[[#This Row],[Transmission]]="Automatic",1,0)</f>
        <v>0</v>
      </c>
      <c r="W2034">
        <f>IF(porsche_data[[#This Row],[Transmission]]="PDK",1,0)</f>
        <v>1</v>
      </c>
      <c r="X2034" t="s">
        <v>22</v>
      </c>
      <c r="Y2034">
        <f>IF(porsche_data[[#This Row],[Drive]]="Rear drive",0,1)</f>
        <v>0</v>
      </c>
      <c r="Z2034" t="s">
        <v>23</v>
      </c>
      <c r="AA2034" t="s">
        <v>68</v>
      </c>
      <c r="AB2034">
        <f>IF(OR(porsche_data[[#This Row],[Interior Color]]="Black",porsche_data[[#This Row],[Interior Color]]="Beige",porsche_data[[#This Row],[Interior Color]]="Brown",porsche_data[[#This Row],[Interior Color]]="Grey"),0,1)</f>
        <v>0</v>
      </c>
      <c r="AC2034" t="s">
        <v>54</v>
      </c>
      <c r="AD20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35" spans="1:30" hidden="1" x14ac:dyDescent="0.2">
      <c r="A2035" t="s">
        <v>25</v>
      </c>
      <c r="C2035" t="e">
        <f>ABS((porsche_data[[#This Row],[Price]]-#REF!)/#REF!)</f>
        <v>#REF!</v>
      </c>
      <c r="D2035" t="s">
        <v>25</v>
      </c>
      <c r="E2035" t="s">
        <v>25</v>
      </c>
      <c r="F2035">
        <f>IF(OR(ISNUMBER(SEARCH(" 4S",porsche_data[[#This Row],[Model]])), ISNUMBER(SEARCH(" S",porsche_data[[#This Row],[Model]]))),1,0)</f>
        <v>0</v>
      </c>
      <c r="G2035">
        <f>IF(ISNUMBER(SEARCH("Turbo",porsche_data[[#This Row],[Model]])),1,0)</f>
        <v>0</v>
      </c>
      <c r="H2035">
        <f>IF(ISNUMBER(SEARCH("GT",porsche_data[[#This Row],[Model]])),1,0)</f>
        <v>0</v>
      </c>
      <c r="I2035">
        <f>IF(ISNUMBER(SEARCH("RS",porsche_data[[#This Row],[Model]])),1,0)</f>
        <v>0</v>
      </c>
      <c r="J2035">
        <f>IF(ISNUMBER(SEARCH("Targa",porsche_data[[#This Row],[Body]])),1,0)</f>
        <v>0</v>
      </c>
      <c r="K2035">
        <f>IF(ISNUMBER(SEARCH("Cabriolet",porsche_data[[#This Row],[Body]])),1,0)</f>
        <v>0</v>
      </c>
      <c r="L2035" t="s">
        <v>25</v>
      </c>
      <c r="N2035" t="s">
        <v>25</v>
      </c>
      <c r="O2035" t="str">
        <f>IF(ISNUMBER(SEARCH("km",porsche_data[[#This Row],[Mileage0]])),porsche_data[[#This Row],[Mileage0]],"")</f>
        <v/>
      </c>
      <c r="P2035" t="s">
        <v>25</v>
      </c>
      <c r="R2035" t="s">
        <v>25</v>
      </c>
      <c r="T2035" t="s">
        <v>25</v>
      </c>
      <c r="U2035" t="s">
        <v>25</v>
      </c>
      <c r="V2035">
        <f>IF(porsche_data[[#This Row],[Transmission]]="Automatic",1,0)</f>
        <v>0</v>
      </c>
      <c r="W2035">
        <f>IF(porsche_data[[#This Row],[Transmission]]="PDK",1,0)</f>
        <v>0</v>
      </c>
      <c r="X2035" t="s">
        <v>25</v>
      </c>
      <c r="Y2035">
        <f>IF(porsche_data[[#This Row],[Drive]]="Rear drive",0,1)</f>
        <v>1</v>
      </c>
      <c r="Z2035" t="s">
        <v>25</v>
      </c>
      <c r="AA2035" t="s">
        <v>25</v>
      </c>
      <c r="AB2035">
        <f>IF(OR(porsche_data[[#This Row],[Interior Color]]="Black",porsche_data[[#This Row],[Interior Color]]="Beige",porsche_data[[#This Row],[Interior Color]]="Brown",porsche_data[[#This Row],[Interior Color]]="Grey"),0,1)</f>
        <v>1</v>
      </c>
      <c r="AC2035" t="s">
        <v>25</v>
      </c>
      <c r="AD20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36" spans="1:30" hidden="1" x14ac:dyDescent="0.2">
      <c r="A2036" t="s">
        <v>25</v>
      </c>
      <c r="C2036" t="e">
        <f>ABS((porsche_data[[#This Row],[Price]]-#REF!)/#REF!)</f>
        <v>#REF!</v>
      </c>
      <c r="D2036" t="s">
        <v>349</v>
      </c>
      <c r="E2036" t="s">
        <v>43</v>
      </c>
      <c r="F2036">
        <f>IF(OR(ISNUMBER(SEARCH(" 4S",porsche_data[[#This Row],[Model]])), ISNUMBER(SEARCH(" S",porsche_data[[#This Row],[Model]]))),1,0)</f>
        <v>0</v>
      </c>
      <c r="G2036">
        <f>IF(ISNUMBER(SEARCH("Turbo",porsche_data[[#This Row],[Model]])),1,0)</f>
        <v>0</v>
      </c>
      <c r="H2036">
        <f>IF(ISNUMBER(SEARCH("GT",porsche_data[[#This Row],[Model]])),1,0)</f>
        <v>0</v>
      </c>
      <c r="I2036">
        <f>IF(ISNUMBER(SEARCH("RS",porsche_data[[#This Row],[Model]])),1,0)</f>
        <v>0</v>
      </c>
      <c r="J2036">
        <f>IF(ISNUMBER(SEARCH("Targa",porsche_data[[#This Row],[Body]])),1,0)</f>
        <v>0</v>
      </c>
      <c r="K2036">
        <f>IF(ISNUMBER(SEARCH("Cabriolet",porsche_data[[#This Row],[Body]])),1,0)</f>
        <v>0</v>
      </c>
      <c r="L2036" t="s">
        <v>44</v>
      </c>
      <c r="N2036" t="s">
        <v>3032</v>
      </c>
      <c r="O2036" t="str">
        <f>IF(ISNUMBER(SEARCH("km",porsche_data[[#This Row],[Mileage0]])),porsche_data[[#This Row],[Mileage0]],"")</f>
        <v>52232 km</v>
      </c>
      <c r="P2036" t="s">
        <v>18</v>
      </c>
      <c r="R2036" t="s">
        <v>19</v>
      </c>
      <c r="T2036" t="s">
        <v>20</v>
      </c>
      <c r="U2036" t="s">
        <v>21</v>
      </c>
      <c r="V2036">
        <f>IF(porsche_data[[#This Row],[Transmission]]="Automatic",1,0)</f>
        <v>0</v>
      </c>
      <c r="W2036">
        <f>IF(porsche_data[[#This Row],[Transmission]]="PDK",1,0)</f>
        <v>0</v>
      </c>
      <c r="X2036" t="s">
        <v>46</v>
      </c>
      <c r="Y2036">
        <f>IF(porsche_data[[#This Row],[Drive]]="Rear drive",0,1)</f>
        <v>1</v>
      </c>
      <c r="Z2036" t="s">
        <v>23</v>
      </c>
      <c r="AA2036" t="s">
        <v>24</v>
      </c>
      <c r="AB2036">
        <f>IF(OR(porsche_data[[#This Row],[Interior Color]]="Black",porsche_data[[#This Row],[Interior Color]]="Beige",porsche_data[[#This Row],[Interior Color]]="Brown",porsche_data[[#This Row],[Interior Color]]="Grey"),0,1)</f>
        <v>0</v>
      </c>
      <c r="AC2036" t="s">
        <v>116</v>
      </c>
      <c r="AD20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37" spans="1:30" hidden="1" x14ac:dyDescent="0.2">
      <c r="A2037" t="s">
        <v>2383</v>
      </c>
      <c r="B2037">
        <v>125000</v>
      </c>
      <c r="C2037" t="e">
        <f>ABS((porsche_data[[#This Row],[Price]]-#REF!)/#REF!)</f>
        <v>#REF!</v>
      </c>
      <c r="D2037" t="s">
        <v>425</v>
      </c>
      <c r="E2037" t="s">
        <v>426</v>
      </c>
      <c r="F2037">
        <f>IF(OR(ISNUMBER(SEARCH(" 4S",porsche_data[[#This Row],[Model]])), ISNUMBER(SEARCH(" S",porsche_data[[#This Row],[Model]]))),1,0)</f>
        <v>0</v>
      </c>
      <c r="G2037">
        <f>IF(ISNUMBER(SEARCH("Turbo",porsche_data[[#This Row],[Model]])),1,0)</f>
        <v>0</v>
      </c>
      <c r="H2037">
        <f>IF(ISNUMBER(SEARCH("GT",porsche_data[[#This Row],[Model]])),1,0)</f>
        <v>0</v>
      </c>
      <c r="I2037">
        <f>IF(ISNUMBER(SEARCH("RS",porsche_data[[#This Row],[Model]])),1,0)</f>
        <v>0</v>
      </c>
      <c r="J2037">
        <f>IF(ISNUMBER(SEARCH("Targa",porsche_data[[#This Row],[Body]])),1,0)</f>
        <v>1</v>
      </c>
      <c r="K2037">
        <f>IF(ISNUMBER(SEARCH("Cabriolet",porsche_data[[#This Row],[Body]])),1,0)</f>
        <v>0</v>
      </c>
      <c r="L2037" t="s">
        <v>36</v>
      </c>
      <c r="N2037" t="s">
        <v>3752</v>
      </c>
      <c r="O2037" t="str">
        <f>IF(ISNUMBER(SEARCH("km",porsche_data[[#This Row],[Mileage0]])),porsche_data[[#This Row],[Mileage0]],"")</f>
        <v>10400 km</v>
      </c>
      <c r="P2037" t="s">
        <v>428</v>
      </c>
      <c r="R2037" t="s">
        <v>429</v>
      </c>
      <c r="T2037" t="s">
        <v>20</v>
      </c>
      <c r="U2037" t="s">
        <v>21</v>
      </c>
      <c r="V2037">
        <f>IF(porsche_data[[#This Row],[Transmission]]="Automatic",1,0)</f>
        <v>0</v>
      </c>
      <c r="W2037">
        <f>IF(porsche_data[[#This Row],[Transmission]]="PDK",1,0)</f>
        <v>0</v>
      </c>
      <c r="X2037" t="s">
        <v>22</v>
      </c>
      <c r="Y2037">
        <f>IF(porsche_data[[#This Row],[Drive]]="Rear drive",0,1)</f>
        <v>0</v>
      </c>
      <c r="Z2037" t="s">
        <v>23</v>
      </c>
      <c r="AA2037" t="s">
        <v>24</v>
      </c>
      <c r="AB2037">
        <f>IF(OR(porsche_data[[#This Row],[Interior Color]]="Black",porsche_data[[#This Row],[Interior Color]]="Beige",porsche_data[[#This Row],[Interior Color]]="Brown",porsche_data[[#This Row],[Interior Color]]="Grey"),0,1)</f>
        <v>0</v>
      </c>
      <c r="AC2037" t="s">
        <v>99</v>
      </c>
      <c r="AD20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38" spans="1:30" hidden="1" x14ac:dyDescent="0.2">
      <c r="A2038" t="s">
        <v>2383</v>
      </c>
      <c r="B2038">
        <v>125000</v>
      </c>
      <c r="C2038" t="e">
        <f>ABS((porsche_data[[#This Row],[Price]]-#REF!)/#REF!)</f>
        <v>#REF!</v>
      </c>
      <c r="D2038" t="s">
        <v>512</v>
      </c>
      <c r="E2038" t="s">
        <v>426</v>
      </c>
      <c r="F2038">
        <f>IF(OR(ISNUMBER(SEARCH(" 4S",porsche_data[[#This Row],[Model]])), ISNUMBER(SEARCH(" S",porsche_data[[#This Row],[Model]]))),1,0)</f>
        <v>0</v>
      </c>
      <c r="G2038">
        <f>IF(ISNUMBER(SEARCH("Turbo",porsche_data[[#This Row],[Model]])),1,0)</f>
        <v>0</v>
      </c>
      <c r="H2038">
        <f>IF(ISNUMBER(SEARCH("GT",porsche_data[[#This Row],[Model]])),1,0)</f>
        <v>0</v>
      </c>
      <c r="I2038">
        <f>IF(ISNUMBER(SEARCH("RS",porsche_data[[#This Row],[Model]])),1,0)</f>
        <v>0</v>
      </c>
      <c r="J2038">
        <f>IF(ISNUMBER(SEARCH("Targa",porsche_data[[#This Row],[Body]])),1,0)</f>
        <v>0</v>
      </c>
      <c r="K2038">
        <f>IF(ISNUMBER(SEARCH("Cabriolet",porsche_data[[#This Row],[Body]])),1,0)</f>
        <v>0</v>
      </c>
      <c r="L2038" t="s">
        <v>44</v>
      </c>
      <c r="N2038" t="s">
        <v>4181</v>
      </c>
      <c r="O2038" t="str">
        <f>IF(ISNUMBER(SEARCH("km",porsche_data[[#This Row],[Mileage0]])),porsche_data[[#This Row],[Mileage0]],"")</f>
        <v>400 km</v>
      </c>
      <c r="P2038" t="s">
        <v>736</v>
      </c>
      <c r="R2038" t="s">
        <v>122</v>
      </c>
      <c r="T2038" t="s">
        <v>20</v>
      </c>
      <c r="U2038" t="s">
        <v>21</v>
      </c>
      <c r="V2038">
        <f>IF(porsche_data[[#This Row],[Transmission]]="Automatic",1,0)</f>
        <v>0</v>
      </c>
      <c r="W2038">
        <f>IF(porsche_data[[#This Row],[Transmission]]="PDK",1,0)</f>
        <v>0</v>
      </c>
      <c r="X2038" t="s">
        <v>22</v>
      </c>
      <c r="Y2038">
        <f>IF(porsche_data[[#This Row],[Drive]]="Rear drive",0,1)</f>
        <v>0</v>
      </c>
      <c r="Z2038" t="s">
        <v>23</v>
      </c>
      <c r="AA2038" t="s">
        <v>24</v>
      </c>
      <c r="AB2038">
        <f>IF(OR(porsche_data[[#This Row],[Interior Color]]="Black",porsche_data[[#This Row],[Interior Color]]="Beige",porsche_data[[#This Row],[Interior Color]]="Brown",porsche_data[[#This Row],[Interior Color]]="Grey"),0,1)</f>
        <v>0</v>
      </c>
      <c r="AC2038" t="s">
        <v>589</v>
      </c>
      <c r="AD20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39" spans="1:30" hidden="1" x14ac:dyDescent="0.2">
      <c r="A2039" t="s">
        <v>2383</v>
      </c>
      <c r="B2039">
        <v>125000</v>
      </c>
      <c r="C2039" t="e">
        <f>ABS((porsche_data[[#This Row],[Price]]-#REF!)/#REF!)</f>
        <v>#REF!</v>
      </c>
      <c r="D2039" t="s">
        <v>969</v>
      </c>
      <c r="E2039" t="s">
        <v>35</v>
      </c>
      <c r="F2039">
        <f>IF(OR(ISNUMBER(SEARCH(" 4S",porsche_data[[#This Row],[Model]])), ISNUMBER(SEARCH(" S",porsche_data[[#This Row],[Model]]))),1,0)</f>
        <v>0</v>
      </c>
      <c r="G2039">
        <f>IF(ISNUMBER(SEARCH("Turbo",porsche_data[[#This Row],[Model]])),1,0)</f>
        <v>0</v>
      </c>
      <c r="H2039">
        <f>IF(ISNUMBER(SEARCH("GT",porsche_data[[#This Row],[Model]])),1,0)</f>
        <v>0</v>
      </c>
      <c r="I2039">
        <f>IF(ISNUMBER(SEARCH("RS",porsche_data[[#This Row],[Model]])),1,0)</f>
        <v>0</v>
      </c>
      <c r="J2039">
        <f>IF(ISNUMBER(SEARCH("Targa",porsche_data[[#This Row],[Body]])),1,0)</f>
        <v>0</v>
      </c>
      <c r="K2039">
        <f>IF(ISNUMBER(SEARCH("Cabriolet",porsche_data[[#This Row],[Body]])),1,0)</f>
        <v>0</v>
      </c>
      <c r="L2039" t="s">
        <v>44</v>
      </c>
      <c r="N2039" t="s">
        <v>4232</v>
      </c>
      <c r="O2039" t="str">
        <f>IF(ISNUMBER(SEARCH("km",porsche_data[[#This Row],[Mileage0]])),porsche_data[[#This Row],[Mileage0]],"")</f>
        <v>86691 km</v>
      </c>
      <c r="P2039" t="s">
        <v>121</v>
      </c>
      <c r="R2039" t="s">
        <v>122</v>
      </c>
      <c r="T2039" t="s">
        <v>20</v>
      </c>
      <c r="U2039" t="s">
        <v>21</v>
      </c>
      <c r="V2039">
        <f>IF(porsche_data[[#This Row],[Transmission]]="Automatic",1,0)</f>
        <v>0</v>
      </c>
      <c r="W2039">
        <f>IF(porsche_data[[#This Row],[Transmission]]="PDK",1,0)</f>
        <v>0</v>
      </c>
      <c r="X2039" t="s">
        <v>22</v>
      </c>
      <c r="Y2039">
        <f>IF(porsche_data[[#This Row],[Drive]]="Rear drive",0,1)</f>
        <v>0</v>
      </c>
      <c r="Z2039" t="s">
        <v>23</v>
      </c>
      <c r="AA2039" t="s">
        <v>24</v>
      </c>
      <c r="AB2039">
        <f>IF(OR(porsche_data[[#This Row],[Interior Color]]="Black",porsche_data[[#This Row],[Interior Color]]="Beige",porsche_data[[#This Row],[Interior Color]]="Brown",porsche_data[[#This Row],[Interior Color]]="Grey"),0,1)</f>
        <v>0</v>
      </c>
      <c r="AC2039" t="s">
        <v>61</v>
      </c>
      <c r="AD20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40" spans="1:30" hidden="1" x14ac:dyDescent="0.2">
      <c r="A2040" t="s">
        <v>2383</v>
      </c>
      <c r="B2040">
        <v>125000</v>
      </c>
      <c r="C2040" t="e">
        <f>ABS((porsche_data[[#This Row],[Price]]-#REF!)/#REF!)</f>
        <v>#REF!</v>
      </c>
      <c r="D2040" t="s">
        <v>492</v>
      </c>
      <c r="E2040" t="s">
        <v>35</v>
      </c>
      <c r="F2040">
        <f>IF(OR(ISNUMBER(SEARCH(" 4S",porsche_data[[#This Row],[Model]])), ISNUMBER(SEARCH(" S",porsche_data[[#This Row],[Model]]))),1,0)</f>
        <v>0</v>
      </c>
      <c r="G2040">
        <f>IF(ISNUMBER(SEARCH("Turbo",porsche_data[[#This Row],[Model]])),1,0)</f>
        <v>0</v>
      </c>
      <c r="H2040">
        <f>IF(ISNUMBER(SEARCH("GT",porsche_data[[#This Row],[Model]])),1,0)</f>
        <v>0</v>
      </c>
      <c r="I2040">
        <f>IF(ISNUMBER(SEARCH("RS",porsche_data[[#This Row],[Model]])),1,0)</f>
        <v>0</v>
      </c>
      <c r="J2040">
        <f>IF(ISNUMBER(SEARCH("Targa",porsche_data[[#This Row],[Body]])),1,0)</f>
        <v>0</v>
      </c>
      <c r="K2040">
        <f>IF(ISNUMBER(SEARCH("Cabriolet",porsche_data[[#This Row],[Body]])),1,0)</f>
        <v>0</v>
      </c>
      <c r="L2040" t="s">
        <v>44</v>
      </c>
      <c r="N2040" t="s">
        <v>4599</v>
      </c>
      <c r="O2040" t="str">
        <f>IF(ISNUMBER(SEARCH("km",porsche_data[[#This Row],[Mileage0]])),porsche_data[[#This Row],[Mileage0]],"")</f>
        <v/>
      </c>
      <c r="P2040" t="s">
        <v>121</v>
      </c>
      <c r="R2040" t="s">
        <v>122</v>
      </c>
      <c r="T2040" t="s">
        <v>20</v>
      </c>
      <c r="U2040" t="s">
        <v>21</v>
      </c>
      <c r="V2040">
        <f>IF(porsche_data[[#This Row],[Transmission]]="Automatic",1,0)</f>
        <v>0</v>
      </c>
      <c r="W2040">
        <f>IF(porsche_data[[#This Row],[Transmission]]="PDK",1,0)</f>
        <v>0</v>
      </c>
      <c r="X2040" t="s">
        <v>22</v>
      </c>
      <c r="Y2040">
        <f>IF(porsche_data[[#This Row],[Drive]]="Rear drive",0,1)</f>
        <v>0</v>
      </c>
      <c r="Z2040" t="s">
        <v>23</v>
      </c>
      <c r="AA2040" t="s">
        <v>24</v>
      </c>
      <c r="AB2040">
        <f>IF(OR(porsche_data[[#This Row],[Interior Color]]="Black",porsche_data[[#This Row],[Interior Color]]="Beige",porsche_data[[#This Row],[Interior Color]]="Brown",porsche_data[[#This Row],[Interior Color]]="Grey"),0,1)</f>
        <v>0</v>
      </c>
      <c r="AC2040" t="s">
        <v>40</v>
      </c>
      <c r="AD20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41" spans="1:30" hidden="1" x14ac:dyDescent="0.2">
      <c r="A2041" t="s">
        <v>25</v>
      </c>
      <c r="C2041" t="e">
        <f>ABS((porsche_data[[#This Row],[Price]]-#REF!)/#REF!)</f>
        <v>#REF!</v>
      </c>
      <c r="D2041" t="s">
        <v>25</v>
      </c>
      <c r="E2041" t="s">
        <v>25</v>
      </c>
      <c r="F2041">
        <f>IF(OR(ISNUMBER(SEARCH(" 4S",porsche_data[[#This Row],[Model]])), ISNUMBER(SEARCH(" S",porsche_data[[#This Row],[Model]]))),1,0)</f>
        <v>0</v>
      </c>
      <c r="G2041">
        <f>IF(ISNUMBER(SEARCH("Turbo",porsche_data[[#This Row],[Model]])),1,0)</f>
        <v>0</v>
      </c>
      <c r="H2041">
        <f>IF(ISNUMBER(SEARCH("GT",porsche_data[[#This Row],[Model]])),1,0)</f>
        <v>0</v>
      </c>
      <c r="I2041">
        <f>IF(ISNUMBER(SEARCH("RS",porsche_data[[#This Row],[Model]])),1,0)</f>
        <v>0</v>
      </c>
      <c r="J2041">
        <f>IF(ISNUMBER(SEARCH("Targa",porsche_data[[#This Row],[Body]])),1,0)</f>
        <v>0</v>
      </c>
      <c r="K2041">
        <f>IF(ISNUMBER(SEARCH("Cabriolet",porsche_data[[#This Row],[Body]])),1,0)</f>
        <v>0</v>
      </c>
      <c r="L2041" t="s">
        <v>25</v>
      </c>
      <c r="N2041" t="s">
        <v>25</v>
      </c>
      <c r="O2041" t="str">
        <f>IF(ISNUMBER(SEARCH("km",porsche_data[[#This Row],[Mileage0]])),porsche_data[[#This Row],[Mileage0]],"")</f>
        <v/>
      </c>
      <c r="P2041" t="s">
        <v>25</v>
      </c>
      <c r="R2041" t="s">
        <v>25</v>
      </c>
      <c r="T2041" t="s">
        <v>25</v>
      </c>
      <c r="U2041" t="s">
        <v>25</v>
      </c>
      <c r="V2041">
        <f>IF(porsche_data[[#This Row],[Transmission]]="Automatic",1,0)</f>
        <v>0</v>
      </c>
      <c r="W2041">
        <f>IF(porsche_data[[#This Row],[Transmission]]="PDK",1,0)</f>
        <v>0</v>
      </c>
      <c r="X2041" t="s">
        <v>25</v>
      </c>
      <c r="Y2041">
        <f>IF(porsche_data[[#This Row],[Drive]]="Rear drive",0,1)</f>
        <v>1</v>
      </c>
      <c r="Z2041" t="s">
        <v>25</v>
      </c>
      <c r="AA2041" t="s">
        <v>25</v>
      </c>
      <c r="AB2041">
        <f>IF(OR(porsche_data[[#This Row],[Interior Color]]="Black",porsche_data[[#This Row],[Interior Color]]="Beige",porsche_data[[#This Row],[Interior Color]]="Brown",porsche_data[[#This Row],[Interior Color]]="Grey"),0,1)</f>
        <v>1</v>
      </c>
      <c r="AC2041" t="s">
        <v>25</v>
      </c>
      <c r="AD20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42" spans="1:30" x14ac:dyDescent="0.2">
      <c r="A2042" t="s">
        <v>3130</v>
      </c>
      <c r="B2042">
        <v>124999</v>
      </c>
      <c r="C2042">
        <f>ABS((porsche_data[[#This Row],[Price]]-AVERAGE(B1974:B6429))/_xlfn.STDEV.P(B1974:B6429))</f>
        <v>1.6062422153583251</v>
      </c>
      <c r="D2042" t="s">
        <v>163</v>
      </c>
      <c r="E2042" t="s">
        <v>180</v>
      </c>
      <c r="F2042">
        <f>IF(OR(ISNUMBER(SEARCH(" 4S",porsche_data[[#This Row],[Model]])), ISNUMBER(SEARCH(" S",porsche_data[[#This Row],[Model]]))),1,0)</f>
        <v>0</v>
      </c>
      <c r="G2042">
        <f>IF(ISNUMBER(SEARCH("Turbo",porsche_data[[#This Row],[Model]])),1,0)</f>
        <v>0</v>
      </c>
      <c r="H2042">
        <f>IF(ISNUMBER(SEARCH("GT",porsche_data[[#This Row],[Model]])),1,0)</f>
        <v>0</v>
      </c>
      <c r="I2042">
        <f>IF(ISNUMBER(SEARCH("RS",porsche_data[[#This Row],[Model]])),1,0)</f>
        <v>0</v>
      </c>
      <c r="J2042">
        <f>IF(ISNUMBER(SEARCH("Targa",porsche_data[[#This Row],[Body]])),1,0)</f>
        <v>0</v>
      </c>
      <c r="K2042">
        <f>IF(ISNUMBER(SEARCH("Cabriolet",porsche_data[[#This Row],[Body]])),1,0)</f>
        <v>0</v>
      </c>
      <c r="L2042" t="s">
        <v>44</v>
      </c>
      <c r="M2042">
        <v>992</v>
      </c>
      <c r="N2042" t="s">
        <v>3131</v>
      </c>
      <c r="O2042" s="3">
        <f>1*(LEFT(porsche_data[[#This Row],[Mileage0]],FIND(" ",porsche_data[[#This Row],[Mileage0]])-1))</f>
        <v>42100</v>
      </c>
      <c r="P2042" t="s">
        <v>182</v>
      </c>
      <c r="Q2042">
        <v>385</v>
      </c>
      <c r="R2042" t="s">
        <v>67</v>
      </c>
      <c r="S2042">
        <f>1*(LEFT(porsche_data[[#This Row],[Cylinder Capacity]],FIND(" ",porsche_data[[#This Row],[Cylinder Capacity]])-1))</f>
        <v>3</v>
      </c>
      <c r="T2042" t="s">
        <v>20</v>
      </c>
      <c r="U2042" t="s">
        <v>31</v>
      </c>
      <c r="V2042">
        <f>IF(porsche_data[[#This Row],[Transmission]]="Automatic",1,0)</f>
        <v>0</v>
      </c>
      <c r="W2042">
        <f>IF(porsche_data[[#This Row],[Transmission]]="PDK",1,0)</f>
        <v>1</v>
      </c>
      <c r="X2042" t="s">
        <v>46</v>
      </c>
      <c r="Y2042">
        <f>IF(porsche_data[[#This Row],[Drive]]="Rear drive",0,1)</f>
        <v>1</v>
      </c>
      <c r="Z2042" t="s">
        <v>23</v>
      </c>
      <c r="AA2042" t="s">
        <v>24</v>
      </c>
      <c r="AB2042">
        <f>IF(OR(porsche_data[[#This Row],[Interior Color]]="Black",porsche_data[[#This Row],[Interior Color]]="Beige",porsche_data[[#This Row],[Interior Color]]="Brown",porsche_data[[#This Row],[Interior Color]]="Grey"),0,1)</f>
        <v>0</v>
      </c>
      <c r="AC2042" t="s">
        <v>32</v>
      </c>
      <c r="AD20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43" spans="1:30" x14ac:dyDescent="0.2">
      <c r="A2043" t="s">
        <v>2734</v>
      </c>
      <c r="B2043">
        <v>124997</v>
      </c>
      <c r="C2043">
        <f>ABS((porsche_data[[#This Row],[Price]]-AVERAGE(B1975:B6430))/_xlfn.STDEV.P(B1975:B6430))</f>
        <v>1.6095144469670346</v>
      </c>
      <c r="D2043" t="s">
        <v>27</v>
      </c>
      <c r="E2043" t="s">
        <v>1279</v>
      </c>
      <c r="F2043">
        <f>IF(OR(ISNUMBER(SEARCH(" 4S",porsche_data[[#This Row],[Model]])), ISNUMBER(SEARCH(" S",porsche_data[[#This Row],[Model]]))),1,0)</f>
        <v>0</v>
      </c>
      <c r="G2043">
        <f>IF(ISNUMBER(SEARCH("Turbo",porsche_data[[#This Row],[Model]])),1,0)</f>
        <v>0</v>
      </c>
      <c r="H2043">
        <f>IF(ISNUMBER(SEARCH("GT",porsche_data[[#This Row],[Model]])),1,0)</f>
        <v>1</v>
      </c>
      <c r="I2043">
        <f>IF(ISNUMBER(SEARCH("RS",porsche_data[[#This Row],[Model]])),1,0)</f>
        <v>0</v>
      </c>
      <c r="J2043">
        <f>IF(ISNUMBER(SEARCH("Targa",porsche_data[[#This Row],[Body]])),1,0)</f>
        <v>0</v>
      </c>
      <c r="K2043">
        <f>IF(ISNUMBER(SEARCH("Cabriolet",porsche_data[[#This Row],[Body]])),1,0)</f>
        <v>0</v>
      </c>
      <c r="L2043" t="s">
        <v>44</v>
      </c>
      <c r="M2043">
        <v>997</v>
      </c>
      <c r="N2043" t="s">
        <v>2735</v>
      </c>
      <c r="O2043" s="3">
        <f>1*(LEFT(porsche_data[[#This Row],[Mileage0]],FIND(" ",porsche_data[[#This Row],[Mileage0]])-1))</f>
        <v>66058</v>
      </c>
      <c r="P2043" t="s">
        <v>137</v>
      </c>
      <c r="Q2043">
        <v>408</v>
      </c>
      <c r="R2043" t="s">
        <v>88</v>
      </c>
      <c r="S2043">
        <f>1*(LEFT(porsche_data[[#This Row],[Cylinder Capacity]],FIND(" ",porsche_data[[#This Row],[Cylinder Capacity]])-1))</f>
        <v>3.8</v>
      </c>
      <c r="T2043" t="s">
        <v>20</v>
      </c>
      <c r="U2043" t="s">
        <v>31</v>
      </c>
      <c r="V2043">
        <f>IF(porsche_data[[#This Row],[Transmission]]="Automatic",1,0)</f>
        <v>0</v>
      </c>
      <c r="W2043">
        <f>IF(porsche_data[[#This Row],[Transmission]]="PDK",1,0)</f>
        <v>1</v>
      </c>
      <c r="X2043" t="s">
        <v>22</v>
      </c>
      <c r="Y2043">
        <f>IF(porsche_data[[#This Row],[Drive]]="Rear drive",0,1)</f>
        <v>0</v>
      </c>
      <c r="Z2043" t="s">
        <v>23</v>
      </c>
      <c r="AA2043" t="s">
        <v>250</v>
      </c>
      <c r="AB2043">
        <f>IF(OR(porsche_data[[#This Row],[Interior Color]]="Black",porsche_data[[#This Row],[Interior Color]]="Beige",porsche_data[[#This Row],[Interior Color]]="Brown",porsche_data[[#This Row],[Interior Color]]="Grey"),0,1)</f>
        <v>0</v>
      </c>
      <c r="AC2043" t="s">
        <v>54</v>
      </c>
      <c r="AD20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44" spans="1:30" x14ac:dyDescent="0.2">
      <c r="A2044" t="s">
        <v>2734</v>
      </c>
      <c r="B2044">
        <v>124997</v>
      </c>
      <c r="C2044">
        <f>ABS((porsche_data[[#This Row],[Price]]-AVERAGE(B1976:B6431))/_xlfn.STDEV.P(B1976:B6431))</f>
        <v>1.6095144469670346</v>
      </c>
      <c r="D2044" t="s">
        <v>215</v>
      </c>
      <c r="E2044" t="s">
        <v>149</v>
      </c>
      <c r="F2044">
        <f>IF(OR(ISNUMBER(SEARCH(" 4S",porsche_data[[#This Row],[Model]])), ISNUMBER(SEARCH(" S",porsche_data[[#This Row],[Model]]))),1,0)</f>
        <v>0</v>
      </c>
      <c r="G2044">
        <f>IF(ISNUMBER(SEARCH("Turbo",porsche_data[[#This Row],[Model]])),1,0)</f>
        <v>1</v>
      </c>
      <c r="H2044">
        <f>IF(ISNUMBER(SEARCH("GT",porsche_data[[#This Row],[Model]])),1,0)</f>
        <v>0</v>
      </c>
      <c r="I2044">
        <f>IF(ISNUMBER(SEARCH("RS",porsche_data[[#This Row],[Model]])),1,0)</f>
        <v>0</v>
      </c>
      <c r="J2044">
        <f>IF(ISNUMBER(SEARCH("Targa",porsche_data[[#This Row],[Body]])),1,0)</f>
        <v>0</v>
      </c>
      <c r="K2044">
        <f>IF(ISNUMBER(SEARCH("Cabriolet",porsche_data[[#This Row],[Body]])),1,0)</f>
        <v>0</v>
      </c>
      <c r="L2044" t="s">
        <v>44</v>
      </c>
      <c r="M2044">
        <v>997</v>
      </c>
      <c r="N2044" t="s">
        <v>4367</v>
      </c>
      <c r="O2044" s="3">
        <f>1*(LEFT(porsche_data[[#This Row],[Mileage0]],FIND(" ",porsche_data[[#This Row],[Mileage0]])-1))</f>
        <v>24520</v>
      </c>
      <c r="P2044" t="s">
        <v>141</v>
      </c>
      <c r="Q2044">
        <v>500</v>
      </c>
      <c r="R2044" t="s">
        <v>88</v>
      </c>
      <c r="S2044">
        <f>1*(LEFT(porsche_data[[#This Row],[Cylinder Capacity]],FIND(" ",porsche_data[[#This Row],[Cylinder Capacity]])-1))</f>
        <v>3.8</v>
      </c>
      <c r="T2044" t="s">
        <v>20</v>
      </c>
      <c r="U2044" t="s">
        <v>31</v>
      </c>
      <c r="V2044">
        <f>IF(porsche_data[[#This Row],[Transmission]]="Automatic",1,0)</f>
        <v>0</v>
      </c>
      <c r="W2044">
        <f>IF(porsche_data[[#This Row],[Transmission]]="PDK",1,0)</f>
        <v>1</v>
      </c>
      <c r="X2044" t="s">
        <v>46</v>
      </c>
      <c r="Y2044">
        <f>IF(porsche_data[[#This Row],[Drive]]="Rear drive",0,1)</f>
        <v>1</v>
      </c>
      <c r="Z2044" t="s">
        <v>23</v>
      </c>
      <c r="AA2044" t="s">
        <v>24</v>
      </c>
      <c r="AB2044">
        <f>IF(OR(porsche_data[[#This Row],[Interior Color]]="Black",porsche_data[[#This Row],[Interior Color]]="Beige",porsche_data[[#This Row],[Interior Color]]="Brown",porsche_data[[#This Row],[Interior Color]]="Grey"),0,1)</f>
        <v>0</v>
      </c>
      <c r="AC2044" t="s">
        <v>99</v>
      </c>
      <c r="AD20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45" spans="1:30" x14ac:dyDescent="0.2">
      <c r="A2045" t="s">
        <v>2414</v>
      </c>
      <c r="B2045">
        <v>124992</v>
      </c>
      <c r="C2045">
        <f>ABS((porsche_data[[#This Row],[Price]]-AVERAGE(B1977:B6432))/_xlfn.STDEV.P(B1977:B6432))</f>
        <v>1.6126866316471442</v>
      </c>
      <c r="D2045" t="s">
        <v>93</v>
      </c>
      <c r="E2045" t="s">
        <v>64</v>
      </c>
      <c r="F2045">
        <f>IF(OR(ISNUMBER(SEARCH(" 4S",porsche_data[[#This Row],[Model]])), ISNUMBER(SEARCH(" S",porsche_data[[#This Row],[Model]]))),1,0)</f>
        <v>1</v>
      </c>
      <c r="G2045">
        <f>IF(ISNUMBER(SEARCH("Turbo",porsche_data[[#This Row],[Model]])),1,0)</f>
        <v>0</v>
      </c>
      <c r="H2045">
        <f>IF(ISNUMBER(SEARCH("GT",porsche_data[[#This Row],[Model]])),1,0)</f>
        <v>0</v>
      </c>
      <c r="I2045">
        <f>IF(ISNUMBER(SEARCH("RS",porsche_data[[#This Row],[Model]])),1,0)</f>
        <v>0</v>
      </c>
      <c r="J2045">
        <f>IF(ISNUMBER(SEARCH("Targa",porsche_data[[#This Row],[Body]])),1,0)</f>
        <v>0</v>
      </c>
      <c r="K2045">
        <f>IF(ISNUMBER(SEARCH("Cabriolet",porsche_data[[#This Row],[Body]])),1,0)</f>
        <v>0</v>
      </c>
      <c r="L2045" t="s">
        <v>44</v>
      </c>
      <c r="M2045">
        <v>992</v>
      </c>
      <c r="N2045" t="s">
        <v>2415</v>
      </c>
      <c r="O2045" s="3">
        <f>1*(LEFT(porsche_data[[#This Row],[Mileage0]],FIND(" ",porsche_data[[#This Row],[Mileage0]])-1))</f>
        <v>53315</v>
      </c>
      <c r="P2045" t="s">
        <v>66</v>
      </c>
      <c r="Q2045">
        <v>450</v>
      </c>
      <c r="R2045" t="s">
        <v>67</v>
      </c>
      <c r="S2045">
        <f>1*(LEFT(porsche_data[[#This Row],[Cylinder Capacity]],FIND(" ",porsche_data[[#This Row],[Cylinder Capacity]])-1))</f>
        <v>3</v>
      </c>
      <c r="T2045" t="s">
        <v>20</v>
      </c>
      <c r="U2045" t="s">
        <v>31</v>
      </c>
      <c r="V2045">
        <f>IF(porsche_data[[#This Row],[Transmission]]="Automatic",1,0)</f>
        <v>0</v>
      </c>
      <c r="W2045">
        <f>IF(porsche_data[[#This Row],[Transmission]]="PDK",1,0)</f>
        <v>1</v>
      </c>
      <c r="X2045" t="s">
        <v>46</v>
      </c>
      <c r="Y2045">
        <f>IF(porsche_data[[#This Row],[Drive]]="Rear drive",0,1)</f>
        <v>1</v>
      </c>
      <c r="Z2045" t="s">
        <v>23</v>
      </c>
      <c r="AA2045" t="s">
        <v>250</v>
      </c>
      <c r="AB2045">
        <f>IF(OR(porsche_data[[#This Row],[Interior Color]]="Black",porsche_data[[#This Row],[Interior Color]]="Beige",porsche_data[[#This Row],[Interior Color]]="Brown",porsche_data[[#This Row],[Interior Color]]="Grey"),0,1)</f>
        <v>0</v>
      </c>
      <c r="AC2045" t="s">
        <v>32</v>
      </c>
      <c r="AD20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46" spans="1:30" x14ac:dyDescent="0.2">
      <c r="A2046" t="s">
        <v>1881</v>
      </c>
      <c r="B2046">
        <v>124991</v>
      </c>
      <c r="C2046">
        <f>ABS((porsche_data[[#This Row],[Price]]-AVERAGE(B1978:B6433))/_xlfn.STDEV.P(B1978:B6433))</f>
        <v>1.6160387791195647</v>
      </c>
      <c r="D2046" t="s">
        <v>90</v>
      </c>
      <c r="E2046" t="s">
        <v>94</v>
      </c>
      <c r="F2046">
        <f>IF(OR(ISNUMBER(SEARCH(" 4S",porsche_data[[#This Row],[Model]])), ISNUMBER(SEARCH(" S",porsche_data[[#This Row],[Model]]))),1,0)</f>
        <v>0</v>
      </c>
      <c r="G2046">
        <f>IF(ISNUMBER(SEARCH("Turbo",porsche_data[[#This Row],[Model]])),1,0)</f>
        <v>0</v>
      </c>
      <c r="H2046">
        <f>IF(ISNUMBER(SEARCH("GT",porsche_data[[#This Row],[Model]])),1,0)</f>
        <v>1</v>
      </c>
      <c r="I2046">
        <f>IF(ISNUMBER(SEARCH("RS",porsche_data[[#This Row],[Model]])),1,0)</f>
        <v>0</v>
      </c>
      <c r="J2046">
        <f>IF(ISNUMBER(SEARCH("Targa",porsche_data[[#This Row],[Body]])),1,0)</f>
        <v>0</v>
      </c>
      <c r="K2046">
        <f>IF(ISNUMBER(SEARCH("Cabriolet",porsche_data[[#This Row],[Body]])),1,0)</f>
        <v>0</v>
      </c>
      <c r="L2046" t="s">
        <v>44</v>
      </c>
      <c r="M2046">
        <v>991</v>
      </c>
      <c r="N2046" t="s">
        <v>1882</v>
      </c>
      <c r="O2046" s="3">
        <f>1*(LEFT(porsche_data[[#This Row],[Mileage0]],FIND(" ",porsche_data[[#This Row],[Mileage0]])-1))</f>
        <v>31211</v>
      </c>
      <c r="P2046" t="s">
        <v>66</v>
      </c>
      <c r="Q2046">
        <v>450</v>
      </c>
      <c r="R2046" t="s">
        <v>67</v>
      </c>
      <c r="S2046">
        <f>1*(LEFT(porsche_data[[#This Row],[Cylinder Capacity]],FIND(" ",porsche_data[[#This Row],[Cylinder Capacity]])-1))</f>
        <v>3</v>
      </c>
      <c r="T2046" t="s">
        <v>20</v>
      </c>
      <c r="U2046" t="s">
        <v>31</v>
      </c>
      <c r="V2046">
        <f>IF(porsche_data[[#This Row],[Transmission]]="Automatic",1,0)</f>
        <v>0</v>
      </c>
      <c r="W2046">
        <f>IF(porsche_data[[#This Row],[Transmission]]="PDK",1,0)</f>
        <v>1</v>
      </c>
      <c r="X2046" t="s">
        <v>46</v>
      </c>
      <c r="Y2046">
        <f>IF(porsche_data[[#This Row],[Drive]]="Rear drive",0,1)</f>
        <v>1</v>
      </c>
      <c r="Z2046" t="s">
        <v>23</v>
      </c>
      <c r="AA2046" t="s">
        <v>24</v>
      </c>
      <c r="AB2046">
        <f>IF(OR(porsche_data[[#This Row],[Interior Color]]="Black",porsche_data[[#This Row],[Interior Color]]="Beige",porsche_data[[#This Row],[Interior Color]]="Brown",porsche_data[[#This Row],[Interior Color]]="Grey"),0,1)</f>
        <v>0</v>
      </c>
      <c r="AC2046" t="s">
        <v>24</v>
      </c>
      <c r="AD20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47" spans="1:30" hidden="1" x14ac:dyDescent="0.2">
      <c r="A2047" t="s">
        <v>25</v>
      </c>
      <c r="C2047" t="e">
        <f>ABS((porsche_data[[#This Row],[Price]]-#REF!)/#REF!)</f>
        <v>#REF!</v>
      </c>
      <c r="D2047" t="s">
        <v>25</v>
      </c>
      <c r="E2047" t="s">
        <v>25</v>
      </c>
      <c r="F2047">
        <f>IF(OR(ISNUMBER(SEARCH(" 4S",porsche_data[[#This Row],[Model]])), ISNUMBER(SEARCH(" S",porsche_data[[#This Row],[Model]]))),1,0)</f>
        <v>0</v>
      </c>
      <c r="G2047">
        <f>IF(ISNUMBER(SEARCH("Turbo",porsche_data[[#This Row],[Model]])),1,0)</f>
        <v>0</v>
      </c>
      <c r="H2047">
        <f>IF(ISNUMBER(SEARCH("GT",porsche_data[[#This Row],[Model]])),1,0)</f>
        <v>0</v>
      </c>
      <c r="I2047">
        <f>IF(ISNUMBER(SEARCH("RS",porsche_data[[#This Row],[Model]])),1,0)</f>
        <v>0</v>
      </c>
      <c r="J2047">
        <f>IF(ISNUMBER(SEARCH("Targa",porsche_data[[#This Row],[Body]])),1,0)</f>
        <v>0</v>
      </c>
      <c r="K2047">
        <f>IF(ISNUMBER(SEARCH("Cabriolet",porsche_data[[#This Row],[Body]])),1,0)</f>
        <v>0</v>
      </c>
      <c r="L2047" t="s">
        <v>25</v>
      </c>
      <c r="N2047" t="s">
        <v>25</v>
      </c>
      <c r="O2047" t="str">
        <f>IF(ISNUMBER(SEARCH("km",porsche_data[[#This Row],[Mileage0]])),porsche_data[[#This Row],[Mileage0]],"")</f>
        <v/>
      </c>
      <c r="P2047" t="s">
        <v>25</v>
      </c>
      <c r="R2047" t="s">
        <v>25</v>
      </c>
      <c r="T2047" t="s">
        <v>25</v>
      </c>
      <c r="U2047" t="s">
        <v>25</v>
      </c>
      <c r="V2047">
        <f>IF(porsche_data[[#This Row],[Transmission]]="Automatic",1,0)</f>
        <v>0</v>
      </c>
      <c r="W2047">
        <f>IF(porsche_data[[#This Row],[Transmission]]="PDK",1,0)</f>
        <v>0</v>
      </c>
      <c r="X2047" t="s">
        <v>25</v>
      </c>
      <c r="Y2047">
        <f>IF(porsche_data[[#This Row],[Drive]]="Rear drive",0,1)</f>
        <v>1</v>
      </c>
      <c r="Z2047" t="s">
        <v>25</v>
      </c>
      <c r="AA2047" t="s">
        <v>25</v>
      </c>
      <c r="AB2047">
        <f>IF(OR(porsche_data[[#This Row],[Interior Color]]="Black",porsche_data[[#This Row],[Interior Color]]="Beige",porsche_data[[#This Row],[Interior Color]]="Brown",porsche_data[[#This Row],[Interior Color]]="Grey"),0,1)</f>
        <v>1</v>
      </c>
      <c r="AC2047" t="s">
        <v>25</v>
      </c>
      <c r="AD20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48" spans="1:30" x14ac:dyDescent="0.2">
      <c r="A2048" t="s">
        <v>2616</v>
      </c>
      <c r="B2048">
        <v>124990</v>
      </c>
      <c r="C2048">
        <f>ABS((porsche_data[[#This Row],[Price]]-AVERAGE(B1980:B6435))/_xlfn.STDEV.P(B1980:B6435))</f>
        <v>1.6193975497840976</v>
      </c>
      <c r="D2048" t="s">
        <v>504</v>
      </c>
      <c r="E2048" t="s">
        <v>505</v>
      </c>
      <c r="F2048">
        <f>IF(OR(ISNUMBER(SEARCH(" 4S",porsche_data[[#This Row],[Model]])), ISNUMBER(SEARCH(" S",porsche_data[[#This Row],[Model]]))),1,0)</f>
        <v>0</v>
      </c>
      <c r="G2048">
        <f>IF(ISNUMBER(SEARCH("Turbo",porsche_data[[#This Row],[Model]])),1,0)</f>
        <v>0</v>
      </c>
      <c r="H2048">
        <f>IF(ISNUMBER(SEARCH("GT",porsche_data[[#This Row],[Model]])),1,0)</f>
        <v>0</v>
      </c>
      <c r="I2048">
        <f>IF(ISNUMBER(SEARCH("RS",porsche_data[[#This Row],[Model]])),1,0)</f>
        <v>0</v>
      </c>
      <c r="J2048">
        <f>IF(ISNUMBER(SEARCH("Targa",porsche_data[[#This Row],[Body]])),1,0)</f>
        <v>0</v>
      </c>
      <c r="K2048">
        <f>IF(ISNUMBER(SEARCH("Cabriolet",porsche_data[[#This Row],[Body]])),1,0)</f>
        <v>0</v>
      </c>
      <c r="L2048" t="s">
        <v>44</v>
      </c>
      <c r="M2048">
        <v>911</v>
      </c>
      <c r="N2048" t="s">
        <v>340</v>
      </c>
      <c r="O2048" s="3">
        <f>1*(LEFT(porsche_data[[#This Row],[Mileage0]],FIND(" ",porsche_data[[#This Row],[Mileage0]])-1))</f>
        <v>69000</v>
      </c>
      <c r="P2048" t="s">
        <v>59</v>
      </c>
      <c r="Q2048">
        <v>231</v>
      </c>
      <c r="R2048" t="s">
        <v>60</v>
      </c>
      <c r="S2048">
        <f>1*(LEFT(porsche_data[[#This Row],[Cylinder Capacity]],FIND(" ",porsche_data[[#This Row],[Cylinder Capacity]])-1))</f>
        <v>3.2</v>
      </c>
      <c r="T2048" t="s">
        <v>20</v>
      </c>
      <c r="U2048" t="s">
        <v>21</v>
      </c>
      <c r="V2048">
        <f>IF(porsche_data[[#This Row],[Transmission]]="Automatic",1,0)</f>
        <v>0</v>
      </c>
      <c r="W2048">
        <f>IF(porsche_data[[#This Row],[Transmission]]="PDK",1,0)</f>
        <v>0</v>
      </c>
      <c r="X2048" t="s">
        <v>22</v>
      </c>
      <c r="Y2048">
        <f>IF(porsche_data[[#This Row],[Drive]]="Rear drive",0,1)</f>
        <v>0</v>
      </c>
      <c r="Z2048" t="s">
        <v>23</v>
      </c>
      <c r="AA2048" t="s">
        <v>54</v>
      </c>
      <c r="AB2048">
        <f>IF(OR(porsche_data[[#This Row],[Interior Color]]="Black",porsche_data[[#This Row],[Interior Color]]="Beige",porsche_data[[#This Row],[Interior Color]]="Brown",porsche_data[[#This Row],[Interior Color]]="Grey"),0,1)</f>
        <v>1</v>
      </c>
      <c r="AC2048" t="s">
        <v>54</v>
      </c>
      <c r="AD20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49" spans="1:30" hidden="1" x14ac:dyDescent="0.2">
      <c r="A2049" t="s">
        <v>25</v>
      </c>
      <c r="C2049" t="e">
        <f>ABS((porsche_data[[#This Row],[Price]]-#REF!)/#REF!)</f>
        <v>#REF!</v>
      </c>
      <c r="D2049" t="s">
        <v>124</v>
      </c>
      <c r="E2049" t="s">
        <v>621</v>
      </c>
      <c r="F2049">
        <f>IF(OR(ISNUMBER(SEARCH(" 4S",porsche_data[[#This Row],[Model]])), ISNUMBER(SEARCH(" S",porsche_data[[#This Row],[Model]]))),1,0)</f>
        <v>1</v>
      </c>
      <c r="G2049">
        <f>IF(ISNUMBER(SEARCH("Turbo",porsche_data[[#This Row],[Model]])),1,0)</f>
        <v>0</v>
      </c>
      <c r="H2049">
        <f>IF(ISNUMBER(SEARCH("GT",porsche_data[[#This Row],[Model]])),1,0)</f>
        <v>0</v>
      </c>
      <c r="I2049">
        <f>IF(ISNUMBER(SEARCH("RS",porsche_data[[#This Row],[Model]])),1,0)</f>
        <v>0</v>
      </c>
      <c r="J2049">
        <f>IF(ISNUMBER(SEARCH("Targa",porsche_data[[#This Row],[Body]])),1,0)</f>
        <v>0</v>
      </c>
      <c r="K2049">
        <f>IF(ISNUMBER(SEARCH("Cabriolet",porsche_data[[#This Row],[Body]])),1,0)</f>
        <v>0</v>
      </c>
      <c r="L2049" t="s">
        <v>44</v>
      </c>
      <c r="N2049" t="s">
        <v>3047</v>
      </c>
      <c r="O2049" t="str">
        <f>IF(ISNUMBER(SEARCH("km",porsche_data[[#This Row],[Mileage0]])),porsche_data[[#This Row],[Mileage0]],"")</f>
        <v>47700 km</v>
      </c>
      <c r="P2049" t="s">
        <v>126</v>
      </c>
      <c r="R2049" t="s">
        <v>19</v>
      </c>
      <c r="T2049" t="s">
        <v>20</v>
      </c>
      <c r="U2049" t="s">
        <v>21</v>
      </c>
      <c r="V2049">
        <f>IF(porsche_data[[#This Row],[Transmission]]="Automatic",1,0)</f>
        <v>0</v>
      </c>
      <c r="W2049">
        <f>IF(porsche_data[[#This Row],[Transmission]]="PDK",1,0)</f>
        <v>0</v>
      </c>
      <c r="X2049" t="s">
        <v>46</v>
      </c>
      <c r="Y2049">
        <f>IF(porsche_data[[#This Row],[Drive]]="Rear drive",0,1)</f>
        <v>1</v>
      </c>
      <c r="Z2049" t="s">
        <v>23</v>
      </c>
      <c r="AA2049" t="s">
        <v>32</v>
      </c>
      <c r="AB2049">
        <f>IF(OR(porsche_data[[#This Row],[Interior Color]]="Black",porsche_data[[#This Row],[Interior Color]]="Beige",porsche_data[[#This Row],[Interior Color]]="Brown",porsche_data[[#This Row],[Interior Color]]="Grey"),0,1)</f>
        <v>0</v>
      </c>
      <c r="AC2049" t="s">
        <v>24</v>
      </c>
      <c r="AD20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50" spans="1:30" hidden="1" x14ac:dyDescent="0.2">
      <c r="A2050" t="s">
        <v>3774</v>
      </c>
      <c r="C2050" t="e">
        <f>ABS((porsche_data[[#This Row],[Price]]-#REF!)/#REF!)</f>
        <v>#REF!</v>
      </c>
      <c r="D2050" t="s">
        <v>772</v>
      </c>
      <c r="E2050" t="s">
        <v>287</v>
      </c>
      <c r="F2050">
        <f>IF(OR(ISNUMBER(SEARCH(" 4S",porsche_data[[#This Row],[Model]])), ISNUMBER(SEARCH(" S",porsche_data[[#This Row],[Model]]))),1,0)</f>
        <v>0</v>
      </c>
      <c r="G2050">
        <f>IF(ISNUMBER(SEARCH("Turbo",porsche_data[[#This Row],[Model]])),1,0)</f>
        <v>0</v>
      </c>
      <c r="H2050">
        <f>IF(ISNUMBER(SEARCH("GT",porsche_data[[#This Row],[Model]])),1,0)</f>
        <v>0</v>
      </c>
      <c r="I2050">
        <f>IF(ISNUMBER(SEARCH("RS",porsche_data[[#This Row],[Model]])),1,0)</f>
        <v>0</v>
      </c>
      <c r="J2050">
        <f>IF(ISNUMBER(SEARCH("Targa",porsche_data[[#This Row],[Body]])),1,0)</f>
        <v>0</v>
      </c>
      <c r="K2050">
        <f>IF(ISNUMBER(SEARCH("Cabriolet",porsche_data[[#This Row],[Body]])),1,0)</f>
        <v>1</v>
      </c>
      <c r="L2050" t="s">
        <v>16</v>
      </c>
      <c r="N2050" t="s">
        <v>3775</v>
      </c>
      <c r="O2050" t="str">
        <f>IF(ISNUMBER(SEARCH("km",porsche_data[[#This Row],[Mileage0]])),porsche_data[[#This Row],[Mileage0]],"")</f>
        <v>192000 km</v>
      </c>
      <c r="P2050" t="s">
        <v>289</v>
      </c>
      <c r="R2050" t="s">
        <v>19</v>
      </c>
      <c r="T2050" t="s">
        <v>20</v>
      </c>
      <c r="U2050" t="s">
        <v>53</v>
      </c>
      <c r="V2050">
        <f>IF(porsche_data[[#This Row],[Transmission]]="Automatic",1,0)</f>
        <v>1</v>
      </c>
      <c r="W2050">
        <f>IF(porsche_data[[#This Row],[Transmission]]="PDK",1,0)</f>
        <v>0</v>
      </c>
      <c r="X2050" t="s">
        <v>22</v>
      </c>
      <c r="Y2050">
        <f>IF(porsche_data[[#This Row],[Drive]]="Rear drive",0,1)</f>
        <v>0</v>
      </c>
      <c r="Z2050" t="s">
        <v>23</v>
      </c>
      <c r="AA2050" t="s">
        <v>24</v>
      </c>
      <c r="AB2050">
        <f>IF(OR(porsche_data[[#This Row],[Interior Color]]="Black",porsche_data[[#This Row],[Interior Color]]="Beige",porsche_data[[#This Row],[Interior Color]]="Brown",porsche_data[[#This Row],[Interior Color]]="Grey"),0,1)</f>
        <v>0</v>
      </c>
      <c r="AC2050" t="s">
        <v>99</v>
      </c>
      <c r="AD20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51" spans="1:30" hidden="1" x14ac:dyDescent="0.2">
      <c r="A2051" t="s">
        <v>25</v>
      </c>
      <c r="C2051" t="e">
        <f>ABS((porsche_data[[#This Row],[Price]]-#REF!)/#REF!)</f>
        <v>#REF!</v>
      </c>
      <c r="D2051" t="s">
        <v>349</v>
      </c>
      <c r="E2051" t="s">
        <v>376</v>
      </c>
      <c r="F2051">
        <f>IF(OR(ISNUMBER(SEARCH(" 4S",porsche_data[[#This Row],[Model]])), ISNUMBER(SEARCH(" S",porsche_data[[#This Row],[Model]]))),1,0)</f>
        <v>0</v>
      </c>
      <c r="G2051">
        <f>IF(ISNUMBER(SEARCH("Turbo",porsche_data[[#This Row],[Model]])),1,0)</f>
        <v>0</v>
      </c>
      <c r="H2051">
        <f>IF(ISNUMBER(SEARCH("GT",porsche_data[[#This Row],[Model]])),1,0)</f>
        <v>0</v>
      </c>
      <c r="I2051">
        <f>IF(ISNUMBER(SEARCH("RS",porsche_data[[#This Row],[Model]])),1,0)</f>
        <v>0</v>
      </c>
      <c r="J2051">
        <f>IF(ISNUMBER(SEARCH("Targa",porsche_data[[#This Row],[Body]])),1,0)</f>
        <v>0</v>
      </c>
      <c r="K2051">
        <f>IF(ISNUMBER(SEARCH("Cabriolet",porsche_data[[#This Row],[Body]])),1,0)</f>
        <v>1</v>
      </c>
      <c r="L2051" t="s">
        <v>16</v>
      </c>
      <c r="N2051" t="s">
        <v>3049</v>
      </c>
      <c r="O2051" t="str">
        <f>IF(ISNUMBER(SEARCH("km",porsche_data[[#This Row],[Mileage0]])),porsche_data[[#This Row],[Mileage0]],"")</f>
        <v>107262 km</v>
      </c>
      <c r="P2051" t="s">
        <v>25</v>
      </c>
      <c r="R2051" t="s">
        <v>60</v>
      </c>
      <c r="T2051" t="s">
        <v>20</v>
      </c>
      <c r="U2051" t="s">
        <v>21</v>
      </c>
      <c r="V2051">
        <f>IF(porsche_data[[#This Row],[Transmission]]="Automatic",1,0)</f>
        <v>0</v>
      </c>
      <c r="W2051">
        <f>IF(porsche_data[[#This Row],[Transmission]]="PDK",1,0)</f>
        <v>0</v>
      </c>
      <c r="X2051" t="s">
        <v>22</v>
      </c>
      <c r="Y2051">
        <f>IF(porsche_data[[#This Row],[Drive]]="Rear drive",0,1)</f>
        <v>0</v>
      </c>
      <c r="Z2051" t="s">
        <v>23</v>
      </c>
      <c r="AA2051" t="s">
        <v>24</v>
      </c>
      <c r="AB2051">
        <f>IF(OR(porsche_data[[#This Row],[Interior Color]]="Black",porsche_data[[#This Row],[Interior Color]]="Beige",porsche_data[[#This Row],[Interior Color]]="Brown",porsche_data[[#This Row],[Interior Color]]="Grey"),0,1)</f>
        <v>0</v>
      </c>
      <c r="AC2051" t="s">
        <v>24</v>
      </c>
      <c r="AD20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52" spans="1:30" x14ac:dyDescent="0.2">
      <c r="A2052" t="s">
        <v>4711</v>
      </c>
      <c r="B2052">
        <v>124950</v>
      </c>
      <c r="C2052">
        <f>ABS((porsche_data[[#This Row],[Price]]-AVERAGE(B1984:B6439))/_xlfn.STDEV.P(B1984:B6439))</f>
        <v>1.6212109138617039</v>
      </c>
      <c r="D2052" t="s">
        <v>874</v>
      </c>
      <c r="E2052" t="s">
        <v>794</v>
      </c>
      <c r="F2052">
        <f>IF(OR(ISNUMBER(SEARCH(" 4S",porsche_data[[#This Row],[Model]])), ISNUMBER(SEARCH(" S",porsche_data[[#This Row],[Model]]))),1,0)</f>
        <v>1</v>
      </c>
      <c r="G2052">
        <f>IF(ISNUMBER(SEARCH("Turbo",porsche_data[[#This Row],[Model]])),1,0)</f>
        <v>0</v>
      </c>
      <c r="H2052">
        <f>IF(ISNUMBER(SEARCH("GT",porsche_data[[#This Row],[Model]])),1,0)</f>
        <v>0</v>
      </c>
      <c r="I2052">
        <f>IF(ISNUMBER(SEARCH("RS",porsche_data[[#This Row],[Model]])),1,0)</f>
        <v>0</v>
      </c>
      <c r="J2052">
        <f>IF(ISNUMBER(SEARCH("Targa",porsche_data[[#This Row],[Body]])),1,0)</f>
        <v>1</v>
      </c>
      <c r="K2052">
        <f>IF(ISNUMBER(SEARCH("Cabriolet",porsche_data[[#This Row],[Body]])),1,0)</f>
        <v>0</v>
      </c>
      <c r="L2052" t="s">
        <v>36</v>
      </c>
      <c r="M2052">
        <v>991</v>
      </c>
      <c r="N2052" t="s">
        <v>4712</v>
      </c>
      <c r="O2052" s="3">
        <f>1*(LEFT(porsche_data[[#This Row],[Mileage0]],FIND(" ",porsche_data[[#This Row],[Mileage0]])-1))</f>
        <v>79408</v>
      </c>
      <c r="P2052" t="s">
        <v>207</v>
      </c>
      <c r="Q2052">
        <v>400</v>
      </c>
      <c r="R2052" t="s">
        <v>88</v>
      </c>
      <c r="S2052">
        <f>1*(LEFT(porsche_data[[#This Row],[Cylinder Capacity]],FIND(" ",porsche_data[[#This Row],[Cylinder Capacity]])-1))</f>
        <v>3.8</v>
      </c>
      <c r="T2052" t="s">
        <v>20</v>
      </c>
      <c r="U2052" t="s">
        <v>31</v>
      </c>
      <c r="V2052">
        <f>IF(porsche_data[[#This Row],[Transmission]]="Automatic",1,0)</f>
        <v>0</v>
      </c>
      <c r="W2052">
        <f>IF(porsche_data[[#This Row],[Transmission]]="PDK",1,0)</f>
        <v>1</v>
      </c>
      <c r="X2052" t="s">
        <v>46</v>
      </c>
      <c r="Y2052">
        <f>IF(porsche_data[[#This Row],[Drive]]="Rear drive",0,1)</f>
        <v>1</v>
      </c>
      <c r="Z2052" t="s">
        <v>23</v>
      </c>
      <c r="AA2052" t="s">
        <v>24</v>
      </c>
      <c r="AB2052">
        <f>IF(OR(porsche_data[[#This Row],[Interior Color]]="Black",porsche_data[[#This Row],[Interior Color]]="Beige",porsche_data[[#This Row],[Interior Color]]="Brown",porsche_data[[#This Row],[Interior Color]]="Grey"),0,1)</f>
        <v>0</v>
      </c>
      <c r="AC2052" t="s">
        <v>61</v>
      </c>
      <c r="AD20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53" spans="1:30" hidden="1" x14ac:dyDescent="0.2">
      <c r="A2053" t="s">
        <v>25</v>
      </c>
      <c r="C2053" t="e">
        <f>ABS((porsche_data[[#This Row],[Price]]-#REF!)/#REF!)</f>
        <v>#REF!</v>
      </c>
      <c r="D2053" t="s">
        <v>25</v>
      </c>
      <c r="E2053" t="s">
        <v>25</v>
      </c>
      <c r="F2053">
        <f>IF(OR(ISNUMBER(SEARCH(" 4S",porsche_data[[#This Row],[Model]])), ISNUMBER(SEARCH(" S",porsche_data[[#This Row],[Model]]))),1,0)</f>
        <v>0</v>
      </c>
      <c r="G2053">
        <f>IF(ISNUMBER(SEARCH("Turbo",porsche_data[[#This Row],[Model]])),1,0)</f>
        <v>0</v>
      </c>
      <c r="H2053">
        <f>IF(ISNUMBER(SEARCH("GT",porsche_data[[#This Row],[Model]])),1,0)</f>
        <v>0</v>
      </c>
      <c r="I2053">
        <f>IF(ISNUMBER(SEARCH("RS",porsche_data[[#This Row],[Model]])),1,0)</f>
        <v>0</v>
      </c>
      <c r="J2053">
        <f>IF(ISNUMBER(SEARCH("Targa",porsche_data[[#This Row],[Body]])),1,0)</f>
        <v>0</v>
      </c>
      <c r="K2053">
        <f>IF(ISNUMBER(SEARCH("Cabriolet",porsche_data[[#This Row],[Body]])),1,0)</f>
        <v>0</v>
      </c>
      <c r="L2053" t="s">
        <v>25</v>
      </c>
      <c r="N2053" t="s">
        <v>25</v>
      </c>
      <c r="O2053" t="str">
        <f>IF(ISNUMBER(SEARCH("km",porsche_data[[#This Row],[Mileage0]])),porsche_data[[#This Row],[Mileage0]],"")</f>
        <v/>
      </c>
      <c r="P2053" t="s">
        <v>25</v>
      </c>
      <c r="R2053" t="s">
        <v>25</v>
      </c>
      <c r="T2053" t="s">
        <v>25</v>
      </c>
      <c r="U2053" t="s">
        <v>25</v>
      </c>
      <c r="V2053">
        <f>IF(porsche_data[[#This Row],[Transmission]]="Automatic",1,0)</f>
        <v>0</v>
      </c>
      <c r="W2053">
        <f>IF(porsche_data[[#This Row],[Transmission]]="PDK",1,0)</f>
        <v>0</v>
      </c>
      <c r="X2053" t="s">
        <v>25</v>
      </c>
      <c r="Y2053">
        <f>IF(porsche_data[[#This Row],[Drive]]="Rear drive",0,1)</f>
        <v>1</v>
      </c>
      <c r="Z2053" t="s">
        <v>25</v>
      </c>
      <c r="AA2053" t="s">
        <v>25</v>
      </c>
      <c r="AB2053">
        <f>IF(OR(porsche_data[[#This Row],[Interior Color]]="Black",porsche_data[[#This Row],[Interior Color]]="Beige",porsche_data[[#This Row],[Interior Color]]="Brown",porsche_data[[#This Row],[Interior Color]]="Grey"),0,1)</f>
        <v>1</v>
      </c>
      <c r="AC2053" t="s">
        <v>25</v>
      </c>
      <c r="AD20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54" spans="1:30" hidden="1" x14ac:dyDescent="0.2">
      <c r="A2054" t="s">
        <v>25</v>
      </c>
      <c r="C2054" t="e">
        <f>ABS((porsche_data[[#This Row],[Price]]-#REF!)/#REF!)</f>
        <v>#REF!</v>
      </c>
      <c r="D2054" t="s">
        <v>349</v>
      </c>
      <c r="E2054" t="s">
        <v>43</v>
      </c>
      <c r="F2054">
        <f>IF(OR(ISNUMBER(SEARCH(" 4S",porsche_data[[#This Row],[Model]])), ISNUMBER(SEARCH(" S",porsche_data[[#This Row],[Model]]))),1,0)</f>
        <v>0</v>
      </c>
      <c r="G2054">
        <f>IF(ISNUMBER(SEARCH("Turbo",porsche_data[[#This Row],[Model]])),1,0)</f>
        <v>0</v>
      </c>
      <c r="H2054">
        <f>IF(ISNUMBER(SEARCH("GT",porsche_data[[#This Row],[Model]])),1,0)</f>
        <v>0</v>
      </c>
      <c r="I2054">
        <f>IF(ISNUMBER(SEARCH("RS",porsche_data[[#This Row],[Model]])),1,0)</f>
        <v>0</v>
      </c>
      <c r="J2054">
        <f>IF(ISNUMBER(SEARCH("Targa",porsche_data[[#This Row],[Body]])),1,0)</f>
        <v>0</v>
      </c>
      <c r="K2054">
        <f>IF(ISNUMBER(SEARCH("Cabriolet",porsche_data[[#This Row],[Body]])),1,0)</f>
        <v>0</v>
      </c>
      <c r="L2054" t="s">
        <v>44</v>
      </c>
      <c r="N2054" t="s">
        <v>3052</v>
      </c>
      <c r="O2054" t="str">
        <f>IF(ISNUMBER(SEARCH("km",porsche_data[[#This Row],[Mileage0]])),porsche_data[[#This Row],[Mileage0]],"")</f>
        <v>800 km</v>
      </c>
      <c r="P2054" t="s">
        <v>202</v>
      </c>
      <c r="R2054" t="s">
        <v>88</v>
      </c>
      <c r="T2054" t="s">
        <v>20</v>
      </c>
      <c r="U2054" t="s">
        <v>21</v>
      </c>
      <c r="V2054">
        <f>IF(porsche_data[[#This Row],[Transmission]]="Automatic",1,0)</f>
        <v>0</v>
      </c>
      <c r="W2054">
        <f>IF(porsche_data[[#This Row],[Transmission]]="PDK",1,0)</f>
        <v>0</v>
      </c>
      <c r="X2054" t="s">
        <v>46</v>
      </c>
      <c r="Y2054">
        <f>IF(porsche_data[[#This Row],[Drive]]="Rear drive",0,1)</f>
        <v>1</v>
      </c>
      <c r="Z2054" t="s">
        <v>23</v>
      </c>
      <c r="AA2054" t="s">
        <v>250</v>
      </c>
      <c r="AB2054">
        <f>IF(OR(porsche_data[[#This Row],[Interior Color]]="Black",porsche_data[[#This Row],[Interior Color]]="Beige",porsche_data[[#This Row],[Interior Color]]="Brown",porsche_data[[#This Row],[Interior Color]]="Grey"),0,1)</f>
        <v>0</v>
      </c>
      <c r="AC2054" t="s">
        <v>47</v>
      </c>
      <c r="AD20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55" spans="1:30" hidden="1" x14ac:dyDescent="0.2">
      <c r="A2055" t="s">
        <v>3053</v>
      </c>
      <c r="C2055" t="e">
        <f>ABS((porsche_data[[#This Row],[Price]]-#REF!)/#REF!)</f>
        <v>#REF!</v>
      </c>
      <c r="D2055" t="s">
        <v>63</v>
      </c>
      <c r="E2055" t="s">
        <v>167</v>
      </c>
      <c r="F2055">
        <f>IF(OR(ISNUMBER(SEARCH(" 4S",porsche_data[[#This Row],[Model]])), ISNUMBER(SEARCH(" S",porsche_data[[#This Row],[Model]]))),1,0)</f>
        <v>0</v>
      </c>
      <c r="G2055">
        <f>IF(ISNUMBER(SEARCH("Turbo",porsche_data[[#This Row],[Model]])),1,0)</f>
        <v>0</v>
      </c>
      <c r="H2055">
        <f>IF(ISNUMBER(SEARCH("GT",porsche_data[[#This Row],[Model]])),1,0)</f>
        <v>1</v>
      </c>
      <c r="I2055">
        <f>IF(ISNUMBER(SEARCH("RS",porsche_data[[#This Row],[Model]])),1,0)</f>
        <v>1</v>
      </c>
      <c r="J2055">
        <f>IF(ISNUMBER(SEARCH("Targa",porsche_data[[#This Row],[Body]])),1,0)</f>
        <v>0</v>
      </c>
      <c r="K2055">
        <f>IF(ISNUMBER(SEARCH("Cabriolet",porsche_data[[#This Row],[Body]])),1,0)</f>
        <v>0</v>
      </c>
      <c r="L2055" t="s">
        <v>44</v>
      </c>
      <c r="N2055" t="s">
        <v>3054</v>
      </c>
      <c r="O2055" t="str">
        <f>IF(ISNUMBER(SEARCH("km",porsche_data[[#This Row],[Mileage0]])),porsche_data[[#This Row],[Mileage0]],"")</f>
        <v>2748 km</v>
      </c>
      <c r="P2055" t="s">
        <v>141</v>
      </c>
      <c r="R2055" t="s">
        <v>111</v>
      </c>
      <c r="T2055" t="s">
        <v>20</v>
      </c>
      <c r="U2055" t="s">
        <v>31</v>
      </c>
      <c r="V2055">
        <f>IF(porsche_data[[#This Row],[Transmission]]="Automatic",1,0)</f>
        <v>0</v>
      </c>
      <c r="W2055">
        <f>IF(porsche_data[[#This Row],[Transmission]]="PDK",1,0)</f>
        <v>1</v>
      </c>
      <c r="X2055" t="s">
        <v>22</v>
      </c>
      <c r="Y2055">
        <f>IF(porsche_data[[#This Row],[Drive]]="Rear drive",0,1)</f>
        <v>0</v>
      </c>
      <c r="Z2055" t="s">
        <v>23</v>
      </c>
      <c r="AA2055" t="s">
        <v>24</v>
      </c>
      <c r="AB2055">
        <f>IF(OR(porsche_data[[#This Row],[Interior Color]]="Black",porsche_data[[#This Row],[Interior Color]]="Beige",porsche_data[[#This Row],[Interior Color]]="Brown",porsche_data[[#This Row],[Interior Color]]="Grey"),0,1)</f>
        <v>0</v>
      </c>
      <c r="AC2055" t="s">
        <v>54</v>
      </c>
      <c r="AD20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56" spans="1:30" hidden="1" x14ac:dyDescent="0.2">
      <c r="A2056" t="s">
        <v>3681</v>
      </c>
      <c r="C2056" t="e">
        <f>ABS((porsche_data[[#This Row],[Price]]-#REF!)/#REF!)</f>
        <v>#REF!</v>
      </c>
      <c r="D2056" t="s">
        <v>449</v>
      </c>
      <c r="E2056" t="s">
        <v>517</v>
      </c>
      <c r="F2056">
        <f>IF(OR(ISNUMBER(SEARCH(" 4S",porsche_data[[#This Row],[Model]])), ISNUMBER(SEARCH(" S",porsche_data[[#This Row],[Model]]))),1,0)</f>
        <v>0</v>
      </c>
      <c r="G2056">
        <f>IF(ISNUMBER(SEARCH("Turbo",porsche_data[[#This Row],[Model]])),1,0)</f>
        <v>0</v>
      </c>
      <c r="H2056">
        <f>IF(ISNUMBER(SEARCH("GT",porsche_data[[#This Row],[Model]])),1,0)</f>
        <v>0</v>
      </c>
      <c r="I2056">
        <f>IF(ISNUMBER(SEARCH("RS",porsche_data[[#This Row],[Model]])),1,0)</f>
        <v>0</v>
      </c>
      <c r="J2056">
        <f>IF(ISNUMBER(SEARCH("Targa",porsche_data[[#This Row],[Body]])),1,0)</f>
        <v>0</v>
      </c>
      <c r="K2056">
        <f>IF(ISNUMBER(SEARCH("Cabriolet",porsche_data[[#This Row],[Body]])),1,0)</f>
        <v>0</v>
      </c>
      <c r="L2056" t="s">
        <v>44</v>
      </c>
      <c r="N2056" t="s">
        <v>3682</v>
      </c>
      <c r="O2056" t="str">
        <f>IF(ISNUMBER(SEARCH("km",porsche_data[[#This Row],[Mileage0]])),porsche_data[[#This Row],[Mileage0]],"")</f>
        <v>79642 km</v>
      </c>
      <c r="P2056" t="s">
        <v>519</v>
      </c>
      <c r="R2056" t="s">
        <v>39</v>
      </c>
      <c r="T2056" t="s">
        <v>20</v>
      </c>
      <c r="U2056" t="s">
        <v>21</v>
      </c>
      <c r="V2056">
        <f>IF(porsche_data[[#This Row],[Transmission]]="Automatic",1,0)</f>
        <v>0</v>
      </c>
      <c r="W2056">
        <f>IF(porsche_data[[#This Row],[Transmission]]="PDK",1,0)</f>
        <v>0</v>
      </c>
      <c r="X2056" t="s">
        <v>22</v>
      </c>
      <c r="Y2056">
        <f>IF(porsche_data[[#This Row],[Drive]]="Rear drive",0,1)</f>
        <v>0</v>
      </c>
      <c r="Z2056" t="s">
        <v>23</v>
      </c>
      <c r="AA2056" t="s">
        <v>24</v>
      </c>
      <c r="AB2056">
        <f>IF(OR(porsche_data[[#This Row],[Interior Color]]="Black",porsche_data[[#This Row],[Interior Color]]="Beige",porsche_data[[#This Row],[Interior Color]]="Brown",porsche_data[[#This Row],[Interior Color]]="Grey"),0,1)</f>
        <v>0</v>
      </c>
      <c r="AC2056" t="s">
        <v>116</v>
      </c>
      <c r="AD20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57" spans="1:30" hidden="1" x14ac:dyDescent="0.2">
      <c r="A2057" t="s">
        <v>5135</v>
      </c>
      <c r="C2057" t="e">
        <f>ABS((porsche_data[[#This Row],[Price]]-#REF!)/#REF!)</f>
        <v>#REF!</v>
      </c>
      <c r="D2057" t="s">
        <v>654</v>
      </c>
      <c r="E2057" t="s">
        <v>35</v>
      </c>
      <c r="F2057">
        <f>IF(OR(ISNUMBER(SEARCH(" 4S",porsche_data[[#This Row],[Model]])), ISNUMBER(SEARCH(" S",porsche_data[[#This Row],[Model]]))),1,0)</f>
        <v>0</v>
      </c>
      <c r="G2057">
        <f>IF(ISNUMBER(SEARCH("Turbo",porsche_data[[#This Row],[Model]])),1,0)</f>
        <v>0</v>
      </c>
      <c r="H2057">
        <f>IF(ISNUMBER(SEARCH("GT",porsche_data[[#This Row],[Model]])),1,0)</f>
        <v>0</v>
      </c>
      <c r="I2057">
        <f>IF(ISNUMBER(SEARCH("RS",porsche_data[[#This Row],[Model]])),1,0)</f>
        <v>0</v>
      </c>
      <c r="J2057">
        <f>IF(ISNUMBER(SEARCH("Targa",porsche_data[[#This Row],[Body]])),1,0)</f>
        <v>1</v>
      </c>
      <c r="K2057">
        <f>IF(ISNUMBER(SEARCH("Cabriolet",porsche_data[[#This Row],[Body]])),1,0)</f>
        <v>0</v>
      </c>
      <c r="L2057" t="s">
        <v>36</v>
      </c>
      <c r="N2057" t="s">
        <v>5136</v>
      </c>
      <c r="O2057" t="str">
        <f>IF(ISNUMBER(SEARCH("km",porsche_data[[#This Row],[Mileage0]])),porsche_data[[#This Row],[Mileage0]],"")</f>
        <v>12699 km</v>
      </c>
      <c r="P2057" t="s">
        <v>121</v>
      </c>
      <c r="R2057" t="s">
        <v>122</v>
      </c>
      <c r="T2057" t="s">
        <v>20</v>
      </c>
      <c r="U2057" t="s">
        <v>21</v>
      </c>
      <c r="V2057">
        <f>IF(porsche_data[[#This Row],[Transmission]]="Automatic",1,0)</f>
        <v>0</v>
      </c>
      <c r="W2057">
        <f>IF(porsche_data[[#This Row],[Transmission]]="PDK",1,0)</f>
        <v>0</v>
      </c>
      <c r="X2057" t="s">
        <v>22</v>
      </c>
      <c r="Y2057">
        <f>IF(porsche_data[[#This Row],[Drive]]="Rear drive",0,1)</f>
        <v>0</v>
      </c>
      <c r="Z2057" t="s">
        <v>23</v>
      </c>
      <c r="AA2057" t="s">
        <v>24</v>
      </c>
      <c r="AB2057">
        <f>IF(OR(porsche_data[[#This Row],[Interior Color]]="Black",porsche_data[[#This Row],[Interior Color]]="Beige",porsche_data[[#This Row],[Interior Color]]="Brown",porsche_data[[#This Row],[Interior Color]]="Grey"),0,1)</f>
        <v>0</v>
      </c>
      <c r="AC2057" t="s">
        <v>47</v>
      </c>
      <c r="AD20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58" spans="1:30" hidden="1" x14ac:dyDescent="0.2">
      <c r="A2058" t="s">
        <v>1456</v>
      </c>
      <c r="C2058" t="e">
        <f>ABS((porsche_data[[#This Row],[Price]]-#REF!)/#REF!)</f>
        <v>#REF!</v>
      </c>
      <c r="D2058" t="s">
        <v>279</v>
      </c>
      <c r="E2058" t="s">
        <v>102</v>
      </c>
      <c r="F2058">
        <f>IF(OR(ISNUMBER(SEARCH(" 4S",porsche_data[[#This Row],[Model]])), ISNUMBER(SEARCH(" S",porsche_data[[#This Row],[Model]]))),1,0)</f>
        <v>0</v>
      </c>
      <c r="G2058">
        <f>IF(ISNUMBER(SEARCH("Turbo",porsche_data[[#This Row],[Model]])),1,0)</f>
        <v>0</v>
      </c>
      <c r="H2058">
        <f>IF(ISNUMBER(SEARCH("GT",porsche_data[[#This Row],[Model]])),1,0)</f>
        <v>0</v>
      </c>
      <c r="I2058">
        <f>IF(ISNUMBER(SEARCH("RS",porsche_data[[#This Row],[Model]])),1,0)</f>
        <v>0</v>
      </c>
      <c r="J2058">
        <f>IF(ISNUMBER(SEARCH("Targa",porsche_data[[#This Row],[Body]])),1,0)</f>
        <v>0</v>
      </c>
      <c r="K2058">
        <f>IF(ISNUMBER(SEARCH("Cabriolet",porsche_data[[#This Row],[Body]])),1,0)</f>
        <v>0</v>
      </c>
      <c r="L2058" t="s">
        <v>44</v>
      </c>
      <c r="N2058" t="s">
        <v>1457</v>
      </c>
      <c r="O2058" t="str">
        <f>IF(ISNUMBER(SEARCH("km",porsche_data[[#This Row],[Mileage0]])),porsche_data[[#This Row],[Mileage0]],"")</f>
        <v>12900 km</v>
      </c>
      <c r="P2058" t="s">
        <v>212</v>
      </c>
      <c r="R2058" t="s">
        <v>88</v>
      </c>
      <c r="T2058" t="s">
        <v>20</v>
      </c>
      <c r="U2058" t="s">
        <v>21</v>
      </c>
      <c r="V2058">
        <f>IF(porsche_data[[#This Row],[Transmission]]="Automatic",1,0)</f>
        <v>0</v>
      </c>
      <c r="W2058">
        <f>IF(porsche_data[[#This Row],[Transmission]]="PDK",1,0)</f>
        <v>0</v>
      </c>
      <c r="X2058" t="s">
        <v>22</v>
      </c>
      <c r="Y2058">
        <f>IF(porsche_data[[#This Row],[Drive]]="Rear drive",0,1)</f>
        <v>0</v>
      </c>
      <c r="Z2058" t="s">
        <v>23</v>
      </c>
      <c r="AA2058" t="s">
        <v>250</v>
      </c>
      <c r="AB2058">
        <f>IF(OR(porsche_data[[#This Row],[Interior Color]]="Black",porsche_data[[#This Row],[Interior Color]]="Beige",porsche_data[[#This Row],[Interior Color]]="Brown",porsche_data[[#This Row],[Interior Color]]="Grey"),0,1)</f>
        <v>0</v>
      </c>
      <c r="AC2058" t="s">
        <v>54</v>
      </c>
      <c r="AD20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59" spans="1:30" hidden="1" x14ac:dyDescent="0.2">
      <c r="A2059" t="s">
        <v>25</v>
      </c>
      <c r="C2059" t="e">
        <f>ABS((porsche_data[[#This Row],[Price]]-#REF!)/#REF!)</f>
        <v>#REF!</v>
      </c>
      <c r="D2059" t="s">
        <v>25</v>
      </c>
      <c r="E2059" t="s">
        <v>25</v>
      </c>
      <c r="F2059">
        <f>IF(OR(ISNUMBER(SEARCH(" 4S",porsche_data[[#This Row],[Model]])), ISNUMBER(SEARCH(" S",porsche_data[[#This Row],[Model]]))),1,0)</f>
        <v>0</v>
      </c>
      <c r="G2059">
        <f>IF(ISNUMBER(SEARCH("Turbo",porsche_data[[#This Row],[Model]])),1,0)</f>
        <v>0</v>
      </c>
      <c r="H2059">
        <f>IF(ISNUMBER(SEARCH("GT",porsche_data[[#This Row],[Model]])),1,0)</f>
        <v>0</v>
      </c>
      <c r="I2059">
        <f>IF(ISNUMBER(SEARCH("RS",porsche_data[[#This Row],[Model]])),1,0)</f>
        <v>0</v>
      </c>
      <c r="J2059">
        <f>IF(ISNUMBER(SEARCH("Targa",porsche_data[[#This Row],[Body]])),1,0)</f>
        <v>0</v>
      </c>
      <c r="K2059">
        <f>IF(ISNUMBER(SEARCH("Cabriolet",porsche_data[[#This Row],[Body]])),1,0)</f>
        <v>0</v>
      </c>
      <c r="L2059" t="s">
        <v>25</v>
      </c>
      <c r="N2059" t="s">
        <v>25</v>
      </c>
      <c r="O2059" t="str">
        <f>IF(ISNUMBER(SEARCH("km",porsche_data[[#This Row],[Mileage0]])),porsche_data[[#This Row],[Mileage0]],"")</f>
        <v/>
      </c>
      <c r="P2059" t="s">
        <v>25</v>
      </c>
      <c r="R2059" t="s">
        <v>25</v>
      </c>
      <c r="T2059" t="s">
        <v>25</v>
      </c>
      <c r="U2059" t="s">
        <v>25</v>
      </c>
      <c r="V2059">
        <f>IF(porsche_data[[#This Row],[Transmission]]="Automatic",1,0)</f>
        <v>0</v>
      </c>
      <c r="W2059">
        <f>IF(porsche_data[[#This Row],[Transmission]]="PDK",1,0)</f>
        <v>0</v>
      </c>
      <c r="X2059" t="s">
        <v>25</v>
      </c>
      <c r="Y2059">
        <f>IF(porsche_data[[#This Row],[Drive]]="Rear drive",0,1)</f>
        <v>1</v>
      </c>
      <c r="Z2059" t="s">
        <v>25</v>
      </c>
      <c r="AA2059" t="s">
        <v>25</v>
      </c>
      <c r="AB2059">
        <f>IF(OR(porsche_data[[#This Row],[Interior Color]]="Black",porsche_data[[#This Row],[Interior Color]]="Beige",porsche_data[[#This Row],[Interior Color]]="Brown",porsche_data[[#This Row],[Interior Color]]="Grey"),0,1)</f>
        <v>1</v>
      </c>
      <c r="AC2059" t="s">
        <v>25</v>
      </c>
      <c r="AD20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60" spans="1:30" hidden="1" x14ac:dyDescent="0.2">
      <c r="A2060" t="s">
        <v>983</v>
      </c>
      <c r="C2060" t="e">
        <f>ABS((porsche_data[[#This Row],[Price]]-#REF!)/#REF!)</f>
        <v>#REF!</v>
      </c>
      <c r="D2060" t="s">
        <v>90</v>
      </c>
      <c r="E2060" t="s">
        <v>1345</v>
      </c>
      <c r="F2060">
        <f>IF(OR(ISNUMBER(SEARCH(" 4S",porsche_data[[#This Row],[Model]])), ISNUMBER(SEARCH(" S",porsche_data[[#This Row],[Model]]))),1,0)</f>
        <v>0</v>
      </c>
      <c r="G2060">
        <f>IF(ISNUMBER(SEARCH("Turbo",porsche_data[[#This Row],[Model]])),1,0)</f>
        <v>0</v>
      </c>
      <c r="H2060">
        <f>IF(ISNUMBER(SEARCH("GT",porsche_data[[#This Row],[Model]])),1,0)</f>
        <v>1</v>
      </c>
      <c r="I2060">
        <f>IF(ISNUMBER(SEARCH("RS",porsche_data[[#This Row],[Model]])),1,0)</f>
        <v>0</v>
      </c>
      <c r="J2060">
        <f>IF(ISNUMBER(SEARCH("Targa",porsche_data[[#This Row],[Body]])),1,0)</f>
        <v>0</v>
      </c>
      <c r="K2060">
        <f>IF(ISNUMBER(SEARCH("Cabriolet",porsche_data[[#This Row],[Body]])),1,0)</f>
        <v>1</v>
      </c>
      <c r="L2060" t="s">
        <v>16</v>
      </c>
      <c r="N2060" t="s">
        <v>340</v>
      </c>
      <c r="O2060" t="str">
        <f>IF(ISNUMBER(SEARCH("km",porsche_data[[#This Row],[Mileage0]])),porsche_data[[#This Row],[Mileage0]],"")</f>
        <v>69000 km</v>
      </c>
      <c r="P2060" t="s">
        <v>1195</v>
      </c>
      <c r="R2060" t="s">
        <v>198</v>
      </c>
      <c r="T2060" t="s">
        <v>20</v>
      </c>
      <c r="U2060" t="s">
        <v>31</v>
      </c>
      <c r="V2060">
        <f>IF(porsche_data[[#This Row],[Transmission]]="Automatic",1,0)</f>
        <v>0</v>
      </c>
      <c r="W2060">
        <f>IF(porsche_data[[#This Row],[Transmission]]="PDK",1,0)</f>
        <v>1</v>
      </c>
      <c r="X2060" t="s">
        <v>22</v>
      </c>
      <c r="Y2060">
        <f>IF(porsche_data[[#This Row],[Drive]]="Rear drive",0,1)</f>
        <v>0</v>
      </c>
      <c r="Z2060" t="s">
        <v>23</v>
      </c>
      <c r="AA2060" t="s">
        <v>24</v>
      </c>
      <c r="AB2060">
        <f>IF(OR(porsche_data[[#This Row],[Interior Color]]="Black",porsche_data[[#This Row],[Interior Color]]="Beige",porsche_data[[#This Row],[Interior Color]]="Brown",porsche_data[[#This Row],[Interior Color]]="Grey"),0,1)</f>
        <v>0</v>
      </c>
      <c r="AC2060" t="s">
        <v>308</v>
      </c>
      <c r="AD20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61" spans="1:30" hidden="1" x14ac:dyDescent="0.2">
      <c r="A2061" t="s">
        <v>3060</v>
      </c>
      <c r="C2061" t="e">
        <f>ABS((porsche_data[[#This Row],[Price]]-#REF!)/#REF!)</f>
        <v>#REF!</v>
      </c>
      <c r="D2061" t="s">
        <v>315</v>
      </c>
      <c r="E2061" t="s">
        <v>582</v>
      </c>
      <c r="F2061">
        <f>IF(OR(ISNUMBER(SEARCH(" 4S",porsche_data[[#This Row],[Model]])), ISNUMBER(SEARCH(" S",porsche_data[[#This Row],[Model]]))),1,0)</f>
        <v>0</v>
      </c>
      <c r="G2061">
        <f>IF(ISNUMBER(SEARCH("Turbo",porsche_data[[#This Row],[Model]])),1,0)</f>
        <v>0</v>
      </c>
      <c r="H2061">
        <f>IF(ISNUMBER(SEARCH("GT",porsche_data[[#This Row],[Model]])),1,0)</f>
        <v>0</v>
      </c>
      <c r="I2061">
        <f>IF(ISNUMBER(SEARCH("RS",porsche_data[[#This Row],[Model]])),1,0)</f>
        <v>0</v>
      </c>
      <c r="J2061">
        <f>IF(ISNUMBER(SEARCH("Targa",porsche_data[[#This Row],[Body]])),1,0)</f>
        <v>0</v>
      </c>
      <c r="K2061">
        <f>IF(ISNUMBER(SEARCH("Cabriolet",porsche_data[[#This Row],[Body]])),1,0)</f>
        <v>0</v>
      </c>
      <c r="L2061" t="s">
        <v>44</v>
      </c>
      <c r="N2061" t="s">
        <v>3061</v>
      </c>
      <c r="O2061" t="str">
        <f>IF(ISNUMBER(SEARCH("km",porsche_data[[#This Row],[Mileage0]])),porsche_data[[#This Row],[Mileage0]],"")</f>
        <v>228537 km</v>
      </c>
      <c r="P2061" t="s">
        <v>385</v>
      </c>
      <c r="R2061" t="s">
        <v>1060</v>
      </c>
      <c r="T2061" t="s">
        <v>20</v>
      </c>
      <c r="U2061" t="s">
        <v>21</v>
      </c>
      <c r="V2061">
        <f>IF(porsche_data[[#This Row],[Transmission]]="Automatic",1,0)</f>
        <v>0</v>
      </c>
      <c r="W2061">
        <f>IF(porsche_data[[#This Row],[Transmission]]="PDK",1,0)</f>
        <v>0</v>
      </c>
      <c r="X2061" t="s">
        <v>22</v>
      </c>
      <c r="Y2061">
        <f>IF(porsche_data[[#This Row],[Drive]]="Rear drive",0,1)</f>
        <v>0</v>
      </c>
      <c r="Z2061" t="s">
        <v>23</v>
      </c>
      <c r="AA2061" t="s">
        <v>24</v>
      </c>
      <c r="AB2061">
        <f>IF(OR(porsche_data[[#This Row],[Interior Color]]="Black",porsche_data[[#This Row],[Interior Color]]="Beige",porsche_data[[#This Row],[Interior Color]]="Brown",porsche_data[[#This Row],[Interior Color]]="Grey"),0,1)</f>
        <v>0</v>
      </c>
      <c r="AC2061" t="s">
        <v>99</v>
      </c>
      <c r="AD20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62" spans="1:30" hidden="1" x14ac:dyDescent="0.2">
      <c r="A2062" t="s">
        <v>3062</v>
      </c>
      <c r="C2062" t="e">
        <f>ABS((porsche_data[[#This Row],[Price]]-#REF!)/#REF!)</f>
        <v>#REF!</v>
      </c>
      <c r="D2062" t="s">
        <v>63</v>
      </c>
      <c r="E2062" t="s">
        <v>368</v>
      </c>
      <c r="F2062">
        <f>IF(OR(ISNUMBER(SEARCH(" 4S",porsche_data[[#This Row],[Model]])), ISNUMBER(SEARCH(" S",porsche_data[[#This Row],[Model]]))),1,0)</f>
        <v>0</v>
      </c>
      <c r="G2062">
        <f>IF(ISNUMBER(SEARCH("Turbo",porsche_data[[#This Row],[Model]])),1,0)</f>
        <v>0</v>
      </c>
      <c r="H2062">
        <f>IF(ISNUMBER(SEARCH("GT",porsche_data[[#This Row],[Model]])),1,0)</f>
        <v>1</v>
      </c>
      <c r="I2062">
        <f>IF(ISNUMBER(SEARCH("RS",porsche_data[[#This Row],[Model]])),1,0)</f>
        <v>0</v>
      </c>
      <c r="J2062">
        <f>IF(ISNUMBER(SEARCH("Targa",porsche_data[[#This Row],[Body]])),1,0)</f>
        <v>0</v>
      </c>
      <c r="K2062">
        <f>IF(ISNUMBER(SEARCH("Cabriolet",porsche_data[[#This Row],[Body]])),1,0)</f>
        <v>0</v>
      </c>
      <c r="L2062" t="s">
        <v>44</v>
      </c>
      <c r="N2062" t="s">
        <v>3063</v>
      </c>
      <c r="O2062" t="str">
        <f>IF(ISNUMBER(SEARCH("km",porsche_data[[#This Row],[Mileage0]])),porsche_data[[#This Row],[Mileage0]],"")</f>
        <v/>
      </c>
      <c r="P2062" t="s">
        <v>110</v>
      </c>
      <c r="R2062" t="s">
        <v>111</v>
      </c>
      <c r="T2062" t="s">
        <v>232</v>
      </c>
      <c r="U2062" t="s">
        <v>31</v>
      </c>
      <c r="V2062">
        <f>IF(porsche_data[[#This Row],[Transmission]]="Automatic",1,0)</f>
        <v>0</v>
      </c>
      <c r="W2062">
        <f>IF(porsche_data[[#This Row],[Transmission]]="PDK",1,0)</f>
        <v>1</v>
      </c>
      <c r="X2062" t="s">
        <v>22</v>
      </c>
      <c r="Y2062">
        <f>IF(porsche_data[[#This Row],[Drive]]="Rear drive",0,1)</f>
        <v>0</v>
      </c>
      <c r="Z2062" t="s">
        <v>23</v>
      </c>
      <c r="AA2062" t="s">
        <v>68</v>
      </c>
      <c r="AB2062">
        <f>IF(OR(porsche_data[[#This Row],[Interior Color]]="Black",porsche_data[[#This Row],[Interior Color]]="Beige",porsche_data[[#This Row],[Interior Color]]="Brown",porsche_data[[#This Row],[Interior Color]]="Grey"),0,1)</f>
        <v>0</v>
      </c>
      <c r="AC2062" t="s">
        <v>54</v>
      </c>
      <c r="AD20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63" spans="1:30" x14ac:dyDescent="0.2">
      <c r="A2063" t="s">
        <v>663</v>
      </c>
      <c r="B2063">
        <v>124911</v>
      </c>
      <c r="C2063">
        <f>ABS((porsche_data[[#This Row],[Price]]-AVERAGE(B1995:B6450))/_xlfn.STDEV.P(B1995:B6450))</f>
        <v>1.6335119305536558</v>
      </c>
      <c r="D2063" t="s">
        <v>163</v>
      </c>
      <c r="E2063" t="s">
        <v>180</v>
      </c>
      <c r="F2063">
        <f>IF(OR(ISNUMBER(SEARCH(" 4S",porsche_data[[#This Row],[Model]])), ISNUMBER(SEARCH(" S",porsche_data[[#This Row],[Model]]))),1,0)</f>
        <v>0</v>
      </c>
      <c r="G2063">
        <f>IF(ISNUMBER(SEARCH("Turbo",porsche_data[[#This Row],[Model]])),1,0)</f>
        <v>0</v>
      </c>
      <c r="H2063">
        <f>IF(ISNUMBER(SEARCH("GT",porsche_data[[#This Row],[Model]])),1,0)</f>
        <v>0</v>
      </c>
      <c r="I2063">
        <f>IF(ISNUMBER(SEARCH("RS",porsche_data[[#This Row],[Model]])),1,0)</f>
        <v>0</v>
      </c>
      <c r="J2063">
        <f>IF(ISNUMBER(SEARCH("Targa",porsche_data[[#This Row],[Body]])),1,0)</f>
        <v>0</v>
      </c>
      <c r="K2063">
        <f>IF(ISNUMBER(SEARCH("Cabriolet",porsche_data[[#This Row],[Body]])),1,0)</f>
        <v>1</v>
      </c>
      <c r="L2063" t="s">
        <v>16</v>
      </c>
      <c r="M2063">
        <v>992</v>
      </c>
      <c r="N2063" t="s">
        <v>664</v>
      </c>
      <c r="O2063" s="3">
        <f>1*(LEFT(porsche_data[[#This Row],[Mileage0]],FIND(" ",porsche_data[[#This Row],[Mileage0]])-1))</f>
        <v>9600</v>
      </c>
      <c r="P2063" t="s">
        <v>182</v>
      </c>
      <c r="Q2063">
        <v>385</v>
      </c>
      <c r="R2063" t="s">
        <v>67</v>
      </c>
      <c r="S2063">
        <f>1*(LEFT(porsche_data[[#This Row],[Cylinder Capacity]],FIND(" ",porsche_data[[#This Row],[Cylinder Capacity]])-1))</f>
        <v>3</v>
      </c>
      <c r="T2063" t="s">
        <v>20</v>
      </c>
      <c r="U2063" t="s">
        <v>31</v>
      </c>
      <c r="V2063">
        <f>IF(porsche_data[[#This Row],[Transmission]]="Automatic",1,0)</f>
        <v>0</v>
      </c>
      <c r="W2063">
        <f>IF(porsche_data[[#This Row],[Transmission]]="PDK",1,0)</f>
        <v>1</v>
      </c>
      <c r="X2063" t="s">
        <v>46</v>
      </c>
      <c r="Y2063">
        <f>IF(porsche_data[[#This Row],[Drive]]="Rear drive",0,1)</f>
        <v>1</v>
      </c>
      <c r="Z2063" t="s">
        <v>23</v>
      </c>
      <c r="AA2063" t="s">
        <v>24</v>
      </c>
      <c r="AB2063">
        <f>IF(OR(porsche_data[[#This Row],[Interior Color]]="Black",porsche_data[[#This Row],[Interior Color]]="Beige",porsche_data[[#This Row],[Interior Color]]="Brown",porsche_data[[#This Row],[Interior Color]]="Grey"),0,1)</f>
        <v>0</v>
      </c>
      <c r="AC2063" t="s">
        <v>308</v>
      </c>
      <c r="AD20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64" spans="1:30" hidden="1" x14ac:dyDescent="0.2">
      <c r="A2064" t="s">
        <v>663</v>
      </c>
      <c r="B2064">
        <v>124911</v>
      </c>
      <c r="C2064" t="e">
        <f>ABS((porsche_data[[#This Row],[Price]]-#REF!)/#REF!)</f>
        <v>#REF!</v>
      </c>
      <c r="D2064" t="s">
        <v>425</v>
      </c>
      <c r="E2064" t="s">
        <v>729</v>
      </c>
      <c r="F2064">
        <f>IF(OR(ISNUMBER(SEARCH(" 4S",porsche_data[[#This Row],[Model]])), ISNUMBER(SEARCH(" S",porsche_data[[#This Row],[Model]]))),1,0)</f>
        <v>0</v>
      </c>
      <c r="G2064">
        <f>IF(ISNUMBER(SEARCH("Turbo",porsche_data[[#This Row],[Model]])),1,0)</f>
        <v>0</v>
      </c>
      <c r="H2064">
        <f>IF(ISNUMBER(SEARCH("GT",porsche_data[[#This Row],[Model]])),1,0)</f>
        <v>0</v>
      </c>
      <c r="I2064">
        <f>IF(ISNUMBER(SEARCH("RS",porsche_data[[#This Row],[Model]])),1,0)</f>
        <v>0</v>
      </c>
      <c r="J2064">
        <f>IF(ISNUMBER(SEARCH("Targa",porsche_data[[#This Row],[Body]])),1,0)</f>
        <v>0</v>
      </c>
      <c r="K2064">
        <f>IF(ISNUMBER(SEARCH("Cabriolet",porsche_data[[#This Row],[Body]])),1,0)</f>
        <v>0</v>
      </c>
      <c r="L2064" t="s">
        <v>44</v>
      </c>
      <c r="N2064" t="s">
        <v>2427</v>
      </c>
      <c r="O2064" t="str">
        <f>IF(ISNUMBER(SEARCH("km",porsche_data[[#This Row],[Mileage0]])),porsche_data[[#This Row],[Mileage0]],"")</f>
        <v>1478 km</v>
      </c>
      <c r="P2064" t="s">
        <v>568</v>
      </c>
      <c r="R2064" t="s">
        <v>122</v>
      </c>
      <c r="T2064" t="s">
        <v>20</v>
      </c>
      <c r="U2064" t="s">
        <v>21</v>
      </c>
      <c r="V2064">
        <f>IF(porsche_data[[#This Row],[Transmission]]="Automatic",1,0)</f>
        <v>0</v>
      </c>
      <c r="W2064">
        <f>IF(porsche_data[[#This Row],[Transmission]]="PDK",1,0)</f>
        <v>0</v>
      </c>
      <c r="X2064" t="s">
        <v>22</v>
      </c>
      <c r="Y2064">
        <f>IF(porsche_data[[#This Row],[Drive]]="Rear drive",0,1)</f>
        <v>0</v>
      </c>
      <c r="Z2064" t="s">
        <v>23</v>
      </c>
      <c r="AA2064" t="s">
        <v>24</v>
      </c>
      <c r="AB2064">
        <f>IF(OR(porsche_data[[#This Row],[Interior Color]]="Black",porsche_data[[#This Row],[Interior Color]]="Beige",porsche_data[[#This Row],[Interior Color]]="Brown",porsche_data[[#This Row],[Interior Color]]="Grey"),0,1)</f>
        <v>0</v>
      </c>
      <c r="AC2064" t="s">
        <v>61</v>
      </c>
      <c r="AD20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65" spans="1:30" hidden="1" x14ac:dyDescent="0.2">
      <c r="A2065" t="s">
        <v>3066</v>
      </c>
      <c r="C2065" t="e">
        <f>ABS((porsche_data[[#This Row],[Price]]-#REF!)/#REF!)</f>
        <v>#REF!</v>
      </c>
      <c r="D2065" t="s">
        <v>204</v>
      </c>
      <c r="E2065" t="s">
        <v>454</v>
      </c>
      <c r="F2065">
        <f>IF(OR(ISNUMBER(SEARCH(" 4S",porsche_data[[#This Row],[Model]])), ISNUMBER(SEARCH(" S",porsche_data[[#This Row],[Model]]))),1,0)</f>
        <v>1</v>
      </c>
      <c r="G2065">
        <f>IF(ISNUMBER(SEARCH("Turbo",porsche_data[[#This Row],[Model]])),1,0)</f>
        <v>1</v>
      </c>
      <c r="H2065">
        <f>IF(ISNUMBER(SEARCH("GT",porsche_data[[#This Row],[Model]])),1,0)</f>
        <v>0</v>
      </c>
      <c r="I2065">
        <f>IF(ISNUMBER(SEARCH("RS",porsche_data[[#This Row],[Model]])),1,0)</f>
        <v>0</v>
      </c>
      <c r="J2065">
        <f>IF(ISNUMBER(SEARCH("Targa",porsche_data[[#This Row],[Body]])),1,0)</f>
        <v>0</v>
      </c>
      <c r="K2065">
        <f>IF(ISNUMBER(SEARCH("Cabriolet",porsche_data[[#This Row],[Body]])),1,0)</f>
        <v>0</v>
      </c>
      <c r="L2065" t="s">
        <v>44</v>
      </c>
      <c r="N2065" t="s">
        <v>3067</v>
      </c>
      <c r="O2065" t="str">
        <f>IF(ISNUMBER(SEARCH("km",porsche_data[[#This Row],[Mileage0]])),porsche_data[[#This Row],[Mileage0]],"")</f>
        <v/>
      </c>
      <c r="P2065" t="s">
        <v>456</v>
      </c>
      <c r="R2065" t="s">
        <v>88</v>
      </c>
      <c r="T2065" t="s">
        <v>20</v>
      </c>
      <c r="U2065" t="s">
        <v>31</v>
      </c>
      <c r="V2065">
        <f>IF(porsche_data[[#This Row],[Transmission]]="Automatic",1,0)</f>
        <v>0</v>
      </c>
      <c r="W2065">
        <f>IF(porsche_data[[#This Row],[Transmission]]="PDK",1,0)</f>
        <v>1</v>
      </c>
      <c r="X2065" t="s">
        <v>46</v>
      </c>
      <c r="Y2065">
        <f>IF(porsche_data[[#This Row],[Drive]]="Rear drive",0,1)</f>
        <v>1</v>
      </c>
      <c r="Z2065" t="s">
        <v>23</v>
      </c>
      <c r="AA2065" t="s">
        <v>24</v>
      </c>
      <c r="AB2065">
        <f>IF(OR(porsche_data[[#This Row],[Interior Color]]="Black",porsche_data[[#This Row],[Interior Color]]="Beige",porsche_data[[#This Row],[Interior Color]]="Brown",porsche_data[[#This Row],[Interior Color]]="Grey"),0,1)</f>
        <v>0</v>
      </c>
      <c r="AC2065" t="s">
        <v>24</v>
      </c>
      <c r="AD20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66" spans="1:30" hidden="1" x14ac:dyDescent="0.2">
      <c r="A2066" t="s">
        <v>991</v>
      </c>
      <c r="C2066" t="e">
        <f>ABS((porsche_data[[#This Row],[Price]]-#REF!)/#REF!)</f>
        <v>#REF!</v>
      </c>
      <c r="D2066" t="s">
        <v>128</v>
      </c>
      <c r="E2066" t="s">
        <v>738</v>
      </c>
      <c r="F2066">
        <f>IF(OR(ISNUMBER(SEARCH(" 4S",porsche_data[[#This Row],[Model]])), ISNUMBER(SEARCH(" S",porsche_data[[#This Row],[Model]]))),1,0)</f>
        <v>1</v>
      </c>
      <c r="G2066">
        <f>IF(ISNUMBER(SEARCH("Turbo",porsche_data[[#This Row],[Model]])),1,0)</f>
        <v>0</v>
      </c>
      <c r="H2066">
        <f>IF(ISNUMBER(SEARCH("GT",porsche_data[[#This Row],[Model]])),1,0)</f>
        <v>0</v>
      </c>
      <c r="I2066">
        <f>IF(ISNUMBER(SEARCH("RS",porsche_data[[#This Row],[Model]])),1,0)</f>
        <v>0</v>
      </c>
      <c r="J2066">
        <f>IF(ISNUMBER(SEARCH("Targa",porsche_data[[#This Row],[Body]])),1,0)</f>
        <v>0</v>
      </c>
      <c r="K2066">
        <f>IF(ISNUMBER(SEARCH("Cabriolet",porsche_data[[#This Row],[Body]])),1,0)</f>
        <v>0</v>
      </c>
      <c r="L2066" t="s">
        <v>44</v>
      </c>
      <c r="N2066" t="s">
        <v>3068</v>
      </c>
      <c r="O2066" t="str">
        <f>IF(ISNUMBER(SEARCH("km",porsche_data[[#This Row],[Mileage0]])),porsche_data[[#This Row],[Mileage0]],"")</f>
        <v>85520 km</v>
      </c>
      <c r="P2066" t="s">
        <v>327</v>
      </c>
      <c r="R2066" t="s">
        <v>270</v>
      </c>
      <c r="T2066" t="s">
        <v>20</v>
      </c>
      <c r="U2066" t="s">
        <v>31</v>
      </c>
      <c r="V2066">
        <f>IF(porsche_data[[#This Row],[Transmission]]="Automatic",1,0)</f>
        <v>0</v>
      </c>
      <c r="W2066">
        <f>IF(porsche_data[[#This Row],[Transmission]]="PDK",1,0)</f>
        <v>1</v>
      </c>
      <c r="X2066" t="s">
        <v>22</v>
      </c>
      <c r="Y2066">
        <f>IF(porsche_data[[#This Row],[Drive]]="Rear drive",0,1)</f>
        <v>0</v>
      </c>
      <c r="Z2066" t="s">
        <v>23</v>
      </c>
      <c r="AA2066" t="s">
        <v>24</v>
      </c>
      <c r="AB2066">
        <f>IF(OR(porsche_data[[#This Row],[Interior Color]]="Black",porsche_data[[#This Row],[Interior Color]]="Beige",porsche_data[[#This Row],[Interior Color]]="Brown",porsche_data[[#This Row],[Interior Color]]="Grey"),0,1)</f>
        <v>0</v>
      </c>
      <c r="AC2066" t="s">
        <v>24</v>
      </c>
      <c r="AD20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67" spans="1:30" x14ac:dyDescent="0.2">
      <c r="A2067" t="s">
        <v>1089</v>
      </c>
      <c r="B2067">
        <v>124900</v>
      </c>
      <c r="C2067">
        <f>ABS((porsche_data[[#This Row],[Price]]-AVERAGE(B1999:B6454))/_xlfn.STDEV.P(B1999:B6454))</f>
        <v>1.6398963106342694</v>
      </c>
      <c r="D2067" t="s">
        <v>446</v>
      </c>
      <c r="E2067" t="s">
        <v>832</v>
      </c>
      <c r="F2067">
        <f>IF(OR(ISNUMBER(SEARCH(" 4S",porsche_data[[#This Row],[Model]])), ISNUMBER(SEARCH(" S",porsche_data[[#This Row],[Model]]))),1,0)</f>
        <v>0</v>
      </c>
      <c r="G2067">
        <f>IF(ISNUMBER(SEARCH("Turbo",porsche_data[[#This Row],[Model]])),1,0)</f>
        <v>0</v>
      </c>
      <c r="H2067">
        <f>IF(ISNUMBER(SEARCH("GT",porsche_data[[#This Row],[Model]])),1,0)</f>
        <v>1</v>
      </c>
      <c r="I2067">
        <f>IF(ISNUMBER(SEARCH("RS",porsche_data[[#This Row],[Model]])),1,0)</f>
        <v>0</v>
      </c>
      <c r="J2067">
        <f>IF(ISNUMBER(SEARCH("Targa",porsche_data[[#This Row],[Body]])),1,0)</f>
        <v>0</v>
      </c>
      <c r="K2067">
        <f>IF(ISNUMBER(SEARCH("Cabriolet",porsche_data[[#This Row],[Body]])),1,0)</f>
        <v>0</v>
      </c>
      <c r="L2067" t="s">
        <v>44</v>
      </c>
      <c r="M2067">
        <v>996</v>
      </c>
      <c r="N2067" t="s">
        <v>1090</v>
      </c>
      <c r="O2067" s="3">
        <f>1*(LEFT(porsche_data[[#This Row],[Mileage0]],FIND(" ",porsche_data[[#This Row],[Mileage0]])-1))</f>
        <v>37200</v>
      </c>
      <c r="P2067" t="s">
        <v>529</v>
      </c>
      <c r="Q2067">
        <v>381</v>
      </c>
      <c r="R2067" t="s">
        <v>19</v>
      </c>
      <c r="S2067">
        <f>1*(LEFT(porsche_data[[#This Row],[Cylinder Capacity]],FIND(" ",porsche_data[[#This Row],[Cylinder Capacity]])-1))</f>
        <v>3.6</v>
      </c>
      <c r="T2067" t="s">
        <v>20</v>
      </c>
      <c r="U2067" t="s">
        <v>21</v>
      </c>
      <c r="V2067">
        <f>IF(porsche_data[[#This Row],[Transmission]]="Automatic",1,0)</f>
        <v>0</v>
      </c>
      <c r="W2067">
        <f>IF(porsche_data[[#This Row],[Transmission]]="PDK",1,0)</f>
        <v>0</v>
      </c>
      <c r="X2067" t="s">
        <v>22</v>
      </c>
      <c r="Y2067">
        <f>IF(porsche_data[[#This Row],[Drive]]="Rear drive",0,1)</f>
        <v>0</v>
      </c>
      <c r="Z2067" t="s">
        <v>23</v>
      </c>
      <c r="AA2067" t="s">
        <v>24</v>
      </c>
      <c r="AB2067">
        <f>IF(OR(porsche_data[[#This Row],[Interior Color]]="Black",porsche_data[[#This Row],[Interior Color]]="Beige",porsche_data[[#This Row],[Interior Color]]="Brown",porsche_data[[#This Row],[Interior Color]]="Grey"),0,1)</f>
        <v>0</v>
      </c>
      <c r="AC2067" t="s">
        <v>24</v>
      </c>
      <c r="AD20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68" spans="1:30" x14ac:dyDescent="0.2">
      <c r="A2068" t="s">
        <v>1089</v>
      </c>
      <c r="B2068">
        <v>124900</v>
      </c>
      <c r="C2068">
        <f>ABS((porsche_data[[#This Row],[Price]]-AVERAGE(B2000:B6455))/_xlfn.STDEV.P(B2000:B6455))</f>
        <v>1.6398963106342694</v>
      </c>
      <c r="D2068" t="s">
        <v>27</v>
      </c>
      <c r="E2068" t="s">
        <v>1279</v>
      </c>
      <c r="F2068">
        <f>IF(OR(ISNUMBER(SEARCH(" 4S",porsche_data[[#This Row],[Model]])), ISNUMBER(SEARCH(" S",porsche_data[[#This Row],[Model]]))),1,0)</f>
        <v>0</v>
      </c>
      <c r="G2068">
        <f>IF(ISNUMBER(SEARCH("Turbo",porsche_data[[#This Row],[Model]])),1,0)</f>
        <v>0</v>
      </c>
      <c r="H2068">
        <f>IF(ISNUMBER(SEARCH("GT",porsche_data[[#This Row],[Model]])),1,0)</f>
        <v>1</v>
      </c>
      <c r="I2068">
        <f>IF(ISNUMBER(SEARCH("RS",porsche_data[[#This Row],[Model]])),1,0)</f>
        <v>0</v>
      </c>
      <c r="J2068">
        <f>IF(ISNUMBER(SEARCH("Targa",porsche_data[[#This Row],[Body]])),1,0)</f>
        <v>0</v>
      </c>
      <c r="K2068">
        <f>IF(ISNUMBER(SEARCH("Cabriolet",porsche_data[[#This Row],[Body]])),1,0)</f>
        <v>1</v>
      </c>
      <c r="L2068" t="s">
        <v>16</v>
      </c>
      <c r="M2068">
        <v>997</v>
      </c>
      <c r="N2068" t="s">
        <v>2288</v>
      </c>
      <c r="O2068" s="3">
        <f>1*(LEFT(porsche_data[[#This Row],[Mileage0]],FIND(" ",porsche_data[[#This Row],[Mileage0]])-1))</f>
        <v>39039</v>
      </c>
      <c r="P2068" t="s">
        <v>137</v>
      </c>
      <c r="Q2068">
        <v>408</v>
      </c>
      <c r="R2068" t="s">
        <v>88</v>
      </c>
      <c r="S2068">
        <f>1*(LEFT(porsche_data[[#This Row],[Cylinder Capacity]],FIND(" ",porsche_data[[#This Row],[Cylinder Capacity]])-1))</f>
        <v>3.8</v>
      </c>
      <c r="T2068" t="s">
        <v>20</v>
      </c>
      <c r="U2068" t="s">
        <v>31</v>
      </c>
      <c r="V2068">
        <f>IF(porsche_data[[#This Row],[Transmission]]="Automatic",1,0)</f>
        <v>0</v>
      </c>
      <c r="W2068">
        <f>IF(porsche_data[[#This Row],[Transmission]]="PDK",1,0)</f>
        <v>1</v>
      </c>
      <c r="X2068" t="s">
        <v>22</v>
      </c>
      <c r="Y2068">
        <f>IF(porsche_data[[#This Row],[Drive]]="Rear drive",0,1)</f>
        <v>0</v>
      </c>
      <c r="Z2068" t="s">
        <v>23</v>
      </c>
      <c r="AA2068" t="s">
        <v>24</v>
      </c>
      <c r="AB2068">
        <f>IF(OR(porsche_data[[#This Row],[Interior Color]]="Black",porsche_data[[#This Row],[Interior Color]]="Beige",porsche_data[[#This Row],[Interior Color]]="Brown",porsche_data[[#This Row],[Interior Color]]="Grey"),0,1)</f>
        <v>0</v>
      </c>
      <c r="AC2068" t="s">
        <v>438</v>
      </c>
      <c r="AD20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69" spans="1:30" x14ac:dyDescent="0.2">
      <c r="A2069" t="s">
        <v>1089</v>
      </c>
      <c r="B2069">
        <v>124900</v>
      </c>
      <c r="C2069">
        <f>ABS((porsche_data[[#This Row],[Price]]-AVERAGE(B2001:B6456))/_xlfn.STDEV.P(B2001:B6456))</f>
        <v>1.6433149139068157</v>
      </c>
      <c r="D2069" t="s">
        <v>767</v>
      </c>
      <c r="E2069" t="s">
        <v>646</v>
      </c>
      <c r="F2069">
        <f>IF(OR(ISNUMBER(SEARCH(" 4S",porsche_data[[#This Row],[Model]])), ISNUMBER(SEARCH(" S",porsche_data[[#This Row],[Model]]))),1,0)</f>
        <v>0</v>
      </c>
      <c r="G2069">
        <f>IF(ISNUMBER(SEARCH("Turbo",porsche_data[[#This Row],[Model]])),1,0)</f>
        <v>1</v>
      </c>
      <c r="H2069">
        <f>IF(ISNUMBER(SEARCH("GT",porsche_data[[#This Row],[Model]])),1,0)</f>
        <v>0</v>
      </c>
      <c r="I2069">
        <f>IF(ISNUMBER(SEARCH("RS",porsche_data[[#This Row],[Model]])),1,0)</f>
        <v>0</v>
      </c>
      <c r="J2069">
        <f>IF(ISNUMBER(SEARCH("Targa",porsche_data[[#This Row],[Body]])),1,0)</f>
        <v>0</v>
      </c>
      <c r="K2069">
        <f>IF(ISNUMBER(SEARCH("Cabriolet",porsche_data[[#This Row],[Body]])),1,0)</f>
        <v>0</v>
      </c>
      <c r="L2069" t="s">
        <v>44</v>
      </c>
      <c r="M2069">
        <v>911</v>
      </c>
      <c r="N2069" t="s">
        <v>2836</v>
      </c>
      <c r="O2069" s="3">
        <f>1*(LEFT(porsche_data[[#This Row],[Mileage0]],FIND(" ",porsche_data[[#This Row],[Mileage0]])-1))</f>
        <v>33456</v>
      </c>
      <c r="P2069" t="s">
        <v>648</v>
      </c>
      <c r="Q2069">
        <v>245</v>
      </c>
      <c r="R2069" t="s">
        <v>67</v>
      </c>
      <c r="S2069">
        <f>1*(LEFT(porsche_data[[#This Row],[Cylinder Capacity]],FIND(" ",porsche_data[[#This Row],[Cylinder Capacity]])-1))</f>
        <v>3</v>
      </c>
      <c r="T2069" t="s">
        <v>20</v>
      </c>
      <c r="U2069" t="s">
        <v>21</v>
      </c>
      <c r="V2069">
        <f>IF(porsche_data[[#This Row],[Transmission]]="Automatic",1,0)</f>
        <v>0</v>
      </c>
      <c r="W2069">
        <f>IF(porsche_data[[#This Row],[Transmission]]="PDK",1,0)</f>
        <v>0</v>
      </c>
      <c r="X2069" t="s">
        <v>22</v>
      </c>
      <c r="Y2069">
        <f>IF(porsche_data[[#This Row],[Drive]]="Rear drive",0,1)</f>
        <v>0</v>
      </c>
      <c r="Z2069" t="s">
        <v>23</v>
      </c>
      <c r="AA2069" t="s">
        <v>24</v>
      </c>
      <c r="AB2069">
        <f>IF(OR(porsche_data[[#This Row],[Interior Color]]="Black",porsche_data[[#This Row],[Interior Color]]="Beige",porsche_data[[#This Row],[Interior Color]]="Brown",porsche_data[[#This Row],[Interior Color]]="Grey"),0,1)</f>
        <v>0</v>
      </c>
      <c r="AC2069" t="s">
        <v>99</v>
      </c>
      <c r="AD20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70" spans="1:30" x14ac:dyDescent="0.2">
      <c r="A2070" t="s">
        <v>1089</v>
      </c>
      <c r="B2070">
        <v>124900</v>
      </c>
      <c r="C2070">
        <f>ABS((porsche_data[[#This Row],[Price]]-AVERAGE(B2002:B6457))/_xlfn.STDEV.P(B2002:B6457))</f>
        <v>1.6433149139068157</v>
      </c>
      <c r="D2070" t="s">
        <v>874</v>
      </c>
      <c r="E2070" t="s">
        <v>604</v>
      </c>
      <c r="F2070">
        <f>IF(OR(ISNUMBER(SEARCH(" 4S",porsche_data[[#This Row],[Model]])), ISNUMBER(SEARCH(" S",porsche_data[[#This Row],[Model]]))),1,0)</f>
        <v>1</v>
      </c>
      <c r="G2070">
        <f>IF(ISNUMBER(SEARCH("Turbo",porsche_data[[#This Row],[Model]])),1,0)</f>
        <v>1</v>
      </c>
      <c r="H2070">
        <f>IF(ISNUMBER(SEARCH("GT",porsche_data[[#This Row],[Model]])),1,0)</f>
        <v>0</v>
      </c>
      <c r="I2070">
        <f>IF(ISNUMBER(SEARCH("RS",porsche_data[[#This Row],[Model]])),1,0)</f>
        <v>0</v>
      </c>
      <c r="J2070">
        <f>IF(ISNUMBER(SEARCH("Targa",porsche_data[[#This Row],[Body]])),1,0)</f>
        <v>0</v>
      </c>
      <c r="K2070">
        <f>IF(ISNUMBER(SEARCH("Cabriolet",porsche_data[[#This Row],[Body]])),1,0)</f>
        <v>0</v>
      </c>
      <c r="L2070" t="s">
        <v>44</v>
      </c>
      <c r="M2070">
        <v>991</v>
      </c>
      <c r="N2070" t="s">
        <v>3037</v>
      </c>
      <c r="O2070" s="3">
        <f>1*(LEFT(porsche_data[[#This Row],[Mileage0]],FIND(" ",porsche_data[[#This Row],[Mileage0]])-1))</f>
        <v>77654</v>
      </c>
      <c r="P2070" t="s">
        <v>606</v>
      </c>
      <c r="Q2070">
        <v>560</v>
      </c>
      <c r="R2070" t="s">
        <v>88</v>
      </c>
      <c r="S2070">
        <f>1*(LEFT(porsche_data[[#This Row],[Cylinder Capacity]],FIND(" ",porsche_data[[#This Row],[Cylinder Capacity]])-1))</f>
        <v>3.8</v>
      </c>
      <c r="T2070" t="s">
        <v>20</v>
      </c>
      <c r="U2070" t="s">
        <v>31</v>
      </c>
      <c r="V2070">
        <f>IF(porsche_data[[#This Row],[Transmission]]="Automatic",1,0)</f>
        <v>0</v>
      </c>
      <c r="W2070">
        <f>IF(porsche_data[[#This Row],[Transmission]]="PDK",1,0)</f>
        <v>1</v>
      </c>
      <c r="X2070" t="s">
        <v>46</v>
      </c>
      <c r="Y2070">
        <f>IF(porsche_data[[#This Row],[Drive]]="Rear drive",0,1)</f>
        <v>1</v>
      </c>
      <c r="Z2070" t="s">
        <v>23</v>
      </c>
      <c r="AA2070" t="s">
        <v>24</v>
      </c>
      <c r="AB2070">
        <f>IF(OR(porsche_data[[#This Row],[Interior Color]]="Black",porsche_data[[#This Row],[Interior Color]]="Beige",porsche_data[[#This Row],[Interior Color]]="Brown",porsche_data[[#This Row],[Interior Color]]="Grey"),0,1)</f>
        <v>0</v>
      </c>
      <c r="AC2070" t="s">
        <v>24</v>
      </c>
      <c r="AD20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71" spans="1:30" hidden="1" x14ac:dyDescent="0.2">
      <c r="A2071" t="s">
        <v>25</v>
      </c>
      <c r="C2071" t="e">
        <f>ABS((porsche_data[[#This Row],[Price]]-#REF!)/#REF!)</f>
        <v>#REF!</v>
      </c>
      <c r="D2071" t="s">
        <v>25</v>
      </c>
      <c r="E2071" t="s">
        <v>25</v>
      </c>
      <c r="F2071">
        <f>IF(OR(ISNUMBER(SEARCH(" 4S",porsche_data[[#This Row],[Model]])), ISNUMBER(SEARCH(" S",porsche_data[[#This Row],[Model]]))),1,0)</f>
        <v>0</v>
      </c>
      <c r="G2071">
        <f>IF(ISNUMBER(SEARCH("Turbo",porsche_data[[#This Row],[Model]])),1,0)</f>
        <v>0</v>
      </c>
      <c r="H2071">
        <f>IF(ISNUMBER(SEARCH("GT",porsche_data[[#This Row],[Model]])),1,0)</f>
        <v>0</v>
      </c>
      <c r="I2071">
        <f>IF(ISNUMBER(SEARCH("RS",porsche_data[[#This Row],[Model]])),1,0)</f>
        <v>0</v>
      </c>
      <c r="J2071">
        <f>IF(ISNUMBER(SEARCH("Targa",porsche_data[[#This Row],[Body]])),1,0)</f>
        <v>0</v>
      </c>
      <c r="K2071">
        <f>IF(ISNUMBER(SEARCH("Cabriolet",porsche_data[[#This Row],[Body]])),1,0)</f>
        <v>0</v>
      </c>
      <c r="L2071" t="s">
        <v>25</v>
      </c>
      <c r="N2071" t="s">
        <v>25</v>
      </c>
      <c r="O2071" t="str">
        <f>IF(ISNUMBER(SEARCH("km",porsche_data[[#This Row],[Mileage0]])),porsche_data[[#This Row],[Mileage0]],"")</f>
        <v/>
      </c>
      <c r="P2071" t="s">
        <v>25</v>
      </c>
      <c r="R2071" t="s">
        <v>25</v>
      </c>
      <c r="T2071" t="s">
        <v>25</v>
      </c>
      <c r="U2071" t="s">
        <v>25</v>
      </c>
      <c r="V2071">
        <f>IF(porsche_data[[#This Row],[Transmission]]="Automatic",1,0)</f>
        <v>0</v>
      </c>
      <c r="W2071">
        <f>IF(porsche_data[[#This Row],[Transmission]]="PDK",1,0)</f>
        <v>0</v>
      </c>
      <c r="X2071" t="s">
        <v>25</v>
      </c>
      <c r="Y2071">
        <f>IF(porsche_data[[#This Row],[Drive]]="Rear drive",0,1)</f>
        <v>1</v>
      </c>
      <c r="Z2071" t="s">
        <v>25</v>
      </c>
      <c r="AA2071" t="s">
        <v>25</v>
      </c>
      <c r="AB2071">
        <f>IF(OR(porsche_data[[#This Row],[Interior Color]]="Black",porsche_data[[#This Row],[Interior Color]]="Beige",porsche_data[[#This Row],[Interior Color]]="Brown",porsche_data[[#This Row],[Interior Color]]="Grey"),0,1)</f>
        <v>1</v>
      </c>
      <c r="AC2071" t="s">
        <v>25</v>
      </c>
      <c r="AD20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72" spans="1:30" hidden="1" x14ac:dyDescent="0.2">
      <c r="A2072" t="s">
        <v>3075</v>
      </c>
      <c r="C2072" t="e">
        <f>ABS((porsche_data[[#This Row],[Price]]-#REF!)/#REF!)</f>
        <v>#REF!</v>
      </c>
      <c r="D2072" t="s">
        <v>298</v>
      </c>
      <c r="E2072" t="s">
        <v>295</v>
      </c>
      <c r="F2072">
        <f>IF(OR(ISNUMBER(SEARCH(" 4S",porsche_data[[#This Row],[Model]])), ISNUMBER(SEARCH(" S",porsche_data[[#This Row],[Model]]))),1,0)</f>
        <v>1</v>
      </c>
      <c r="G2072">
        <f>IF(ISNUMBER(SEARCH("Turbo",porsche_data[[#This Row],[Model]])),1,0)</f>
        <v>0</v>
      </c>
      <c r="H2072">
        <f>IF(ISNUMBER(SEARCH("GT",porsche_data[[#This Row],[Model]])),1,0)</f>
        <v>0</v>
      </c>
      <c r="I2072">
        <f>IF(ISNUMBER(SEARCH("RS",porsche_data[[#This Row],[Model]])),1,0)</f>
        <v>0</v>
      </c>
      <c r="J2072">
        <f>IF(ISNUMBER(SEARCH("Targa",porsche_data[[#This Row],[Body]])),1,0)</f>
        <v>0</v>
      </c>
      <c r="K2072">
        <f>IF(ISNUMBER(SEARCH("Cabriolet",porsche_data[[#This Row],[Body]])),1,0)</f>
        <v>0</v>
      </c>
      <c r="L2072" t="s">
        <v>44</v>
      </c>
      <c r="N2072" t="s">
        <v>3076</v>
      </c>
      <c r="O2072" t="str">
        <f>IF(ISNUMBER(SEARCH("km",porsche_data[[#This Row],[Mileage0]])),porsche_data[[#This Row],[Mileage0]],"")</f>
        <v/>
      </c>
      <c r="P2072" t="s">
        <v>297</v>
      </c>
      <c r="R2072" t="s">
        <v>88</v>
      </c>
      <c r="T2072" t="s">
        <v>20</v>
      </c>
      <c r="U2072" t="s">
        <v>21</v>
      </c>
      <c r="V2072">
        <f>IF(porsche_data[[#This Row],[Transmission]]="Automatic",1,0)</f>
        <v>0</v>
      </c>
      <c r="W2072">
        <f>IF(porsche_data[[#This Row],[Transmission]]="PDK",1,0)</f>
        <v>0</v>
      </c>
      <c r="X2072" t="s">
        <v>46</v>
      </c>
      <c r="Y2072">
        <f>IF(porsche_data[[#This Row],[Drive]]="Rear drive",0,1)</f>
        <v>1</v>
      </c>
      <c r="Z2072" t="s">
        <v>23</v>
      </c>
      <c r="AA2072" t="s">
        <v>250</v>
      </c>
      <c r="AB2072">
        <f>IF(OR(porsche_data[[#This Row],[Interior Color]]="Black",porsche_data[[#This Row],[Interior Color]]="Beige",porsche_data[[#This Row],[Interior Color]]="Brown",porsche_data[[#This Row],[Interior Color]]="Grey"),0,1)</f>
        <v>0</v>
      </c>
      <c r="AC2072" t="s">
        <v>61</v>
      </c>
      <c r="AD20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73" spans="1:30" x14ac:dyDescent="0.2">
      <c r="A2073" t="s">
        <v>1089</v>
      </c>
      <c r="B2073">
        <v>124900</v>
      </c>
      <c r="C2073">
        <f>ABS((porsche_data[[#This Row],[Price]]-AVERAGE(B2005:B6460))/_xlfn.STDEV.P(B2005:B6460))</f>
        <v>1.6502124943670864</v>
      </c>
      <c r="D2073" t="s">
        <v>473</v>
      </c>
      <c r="E2073" t="s">
        <v>621</v>
      </c>
      <c r="F2073">
        <f>IF(OR(ISNUMBER(SEARCH(" 4S",porsche_data[[#This Row],[Model]])), ISNUMBER(SEARCH(" S",porsche_data[[#This Row],[Model]]))),1,0)</f>
        <v>1</v>
      </c>
      <c r="G2073">
        <f>IF(ISNUMBER(SEARCH("Turbo",porsche_data[[#This Row],[Model]])),1,0)</f>
        <v>0</v>
      </c>
      <c r="H2073">
        <f>IF(ISNUMBER(SEARCH("GT",porsche_data[[#This Row],[Model]])),1,0)</f>
        <v>0</v>
      </c>
      <c r="I2073">
        <f>IF(ISNUMBER(SEARCH("RS",porsche_data[[#This Row],[Model]])),1,0)</f>
        <v>0</v>
      </c>
      <c r="J2073">
        <f>IF(ISNUMBER(SEARCH("Targa",porsche_data[[#This Row],[Body]])),1,0)</f>
        <v>0</v>
      </c>
      <c r="K2073">
        <f>IF(ISNUMBER(SEARCH("Cabriolet",porsche_data[[#This Row],[Body]])),1,0)</f>
        <v>0</v>
      </c>
      <c r="L2073" t="s">
        <v>44</v>
      </c>
      <c r="M2073">
        <v>993</v>
      </c>
      <c r="N2073" t="s">
        <v>3134</v>
      </c>
      <c r="O2073" s="3">
        <f>1*(LEFT(porsche_data[[#This Row],[Mileage0]],FIND(" ",porsche_data[[#This Row],[Mileage0]])-1))</f>
        <v>118215</v>
      </c>
      <c r="P2073" t="s">
        <v>126</v>
      </c>
      <c r="Q2073">
        <v>285</v>
      </c>
      <c r="R2073" t="s">
        <v>19</v>
      </c>
      <c r="S2073">
        <f>1*(LEFT(porsche_data[[#This Row],[Cylinder Capacity]],FIND(" ",porsche_data[[#This Row],[Cylinder Capacity]])-1))</f>
        <v>3.6</v>
      </c>
      <c r="T2073" t="s">
        <v>20</v>
      </c>
      <c r="U2073" t="s">
        <v>21</v>
      </c>
      <c r="V2073">
        <f>IF(porsche_data[[#This Row],[Transmission]]="Automatic",1,0)</f>
        <v>0</v>
      </c>
      <c r="W2073">
        <f>IF(porsche_data[[#This Row],[Transmission]]="PDK",1,0)</f>
        <v>0</v>
      </c>
      <c r="X2073" t="s">
        <v>22</v>
      </c>
      <c r="Y2073">
        <f>IF(porsche_data[[#This Row],[Drive]]="Rear drive",0,1)</f>
        <v>0</v>
      </c>
      <c r="Z2073" t="s">
        <v>23</v>
      </c>
      <c r="AA2073" t="s">
        <v>54</v>
      </c>
      <c r="AB2073">
        <f>IF(OR(porsche_data[[#This Row],[Interior Color]]="Black",porsche_data[[#This Row],[Interior Color]]="Beige",porsche_data[[#This Row],[Interior Color]]="Brown",porsche_data[[#This Row],[Interior Color]]="Grey"),0,1)</f>
        <v>1</v>
      </c>
      <c r="AC2073" t="s">
        <v>99</v>
      </c>
      <c r="AD20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74" spans="1:30" hidden="1" x14ac:dyDescent="0.2">
      <c r="A2074" t="s">
        <v>335</v>
      </c>
      <c r="C2074" t="e">
        <f>ABS((porsche_data[[#This Row],[Price]]-#REF!)/#REF!)</f>
        <v>#REF!</v>
      </c>
      <c r="D2074" t="s">
        <v>70</v>
      </c>
      <c r="E2074" t="s">
        <v>508</v>
      </c>
      <c r="F2074">
        <f>IF(OR(ISNUMBER(SEARCH(" 4S",porsche_data[[#This Row],[Model]])), ISNUMBER(SEARCH(" S",porsche_data[[#This Row],[Model]]))),1,0)</f>
        <v>1</v>
      </c>
      <c r="G2074">
        <f>IF(ISNUMBER(SEARCH("Turbo",porsche_data[[#This Row],[Model]])),1,0)</f>
        <v>0</v>
      </c>
      <c r="H2074">
        <f>IF(ISNUMBER(SEARCH("GT",porsche_data[[#This Row],[Model]])),1,0)</f>
        <v>0</v>
      </c>
      <c r="I2074">
        <f>IF(ISNUMBER(SEARCH("RS",porsche_data[[#This Row],[Model]])),1,0)</f>
        <v>0</v>
      </c>
      <c r="J2074">
        <f>IF(ISNUMBER(SEARCH("Targa",porsche_data[[#This Row],[Body]])),1,0)</f>
        <v>0</v>
      </c>
      <c r="K2074">
        <f>IF(ISNUMBER(SEARCH("Cabriolet",porsche_data[[#This Row],[Body]])),1,0)</f>
        <v>1</v>
      </c>
      <c r="L2074" t="s">
        <v>16</v>
      </c>
      <c r="N2074" t="s">
        <v>686</v>
      </c>
      <c r="O2074" t="str">
        <f>IF(ISNUMBER(SEARCH("km",porsche_data[[#This Row],[Mileage0]])),porsche_data[[#This Row],[Mileage0]],"")</f>
        <v>36500 km</v>
      </c>
      <c r="P2074" t="s">
        <v>1709</v>
      </c>
      <c r="R2074" t="s">
        <v>88</v>
      </c>
      <c r="T2074" t="s">
        <v>20</v>
      </c>
      <c r="U2074" t="s">
        <v>21</v>
      </c>
      <c r="V2074">
        <f>IF(porsche_data[[#This Row],[Transmission]]="Automatic",1,0)</f>
        <v>0</v>
      </c>
      <c r="W2074">
        <f>IF(porsche_data[[#This Row],[Transmission]]="PDK",1,0)</f>
        <v>0</v>
      </c>
      <c r="X2074" t="s">
        <v>22</v>
      </c>
      <c r="Y2074">
        <f>IF(porsche_data[[#This Row],[Drive]]="Rear drive",0,1)</f>
        <v>0</v>
      </c>
      <c r="Z2074" t="s">
        <v>23</v>
      </c>
      <c r="AA2074" t="s">
        <v>61</v>
      </c>
      <c r="AB2074">
        <f>IF(OR(porsche_data[[#This Row],[Interior Color]]="Black",porsche_data[[#This Row],[Interior Color]]="Beige",porsche_data[[#This Row],[Interior Color]]="Brown",porsche_data[[#This Row],[Interior Color]]="Grey"),0,1)</f>
        <v>1</v>
      </c>
      <c r="AC2074" t="s">
        <v>61</v>
      </c>
      <c r="AD20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75" spans="1:30" hidden="1" x14ac:dyDescent="0.2">
      <c r="A2075" t="s">
        <v>580</v>
      </c>
      <c r="C2075" t="e">
        <f>ABS((porsche_data[[#This Row],[Price]]-#REF!)/#REF!)</f>
        <v>#REF!</v>
      </c>
      <c r="D2075" t="s">
        <v>42</v>
      </c>
      <c r="E2075" t="s">
        <v>383</v>
      </c>
      <c r="F2075">
        <f>IF(OR(ISNUMBER(SEARCH(" 4S",porsche_data[[#This Row],[Model]])), ISNUMBER(SEARCH(" S",porsche_data[[#This Row],[Model]]))),1,0)</f>
        <v>0</v>
      </c>
      <c r="G2075">
        <f>IF(ISNUMBER(SEARCH("Turbo",porsche_data[[#This Row],[Model]])),1,0)</f>
        <v>0</v>
      </c>
      <c r="H2075">
        <f>IF(ISNUMBER(SEARCH("GT",porsche_data[[#This Row],[Model]])),1,0)</f>
        <v>0</v>
      </c>
      <c r="I2075">
        <f>IF(ISNUMBER(SEARCH("RS",porsche_data[[#This Row],[Model]])),1,0)</f>
        <v>0</v>
      </c>
      <c r="J2075">
        <f>IF(ISNUMBER(SEARCH("Targa",porsche_data[[#This Row],[Body]])),1,0)</f>
        <v>0</v>
      </c>
      <c r="K2075">
        <f>IF(ISNUMBER(SEARCH("Cabriolet",porsche_data[[#This Row],[Body]])),1,0)</f>
        <v>1</v>
      </c>
      <c r="L2075" t="s">
        <v>16</v>
      </c>
      <c r="N2075" t="s">
        <v>1086</v>
      </c>
      <c r="O2075" t="str">
        <f>IF(ISNUMBER(SEARCH("km",porsche_data[[#This Row],[Mileage0]])),porsche_data[[#This Row],[Mileage0]],"")</f>
        <v>117000 km</v>
      </c>
      <c r="P2075" t="s">
        <v>385</v>
      </c>
      <c r="R2075" t="s">
        <v>78</v>
      </c>
      <c r="T2075" t="s">
        <v>20</v>
      </c>
      <c r="U2075" t="s">
        <v>21</v>
      </c>
      <c r="V2075">
        <f>IF(porsche_data[[#This Row],[Transmission]]="Automatic",1,0)</f>
        <v>0</v>
      </c>
      <c r="W2075">
        <f>IF(porsche_data[[#This Row],[Transmission]]="PDK",1,0)</f>
        <v>0</v>
      </c>
      <c r="X2075" t="s">
        <v>22</v>
      </c>
      <c r="Y2075">
        <f>IF(porsche_data[[#This Row],[Drive]]="Rear drive",0,1)</f>
        <v>0</v>
      </c>
      <c r="Z2075" t="s">
        <v>23</v>
      </c>
      <c r="AA2075" t="s">
        <v>24</v>
      </c>
      <c r="AB2075">
        <f>IF(OR(porsche_data[[#This Row],[Interior Color]]="Black",porsche_data[[#This Row],[Interior Color]]="Beige",porsche_data[[#This Row],[Interior Color]]="Brown",porsche_data[[#This Row],[Interior Color]]="Grey"),0,1)</f>
        <v>0</v>
      </c>
      <c r="AC2075" t="s">
        <v>47</v>
      </c>
      <c r="AD20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76" spans="1:30" x14ac:dyDescent="0.2">
      <c r="A2076" t="s">
        <v>1089</v>
      </c>
      <c r="B2076">
        <v>124900</v>
      </c>
      <c r="C2076">
        <f>ABS((porsche_data[[#This Row],[Price]]-AVERAGE(B2008:B6463))/_xlfn.STDEV.P(B2008:B6463))</f>
        <v>1.6536923596562147</v>
      </c>
      <c r="D2076" t="s">
        <v>204</v>
      </c>
      <c r="E2076" t="s">
        <v>1279</v>
      </c>
      <c r="F2076">
        <f>IF(OR(ISNUMBER(SEARCH(" 4S",porsche_data[[#This Row],[Model]])), ISNUMBER(SEARCH(" S",porsche_data[[#This Row],[Model]]))),1,0)</f>
        <v>0</v>
      </c>
      <c r="G2076">
        <f>IF(ISNUMBER(SEARCH("Turbo",porsche_data[[#This Row],[Model]])),1,0)</f>
        <v>0</v>
      </c>
      <c r="H2076">
        <f>IF(ISNUMBER(SEARCH("GT",porsche_data[[#This Row],[Model]])),1,0)</f>
        <v>1</v>
      </c>
      <c r="I2076">
        <f>IF(ISNUMBER(SEARCH("RS",porsche_data[[#This Row],[Model]])),1,0)</f>
        <v>0</v>
      </c>
      <c r="J2076">
        <f>IF(ISNUMBER(SEARCH("Targa",porsche_data[[#This Row],[Body]])),1,0)</f>
        <v>0</v>
      </c>
      <c r="K2076">
        <f>IF(ISNUMBER(SEARCH("Cabriolet",porsche_data[[#This Row],[Body]])),1,0)</f>
        <v>0</v>
      </c>
      <c r="L2076" t="s">
        <v>44</v>
      </c>
      <c r="M2076">
        <v>997</v>
      </c>
      <c r="N2076" t="s">
        <v>3244</v>
      </c>
      <c r="O2076" s="3">
        <f>1*(LEFT(porsche_data[[#This Row],[Mileage0]],FIND(" ",porsche_data[[#This Row],[Mileage0]])-1))</f>
        <v>14900</v>
      </c>
      <c r="P2076" t="s">
        <v>137</v>
      </c>
      <c r="Q2076">
        <v>408</v>
      </c>
      <c r="R2076" t="s">
        <v>88</v>
      </c>
      <c r="S2076">
        <f>1*(LEFT(porsche_data[[#This Row],[Cylinder Capacity]],FIND(" ",porsche_data[[#This Row],[Cylinder Capacity]])-1))</f>
        <v>3.8</v>
      </c>
      <c r="T2076" t="s">
        <v>20</v>
      </c>
      <c r="U2076" t="s">
        <v>31</v>
      </c>
      <c r="V2076">
        <f>IF(porsche_data[[#This Row],[Transmission]]="Automatic",1,0)</f>
        <v>0</v>
      </c>
      <c r="W2076">
        <f>IF(porsche_data[[#This Row],[Transmission]]="PDK",1,0)</f>
        <v>1</v>
      </c>
      <c r="X2076" t="s">
        <v>22</v>
      </c>
      <c r="Y2076">
        <f>IF(porsche_data[[#This Row],[Drive]]="Rear drive",0,1)</f>
        <v>0</v>
      </c>
      <c r="Z2076" t="s">
        <v>23</v>
      </c>
      <c r="AA2076" t="s">
        <v>24</v>
      </c>
      <c r="AB2076">
        <f>IF(OR(porsche_data[[#This Row],[Interior Color]]="Black",porsche_data[[#This Row],[Interior Color]]="Beige",porsche_data[[#This Row],[Interior Color]]="Brown",porsche_data[[#This Row],[Interior Color]]="Grey"),0,1)</f>
        <v>0</v>
      </c>
      <c r="AC2076" t="s">
        <v>61</v>
      </c>
      <c r="AD20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77" spans="1:30" hidden="1" x14ac:dyDescent="0.2">
      <c r="A2077" t="s">
        <v>25</v>
      </c>
      <c r="C2077" t="e">
        <f>ABS((porsche_data[[#This Row],[Price]]-#REF!)/#REF!)</f>
        <v>#REF!</v>
      </c>
      <c r="D2077" t="s">
        <v>25</v>
      </c>
      <c r="E2077" t="s">
        <v>25</v>
      </c>
      <c r="F2077">
        <f>IF(OR(ISNUMBER(SEARCH(" 4S",porsche_data[[#This Row],[Model]])), ISNUMBER(SEARCH(" S",porsche_data[[#This Row],[Model]]))),1,0)</f>
        <v>0</v>
      </c>
      <c r="G2077">
        <f>IF(ISNUMBER(SEARCH("Turbo",porsche_data[[#This Row],[Model]])),1,0)</f>
        <v>0</v>
      </c>
      <c r="H2077">
        <f>IF(ISNUMBER(SEARCH("GT",porsche_data[[#This Row],[Model]])),1,0)</f>
        <v>0</v>
      </c>
      <c r="I2077">
        <f>IF(ISNUMBER(SEARCH("RS",porsche_data[[#This Row],[Model]])),1,0)</f>
        <v>0</v>
      </c>
      <c r="J2077">
        <f>IF(ISNUMBER(SEARCH("Targa",porsche_data[[#This Row],[Body]])),1,0)</f>
        <v>0</v>
      </c>
      <c r="K2077">
        <f>IF(ISNUMBER(SEARCH("Cabriolet",porsche_data[[#This Row],[Body]])),1,0)</f>
        <v>0</v>
      </c>
      <c r="L2077" t="s">
        <v>25</v>
      </c>
      <c r="N2077" t="s">
        <v>25</v>
      </c>
      <c r="O2077" t="str">
        <f>IF(ISNUMBER(SEARCH("km",porsche_data[[#This Row],[Mileage0]])),porsche_data[[#This Row],[Mileage0]],"")</f>
        <v/>
      </c>
      <c r="P2077" t="s">
        <v>25</v>
      </c>
      <c r="R2077" t="s">
        <v>25</v>
      </c>
      <c r="T2077" t="s">
        <v>25</v>
      </c>
      <c r="U2077" t="s">
        <v>25</v>
      </c>
      <c r="V2077">
        <f>IF(porsche_data[[#This Row],[Transmission]]="Automatic",1,0)</f>
        <v>0</v>
      </c>
      <c r="W2077">
        <f>IF(porsche_data[[#This Row],[Transmission]]="PDK",1,0)</f>
        <v>0</v>
      </c>
      <c r="X2077" t="s">
        <v>25</v>
      </c>
      <c r="Y2077">
        <f>IF(porsche_data[[#This Row],[Drive]]="Rear drive",0,1)</f>
        <v>1</v>
      </c>
      <c r="Z2077" t="s">
        <v>25</v>
      </c>
      <c r="AA2077" t="s">
        <v>25</v>
      </c>
      <c r="AB2077">
        <f>IF(OR(porsche_data[[#This Row],[Interior Color]]="Black",porsche_data[[#This Row],[Interior Color]]="Beige",porsche_data[[#This Row],[Interior Color]]="Brown",porsche_data[[#This Row],[Interior Color]]="Grey"),0,1)</f>
        <v>1</v>
      </c>
      <c r="AC2077" t="s">
        <v>25</v>
      </c>
      <c r="AD20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78" spans="1:30" hidden="1" x14ac:dyDescent="0.2">
      <c r="A2078" t="s">
        <v>1089</v>
      </c>
      <c r="B2078">
        <v>124900</v>
      </c>
      <c r="C2078" t="e">
        <f>ABS((porsche_data[[#This Row],[Price]]-#REF!)/#REF!)</f>
        <v>#REF!</v>
      </c>
      <c r="D2078" t="s">
        <v>930</v>
      </c>
      <c r="E2078" t="s">
        <v>614</v>
      </c>
      <c r="F2078">
        <f>IF(OR(ISNUMBER(SEARCH(" 4S",porsche_data[[#This Row],[Model]])), ISNUMBER(SEARCH(" S",porsche_data[[#This Row],[Model]]))),1,0)</f>
        <v>0</v>
      </c>
      <c r="G2078">
        <f>IF(ISNUMBER(SEARCH("Turbo",porsche_data[[#This Row],[Model]])),1,0)</f>
        <v>0</v>
      </c>
      <c r="H2078">
        <f>IF(ISNUMBER(SEARCH("GT",porsche_data[[#This Row],[Model]])),1,0)</f>
        <v>0</v>
      </c>
      <c r="I2078">
        <f>IF(ISNUMBER(SEARCH("RS",porsche_data[[#This Row],[Model]])),1,0)</f>
        <v>0</v>
      </c>
      <c r="J2078">
        <f>IF(ISNUMBER(SEARCH("Targa",porsche_data[[#This Row],[Body]])),1,0)</f>
        <v>1</v>
      </c>
      <c r="K2078">
        <f>IF(ISNUMBER(SEARCH("Cabriolet",porsche_data[[#This Row],[Body]])),1,0)</f>
        <v>0</v>
      </c>
      <c r="L2078" t="s">
        <v>36</v>
      </c>
      <c r="N2078" t="s">
        <v>547</v>
      </c>
      <c r="O2078" t="str">
        <f>IF(ISNUMBER(SEARCH("km",porsche_data[[#This Row],[Mileage0]])),porsche_data[[#This Row],[Mileage0]],"")</f>
        <v>2415 km</v>
      </c>
      <c r="P2078" t="s">
        <v>568</v>
      </c>
      <c r="R2078" t="s">
        <v>569</v>
      </c>
      <c r="T2078" t="s">
        <v>20</v>
      </c>
      <c r="U2078" t="s">
        <v>21</v>
      </c>
      <c r="V2078">
        <f>IF(porsche_data[[#This Row],[Transmission]]="Automatic",1,0)</f>
        <v>0</v>
      </c>
      <c r="W2078">
        <f>IF(porsche_data[[#This Row],[Transmission]]="PDK",1,0)</f>
        <v>0</v>
      </c>
      <c r="X2078" t="s">
        <v>22</v>
      </c>
      <c r="Y2078">
        <f>IF(porsche_data[[#This Row],[Drive]]="Rear drive",0,1)</f>
        <v>0</v>
      </c>
      <c r="Z2078" t="s">
        <v>23</v>
      </c>
      <c r="AA2078" t="s">
        <v>24</v>
      </c>
      <c r="AB2078">
        <f>IF(OR(porsche_data[[#This Row],[Interior Color]]="Black",porsche_data[[#This Row],[Interior Color]]="Beige",porsche_data[[#This Row],[Interior Color]]="Brown",porsche_data[[#This Row],[Interior Color]]="Grey"),0,1)</f>
        <v>0</v>
      </c>
      <c r="AC2078" t="s">
        <v>99</v>
      </c>
      <c r="AD20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79" spans="1:30" x14ac:dyDescent="0.2">
      <c r="A2079" t="s">
        <v>1089</v>
      </c>
      <c r="B2079">
        <v>124900</v>
      </c>
      <c r="C2079">
        <f>ABS((porsche_data[[#This Row],[Price]]-AVERAGE(B2011:B6466))/_xlfn.STDEV.P(B2011:B6466))</f>
        <v>1.6642089326612926</v>
      </c>
      <c r="D2079" t="s">
        <v>93</v>
      </c>
      <c r="E2079" t="s">
        <v>180</v>
      </c>
      <c r="F2079">
        <f>IF(OR(ISNUMBER(SEARCH(" 4S",porsche_data[[#This Row],[Model]])), ISNUMBER(SEARCH(" S",porsche_data[[#This Row],[Model]]))),1,0)</f>
        <v>0</v>
      </c>
      <c r="G2079">
        <f>IF(ISNUMBER(SEARCH("Turbo",porsche_data[[#This Row],[Model]])),1,0)</f>
        <v>0</v>
      </c>
      <c r="H2079">
        <f>IF(ISNUMBER(SEARCH("GT",porsche_data[[#This Row],[Model]])),1,0)</f>
        <v>0</v>
      </c>
      <c r="I2079">
        <f>IF(ISNUMBER(SEARCH("RS",porsche_data[[#This Row],[Model]])),1,0)</f>
        <v>0</v>
      </c>
      <c r="J2079">
        <f>IF(ISNUMBER(SEARCH("Targa",porsche_data[[#This Row],[Body]])),1,0)</f>
        <v>0</v>
      </c>
      <c r="K2079">
        <f>IF(ISNUMBER(SEARCH("Cabriolet",porsche_data[[#This Row],[Body]])),1,0)</f>
        <v>0</v>
      </c>
      <c r="L2079" t="s">
        <v>44</v>
      </c>
      <c r="M2079">
        <v>992</v>
      </c>
      <c r="N2079" t="s">
        <v>1963</v>
      </c>
      <c r="O2079" s="3">
        <f>1*(LEFT(porsche_data[[#This Row],[Mileage0]],FIND(" ",porsche_data[[#This Row],[Mileage0]])-1))</f>
        <v>48500</v>
      </c>
      <c r="P2079" t="s">
        <v>182</v>
      </c>
      <c r="Q2079">
        <v>385</v>
      </c>
      <c r="R2079" t="s">
        <v>67</v>
      </c>
      <c r="S2079">
        <f>1*(LEFT(porsche_data[[#This Row],[Cylinder Capacity]],FIND(" ",porsche_data[[#This Row],[Cylinder Capacity]])-1))</f>
        <v>3</v>
      </c>
      <c r="T2079" t="s">
        <v>20</v>
      </c>
      <c r="U2079" t="s">
        <v>31</v>
      </c>
      <c r="V2079">
        <f>IF(porsche_data[[#This Row],[Transmission]]="Automatic",1,0)</f>
        <v>0</v>
      </c>
      <c r="W2079">
        <f>IF(porsche_data[[#This Row],[Transmission]]="PDK",1,0)</f>
        <v>1</v>
      </c>
      <c r="X2079" t="s">
        <v>46</v>
      </c>
      <c r="Y2079">
        <f>IF(porsche_data[[#This Row],[Drive]]="Rear drive",0,1)</f>
        <v>1</v>
      </c>
      <c r="Z2079" t="s">
        <v>23</v>
      </c>
      <c r="AA2079" t="s">
        <v>24</v>
      </c>
      <c r="AB2079">
        <f>IF(OR(porsche_data[[#This Row],[Interior Color]]="Black",porsche_data[[#This Row],[Interior Color]]="Beige",porsche_data[[#This Row],[Interior Color]]="Brown",porsche_data[[#This Row],[Interior Color]]="Grey"),0,1)</f>
        <v>0</v>
      </c>
      <c r="AC2079" t="s">
        <v>32</v>
      </c>
      <c r="AD20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80" spans="1:30" hidden="1" x14ac:dyDescent="0.2">
      <c r="A2080" t="s">
        <v>1698</v>
      </c>
      <c r="C2080" t="e">
        <f>ABS((porsche_data[[#This Row],[Price]]-#REF!)/#REF!)</f>
        <v>#REF!</v>
      </c>
      <c r="D2080" t="s">
        <v>93</v>
      </c>
      <c r="E2080" t="s">
        <v>196</v>
      </c>
      <c r="F2080">
        <f>IF(OR(ISNUMBER(SEARCH(" 4S",porsche_data[[#This Row],[Model]])), ISNUMBER(SEARCH(" S",porsche_data[[#This Row],[Model]]))),1,0)</f>
        <v>1</v>
      </c>
      <c r="G2080">
        <f>IF(ISNUMBER(SEARCH("Turbo",porsche_data[[#This Row],[Model]])),1,0)</f>
        <v>0</v>
      </c>
      <c r="H2080">
        <f>IF(ISNUMBER(SEARCH("GT",porsche_data[[#This Row],[Model]])),1,0)</f>
        <v>0</v>
      </c>
      <c r="I2080">
        <f>IF(ISNUMBER(SEARCH("RS",porsche_data[[#This Row],[Model]])),1,0)</f>
        <v>0</v>
      </c>
      <c r="J2080">
        <f>IF(ISNUMBER(SEARCH("Targa",porsche_data[[#This Row],[Body]])),1,0)</f>
        <v>0</v>
      </c>
      <c r="K2080">
        <f>IF(ISNUMBER(SEARCH("Cabriolet",porsche_data[[#This Row],[Body]])),1,0)</f>
        <v>1</v>
      </c>
      <c r="L2080" t="s">
        <v>16</v>
      </c>
      <c r="N2080" t="s">
        <v>3083</v>
      </c>
      <c r="O2080" t="str">
        <f>IF(ISNUMBER(SEARCH("km",porsche_data[[#This Row],[Mileage0]])),porsche_data[[#This Row],[Mileage0]],"")</f>
        <v/>
      </c>
      <c r="P2080" t="s">
        <v>197</v>
      </c>
      <c r="R2080" t="s">
        <v>198</v>
      </c>
      <c r="T2080" t="s">
        <v>20</v>
      </c>
      <c r="U2080" t="s">
        <v>21</v>
      </c>
      <c r="V2080">
        <f>IF(porsche_data[[#This Row],[Transmission]]="Automatic",1,0)</f>
        <v>0</v>
      </c>
      <c r="W2080">
        <f>IF(porsche_data[[#This Row],[Transmission]]="PDK",1,0)</f>
        <v>0</v>
      </c>
      <c r="X2080" t="s">
        <v>22</v>
      </c>
      <c r="Y2080">
        <f>IF(porsche_data[[#This Row],[Drive]]="Rear drive",0,1)</f>
        <v>0</v>
      </c>
      <c r="Z2080" t="s">
        <v>23</v>
      </c>
      <c r="AA2080" t="s">
        <v>24</v>
      </c>
      <c r="AB2080">
        <f>IF(OR(porsche_data[[#This Row],[Interior Color]]="Black",porsche_data[[#This Row],[Interior Color]]="Beige",porsche_data[[#This Row],[Interior Color]]="Brown",porsche_data[[#This Row],[Interior Color]]="Grey"),0,1)</f>
        <v>0</v>
      </c>
      <c r="AC2080" t="s">
        <v>116</v>
      </c>
      <c r="AD20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81" spans="1:30" hidden="1" x14ac:dyDescent="0.2">
      <c r="A2081" t="s">
        <v>3639</v>
      </c>
      <c r="C2081" t="e">
        <f>ABS((porsche_data[[#This Row],[Price]]-#REF!)/#REF!)</f>
        <v>#REF!</v>
      </c>
      <c r="D2081" t="s">
        <v>184</v>
      </c>
      <c r="E2081" t="s">
        <v>368</v>
      </c>
      <c r="F2081">
        <f>IF(OR(ISNUMBER(SEARCH(" 4S",porsche_data[[#This Row],[Model]])), ISNUMBER(SEARCH(" S",porsche_data[[#This Row],[Model]]))),1,0)</f>
        <v>0</v>
      </c>
      <c r="G2081">
        <f>IF(ISNUMBER(SEARCH("Turbo",porsche_data[[#This Row],[Model]])),1,0)</f>
        <v>0</v>
      </c>
      <c r="H2081">
        <f>IF(ISNUMBER(SEARCH("GT",porsche_data[[#This Row],[Model]])),1,0)</f>
        <v>1</v>
      </c>
      <c r="I2081">
        <f>IF(ISNUMBER(SEARCH("RS",porsche_data[[#This Row],[Model]])),1,0)</f>
        <v>0</v>
      </c>
      <c r="J2081">
        <f>IF(ISNUMBER(SEARCH("Targa",porsche_data[[#This Row],[Body]])),1,0)</f>
        <v>0</v>
      </c>
      <c r="K2081">
        <f>IF(ISNUMBER(SEARCH("Cabriolet",porsche_data[[#This Row],[Body]])),1,0)</f>
        <v>0</v>
      </c>
      <c r="L2081" t="s">
        <v>44</v>
      </c>
      <c r="N2081" t="s">
        <v>924</v>
      </c>
      <c r="O2081" t="str">
        <f>IF(ISNUMBER(SEARCH("km",porsche_data[[#This Row],[Mileage0]])),porsche_data[[#This Row],[Mileage0]],"")</f>
        <v>6800 km</v>
      </c>
      <c r="P2081" t="s">
        <v>110</v>
      </c>
      <c r="R2081" t="s">
        <v>111</v>
      </c>
      <c r="T2081" t="s">
        <v>20</v>
      </c>
      <c r="U2081" t="s">
        <v>31</v>
      </c>
      <c r="V2081">
        <f>IF(porsche_data[[#This Row],[Transmission]]="Automatic",1,0)</f>
        <v>0</v>
      </c>
      <c r="W2081">
        <f>IF(porsche_data[[#This Row],[Transmission]]="PDK",1,0)</f>
        <v>1</v>
      </c>
      <c r="X2081" t="s">
        <v>22</v>
      </c>
      <c r="Y2081">
        <f>IF(porsche_data[[#This Row],[Drive]]="Rear drive",0,1)</f>
        <v>0</v>
      </c>
      <c r="Z2081" t="s">
        <v>23</v>
      </c>
      <c r="AA2081" t="s">
        <v>24</v>
      </c>
      <c r="AB2081">
        <f>IF(OR(porsche_data[[#This Row],[Interior Color]]="Black",porsche_data[[#This Row],[Interior Color]]="Beige",porsche_data[[#This Row],[Interior Color]]="Brown",porsche_data[[#This Row],[Interior Color]]="Grey"),0,1)</f>
        <v>0</v>
      </c>
      <c r="AC2081" t="s">
        <v>32</v>
      </c>
      <c r="AD20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82" spans="1:30" hidden="1" x14ac:dyDescent="0.2">
      <c r="A2082" t="s">
        <v>3085</v>
      </c>
      <c r="C2082" t="e">
        <f>ABS((porsche_data[[#This Row],[Price]]-#REF!)/#REF!)</f>
        <v>#REF!</v>
      </c>
      <c r="D2082" t="s">
        <v>303</v>
      </c>
      <c r="E2082" t="s">
        <v>891</v>
      </c>
      <c r="F2082">
        <f>IF(OR(ISNUMBER(SEARCH(" 4S",porsche_data[[#This Row],[Model]])), ISNUMBER(SEARCH(" S",porsche_data[[#This Row],[Model]]))),1,0)</f>
        <v>0</v>
      </c>
      <c r="G2082">
        <f>IF(ISNUMBER(SEARCH("Turbo",porsche_data[[#This Row],[Model]])),1,0)</f>
        <v>1</v>
      </c>
      <c r="H2082">
        <f>IF(ISNUMBER(SEARCH("GT",porsche_data[[#This Row],[Model]])),1,0)</f>
        <v>0</v>
      </c>
      <c r="I2082">
        <f>IF(ISNUMBER(SEARCH("RS",porsche_data[[#This Row],[Model]])),1,0)</f>
        <v>0</v>
      </c>
      <c r="J2082">
        <f>IF(ISNUMBER(SEARCH("Targa",porsche_data[[#This Row],[Body]])),1,0)</f>
        <v>0</v>
      </c>
      <c r="K2082">
        <f>IF(ISNUMBER(SEARCH("Cabriolet",porsche_data[[#This Row],[Body]])),1,0)</f>
        <v>1</v>
      </c>
      <c r="L2082" t="s">
        <v>16</v>
      </c>
      <c r="N2082" t="s">
        <v>3086</v>
      </c>
      <c r="O2082" t="str">
        <f>IF(ISNUMBER(SEARCH("km",porsche_data[[#This Row],[Mileage0]])),porsche_data[[#This Row],[Mileage0]],"")</f>
        <v/>
      </c>
      <c r="P2082" t="s">
        <v>178</v>
      </c>
      <c r="R2082" t="s">
        <v>19</v>
      </c>
      <c r="T2082" t="s">
        <v>20</v>
      </c>
      <c r="U2082" t="s">
        <v>21</v>
      </c>
      <c r="V2082">
        <f>IF(porsche_data[[#This Row],[Transmission]]="Automatic",1,0)</f>
        <v>0</v>
      </c>
      <c r="W2082">
        <f>IF(porsche_data[[#This Row],[Transmission]]="PDK",1,0)</f>
        <v>0</v>
      </c>
      <c r="X2082" t="s">
        <v>46</v>
      </c>
      <c r="Y2082">
        <f>IF(porsche_data[[#This Row],[Drive]]="Rear drive",0,1)</f>
        <v>1</v>
      </c>
      <c r="Z2082" t="s">
        <v>23</v>
      </c>
      <c r="AA2082" t="s">
        <v>24</v>
      </c>
      <c r="AB2082">
        <f>IF(OR(porsche_data[[#This Row],[Interior Color]]="Black",porsche_data[[#This Row],[Interior Color]]="Beige",porsche_data[[#This Row],[Interior Color]]="Brown",porsche_data[[#This Row],[Interior Color]]="Grey"),0,1)</f>
        <v>0</v>
      </c>
      <c r="AC2082" t="s">
        <v>54</v>
      </c>
      <c r="AD20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83" spans="1:30" hidden="1" x14ac:dyDescent="0.2">
      <c r="A2083" t="s">
        <v>25</v>
      </c>
      <c r="C2083" t="e">
        <f>ABS((porsche_data[[#This Row],[Price]]-#REF!)/#REF!)</f>
        <v>#REF!</v>
      </c>
      <c r="D2083" t="s">
        <v>25</v>
      </c>
      <c r="E2083" t="s">
        <v>25</v>
      </c>
      <c r="F2083">
        <f>IF(OR(ISNUMBER(SEARCH(" 4S",porsche_data[[#This Row],[Model]])), ISNUMBER(SEARCH(" S",porsche_data[[#This Row],[Model]]))),1,0)</f>
        <v>0</v>
      </c>
      <c r="G2083">
        <f>IF(ISNUMBER(SEARCH("Turbo",porsche_data[[#This Row],[Model]])),1,0)</f>
        <v>0</v>
      </c>
      <c r="H2083">
        <f>IF(ISNUMBER(SEARCH("GT",porsche_data[[#This Row],[Model]])),1,0)</f>
        <v>0</v>
      </c>
      <c r="I2083">
        <f>IF(ISNUMBER(SEARCH("RS",porsche_data[[#This Row],[Model]])),1,0)</f>
        <v>0</v>
      </c>
      <c r="J2083">
        <f>IF(ISNUMBER(SEARCH("Targa",porsche_data[[#This Row],[Body]])),1,0)</f>
        <v>0</v>
      </c>
      <c r="K2083">
        <f>IF(ISNUMBER(SEARCH("Cabriolet",porsche_data[[#This Row],[Body]])),1,0)</f>
        <v>0</v>
      </c>
      <c r="L2083" t="s">
        <v>25</v>
      </c>
      <c r="N2083" t="s">
        <v>25</v>
      </c>
      <c r="O2083" t="str">
        <f>IF(ISNUMBER(SEARCH("km",porsche_data[[#This Row],[Mileage0]])),porsche_data[[#This Row],[Mileage0]],"")</f>
        <v/>
      </c>
      <c r="P2083" t="s">
        <v>25</v>
      </c>
      <c r="R2083" t="s">
        <v>25</v>
      </c>
      <c r="T2083" t="s">
        <v>25</v>
      </c>
      <c r="U2083" t="s">
        <v>25</v>
      </c>
      <c r="V2083">
        <f>IF(porsche_data[[#This Row],[Transmission]]="Automatic",1,0)</f>
        <v>0</v>
      </c>
      <c r="W2083">
        <f>IF(porsche_data[[#This Row],[Transmission]]="PDK",1,0)</f>
        <v>0</v>
      </c>
      <c r="X2083" t="s">
        <v>25</v>
      </c>
      <c r="Y2083">
        <f>IF(porsche_data[[#This Row],[Drive]]="Rear drive",0,1)</f>
        <v>1</v>
      </c>
      <c r="Z2083" t="s">
        <v>25</v>
      </c>
      <c r="AA2083" t="s">
        <v>25</v>
      </c>
      <c r="AB2083">
        <f>IF(OR(porsche_data[[#This Row],[Interior Color]]="Black",porsche_data[[#This Row],[Interior Color]]="Beige",porsche_data[[#This Row],[Interior Color]]="Brown",porsche_data[[#This Row],[Interior Color]]="Grey"),0,1)</f>
        <v>1</v>
      </c>
      <c r="AC2083" t="s">
        <v>25</v>
      </c>
      <c r="AD20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84" spans="1:30" hidden="1" x14ac:dyDescent="0.2">
      <c r="A2084" t="s">
        <v>488</v>
      </c>
      <c r="C2084" t="e">
        <f>ABS((porsche_data[[#This Row],[Price]]-#REF!)/#REF!)</f>
        <v>#REF!</v>
      </c>
      <c r="D2084" t="s">
        <v>118</v>
      </c>
      <c r="E2084" t="s">
        <v>513</v>
      </c>
      <c r="F2084">
        <f>IF(OR(ISNUMBER(SEARCH(" 4S",porsche_data[[#This Row],[Model]])), ISNUMBER(SEARCH(" S",porsche_data[[#This Row],[Model]]))),1,0)</f>
        <v>0</v>
      </c>
      <c r="G2084">
        <f>IF(ISNUMBER(SEARCH("Turbo",porsche_data[[#This Row],[Model]])),1,0)</f>
        <v>0</v>
      </c>
      <c r="H2084">
        <f>IF(ISNUMBER(SEARCH("GT",porsche_data[[#This Row],[Model]])),1,0)</f>
        <v>0</v>
      </c>
      <c r="I2084">
        <f>IF(ISNUMBER(SEARCH("RS",porsche_data[[#This Row],[Model]])),1,0)</f>
        <v>0</v>
      </c>
      <c r="J2084">
        <f>IF(ISNUMBER(SEARCH("Targa",porsche_data[[#This Row],[Body]])),1,0)</f>
        <v>0</v>
      </c>
      <c r="K2084">
        <f>IF(ISNUMBER(SEARCH("Cabriolet",porsche_data[[#This Row],[Body]])),1,0)</f>
        <v>0</v>
      </c>
      <c r="L2084" t="s">
        <v>44</v>
      </c>
      <c r="N2084" t="s">
        <v>3087</v>
      </c>
      <c r="O2084" t="str">
        <f>IF(ISNUMBER(SEARCH("km",porsche_data[[#This Row],[Mileage0]])),porsche_data[[#This Row],[Mileage0]],"")</f>
        <v/>
      </c>
      <c r="P2084" t="s">
        <v>515</v>
      </c>
      <c r="R2084" t="s">
        <v>395</v>
      </c>
      <c r="T2084" t="s">
        <v>20</v>
      </c>
      <c r="U2084" t="s">
        <v>21</v>
      </c>
      <c r="V2084">
        <f>IF(porsche_data[[#This Row],[Transmission]]="Automatic",1,0)</f>
        <v>0</v>
      </c>
      <c r="W2084">
        <f>IF(porsche_data[[#This Row],[Transmission]]="PDK",1,0)</f>
        <v>0</v>
      </c>
      <c r="X2084" t="s">
        <v>22</v>
      </c>
      <c r="Y2084">
        <f>IF(porsche_data[[#This Row],[Drive]]="Rear drive",0,1)</f>
        <v>0</v>
      </c>
      <c r="Z2084" t="s">
        <v>23</v>
      </c>
      <c r="AA2084" t="s">
        <v>24</v>
      </c>
      <c r="AB2084">
        <f>IF(OR(porsche_data[[#This Row],[Interior Color]]="Black",porsche_data[[#This Row],[Interior Color]]="Beige",porsche_data[[#This Row],[Interior Color]]="Brown",porsche_data[[#This Row],[Interior Color]]="Grey"),0,1)</f>
        <v>0</v>
      </c>
      <c r="AC2084" t="s">
        <v>40</v>
      </c>
      <c r="AD20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85" spans="1:30" x14ac:dyDescent="0.2">
      <c r="A2085" t="s">
        <v>2351</v>
      </c>
      <c r="B2085">
        <v>124899</v>
      </c>
      <c r="C2085">
        <f>ABS((porsche_data[[#This Row],[Price]]-AVERAGE(B2017:B6472))/_xlfn.STDEV.P(B2017:B6472))</f>
        <v>1.667654629412461</v>
      </c>
      <c r="D2085" t="s">
        <v>93</v>
      </c>
      <c r="E2085" t="s">
        <v>64</v>
      </c>
      <c r="F2085">
        <f>IF(OR(ISNUMBER(SEARCH(" 4S",porsche_data[[#This Row],[Model]])), ISNUMBER(SEARCH(" S",porsche_data[[#This Row],[Model]]))),1,0)</f>
        <v>1</v>
      </c>
      <c r="G2085">
        <f>IF(ISNUMBER(SEARCH("Turbo",porsche_data[[#This Row],[Model]])),1,0)</f>
        <v>0</v>
      </c>
      <c r="H2085">
        <f>IF(ISNUMBER(SEARCH("GT",porsche_data[[#This Row],[Model]])),1,0)</f>
        <v>0</v>
      </c>
      <c r="I2085">
        <f>IF(ISNUMBER(SEARCH("RS",porsche_data[[#This Row],[Model]])),1,0)</f>
        <v>0</v>
      </c>
      <c r="J2085">
        <f>IF(ISNUMBER(SEARCH("Targa",porsche_data[[#This Row],[Body]])),1,0)</f>
        <v>0</v>
      </c>
      <c r="K2085">
        <f>IF(ISNUMBER(SEARCH("Cabriolet",porsche_data[[#This Row],[Body]])),1,0)</f>
        <v>0</v>
      </c>
      <c r="L2085" t="s">
        <v>44</v>
      </c>
      <c r="M2085">
        <v>992</v>
      </c>
      <c r="N2085" t="s">
        <v>2352</v>
      </c>
      <c r="O2085" s="3">
        <f>1*(LEFT(porsche_data[[#This Row],[Mileage0]],FIND(" ",porsche_data[[#This Row],[Mileage0]])-1))</f>
        <v>3850</v>
      </c>
      <c r="P2085" t="s">
        <v>66</v>
      </c>
      <c r="Q2085">
        <v>450</v>
      </c>
      <c r="R2085" t="s">
        <v>67</v>
      </c>
      <c r="S2085">
        <f>1*(LEFT(porsche_data[[#This Row],[Cylinder Capacity]],FIND(" ",porsche_data[[#This Row],[Cylinder Capacity]])-1))</f>
        <v>3</v>
      </c>
      <c r="T2085" t="s">
        <v>20</v>
      </c>
      <c r="U2085" t="s">
        <v>31</v>
      </c>
      <c r="V2085">
        <f>IF(porsche_data[[#This Row],[Transmission]]="Automatic",1,0)</f>
        <v>0</v>
      </c>
      <c r="W2085">
        <f>IF(porsche_data[[#This Row],[Transmission]]="PDK",1,0)</f>
        <v>1</v>
      </c>
      <c r="X2085" t="s">
        <v>46</v>
      </c>
      <c r="Y2085">
        <f>IF(porsche_data[[#This Row],[Drive]]="Rear drive",0,1)</f>
        <v>1</v>
      </c>
      <c r="Z2085" t="s">
        <v>23</v>
      </c>
      <c r="AA2085" t="s">
        <v>24</v>
      </c>
      <c r="AB2085">
        <f>IF(OR(porsche_data[[#This Row],[Interior Color]]="Black",porsche_data[[#This Row],[Interior Color]]="Beige",porsche_data[[#This Row],[Interior Color]]="Brown",porsche_data[[#This Row],[Interior Color]]="Grey"),0,1)</f>
        <v>0</v>
      </c>
      <c r="AC2085" t="s">
        <v>32</v>
      </c>
      <c r="AD20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86" spans="1:30" x14ac:dyDescent="0.2">
      <c r="A2086" t="s">
        <v>1948</v>
      </c>
      <c r="B2086">
        <v>124850</v>
      </c>
      <c r="C2086">
        <f>ABS((porsche_data[[#This Row],[Price]]-AVERAGE(B2018:B6473))/_xlfn.STDEV.P(B2018:B6473))</f>
        <v>1.6691666131766523</v>
      </c>
      <c r="D2086" t="s">
        <v>128</v>
      </c>
      <c r="E2086" t="s">
        <v>604</v>
      </c>
      <c r="F2086">
        <f>IF(OR(ISNUMBER(SEARCH(" 4S",porsche_data[[#This Row],[Model]])), ISNUMBER(SEARCH(" S",porsche_data[[#This Row],[Model]]))),1,0)</f>
        <v>1</v>
      </c>
      <c r="G2086">
        <f>IF(ISNUMBER(SEARCH("Turbo",porsche_data[[#This Row],[Model]])),1,0)</f>
        <v>1</v>
      </c>
      <c r="H2086">
        <f>IF(ISNUMBER(SEARCH("GT",porsche_data[[#This Row],[Model]])),1,0)</f>
        <v>0</v>
      </c>
      <c r="I2086">
        <f>IF(ISNUMBER(SEARCH("RS",porsche_data[[#This Row],[Model]])),1,0)</f>
        <v>0</v>
      </c>
      <c r="J2086">
        <f>IF(ISNUMBER(SEARCH("Targa",porsche_data[[#This Row],[Body]])),1,0)</f>
        <v>0</v>
      </c>
      <c r="K2086">
        <f>IF(ISNUMBER(SEARCH("Cabriolet",porsche_data[[#This Row],[Body]])),1,0)</f>
        <v>0</v>
      </c>
      <c r="L2086" t="s">
        <v>44</v>
      </c>
      <c r="M2086">
        <v>991</v>
      </c>
      <c r="N2086" t="s">
        <v>1949</v>
      </c>
      <c r="O2086" s="3">
        <f>1*(LEFT(porsche_data[[#This Row],[Mileage0]],FIND(" ",porsche_data[[#This Row],[Mileage0]])-1))</f>
        <v>70538</v>
      </c>
      <c r="P2086" t="s">
        <v>606</v>
      </c>
      <c r="Q2086">
        <v>560</v>
      </c>
      <c r="R2086" t="s">
        <v>88</v>
      </c>
      <c r="S2086">
        <f>1*(LEFT(porsche_data[[#This Row],[Cylinder Capacity]],FIND(" ",porsche_data[[#This Row],[Cylinder Capacity]])-1))</f>
        <v>3.8</v>
      </c>
      <c r="T2086" t="s">
        <v>20</v>
      </c>
      <c r="U2086" t="s">
        <v>31</v>
      </c>
      <c r="V2086">
        <f>IF(porsche_data[[#This Row],[Transmission]]="Automatic",1,0)</f>
        <v>0</v>
      </c>
      <c r="W2086">
        <f>IF(porsche_data[[#This Row],[Transmission]]="PDK",1,0)</f>
        <v>1</v>
      </c>
      <c r="X2086" t="s">
        <v>46</v>
      </c>
      <c r="Y2086">
        <f>IF(porsche_data[[#This Row],[Drive]]="Rear drive",0,1)</f>
        <v>1</v>
      </c>
      <c r="Z2086" t="s">
        <v>23</v>
      </c>
      <c r="AA2086" t="s">
        <v>24</v>
      </c>
      <c r="AB2086">
        <f>IF(OR(porsche_data[[#This Row],[Interior Color]]="Black",porsche_data[[#This Row],[Interior Color]]="Beige",porsche_data[[#This Row],[Interior Color]]="Brown",porsche_data[[#This Row],[Interior Color]]="Grey"),0,1)</f>
        <v>0</v>
      </c>
      <c r="AC2086" t="s">
        <v>32</v>
      </c>
      <c r="AD20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87" spans="1:30" x14ac:dyDescent="0.2">
      <c r="A2087" t="s">
        <v>1948</v>
      </c>
      <c r="B2087">
        <v>124850</v>
      </c>
      <c r="C2087">
        <f>ABS((porsche_data[[#This Row],[Price]]-AVERAGE(B2019:B6474))/_xlfn.STDEV.P(B2019:B6474))</f>
        <v>1.6726122445193745</v>
      </c>
      <c r="D2087" t="s">
        <v>56</v>
      </c>
      <c r="E2087" t="s">
        <v>439</v>
      </c>
      <c r="F2087">
        <f>IF(OR(ISNUMBER(SEARCH(" 4S",porsche_data[[#This Row],[Model]])), ISNUMBER(SEARCH(" S",porsche_data[[#This Row],[Model]]))),1,0)</f>
        <v>0</v>
      </c>
      <c r="G2087">
        <f>IF(ISNUMBER(SEARCH("Turbo",porsche_data[[#This Row],[Model]])),1,0)</f>
        <v>1</v>
      </c>
      <c r="H2087">
        <f>IF(ISNUMBER(SEARCH("GT",porsche_data[[#This Row],[Model]])),1,0)</f>
        <v>0</v>
      </c>
      <c r="I2087">
        <f>IF(ISNUMBER(SEARCH("RS",porsche_data[[#This Row],[Model]])),1,0)</f>
        <v>0</v>
      </c>
      <c r="J2087">
        <f>IF(ISNUMBER(SEARCH("Targa",porsche_data[[#This Row],[Body]])),1,0)</f>
        <v>0</v>
      </c>
      <c r="K2087">
        <f>IF(ISNUMBER(SEARCH("Cabriolet",porsche_data[[#This Row],[Body]])),1,0)</f>
        <v>0</v>
      </c>
      <c r="L2087" t="s">
        <v>44</v>
      </c>
      <c r="M2087">
        <v>911</v>
      </c>
      <c r="N2087" t="s">
        <v>2343</v>
      </c>
      <c r="O2087" s="3">
        <f>1*(LEFT(porsche_data[[#This Row],[Mileage0]],FIND(" ",porsche_data[[#This Row],[Mileage0]])-1))</f>
        <v>94677</v>
      </c>
      <c r="P2087" t="s">
        <v>441</v>
      </c>
      <c r="Q2087">
        <v>282</v>
      </c>
      <c r="R2087" t="s">
        <v>213</v>
      </c>
      <c r="S2087">
        <f>1*(LEFT(porsche_data[[#This Row],[Cylinder Capacity]],FIND(" ",porsche_data[[#This Row],[Cylinder Capacity]])-1))</f>
        <v>3.3</v>
      </c>
      <c r="T2087" t="s">
        <v>20</v>
      </c>
      <c r="U2087" t="s">
        <v>21</v>
      </c>
      <c r="V2087">
        <f>IF(porsche_data[[#This Row],[Transmission]]="Automatic",1,0)</f>
        <v>0</v>
      </c>
      <c r="W2087">
        <f>IF(porsche_data[[#This Row],[Transmission]]="PDK",1,0)</f>
        <v>0</v>
      </c>
      <c r="X2087" t="s">
        <v>22</v>
      </c>
      <c r="Y2087">
        <f>IF(porsche_data[[#This Row],[Drive]]="Rear drive",0,1)</f>
        <v>0</v>
      </c>
      <c r="Z2087" t="s">
        <v>23</v>
      </c>
      <c r="AA2087" t="s">
        <v>116</v>
      </c>
      <c r="AB2087">
        <f>IF(OR(porsche_data[[#This Row],[Interior Color]]="Black",porsche_data[[#This Row],[Interior Color]]="Beige",porsche_data[[#This Row],[Interior Color]]="Brown",porsche_data[[#This Row],[Interior Color]]="Grey"),0,1)</f>
        <v>1</v>
      </c>
      <c r="AC2087" t="s">
        <v>116</v>
      </c>
      <c r="AD20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88" spans="1:30" hidden="1" x14ac:dyDescent="0.2">
      <c r="A2088" t="s">
        <v>3091</v>
      </c>
      <c r="C2088" t="e">
        <f>ABS((porsche_data[[#This Row],[Price]]-#REF!)/#REF!)</f>
        <v>#REF!</v>
      </c>
      <c r="D2088" t="s">
        <v>215</v>
      </c>
      <c r="E2088" t="s">
        <v>508</v>
      </c>
      <c r="F2088">
        <f>IF(OR(ISNUMBER(SEARCH(" 4S",porsche_data[[#This Row],[Model]])), ISNUMBER(SEARCH(" S",porsche_data[[#This Row],[Model]]))),1,0)</f>
        <v>1</v>
      </c>
      <c r="G2088">
        <f>IF(ISNUMBER(SEARCH("Turbo",porsche_data[[#This Row],[Model]])),1,0)</f>
        <v>0</v>
      </c>
      <c r="H2088">
        <f>IF(ISNUMBER(SEARCH("GT",porsche_data[[#This Row],[Model]])),1,0)</f>
        <v>0</v>
      </c>
      <c r="I2088">
        <f>IF(ISNUMBER(SEARCH("RS",porsche_data[[#This Row],[Model]])),1,0)</f>
        <v>0</v>
      </c>
      <c r="J2088">
        <f>IF(ISNUMBER(SEARCH("Targa",porsche_data[[#This Row],[Body]])),1,0)</f>
        <v>0</v>
      </c>
      <c r="K2088">
        <f>IF(ISNUMBER(SEARCH("Cabriolet",porsche_data[[#This Row],[Body]])),1,0)</f>
        <v>1</v>
      </c>
      <c r="L2088" t="s">
        <v>16</v>
      </c>
      <c r="N2088" t="s">
        <v>3092</v>
      </c>
      <c r="O2088" t="str">
        <f>IF(ISNUMBER(SEARCH("km",porsche_data[[#This Row],[Mileage0]])),porsche_data[[#This Row],[Mileage0]],"")</f>
        <v>16987 km</v>
      </c>
      <c r="P2088" t="s">
        <v>510</v>
      </c>
      <c r="R2088" t="s">
        <v>270</v>
      </c>
      <c r="T2088" t="s">
        <v>20</v>
      </c>
      <c r="U2088" t="s">
        <v>21</v>
      </c>
      <c r="V2088">
        <f>IF(porsche_data[[#This Row],[Transmission]]="Automatic",1,0)</f>
        <v>0</v>
      </c>
      <c r="W2088">
        <f>IF(porsche_data[[#This Row],[Transmission]]="PDK",1,0)</f>
        <v>0</v>
      </c>
      <c r="X2088" t="s">
        <v>22</v>
      </c>
      <c r="Y2088">
        <f>IF(porsche_data[[#This Row],[Drive]]="Rear drive",0,1)</f>
        <v>0</v>
      </c>
      <c r="Z2088" t="s">
        <v>23</v>
      </c>
      <c r="AA2088" t="s">
        <v>24</v>
      </c>
      <c r="AB2088">
        <f>IF(OR(porsche_data[[#This Row],[Interior Color]]="Black",porsche_data[[#This Row],[Interior Color]]="Beige",porsche_data[[#This Row],[Interior Color]]="Brown",porsche_data[[#This Row],[Interior Color]]="Grey"),0,1)</f>
        <v>0</v>
      </c>
      <c r="AC2088" t="s">
        <v>24</v>
      </c>
      <c r="AD20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89" spans="1:30" hidden="1" x14ac:dyDescent="0.2">
      <c r="A2089" t="s">
        <v>25</v>
      </c>
      <c r="C2089" t="e">
        <f>ABS((porsche_data[[#This Row],[Price]]-#REF!)/#REF!)</f>
        <v>#REF!</v>
      </c>
      <c r="D2089" t="s">
        <v>25</v>
      </c>
      <c r="E2089" t="s">
        <v>25</v>
      </c>
      <c r="F2089">
        <f>IF(OR(ISNUMBER(SEARCH(" 4S",porsche_data[[#This Row],[Model]])), ISNUMBER(SEARCH(" S",porsche_data[[#This Row],[Model]]))),1,0)</f>
        <v>0</v>
      </c>
      <c r="G2089">
        <f>IF(ISNUMBER(SEARCH("Turbo",porsche_data[[#This Row],[Model]])),1,0)</f>
        <v>0</v>
      </c>
      <c r="H2089">
        <f>IF(ISNUMBER(SEARCH("GT",porsche_data[[#This Row],[Model]])),1,0)</f>
        <v>0</v>
      </c>
      <c r="I2089">
        <f>IF(ISNUMBER(SEARCH("RS",porsche_data[[#This Row],[Model]])),1,0)</f>
        <v>0</v>
      </c>
      <c r="J2089">
        <f>IF(ISNUMBER(SEARCH("Targa",porsche_data[[#This Row],[Body]])),1,0)</f>
        <v>0</v>
      </c>
      <c r="K2089">
        <f>IF(ISNUMBER(SEARCH("Cabriolet",porsche_data[[#This Row],[Body]])),1,0)</f>
        <v>0</v>
      </c>
      <c r="L2089" t="s">
        <v>25</v>
      </c>
      <c r="N2089" t="s">
        <v>25</v>
      </c>
      <c r="O2089" t="str">
        <f>IF(ISNUMBER(SEARCH("km",porsche_data[[#This Row],[Mileage0]])),porsche_data[[#This Row],[Mileage0]],"")</f>
        <v/>
      </c>
      <c r="P2089" t="s">
        <v>25</v>
      </c>
      <c r="R2089" t="s">
        <v>25</v>
      </c>
      <c r="T2089" t="s">
        <v>25</v>
      </c>
      <c r="U2089" t="s">
        <v>25</v>
      </c>
      <c r="V2089">
        <f>IF(porsche_data[[#This Row],[Transmission]]="Automatic",1,0)</f>
        <v>0</v>
      </c>
      <c r="W2089">
        <f>IF(porsche_data[[#This Row],[Transmission]]="PDK",1,0)</f>
        <v>0</v>
      </c>
      <c r="X2089" t="s">
        <v>25</v>
      </c>
      <c r="Y2089">
        <f>IF(porsche_data[[#This Row],[Drive]]="Rear drive",0,1)</f>
        <v>1</v>
      </c>
      <c r="Z2089" t="s">
        <v>25</v>
      </c>
      <c r="AA2089" t="s">
        <v>25</v>
      </c>
      <c r="AB2089">
        <f>IF(OR(porsche_data[[#This Row],[Interior Color]]="Black",porsche_data[[#This Row],[Interior Color]]="Beige",porsche_data[[#This Row],[Interior Color]]="Brown",porsche_data[[#This Row],[Interior Color]]="Grey"),0,1)</f>
        <v>1</v>
      </c>
      <c r="AC2089" t="s">
        <v>25</v>
      </c>
      <c r="AD20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90" spans="1:30" hidden="1" x14ac:dyDescent="0.2">
      <c r="A2090" t="s">
        <v>2662</v>
      </c>
      <c r="C2090" t="e">
        <f>ABS((porsche_data[[#This Row],[Price]]-#REF!)/#REF!)</f>
        <v>#REF!</v>
      </c>
      <c r="D2090" t="s">
        <v>563</v>
      </c>
      <c r="E2090" t="s">
        <v>210</v>
      </c>
      <c r="F2090">
        <f>IF(OR(ISNUMBER(SEARCH(" 4S",porsche_data[[#This Row],[Model]])), ISNUMBER(SEARCH(" S",porsche_data[[#This Row],[Model]]))),1,0)</f>
        <v>0</v>
      </c>
      <c r="G2090">
        <f>IF(ISNUMBER(SEARCH("Turbo",porsche_data[[#This Row],[Model]])),1,0)</f>
        <v>1</v>
      </c>
      <c r="H2090">
        <f>IF(ISNUMBER(SEARCH("GT",porsche_data[[#This Row],[Model]])),1,0)</f>
        <v>0</v>
      </c>
      <c r="I2090">
        <f>IF(ISNUMBER(SEARCH("RS",porsche_data[[#This Row],[Model]])),1,0)</f>
        <v>0</v>
      </c>
      <c r="J2090">
        <f>IF(ISNUMBER(SEARCH("Targa",porsche_data[[#This Row],[Body]])),1,0)</f>
        <v>0</v>
      </c>
      <c r="K2090">
        <f>IF(ISNUMBER(SEARCH("Cabriolet",porsche_data[[#This Row],[Body]])),1,0)</f>
        <v>0</v>
      </c>
      <c r="L2090" t="s">
        <v>44</v>
      </c>
      <c r="N2090" t="s">
        <v>3093</v>
      </c>
      <c r="O2090" t="str">
        <f>IF(ISNUMBER(SEARCH("km",porsche_data[[#This Row],[Mileage0]])),porsche_data[[#This Row],[Mileage0]],"")</f>
        <v/>
      </c>
      <c r="P2090" t="s">
        <v>212</v>
      </c>
      <c r="R2090" t="s">
        <v>213</v>
      </c>
      <c r="T2090" t="s">
        <v>20</v>
      </c>
      <c r="U2090" t="s">
        <v>21</v>
      </c>
      <c r="V2090">
        <f>IF(porsche_data[[#This Row],[Transmission]]="Automatic",1,0)</f>
        <v>0</v>
      </c>
      <c r="W2090">
        <f>IF(porsche_data[[#This Row],[Transmission]]="PDK",1,0)</f>
        <v>0</v>
      </c>
      <c r="X2090" t="s">
        <v>22</v>
      </c>
      <c r="Y2090">
        <f>IF(porsche_data[[#This Row],[Drive]]="Rear drive",0,1)</f>
        <v>0</v>
      </c>
      <c r="Z2090" t="s">
        <v>23</v>
      </c>
      <c r="AA2090" t="s">
        <v>24</v>
      </c>
      <c r="AB2090">
        <f>IF(OR(porsche_data[[#This Row],[Interior Color]]="Black",porsche_data[[#This Row],[Interior Color]]="Beige",porsche_data[[#This Row],[Interior Color]]="Brown",porsche_data[[#This Row],[Interior Color]]="Grey"),0,1)</f>
        <v>0</v>
      </c>
      <c r="AC2090" t="s">
        <v>116</v>
      </c>
      <c r="AD20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91" spans="1:30" x14ac:dyDescent="0.2">
      <c r="A2091" t="s">
        <v>3458</v>
      </c>
      <c r="B2091">
        <v>124800</v>
      </c>
      <c r="C2091">
        <f>ABS((porsche_data[[#This Row],[Price]]-AVERAGE(B2023:B6478))/_xlfn.STDEV.P(B2023:B6478))</f>
        <v>1.6775153806558269</v>
      </c>
      <c r="D2091" t="s">
        <v>93</v>
      </c>
      <c r="E2091" t="s">
        <v>185</v>
      </c>
      <c r="F2091">
        <f>IF(OR(ISNUMBER(SEARCH(" 4S",porsche_data[[#This Row],[Model]])), ISNUMBER(SEARCH(" S",porsche_data[[#This Row],[Model]]))),1,0)</f>
        <v>1</v>
      </c>
      <c r="G2091">
        <f>IF(ISNUMBER(SEARCH("Turbo",porsche_data[[#This Row],[Model]])),1,0)</f>
        <v>0</v>
      </c>
      <c r="H2091">
        <f>IF(ISNUMBER(SEARCH("GT",porsche_data[[#This Row],[Model]])),1,0)</f>
        <v>0</v>
      </c>
      <c r="I2091">
        <f>IF(ISNUMBER(SEARCH("RS",porsche_data[[#This Row],[Model]])),1,0)</f>
        <v>0</v>
      </c>
      <c r="J2091">
        <f>IF(ISNUMBER(SEARCH("Targa",porsche_data[[#This Row],[Body]])),1,0)</f>
        <v>0</v>
      </c>
      <c r="K2091">
        <f>IF(ISNUMBER(SEARCH("Cabriolet",porsche_data[[#This Row],[Body]])),1,0)</f>
        <v>0</v>
      </c>
      <c r="L2091" t="s">
        <v>44</v>
      </c>
      <c r="M2091">
        <v>992</v>
      </c>
      <c r="N2091" t="s">
        <v>2855</v>
      </c>
      <c r="O2091" s="3">
        <f>1*(LEFT(porsche_data[[#This Row],[Mileage0]],FIND(" ",porsche_data[[#This Row],[Mileage0]])-1))</f>
        <v>45500</v>
      </c>
      <c r="P2091" t="s">
        <v>66</v>
      </c>
      <c r="Q2091">
        <v>450</v>
      </c>
      <c r="R2091" t="s">
        <v>67</v>
      </c>
      <c r="S2091">
        <f>1*(LEFT(porsche_data[[#This Row],[Cylinder Capacity]],FIND(" ",porsche_data[[#This Row],[Cylinder Capacity]])-1))</f>
        <v>3</v>
      </c>
      <c r="T2091" t="s">
        <v>20</v>
      </c>
      <c r="U2091" t="s">
        <v>31</v>
      </c>
      <c r="V2091">
        <f>IF(porsche_data[[#This Row],[Transmission]]="Automatic",1,0)</f>
        <v>0</v>
      </c>
      <c r="W2091">
        <f>IF(porsche_data[[#This Row],[Transmission]]="PDK",1,0)</f>
        <v>1</v>
      </c>
      <c r="X2091" t="s">
        <v>22</v>
      </c>
      <c r="Y2091">
        <f>IF(porsche_data[[#This Row],[Drive]]="Rear drive",0,1)</f>
        <v>0</v>
      </c>
      <c r="Z2091" t="s">
        <v>23</v>
      </c>
      <c r="AA2091" t="s">
        <v>24</v>
      </c>
      <c r="AB2091">
        <f>IF(OR(porsche_data[[#This Row],[Interior Color]]="Black",porsche_data[[#This Row],[Interior Color]]="Beige",porsche_data[[#This Row],[Interior Color]]="Brown",porsche_data[[#This Row],[Interior Color]]="Grey"),0,1)</f>
        <v>0</v>
      </c>
      <c r="AC2091" t="s">
        <v>24</v>
      </c>
      <c r="AD20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92" spans="1:30" x14ac:dyDescent="0.2">
      <c r="A2092" t="s">
        <v>3458</v>
      </c>
      <c r="B2092">
        <v>124800</v>
      </c>
      <c r="C2092">
        <f>ABS((porsche_data[[#This Row],[Price]]-AVERAGE(B2024:B6479))/_xlfn.STDEV.P(B2024:B6479))</f>
        <v>1.6775153806558269</v>
      </c>
      <c r="D2092" t="s">
        <v>128</v>
      </c>
      <c r="E2092" t="s">
        <v>604</v>
      </c>
      <c r="F2092">
        <f>IF(OR(ISNUMBER(SEARCH(" 4S",porsche_data[[#This Row],[Model]])), ISNUMBER(SEARCH(" S",porsche_data[[#This Row],[Model]]))),1,0)</f>
        <v>1</v>
      </c>
      <c r="G2092">
        <f>IF(ISNUMBER(SEARCH("Turbo",porsche_data[[#This Row],[Model]])),1,0)</f>
        <v>1</v>
      </c>
      <c r="H2092">
        <f>IF(ISNUMBER(SEARCH("GT",porsche_data[[#This Row],[Model]])),1,0)</f>
        <v>0</v>
      </c>
      <c r="I2092">
        <f>IF(ISNUMBER(SEARCH("RS",porsche_data[[#This Row],[Model]])),1,0)</f>
        <v>0</v>
      </c>
      <c r="J2092">
        <f>IF(ISNUMBER(SEARCH("Targa",porsche_data[[#This Row],[Body]])),1,0)</f>
        <v>0</v>
      </c>
      <c r="K2092">
        <f>IF(ISNUMBER(SEARCH("Cabriolet",porsche_data[[#This Row],[Body]])),1,0)</f>
        <v>1</v>
      </c>
      <c r="L2092" t="s">
        <v>16</v>
      </c>
      <c r="M2092">
        <v>991</v>
      </c>
      <c r="N2092" t="s">
        <v>4149</v>
      </c>
      <c r="O2092" s="3">
        <f>1*(LEFT(porsche_data[[#This Row],[Mileage0]],FIND(" ",porsche_data[[#This Row],[Mileage0]])-1))</f>
        <v>48570</v>
      </c>
      <c r="P2092" t="s">
        <v>606</v>
      </c>
      <c r="Q2092">
        <v>560</v>
      </c>
      <c r="R2092" t="s">
        <v>88</v>
      </c>
      <c r="S2092">
        <f>1*(LEFT(porsche_data[[#This Row],[Cylinder Capacity]],FIND(" ",porsche_data[[#This Row],[Cylinder Capacity]])-1))</f>
        <v>3.8</v>
      </c>
      <c r="T2092" t="s">
        <v>20</v>
      </c>
      <c r="U2092" t="s">
        <v>31</v>
      </c>
      <c r="V2092">
        <f>IF(porsche_data[[#This Row],[Transmission]]="Automatic",1,0)</f>
        <v>0</v>
      </c>
      <c r="W2092">
        <f>IF(porsche_data[[#This Row],[Transmission]]="PDK",1,0)</f>
        <v>1</v>
      </c>
      <c r="X2092" t="s">
        <v>46</v>
      </c>
      <c r="Y2092">
        <f>IF(porsche_data[[#This Row],[Drive]]="Rear drive",0,1)</f>
        <v>1</v>
      </c>
      <c r="Z2092" t="s">
        <v>23</v>
      </c>
      <c r="AA2092" t="s">
        <v>116</v>
      </c>
      <c r="AB2092">
        <f>IF(OR(porsche_data[[#This Row],[Interior Color]]="Black",porsche_data[[#This Row],[Interior Color]]="Beige",porsche_data[[#This Row],[Interior Color]]="Brown",porsche_data[[#This Row],[Interior Color]]="Grey"),0,1)</f>
        <v>1</v>
      </c>
      <c r="AC2092" t="s">
        <v>24</v>
      </c>
      <c r="AD20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93" spans="1:30" hidden="1" x14ac:dyDescent="0.2">
      <c r="A2093" t="s">
        <v>25</v>
      </c>
      <c r="C2093" t="e">
        <f>ABS((porsche_data[[#This Row],[Price]]-#REF!)/#REF!)</f>
        <v>#REF!</v>
      </c>
      <c r="D2093" t="s">
        <v>874</v>
      </c>
      <c r="E2093" t="s">
        <v>139</v>
      </c>
      <c r="F2093">
        <f>IF(OR(ISNUMBER(SEARCH(" 4S",porsche_data[[#This Row],[Model]])), ISNUMBER(SEARCH(" S",porsche_data[[#This Row],[Model]]))),1,0)</f>
        <v>0</v>
      </c>
      <c r="G2093">
        <f>IF(ISNUMBER(SEARCH("Turbo",porsche_data[[#This Row],[Model]])),1,0)</f>
        <v>0</v>
      </c>
      <c r="H2093">
        <f>IF(ISNUMBER(SEARCH("GT",porsche_data[[#This Row],[Model]])),1,0)</f>
        <v>1</v>
      </c>
      <c r="I2093">
        <f>IF(ISNUMBER(SEARCH("RS",porsche_data[[#This Row],[Model]])),1,0)</f>
        <v>1</v>
      </c>
      <c r="J2093">
        <f>IF(ISNUMBER(SEARCH("Targa",porsche_data[[#This Row],[Body]])),1,0)</f>
        <v>0</v>
      </c>
      <c r="K2093">
        <f>IF(ISNUMBER(SEARCH("Cabriolet",porsche_data[[#This Row],[Body]])),1,0)</f>
        <v>0</v>
      </c>
      <c r="L2093" t="s">
        <v>44</v>
      </c>
      <c r="N2093" t="s">
        <v>3097</v>
      </c>
      <c r="O2093" t="str">
        <f>IF(ISNUMBER(SEARCH("km",porsche_data[[#This Row],[Mileage0]])),porsche_data[[#This Row],[Mileage0]],"")</f>
        <v>11236 km</v>
      </c>
      <c r="P2093" t="s">
        <v>141</v>
      </c>
      <c r="R2093" t="s">
        <v>142</v>
      </c>
      <c r="T2093" t="s">
        <v>20</v>
      </c>
      <c r="U2093" t="s">
        <v>31</v>
      </c>
      <c r="V2093">
        <f>IF(porsche_data[[#This Row],[Transmission]]="Automatic",1,0)</f>
        <v>0</v>
      </c>
      <c r="W2093">
        <f>IF(porsche_data[[#This Row],[Transmission]]="PDK",1,0)</f>
        <v>1</v>
      </c>
      <c r="X2093" t="s">
        <v>22</v>
      </c>
      <c r="Y2093">
        <f>IF(porsche_data[[#This Row],[Drive]]="Rear drive",0,1)</f>
        <v>0</v>
      </c>
      <c r="Z2093" t="s">
        <v>23</v>
      </c>
      <c r="AA2093" t="s">
        <v>24</v>
      </c>
      <c r="AB2093">
        <f>IF(OR(porsche_data[[#This Row],[Interior Color]]="Black",porsche_data[[#This Row],[Interior Color]]="Beige",porsche_data[[#This Row],[Interior Color]]="Brown",porsche_data[[#This Row],[Interior Color]]="Grey"),0,1)</f>
        <v>0</v>
      </c>
      <c r="AC2093" t="s">
        <v>308</v>
      </c>
      <c r="AD20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94" spans="1:30" hidden="1" x14ac:dyDescent="0.2">
      <c r="A2094" t="s">
        <v>3098</v>
      </c>
      <c r="C2094" t="e">
        <f>ABS((porsche_data[[#This Row],[Price]]-#REF!)/#REF!)</f>
        <v>#REF!</v>
      </c>
      <c r="D2094" t="s">
        <v>14</v>
      </c>
      <c r="E2094" t="s">
        <v>1910</v>
      </c>
      <c r="F2094">
        <f>IF(OR(ISNUMBER(SEARCH(" 4S",porsche_data[[#This Row],[Model]])), ISNUMBER(SEARCH(" S",porsche_data[[#This Row],[Model]]))),1,0)</f>
        <v>1</v>
      </c>
      <c r="G2094">
        <f>IF(ISNUMBER(SEARCH("Turbo",porsche_data[[#This Row],[Model]])),1,0)</f>
        <v>0</v>
      </c>
      <c r="H2094">
        <f>IF(ISNUMBER(SEARCH("GT",porsche_data[[#This Row],[Model]])),1,0)</f>
        <v>0</v>
      </c>
      <c r="I2094">
        <f>IF(ISNUMBER(SEARCH("RS",porsche_data[[#This Row],[Model]])),1,0)</f>
        <v>0</v>
      </c>
      <c r="J2094">
        <f>IF(ISNUMBER(SEARCH("Targa",porsche_data[[#This Row],[Body]])),1,0)</f>
        <v>0</v>
      </c>
      <c r="K2094">
        <f>IF(ISNUMBER(SEARCH("Cabriolet",porsche_data[[#This Row],[Body]])),1,0)</f>
        <v>0</v>
      </c>
      <c r="L2094" t="s">
        <v>44</v>
      </c>
      <c r="N2094" t="s">
        <v>3099</v>
      </c>
      <c r="O2094" t="str">
        <f>IF(ISNUMBER(SEARCH("km",porsche_data[[#This Row],[Mileage0]])),porsche_data[[#This Row],[Mileage0]],"")</f>
        <v>235576 km</v>
      </c>
      <c r="P2094" t="s">
        <v>385</v>
      </c>
      <c r="R2094" t="s">
        <v>78</v>
      </c>
      <c r="T2094" t="s">
        <v>20</v>
      </c>
      <c r="U2094" t="s">
        <v>21</v>
      </c>
      <c r="V2094">
        <f>IF(porsche_data[[#This Row],[Transmission]]="Automatic",1,0)</f>
        <v>0</v>
      </c>
      <c r="W2094">
        <f>IF(porsche_data[[#This Row],[Transmission]]="PDK",1,0)</f>
        <v>0</v>
      </c>
      <c r="X2094" t="s">
        <v>22</v>
      </c>
      <c r="Y2094">
        <f>IF(porsche_data[[#This Row],[Drive]]="Rear drive",0,1)</f>
        <v>0</v>
      </c>
      <c r="Z2094" t="s">
        <v>23</v>
      </c>
      <c r="AA2094" t="s">
        <v>24</v>
      </c>
      <c r="AB2094">
        <f>IF(OR(porsche_data[[#This Row],[Interior Color]]="Black",porsche_data[[#This Row],[Interior Color]]="Beige",porsche_data[[#This Row],[Interior Color]]="Brown",porsche_data[[#This Row],[Interior Color]]="Grey"),0,1)</f>
        <v>0</v>
      </c>
      <c r="AC2094" t="s">
        <v>40</v>
      </c>
      <c r="AD20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95" spans="1:30" hidden="1" x14ac:dyDescent="0.2">
      <c r="A2095" t="s">
        <v>25</v>
      </c>
      <c r="C2095" t="e">
        <f>ABS((porsche_data[[#This Row],[Price]]-#REF!)/#REF!)</f>
        <v>#REF!</v>
      </c>
      <c r="D2095" t="s">
        <v>25</v>
      </c>
      <c r="E2095" t="s">
        <v>25</v>
      </c>
      <c r="F2095">
        <f>IF(OR(ISNUMBER(SEARCH(" 4S",porsche_data[[#This Row],[Model]])), ISNUMBER(SEARCH(" S",porsche_data[[#This Row],[Model]]))),1,0)</f>
        <v>0</v>
      </c>
      <c r="G2095">
        <f>IF(ISNUMBER(SEARCH("Turbo",porsche_data[[#This Row],[Model]])),1,0)</f>
        <v>0</v>
      </c>
      <c r="H2095">
        <f>IF(ISNUMBER(SEARCH("GT",porsche_data[[#This Row],[Model]])),1,0)</f>
        <v>0</v>
      </c>
      <c r="I2095">
        <f>IF(ISNUMBER(SEARCH("RS",porsche_data[[#This Row],[Model]])),1,0)</f>
        <v>0</v>
      </c>
      <c r="J2095">
        <f>IF(ISNUMBER(SEARCH("Targa",porsche_data[[#This Row],[Body]])),1,0)</f>
        <v>0</v>
      </c>
      <c r="K2095">
        <f>IF(ISNUMBER(SEARCH("Cabriolet",porsche_data[[#This Row],[Body]])),1,0)</f>
        <v>0</v>
      </c>
      <c r="L2095" t="s">
        <v>25</v>
      </c>
      <c r="N2095" t="s">
        <v>25</v>
      </c>
      <c r="O2095" t="str">
        <f>IF(ISNUMBER(SEARCH("km",porsche_data[[#This Row],[Mileage0]])),porsche_data[[#This Row],[Mileage0]],"")</f>
        <v/>
      </c>
      <c r="P2095" t="s">
        <v>25</v>
      </c>
      <c r="R2095" t="s">
        <v>25</v>
      </c>
      <c r="T2095" t="s">
        <v>25</v>
      </c>
      <c r="U2095" t="s">
        <v>25</v>
      </c>
      <c r="V2095">
        <f>IF(porsche_data[[#This Row],[Transmission]]="Automatic",1,0)</f>
        <v>0</v>
      </c>
      <c r="W2095">
        <f>IF(porsche_data[[#This Row],[Transmission]]="PDK",1,0)</f>
        <v>0</v>
      </c>
      <c r="X2095" t="s">
        <v>25</v>
      </c>
      <c r="Y2095">
        <f>IF(porsche_data[[#This Row],[Drive]]="Rear drive",0,1)</f>
        <v>1</v>
      </c>
      <c r="Z2095" t="s">
        <v>25</v>
      </c>
      <c r="AA2095" t="s">
        <v>25</v>
      </c>
      <c r="AB2095">
        <f>IF(OR(porsche_data[[#This Row],[Interior Color]]="Black",porsche_data[[#This Row],[Interior Color]]="Beige",porsche_data[[#This Row],[Interior Color]]="Brown",porsche_data[[#This Row],[Interior Color]]="Grey"),0,1)</f>
        <v>1</v>
      </c>
      <c r="AC2095" t="s">
        <v>25</v>
      </c>
      <c r="AD20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96" spans="1:30" x14ac:dyDescent="0.2">
      <c r="A2096" t="s">
        <v>3382</v>
      </c>
      <c r="B2096">
        <v>124600</v>
      </c>
      <c r="C2096">
        <f>ABS((porsche_data[[#This Row],[Price]]-AVERAGE(B2028:B6483))/_xlfn.STDEV.P(B2028:B6483))</f>
        <v>1.679858045088704</v>
      </c>
      <c r="D2096" t="s">
        <v>349</v>
      </c>
      <c r="E2096" t="s">
        <v>505</v>
      </c>
      <c r="F2096">
        <f>IF(OR(ISNUMBER(SEARCH(" 4S",porsche_data[[#This Row],[Model]])), ISNUMBER(SEARCH(" S",porsche_data[[#This Row],[Model]]))),1,0)</f>
        <v>0</v>
      </c>
      <c r="G2096">
        <f>IF(ISNUMBER(SEARCH("Turbo",porsche_data[[#This Row],[Model]])),1,0)</f>
        <v>0</v>
      </c>
      <c r="H2096">
        <f>IF(ISNUMBER(SEARCH("GT",porsche_data[[#This Row],[Model]])),1,0)</f>
        <v>0</v>
      </c>
      <c r="I2096">
        <f>IF(ISNUMBER(SEARCH("RS",porsche_data[[#This Row],[Model]])),1,0)</f>
        <v>0</v>
      </c>
      <c r="J2096">
        <f>IF(ISNUMBER(SEARCH("Targa",porsche_data[[#This Row],[Body]])),1,0)</f>
        <v>1</v>
      </c>
      <c r="K2096">
        <f>IF(ISNUMBER(SEARCH("Cabriolet",porsche_data[[#This Row],[Body]])),1,0)</f>
        <v>0</v>
      </c>
      <c r="L2096" t="s">
        <v>36</v>
      </c>
      <c r="M2096">
        <v>911</v>
      </c>
      <c r="N2096" t="s">
        <v>91</v>
      </c>
      <c r="O2096" s="3">
        <f>1*(LEFT(porsche_data[[#This Row],[Mileage0]],FIND(" ",porsche_data[[#This Row],[Mileage0]])-1))</f>
        <v>35000</v>
      </c>
      <c r="P2096" t="s">
        <v>627</v>
      </c>
      <c r="Q2096">
        <v>217</v>
      </c>
      <c r="R2096" t="s">
        <v>60</v>
      </c>
      <c r="S2096">
        <f>1*(LEFT(porsche_data[[#This Row],[Cylinder Capacity]],FIND(" ",porsche_data[[#This Row],[Cylinder Capacity]])-1))</f>
        <v>3.2</v>
      </c>
      <c r="T2096" t="s">
        <v>20</v>
      </c>
      <c r="U2096" t="s">
        <v>21</v>
      </c>
      <c r="V2096">
        <f>IF(porsche_data[[#This Row],[Transmission]]="Automatic",1,0)</f>
        <v>0</v>
      </c>
      <c r="W2096">
        <f>IF(porsche_data[[#This Row],[Transmission]]="PDK",1,0)</f>
        <v>0</v>
      </c>
      <c r="X2096" t="s">
        <v>22</v>
      </c>
      <c r="Y2096">
        <f>IF(porsche_data[[#This Row],[Drive]]="Rear drive",0,1)</f>
        <v>0</v>
      </c>
      <c r="Z2096" t="s">
        <v>23</v>
      </c>
      <c r="AA2096" t="s">
        <v>32</v>
      </c>
      <c r="AB2096">
        <f>IF(OR(porsche_data[[#This Row],[Interior Color]]="Black",porsche_data[[#This Row],[Interior Color]]="Beige",porsche_data[[#This Row],[Interior Color]]="Brown",porsche_data[[#This Row],[Interior Color]]="Grey"),0,1)</f>
        <v>0</v>
      </c>
      <c r="AC2096" t="s">
        <v>54</v>
      </c>
      <c r="AD20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97" spans="1:30" hidden="1" x14ac:dyDescent="0.2">
      <c r="A2097" t="s">
        <v>3813</v>
      </c>
      <c r="B2097">
        <v>124000</v>
      </c>
      <c r="C2097" t="e">
        <f>ABS((porsche_data[[#This Row],[Price]]-#REF!)/#REF!)</f>
        <v>#REF!</v>
      </c>
      <c r="D2097" t="s">
        <v>425</v>
      </c>
      <c r="E2097" t="s">
        <v>729</v>
      </c>
      <c r="F2097">
        <f>IF(OR(ISNUMBER(SEARCH(" 4S",porsche_data[[#This Row],[Model]])), ISNUMBER(SEARCH(" S",porsche_data[[#This Row],[Model]]))),1,0)</f>
        <v>0</v>
      </c>
      <c r="G2097">
        <f>IF(ISNUMBER(SEARCH("Turbo",porsche_data[[#This Row],[Model]])),1,0)</f>
        <v>0</v>
      </c>
      <c r="H2097">
        <f>IF(ISNUMBER(SEARCH("GT",porsche_data[[#This Row],[Model]])),1,0)</f>
        <v>0</v>
      </c>
      <c r="I2097">
        <f>IF(ISNUMBER(SEARCH("RS",porsche_data[[#This Row],[Model]])),1,0)</f>
        <v>0</v>
      </c>
      <c r="J2097">
        <f>IF(ISNUMBER(SEARCH("Targa",porsche_data[[#This Row],[Body]])),1,0)</f>
        <v>0</v>
      </c>
      <c r="K2097">
        <f>IF(ISNUMBER(SEARCH("Cabriolet",porsche_data[[#This Row],[Body]])),1,0)</f>
        <v>0</v>
      </c>
      <c r="L2097" t="s">
        <v>44</v>
      </c>
      <c r="N2097" t="s">
        <v>3814</v>
      </c>
      <c r="O2097" t="str">
        <f>IF(ISNUMBER(SEARCH("km",porsche_data[[#This Row],[Mileage0]])),porsche_data[[#This Row],[Mileage0]],"")</f>
        <v>122876 km</v>
      </c>
      <c r="P2097" t="s">
        <v>731</v>
      </c>
      <c r="R2097" t="s">
        <v>429</v>
      </c>
      <c r="T2097" t="s">
        <v>20</v>
      </c>
      <c r="U2097" t="s">
        <v>21</v>
      </c>
      <c r="V2097">
        <f>IF(porsche_data[[#This Row],[Transmission]]="Automatic",1,0)</f>
        <v>0</v>
      </c>
      <c r="W2097">
        <f>IF(porsche_data[[#This Row],[Transmission]]="PDK",1,0)</f>
        <v>0</v>
      </c>
      <c r="X2097" t="s">
        <v>22</v>
      </c>
      <c r="Y2097">
        <f>IF(porsche_data[[#This Row],[Drive]]="Rear drive",0,1)</f>
        <v>0</v>
      </c>
      <c r="Z2097" t="s">
        <v>23</v>
      </c>
      <c r="AA2097" t="s">
        <v>24</v>
      </c>
      <c r="AB2097">
        <f>IF(OR(porsche_data[[#This Row],[Interior Color]]="Black",porsche_data[[#This Row],[Interior Color]]="Beige",porsche_data[[#This Row],[Interior Color]]="Brown",porsche_data[[#This Row],[Interior Color]]="Grey"),0,1)</f>
        <v>0</v>
      </c>
      <c r="AC2097" t="s">
        <v>116</v>
      </c>
      <c r="AD20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098" spans="1:30" x14ac:dyDescent="0.2">
      <c r="A2098" t="s">
        <v>1130</v>
      </c>
      <c r="B2098">
        <v>123950</v>
      </c>
      <c r="C2098">
        <f>ABS((porsche_data[[#This Row],[Price]]-AVERAGE(B2030:B6485))/_xlfn.STDEV.P(B2030:B6485))</f>
        <v>1.6532209208268442</v>
      </c>
      <c r="D2098" t="s">
        <v>80</v>
      </c>
      <c r="E2098" t="s">
        <v>94</v>
      </c>
      <c r="F2098">
        <f>IF(OR(ISNUMBER(SEARCH(" 4S",porsche_data[[#This Row],[Model]])), ISNUMBER(SEARCH(" S",porsche_data[[#This Row],[Model]]))),1,0)</f>
        <v>0</v>
      </c>
      <c r="G2098">
        <f>IF(ISNUMBER(SEARCH("Turbo",porsche_data[[#This Row],[Model]])),1,0)</f>
        <v>0</v>
      </c>
      <c r="H2098">
        <f>IF(ISNUMBER(SEARCH("GT",porsche_data[[#This Row],[Model]])),1,0)</f>
        <v>1</v>
      </c>
      <c r="I2098">
        <f>IF(ISNUMBER(SEARCH("RS",porsche_data[[#This Row],[Model]])),1,0)</f>
        <v>0</v>
      </c>
      <c r="J2098">
        <f>IF(ISNUMBER(SEARCH("Targa",porsche_data[[#This Row],[Body]])),1,0)</f>
        <v>0</v>
      </c>
      <c r="K2098">
        <f>IF(ISNUMBER(SEARCH("Cabriolet",porsche_data[[#This Row],[Body]])),1,0)</f>
        <v>1</v>
      </c>
      <c r="L2098" t="s">
        <v>16</v>
      </c>
      <c r="M2098">
        <v>991</v>
      </c>
      <c r="N2098" t="s">
        <v>1131</v>
      </c>
      <c r="O2098" s="3">
        <f>1*(LEFT(porsche_data[[#This Row],[Mileage0]],FIND(" ",porsche_data[[#This Row],[Mileage0]])-1))</f>
        <v>50943</v>
      </c>
      <c r="P2098" t="s">
        <v>66</v>
      </c>
      <c r="Q2098">
        <v>450</v>
      </c>
      <c r="R2098" t="s">
        <v>67</v>
      </c>
      <c r="S2098">
        <f>1*(LEFT(porsche_data[[#This Row],[Cylinder Capacity]],FIND(" ",porsche_data[[#This Row],[Cylinder Capacity]])-1))</f>
        <v>3</v>
      </c>
      <c r="T2098" t="s">
        <v>20</v>
      </c>
      <c r="U2098" t="s">
        <v>31</v>
      </c>
      <c r="V2098">
        <f>IF(porsche_data[[#This Row],[Transmission]]="Automatic",1,0)</f>
        <v>0</v>
      </c>
      <c r="W2098">
        <f>IF(porsche_data[[#This Row],[Transmission]]="PDK",1,0)</f>
        <v>1</v>
      </c>
      <c r="X2098" t="s">
        <v>46</v>
      </c>
      <c r="Y2098">
        <f>IF(porsche_data[[#This Row],[Drive]]="Rear drive",0,1)</f>
        <v>1</v>
      </c>
      <c r="Z2098" t="s">
        <v>23</v>
      </c>
      <c r="AA2098" t="s">
        <v>250</v>
      </c>
      <c r="AB2098">
        <f>IF(OR(porsche_data[[#This Row],[Interior Color]]="Black",porsche_data[[#This Row],[Interior Color]]="Beige",porsche_data[[#This Row],[Interior Color]]="Brown",porsche_data[[#This Row],[Interior Color]]="Grey"),0,1)</f>
        <v>0</v>
      </c>
      <c r="AC2098" t="s">
        <v>61</v>
      </c>
      <c r="AD20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099" spans="1:30" x14ac:dyDescent="0.2">
      <c r="A2099" t="s">
        <v>92</v>
      </c>
      <c r="B2099">
        <v>123911</v>
      </c>
      <c r="C2099">
        <f>ABS((porsche_data[[#This Row],[Price]]-AVERAGE(B2031:B6486))/_xlfn.STDEV.P(B2031:B6486))</f>
        <v>1.6516226933711327</v>
      </c>
      <c r="D2099" t="s">
        <v>93</v>
      </c>
      <c r="E2099" t="s">
        <v>94</v>
      </c>
      <c r="F2099">
        <f>IF(OR(ISNUMBER(SEARCH(" 4S",porsche_data[[#This Row],[Model]])), ISNUMBER(SEARCH(" S",porsche_data[[#This Row],[Model]]))),1,0)</f>
        <v>0</v>
      </c>
      <c r="G2099">
        <f>IF(ISNUMBER(SEARCH("Turbo",porsche_data[[#This Row],[Model]])),1,0)</f>
        <v>0</v>
      </c>
      <c r="H2099">
        <f>IF(ISNUMBER(SEARCH("GT",porsche_data[[#This Row],[Model]])),1,0)</f>
        <v>1</v>
      </c>
      <c r="I2099">
        <f>IF(ISNUMBER(SEARCH("RS",porsche_data[[#This Row],[Model]])),1,0)</f>
        <v>0</v>
      </c>
      <c r="J2099">
        <f>IF(ISNUMBER(SEARCH("Targa",porsche_data[[#This Row],[Body]])),1,0)</f>
        <v>0</v>
      </c>
      <c r="K2099">
        <f>IF(ISNUMBER(SEARCH("Cabriolet",porsche_data[[#This Row],[Body]])),1,0)</f>
        <v>0</v>
      </c>
      <c r="L2099" t="s">
        <v>44</v>
      </c>
      <c r="M2099">
        <v>991</v>
      </c>
      <c r="N2099" t="s">
        <v>95</v>
      </c>
      <c r="O2099" s="3">
        <f>1*(LEFT(porsche_data[[#This Row],[Mileage0]],FIND(" ",porsche_data[[#This Row],[Mileage0]])-1))</f>
        <v>38000</v>
      </c>
      <c r="P2099" t="s">
        <v>66</v>
      </c>
      <c r="Q2099">
        <v>450</v>
      </c>
      <c r="R2099" t="s">
        <v>67</v>
      </c>
      <c r="S2099">
        <f>1*(LEFT(porsche_data[[#This Row],[Cylinder Capacity]],FIND(" ",porsche_data[[#This Row],[Cylinder Capacity]])-1))</f>
        <v>3</v>
      </c>
      <c r="T2099" t="s">
        <v>20</v>
      </c>
      <c r="U2099" t="s">
        <v>31</v>
      </c>
      <c r="V2099">
        <f>IF(porsche_data[[#This Row],[Transmission]]="Automatic",1,0)</f>
        <v>0</v>
      </c>
      <c r="W2099">
        <f>IF(porsche_data[[#This Row],[Transmission]]="PDK",1,0)</f>
        <v>1</v>
      </c>
      <c r="X2099" t="s">
        <v>46</v>
      </c>
      <c r="Y2099">
        <f>IF(porsche_data[[#This Row],[Drive]]="Rear drive",0,1)</f>
        <v>1</v>
      </c>
      <c r="Z2099" t="s">
        <v>23</v>
      </c>
      <c r="AA2099" t="s">
        <v>24</v>
      </c>
      <c r="AB2099">
        <f>IF(OR(porsche_data[[#This Row],[Interior Color]]="Black",porsche_data[[#This Row],[Interior Color]]="Beige",porsche_data[[#This Row],[Interior Color]]="Brown",porsche_data[[#This Row],[Interior Color]]="Grey"),0,1)</f>
        <v>0</v>
      </c>
      <c r="AC2099" t="s">
        <v>24</v>
      </c>
      <c r="AD20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00" spans="1:30" hidden="1" x14ac:dyDescent="0.2">
      <c r="A2100" t="s">
        <v>2815</v>
      </c>
      <c r="C2100" t="e">
        <f>ABS((porsche_data[[#This Row],[Price]]-#REF!)/#REF!)</f>
        <v>#REF!</v>
      </c>
      <c r="D2100" t="s">
        <v>184</v>
      </c>
      <c r="E2100" t="s">
        <v>167</v>
      </c>
      <c r="F2100">
        <f>IF(OR(ISNUMBER(SEARCH(" 4S",porsche_data[[#This Row],[Model]])), ISNUMBER(SEARCH(" S",porsche_data[[#This Row],[Model]]))),1,0)</f>
        <v>0</v>
      </c>
      <c r="G2100">
        <f>IF(ISNUMBER(SEARCH("Turbo",porsche_data[[#This Row],[Model]])),1,0)</f>
        <v>0</v>
      </c>
      <c r="H2100">
        <f>IF(ISNUMBER(SEARCH("GT",porsche_data[[#This Row],[Model]])),1,0)</f>
        <v>1</v>
      </c>
      <c r="I2100">
        <f>IF(ISNUMBER(SEARCH("RS",porsche_data[[#This Row],[Model]])),1,0)</f>
        <v>1</v>
      </c>
      <c r="J2100">
        <f>IF(ISNUMBER(SEARCH("Targa",porsche_data[[#This Row],[Body]])),1,0)</f>
        <v>0</v>
      </c>
      <c r="K2100">
        <f>IF(ISNUMBER(SEARCH("Cabriolet",porsche_data[[#This Row],[Body]])),1,0)</f>
        <v>0</v>
      </c>
      <c r="L2100" t="s">
        <v>44</v>
      </c>
      <c r="N2100" t="s">
        <v>338</v>
      </c>
      <c r="O2100" t="str">
        <f>IF(ISNUMBER(SEARCH("km",porsche_data[[#This Row],[Mileage0]])),porsche_data[[#This Row],[Mileage0]],"")</f>
        <v>7000 km</v>
      </c>
      <c r="P2100" t="s">
        <v>141</v>
      </c>
      <c r="R2100" t="s">
        <v>111</v>
      </c>
      <c r="T2100" t="s">
        <v>20</v>
      </c>
      <c r="U2100" t="s">
        <v>31</v>
      </c>
      <c r="V2100">
        <f>IF(porsche_data[[#This Row],[Transmission]]="Automatic",1,0)</f>
        <v>0</v>
      </c>
      <c r="W2100">
        <f>IF(porsche_data[[#This Row],[Transmission]]="PDK",1,0)</f>
        <v>1</v>
      </c>
      <c r="X2100" t="s">
        <v>22</v>
      </c>
      <c r="Y2100">
        <f>IF(porsche_data[[#This Row],[Drive]]="Rear drive",0,1)</f>
        <v>0</v>
      </c>
      <c r="Z2100" t="s">
        <v>23</v>
      </c>
      <c r="AA2100" t="s">
        <v>24</v>
      </c>
      <c r="AB2100">
        <f>IF(OR(porsche_data[[#This Row],[Interior Color]]="Black",porsche_data[[#This Row],[Interior Color]]="Beige",porsche_data[[#This Row],[Interior Color]]="Brown",porsche_data[[#This Row],[Interior Color]]="Grey"),0,1)</f>
        <v>0</v>
      </c>
      <c r="AC2100" t="s">
        <v>54</v>
      </c>
      <c r="AD21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01" spans="1:30" hidden="1" x14ac:dyDescent="0.2">
      <c r="A2101" t="s">
        <v>25</v>
      </c>
      <c r="C2101" t="e">
        <f>ABS((porsche_data[[#This Row],[Price]]-#REF!)/#REF!)</f>
        <v>#REF!</v>
      </c>
      <c r="D2101" t="s">
        <v>25</v>
      </c>
      <c r="E2101" t="s">
        <v>25</v>
      </c>
      <c r="F2101">
        <f>IF(OR(ISNUMBER(SEARCH(" 4S",porsche_data[[#This Row],[Model]])), ISNUMBER(SEARCH(" S",porsche_data[[#This Row],[Model]]))),1,0)</f>
        <v>0</v>
      </c>
      <c r="G2101">
        <f>IF(ISNUMBER(SEARCH("Turbo",porsche_data[[#This Row],[Model]])),1,0)</f>
        <v>0</v>
      </c>
      <c r="H2101">
        <f>IF(ISNUMBER(SEARCH("GT",porsche_data[[#This Row],[Model]])),1,0)</f>
        <v>0</v>
      </c>
      <c r="I2101">
        <f>IF(ISNUMBER(SEARCH("RS",porsche_data[[#This Row],[Model]])),1,0)</f>
        <v>0</v>
      </c>
      <c r="J2101">
        <f>IF(ISNUMBER(SEARCH("Targa",porsche_data[[#This Row],[Body]])),1,0)</f>
        <v>0</v>
      </c>
      <c r="K2101">
        <f>IF(ISNUMBER(SEARCH("Cabriolet",porsche_data[[#This Row],[Body]])),1,0)</f>
        <v>0</v>
      </c>
      <c r="L2101" t="s">
        <v>25</v>
      </c>
      <c r="N2101" t="s">
        <v>25</v>
      </c>
      <c r="O2101" t="str">
        <f>IF(ISNUMBER(SEARCH("km",porsche_data[[#This Row],[Mileage0]])),porsche_data[[#This Row],[Mileage0]],"")</f>
        <v/>
      </c>
      <c r="P2101" t="s">
        <v>25</v>
      </c>
      <c r="R2101" t="s">
        <v>25</v>
      </c>
      <c r="T2101" t="s">
        <v>25</v>
      </c>
      <c r="U2101" t="s">
        <v>25</v>
      </c>
      <c r="V2101">
        <f>IF(porsche_data[[#This Row],[Transmission]]="Automatic",1,0)</f>
        <v>0</v>
      </c>
      <c r="W2101">
        <f>IF(porsche_data[[#This Row],[Transmission]]="PDK",1,0)</f>
        <v>0</v>
      </c>
      <c r="X2101" t="s">
        <v>25</v>
      </c>
      <c r="Y2101">
        <f>IF(porsche_data[[#This Row],[Drive]]="Rear drive",0,1)</f>
        <v>1</v>
      </c>
      <c r="Z2101" t="s">
        <v>25</v>
      </c>
      <c r="AA2101" t="s">
        <v>25</v>
      </c>
      <c r="AB2101">
        <f>IF(OR(porsche_data[[#This Row],[Interior Color]]="Black",porsche_data[[#This Row],[Interior Color]]="Beige",porsche_data[[#This Row],[Interior Color]]="Brown",porsche_data[[#This Row],[Interior Color]]="Grey"),0,1)</f>
        <v>1</v>
      </c>
      <c r="AC2101" t="s">
        <v>25</v>
      </c>
      <c r="AD21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02" spans="1:30" hidden="1" x14ac:dyDescent="0.2">
      <c r="A2102" t="s">
        <v>2057</v>
      </c>
      <c r="B2102">
        <v>123900</v>
      </c>
      <c r="C2102" t="e">
        <f>ABS((porsche_data[[#This Row],[Price]]-#REF!)/#REF!)</f>
        <v>#REF!</v>
      </c>
      <c r="D2102" t="s">
        <v>106</v>
      </c>
      <c r="E2102" t="s">
        <v>185</v>
      </c>
      <c r="F2102">
        <f>IF(OR(ISNUMBER(SEARCH(" 4S",porsche_data[[#This Row],[Model]])), ISNUMBER(SEARCH(" S",porsche_data[[#This Row],[Model]]))),1,0)</f>
        <v>1</v>
      </c>
      <c r="G2102">
        <f>IF(ISNUMBER(SEARCH("Turbo",porsche_data[[#This Row],[Model]])),1,0)</f>
        <v>0</v>
      </c>
      <c r="H2102">
        <f>IF(ISNUMBER(SEARCH("GT",porsche_data[[#This Row],[Model]])),1,0)</f>
        <v>0</v>
      </c>
      <c r="I2102">
        <f>IF(ISNUMBER(SEARCH("RS",porsche_data[[#This Row],[Model]])),1,0)</f>
        <v>0</v>
      </c>
      <c r="J2102">
        <f>IF(ISNUMBER(SEARCH("Targa",porsche_data[[#This Row],[Body]])),1,0)</f>
        <v>0</v>
      </c>
      <c r="K2102">
        <f>IF(ISNUMBER(SEARCH("Cabriolet",porsche_data[[#This Row],[Body]])),1,0)</f>
        <v>1</v>
      </c>
      <c r="L2102" t="s">
        <v>16</v>
      </c>
      <c r="N2102" t="s">
        <v>2058</v>
      </c>
      <c r="O2102" t="str">
        <f>IF(ISNUMBER(SEARCH("km",porsche_data[[#This Row],[Mileage0]])),porsche_data[[#This Row],[Mileage0]],"")</f>
        <v>70900 km</v>
      </c>
      <c r="P2102" t="s">
        <v>66</v>
      </c>
      <c r="Q2102">
        <v>450</v>
      </c>
      <c r="R2102" t="s">
        <v>25</v>
      </c>
      <c r="T2102" t="s">
        <v>20</v>
      </c>
      <c r="U2102" t="s">
        <v>31</v>
      </c>
      <c r="V2102">
        <f>IF(porsche_data[[#This Row],[Transmission]]="Automatic",1,0)</f>
        <v>0</v>
      </c>
      <c r="W2102">
        <f>IF(porsche_data[[#This Row],[Transmission]]="PDK",1,0)</f>
        <v>1</v>
      </c>
      <c r="X2102" t="s">
        <v>22</v>
      </c>
      <c r="Y2102">
        <f>IF(porsche_data[[#This Row],[Drive]]="Rear drive",0,1)</f>
        <v>0</v>
      </c>
      <c r="Z2102" t="s">
        <v>23</v>
      </c>
      <c r="AA2102" t="s">
        <v>24</v>
      </c>
      <c r="AB2102">
        <f>IF(OR(porsche_data[[#This Row],[Interior Color]]="Black",porsche_data[[#This Row],[Interior Color]]="Beige",porsche_data[[#This Row],[Interior Color]]="Brown",porsche_data[[#This Row],[Interior Color]]="Grey"),0,1)</f>
        <v>0</v>
      </c>
      <c r="AC2102" t="s">
        <v>54</v>
      </c>
      <c r="AD21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03" spans="1:30" hidden="1" x14ac:dyDescent="0.2">
      <c r="A2103" t="s">
        <v>1725</v>
      </c>
      <c r="C2103" t="e">
        <f>ABS((porsche_data[[#This Row],[Price]]-#REF!)/#REF!)</f>
        <v>#REF!</v>
      </c>
      <c r="D2103" t="s">
        <v>636</v>
      </c>
      <c r="E2103" t="s">
        <v>2589</v>
      </c>
      <c r="F2103">
        <f>IF(OR(ISNUMBER(SEARCH(" 4S",porsche_data[[#This Row],[Model]])), ISNUMBER(SEARCH(" S",porsche_data[[#This Row],[Model]]))),1,0)</f>
        <v>1</v>
      </c>
      <c r="G2103">
        <f>IF(ISNUMBER(SEARCH("Turbo",porsche_data[[#This Row],[Model]])),1,0)</f>
        <v>0</v>
      </c>
      <c r="H2103">
        <f>IF(ISNUMBER(SEARCH("GT",porsche_data[[#This Row],[Model]])),1,0)</f>
        <v>0</v>
      </c>
      <c r="I2103">
        <f>IF(ISNUMBER(SEARCH("RS",porsche_data[[#This Row],[Model]])),1,0)</f>
        <v>0</v>
      </c>
      <c r="J2103">
        <f>IF(ISNUMBER(SEARCH("Targa",porsche_data[[#This Row],[Body]])),1,0)</f>
        <v>0</v>
      </c>
      <c r="K2103">
        <f>IF(ISNUMBER(SEARCH("Cabriolet",porsche_data[[#This Row],[Body]])),1,0)</f>
        <v>0</v>
      </c>
      <c r="L2103" t="s">
        <v>44</v>
      </c>
      <c r="N2103" t="s">
        <v>3104</v>
      </c>
      <c r="O2103" t="str">
        <f>IF(ISNUMBER(SEARCH("km",porsche_data[[#This Row],[Mileage0]])),porsche_data[[#This Row],[Mileage0]],"")</f>
        <v>112 km</v>
      </c>
      <c r="P2103" t="s">
        <v>412</v>
      </c>
      <c r="R2103" t="s">
        <v>395</v>
      </c>
      <c r="T2103" t="s">
        <v>20</v>
      </c>
      <c r="U2103" t="s">
        <v>21</v>
      </c>
      <c r="V2103">
        <f>IF(porsche_data[[#This Row],[Transmission]]="Automatic",1,0)</f>
        <v>0</v>
      </c>
      <c r="W2103">
        <f>IF(porsche_data[[#This Row],[Transmission]]="PDK",1,0)</f>
        <v>0</v>
      </c>
      <c r="X2103" t="s">
        <v>22</v>
      </c>
      <c r="Y2103">
        <f>IF(porsche_data[[#This Row],[Drive]]="Rear drive",0,1)</f>
        <v>0</v>
      </c>
      <c r="Z2103" t="s">
        <v>23</v>
      </c>
      <c r="AA2103" t="s">
        <v>68</v>
      </c>
      <c r="AB2103">
        <f>IF(OR(porsche_data[[#This Row],[Interior Color]]="Black",porsche_data[[#This Row],[Interior Color]]="Beige",porsche_data[[#This Row],[Interior Color]]="Brown",porsche_data[[#This Row],[Interior Color]]="Grey"),0,1)</f>
        <v>0</v>
      </c>
      <c r="AC2103" t="s">
        <v>116</v>
      </c>
      <c r="AD21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04" spans="1:30" x14ac:dyDescent="0.2">
      <c r="A2104" t="s">
        <v>3960</v>
      </c>
      <c r="B2104">
        <v>123850</v>
      </c>
      <c r="C2104">
        <f>ABS((porsche_data[[#This Row],[Price]]-AVERAGE(B2036:B6491))/_xlfn.STDEV.P(B2036:B6491))</f>
        <v>1.6559438049213222</v>
      </c>
      <c r="D2104" t="s">
        <v>874</v>
      </c>
      <c r="E2104" t="s">
        <v>1317</v>
      </c>
      <c r="F2104">
        <f>IF(OR(ISNUMBER(SEARCH(" 4S",porsche_data[[#This Row],[Model]])), ISNUMBER(SEARCH(" S",porsche_data[[#This Row],[Model]]))),1,0)</f>
        <v>0</v>
      </c>
      <c r="G2104">
        <f>IF(ISNUMBER(SEARCH("Turbo",porsche_data[[#This Row],[Model]])),1,0)</f>
        <v>0</v>
      </c>
      <c r="H2104">
        <f>IF(ISNUMBER(SEARCH("GT",porsche_data[[#This Row],[Model]])),1,0)</f>
        <v>1</v>
      </c>
      <c r="I2104">
        <f>IF(ISNUMBER(SEARCH("RS",porsche_data[[#This Row],[Model]])),1,0)</f>
        <v>0</v>
      </c>
      <c r="J2104">
        <f>IF(ISNUMBER(SEARCH("Targa",porsche_data[[#This Row],[Body]])),1,0)</f>
        <v>0</v>
      </c>
      <c r="K2104">
        <f>IF(ISNUMBER(SEARCH("Cabriolet",porsche_data[[#This Row],[Body]])),1,0)</f>
        <v>1</v>
      </c>
      <c r="L2104" t="s">
        <v>16</v>
      </c>
      <c r="M2104">
        <v>991</v>
      </c>
      <c r="N2104" t="s">
        <v>1763</v>
      </c>
      <c r="O2104" s="3">
        <f>1*(LEFT(porsche_data[[#This Row],[Mileage0]],FIND(" ",porsche_data[[#This Row],[Mileage0]])-1))</f>
        <v>37900</v>
      </c>
      <c r="P2104" t="s">
        <v>796</v>
      </c>
      <c r="Q2104">
        <v>430</v>
      </c>
      <c r="R2104" t="s">
        <v>88</v>
      </c>
      <c r="S2104">
        <f>1*(LEFT(porsche_data[[#This Row],[Cylinder Capacity]],FIND(" ",porsche_data[[#This Row],[Cylinder Capacity]])-1))</f>
        <v>3.8</v>
      </c>
      <c r="T2104" t="s">
        <v>20</v>
      </c>
      <c r="U2104" t="s">
        <v>31</v>
      </c>
      <c r="V2104">
        <f>IF(porsche_data[[#This Row],[Transmission]]="Automatic",1,0)</f>
        <v>0</v>
      </c>
      <c r="W2104">
        <f>IF(porsche_data[[#This Row],[Transmission]]="PDK",1,0)</f>
        <v>1</v>
      </c>
      <c r="X2104" t="s">
        <v>22</v>
      </c>
      <c r="Y2104">
        <f>IF(porsche_data[[#This Row],[Drive]]="Rear drive",0,1)</f>
        <v>0</v>
      </c>
      <c r="Z2104" t="s">
        <v>23</v>
      </c>
      <c r="AA2104" t="s">
        <v>68</v>
      </c>
      <c r="AB2104">
        <f>IF(OR(porsche_data[[#This Row],[Interior Color]]="Black",porsche_data[[#This Row],[Interior Color]]="Beige",porsche_data[[#This Row],[Interior Color]]="Brown",porsche_data[[#This Row],[Interior Color]]="Grey"),0,1)</f>
        <v>0</v>
      </c>
      <c r="AC2104" t="s">
        <v>24</v>
      </c>
      <c r="AD21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05" spans="1:30" hidden="1" x14ac:dyDescent="0.2">
      <c r="A2105" t="s">
        <v>2955</v>
      </c>
      <c r="B2105">
        <v>122911</v>
      </c>
      <c r="C2105" t="e">
        <f>ABS((porsche_data[[#This Row],[Price]]-#REF!)/#REF!)</f>
        <v>#REF!</v>
      </c>
      <c r="D2105" t="s">
        <v>767</v>
      </c>
      <c r="E2105" t="s">
        <v>226</v>
      </c>
      <c r="F2105">
        <f>IF(OR(ISNUMBER(SEARCH(" 4S",porsche_data[[#This Row],[Model]])), ISNUMBER(SEARCH(" S",porsche_data[[#This Row],[Model]]))),1,0)</f>
        <v>0</v>
      </c>
      <c r="G2105">
        <f>IF(ISNUMBER(SEARCH("Turbo",porsche_data[[#This Row],[Model]])),1,0)</f>
        <v>0</v>
      </c>
      <c r="H2105">
        <f>IF(ISNUMBER(SEARCH("GT",porsche_data[[#This Row],[Model]])),1,0)</f>
        <v>0</v>
      </c>
      <c r="I2105">
        <f>IF(ISNUMBER(SEARCH("RS",porsche_data[[#This Row],[Model]])),1,0)</f>
        <v>0</v>
      </c>
      <c r="J2105">
        <f>IF(ISNUMBER(SEARCH("Targa",porsche_data[[#This Row],[Body]])),1,0)</f>
        <v>0</v>
      </c>
      <c r="K2105">
        <f>IF(ISNUMBER(SEARCH("Cabriolet",porsche_data[[#This Row],[Body]])),1,0)</f>
        <v>0</v>
      </c>
      <c r="L2105" t="s">
        <v>44</v>
      </c>
      <c r="N2105" t="s">
        <v>2956</v>
      </c>
      <c r="O2105" t="str">
        <f>IF(ISNUMBER(SEARCH("km",porsche_data[[#This Row],[Mileage0]])),porsche_data[[#This Row],[Mileage0]],"")</f>
        <v>5574 km</v>
      </c>
      <c r="P2105" t="s">
        <v>743</v>
      </c>
      <c r="R2105" t="s">
        <v>67</v>
      </c>
      <c r="T2105" t="s">
        <v>20</v>
      </c>
      <c r="U2105" t="s">
        <v>21</v>
      </c>
      <c r="V2105">
        <f>IF(porsche_data[[#This Row],[Transmission]]="Automatic",1,0)</f>
        <v>0</v>
      </c>
      <c r="W2105">
        <f>IF(porsche_data[[#This Row],[Transmission]]="PDK",1,0)</f>
        <v>0</v>
      </c>
      <c r="X2105" t="s">
        <v>22</v>
      </c>
      <c r="Y2105">
        <f>IF(porsche_data[[#This Row],[Drive]]="Rear drive",0,1)</f>
        <v>0</v>
      </c>
      <c r="Z2105" t="s">
        <v>23</v>
      </c>
      <c r="AA2105" t="s">
        <v>24</v>
      </c>
      <c r="AB2105">
        <f>IF(OR(porsche_data[[#This Row],[Interior Color]]="Black",porsche_data[[#This Row],[Interior Color]]="Beige",porsche_data[[#This Row],[Interior Color]]="Brown",porsche_data[[#This Row],[Interior Color]]="Grey"),0,1)</f>
        <v>0</v>
      </c>
      <c r="AC2105" t="s">
        <v>308</v>
      </c>
      <c r="AD21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06" spans="1:30" hidden="1" x14ac:dyDescent="0.2">
      <c r="A2106" t="s">
        <v>401</v>
      </c>
      <c r="C2106" t="e">
        <f>ABS((porsche_data[[#This Row],[Price]]-#REF!)/#REF!)</f>
        <v>#REF!</v>
      </c>
      <c r="D2106" t="s">
        <v>504</v>
      </c>
      <c r="E2106" t="s">
        <v>809</v>
      </c>
      <c r="F2106">
        <f>IF(OR(ISNUMBER(SEARCH(" 4S",porsche_data[[#This Row],[Model]])), ISNUMBER(SEARCH(" S",porsche_data[[#This Row],[Model]]))),1,0)</f>
        <v>0</v>
      </c>
      <c r="G2106">
        <f>IF(ISNUMBER(SEARCH("Turbo",porsche_data[[#This Row],[Model]])),1,0)</f>
        <v>1</v>
      </c>
      <c r="H2106">
        <f>IF(ISNUMBER(SEARCH("GT",porsche_data[[#This Row],[Model]])),1,0)</f>
        <v>0</v>
      </c>
      <c r="I2106">
        <f>IF(ISNUMBER(SEARCH("RS",porsche_data[[#This Row],[Model]])),1,0)</f>
        <v>0</v>
      </c>
      <c r="J2106">
        <f>IF(ISNUMBER(SEARCH("Targa",porsche_data[[#This Row],[Body]])),1,0)</f>
        <v>0</v>
      </c>
      <c r="K2106">
        <f>IF(ISNUMBER(SEARCH("Cabriolet",porsche_data[[#This Row],[Body]])),1,0)</f>
        <v>0</v>
      </c>
      <c r="L2106" t="s">
        <v>44</v>
      </c>
      <c r="N2106" t="s">
        <v>3109</v>
      </c>
      <c r="O2106" t="str">
        <f>IF(ISNUMBER(SEARCH("km",porsche_data[[#This Row],[Mileage0]])),porsche_data[[#This Row],[Mileage0]],"")</f>
        <v>15605 km</v>
      </c>
      <c r="P2106" t="s">
        <v>18</v>
      </c>
      <c r="R2106" t="s">
        <v>198</v>
      </c>
      <c r="T2106" t="s">
        <v>20</v>
      </c>
      <c r="U2106" t="s">
        <v>21</v>
      </c>
      <c r="V2106">
        <f>IF(porsche_data[[#This Row],[Transmission]]="Automatic",1,0)</f>
        <v>0</v>
      </c>
      <c r="W2106">
        <f>IF(porsche_data[[#This Row],[Transmission]]="PDK",1,0)</f>
        <v>0</v>
      </c>
      <c r="X2106" t="s">
        <v>22</v>
      </c>
      <c r="Y2106">
        <f>IF(porsche_data[[#This Row],[Drive]]="Rear drive",0,1)</f>
        <v>0</v>
      </c>
      <c r="Z2106" t="s">
        <v>23</v>
      </c>
      <c r="AA2106" t="s">
        <v>24</v>
      </c>
      <c r="AB2106">
        <f>IF(OR(porsche_data[[#This Row],[Interior Color]]="Black",porsche_data[[#This Row],[Interior Color]]="Beige",porsche_data[[#This Row],[Interior Color]]="Brown",porsche_data[[#This Row],[Interior Color]]="Grey"),0,1)</f>
        <v>0</v>
      </c>
      <c r="AC2106" t="s">
        <v>40</v>
      </c>
      <c r="AD21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07" spans="1:30" hidden="1" x14ac:dyDescent="0.2">
      <c r="A2107" t="s">
        <v>25</v>
      </c>
      <c r="C2107" t="e">
        <f>ABS((porsche_data[[#This Row],[Price]]-#REF!)/#REF!)</f>
        <v>#REF!</v>
      </c>
      <c r="D2107" t="s">
        <v>25</v>
      </c>
      <c r="E2107" t="s">
        <v>25</v>
      </c>
      <c r="F2107">
        <f>IF(OR(ISNUMBER(SEARCH(" 4S",porsche_data[[#This Row],[Model]])), ISNUMBER(SEARCH(" S",porsche_data[[#This Row],[Model]]))),1,0)</f>
        <v>0</v>
      </c>
      <c r="G2107">
        <f>IF(ISNUMBER(SEARCH("Turbo",porsche_data[[#This Row],[Model]])),1,0)</f>
        <v>0</v>
      </c>
      <c r="H2107">
        <f>IF(ISNUMBER(SEARCH("GT",porsche_data[[#This Row],[Model]])),1,0)</f>
        <v>0</v>
      </c>
      <c r="I2107">
        <f>IF(ISNUMBER(SEARCH("RS",porsche_data[[#This Row],[Model]])),1,0)</f>
        <v>0</v>
      </c>
      <c r="J2107">
        <f>IF(ISNUMBER(SEARCH("Targa",porsche_data[[#This Row],[Body]])),1,0)</f>
        <v>0</v>
      </c>
      <c r="K2107">
        <f>IF(ISNUMBER(SEARCH("Cabriolet",porsche_data[[#This Row],[Body]])),1,0)</f>
        <v>0</v>
      </c>
      <c r="L2107" t="s">
        <v>25</v>
      </c>
      <c r="N2107" t="s">
        <v>25</v>
      </c>
      <c r="O2107" t="str">
        <f>IF(ISNUMBER(SEARCH("km",porsche_data[[#This Row],[Mileage0]])),porsche_data[[#This Row],[Mileage0]],"")</f>
        <v/>
      </c>
      <c r="P2107" t="s">
        <v>25</v>
      </c>
      <c r="R2107" t="s">
        <v>25</v>
      </c>
      <c r="T2107" t="s">
        <v>25</v>
      </c>
      <c r="U2107" t="s">
        <v>25</v>
      </c>
      <c r="V2107">
        <f>IF(porsche_data[[#This Row],[Transmission]]="Automatic",1,0)</f>
        <v>0</v>
      </c>
      <c r="W2107">
        <f>IF(porsche_data[[#This Row],[Transmission]]="PDK",1,0)</f>
        <v>0</v>
      </c>
      <c r="X2107" t="s">
        <v>25</v>
      </c>
      <c r="Y2107">
        <f>IF(porsche_data[[#This Row],[Drive]]="Rear drive",0,1)</f>
        <v>1</v>
      </c>
      <c r="Z2107" t="s">
        <v>25</v>
      </c>
      <c r="AA2107" t="s">
        <v>25</v>
      </c>
      <c r="AB2107">
        <f>IF(OR(porsche_data[[#This Row],[Interior Color]]="Black",porsche_data[[#This Row],[Interior Color]]="Beige",porsche_data[[#This Row],[Interior Color]]="Brown",porsche_data[[#This Row],[Interior Color]]="Grey"),0,1)</f>
        <v>1</v>
      </c>
      <c r="AC2107" t="s">
        <v>25</v>
      </c>
      <c r="AD21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08" spans="1:30" hidden="1" x14ac:dyDescent="0.2">
      <c r="A2108" t="s">
        <v>5086</v>
      </c>
      <c r="C2108" t="e">
        <f>ABS((porsche_data[[#This Row],[Price]]-#REF!)/#REF!)</f>
        <v>#REF!</v>
      </c>
      <c r="D2108" t="s">
        <v>184</v>
      </c>
      <c r="E2108" t="s">
        <v>761</v>
      </c>
      <c r="F2108">
        <f>IF(OR(ISNUMBER(SEARCH(" 4S",porsche_data[[#This Row],[Model]])), ISNUMBER(SEARCH(" S",porsche_data[[#This Row],[Model]]))),1,0)</f>
        <v>0</v>
      </c>
      <c r="G2108">
        <f>IF(ISNUMBER(SEARCH("Turbo",porsche_data[[#This Row],[Model]])),1,0)</f>
        <v>1</v>
      </c>
      <c r="H2108">
        <f>IF(ISNUMBER(SEARCH("GT",porsche_data[[#This Row],[Model]])),1,0)</f>
        <v>0</v>
      </c>
      <c r="I2108">
        <f>IF(ISNUMBER(SEARCH("RS",porsche_data[[#This Row],[Model]])),1,0)</f>
        <v>0</v>
      </c>
      <c r="J2108">
        <f>IF(ISNUMBER(SEARCH("Targa",porsche_data[[#This Row],[Body]])),1,0)</f>
        <v>0</v>
      </c>
      <c r="K2108">
        <f>IF(ISNUMBER(SEARCH("Cabriolet",porsche_data[[#This Row],[Body]])),1,0)</f>
        <v>0</v>
      </c>
      <c r="L2108" t="s">
        <v>44</v>
      </c>
      <c r="N2108" t="s">
        <v>5087</v>
      </c>
      <c r="O2108" t="str">
        <f>IF(ISNUMBER(SEARCH("km",porsche_data[[#This Row],[Mileage0]])),porsche_data[[#This Row],[Mileage0]],"")</f>
        <v>45 km</v>
      </c>
      <c r="P2108" t="s">
        <v>87</v>
      </c>
      <c r="R2108" t="s">
        <v>88</v>
      </c>
      <c r="T2108" t="s">
        <v>20</v>
      </c>
      <c r="U2108" t="s">
        <v>31</v>
      </c>
      <c r="V2108">
        <f>IF(porsche_data[[#This Row],[Transmission]]="Automatic",1,0)</f>
        <v>0</v>
      </c>
      <c r="W2108">
        <f>IF(porsche_data[[#This Row],[Transmission]]="PDK",1,0)</f>
        <v>1</v>
      </c>
      <c r="X2108" t="s">
        <v>46</v>
      </c>
      <c r="Y2108">
        <f>IF(porsche_data[[#This Row],[Drive]]="Rear drive",0,1)</f>
        <v>1</v>
      </c>
      <c r="Z2108" t="s">
        <v>23</v>
      </c>
      <c r="AA2108" t="s">
        <v>24</v>
      </c>
      <c r="AB2108">
        <f>IF(OR(porsche_data[[#This Row],[Interior Color]]="Black",porsche_data[[#This Row],[Interior Color]]="Beige",porsche_data[[#This Row],[Interior Color]]="Brown",porsche_data[[#This Row],[Interior Color]]="Grey"),0,1)</f>
        <v>0</v>
      </c>
      <c r="AC2108" t="s">
        <v>32</v>
      </c>
      <c r="AD21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09" spans="1:30" hidden="1" x14ac:dyDescent="0.2">
      <c r="A2109" t="s">
        <v>3112</v>
      </c>
      <c r="C2109" t="e">
        <f>ABS((porsche_data[[#This Row],[Price]]-#REF!)/#REF!)</f>
        <v>#REF!</v>
      </c>
      <c r="D2109" t="s">
        <v>152</v>
      </c>
      <c r="E2109" t="s">
        <v>272</v>
      </c>
      <c r="F2109">
        <f>IF(OR(ISNUMBER(SEARCH(" 4S",porsche_data[[#This Row],[Model]])), ISNUMBER(SEARCH(" S",porsche_data[[#This Row],[Model]]))),1,0)</f>
        <v>1</v>
      </c>
      <c r="G2109">
        <f>IF(ISNUMBER(SEARCH("Turbo",porsche_data[[#This Row],[Model]])),1,0)</f>
        <v>0</v>
      </c>
      <c r="H2109">
        <f>IF(ISNUMBER(SEARCH("GT",porsche_data[[#This Row],[Model]])),1,0)</f>
        <v>0</v>
      </c>
      <c r="I2109">
        <f>IF(ISNUMBER(SEARCH("RS",porsche_data[[#This Row],[Model]])),1,0)</f>
        <v>1</v>
      </c>
      <c r="J2109">
        <f>IF(ISNUMBER(SEARCH("Targa",porsche_data[[#This Row],[Body]])),1,0)</f>
        <v>0</v>
      </c>
      <c r="K2109">
        <f>IF(ISNUMBER(SEARCH("Cabriolet",porsche_data[[#This Row],[Body]])),1,0)</f>
        <v>1</v>
      </c>
      <c r="L2109" t="s">
        <v>16</v>
      </c>
      <c r="N2109" t="s">
        <v>3113</v>
      </c>
      <c r="O2109" t="str">
        <f>IF(ISNUMBER(SEARCH("km",porsche_data[[#This Row],[Mileage0]])),porsche_data[[#This Row],[Mileage0]],"")</f>
        <v>40 km</v>
      </c>
      <c r="P2109" t="s">
        <v>141</v>
      </c>
      <c r="R2109" t="s">
        <v>111</v>
      </c>
      <c r="T2109" t="s">
        <v>20</v>
      </c>
      <c r="U2109" t="s">
        <v>31</v>
      </c>
      <c r="V2109">
        <f>IF(porsche_data[[#This Row],[Transmission]]="Automatic",1,0)</f>
        <v>0</v>
      </c>
      <c r="W2109">
        <f>IF(porsche_data[[#This Row],[Transmission]]="PDK",1,0)</f>
        <v>1</v>
      </c>
      <c r="X2109" t="s">
        <v>22</v>
      </c>
      <c r="Y2109">
        <f>IF(porsche_data[[#This Row],[Drive]]="Rear drive",0,1)</f>
        <v>0</v>
      </c>
      <c r="Z2109" t="s">
        <v>23</v>
      </c>
      <c r="AA2109" t="s">
        <v>24</v>
      </c>
      <c r="AB2109">
        <f>IF(OR(porsche_data[[#This Row],[Interior Color]]="Black",porsche_data[[#This Row],[Interior Color]]="Beige",porsche_data[[#This Row],[Interior Color]]="Brown",porsche_data[[#This Row],[Interior Color]]="Grey"),0,1)</f>
        <v>0</v>
      </c>
      <c r="AC2109" t="s">
        <v>54</v>
      </c>
      <c r="AD21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10" spans="1:30" hidden="1" x14ac:dyDescent="0.2">
      <c r="A2110" t="s">
        <v>660</v>
      </c>
      <c r="C2110" t="e">
        <f>ABS((porsche_data[[#This Row],[Price]]-#REF!)/#REF!)</f>
        <v>#REF!</v>
      </c>
      <c r="D2110" t="s">
        <v>512</v>
      </c>
      <c r="E2110" t="s">
        <v>655</v>
      </c>
      <c r="F2110">
        <f>IF(OR(ISNUMBER(SEARCH(" 4S",porsche_data[[#This Row],[Model]])), ISNUMBER(SEARCH(" S",porsche_data[[#This Row],[Model]]))),1,0)</f>
        <v>1</v>
      </c>
      <c r="G2110">
        <f>IF(ISNUMBER(SEARCH("Turbo",porsche_data[[#This Row],[Model]])),1,0)</f>
        <v>0</v>
      </c>
      <c r="H2110">
        <f>IF(ISNUMBER(SEARCH("GT",porsche_data[[#This Row],[Model]])),1,0)</f>
        <v>0</v>
      </c>
      <c r="I2110">
        <f>IF(ISNUMBER(SEARCH("RS",porsche_data[[#This Row],[Model]])),1,0)</f>
        <v>0</v>
      </c>
      <c r="J2110">
        <f>IF(ISNUMBER(SEARCH("Targa",porsche_data[[#This Row],[Body]])),1,0)</f>
        <v>0</v>
      </c>
      <c r="K2110">
        <f>IF(ISNUMBER(SEARCH("Cabriolet",porsche_data[[#This Row],[Body]])),1,0)</f>
        <v>0</v>
      </c>
      <c r="L2110" t="s">
        <v>44</v>
      </c>
      <c r="N2110" t="s">
        <v>3114</v>
      </c>
      <c r="O2110" t="str">
        <f>IF(ISNUMBER(SEARCH("km",porsche_data[[#This Row],[Mileage0]])),porsche_data[[#This Row],[Mileage0]],"")</f>
        <v/>
      </c>
      <c r="P2110" t="s">
        <v>3115</v>
      </c>
      <c r="R2110" t="s">
        <v>429</v>
      </c>
      <c r="T2110" t="s">
        <v>232</v>
      </c>
      <c r="U2110" t="s">
        <v>21</v>
      </c>
      <c r="V2110">
        <f>IF(porsche_data[[#This Row],[Transmission]]="Automatic",1,0)</f>
        <v>0</v>
      </c>
      <c r="W2110">
        <f>IF(porsche_data[[#This Row],[Transmission]]="PDK",1,0)</f>
        <v>0</v>
      </c>
      <c r="X2110" t="s">
        <v>22</v>
      </c>
      <c r="Y2110">
        <f>IF(porsche_data[[#This Row],[Drive]]="Rear drive",0,1)</f>
        <v>0</v>
      </c>
      <c r="Z2110" t="s">
        <v>23</v>
      </c>
      <c r="AA2110" t="s">
        <v>24</v>
      </c>
      <c r="AB2110">
        <f>IF(OR(porsche_data[[#This Row],[Interior Color]]="Black",porsche_data[[#This Row],[Interior Color]]="Beige",porsche_data[[#This Row],[Interior Color]]="Brown",porsche_data[[#This Row],[Interior Color]]="Grey"),0,1)</f>
        <v>0</v>
      </c>
      <c r="AC2110" t="s">
        <v>308</v>
      </c>
      <c r="AD21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11" spans="1:30" x14ac:dyDescent="0.2">
      <c r="A2111" t="s">
        <v>2077</v>
      </c>
      <c r="B2111">
        <v>122900</v>
      </c>
      <c r="C2111">
        <f>ABS((porsche_data[[#This Row],[Price]]-AVERAGE(B2043:B6498))/_xlfn.STDEV.P(B2043:B6498))</f>
        <v>1.6339964664487976</v>
      </c>
      <c r="D2111" t="s">
        <v>152</v>
      </c>
      <c r="E2111" t="s">
        <v>190</v>
      </c>
      <c r="F2111">
        <f>IF(OR(ISNUMBER(SEARCH(" 4S",porsche_data[[#This Row],[Model]])), ISNUMBER(SEARCH(" S",porsche_data[[#This Row],[Model]]))),1,0)</f>
        <v>0</v>
      </c>
      <c r="G2111">
        <f>IF(ISNUMBER(SEARCH("Turbo",porsche_data[[#This Row],[Model]])),1,0)</f>
        <v>0</v>
      </c>
      <c r="H2111">
        <f>IF(ISNUMBER(SEARCH("GT",porsche_data[[#This Row],[Model]])),1,0)</f>
        <v>0</v>
      </c>
      <c r="I2111">
        <f>IF(ISNUMBER(SEARCH("RS",porsche_data[[#This Row],[Model]])),1,0)</f>
        <v>0</v>
      </c>
      <c r="J2111">
        <f>IF(ISNUMBER(SEARCH("Targa",porsche_data[[#This Row],[Body]])),1,0)</f>
        <v>0</v>
      </c>
      <c r="K2111">
        <f>IF(ISNUMBER(SEARCH("Cabriolet",porsche_data[[#This Row],[Body]])),1,0)</f>
        <v>0</v>
      </c>
      <c r="L2111" t="s">
        <v>44</v>
      </c>
      <c r="M2111">
        <v>992</v>
      </c>
      <c r="N2111" t="s">
        <v>356</v>
      </c>
      <c r="O2111" s="3">
        <f>1*(LEFT(porsche_data[[#This Row],[Mileage0]],FIND(" ",porsche_data[[#This Row],[Mileage0]])-1))</f>
        <v>7500</v>
      </c>
      <c r="P2111" t="s">
        <v>182</v>
      </c>
      <c r="Q2111">
        <v>385</v>
      </c>
      <c r="R2111" t="s">
        <v>67</v>
      </c>
      <c r="S2111">
        <f>1*(LEFT(porsche_data[[#This Row],[Cylinder Capacity]],FIND(" ",porsche_data[[#This Row],[Cylinder Capacity]])-1))</f>
        <v>3</v>
      </c>
      <c r="T2111" t="s">
        <v>20</v>
      </c>
      <c r="U2111" t="s">
        <v>31</v>
      </c>
      <c r="V2111">
        <f>IF(porsche_data[[#This Row],[Transmission]]="Automatic",1,0)</f>
        <v>0</v>
      </c>
      <c r="W2111">
        <f>IF(porsche_data[[#This Row],[Transmission]]="PDK",1,0)</f>
        <v>1</v>
      </c>
      <c r="X2111" t="s">
        <v>22</v>
      </c>
      <c r="Y2111">
        <f>IF(porsche_data[[#This Row],[Drive]]="Rear drive",0,1)</f>
        <v>0</v>
      </c>
      <c r="Z2111" t="s">
        <v>23</v>
      </c>
      <c r="AA2111" t="s">
        <v>24</v>
      </c>
      <c r="AB2111">
        <f>IF(OR(porsche_data[[#This Row],[Interior Color]]="Black",porsche_data[[#This Row],[Interior Color]]="Beige",porsche_data[[#This Row],[Interior Color]]="Brown",porsche_data[[#This Row],[Interior Color]]="Grey"),0,1)</f>
        <v>0</v>
      </c>
      <c r="AC2111" t="s">
        <v>24</v>
      </c>
      <c r="AD21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12" spans="1:30" x14ac:dyDescent="0.2">
      <c r="A2112" t="s">
        <v>2077</v>
      </c>
      <c r="B2112">
        <v>122900</v>
      </c>
      <c r="C2112">
        <f>ABS((porsche_data[[#This Row],[Price]]-AVERAGE(B2044:B6499))/_xlfn.STDEV.P(B2044:B6499))</f>
        <v>1.6374712182240059</v>
      </c>
      <c r="D2112" t="s">
        <v>874</v>
      </c>
      <c r="E2112" t="s">
        <v>1317</v>
      </c>
      <c r="F2112">
        <f>IF(OR(ISNUMBER(SEARCH(" 4S",porsche_data[[#This Row],[Model]])), ISNUMBER(SEARCH(" S",porsche_data[[#This Row],[Model]]))),1,0)</f>
        <v>0</v>
      </c>
      <c r="G2112">
        <f>IF(ISNUMBER(SEARCH("Turbo",porsche_data[[#This Row],[Model]])),1,0)</f>
        <v>0</v>
      </c>
      <c r="H2112">
        <f>IF(ISNUMBER(SEARCH("GT",porsche_data[[#This Row],[Model]])),1,0)</f>
        <v>1</v>
      </c>
      <c r="I2112">
        <f>IF(ISNUMBER(SEARCH("RS",porsche_data[[#This Row],[Model]])),1,0)</f>
        <v>0</v>
      </c>
      <c r="J2112">
        <f>IF(ISNUMBER(SEARCH("Targa",porsche_data[[#This Row],[Body]])),1,0)</f>
        <v>0</v>
      </c>
      <c r="K2112">
        <f>IF(ISNUMBER(SEARCH("Cabriolet",porsche_data[[#This Row],[Body]])),1,0)</f>
        <v>0</v>
      </c>
      <c r="L2112" t="s">
        <v>44</v>
      </c>
      <c r="M2112">
        <v>991</v>
      </c>
      <c r="N2112" t="s">
        <v>2852</v>
      </c>
      <c r="O2112" s="3">
        <f>1*(LEFT(porsche_data[[#This Row],[Mileage0]],FIND(" ",porsche_data[[#This Row],[Mileage0]])-1))</f>
        <v>29650</v>
      </c>
      <c r="P2112" t="s">
        <v>796</v>
      </c>
      <c r="Q2112">
        <v>430</v>
      </c>
      <c r="R2112" t="s">
        <v>88</v>
      </c>
      <c r="S2112">
        <f>1*(LEFT(porsche_data[[#This Row],[Cylinder Capacity]],FIND(" ",porsche_data[[#This Row],[Cylinder Capacity]])-1))</f>
        <v>3.8</v>
      </c>
      <c r="T2112" t="s">
        <v>20</v>
      </c>
      <c r="U2112" t="s">
        <v>31</v>
      </c>
      <c r="V2112">
        <f>IF(porsche_data[[#This Row],[Transmission]]="Automatic",1,0)</f>
        <v>0</v>
      </c>
      <c r="W2112">
        <f>IF(porsche_data[[#This Row],[Transmission]]="PDK",1,0)</f>
        <v>1</v>
      </c>
      <c r="X2112" t="s">
        <v>22</v>
      </c>
      <c r="Y2112">
        <f>IF(porsche_data[[#This Row],[Drive]]="Rear drive",0,1)</f>
        <v>0</v>
      </c>
      <c r="Z2112" t="s">
        <v>23</v>
      </c>
      <c r="AA2112" t="s">
        <v>24</v>
      </c>
      <c r="AB2112">
        <f>IF(OR(porsche_data[[#This Row],[Interior Color]]="Black",porsche_data[[#This Row],[Interior Color]]="Beige",porsche_data[[#This Row],[Interior Color]]="Brown",porsche_data[[#This Row],[Interior Color]]="Grey"),0,1)</f>
        <v>0</v>
      </c>
      <c r="AC2112" t="s">
        <v>116</v>
      </c>
      <c r="AD21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13" spans="1:30" hidden="1" x14ac:dyDescent="0.2">
      <c r="A2113" t="s">
        <v>3119</v>
      </c>
      <c r="C2113" t="e">
        <f>ABS((porsche_data[[#This Row],[Price]]-#REF!)/#REF!)</f>
        <v>#REF!</v>
      </c>
      <c r="D2113" t="s">
        <v>279</v>
      </c>
      <c r="E2113" t="s">
        <v>1941</v>
      </c>
      <c r="F2113">
        <f>IF(OR(ISNUMBER(SEARCH(" 4S",porsche_data[[#This Row],[Model]])), ISNUMBER(SEARCH(" S",porsche_data[[#This Row],[Model]]))),1,0)</f>
        <v>1</v>
      </c>
      <c r="G2113">
        <f>IF(ISNUMBER(SEARCH("Turbo",porsche_data[[#This Row],[Model]])),1,0)</f>
        <v>0</v>
      </c>
      <c r="H2113">
        <f>IF(ISNUMBER(SEARCH("GT",porsche_data[[#This Row],[Model]])),1,0)</f>
        <v>0</v>
      </c>
      <c r="I2113">
        <f>IF(ISNUMBER(SEARCH("RS",porsche_data[[#This Row],[Model]])),1,0)</f>
        <v>0</v>
      </c>
      <c r="J2113">
        <f>IF(ISNUMBER(SEARCH("Targa",porsche_data[[#This Row],[Body]])),1,0)</f>
        <v>0</v>
      </c>
      <c r="K2113">
        <f>IF(ISNUMBER(SEARCH("Cabriolet",porsche_data[[#This Row],[Body]])),1,0)</f>
        <v>0</v>
      </c>
      <c r="L2113" t="s">
        <v>44</v>
      </c>
      <c r="N2113" t="s">
        <v>25</v>
      </c>
      <c r="O2113" t="str">
        <f>IF(ISNUMBER(SEARCH("km",porsche_data[[#This Row],[Mileage0]])),porsche_data[[#This Row],[Mileage0]],"")</f>
        <v/>
      </c>
      <c r="P2113" t="s">
        <v>25</v>
      </c>
      <c r="R2113" t="s">
        <v>25</v>
      </c>
      <c r="T2113" t="s">
        <v>20</v>
      </c>
      <c r="U2113" t="s">
        <v>21</v>
      </c>
      <c r="V2113">
        <f>IF(porsche_data[[#This Row],[Transmission]]="Automatic",1,0)</f>
        <v>0</v>
      </c>
      <c r="W2113">
        <f>IF(porsche_data[[#This Row],[Transmission]]="PDK",1,0)</f>
        <v>0</v>
      </c>
      <c r="X2113" t="s">
        <v>22</v>
      </c>
      <c r="Y2113">
        <f>IF(porsche_data[[#This Row],[Drive]]="Rear drive",0,1)</f>
        <v>0</v>
      </c>
      <c r="Z2113" t="s">
        <v>23</v>
      </c>
      <c r="AA2113" t="s">
        <v>24</v>
      </c>
      <c r="AB2113">
        <f>IF(OR(porsche_data[[#This Row],[Interior Color]]="Black",porsche_data[[#This Row],[Interior Color]]="Beige",porsche_data[[#This Row],[Interior Color]]="Brown",porsche_data[[#This Row],[Interior Color]]="Grey"),0,1)</f>
        <v>0</v>
      </c>
      <c r="AC2113" t="s">
        <v>116</v>
      </c>
      <c r="AD21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14" spans="1:30" hidden="1" x14ac:dyDescent="0.2">
      <c r="A2114" t="s">
        <v>660</v>
      </c>
      <c r="C2114" t="e">
        <f>ABS((porsche_data[[#This Row],[Price]]-#REF!)/#REF!)</f>
        <v>#REF!</v>
      </c>
      <c r="D2114" t="s">
        <v>512</v>
      </c>
      <c r="E2114" t="s">
        <v>655</v>
      </c>
      <c r="F2114">
        <f>IF(OR(ISNUMBER(SEARCH(" 4S",porsche_data[[#This Row],[Model]])), ISNUMBER(SEARCH(" S",porsche_data[[#This Row],[Model]]))),1,0)</f>
        <v>1</v>
      </c>
      <c r="G2114">
        <f>IF(ISNUMBER(SEARCH("Turbo",porsche_data[[#This Row],[Model]])),1,0)</f>
        <v>0</v>
      </c>
      <c r="H2114">
        <f>IF(ISNUMBER(SEARCH("GT",porsche_data[[#This Row],[Model]])),1,0)</f>
        <v>0</v>
      </c>
      <c r="I2114">
        <f>IF(ISNUMBER(SEARCH("RS",porsche_data[[#This Row],[Model]])),1,0)</f>
        <v>0</v>
      </c>
      <c r="J2114">
        <f>IF(ISNUMBER(SEARCH("Targa",porsche_data[[#This Row],[Body]])),1,0)</f>
        <v>0</v>
      </c>
      <c r="K2114">
        <f>IF(ISNUMBER(SEARCH("Cabriolet",porsche_data[[#This Row],[Body]])),1,0)</f>
        <v>0</v>
      </c>
      <c r="L2114" t="s">
        <v>44</v>
      </c>
      <c r="N2114" t="s">
        <v>3114</v>
      </c>
      <c r="O2114" t="str">
        <f>IF(ISNUMBER(SEARCH("km",porsche_data[[#This Row],[Mileage0]])),porsche_data[[#This Row],[Mileage0]],"")</f>
        <v/>
      </c>
      <c r="P2114" t="s">
        <v>3115</v>
      </c>
      <c r="R2114" t="s">
        <v>429</v>
      </c>
      <c r="T2114" t="s">
        <v>232</v>
      </c>
      <c r="U2114" t="s">
        <v>21</v>
      </c>
      <c r="V2114">
        <f>IF(porsche_data[[#This Row],[Transmission]]="Automatic",1,0)</f>
        <v>0</v>
      </c>
      <c r="W2114">
        <f>IF(porsche_data[[#This Row],[Transmission]]="PDK",1,0)</f>
        <v>0</v>
      </c>
      <c r="X2114" t="s">
        <v>22</v>
      </c>
      <c r="Y2114">
        <f>IF(porsche_data[[#This Row],[Drive]]="Rear drive",0,1)</f>
        <v>0</v>
      </c>
      <c r="Z2114" t="s">
        <v>23</v>
      </c>
      <c r="AA2114" t="s">
        <v>24</v>
      </c>
      <c r="AB2114">
        <f>IF(OR(porsche_data[[#This Row],[Interior Color]]="Black",porsche_data[[#This Row],[Interior Color]]="Beige",porsche_data[[#This Row],[Interior Color]]="Brown",porsche_data[[#This Row],[Interior Color]]="Grey"),0,1)</f>
        <v>0</v>
      </c>
      <c r="AC2114" t="s">
        <v>308</v>
      </c>
      <c r="AD21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15" spans="1:30" x14ac:dyDescent="0.2">
      <c r="A2115" t="s">
        <v>1097</v>
      </c>
      <c r="B2115">
        <v>122890</v>
      </c>
      <c r="C2115">
        <f>ABS((porsche_data[[#This Row],[Price]]-AVERAGE(B2047:B6502))/_xlfn.STDEV.P(B2047:B6502))</f>
        <v>1.6476090875930272</v>
      </c>
      <c r="D2115" t="s">
        <v>874</v>
      </c>
      <c r="E2115" t="s">
        <v>591</v>
      </c>
      <c r="F2115">
        <f>IF(OR(ISNUMBER(SEARCH(" 4S",porsche_data[[#This Row],[Model]])), ISNUMBER(SEARCH(" S",porsche_data[[#This Row],[Model]]))),1,0)</f>
        <v>0</v>
      </c>
      <c r="G2115">
        <f>IF(ISNUMBER(SEARCH("Turbo",porsche_data[[#This Row],[Model]])),1,0)</f>
        <v>0</v>
      </c>
      <c r="H2115">
        <f>IF(ISNUMBER(SEARCH("GT",porsche_data[[#This Row],[Model]])),1,0)</f>
        <v>1</v>
      </c>
      <c r="I2115">
        <f>IF(ISNUMBER(SEARCH("RS",porsche_data[[#This Row],[Model]])),1,0)</f>
        <v>0</v>
      </c>
      <c r="J2115">
        <f>IF(ISNUMBER(SEARCH("Targa",porsche_data[[#This Row],[Body]])),1,0)</f>
        <v>0</v>
      </c>
      <c r="K2115">
        <f>IF(ISNUMBER(SEARCH("Cabriolet",porsche_data[[#This Row],[Body]])),1,0)</f>
        <v>0</v>
      </c>
      <c r="L2115" t="s">
        <v>44</v>
      </c>
      <c r="M2115">
        <v>991</v>
      </c>
      <c r="N2115" t="s">
        <v>1098</v>
      </c>
      <c r="O2115" s="3">
        <f>1*(LEFT(porsche_data[[#This Row],[Mileage0]],FIND(" ",porsche_data[[#This Row],[Mileage0]])-1))</f>
        <v>33649</v>
      </c>
      <c r="P2115" t="s">
        <v>593</v>
      </c>
      <c r="Q2115">
        <v>475</v>
      </c>
      <c r="R2115" t="s">
        <v>88</v>
      </c>
      <c r="S2115">
        <f>1*(LEFT(porsche_data[[#This Row],[Cylinder Capacity]],FIND(" ",porsche_data[[#This Row],[Cylinder Capacity]])-1))</f>
        <v>3.8</v>
      </c>
      <c r="T2115" t="s">
        <v>20</v>
      </c>
      <c r="U2115" t="s">
        <v>31</v>
      </c>
      <c r="V2115">
        <f>IF(porsche_data[[#This Row],[Transmission]]="Automatic",1,0)</f>
        <v>0</v>
      </c>
      <c r="W2115">
        <f>IF(porsche_data[[#This Row],[Transmission]]="PDK",1,0)</f>
        <v>1</v>
      </c>
      <c r="X2115" t="s">
        <v>22</v>
      </c>
      <c r="Y2115">
        <f>IF(porsche_data[[#This Row],[Drive]]="Rear drive",0,1)</f>
        <v>0</v>
      </c>
      <c r="Z2115" t="s">
        <v>23</v>
      </c>
      <c r="AA2115" t="s">
        <v>24</v>
      </c>
      <c r="AB2115">
        <f>IF(OR(porsche_data[[#This Row],[Interior Color]]="Black",porsche_data[[#This Row],[Interior Color]]="Beige",porsche_data[[#This Row],[Interior Color]]="Brown",porsche_data[[#This Row],[Interior Color]]="Grey"),0,1)</f>
        <v>0</v>
      </c>
      <c r="AC2115" t="s">
        <v>61</v>
      </c>
      <c r="AD21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16" spans="1:30" hidden="1" x14ac:dyDescent="0.2">
      <c r="A2116" t="s">
        <v>4869</v>
      </c>
      <c r="C2116" t="e">
        <f>ABS((porsche_data[[#This Row],[Price]]-#REF!)/#REF!)</f>
        <v>#REF!</v>
      </c>
      <c r="D2116" t="s">
        <v>106</v>
      </c>
      <c r="E2116" t="s">
        <v>254</v>
      </c>
      <c r="F2116">
        <f>IF(OR(ISNUMBER(SEARCH(" 4S",porsche_data[[#This Row],[Model]])), ISNUMBER(SEARCH(" S",porsche_data[[#This Row],[Model]]))),1,0)</f>
        <v>1</v>
      </c>
      <c r="G2116">
        <f>IF(ISNUMBER(SEARCH("Turbo",porsche_data[[#This Row],[Model]])),1,0)</f>
        <v>1</v>
      </c>
      <c r="H2116">
        <f>IF(ISNUMBER(SEARCH("GT",porsche_data[[#This Row],[Model]])),1,0)</f>
        <v>0</v>
      </c>
      <c r="I2116">
        <f>IF(ISNUMBER(SEARCH("RS",porsche_data[[#This Row],[Model]])),1,0)</f>
        <v>0</v>
      </c>
      <c r="J2116">
        <f>IF(ISNUMBER(SEARCH("Targa",porsche_data[[#This Row],[Body]])),1,0)</f>
        <v>0</v>
      </c>
      <c r="K2116">
        <f>IF(ISNUMBER(SEARCH("Cabriolet",porsche_data[[#This Row],[Body]])),1,0)</f>
        <v>0</v>
      </c>
      <c r="L2116" t="s">
        <v>44</v>
      </c>
      <c r="N2116" t="s">
        <v>4870</v>
      </c>
      <c r="O2116" t="str">
        <f>IF(ISNUMBER(SEARCH("km",porsche_data[[#This Row],[Mileage0]])),porsche_data[[#This Row],[Mileage0]],"")</f>
        <v>7512 km</v>
      </c>
      <c r="P2116" t="s">
        <v>256</v>
      </c>
      <c r="R2116" t="s">
        <v>88</v>
      </c>
      <c r="T2116" t="s">
        <v>20</v>
      </c>
      <c r="U2116" t="s">
        <v>31</v>
      </c>
      <c r="V2116">
        <f>IF(porsche_data[[#This Row],[Transmission]]="Automatic",1,0)</f>
        <v>0</v>
      </c>
      <c r="W2116">
        <f>IF(porsche_data[[#This Row],[Transmission]]="PDK",1,0)</f>
        <v>1</v>
      </c>
      <c r="X2116" t="s">
        <v>46</v>
      </c>
      <c r="Y2116">
        <f>IF(porsche_data[[#This Row],[Drive]]="Rear drive",0,1)</f>
        <v>1</v>
      </c>
      <c r="Z2116" t="s">
        <v>23</v>
      </c>
      <c r="AA2116" t="s">
        <v>24</v>
      </c>
      <c r="AB2116">
        <f>IF(OR(porsche_data[[#This Row],[Interior Color]]="Black",porsche_data[[#This Row],[Interior Color]]="Beige",porsche_data[[#This Row],[Interior Color]]="Brown",porsche_data[[#This Row],[Interior Color]]="Grey"),0,1)</f>
        <v>0</v>
      </c>
      <c r="AC2116" t="s">
        <v>116</v>
      </c>
      <c r="AD21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17" spans="1:30" hidden="1" x14ac:dyDescent="0.2">
      <c r="A2117" t="s">
        <v>3119</v>
      </c>
      <c r="C2117" t="e">
        <f>ABS((porsche_data[[#This Row],[Price]]-#REF!)/#REF!)</f>
        <v>#REF!</v>
      </c>
      <c r="D2117" t="s">
        <v>279</v>
      </c>
      <c r="E2117" t="s">
        <v>1941</v>
      </c>
      <c r="F2117">
        <f>IF(OR(ISNUMBER(SEARCH(" 4S",porsche_data[[#This Row],[Model]])), ISNUMBER(SEARCH(" S",porsche_data[[#This Row],[Model]]))),1,0)</f>
        <v>1</v>
      </c>
      <c r="G2117">
        <f>IF(ISNUMBER(SEARCH("Turbo",porsche_data[[#This Row],[Model]])),1,0)</f>
        <v>0</v>
      </c>
      <c r="H2117">
        <f>IF(ISNUMBER(SEARCH("GT",porsche_data[[#This Row],[Model]])),1,0)</f>
        <v>0</v>
      </c>
      <c r="I2117">
        <f>IF(ISNUMBER(SEARCH("RS",porsche_data[[#This Row],[Model]])),1,0)</f>
        <v>0</v>
      </c>
      <c r="J2117">
        <f>IF(ISNUMBER(SEARCH("Targa",porsche_data[[#This Row],[Body]])),1,0)</f>
        <v>0</v>
      </c>
      <c r="K2117">
        <f>IF(ISNUMBER(SEARCH("Cabriolet",porsche_data[[#This Row],[Body]])),1,0)</f>
        <v>0</v>
      </c>
      <c r="L2117" t="s">
        <v>44</v>
      </c>
      <c r="N2117" t="s">
        <v>25</v>
      </c>
      <c r="O2117" t="str">
        <f>IF(ISNUMBER(SEARCH("km",porsche_data[[#This Row],[Mileage0]])),porsche_data[[#This Row],[Mileage0]],"")</f>
        <v/>
      </c>
      <c r="P2117" t="s">
        <v>25</v>
      </c>
      <c r="R2117" t="s">
        <v>25</v>
      </c>
      <c r="T2117" t="s">
        <v>20</v>
      </c>
      <c r="U2117" t="s">
        <v>21</v>
      </c>
      <c r="V2117">
        <f>IF(porsche_data[[#This Row],[Transmission]]="Automatic",1,0)</f>
        <v>0</v>
      </c>
      <c r="W2117">
        <f>IF(porsche_data[[#This Row],[Transmission]]="PDK",1,0)</f>
        <v>0</v>
      </c>
      <c r="X2117" t="s">
        <v>22</v>
      </c>
      <c r="Y2117">
        <f>IF(porsche_data[[#This Row],[Drive]]="Rear drive",0,1)</f>
        <v>0</v>
      </c>
      <c r="Z2117" t="s">
        <v>23</v>
      </c>
      <c r="AA2117" t="s">
        <v>24</v>
      </c>
      <c r="AB2117">
        <f>IF(OR(porsche_data[[#This Row],[Interior Color]]="Black",porsche_data[[#This Row],[Interior Color]]="Beige",porsche_data[[#This Row],[Interior Color]]="Brown",porsche_data[[#This Row],[Interior Color]]="Grey"),0,1)</f>
        <v>0</v>
      </c>
      <c r="AC2117" t="s">
        <v>116</v>
      </c>
      <c r="AD21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18" spans="1:30" hidden="1" x14ac:dyDescent="0.2">
      <c r="A2118" t="s">
        <v>580</v>
      </c>
      <c r="C2118" t="e">
        <f>ABS((porsche_data[[#This Row],[Price]]-#REF!)/#REF!)</f>
        <v>#REF!</v>
      </c>
      <c r="D2118" t="s">
        <v>229</v>
      </c>
      <c r="E2118" t="s">
        <v>280</v>
      </c>
      <c r="F2118">
        <f>IF(OR(ISNUMBER(SEARCH(" 4S",porsche_data[[#This Row],[Model]])), ISNUMBER(SEARCH(" S",porsche_data[[#This Row],[Model]]))),1,0)</f>
        <v>1</v>
      </c>
      <c r="G2118">
        <f>IF(ISNUMBER(SEARCH("Turbo",porsche_data[[#This Row],[Model]])),1,0)</f>
        <v>0</v>
      </c>
      <c r="H2118">
        <f>IF(ISNUMBER(SEARCH("GT",porsche_data[[#This Row],[Model]])),1,0)</f>
        <v>0</v>
      </c>
      <c r="I2118">
        <f>IF(ISNUMBER(SEARCH("RS",porsche_data[[#This Row],[Model]])),1,0)</f>
        <v>0</v>
      </c>
      <c r="J2118">
        <f>IF(ISNUMBER(SEARCH("Targa",porsche_data[[#This Row],[Body]])),1,0)</f>
        <v>0</v>
      </c>
      <c r="K2118">
        <f>IF(ISNUMBER(SEARCH("Cabriolet",porsche_data[[#This Row],[Body]])),1,0)</f>
        <v>1</v>
      </c>
      <c r="L2118" t="s">
        <v>16</v>
      </c>
      <c r="N2118" t="s">
        <v>3120</v>
      </c>
      <c r="O2118" t="str">
        <f>IF(ISNUMBER(SEARCH("km",porsche_data[[#This Row],[Mileage0]])),porsche_data[[#This Row],[Mileage0]],"")</f>
        <v>68330 km</v>
      </c>
      <c r="P2118" t="s">
        <v>282</v>
      </c>
      <c r="R2118" t="s">
        <v>78</v>
      </c>
      <c r="T2118" t="s">
        <v>20</v>
      </c>
      <c r="U2118" t="s">
        <v>21</v>
      </c>
      <c r="V2118">
        <f>IF(porsche_data[[#This Row],[Transmission]]="Automatic",1,0)</f>
        <v>0</v>
      </c>
      <c r="W2118">
        <f>IF(porsche_data[[#This Row],[Transmission]]="PDK",1,0)</f>
        <v>0</v>
      </c>
      <c r="X2118" t="s">
        <v>22</v>
      </c>
      <c r="Y2118">
        <f>IF(porsche_data[[#This Row],[Drive]]="Rear drive",0,1)</f>
        <v>0</v>
      </c>
      <c r="Z2118" t="s">
        <v>23</v>
      </c>
      <c r="AA2118" t="s">
        <v>32</v>
      </c>
      <c r="AB2118">
        <f>IF(OR(porsche_data[[#This Row],[Interior Color]]="Black",porsche_data[[#This Row],[Interior Color]]="Beige",porsche_data[[#This Row],[Interior Color]]="Brown",porsche_data[[#This Row],[Interior Color]]="Grey"),0,1)</f>
        <v>0</v>
      </c>
      <c r="AC2118" t="s">
        <v>54</v>
      </c>
      <c r="AD21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19" spans="1:30" hidden="1" x14ac:dyDescent="0.2">
      <c r="A2119" t="s">
        <v>25</v>
      </c>
      <c r="C2119" t="e">
        <f>ABS((porsche_data[[#This Row],[Price]]-#REF!)/#REF!)</f>
        <v>#REF!</v>
      </c>
      <c r="D2119" t="s">
        <v>25</v>
      </c>
      <c r="E2119" t="s">
        <v>25</v>
      </c>
      <c r="F2119">
        <f>IF(OR(ISNUMBER(SEARCH(" 4S",porsche_data[[#This Row],[Model]])), ISNUMBER(SEARCH(" S",porsche_data[[#This Row],[Model]]))),1,0)</f>
        <v>0</v>
      </c>
      <c r="G2119">
        <f>IF(ISNUMBER(SEARCH("Turbo",porsche_data[[#This Row],[Model]])),1,0)</f>
        <v>0</v>
      </c>
      <c r="H2119">
        <f>IF(ISNUMBER(SEARCH("GT",porsche_data[[#This Row],[Model]])),1,0)</f>
        <v>0</v>
      </c>
      <c r="I2119">
        <f>IF(ISNUMBER(SEARCH("RS",porsche_data[[#This Row],[Model]])),1,0)</f>
        <v>0</v>
      </c>
      <c r="J2119">
        <f>IF(ISNUMBER(SEARCH("Targa",porsche_data[[#This Row],[Body]])),1,0)</f>
        <v>0</v>
      </c>
      <c r="K2119">
        <f>IF(ISNUMBER(SEARCH("Cabriolet",porsche_data[[#This Row],[Body]])),1,0)</f>
        <v>0</v>
      </c>
      <c r="L2119" t="s">
        <v>25</v>
      </c>
      <c r="N2119" t="s">
        <v>25</v>
      </c>
      <c r="O2119" t="str">
        <f>IF(ISNUMBER(SEARCH("km",porsche_data[[#This Row],[Mileage0]])),porsche_data[[#This Row],[Mileage0]],"")</f>
        <v/>
      </c>
      <c r="P2119" t="s">
        <v>25</v>
      </c>
      <c r="R2119" t="s">
        <v>25</v>
      </c>
      <c r="T2119" t="s">
        <v>25</v>
      </c>
      <c r="U2119" t="s">
        <v>25</v>
      </c>
      <c r="V2119">
        <f>IF(porsche_data[[#This Row],[Transmission]]="Automatic",1,0)</f>
        <v>0</v>
      </c>
      <c r="W2119">
        <f>IF(porsche_data[[#This Row],[Transmission]]="PDK",1,0)</f>
        <v>0</v>
      </c>
      <c r="X2119" t="s">
        <v>25</v>
      </c>
      <c r="Y2119">
        <f>IF(porsche_data[[#This Row],[Drive]]="Rear drive",0,1)</f>
        <v>1</v>
      </c>
      <c r="Z2119" t="s">
        <v>25</v>
      </c>
      <c r="AA2119" t="s">
        <v>25</v>
      </c>
      <c r="AB2119">
        <f>IF(OR(porsche_data[[#This Row],[Interior Color]]="Black",porsche_data[[#This Row],[Interior Color]]="Beige",porsche_data[[#This Row],[Interior Color]]="Brown",porsche_data[[#This Row],[Interior Color]]="Grey"),0,1)</f>
        <v>1</v>
      </c>
      <c r="AC2119" t="s">
        <v>25</v>
      </c>
      <c r="AD21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20" spans="1:30" x14ac:dyDescent="0.2">
      <c r="A2120" t="s">
        <v>915</v>
      </c>
      <c r="B2120">
        <v>122790</v>
      </c>
      <c r="C2120">
        <f>ABS((porsche_data[[#This Row],[Price]]-AVERAGE(B2052:B6507))/_xlfn.STDEV.P(B2052:B6507))</f>
        <v>1.6470211840760358</v>
      </c>
      <c r="D2120" t="s">
        <v>106</v>
      </c>
      <c r="E2120" t="s">
        <v>185</v>
      </c>
      <c r="F2120">
        <f>IF(OR(ISNUMBER(SEARCH(" 4S",porsche_data[[#This Row],[Model]])), ISNUMBER(SEARCH(" S",porsche_data[[#This Row],[Model]]))),1,0)</f>
        <v>1</v>
      </c>
      <c r="G2120">
        <f>IF(ISNUMBER(SEARCH("Turbo",porsche_data[[#This Row],[Model]])),1,0)</f>
        <v>0</v>
      </c>
      <c r="H2120">
        <f>IF(ISNUMBER(SEARCH("GT",porsche_data[[#This Row],[Model]])),1,0)</f>
        <v>0</v>
      </c>
      <c r="I2120">
        <f>IF(ISNUMBER(SEARCH("RS",porsche_data[[#This Row],[Model]])),1,0)</f>
        <v>0</v>
      </c>
      <c r="J2120">
        <f>IF(ISNUMBER(SEARCH("Targa",porsche_data[[#This Row],[Body]])),1,0)</f>
        <v>0</v>
      </c>
      <c r="K2120">
        <f>IF(ISNUMBER(SEARCH("Cabriolet",porsche_data[[#This Row],[Body]])),1,0)</f>
        <v>0</v>
      </c>
      <c r="L2120" t="s">
        <v>44</v>
      </c>
      <c r="M2120">
        <v>992</v>
      </c>
      <c r="N2120" t="s">
        <v>916</v>
      </c>
      <c r="O2120" s="3">
        <f>1*(LEFT(porsche_data[[#This Row],[Mileage0]],FIND(" ",porsche_data[[#This Row],[Mileage0]])-1))</f>
        <v>40850</v>
      </c>
      <c r="P2120" t="s">
        <v>66</v>
      </c>
      <c r="Q2120">
        <v>450</v>
      </c>
      <c r="R2120" t="s">
        <v>67</v>
      </c>
      <c r="S2120">
        <f>1*(LEFT(porsche_data[[#This Row],[Cylinder Capacity]],FIND(" ",porsche_data[[#This Row],[Cylinder Capacity]])-1))</f>
        <v>3</v>
      </c>
      <c r="T2120" t="s">
        <v>20</v>
      </c>
      <c r="U2120" t="s">
        <v>31</v>
      </c>
      <c r="V2120">
        <f>IF(porsche_data[[#This Row],[Transmission]]="Automatic",1,0)</f>
        <v>0</v>
      </c>
      <c r="W2120">
        <f>IF(porsche_data[[#This Row],[Transmission]]="PDK",1,0)</f>
        <v>1</v>
      </c>
      <c r="X2120" t="s">
        <v>22</v>
      </c>
      <c r="Y2120">
        <f>IF(porsche_data[[#This Row],[Drive]]="Rear drive",0,1)</f>
        <v>0</v>
      </c>
      <c r="Z2120" t="s">
        <v>23</v>
      </c>
      <c r="AA2120" t="s">
        <v>24</v>
      </c>
      <c r="AB2120">
        <f>IF(OR(porsche_data[[#This Row],[Interior Color]]="Black",porsche_data[[#This Row],[Interior Color]]="Beige",porsche_data[[#This Row],[Interior Color]]="Brown",porsche_data[[#This Row],[Interior Color]]="Grey"),0,1)</f>
        <v>0</v>
      </c>
      <c r="AC2120" t="s">
        <v>40</v>
      </c>
      <c r="AD21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21" spans="1:30" hidden="1" x14ac:dyDescent="0.2">
      <c r="A2121" t="s">
        <v>4308</v>
      </c>
      <c r="B2121">
        <v>122500</v>
      </c>
      <c r="C2121" t="e">
        <f>ABS((porsche_data[[#This Row],[Price]]-#REF!)/#REF!)</f>
        <v>#REF!</v>
      </c>
      <c r="D2121" t="s">
        <v>645</v>
      </c>
      <c r="E2121" t="s">
        <v>768</v>
      </c>
      <c r="F2121">
        <f>IF(OR(ISNUMBER(SEARCH(" 4S",porsche_data[[#This Row],[Model]])), ISNUMBER(SEARCH(" S",porsche_data[[#This Row],[Model]]))),1,0)</f>
        <v>0</v>
      </c>
      <c r="G2121">
        <f>IF(ISNUMBER(SEARCH("Turbo",porsche_data[[#This Row],[Model]])),1,0)</f>
        <v>1</v>
      </c>
      <c r="H2121">
        <f>IF(ISNUMBER(SEARCH("GT",porsche_data[[#This Row],[Model]])),1,0)</f>
        <v>0</v>
      </c>
      <c r="I2121">
        <f>IF(ISNUMBER(SEARCH("RS",porsche_data[[#This Row],[Model]])),1,0)</f>
        <v>0</v>
      </c>
      <c r="J2121">
        <f>IF(ISNUMBER(SEARCH("Targa",porsche_data[[#This Row],[Body]])),1,0)</f>
        <v>0</v>
      </c>
      <c r="K2121">
        <f>IF(ISNUMBER(SEARCH("Cabriolet",porsche_data[[#This Row],[Body]])),1,0)</f>
        <v>0</v>
      </c>
      <c r="L2121" t="s">
        <v>44</v>
      </c>
      <c r="M2121">
        <v>911</v>
      </c>
      <c r="N2121" t="s">
        <v>4309</v>
      </c>
      <c r="O2121" t="str">
        <f>IF(ISNUMBER(SEARCH("km",porsche_data[[#This Row],[Mileage0]])),porsche_data[[#This Row],[Mileage0]],"")</f>
        <v/>
      </c>
      <c r="P2121" t="s">
        <v>648</v>
      </c>
      <c r="Q2121">
        <v>245</v>
      </c>
      <c r="R2121" t="s">
        <v>67</v>
      </c>
      <c r="S2121">
        <v>0</v>
      </c>
      <c r="T2121" t="s">
        <v>20</v>
      </c>
      <c r="U2121" t="s">
        <v>21</v>
      </c>
      <c r="V2121">
        <f>IF(porsche_data[[#This Row],[Transmission]]="Automatic",1,0)</f>
        <v>0</v>
      </c>
      <c r="W2121">
        <f>IF(porsche_data[[#This Row],[Transmission]]="PDK",1,0)</f>
        <v>0</v>
      </c>
      <c r="X2121" t="s">
        <v>22</v>
      </c>
      <c r="Y2121">
        <f>IF(porsche_data[[#This Row],[Drive]]="Rear drive",0,1)</f>
        <v>0</v>
      </c>
      <c r="Z2121" t="s">
        <v>23</v>
      </c>
      <c r="AA2121" t="s">
        <v>250</v>
      </c>
      <c r="AB2121">
        <f>IF(OR(porsche_data[[#This Row],[Interior Color]]="Black",porsche_data[[#This Row],[Interior Color]]="Beige",porsche_data[[#This Row],[Interior Color]]="Brown",porsche_data[[#This Row],[Interior Color]]="Grey"),0,1)</f>
        <v>0</v>
      </c>
      <c r="AC2121" t="s">
        <v>589</v>
      </c>
      <c r="AD21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22" spans="1:30" hidden="1" x14ac:dyDescent="0.2">
      <c r="A2122" t="s">
        <v>4308</v>
      </c>
      <c r="B2122">
        <v>122500</v>
      </c>
      <c r="C2122" t="e">
        <f>ABS((porsche_data[[#This Row],[Price]]-#REF!)/#REF!)</f>
        <v>#REF!</v>
      </c>
      <c r="D2122" t="s">
        <v>645</v>
      </c>
      <c r="E2122" t="s">
        <v>768</v>
      </c>
      <c r="F2122">
        <f>IF(OR(ISNUMBER(SEARCH(" 4S",porsche_data[[#This Row],[Model]])), ISNUMBER(SEARCH(" S",porsche_data[[#This Row],[Model]]))),1,0)</f>
        <v>0</v>
      </c>
      <c r="G2122">
        <f>IF(ISNUMBER(SEARCH("Turbo",porsche_data[[#This Row],[Model]])),1,0)</f>
        <v>1</v>
      </c>
      <c r="H2122">
        <f>IF(ISNUMBER(SEARCH("GT",porsche_data[[#This Row],[Model]])),1,0)</f>
        <v>0</v>
      </c>
      <c r="I2122">
        <f>IF(ISNUMBER(SEARCH("RS",porsche_data[[#This Row],[Model]])),1,0)</f>
        <v>0</v>
      </c>
      <c r="J2122">
        <f>IF(ISNUMBER(SEARCH("Targa",porsche_data[[#This Row],[Body]])),1,0)</f>
        <v>0</v>
      </c>
      <c r="K2122">
        <f>IF(ISNUMBER(SEARCH("Cabriolet",porsche_data[[#This Row],[Body]])),1,0)</f>
        <v>0</v>
      </c>
      <c r="L2122" t="s">
        <v>44</v>
      </c>
      <c r="M2122">
        <v>911</v>
      </c>
      <c r="N2122" t="s">
        <v>4309</v>
      </c>
      <c r="O2122" t="str">
        <f>IF(ISNUMBER(SEARCH("km",porsche_data[[#This Row],[Mileage0]])),porsche_data[[#This Row],[Mileage0]],"")</f>
        <v/>
      </c>
      <c r="P2122" t="s">
        <v>648</v>
      </c>
      <c r="Q2122">
        <v>245</v>
      </c>
      <c r="R2122" t="s">
        <v>67</v>
      </c>
      <c r="S2122">
        <v>0</v>
      </c>
      <c r="T2122" t="s">
        <v>20</v>
      </c>
      <c r="U2122" t="s">
        <v>21</v>
      </c>
      <c r="V2122">
        <f>IF(porsche_data[[#This Row],[Transmission]]="Automatic",1,0)</f>
        <v>0</v>
      </c>
      <c r="W2122">
        <f>IF(porsche_data[[#This Row],[Transmission]]="PDK",1,0)</f>
        <v>0</v>
      </c>
      <c r="X2122" t="s">
        <v>22</v>
      </c>
      <c r="Y2122">
        <f>IF(porsche_data[[#This Row],[Drive]]="Rear drive",0,1)</f>
        <v>0</v>
      </c>
      <c r="Z2122" t="s">
        <v>23</v>
      </c>
      <c r="AA2122" t="s">
        <v>250</v>
      </c>
      <c r="AB2122">
        <f>IF(OR(porsche_data[[#This Row],[Interior Color]]="Black",porsche_data[[#This Row],[Interior Color]]="Beige",porsche_data[[#This Row],[Interior Color]]="Brown",porsche_data[[#This Row],[Interior Color]]="Grey"),0,1)</f>
        <v>0</v>
      </c>
      <c r="AC2122" t="s">
        <v>589</v>
      </c>
      <c r="AD21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23" spans="1:30" x14ac:dyDescent="0.2">
      <c r="A2123" t="s">
        <v>2712</v>
      </c>
      <c r="B2123">
        <v>122350</v>
      </c>
      <c r="C2123">
        <f>ABS((porsche_data[[#This Row],[Price]]-AVERAGE(B2055:B6510))/_xlfn.STDEV.P(B2055:B6510))</f>
        <v>1.6323207278174778</v>
      </c>
      <c r="D2123" t="s">
        <v>70</v>
      </c>
      <c r="E2123" t="s">
        <v>1117</v>
      </c>
      <c r="F2123">
        <f>IF(OR(ISNUMBER(SEARCH(" 4S",porsche_data[[#This Row],[Model]])), ISNUMBER(SEARCH(" S",porsche_data[[#This Row],[Model]]))),1,0)</f>
        <v>0</v>
      </c>
      <c r="G2123">
        <f>IF(ISNUMBER(SEARCH("Turbo",porsche_data[[#This Row],[Model]])),1,0)</f>
        <v>0</v>
      </c>
      <c r="H2123">
        <f>IF(ISNUMBER(SEARCH("GT",porsche_data[[#This Row],[Model]])),1,0)</f>
        <v>1</v>
      </c>
      <c r="I2123">
        <f>IF(ISNUMBER(SEARCH("RS",porsche_data[[#This Row],[Model]])),1,0)</f>
        <v>0</v>
      </c>
      <c r="J2123">
        <f>IF(ISNUMBER(SEARCH("Targa",porsche_data[[#This Row],[Body]])),1,0)</f>
        <v>0</v>
      </c>
      <c r="K2123">
        <f>IF(ISNUMBER(SEARCH("Cabriolet",porsche_data[[#This Row],[Body]])),1,0)</f>
        <v>1</v>
      </c>
      <c r="L2123" t="s">
        <v>16</v>
      </c>
      <c r="M2123">
        <v>991</v>
      </c>
      <c r="N2123" t="s">
        <v>2713</v>
      </c>
      <c r="O2123" s="3">
        <f>1*(LEFT(porsche_data[[#This Row],[Mileage0]],FIND(" ",porsche_data[[#This Row],[Mileage0]])-1))</f>
        <v>39800</v>
      </c>
      <c r="P2123" t="s">
        <v>796</v>
      </c>
      <c r="Q2123">
        <v>430</v>
      </c>
      <c r="R2123" t="s">
        <v>88</v>
      </c>
      <c r="S2123">
        <f>1*(LEFT(porsche_data[[#This Row],[Cylinder Capacity]],FIND(" ",porsche_data[[#This Row],[Cylinder Capacity]])-1))</f>
        <v>3.8</v>
      </c>
      <c r="T2123" t="s">
        <v>20</v>
      </c>
      <c r="U2123" t="s">
        <v>31</v>
      </c>
      <c r="V2123">
        <f>IF(porsche_data[[#This Row],[Transmission]]="Automatic",1,0)</f>
        <v>0</v>
      </c>
      <c r="W2123">
        <f>IF(porsche_data[[#This Row],[Transmission]]="PDK",1,0)</f>
        <v>1</v>
      </c>
      <c r="X2123" t="s">
        <v>46</v>
      </c>
      <c r="Y2123">
        <f>IF(porsche_data[[#This Row],[Drive]]="Rear drive",0,1)</f>
        <v>1</v>
      </c>
      <c r="Z2123" t="s">
        <v>23</v>
      </c>
      <c r="AA2123" t="s">
        <v>24</v>
      </c>
      <c r="AB2123">
        <f>IF(OR(porsche_data[[#This Row],[Interior Color]]="Black",porsche_data[[#This Row],[Interior Color]]="Beige",porsche_data[[#This Row],[Interior Color]]="Brown",porsche_data[[#This Row],[Interior Color]]="Grey"),0,1)</f>
        <v>0</v>
      </c>
      <c r="AC2123" t="s">
        <v>32</v>
      </c>
      <c r="AD21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24" spans="1:30" x14ac:dyDescent="0.2">
      <c r="A2124" t="s">
        <v>1326</v>
      </c>
      <c r="B2124">
        <v>122000</v>
      </c>
      <c r="C2124">
        <f>ABS((porsche_data[[#This Row],[Price]]-AVERAGE(B2056:B6511))/_xlfn.STDEV.P(B2056:B6511))</f>
        <v>1.6177860746483945</v>
      </c>
      <c r="D2124" t="s">
        <v>90</v>
      </c>
      <c r="E2124" t="s">
        <v>1253</v>
      </c>
      <c r="F2124">
        <f>IF(OR(ISNUMBER(SEARCH(" 4S",porsche_data[[#This Row],[Model]])), ISNUMBER(SEARCH(" S",porsche_data[[#This Row],[Model]]))),1,0)</f>
        <v>0</v>
      </c>
      <c r="G2124">
        <f>IF(ISNUMBER(SEARCH("Turbo",porsche_data[[#This Row],[Model]])),1,0)</f>
        <v>0</v>
      </c>
      <c r="H2124">
        <f>IF(ISNUMBER(SEARCH("GT",porsche_data[[#This Row],[Model]])),1,0)</f>
        <v>0</v>
      </c>
      <c r="I2124">
        <f>IF(ISNUMBER(SEARCH("RS",porsche_data[[#This Row],[Model]])),1,0)</f>
        <v>0</v>
      </c>
      <c r="J2124">
        <f>IF(ISNUMBER(SEARCH("Targa",porsche_data[[#This Row],[Body]])),1,0)</f>
        <v>1</v>
      </c>
      <c r="K2124">
        <f>IF(ISNUMBER(SEARCH("Cabriolet",porsche_data[[#This Row],[Body]])),1,0)</f>
        <v>0</v>
      </c>
      <c r="L2124" t="s">
        <v>36</v>
      </c>
      <c r="M2124">
        <v>991</v>
      </c>
      <c r="N2124" t="s">
        <v>1327</v>
      </c>
      <c r="O2124" s="3">
        <f>1*(LEFT(porsche_data[[#This Row],[Mileage0]],FIND(" ",porsche_data[[#This Row],[Mileage0]])-1))</f>
        <v>38500</v>
      </c>
      <c r="P2124" t="s">
        <v>331</v>
      </c>
      <c r="Q2124">
        <v>370</v>
      </c>
      <c r="R2124" t="s">
        <v>78</v>
      </c>
      <c r="S2124">
        <f>1*(LEFT(porsche_data[[#This Row],[Cylinder Capacity]],FIND(" ",porsche_data[[#This Row],[Cylinder Capacity]])-1))</f>
        <v>3</v>
      </c>
      <c r="T2124" t="s">
        <v>20</v>
      </c>
      <c r="U2124" t="s">
        <v>21</v>
      </c>
      <c r="V2124">
        <f>IF(porsche_data[[#This Row],[Transmission]]="Automatic",1,0)</f>
        <v>0</v>
      </c>
      <c r="W2124">
        <f>IF(porsche_data[[#This Row],[Transmission]]="PDK",1,0)</f>
        <v>0</v>
      </c>
      <c r="X2124" t="s">
        <v>46</v>
      </c>
      <c r="Y2124">
        <f>IF(porsche_data[[#This Row],[Drive]]="Rear drive",0,1)</f>
        <v>1</v>
      </c>
      <c r="Z2124" t="s">
        <v>23</v>
      </c>
      <c r="AA2124" t="s">
        <v>68</v>
      </c>
      <c r="AB2124">
        <f>IF(OR(porsche_data[[#This Row],[Interior Color]]="Black",porsche_data[[#This Row],[Interior Color]]="Beige",porsche_data[[#This Row],[Interior Color]]="Brown",porsche_data[[#This Row],[Interior Color]]="Grey"),0,1)</f>
        <v>0</v>
      </c>
      <c r="AC2124" t="s">
        <v>116</v>
      </c>
      <c r="AD21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25" spans="1:30" hidden="1" x14ac:dyDescent="0.2">
      <c r="A2125" t="s">
        <v>25</v>
      </c>
      <c r="C2125" t="e">
        <f>ABS((porsche_data[[#This Row],[Price]]-#REF!)/#REF!)</f>
        <v>#REF!</v>
      </c>
      <c r="D2125" t="s">
        <v>25</v>
      </c>
      <c r="E2125" t="s">
        <v>25</v>
      </c>
      <c r="F2125">
        <f>IF(OR(ISNUMBER(SEARCH(" 4S",porsche_data[[#This Row],[Model]])), ISNUMBER(SEARCH(" S",porsche_data[[#This Row],[Model]]))),1,0)</f>
        <v>0</v>
      </c>
      <c r="G2125">
        <f>IF(ISNUMBER(SEARCH("Turbo",porsche_data[[#This Row],[Model]])),1,0)</f>
        <v>0</v>
      </c>
      <c r="H2125">
        <f>IF(ISNUMBER(SEARCH("GT",porsche_data[[#This Row],[Model]])),1,0)</f>
        <v>0</v>
      </c>
      <c r="I2125">
        <f>IF(ISNUMBER(SEARCH("RS",porsche_data[[#This Row],[Model]])),1,0)</f>
        <v>0</v>
      </c>
      <c r="J2125">
        <f>IF(ISNUMBER(SEARCH("Targa",porsche_data[[#This Row],[Body]])),1,0)</f>
        <v>0</v>
      </c>
      <c r="K2125">
        <f>IF(ISNUMBER(SEARCH("Cabriolet",porsche_data[[#This Row],[Body]])),1,0)</f>
        <v>0</v>
      </c>
      <c r="L2125" t="s">
        <v>25</v>
      </c>
      <c r="N2125" t="s">
        <v>25</v>
      </c>
      <c r="O2125" t="str">
        <f>IF(ISNUMBER(SEARCH("km",porsche_data[[#This Row],[Mileage0]])),porsche_data[[#This Row],[Mileage0]],"")</f>
        <v/>
      </c>
      <c r="P2125" t="s">
        <v>25</v>
      </c>
      <c r="R2125" t="s">
        <v>25</v>
      </c>
      <c r="T2125" t="s">
        <v>25</v>
      </c>
      <c r="U2125" t="s">
        <v>25</v>
      </c>
      <c r="V2125">
        <f>IF(porsche_data[[#This Row],[Transmission]]="Automatic",1,0)</f>
        <v>0</v>
      </c>
      <c r="W2125">
        <f>IF(porsche_data[[#This Row],[Transmission]]="PDK",1,0)</f>
        <v>0</v>
      </c>
      <c r="X2125" t="s">
        <v>25</v>
      </c>
      <c r="Y2125">
        <f>IF(porsche_data[[#This Row],[Drive]]="Rear drive",0,1)</f>
        <v>1</v>
      </c>
      <c r="Z2125" t="s">
        <v>25</v>
      </c>
      <c r="AA2125" t="s">
        <v>25</v>
      </c>
      <c r="AB2125">
        <f>IF(OR(porsche_data[[#This Row],[Interior Color]]="Black",porsche_data[[#This Row],[Interior Color]]="Beige",porsche_data[[#This Row],[Interior Color]]="Brown",porsche_data[[#This Row],[Interior Color]]="Grey"),0,1)</f>
        <v>1</v>
      </c>
      <c r="AC2125" t="s">
        <v>25</v>
      </c>
      <c r="AD21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26" spans="1:30" hidden="1" x14ac:dyDescent="0.2">
      <c r="A2126" t="s">
        <v>25</v>
      </c>
      <c r="C2126" t="e">
        <f>ABS((porsche_data[[#This Row],[Price]]-#REF!)/#REF!)</f>
        <v>#REF!</v>
      </c>
      <c r="D2126" t="s">
        <v>152</v>
      </c>
      <c r="E2126" t="s">
        <v>102</v>
      </c>
      <c r="F2126">
        <f>IF(OR(ISNUMBER(SEARCH(" 4S",porsche_data[[#This Row],[Model]])), ISNUMBER(SEARCH(" S",porsche_data[[#This Row],[Model]]))),1,0)</f>
        <v>0</v>
      </c>
      <c r="G2126">
        <f>IF(ISNUMBER(SEARCH("Turbo",porsche_data[[#This Row],[Model]])),1,0)</f>
        <v>0</v>
      </c>
      <c r="H2126">
        <f>IF(ISNUMBER(SEARCH("GT",porsche_data[[#This Row],[Model]])),1,0)</f>
        <v>0</v>
      </c>
      <c r="I2126">
        <f>IF(ISNUMBER(SEARCH("RS",porsche_data[[#This Row],[Model]])),1,0)</f>
        <v>0</v>
      </c>
      <c r="J2126">
        <f>IF(ISNUMBER(SEARCH("Targa",porsche_data[[#This Row],[Body]])),1,0)</f>
        <v>0</v>
      </c>
      <c r="K2126">
        <f>IF(ISNUMBER(SEARCH("Cabriolet",porsche_data[[#This Row],[Body]])),1,0)</f>
        <v>0</v>
      </c>
      <c r="L2126" t="s">
        <v>44</v>
      </c>
      <c r="N2126" t="s">
        <v>805</v>
      </c>
      <c r="O2126" t="str">
        <f>IF(ISNUMBER(SEARCH("km",porsche_data[[#This Row],[Mileage0]])),porsche_data[[#This Row],[Mileage0]],"")</f>
        <v>500 km</v>
      </c>
      <c r="P2126" t="s">
        <v>202</v>
      </c>
      <c r="R2126" t="s">
        <v>3126</v>
      </c>
      <c r="T2126" t="s">
        <v>20</v>
      </c>
      <c r="U2126" t="s">
        <v>21</v>
      </c>
      <c r="V2126">
        <f>IF(porsche_data[[#This Row],[Transmission]]="Automatic",1,0)</f>
        <v>0</v>
      </c>
      <c r="W2126">
        <f>IF(porsche_data[[#This Row],[Transmission]]="PDK",1,0)</f>
        <v>0</v>
      </c>
      <c r="X2126" t="s">
        <v>22</v>
      </c>
      <c r="Y2126">
        <f>IF(porsche_data[[#This Row],[Drive]]="Rear drive",0,1)</f>
        <v>0</v>
      </c>
      <c r="Z2126" t="s">
        <v>23</v>
      </c>
      <c r="AA2126" t="s">
        <v>24</v>
      </c>
      <c r="AB2126">
        <f>IF(OR(porsche_data[[#This Row],[Interior Color]]="Black",porsche_data[[#This Row],[Interior Color]]="Beige",porsche_data[[#This Row],[Interior Color]]="Brown",porsche_data[[#This Row],[Interior Color]]="Grey"),0,1)</f>
        <v>0</v>
      </c>
      <c r="AC2126" t="s">
        <v>32</v>
      </c>
      <c r="AD21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27" spans="1:30" x14ac:dyDescent="0.2">
      <c r="A2127" t="s">
        <v>3295</v>
      </c>
      <c r="B2127">
        <v>121900</v>
      </c>
      <c r="C2127">
        <f>ABS((porsche_data[[#This Row],[Price]]-AVERAGE(B2059:B6514))/_xlfn.STDEV.P(B2059:B6514))</f>
        <v>1.6136333166000851</v>
      </c>
      <c r="D2127" t="s">
        <v>874</v>
      </c>
      <c r="E2127" t="s">
        <v>1317</v>
      </c>
      <c r="F2127">
        <f>IF(OR(ISNUMBER(SEARCH(" 4S",porsche_data[[#This Row],[Model]])), ISNUMBER(SEARCH(" S",porsche_data[[#This Row],[Model]]))),1,0)</f>
        <v>0</v>
      </c>
      <c r="G2127">
        <f>IF(ISNUMBER(SEARCH("Turbo",porsche_data[[#This Row],[Model]])),1,0)</f>
        <v>0</v>
      </c>
      <c r="H2127">
        <f>IF(ISNUMBER(SEARCH("GT",porsche_data[[#This Row],[Model]])),1,0)</f>
        <v>1</v>
      </c>
      <c r="I2127">
        <f>IF(ISNUMBER(SEARCH("RS",porsche_data[[#This Row],[Model]])),1,0)</f>
        <v>0</v>
      </c>
      <c r="J2127">
        <f>IF(ISNUMBER(SEARCH("Targa",porsche_data[[#This Row],[Body]])),1,0)</f>
        <v>0</v>
      </c>
      <c r="K2127">
        <f>IF(ISNUMBER(SEARCH("Cabriolet",porsche_data[[#This Row],[Body]])),1,0)</f>
        <v>1</v>
      </c>
      <c r="L2127" t="s">
        <v>16</v>
      </c>
      <c r="M2127">
        <v>991</v>
      </c>
      <c r="N2127" t="s">
        <v>1788</v>
      </c>
      <c r="O2127" s="3">
        <f>1*(LEFT(porsche_data[[#This Row],[Mileage0]],FIND(" ",porsche_data[[#This Row],[Mileage0]])-1))</f>
        <v>23500</v>
      </c>
      <c r="P2127" t="s">
        <v>796</v>
      </c>
      <c r="Q2127">
        <v>430</v>
      </c>
      <c r="R2127" t="s">
        <v>88</v>
      </c>
      <c r="S2127">
        <f>1*(LEFT(porsche_data[[#This Row],[Cylinder Capacity]],FIND(" ",porsche_data[[#This Row],[Cylinder Capacity]])-1))</f>
        <v>3.8</v>
      </c>
      <c r="T2127" t="s">
        <v>20</v>
      </c>
      <c r="U2127" t="s">
        <v>31</v>
      </c>
      <c r="V2127">
        <f>IF(porsche_data[[#This Row],[Transmission]]="Automatic",1,0)</f>
        <v>0</v>
      </c>
      <c r="W2127">
        <f>IF(porsche_data[[#This Row],[Transmission]]="PDK",1,0)</f>
        <v>1</v>
      </c>
      <c r="X2127" t="s">
        <v>22</v>
      </c>
      <c r="Y2127">
        <f>IF(porsche_data[[#This Row],[Drive]]="Rear drive",0,1)</f>
        <v>0</v>
      </c>
      <c r="Z2127" t="s">
        <v>23</v>
      </c>
      <c r="AA2127" t="s">
        <v>24</v>
      </c>
      <c r="AB2127">
        <f>IF(OR(porsche_data[[#This Row],[Interior Color]]="Black",porsche_data[[#This Row],[Interior Color]]="Beige",porsche_data[[#This Row],[Interior Color]]="Brown",porsche_data[[#This Row],[Interior Color]]="Grey"),0,1)</f>
        <v>0</v>
      </c>
      <c r="AC2127" t="s">
        <v>61</v>
      </c>
      <c r="AD21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28" spans="1:30" hidden="1" x14ac:dyDescent="0.2">
      <c r="A2128" t="s">
        <v>1471</v>
      </c>
      <c r="C2128" t="e">
        <f>ABS((porsche_data[[#This Row],[Price]]-#REF!)/#REF!)</f>
        <v>#REF!</v>
      </c>
      <c r="D2128" t="s">
        <v>163</v>
      </c>
      <c r="E2128" t="s">
        <v>1229</v>
      </c>
      <c r="F2128">
        <f>IF(OR(ISNUMBER(SEARCH(" 4S",porsche_data[[#This Row],[Model]])), ISNUMBER(SEARCH(" S",porsche_data[[#This Row],[Model]]))),1,0)</f>
        <v>1</v>
      </c>
      <c r="G2128">
        <f>IF(ISNUMBER(SEARCH("Turbo",porsche_data[[#This Row],[Model]])),1,0)</f>
        <v>0</v>
      </c>
      <c r="H2128">
        <f>IF(ISNUMBER(SEARCH("GT",porsche_data[[#This Row],[Model]])),1,0)</f>
        <v>0</v>
      </c>
      <c r="I2128">
        <f>IF(ISNUMBER(SEARCH("RS",porsche_data[[#This Row],[Model]])),1,0)</f>
        <v>0</v>
      </c>
      <c r="J2128">
        <f>IF(ISNUMBER(SEARCH("Targa",porsche_data[[#This Row],[Body]])),1,0)</f>
        <v>0</v>
      </c>
      <c r="K2128">
        <f>IF(ISNUMBER(SEARCH("Cabriolet",porsche_data[[#This Row],[Body]])),1,0)</f>
        <v>0</v>
      </c>
      <c r="L2128" t="s">
        <v>500</v>
      </c>
      <c r="N2128" t="s">
        <v>2149</v>
      </c>
      <c r="O2128" t="str">
        <f>IF(ISNUMBER(SEARCH("km",porsche_data[[#This Row],[Mileage0]])),porsche_data[[#This Row],[Mileage0]],"")</f>
        <v>89600 km</v>
      </c>
      <c r="P2128" t="s">
        <v>573</v>
      </c>
      <c r="R2128" t="s">
        <v>67</v>
      </c>
      <c r="T2128" t="s">
        <v>20</v>
      </c>
      <c r="U2128" t="s">
        <v>53</v>
      </c>
      <c r="V2128">
        <f>IF(porsche_data[[#This Row],[Transmission]]="Automatic",1,0)</f>
        <v>1</v>
      </c>
      <c r="W2128">
        <f>IF(porsche_data[[#This Row],[Transmission]]="PDK",1,0)</f>
        <v>0</v>
      </c>
      <c r="X2128" t="s">
        <v>22</v>
      </c>
      <c r="Y2128">
        <f>IF(porsche_data[[#This Row],[Drive]]="Rear drive",0,1)</f>
        <v>0</v>
      </c>
      <c r="Z2128" t="s">
        <v>23</v>
      </c>
      <c r="AA2128" t="s">
        <v>24</v>
      </c>
      <c r="AB2128">
        <f>IF(OR(porsche_data[[#This Row],[Interior Color]]="Black",porsche_data[[#This Row],[Interior Color]]="Beige",porsche_data[[#This Row],[Interior Color]]="Brown",porsche_data[[#This Row],[Interior Color]]="Grey"),0,1)</f>
        <v>0</v>
      </c>
      <c r="AC2128" t="s">
        <v>32</v>
      </c>
      <c r="AD21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29" spans="1:30" x14ac:dyDescent="0.2">
      <c r="A2129" t="s">
        <v>187</v>
      </c>
      <c r="B2129">
        <v>121790</v>
      </c>
      <c r="C2129">
        <f>ABS((porsche_data[[#This Row],[Price]]-AVERAGE(B2061:B6516))/_xlfn.STDEV.P(B2061:B6516))</f>
        <v>1.6090652827469445</v>
      </c>
      <c r="D2129" t="s">
        <v>106</v>
      </c>
      <c r="E2129" t="s">
        <v>185</v>
      </c>
      <c r="F2129">
        <f>IF(OR(ISNUMBER(SEARCH(" 4S",porsche_data[[#This Row],[Model]])), ISNUMBER(SEARCH(" S",porsche_data[[#This Row],[Model]]))),1,0)</f>
        <v>1</v>
      </c>
      <c r="G2129">
        <f>IF(ISNUMBER(SEARCH("Turbo",porsche_data[[#This Row],[Model]])),1,0)</f>
        <v>0</v>
      </c>
      <c r="H2129">
        <f>IF(ISNUMBER(SEARCH("GT",porsche_data[[#This Row],[Model]])),1,0)</f>
        <v>0</v>
      </c>
      <c r="I2129">
        <f>IF(ISNUMBER(SEARCH("RS",porsche_data[[#This Row],[Model]])),1,0)</f>
        <v>0</v>
      </c>
      <c r="J2129">
        <f>IF(ISNUMBER(SEARCH("Targa",porsche_data[[#This Row],[Body]])),1,0)</f>
        <v>0</v>
      </c>
      <c r="K2129">
        <f>IF(ISNUMBER(SEARCH("Cabriolet",porsche_data[[#This Row],[Body]])),1,0)</f>
        <v>1</v>
      </c>
      <c r="L2129" t="s">
        <v>16</v>
      </c>
      <c r="M2129">
        <v>992</v>
      </c>
      <c r="N2129" t="s">
        <v>188</v>
      </c>
      <c r="O2129" s="3">
        <f>1*(LEFT(porsche_data[[#This Row],[Mileage0]],FIND(" ",porsche_data[[#This Row],[Mileage0]])-1))</f>
        <v>42420</v>
      </c>
      <c r="P2129" t="s">
        <v>66</v>
      </c>
      <c r="Q2129">
        <v>450</v>
      </c>
      <c r="R2129" t="s">
        <v>67</v>
      </c>
      <c r="S2129">
        <f>1*(LEFT(porsche_data[[#This Row],[Cylinder Capacity]],FIND(" ",porsche_data[[#This Row],[Cylinder Capacity]])-1))</f>
        <v>3</v>
      </c>
      <c r="T2129" t="s">
        <v>20</v>
      </c>
      <c r="U2129" t="s">
        <v>21</v>
      </c>
      <c r="V2129">
        <f>IF(porsche_data[[#This Row],[Transmission]]="Automatic",1,0)</f>
        <v>0</v>
      </c>
      <c r="W2129">
        <f>IF(porsche_data[[#This Row],[Transmission]]="PDK",1,0)</f>
        <v>0</v>
      </c>
      <c r="X2129" t="s">
        <v>22</v>
      </c>
      <c r="Y2129">
        <f>IF(porsche_data[[#This Row],[Drive]]="Rear drive",0,1)</f>
        <v>0</v>
      </c>
      <c r="Z2129" t="s">
        <v>23</v>
      </c>
      <c r="AA2129" t="s">
        <v>24</v>
      </c>
      <c r="AB2129">
        <f>IF(OR(porsche_data[[#This Row],[Interior Color]]="Black",porsche_data[[#This Row],[Interior Color]]="Beige",porsche_data[[#This Row],[Interior Color]]="Brown",porsche_data[[#This Row],[Interior Color]]="Grey"),0,1)</f>
        <v>0</v>
      </c>
      <c r="AC2129" t="s">
        <v>99</v>
      </c>
      <c r="AD21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30" spans="1:30" x14ac:dyDescent="0.2">
      <c r="A2130" t="s">
        <v>3944</v>
      </c>
      <c r="B2130">
        <v>121500</v>
      </c>
      <c r="C2130">
        <f>ABS((porsche_data[[#This Row],[Price]]-AVERAGE(B2062:B6517))/_xlfn.STDEV.P(B2062:B6517))</f>
        <v>1.5970222844068469</v>
      </c>
      <c r="D2130" t="s">
        <v>128</v>
      </c>
      <c r="E2130" t="s">
        <v>794</v>
      </c>
      <c r="F2130">
        <f>IF(OR(ISNUMBER(SEARCH(" 4S",porsche_data[[#This Row],[Model]])), ISNUMBER(SEARCH(" S",porsche_data[[#This Row],[Model]]))),1,0)</f>
        <v>1</v>
      </c>
      <c r="G2130">
        <f>IF(ISNUMBER(SEARCH("Turbo",porsche_data[[#This Row],[Model]])),1,0)</f>
        <v>0</v>
      </c>
      <c r="H2130">
        <f>IF(ISNUMBER(SEARCH("GT",porsche_data[[#This Row],[Model]])),1,0)</f>
        <v>0</v>
      </c>
      <c r="I2130">
        <f>IF(ISNUMBER(SEARCH("RS",porsche_data[[#This Row],[Model]])),1,0)</f>
        <v>0</v>
      </c>
      <c r="J2130">
        <f>IF(ISNUMBER(SEARCH("Targa",porsche_data[[#This Row],[Body]])),1,0)</f>
        <v>1</v>
      </c>
      <c r="K2130">
        <f>IF(ISNUMBER(SEARCH("Cabriolet",porsche_data[[#This Row],[Body]])),1,0)</f>
        <v>0</v>
      </c>
      <c r="L2130" t="s">
        <v>36</v>
      </c>
      <c r="M2130">
        <v>991</v>
      </c>
      <c r="N2130" t="s">
        <v>3945</v>
      </c>
      <c r="O2130" s="3">
        <f>1*(LEFT(porsche_data[[#This Row],[Mileage0]],FIND(" ",porsche_data[[#This Row],[Mileage0]])-1))</f>
        <v>54174</v>
      </c>
      <c r="P2130" t="s">
        <v>207</v>
      </c>
      <c r="Q2130">
        <v>400</v>
      </c>
      <c r="R2130" t="s">
        <v>88</v>
      </c>
      <c r="S2130">
        <f>1*(LEFT(porsche_data[[#This Row],[Cylinder Capacity]],FIND(" ",porsche_data[[#This Row],[Cylinder Capacity]])-1))</f>
        <v>3.8</v>
      </c>
      <c r="T2130" t="s">
        <v>20</v>
      </c>
      <c r="U2130" t="s">
        <v>31</v>
      </c>
      <c r="V2130">
        <f>IF(porsche_data[[#This Row],[Transmission]]="Automatic",1,0)</f>
        <v>0</v>
      </c>
      <c r="W2130">
        <f>IF(porsche_data[[#This Row],[Transmission]]="PDK",1,0)</f>
        <v>1</v>
      </c>
      <c r="X2130" t="s">
        <v>46</v>
      </c>
      <c r="Y2130">
        <f>IF(porsche_data[[#This Row],[Drive]]="Rear drive",0,1)</f>
        <v>1</v>
      </c>
      <c r="Z2130" t="s">
        <v>23</v>
      </c>
      <c r="AA2130" t="s">
        <v>250</v>
      </c>
      <c r="AB2130">
        <f>IF(OR(porsche_data[[#This Row],[Interior Color]]="Black",porsche_data[[#This Row],[Interior Color]]="Beige",porsche_data[[#This Row],[Interior Color]]="Brown",porsche_data[[#This Row],[Interior Color]]="Grey"),0,1)</f>
        <v>0</v>
      </c>
      <c r="AC2130" t="s">
        <v>54</v>
      </c>
      <c r="AD21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31" spans="1:30" hidden="1" x14ac:dyDescent="0.2">
      <c r="A2131" t="s">
        <v>25</v>
      </c>
      <c r="C2131" t="e">
        <f>ABS((porsche_data[[#This Row],[Price]]-#REF!)/#REF!)</f>
        <v>#REF!</v>
      </c>
      <c r="D2131" t="s">
        <v>25</v>
      </c>
      <c r="E2131" t="s">
        <v>25</v>
      </c>
      <c r="F2131">
        <f>IF(OR(ISNUMBER(SEARCH(" 4S",porsche_data[[#This Row],[Model]])), ISNUMBER(SEARCH(" S",porsche_data[[#This Row],[Model]]))),1,0)</f>
        <v>0</v>
      </c>
      <c r="G2131">
        <f>IF(ISNUMBER(SEARCH("Turbo",porsche_data[[#This Row],[Model]])),1,0)</f>
        <v>0</v>
      </c>
      <c r="H2131">
        <f>IF(ISNUMBER(SEARCH("GT",porsche_data[[#This Row],[Model]])),1,0)</f>
        <v>0</v>
      </c>
      <c r="I2131">
        <f>IF(ISNUMBER(SEARCH("RS",porsche_data[[#This Row],[Model]])),1,0)</f>
        <v>0</v>
      </c>
      <c r="J2131">
        <f>IF(ISNUMBER(SEARCH("Targa",porsche_data[[#This Row],[Body]])),1,0)</f>
        <v>0</v>
      </c>
      <c r="K2131">
        <f>IF(ISNUMBER(SEARCH("Cabriolet",porsche_data[[#This Row],[Body]])),1,0)</f>
        <v>0</v>
      </c>
      <c r="L2131" t="s">
        <v>25</v>
      </c>
      <c r="N2131" t="s">
        <v>25</v>
      </c>
      <c r="O2131" t="str">
        <f>IF(ISNUMBER(SEARCH("km",porsche_data[[#This Row],[Mileage0]])),porsche_data[[#This Row],[Mileage0]],"")</f>
        <v/>
      </c>
      <c r="P2131" t="s">
        <v>25</v>
      </c>
      <c r="R2131" t="s">
        <v>25</v>
      </c>
      <c r="T2131" t="s">
        <v>25</v>
      </c>
      <c r="U2131" t="s">
        <v>25</v>
      </c>
      <c r="V2131">
        <f>IF(porsche_data[[#This Row],[Transmission]]="Automatic",1,0)</f>
        <v>0</v>
      </c>
      <c r="W2131">
        <f>IF(porsche_data[[#This Row],[Transmission]]="PDK",1,0)</f>
        <v>0</v>
      </c>
      <c r="X2131" t="s">
        <v>25</v>
      </c>
      <c r="Y2131">
        <f>IF(porsche_data[[#This Row],[Drive]]="Rear drive",0,1)</f>
        <v>1</v>
      </c>
      <c r="Z2131" t="s">
        <v>25</v>
      </c>
      <c r="AA2131" t="s">
        <v>25</v>
      </c>
      <c r="AB2131">
        <f>IF(OR(porsche_data[[#This Row],[Interior Color]]="Black",porsche_data[[#This Row],[Interior Color]]="Beige",porsche_data[[#This Row],[Interior Color]]="Brown",porsche_data[[#This Row],[Interior Color]]="Grey"),0,1)</f>
        <v>1</v>
      </c>
      <c r="AC2131" t="s">
        <v>25</v>
      </c>
      <c r="AD21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32" spans="1:30" x14ac:dyDescent="0.2">
      <c r="A2132" t="s">
        <v>1315</v>
      </c>
      <c r="B2132">
        <v>120000</v>
      </c>
      <c r="C2132">
        <f>ABS((porsche_data[[#This Row],[Price]]-AVERAGE(B2064:B6519))/_xlfn.STDEV.P(B2064:B6519))</f>
        <v>1.5381950066505916</v>
      </c>
      <c r="D2132" t="s">
        <v>90</v>
      </c>
      <c r="E2132" t="s">
        <v>76</v>
      </c>
      <c r="F2132">
        <f>IF(OR(ISNUMBER(SEARCH(" 4S",porsche_data[[#This Row],[Model]])), ISNUMBER(SEARCH(" S",porsche_data[[#This Row],[Model]]))),1,0)</f>
        <v>1</v>
      </c>
      <c r="G2132">
        <f>IF(ISNUMBER(SEARCH("Turbo",porsche_data[[#This Row],[Model]])),1,0)</f>
        <v>0</v>
      </c>
      <c r="H2132">
        <f>IF(ISNUMBER(SEARCH("GT",porsche_data[[#This Row],[Model]])),1,0)</f>
        <v>0</v>
      </c>
      <c r="I2132">
        <f>IF(ISNUMBER(SEARCH("RS",porsche_data[[#This Row],[Model]])),1,0)</f>
        <v>0</v>
      </c>
      <c r="J2132">
        <f>IF(ISNUMBER(SEARCH("Targa",porsche_data[[#This Row],[Body]])),1,0)</f>
        <v>0</v>
      </c>
      <c r="K2132">
        <f>IF(ISNUMBER(SEARCH("Cabriolet",porsche_data[[#This Row],[Body]])),1,0)</f>
        <v>1</v>
      </c>
      <c r="L2132" t="s">
        <v>16</v>
      </c>
      <c r="M2132">
        <v>991</v>
      </c>
      <c r="N2132" t="s">
        <v>2731</v>
      </c>
      <c r="O2132" s="3">
        <f>1*(LEFT(porsche_data[[#This Row],[Mileage0]],FIND(" ",porsche_data[[#This Row],[Mileage0]])-1))</f>
        <v>36700</v>
      </c>
      <c r="P2132" t="s">
        <v>73</v>
      </c>
      <c r="Q2132">
        <v>420</v>
      </c>
      <c r="R2132" t="s">
        <v>78</v>
      </c>
      <c r="S2132">
        <f>1*(LEFT(porsche_data[[#This Row],[Cylinder Capacity]],FIND(" ",porsche_data[[#This Row],[Cylinder Capacity]])-1))</f>
        <v>3</v>
      </c>
      <c r="T2132" t="s">
        <v>20</v>
      </c>
      <c r="U2132" t="s">
        <v>31</v>
      </c>
      <c r="V2132">
        <f>IF(porsche_data[[#This Row],[Transmission]]="Automatic",1,0)</f>
        <v>0</v>
      </c>
      <c r="W2132">
        <f>IF(porsche_data[[#This Row],[Transmission]]="PDK",1,0)</f>
        <v>1</v>
      </c>
      <c r="X2132" t="s">
        <v>46</v>
      </c>
      <c r="Y2132">
        <f>IF(porsche_data[[#This Row],[Drive]]="Rear drive",0,1)</f>
        <v>1</v>
      </c>
      <c r="Z2132" t="s">
        <v>23</v>
      </c>
      <c r="AA2132" t="s">
        <v>24</v>
      </c>
      <c r="AB2132">
        <f>IF(OR(porsche_data[[#This Row],[Interior Color]]="Black",porsche_data[[#This Row],[Interior Color]]="Beige",porsche_data[[#This Row],[Interior Color]]="Brown",porsche_data[[#This Row],[Interior Color]]="Grey"),0,1)</f>
        <v>0</v>
      </c>
      <c r="AC2132" t="s">
        <v>24</v>
      </c>
      <c r="AD21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33" spans="1:30" hidden="1" x14ac:dyDescent="0.2">
      <c r="A2133" t="s">
        <v>1315</v>
      </c>
      <c r="B2133">
        <v>120000</v>
      </c>
      <c r="C2133" t="e">
        <f>ABS((porsche_data[[#This Row],[Price]]-#REF!)/#REF!)</f>
        <v>#REF!</v>
      </c>
      <c r="D2133" t="s">
        <v>118</v>
      </c>
      <c r="E2133" t="s">
        <v>226</v>
      </c>
      <c r="F2133">
        <f>IF(OR(ISNUMBER(SEARCH(" 4S",porsche_data[[#This Row],[Model]])), ISNUMBER(SEARCH(" S",porsche_data[[#This Row],[Model]]))),1,0)</f>
        <v>0</v>
      </c>
      <c r="G2133">
        <f>IF(ISNUMBER(SEARCH("Turbo",porsche_data[[#This Row],[Model]])),1,0)</f>
        <v>0</v>
      </c>
      <c r="H2133">
        <f>IF(ISNUMBER(SEARCH("GT",porsche_data[[#This Row],[Model]])),1,0)</f>
        <v>0</v>
      </c>
      <c r="I2133">
        <f>IF(ISNUMBER(SEARCH("RS",porsche_data[[#This Row],[Model]])),1,0)</f>
        <v>0</v>
      </c>
      <c r="J2133">
        <f>IF(ISNUMBER(SEARCH("Targa",porsche_data[[#This Row],[Body]])),1,0)</f>
        <v>0</v>
      </c>
      <c r="K2133">
        <f>IF(ISNUMBER(SEARCH("Cabriolet",porsche_data[[#This Row],[Body]])),1,0)</f>
        <v>0</v>
      </c>
      <c r="L2133" t="s">
        <v>44</v>
      </c>
      <c r="N2133" t="s">
        <v>4410</v>
      </c>
      <c r="O2133" t="str">
        <f>IF(ISNUMBER(SEARCH("km",porsche_data[[#This Row],[Mileage0]])),porsche_data[[#This Row],[Mileage0]],"")</f>
        <v>76643 km</v>
      </c>
      <c r="P2133" t="s">
        <v>1111</v>
      </c>
      <c r="R2133" t="s">
        <v>4411</v>
      </c>
      <c r="T2133" t="s">
        <v>20</v>
      </c>
      <c r="U2133" t="s">
        <v>21</v>
      </c>
      <c r="V2133">
        <f>IF(porsche_data[[#This Row],[Transmission]]="Automatic",1,0)</f>
        <v>0</v>
      </c>
      <c r="W2133">
        <f>IF(porsche_data[[#This Row],[Transmission]]="PDK",1,0)</f>
        <v>0</v>
      </c>
      <c r="X2133" t="s">
        <v>22</v>
      </c>
      <c r="Y2133">
        <f>IF(porsche_data[[#This Row],[Drive]]="Rear drive",0,1)</f>
        <v>0</v>
      </c>
      <c r="Z2133" t="s">
        <v>23</v>
      </c>
      <c r="AA2133" t="s">
        <v>24</v>
      </c>
      <c r="AB2133">
        <f>IF(OR(porsche_data[[#This Row],[Interior Color]]="Black",porsche_data[[#This Row],[Interior Color]]="Beige",porsche_data[[#This Row],[Interior Color]]="Brown",porsche_data[[#This Row],[Interior Color]]="Grey"),0,1)</f>
        <v>0</v>
      </c>
      <c r="AC2133" t="s">
        <v>40</v>
      </c>
      <c r="AD21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34" spans="1:30" hidden="1" x14ac:dyDescent="0.2">
      <c r="A2134" t="s">
        <v>1315</v>
      </c>
      <c r="B2134">
        <v>120000</v>
      </c>
      <c r="C2134" t="e">
        <f>ABS((porsche_data[[#This Row],[Price]]-#REF!)/#REF!)</f>
        <v>#REF!</v>
      </c>
      <c r="D2134" t="s">
        <v>728</v>
      </c>
      <c r="E2134" t="s">
        <v>729</v>
      </c>
      <c r="F2134">
        <f>IF(OR(ISNUMBER(SEARCH(" 4S",porsche_data[[#This Row],[Model]])), ISNUMBER(SEARCH(" S",porsche_data[[#This Row],[Model]]))),1,0)</f>
        <v>0</v>
      </c>
      <c r="G2134">
        <f>IF(ISNUMBER(SEARCH("Turbo",porsche_data[[#This Row],[Model]])),1,0)</f>
        <v>0</v>
      </c>
      <c r="H2134">
        <f>IF(ISNUMBER(SEARCH("GT",porsche_data[[#This Row],[Model]])),1,0)</f>
        <v>0</v>
      </c>
      <c r="I2134">
        <f>IF(ISNUMBER(SEARCH("RS",porsche_data[[#This Row],[Model]])),1,0)</f>
        <v>0</v>
      </c>
      <c r="J2134">
        <f>IF(ISNUMBER(SEARCH("Targa",porsche_data[[#This Row],[Body]])),1,0)</f>
        <v>0</v>
      </c>
      <c r="K2134">
        <f>IF(ISNUMBER(SEARCH("Cabriolet",porsche_data[[#This Row],[Body]])),1,0)</f>
        <v>0</v>
      </c>
      <c r="L2134" t="s">
        <v>44</v>
      </c>
      <c r="N2134" t="s">
        <v>4939</v>
      </c>
      <c r="O2134" t="str">
        <f>IF(ISNUMBER(SEARCH("km",porsche_data[[#This Row],[Mileage0]])),porsche_data[[#This Row],[Mileage0]],"")</f>
        <v>41356 km</v>
      </c>
      <c r="P2134" t="s">
        <v>731</v>
      </c>
      <c r="R2134" t="s">
        <v>429</v>
      </c>
      <c r="T2134" t="s">
        <v>20</v>
      </c>
      <c r="U2134" t="s">
        <v>21</v>
      </c>
      <c r="V2134">
        <f>IF(porsche_data[[#This Row],[Transmission]]="Automatic",1,0)</f>
        <v>0</v>
      </c>
      <c r="W2134">
        <f>IF(porsche_data[[#This Row],[Transmission]]="PDK",1,0)</f>
        <v>0</v>
      </c>
      <c r="X2134" t="s">
        <v>22</v>
      </c>
      <c r="Y2134">
        <f>IF(porsche_data[[#This Row],[Drive]]="Rear drive",0,1)</f>
        <v>0</v>
      </c>
      <c r="Z2134" t="s">
        <v>23</v>
      </c>
      <c r="AA2134" t="s">
        <v>24</v>
      </c>
      <c r="AB2134">
        <f>IF(OR(porsche_data[[#This Row],[Interior Color]]="Black",porsche_data[[#This Row],[Interior Color]]="Beige",porsche_data[[#This Row],[Interior Color]]="Brown",porsche_data[[#This Row],[Interior Color]]="Grey"),0,1)</f>
        <v>0</v>
      </c>
      <c r="AC2134" t="s">
        <v>54</v>
      </c>
      <c r="AD21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35" spans="1:30" x14ac:dyDescent="0.2">
      <c r="A2135" t="s">
        <v>1315</v>
      </c>
      <c r="B2135">
        <v>120000</v>
      </c>
      <c r="C2135">
        <f>ABS((porsche_data[[#This Row],[Price]]-AVERAGE(B2067:B6522))/_xlfn.STDEV.P(B2067:B6522))</f>
        <v>1.5416807418177638</v>
      </c>
      <c r="D2135" t="s">
        <v>124</v>
      </c>
      <c r="E2135" t="s">
        <v>621</v>
      </c>
      <c r="F2135">
        <f>IF(OR(ISNUMBER(SEARCH(" 4S",porsche_data[[#This Row],[Model]])), ISNUMBER(SEARCH(" S",porsche_data[[#This Row],[Model]]))),1,0)</f>
        <v>1</v>
      </c>
      <c r="G2135">
        <f>IF(ISNUMBER(SEARCH("Turbo",porsche_data[[#This Row],[Model]])),1,0)</f>
        <v>0</v>
      </c>
      <c r="H2135">
        <f>IF(ISNUMBER(SEARCH("GT",porsche_data[[#This Row],[Model]])),1,0)</f>
        <v>0</v>
      </c>
      <c r="I2135">
        <f>IF(ISNUMBER(SEARCH("RS",porsche_data[[#This Row],[Model]])),1,0)</f>
        <v>0</v>
      </c>
      <c r="J2135">
        <f>IF(ISNUMBER(SEARCH("Targa",porsche_data[[#This Row],[Body]])),1,0)</f>
        <v>0</v>
      </c>
      <c r="K2135">
        <f>IF(ISNUMBER(SEARCH("Cabriolet",porsche_data[[#This Row],[Body]])),1,0)</f>
        <v>0</v>
      </c>
      <c r="L2135" t="s">
        <v>44</v>
      </c>
      <c r="M2135">
        <v>993</v>
      </c>
      <c r="N2135" t="s">
        <v>1992</v>
      </c>
      <c r="O2135" s="3">
        <f>1*(LEFT(porsche_data[[#This Row],[Mileage0]],FIND(" ",porsche_data[[#This Row],[Mileage0]])-1))</f>
        <v>93000</v>
      </c>
      <c r="P2135" t="s">
        <v>126</v>
      </c>
      <c r="Q2135">
        <v>285</v>
      </c>
      <c r="R2135" t="s">
        <v>19</v>
      </c>
      <c r="S2135">
        <f>1*(LEFT(porsche_data[[#This Row],[Cylinder Capacity]],FIND(" ",porsche_data[[#This Row],[Cylinder Capacity]])-1))</f>
        <v>3.6</v>
      </c>
      <c r="T2135" t="s">
        <v>20</v>
      </c>
      <c r="U2135" t="s">
        <v>21</v>
      </c>
      <c r="V2135">
        <f>IF(porsche_data[[#This Row],[Transmission]]="Automatic",1,0)</f>
        <v>0</v>
      </c>
      <c r="W2135">
        <f>IF(porsche_data[[#This Row],[Transmission]]="PDK",1,0)</f>
        <v>0</v>
      </c>
      <c r="X2135" t="s">
        <v>46</v>
      </c>
      <c r="Y2135">
        <f>IF(porsche_data[[#This Row],[Drive]]="Rear drive",0,1)</f>
        <v>1</v>
      </c>
      <c r="Z2135" t="s">
        <v>23</v>
      </c>
      <c r="AA2135" t="s">
        <v>32</v>
      </c>
      <c r="AB2135">
        <f>IF(OR(porsche_data[[#This Row],[Interior Color]]="Black",porsche_data[[#This Row],[Interior Color]]="Beige",porsche_data[[#This Row],[Interior Color]]="Brown",porsche_data[[#This Row],[Interior Color]]="Grey"),0,1)</f>
        <v>0</v>
      </c>
      <c r="AC2135" t="s">
        <v>24</v>
      </c>
      <c r="AD21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36" spans="1:30" hidden="1" x14ac:dyDescent="0.2">
      <c r="A2136" t="s">
        <v>1315</v>
      </c>
      <c r="B2136">
        <v>120000</v>
      </c>
      <c r="C2136" t="e">
        <f>ABS((porsche_data[[#This Row],[Price]]-#REF!)/#REF!)</f>
        <v>#REF!</v>
      </c>
      <c r="D2136" t="s">
        <v>728</v>
      </c>
      <c r="E2136" t="s">
        <v>426</v>
      </c>
      <c r="F2136">
        <f>IF(OR(ISNUMBER(SEARCH(" 4S",porsche_data[[#This Row],[Model]])), ISNUMBER(SEARCH(" S",porsche_data[[#This Row],[Model]]))),1,0)</f>
        <v>0</v>
      </c>
      <c r="G2136">
        <f>IF(ISNUMBER(SEARCH("Turbo",porsche_data[[#This Row],[Model]])),1,0)</f>
        <v>0</v>
      </c>
      <c r="H2136">
        <f>IF(ISNUMBER(SEARCH("GT",porsche_data[[#This Row],[Model]])),1,0)</f>
        <v>0</v>
      </c>
      <c r="I2136">
        <f>IF(ISNUMBER(SEARCH("RS",porsche_data[[#This Row],[Model]])),1,0)</f>
        <v>0</v>
      </c>
      <c r="J2136">
        <f>IF(ISNUMBER(SEARCH("Targa",porsche_data[[#This Row],[Body]])),1,0)</f>
        <v>0</v>
      </c>
      <c r="K2136">
        <f>IF(ISNUMBER(SEARCH("Cabriolet",porsche_data[[#This Row],[Body]])),1,0)</f>
        <v>0</v>
      </c>
      <c r="L2136" t="s">
        <v>44</v>
      </c>
      <c r="N2136" t="s">
        <v>5133</v>
      </c>
      <c r="O2136" t="str">
        <f>IF(ISNUMBER(SEARCH("km",porsche_data[[#This Row],[Mileage0]])),porsche_data[[#This Row],[Mileage0]],"")</f>
        <v>253 km</v>
      </c>
      <c r="P2136" t="s">
        <v>25</v>
      </c>
      <c r="R2136" t="s">
        <v>429</v>
      </c>
      <c r="T2136" t="s">
        <v>20</v>
      </c>
      <c r="U2136" t="s">
        <v>21</v>
      </c>
      <c r="V2136">
        <f>IF(porsche_data[[#This Row],[Transmission]]="Automatic",1,0)</f>
        <v>0</v>
      </c>
      <c r="W2136">
        <f>IF(porsche_data[[#This Row],[Transmission]]="PDK",1,0)</f>
        <v>0</v>
      </c>
      <c r="X2136" t="s">
        <v>22</v>
      </c>
      <c r="Y2136">
        <f>IF(porsche_data[[#This Row],[Drive]]="Rear drive",0,1)</f>
        <v>0</v>
      </c>
      <c r="Z2136" t="s">
        <v>23</v>
      </c>
      <c r="AA2136" t="s">
        <v>68</v>
      </c>
      <c r="AB2136">
        <f>IF(OR(porsche_data[[#This Row],[Interior Color]]="Black",porsche_data[[#This Row],[Interior Color]]="Beige",porsche_data[[#This Row],[Interior Color]]="Brown",porsche_data[[#This Row],[Interior Color]]="Grey"),0,1)</f>
        <v>0</v>
      </c>
      <c r="AC2136" t="s">
        <v>116</v>
      </c>
      <c r="AD21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37" spans="1:30" hidden="1" x14ac:dyDescent="0.2">
      <c r="A2137" t="s">
        <v>25</v>
      </c>
      <c r="C2137" t="e">
        <f>ABS((porsche_data[[#This Row],[Price]]-#REF!)/#REF!)</f>
        <v>#REF!</v>
      </c>
      <c r="D2137" t="s">
        <v>25</v>
      </c>
      <c r="E2137" t="s">
        <v>25</v>
      </c>
      <c r="F2137">
        <f>IF(OR(ISNUMBER(SEARCH(" 4S",porsche_data[[#This Row],[Model]])), ISNUMBER(SEARCH(" S",porsche_data[[#This Row],[Model]]))),1,0)</f>
        <v>0</v>
      </c>
      <c r="G2137">
        <f>IF(ISNUMBER(SEARCH("Turbo",porsche_data[[#This Row],[Model]])),1,0)</f>
        <v>0</v>
      </c>
      <c r="H2137">
        <f>IF(ISNUMBER(SEARCH("GT",porsche_data[[#This Row],[Model]])),1,0)</f>
        <v>0</v>
      </c>
      <c r="I2137">
        <f>IF(ISNUMBER(SEARCH("RS",porsche_data[[#This Row],[Model]])),1,0)</f>
        <v>0</v>
      </c>
      <c r="J2137">
        <f>IF(ISNUMBER(SEARCH("Targa",porsche_data[[#This Row],[Body]])),1,0)</f>
        <v>0</v>
      </c>
      <c r="K2137">
        <f>IF(ISNUMBER(SEARCH("Cabriolet",porsche_data[[#This Row],[Body]])),1,0)</f>
        <v>0</v>
      </c>
      <c r="L2137" t="s">
        <v>25</v>
      </c>
      <c r="N2137" t="s">
        <v>25</v>
      </c>
      <c r="O2137" t="str">
        <f>IF(ISNUMBER(SEARCH("km",porsche_data[[#This Row],[Mileage0]])),porsche_data[[#This Row],[Mileage0]],"")</f>
        <v/>
      </c>
      <c r="P2137" t="s">
        <v>25</v>
      </c>
      <c r="R2137" t="s">
        <v>25</v>
      </c>
      <c r="T2137" t="s">
        <v>25</v>
      </c>
      <c r="U2137" t="s">
        <v>25</v>
      </c>
      <c r="V2137">
        <f>IF(porsche_data[[#This Row],[Transmission]]="Automatic",1,0)</f>
        <v>0</v>
      </c>
      <c r="W2137">
        <f>IF(porsche_data[[#This Row],[Transmission]]="PDK",1,0)</f>
        <v>0</v>
      </c>
      <c r="X2137" t="s">
        <v>25</v>
      </c>
      <c r="Y2137">
        <f>IF(porsche_data[[#This Row],[Drive]]="Rear drive",0,1)</f>
        <v>1</v>
      </c>
      <c r="Z2137" t="s">
        <v>25</v>
      </c>
      <c r="AA2137" t="s">
        <v>25</v>
      </c>
      <c r="AB2137">
        <f>IF(OR(porsche_data[[#This Row],[Interior Color]]="Black",porsche_data[[#This Row],[Interior Color]]="Beige",porsche_data[[#This Row],[Interior Color]]="Brown",porsche_data[[#This Row],[Interior Color]]="Grey"),0,1)</f>
        <v>1</v>
      </c>
      <c r="AC2137" t="s">
        <v>25</v>
      </c>
      <c r="AD21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38" spans="1:30" hidden="1" x14ac:dyDescent="0.2">
      <c r="A2138" t="s">
        <v>3139</v>
      </c>
      <c r="C2138" t="e">
        <f>ABS((porsche_data[[#This Row],[Price]]-#REF!)/#REF!)</f>
        <v>#REF!</v>
      </c>
      <c r="D2138" t="s">
        <v>563</v>
      </c>
      <c r="E2138" t="s">
        <v>505</v>
      </c>
      <c r="F2138">
        <f>IF(OR(ISNUMBER(SEARCH(" 4S",porsche_data[[#This Row],[Model]])), ISNUMBER(SEARCH(" S",porsche_data[[#This Row],[Model]]))),1,0)</f>
        <v>0</v>
      </c>
      <c r="G2138">
        <f>IF(ISNUMBER(SEARCH("Turbo",porsche_data[[#This Row],[Model]])),1,0)</f>
        <v>0</v>
      </c>
      <c r="H2138">
        <f>IF(ISNUMBER(SEARCH("GT",porsche_data[[#This Row],[Model]])),1,0)</f>
        <v>0</v>
      </c>
      <c r="I2138">
        <f>IF(ISNUMBER(SEARCH("RS",porsche_data[[#This Row],[Model]])),1,0)</f>
        <v>0</v>
      </c>
      <c r="J2138">
        <f>IF(ISNUMBER(SEARCH("Targa",porsche_data[[#This Row],[Body]])),1,0)</f>
        <v>0</v>
      </c>
      <c r="K2138">
        <f>IF(ISNUMBER(SEARCH("Cabriolet",porsche_data[[#This Row],[Body]])),1,0)</f>
        <v>0</v>
      </c>
      <c r="L2138" t="s">
        <v>44</v>
      </c>
      <c r="N2138" t="s">
        <v>3140</v>
      </c>
      <c r="O2138" t="str">
        <f>IF(ISNUMBER(SEARCH("km",porsche_data[[#This Row],[Mileage0]])),porsche_data[[#This Row],[Mileage0]],"")</f>
        <v>172192 km</v>
      </c>
      <c r="P2138" t="s">
        <v>59</v>
      </c>
      <c r="R2138" t="s">
        <v>60</v>
      </c>
      <c r="T2138" t="s">
        <v>20</v>
      </c>
      <c r="U2138" t="s">
        <v>21</v>
      </c>
      <c r="V2138">
        <f>IF(porsche_data[[#This Row],[Transmission]]="Automatic",1,0)</f>
        <v>0</v>
      </c>
      <c r="W2138">
        <f>IF(porsche_data[[#This Row],[Transmission]]="PDK",1,0)</f>
        <v>0</v>
      </c>
      <c r="X2138" t="s">
        <v>22</v>
      </c>
      <c r="Y2138">
        <f>IF(porsche_data[[#This Row],[Drive]]="Rear drive",0,1)</f>
        <v>0</v>
      </c>
      <c r="Z2138" t="s">
        <v>23</v>
      </c>
      <c r="AA2138" t="s">
        <v>24</v>
      </c>
      <c r="AB2138">
        <f>IF(OR(porsche_data[[#This Row],[Interior Color]]="Black",porsche_data[[#This Row],[Interior Color]]="Beige",porsche_data[[#This Row],[Interior Color]]="Brown",porsche_data[[#This Row],[Interior Color]]="Grey"),0,1)</f>
        <v>0</v>
      </c>
      <c r="AC2138" t="s">
        <v>116</v>
      </c>
      <c r="AD21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39" spans="1:30" x14ac:dyDescent="0.2">
      <c r="A2139" t="s">
        <v>3719</v>
      </c>
      <c r="B2139">
        <v>119992</v>
      </c>
      <c r="C2139">
        <f>ABS((porsche_data[[#This Row],[Price]]-AVERAGE(B2071:B6526))/_xlfn.STDEV.P(B2071:B6526))</f>
        <v>1.555503106279009</v>
      </c>
      <c r="D2139" t="s">
        <v>163</v>
      </c>
      <c r="E2139" t="s">
        <v>180</v>
      </c>
      <c r="F2139">
        <f>IF(OR(ISNUMBER(SEARCH(" 4S",porsche_data[[#This Row],[Model]])), ISNUMBER(SEARCH(" S",porsche_data[[#This Row],[Model]]))),1,0)</f>
        <v>0</v>
      </c>
      <c r="G2139">
        <f>IF(ISNUMBER(SEARCH("Turbo",porsche_data[[#This Row],[Model]])),1,0)</f>
        <v>0</v>
      </c>
      <c r="H2139">
        <f>IF(ISNUMBER(SEARCH("GT",porsche_data[[#This Row],[Model]])),1,0)</f>
        <v>0</v>
      </c>
      <c r="I2139">
        <f>IF(ISNUMBER(SEARCH("RS",porsche_data[[#This Row],[Model]])),1,0)</f>
        <v>0</v>
      </c>
      <c r="J2139">
        <f>IF(ISNUMBER(SEARCH("Targa",porsche_data[[#This Row],[Body]])),1,0)</f>
        <v>0</v>
      </c>
      <c r="K2139">
        <f>IF(ISNUMBER(SEARCH("Cabriolet",porsche_data[[#This Row],[Body]])),1,0)</f>
        <v>0</v>
      </c>
      <c r="L2139" t="s">
        <v>44</v>
      </c>
      <c r="M2139">
        <v>992</v>
      </c>
      <c r="N2139" t="s">
        <v>3720</v>
      </c>
      <c r="O2139" s="3">
        <f>1*(LEFT(porsche_data[[#This Row],[Mileage0]],FIND(" ",porsche_data[[#This Row],[Mileage0]])-1))</f>
        <v>26570</v>
      </c>
      <c r="P2139" t="s">
        <v>182</v>
      </c>
      <c r="Q2139">
        <v>385</v>
      </c>
      <c r="R2139" t="s">
        <v>67</v>
      </c>
      <c r="S2139">
        <f>1*(LEFT(porsche_data[[#This Row],[Cylinder Capacity]],FIND(" ",porsche_data[[#This Row],[Cylinder Capacity]])-1))</f>
        <v>3</v>
      </c>
      <c r="T2139" t="s">
        <v>20</v>
      </c>
      <c r="U2139" t="s">
        <v>31</v>
      </c>
      <c r="V2139">
        <f>IF(porsche_data[[#This Row],[Transmission]]="Automatic",1,0)</f>
        <v>0</v>
      </c>
      <c r="W2139">
        <f>IF(porsche_data[[#This Row],[Transmission]]="PDK",1,0)</f>
        <v>1</v>
      </c>
      <c r="X2139" t="s">
        <v>22</v>
      </c>
      <c r="Y2139">
        <f>IF(porsche_data[[#This Row],[Drive]]="Rear drive",0,1)</f>
        <v>0</v>
      </c>
      <c r="Z2139" t="s">
        <v>23</v>
      </c>
      <c r="AA2139" t="s">
        <v>24</v>
      </c>
      <c r="AB2139">
        <f>IF(OR(porsche_data[[#This Row],[Interior Color]]="Black",porsche_data[[#This Row],[Interior Color]]="Beige",porsche_data[[#This Row],[Interior Color]]="Brown",porsche_data[[#This Row],[Interior Color]]="Grey"),0,1)</f>
        <v>0</v>
      </c>
      <c r="AC2139" t="s">
        <v>47</v>
      </c>
      <c r="AD21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40" spans="1:30" hidden="1" x14ac:dyDescent="0.2">
      <c r="A2140" t="s">
        <v>3142</v>
      </c>
      <c r="C2140" t="e">
        <f>ABS((porsche_data[[#This Row],[Price]]-#REF!)/#REF!)</f>
        <v>#REF!</v>
      </c>
      <c r="D2140" t="s">
        <v>504</v>
      </c>
      <c r="E2140" t="s">
        <v>809</v>
      </c>
      <c r="F2140">
        <f>IF(OR(ISNUMBER(SEARCH(" 4S",porsche_data[[#This Row],[Model]])), ISNUMBER(SEARCH(" S",porsche_data[[#This Row],[Model]]))),1,0)</f>
        <v>0</v>
      </c>
      <c r="G2140">
        <f>IF(ISNUMBER(SEARCH("Turbo",porsche_data[[#This Row],[Model]])),1,0)</f>
        <v>1</v>
      </c>
      <c r="H2140">
        <f>IF(ISNUMBER(SEARCH("GT",porsche_data[[#This Row],[Model]])),1,0)</f>
        <v>0</v>
      </c>
      <c r="I2140">
        <f>IF(ISNUMBER(SEARCH("RS",porsche_data[[#This Row],[Model]])),1,0)</f>
        <v>0</v>
      </c>
      <c r="J2140">
        <f>IF(ISNUMBER(SEARCH("Targa",porsche_data[[#This Row],[Body]])),1,0)</f>
        <v>0</v>
      </c>
      <c r="K2140">
        <f>IF(ISNUMBER(SEARCH("Cabriolet",porsche_data[[#This Row],[Body]])),1,0)</f>
        <v>0</v>
      </c>
      <c r="L2140" t="s">
        <v>316</v>
      </c>
      <c r="N2140" t="s">
        <v>3143</v>
      </c>
      <c r="O2140" t="str">
        <f>IF(ISNUMBER(SEARCH("km",porsche_data[[#This Row],[Mileage0]])),porsche_data[[#This Row],[Mileage0]],"")</f>
        <v>44435 km</v>
      </c>
      <c r="P2140" t="s">
        <v>18</v>
      </c>
      <c r="R2140" t="s">
        <v>198</v>
      </c>
      <c r="T2140" t="s">
        <v>20</v>
      </c>
      <c r="U2140" t="s">
        <v>21</v>
      </c>
      <c r="V2140">
        <f>IF(porsche_data[[#This Row],[Transmission]]="Automatic",1,0)</f>
        <v>0</v>
      </c>
      <c r="W2140">
        <f>IF(porsche_data[[#This Row],[Transmission]]="PDK",1,0)</f>
        <v>0</v>
      </c>
      <c r="X2140" t="s">
        <v>22</v>
      </c>
      <c r="Y2140">
        <f>IF(porsche_data[[#This Row],[Drive]]="Rear drive",0,1)</f>
        <v>0</v>
      </c>
      <c r="Z2140" t="s">
        <v>23</v>
      </c>
      <c r="AA2140" t="s">
        <v>24</v>
      </c>
      <c r="AB2140">
        <f>IF(OR(porsche_data[[#This Row],[Interior Color]]="Black",porsche_data[[#This Row],[Interior Color]]="Beige",porsche_data[[#This Row],[Interior Color]]="Brown",porsche_data[[#This Row],[Interior Color]]="Grey"),0,1)</f>
        <v>0</v>
      </c>
      <c r="AC2140" t="s">
        <v>24</v>
      </c>
      <c r="AD21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41" spans="1:30" hidden="1" x14ac:dyDescent="0.2">
      <c r="A2141" t="s">
        <v>2898</v>
      </c>
      <c r="C2141" t="e">
        <f>ABS((porsche_data[[#This Row],[Price]]-#REF!)/#REF!)</f>
        <v>#REF!</v>
      </c>
      <c r="D2141" t="s">
        <v>215</v>
      </c>
      <c r="E2141" t="s">
        <v>216</v>
      </c>
      <c r="F2141">
        <f>IF(OR(ISNUMBER(SEARCH(" 4S",porsche_data[[#This Row],[Model]])), ISNUMBER(SEARCH(" S",porsche_data[[#This Row],[Model]]))),1,0)</f>
        <v>1</v>
      </c>
      <c r="G2141">
        <f>IF(ISNUMBER(SEARCH("Turbo",porsche_data[[#This Row],[Model]])),1,0)</f>
        <v>0</v>
      </c>
      <c r="H2141">
        <f>IF(ISNUMBER(SEARCH("GT",porsche_data[[#This Row],[Model]])),1,0)</f>
        <v>0</v>
      </c>
      <c r="I2141">
        <f>IF(ISNUMBER(SEARCH("RS",porsche_data[[#This Row],[Model]])),1,0)</f>
        <v>0</v>
      </c>
      <c r="J2141">
        <f>IF(ISNUMBER(SEARCH("Targa",porsche_data[[#This Row],[Body]])),1,0)</f>
        <v>0</v>
      </c>
      <c r="K2141">
        <f>IF(ISNUMBER(SEARCH("Cabriolet",porsche_data[[#This Row],[Body]])),1,0)</f>
        <v>0</v>
      </c>
      <c r="L2141" t="s">
        <v>44</v>
      </c>
      <c r="N2141" t="s">
        <v>3144</v>
      </c>
      <c r="O2141" t="str">
        <f>IF(ISNUMBER(SEARCH("km",porsche_data[[#This Row],[Mileage0]])),porsche_data[[#This Row],[Mileage0]],"")</f>
        <v/>
      </c>
      <c r="P2141" t="s">
        <v>182</v>
      </c>
      <c r="R2141" t="s">
        <v>88</v>
      </c>
      <c r="T2141" t="s">
        <v>20</v>
      </c>
      <c r="U2141" t="s">
        <v>31</v>
      </c>
      <c r="V2141">
        <f>IF(porsche_data[[#This Row],[Transmission]]="Automatic",1,0)</f>
        <v>0</v>
      </c>
      <c r="W2141">
        <f>IF(porsche_data[[#This Row],[Transmission]]="PDK",1,0)</f>
        <v>1</v>
      </c>
      <c r="X2141" t="s">
        <v>22</v>
      </c>
      <c r="Y2141">
        <f>IF(porsche_data[[#This Row],[Drive]]="Rear drive",0,1)</f>
        <v>0</v>
      </c>
      <c r="Z2141" t="s">
        <v>23</v>
      </c>
      <c r="AA2141" t="s">
        <v>24</v>
      </c>
      <c r="AB2141">
        <f>IF(OR(porsche_data[[#This Row],[Interior Color]]="Black",porsche_data[[#This Row],[Interior Color]]="Beige",porsche_data[[#This Row],[Interior Color]]="Brown",porsche_data[[#This Row],[Interior Color]]="Grey"),0,1)</f>
        <v>0</v>
      </c>
      <c r="AC2141" t="s">
        <v>116</v>
      </c>
      <c r="AD21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42" spans="1:30" hidden="1" x14ac:dyDescent="0.2">
      <c r="A2142" t="s">
        <v>3145</v>
      </c>
      <c r="C2142" t="e">
        <f>ABS((porsche_data[[#This Row],[Price]]-#REF!)/#REF!)</f>
        <v>#REF!</v>
      </c>
      <c r="D2142" t="s">
        <v>279</v>
      </c>
      <c r="E2142" t="s">
        <v>230</v>
      </c>
      <c r="F2142">
        <f>IF(OR(ISNUMBER(SEARCH(" 4S",porsche_data[[#This Row],[Model]])), ISNUMBER(SEARCH(" S",porsche_data[[#This Row],[Model]]))),1,0)</f>
        <v>0</v>
      </c>
      <c r="G2142">
        <f>IF(ISNUMBER(SEARCH("Turbo",porsche_data[[#This Row],[Model]])),1,0)</f>
        <v>0</v>
      </c>
      <c r="H2142">
        <f>IF(ISNUMBER(SEARCH("GT",porsche_data[[#This Row],[Model]])),1,0)</f>
        <v>0</v>
      </c>
      <c r="I2142">
        <f>IF(ISNUMBER(SEARCH("RS",porsche_data[[#This Row],[Model]])),1,0)</f>
        <v>0</v>
      </c>
      <c r="J2142">
        <f>IF(ISNUMBER(SEARCH("Targa",porsche_data[[#This Row],[Body]])),1,0)</f>
        <v>1</v>
      </c>
      <c r="K2142">
        <f>IF(ISNUMBER(SEARCH("Cabriolet",porsche_data[[#This Row],[Body]])),1,0)</f>
        <v>0</v>
      </c>
      <c r="L2142" t="s">
        <v>36</v>
      </c>
      <c r="N2142" t="s">
        <v>3146</v>
      </c>
      <c r="O2142" t="str">
        <f>IF(ISNUMBER(SEARCH("km",porsche_data[[#This Row],[Mileage0]])),porsche_data[[#This Row],[Mileage0]],"")</f>
        <v/>
      </c>
      <c r="P2142" t="s">
        <v>18</v>
      </c>
      <c r="R2142" t="s">
        <v>19</v>
      </c>
      <c r="T2142" t="s">
        <v>20</v>
      </c>
      <c r="U2142" t="s">
        <v>21</v>
      </c>
      <c r="V2142">
        <f>IF(porsche_data[[#This Row],[Transmission]]="Automatic",1,0)</f>
        <v>0</v>
      </c>
      <c r="W2142">
        <f>IF(porsche_data[[#This Row],[Transmission]]="PDK",1,0)</f>
        <v>0</v>
      </c>
      <c r="X2142" t="s">
        <v>22</v>
      </c>
      <c r="Y2142">
        <f>IF(porsche_data[[#This Row],[Drive]]="Rear drive",0,1)</f>
        <v>0</v>
      </c>
      <c r="Z2142" t="s">
        <v>23</v>
      </c>
      <c r="AA2142" t="s">
        <v>68</v>
      </c>
      <c r="AB2142">
        <f>IF(OR(porsche_data[[#This Row],[Interior Color]]="Black",porsche_data[[#This Row],[Interior Color]]="Beige",porsche_data[[#This Row],[Interior Color]]="Brown",porsche_data[[#This Row],[Interior Color]]="Grey"),0,1)</f>
        <v>0</v>
      </c>
      <c r="AC2142" t="s">
        <v>24</v>
      </c>
      <c r="AD21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43" spans="1:30" hidden="1" x14ac:dyDescent="0.2">
      <c r="A2143" t="s">
        <v>25</v>
      </c>
      <c r="C2143" t="e">
        <f>ABS((porsche_data[[#This Row],[Price]]-#REF!)/#REF!)</f>
        <v>#REF!</v>
      </c>
      <c r="D2143" t="s">
        <v>25</v>
      </c>
      <c r="E2143" t="s">
        <v>25</v>
      </c>
      <c r="F2143">
        <f>IF(OR(ISNUMBER(SEARCH(" 4S",porsche_data[[#This Row],[Model]])), ISNUMBER(SEARCH(" S",porsche_data[[#This Row],[Model]]))),1,0)</f>
        <v>0</v>
      </c>
      <c r="G2143">
        <f>IF(ISNUMBER(SEARCH("Turbo",porsche_data[[#This Row],[Model]])),1,0)</f>
        <v>0</v>
      </c>
      <c r="H2143">
        <f>IF(ISNUMBER(SEARCH("GT",porsche_data[[#This Row],[Model]])),1,0)</f>
        <v>0</v>
      </c>
      <c r="I2143">
        <f>IF(ISNUMBER(SEARCH("RS",porsche_data[[#This Row],[Model]])),1,0)</f>
        <v>0</v>
      </c>
      <c r="J2143">
        <f>IF(ISNUMBER(SEARCH("Targa",porsche_data[[#This Row],[Body]])),1,0)</f>
        <v>0</v>
      </c>
      <c r="K2143">
        <f>IF(ISNUMBER(SEARCH("Cabriolet",porsche_data[[#This Row],[Body]])),1,0)</f>
        <v>0</v>
      </c>
      <c r="L2143" t="s">
        <v>25</v>
      </c>
      <c r="N2143" t="s">
        <v>25</v>
      </c>
      <c r="O2143" t="str">
        <f>IF(ISNUMBER(SEARCH("km",porsche_data[[#This Row],[Mileage0]])),porsche_data[[#This Row],[Mileage0]],"")</f>
        <v/>
      </c>
      <c r="P2143" t="s">
        <v>25</v>
      </c>
      <c r="R2143" t="s">
        <v>25</v>
      </c>
      <c r="T2143" t="s">
        <v>25</v>
      </c>
      <c r="U2143" t="s">
        <v>25</v>
      </c>
      <c r="V2143">
        <f>IF(porsche_data[[#This Row],[Transmission]]="Automatic",1,0)</f>
        <v>0</v>
      </c>
      <c r="W2143">
        <f>IF(porsche_data[[#This Row],[Transmission]]="PDK",1,0)</f>
        <v>0</v>
      </c>
      <c r="X2143" t="s">
        <v>25</v>
      </c>
      <c r="Y2143">
        <f>IF(porsche_data[[#This Row],[Drive]]="Rear drive",0,1)</f>
        <v>1</v>
      </c>
      <c r="Z2143" t="s">
        <v>25</v>
      </c>
      <c r="AA2143" t="s">
        <v>25</v>
      </c>
      <c r="AB2143">
        <f>IF(OR(porsche_data[[#This Row],[Interior Color]]="Black",porsche_data[[#This Row],[Interior Color]]="Beige",porsche_data[[#This Row],[Interior Color]]="Brown",porsche_data[[#This Row],[Interior Color]]="Grey"),0,1)</f>
        <v>1</v>
      </c>
      <c r="AC2143" t="s">
        <v>25</v>
      </c>
      <c r="AD21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44" spans="1:30" hidden="1" x14ac:dyDescent="0.2">
      <c r="A2144" t="s">
        <v>25</v>
      </c>
      <c r="C2144" t="e">
        <f>ABS((porsche_data[[#This Row],[Price]]-#REF!)/#REF!)</f>
        <v>#REF!</v>
      </c>
      <c r="D2144" t="s">
        <v>2123</v>
      </c>
      <c r="E2144" t="s">
        <v>3147</v>
      </c>
      <c r="F2144">
        <f>IF(OR(ISNUMBER(SEARCH(" 4S",porsche_data[[#This Row],[Model]])), ISNUMBER(SEARCH(" S",porsche_data[[#This Row],[Model]]))),1,0)</f>
        <v>0</v>
      </c>
      <c r="G2144">
        <f>IF(ISNUMBER(SEARCH("Turbo",porsche_data[[#This Row],[Model]])),1,0)</f>
        <v>0</v>
      </c>
      <c r="H2144">
        <f>IF(ISNUMBER(SEARCH("GT",porsche_data[[#This Row],[Model]])),1,0)</f>
        <v>0</v>
      </c>
      <c r="I2144">
        <f>IF(ISNUMBER(SEARCH("RS",porsche_data[[#This Row],[Model]])),1,0)</f>
        <v>0</v>
      </c>
      <c r="J2144">
        <f>IF(ISNUMBER(SEARCH("Targa",porsche_data[[#This Row],[Body]])),1,0)</f>
        <v>0</v>
      </c>
      <c r="K2144">
        <f>IF(ISNUMBER(SEARCH("Cabriolet",porsche_data[[#This Row],[Body]])),1,0)</f>
        <v>1</v>
      </c>
      <c r="L2144" t="s">
        <v>16</v>
      </c>
      <c r="N2144" t="s">
        <v>3148</v>
      </c>
      <c r="O2144" t="str">
        <f>IF(ISNUMBER(SEARCH("km",porsche_data[[#This Row],[Mileage0]])),porsche_data[[#This Row],[Mileage0]],"")</f>
        <v/>
      </c>
      <c r="P2144" t="s">
        <v>394</v>
      </c>
      <c r="R2144" t="s">
        <v>395</v>
      </c>
      <c r="T2144" t="s">
        <v>20</v>
      </c>
      <c r="U2144" t="s">
        <v>21</v>
      </c>
      <c r="V2144">
        <f>IF(porsche_data[[#This Row],[Transmission]]="Automatic",1,0)</f>
        <v>0</v>
      </c>
      <c r="W2144">
        <f>IF(porsche_data[[#This Row],[Transmission]]="PDK",1,0)</f>
        <v>0</v>
      </c>
      <c r="X2144" t="s">
        <v>22</v>
      </c>
      <c r="Y2144">
        <f>IF(porsche_data[[#This Row],[Drive]]="Rear drive",0,1)</f>
        <v>0</v>
      </c>
      <c r="Z2144" t="s">
        <v>23</v>
      </c>
      <c r="AA2144" t="s">
        <v>116</v>
      </c>
      <c r="AB2144">
        <f>IF(OR(porsche_data[[#This Row],[Interior Color]]="Black",porsche_data[[#This Row],[Interior Color]]="Beige",porsche_data[[#This Row],[Interior Color]]="Brown",porsche_data[[#This Row],[Interior Color]]="Grey"),0,1)</f>
        <v>1</v>
      </c>
      <c r="AC2144" t="s">
        <v>54</v>
      </c>
      <c r="AD21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45" spans="1:30" x14ac:dyDescent="0.2">
      <c r="A2145" t="s">
        <v>1395</v>
      </c>
      <c r="B2145">
        <v>119991</v>
      </c>
      <c r="C2145">
        <f>ABS((porsche_data[[#This Row],[Price]]-AVERAGE(B2077:B6532))/_xlfn.STDEV.P(B2077:B6532))</f>
        <v>1.5626747265918417</v>
      </c>
      <c r="D2145" t="s">
        <v>93</v>
      </c>
      <c r="E2145" t="s">
        <v>260</v>
      </c>
      <c r="F2145">
        <f>IF(OR(ISNUMBER(SEARCH(" 4S",porsche_data[[#This Row],[Model]])), ISNUMBER(SEARCH(" S",porsche_data[[#This Row],[Model]]))),1,0)</f>
        <v>0</v>
      </c>
      <c r="G2145">
        <f>IF(ISNUMBER(SEARCH("Turbo",porsche_data[[#This Row],[Model]])),1,0)</f>
        <v>0</v>
      </c>
      <c r="H2145">
        <f>IF(ISNUMBER(SEARCH("GT",porsche_data[[#This Row],[Model]])),1,0)</f>
        <v>1</v>
      </c>
      <c r="I2145">
        <f>IF(ISNUMBER(SEARCH("RS",porsche_data[[#This Row],[Model]])),1,0)</f>
        <v>0</v>
      </c>
      <c r="J2145">
        <f>IF(ISNUMBER(SEARCH("Targa",porsche_data[[#This Row],[Body]])),1,0)</f>
        <v>0</v>
      </c>
      <c r="K2145">
        <f>IF(ISNUMBER(SEARCH("Cabriolet",porsche_data[[#This Row],[Body]])),1,0)</f>
        <v>1</v>
      </c>
      <c r="L2145" t="s">
        <v>16</v>
      </c>
      <c r="M2145">
        <v>991</v>
      </c>
      <c r="N2145" t="s">
        <v>1396</v>
      </c>
      <c r="O2145" s="3">
        <f>1*(LEFT(porsche_data[[#This Row],[Mileage0]],FIND(" ",porsche_data[[#This Row],[Mileage0]])-1))</f>
        <v>89146</v>
      </c>
      <c r="P2145" t="s">
        <v>66</v>
      </c>
      <c r="Q2145">
        <v>450</v>
      </c>
      <c r="R2145" t="s">
        <v>67</v>
      </c>
      <c r="S2145">
        <f>1*(LEFT(porsche_data[[#This Row],[Cylinder Capacity]],FIND(" ",porsche_data[[#This Row],[Cylinder Capacity]])-1))</f>
        <v>3</v>
      </c>
      <c r="T2145" t="s">
        <v>20</v>
      </c>
      <c r="U2145" t="s">
        <v>31</v>
      </c>
      <c r="V2145">
        <f>IF(porsche_data[[#This Row],[Transmission]]="Automatic",1,0)</f>
        <v>0</v>
      </c>
      <c r="W2145">
        <f>IF(porsche_data[[#This Row],[Transmission]]="PDK",1,0)</f>
        <v>1</v>
      </c>
      <c r="X2145" t="s">
        <v>22</v>
      </c>
      <c r="Y2145">
        <f>IF(porsche_data[[#This Row],[Drive]]="Rear drive",0,1)</f>
        <v>0</v>
      </c>
      <c r="Z2145" t="s">
        <v>23</v>
      </c>
      <c r="AA2145" t="s">
        <v>24</v>
      </c>
      <c r="AB2145">
        <f>IF(OR(porsche_data[[#This Row],[Interior Color]]="Black",porsche_data[[#This Row],[Interior Color]]="Beige",porsche_data[[#This Row],[Interior Color]]="Brown",porsche_data[[#This Row],[Interior Color]]="Grey"),0,1)</f>
        <v>0</v>
      </c>
      <c r="AC2145" t="s">
        <v>24</v>
      </c>
      <c r="AD21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46" spans="1:30" hidden="1" x14ac:dyDescent="0.2">
      <c r="A2146" t="s">
        <v>3150</v>
      </c>
      <c r="C2146" t="e">
        <f>ABS((porsche_data[[#This Row],[Price]]-#REF!)/#REF!)</f>
        <v>#REF!</v>
      </c>
      <c r="D2146" t="s">
        <v>63</v>
      </c>
      <c r="E2146" t="s">
        <v>167</v>
      </c>
      <c r="F2146">
        <f>IF(OR(ISNUMBER(SEARCH(" 4S",porsche_data[[#This Row],[Model]])), ISNUMBER(SEARCH(" S",porsche_data[[#This Row],[Model]]))),1,0)</f>
        <v>0</v>
      </c>
      <c r="G2146">
        <f>IF(ISNUMBER(SEARCH("Turbo",porsche_data[[#This Row],[Model]])),1,0)</f>
        <v>0</v>
      </c>
      <c r="H2146">
        <f>IF(ISNUMBER(SEARCH("GT",porsche_data[[#This Row],[Model]])),1,0)</f>
        <v>1</v>
      </c>
      <c r="I2146">
        <f>IF(ISNUMBER(SEARCH("RS",porsche_data[[#This Row],[Model]])),1,0)</f>
        <v>1</v>
      </c>
      <c r="J2146">
        <f>IF(ISNUMBER(SEARCH("Targa",porsche_data[[#This Row],[Body]])),1,0)</f>
        <v>0</v>
      </c>
      <c r="K2146">
        <f>IF(ISNUMBER(SEARCH("Cabriolet",porsche_data[[#This Row],[Body]])),1,0)</f>
        <v>0</v>
      </c>
      <c r="L2146" t="s">
        <v>44</v>
      </c>
      <c r="N2146" t="s">
        <v>3151</v>
      </c>
      <c r="O2146" t="str">
        <f>IF(ISNUMBER(SEARCH("km",porsche_data[[#This Row],[Mileage0]])),porsche_data[[#This Row],[Mileage0]],"")</f>
        <v>3817 km</v>
      </c>
      <c r="P2146" t="s">
        <v>141</v>
      </c>
      <c r="R2146" t="s">
        <v>111</v>
      </c>
      <c r="T2146" t="s">
        <v>20</v>
      </c>
      <c r="U2146" t="s">
        <v>31</v>
      </c>
      <c r="V2146">
        <f>IF(porsche_data[[#This Row],[Transmission]]="Automatic",1,0)</f>
        <v>0</v>
      </c>
      <c r="W2146">
        <f>IF(porsche_data[[#This Row],[Transmission]]="PDK",1,0)</f>
        <v>1</v>
      </c>
      <c r="X2146" t="s">
        <v>22</v>
      </c>
      <c r="Y2146">
        <f>IF(porsche_data[[#This Row],[Drive]]="Rear drive",0,1)</f>
        <v>0</v>
      </c>
      <c r="Z2146" t="s">
        <v>23</v>
      </c>
      <c r="AA2146" t="s">
        <v>24</v>
      </c>
      <c r="AB2146">
        <f>IF(OR(porsche_data[[#This Row],[Interior Color]]="Black",porsche_data[[#This Row],[Interior Color]]="Beige",porsche_data[[#This Row],[Interior Color]]="Brown",porsche_data[[#This Row],[Interior Color]]="Grey"),0,1)</f>
        <v>0</v>
      </c>
      <c r="AC2146" t="s">
        <v>40</v>
      </c>
      <c r="AD21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47" spans="1:30" x14ac:dyDescent="0.2">
      <c r="A2147" t="s">
        <v>4474</v>
      </c>
      <c r="B2147">
        <v>119990</v>
      </c>
      <c r="C2147">
        <f>ABS((porsche_data[[#This Row],[Price]]-AVERAGE(B2079:B6534))/_xlfn.STDEV.P(B2079:B6534))</f>
        <v>1.5662743257957634</v>
      </c>
      <c r="D2147" t="s">
        <v>294</v>
      </c>
      <c r="E2147" t="s">
        <v>891</v>
      </c>
      <c r="F2147">
        <f>IF(OR(ISNUMBER(SEARCH(" 4S",porsche_data[[#This Row],[Model]])), ISNUMBER(SEARCH(" S",porsche_data[[#This Row],[Model]]))),1,0)</f>
        <v>0</v>
      </c>
      <c r="G2147">
        <f>IF(ISNUMBER(SEARCH("Turbo",porsche_data[[#This Row],[Model]])),1,0)</f>
        <v>1</v>
      </c>
      <c r="H2147">
        <f>IF(ISNUMBER(SEARCH("GT",porsche_data[[#This Row],[Model]])),1,0)</f>
        <v>0</v>
      </c>
      <c r="I2147">
        <f>IF(ISNUMBER(SEARCH("RS",porsche_data[[#This Row],[Model]])),1,0)</f>
        <v>0</v>
      </c>
      <c r="J2147">
        <f>IF(ISNUMBER(SEARCH("Targa",porsche_data[[#This Row],[Body]])),1,0)</f>
        <v>0</v>
      </c>
      <c r="K2147">
        <f>IF(ISNUMBER(SEARCH("Cabriolet",porsche_data[[#This Row],[Body]])),1,0)</f>
        <v>0</v>
      </c>
      <c r="L2147" t="s">
        <v>44</v>
      </c>
      <c r="M2147">
        <v>997</v>
      </c>
      <c r="N2147" t="s">
        <v>98</v>
      </c>
      <c r="O2147" s="3">
        <f>1*(LEFT(porsche_data[[#This Row],[Mileage0]],FIND(" ",porsche_data[[#This Row],[Mileage0]])-1))</f>
        <v>64000</v>
      </c>
      <c r="P2147" t="s">
        <v>178</v>
      </c>
      <c r="Q2147">
        <v>480</v>
      </c>
      <c r="R2147" t="s">
        <v>19</v>
      </c>
      <c r="S2147">
        <f>1*(LEFT(porsche_data[[#This Row],[Cylinder Capacity]],FIND(" ",porsche_data[[#This Row],[Cylinder Capacity]])-1))</f>
        <v>3.6</v>
      </c>
      <c r="T2147" t="s">
        <v>20</v>
      </c>
      <c r="U2147" t="s">
        <v>21</v>
      </c>
      <c r="V2147">
        <f>IF(porsche_data[[#This Row],[Transmission]]="Automatic",1,0)</f>
        <v>0</v>
      </c>
      <c r="W2147">
        <f>IF(porsche_data[[#This Row],[Transmission]]="PDK",1,0)</f>
        <v>0</v>
      </c>
      <c r="X2147" t="s">
        <v>46</v>
      </c>
      <c r="Y2147">
        <f>IF(porsche_data[[#This Row],[Drive]]="Rear drive",0,1)</f>
        <v>1</v>
      </c>
      <c r="Z2147" t="s">
        <v>23</v>
      </c>
      <c r="AA2147" t="s">
        <v>24</v>
      </c>
      <c r="AB2147">
        <f>IF(OR(porsche_data[[#This Row],[Interior Color]]="Black",porsche_data[[#This Row],[Interior Color]]="Beige",porsche_data[[#This Row],[Interior Color]]="Brown",porsche_data[[#This Row],[Interior Color]]="Grey"),0,1)</f>
        <v>0</v>
      </c>
      <c r="AC2147" t="s">
        <v>24</v>
      </c>
      <c r="AD21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48" spans="1:30" hidden="1" x14ac:dyDescent="0.2">
      <c r="A2148" t="s">
        <v>4345</v>
      </c>
      <c r="C2148" t="e">
        <f>ABS((porsche_data[[#This Row],[Price]]-#REF!)/#REF!)</f>
        <v>#REF!</v>
      </c>
      <c r="D2148" t="s">
        <v>184</v>
      </c>
      <c r="E2148" t="s">
        <v>368</v>
      </c>
      <c r="F2148">
        <f>IF(OR(ISNUMBER(SEARCH(" 4S",porsche_data[[#This Row],[Model]])), ISNUMBER(SEARCH(" S",porsche_data[[#This Row],[Model]]))),1,0)</f>
        <v>0</v>
      </c>
      <c r="G2148">
        <f>IF(ISNUMBER(SEARCH("Turbo",porsche_data[[#This Row],[Model]])),1,0)</f>
        <v>0</v>
      </c>
      <c r="H2148">
        <f>IF(ISNUMBER(SEARCH("GT",porsche_data[[#This Row],[Model]])),1,0)</f>
        <v>1</v>
      </c>
      <c r="I2148">
        <f>IF(ISNUMBER(SEARCH("RS",porsche_data[[#This Row],[Model]])),1,0)</f>
        <v>0</v>
      </c>
      <c r="J2148">
        <f>IF(ISNUMBER(SEARCH("Targa",porsche_data[[#This Row],[Body]])),1,0)</f>
        <v>0</v>
      </c>
      <c r="K2148">
        <f>IF(ISNUMBER(SEARCH("Cabriolet",porsche_data[[#This Row],[Body]])),1,0)</f>
        <v>0</v>
      </c>
      <c r="L2148" t="s">
        <v>44</v>
      </c>
      <c r="N2148" t="s">
        <v>4346</v>
      </c>
      <c r="O2148" t="str">
        <f>IF(ISNUMBER(SEARCH("km",porsche_data[[#This Row],[Mileage0]])),porsche_data[[#This Row],[Mileage0]],"")</f>
        <v>12300 km</v>
      </c>
      <c r="P2148" t="s">
        <v>110</v>
      </c>
      <c r="R2148" t="s">
        <v>111</v>
      </c>
      <c r="T2148" t="s">
        <v>20</v>
      </c>
      <c r="U2148" t="s">
        <v>31</v>
      </c>
      <c r="V2148">
        <f>IF(porsche_data[[#This Row],[Transmission]]="Automatic",1,0)</f>
        <v>0</v>
      </c>
      <c r="W2148">
        <f>IF(porsche_data[[#This Row],[Transmission]]="PDK",1,0)</f>
        <v>1</v>
      </c>
      <c r="X2148" t="s">
        <v>22</v>
      </c>
      <c r="Y2148">
        <f>IF(porsche_data[[#This Row],[Drive]]="Rear drive",0,1)</f>
        <v>0</v>
      </c>
      <c r="Z2148" t="s">
        <v>23</v>
      </c>
      <c r="AA2148" t="s">
        <v>24</v>
      </c>
      <c r="AB2148">
        <f>IF(OR(porsche_data[[#This Row],[Interior Color]]="Black",porsche_data[[#This Row],[Interior Color]]="Beige",porsche_data[[#This Row],[Interior Color]]="Brown",porsche_data[[#This Row],[Interior Color]]="Grey"),0,1)</f>
        <v>0</v>
      </c>
      <c r="AC2148" t="s">
        <v>32</v>
      </c>
      <c r="AD21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49" spans="1:30" hidden="1" x14ac:dyDescent="0.2">
      <c r="A2149" t="s">
        <v>25</v>
      </c>
      <c r="C2149" t="e">
        <f>ABS((porsche_data[[#This Row],[Price]]-#REF!)/#REF!)</f>
        <v>#REF!</v>
      </c>
      <c r="D2149" t="s">
        <v>25</v>
      </c>
      <c r="E2149" t="s">
        <v>25</v>
      </c>
      <c r="F2149">
        <f>IF(OR(ISNUMBER(SEARCH(" 4S",porsche_data[[#This Row],[Model]])), ISNUMBER(SEARCH(" S",porsche_data[[#This Row],[Model]]))),1,0)</f>
        <v>0</v>
      </c>
      <c r="G2149">
        <f>IF(ISNUMBER(SEARCH("Turbo",porsche_data[[#This Row],[Model]])),1,0)</f>
        <v>0</v>
      </c>
      <c r="H2149">
        <f>IF(ISNUMBER(SEARCH("GT",porsche_data[[#This Row],[Model]])),1,0)</f>
        <v>0</v>
      </c>
      <c r="I2149">
        <f>IF(ISNUMBER(SEARCH("RS",porsche_data[[#This Row],[Model]])),1,0)</f>
        <v>0</v>
      </c>
      <c r="J2149">
        <f>IF(ISNUMBER(SEARCH("Targa",porsche_data[[#This Row],[Body]])),1,0)</f>
        <v>0</v>
      </c>
      <c r="K2149">
        <f>IF(ISNUMBER(SEARCH("Cabriolet",porsche_data[[#This Row],[Body]])),1,0)</f>
        <v>0</v>
      </c>
      <c r="L2149" t="s">
        <v>25</v>
      </c>
      <c r="N2149" t="s">
        <v>25</v>
      </c>
      <c r="O2149" t="str">
        <f>IF(ISNUMBER(SEARCH("km",porsche_data[[#This Row],[Mileage0]])),porsche_data[[#This Row],[Mileage0]],"")</f>
        <v/>
      </c>
      <c r="P2149" t="s">
        <v>25</v>
      </c>
      <c r="R2149" t="s">
        <v>25</v>
      </c>
      <c r="T2149" t="s">
        <v>25</v>
      </c>
      <c r="U2149" t="s">
        <v>25</v>
      </c>
      <c r="V2149">
        <f>IF(porsche_data[[#This Row],[Transmission]]="Automatic",1,0)</f>
        <v>0</v>
      </c>
      <c r="W2149">
        <f>IF(porsche_data[[#This Row],[Transmission]]="PDK",1,0)</f>
        <v>0</v>
      </c>
      <c r="X2149" t="s">
        <v>25</v>
      </c>
      <c r="Y2149">
        <f>IF(porsche_data[[#This Row],[Drive]]="Rear drive",0,1)</f>
        <v>1</v>
      </c>
      <c r="Z2149" t="s">
        <v>25</v>
      </c>
      <c r="AA2149" t="s">
        <v>25</v>
      </c>
      <c r="AB2149">
        <f>IF(OR(porsche_data[[#This Row],[Interior Color]]="Black",porsche_data[[#This Row],[Interior Color]]="Beige",porsche_data[[#This Row],[Interior Color]]="Brown",porsche_data[[#This Row],[Interior Color]]="Grey"),0,1)</f>
        <v>1</v>
      </c>
      <c r="AC2149" t="s">
        <v>25</v>
      </c>
      <c r="AD21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50" spans="1:30" hidden="1" x14ac:dyDescent="0.2">
      <c r="A2150" t="s">
        <v>3153</v>
      </c>
      <c r="C2150" t="e">
        <f>ABS((porsche_data[[#This Row],[Price]]-#REF!)/#REF!)</f>
        <v>#REF!</v>
      </c>
      <c r="D2150" t="s">
        <v>492</v>
      </c>
      <c r="E2150" t="s">
        <v>513</v>
      </c>
      <c r="F2150">
        <f>IF(OR(ISNUMBER(SEARCH(" 4S",porsche_data[[#This Row],[Model]])), ISNUMBER(SEARCH(" S",porsche_data[[#This Row],[Model]]))),1,0)</f>
        <v>0</v>
      </c>
      <c r="G2150">
        <f>IF(ISNUMBER(SEARCH("Turbo",porsche_data[[#This Row],[Model]])),1,0)</f>
        <v>0</v>
      </c>
      <c r="H2150">
        <f>IF(ISNUMBER(SEARCH("GT",porsche_data[[#This Row],[Model]])),1,0)</f>
        <v>0</v>
      </c>
      <c r="I2150">
        <f>IF(ISNUMBER(SEARCH("RS",porsche_data[[#This Row],[Model]])),1,0)</f>
        <v>0</v>
      </c>
      <c r="J2150">
        <f>IF(ISNUMBER(SEARCH("Targa",porsche_data[[#This Row],[Body]])),1,0)</f>
        <v>0</v>
      </c>
      <c r="K2150">
        <f>IF(ISNUMBER(SEARCH("Cabriolet",porsche_data[[#This Row],[Body]])),1,0)</f>
        <v>0</v>
      </c>
      <c r="L2150" t="s">
        <v>44</v>
      </c>
      <c r="N2150" t="s">
        <v>365</v>
      </c>
      <c r="O2150" t="str">
        <f>IF(ISNUMBER(SEARCH("km",porsche_data[[#This Row],[Mileage0]])),porsche_data[[#This Row],[Mileage0]],"")</f>
        <v>11000 km</v>
      </c>
      <c r="P2150" t="s">
        <v>515</v>
      </c>
      <c r="R2150" t="s">
        <v>395</v>
      </c>
      <c r="T2150" t="s">
        <v>20</v>
      </c>
      <c r="U2150" t="s">
        <v>21</v>
      </c>
      <c r="V2150">
        <f>IF(porsche_data[[#This Row],[Transmission]]="Automatic",1,0)</f>
        <v>0</v>
      </c>
      <c r="W2150">
        <f>IF(porsche_data[[#This Row],[Transmission]]="PDK",1,0)</f>
        <v>0</v>
      </c>
      <c r="X2150" t="s">
        <v>22</v>
      </c>
      <c r="Y2150">
        <f>IF(porsche_data[[#This Row],[Drive]]="Rear drive",0,1)</f>
        <v>0</v>
      </c>
      <c r="Z2150" t="s">
        <v>23</v>
      </c>
      <c r="AA2150" t="s">
        <v>24</v>
      </c>
      <c r="AB2150">
        <f>IF(OR(porsche_data[[#This Row],[Interior Color]]="Black",porsche_data[[#This Row],[Interior Color]]="Beige",porsche_data[[#This Row],[Interior Color]]="Brown",porsche_data[[#This Row],[Interior Color]]="Grey"),0,1)</f>
        <v>0</v>
      </c>
      <c r="AC2150" t="s">
        <v>116</v>
      </c>
      <c r="AD21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51" spans="1:30" x14ac:dyDescent="0.2">
      <c r="A2151" t="s">
        <v>3260</v>
      </c>
      <c r="B2151">
        <v>119980</v>
      </c>
      <c r="C2151">
        <f>ABS((porsche_data[[#This Row],[Price]]-AVERAGE(B2083:B6538))/_xlfn.STDEV.P(B2083:B6538))</f>
        <v>1.5695195022772337</v>
      </c>
      <c r="D2151" t="s">
        <v>90</v>
      </c>
      <c r="E2151" t="s">
        <v>71</v>
      </c>
      <c r="F2151">
        <f>IF(OR(ISNUMBER(SEARCH(" 4S",porsche_data[[#This Row],[Model]])), ISNUMBER(SEARCH(" S",porsche_data[[#This Row],[Model]]))),1,0)</f>
        <v>1</v>
      </c>
      <c r="G2151">
        <f>IF(ISNUMBER(SEARCH("Turbo",porsche_data[[#This Row],[Model]])),1,0)</f>
        <v>0</v>
      </c>
      <c r="H2151">
        <f>IF(ISNUMBER(SEARCH("GT",porsche_data[[#This Row],[Model]])),1,0)</f>
        <v>0</v>
      </c>
      <c r="I2151">
        <f>IF(ISNUMBER(SEARCH("RS",porsche_data[[#This Row],[Model]])),1,0)</f>
        <v>0</v>
      </c>
      <c r="J2151">
        <f>IF(ISNUMBER(SEARCH("Targa",porsche_data[[#This Row],[Body]])),1,0)</f>
        <v>0</v>
      </c>
      <c r="K2151">
        <f>IF(ISNUMBER(SEARCH("Cabriolet",porsche_data[[#This Row],[Body]])),1,0)</f>
        <v>1</v>
      </c>
      <c r="L2151" t="s">
        <v>16</v>
      </c>
      <c r="M2151">
        <v>991</v>
      </c>
      <c r="N2151" t="s">
        <v>2968</v>
      </c>
      <c r="O2151" s="3">
        <f>1*(LEFT(porsche_data[[#This Row],[Mileage0]],FIND(" ",porsche_data[[#This Row],[Mileage0]])-1))</f>
        <v>16500</v>
      </c>
      <c r="P2151" t="s">
        <v>73</v>
      </c>
      <c r="Q2151">
        <v>420</v>
      </c>
      <c r="R2151" t="s">
        <v>78</v>
      </c>
      <c r="S2151">
        <f>1*(LEFT(porsche_data[[#This Row],[Cylinder Capacity]],FIND(" ",porsche_data[[#This Row],[Cylinder Capacity]])-1))</f>
        <v>3</v>
      </c>
      <c r="T2151" t="s">
        <v>20</v>
      </c>
      <c r="U2151" t="s">
        <v>31</v>
      </c>
      <c r="V2151">
        <f>IF(porsche_data[[#This Row],[Transmission]]="Automatic",1,0)</f>
        <v>0</v>
      </c>
      <c r="W2151">
        <f>IF(porsche_data[[#This Row],[Transmission]]="PDK",1,0)</f>
        <v>1</v>
      </c>
      <c r="X2151" t="s">
        <v>22</v>
      </c>
      <c r="Y2151">
        <f>IF(porsche_data[[#This Row],[Drive]]="Rear drive",0,1)</f>
        <v>0</v>
      </c>
      <c r="Z2151" t="s">
        <v>23</v>
      </c>
      <c r="AA2151" t="s">
        <v>61</v>
      </c>
      <c r="AB2151">
        <f>IF(OR(porsche_data[[#This Row],[Interior Color]]="Black",porsche_data[[#This Row],[Interior Color]]="Beige",porsche_data[[#This Row],[Interior Color]]="Brown",porsche_data[[#This Row],[Interior Color]]="Grey"),0,1)</f>
        <v>1</v>
      </c>
      <c r="AC2151" t="s">
        <v>54</v>
      </c>
      <c r="AD21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52" spans="1:30" hidden="1" x14ac:dyDescent="0.2">
      <c r="A2152" t="s">
        <v>3155</v>
      </c>
      <c r="C2152" t="e">
        <f>ABS((porsche_data[[#This Row],[Price]]-#REF!)/#REF!)</f>
        <v>#REF!</v>
      </c>
      <c r="D2152" t="s">
        <v>645</v>
      </c>
      <c r="E2152" t="s">
        <v>989</v>
      </c>
      <c r="F2152">
        <f>IF(OR(ISNUMBER(SEARCH(" 4S",porsche_data[[#This Row],[Model]])), ISNUMBER(SEARCH(" S",porsche_data[[#This Row],[Model]]))),1,0)</f>
        <v>0</v>
      </c>
      <c r="G2152">
        <f>IF(ISNUMBER(SEARCH("Turbo",porsche_data[[#This Row],[Model]])),1,0)</f>
        <v>0</v>
      </c>
      <c r="H2152">
        <f>IF(ISNUMBER(SEARCH("GT",porsche_data[[#This Row],[Model]])),1,0)</f>
        <v>0</v>
      </c>
      <c r="I2152">
        <f>IF(ISNUMBER(SEARCH("RS",porsche_data[[#This Row],[Model]])),1,0)</f>
        <v>0</v>
      </c>
      <c r="J2152">
        <f>IF(ISNUMBER(SEARCH("Targa",porsche_data[[#This Row],[Body]])),1,0)</f>
        <v>0</v>
      </c>
      <c r="K2152">
        <f>IF(ISNUMBER(SEARCH("Cabriolet",porsche_data[[#This Row],[Body]])),1,0)</f>
        <v>0</v>
      </c>
      <c r="L2152" t="s">
        <v>44</v>
      </c>
      <c r="N2152" t="s">
        <v>3156</v>
      </c>
      <c r="O2152" t="str">
        <f>IF(ISNUMBER(SEARCH("km",porsche_data[[#This Row],[Mileage0]])),porsche_data[[#This Row],[Mileage0]],"")</f>
        <v>71700 km</v>
      </c>
      <c r="P2152" t="s">
        <v>428</v>
      </c>
      <c r="R2152" t="s">
        <v>748</v>
      </c>
      <c r="T2152" t="s">
        <v>20</v>
      </c>
      <c r="U2152" t="s">
        <v>21</v>
      </c>
      <c r="V2152">
        <f>IF(porsche_data[[#This Row],[Transmission]]="Automatic",1,0)</f>
        <v>0</v>
      </c>
      <c r="W2152">
        <f>IF(porsche_data[[#This Row],[Transmission]]="PDK",1,0)</f>
        <v>0</v>
      </c>
      <c r="X2152" t="s">
        <v>22</v>
      </c>
      <c r="Y2152">
        <f>IF(porsche_data[[#This Row],[Drive]]="Rear drive",0,1)</f>
        <v>0</v>
      </c>
      <c r="Z2152" t="s">
        <v>23</v>
      </c>
      <c r="AA2152" t="s">
        <v>116</v>
      </c>
      <c r="AB2152">
        <f>IF(OR(porsche_data[[#This Row],[Interior Color]]="Black",porsche_data[[#This Row],[Interior Color]]="Beige",porsche_data[[#This Row],[Interior Color]]="Brown",porsche_data[[#This Row],[Interior Color]]="Grey"),0,1)</f>
        <v>1</v>
      </c>
      <c r="AC2152" t="s">
        <v>61</v>
      </c>
      <c r="AD21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53" spans="1:30" hidden="1" x14ac:dyDescent="0.2">
      <c r="A2153" t="s">
        <v>3157</v>
      </c>
      <c r="C2153" t="e">
        <f>ABS((porsche_data[[#This Row],[Price]]-#REF!)/#REF!)</f>
        <v>#REF!</v>
      </c>
      <c r="D2153" t="s">
        <v>425</v>
      </c>
      <c r="E2153" t="s">
        <v>746</v>
      </c>
      <c r="F2153">
        <f>IF(OR(ISNUMBER(SEARCH(" 4S",porsche_data[[#This Row],[Model]])), ISNUMBER(SEARCH(" S",porsche_data[[#This Row],[Model]]))),1,0)</f>
        <v>0</v>
      </c>
      <c r="G2153">
        <f>IF(ISNUMBER(SEARCH("Turbo",porsche_data[[#This Row],[Model]])),1,0)</f>
        <v>0</v>
      </c>
      <c r="H2153">
        <f>IF(ISNUMBER(SEARCH("GT",porsche_data[[#This Row],[Model]])),1,0)</f>
        <v>0</v>
      </c>
      <c r="I2153">
        <f>IF(ISNUMBER(SEARCH("RS",porsche_data[[#This Row],[Model]])),1,0)</f>
        <v>0</v>
      </c>
      <c r="J2153">
        <f>IF(ISNUMBER(SEARCH("Targa",porsche_data[[#This Row],[Body]])),1,0)</f>
        <v>1</v>
      </c>
      <c r="K2153">
        <f>IF(ISNUMBER(SEARCH("Cabriolet",porsche_data[[#This Row],[Body]])),1,0)</f>
        <v>0</v>
      </c>
      <c r="L2153" t="s">
        <v>36</v>
      </c>
      <c r="N2153" t="s">
        <v>3158</v>
      </c>
      <c r="O2153" t="str">
        <f>IF(ISNUMBER(SEARCH("km",porsche_data[[#This Row],[Mileage0]])),porsche_data[[#This Row],[Mileage0]],"")</f>
        <v>31600 km</v>
      </c>
      <c r="P2153" t="s">
        <v>736</v>
      </c>
      <c r="R2153" t="s">
        <v>748</v>
      </c>
      <c r="T2153" t="s">
        <v>20</v>
      </c>
      <c r="U2153" t="s">
        <v>21</v>
      </c>
      <c r="V2153">
        <f>IF(porsche_data[[#This Row],[Transmission]]="Automatic",1,0)</f>
        <v>0</v>
      </c>
      <c r="W2153">
        <f>IF(porsche_data[[#This Row],[Transmission]]="PDK",1,0)</f>
        <v>0</v>
      </c>
      <c r="X2153" t="s">
        <v>22</v>
      </c>
      <c r="Y2153">
        <f>IF(porsche_data[[#This Row],[Drive]]="Rear drive",0,1)</f>
        <v>0</v>
      </c>
      <c r="Z2153" t="s">
        <v>23</v>
      </c>
      <c r="AA2153" t="s">
        <v>24</v>
      </c>
      <c r="AB2153">
        <f>IF(OR(porsche_data[[#This Row],[Interior Color]]="Black",porsche_data[[#This Row],[Interior Color]]="Beige",porsche_data[[#This Row],[Interior Color]]="Brown",porsche_data[[#This Row],[Interior Color]]="Grey"),0,1)</f>
        <v>0</v>
      </c>
      <c r="AC2153" t="s">
        <v>308</v>
      </c>
      <c r="AD21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54" spans="1:30" hidden="1" x14ac:dyDescent="0.2">
      <c r="A2154" t="s">
        <v>1186</v>
      </c>
      <c r="C2154" t="e">
        <f>ABS((porsche_data[[#This Row],[Price]]-#REF!)/#REF!)</f>
        <v>#REF!</v>
      </c>
      <c r="D2154" t="s">
        <v>93</v>
      </c>
      <c r="E2154" t="s">
        <v>185</v>
      </c>
      <c r="F2154">
        <f>IF(OR(ISNUMBER(SEARCH(" 4S",porsche_data[[#This Row],[Model]])), ISNUMBER(SEARCH(" S",porsche_data[[#This Row],[Model]]))),1,0)</f>
        <v>1</v>
      </c>
      <c r="G2154">
        <f>IF(ISNUMBER(SEARCH("Turbo",porsche_data[[#This Row],[Model]])),1,0)</f>
        <v>0</v>
      </c>
      <c r="H2154">
        <f>IF(ISNUMBER(SEARCH("GT",porsche_data[[#This Row],[Model]])),1,0)</f>
        <v>0</v>
      </c>
      <c r="I2154">
        <f>IF(ISNUMBER(SEARCH("RS",porsche_data[[#This Row],[Model]])),1,0)</f>
        <v>0</v>
      </c>
      <c r="J2154">
        <f>IF(ISNUMBER(SEARCH("Targa",porsche_data[[#This Row],[Body]])),1,0)</f>
        <v>0</v>
      </c>
      <c r="K2154">
        <f>IF(ISNUMBER(SEARCH("Cabriolet",porsche_data[[#This Row],[Body]])),1,0)</f>
        <v>0</v>
      </c>
      <c r="L2154" t="s">
        <v>44</v>
      </c>
      <c r="N2154" t="s">
        <v>1272</v>
      </c>
      <c r="O2154" t="str">
        <f>IF(ISNUMBER(SEARCH("km",porsche_data[[#This Row],[Mileage0]])),porsche_data[[#This Row],[Mileage0]],"")</f>
        <v>42000 km</v>
      </c>
      <c r="P2154" t="s">
        <v>66</v>
      </c>
      <c r="R2154" t="s">
        <v>67</v>
      </c>
      <c r="T2154" t="s">
        <v>20</v>
      </c>
      <c r="U2154" t="s">
        <v>31</v>
      </c>
      <c r="V2154">
        <f>IF(porsche_data[[#This Row],[Transmission]]="Automatic",1,0)</f>
        <v>0</v>
      </c>
      <c r="W2154">
        <f>IF(porsche_data[[#This Row],[Transmission]]="PDK",1,0)</f>
        <v>1</v>
      </c>
      <c r="X2154" t="s">
        <v>22</v>
      </c>
      <c r="Y2154">
        <f>IF(porsche_data[[#This Row],[Drive]]="Rear drive",0,1)</f>
        <v>0</v>
      </c>
      <c r="Z2154" t="s">
        <v>23</v>
      </c>
      <c r="AA2154" t="s">
        <v>24</v>
      </c>
      <c r="AB2154">
        <f>IF(OR(porsche_data[[#This Row],[Interior Color]]="Black",porsche_data[[#This Row],[Interior Color]]="Beige",porsche_data[[#This Row],[Interior Color]]="Brown",porsche_data[[#This Row],[Interior Color]]="Grey"),0,1)</f>
        <v>0</v>
      </c>
      <c r="AC2154" t="s">
        <v>32</v>
      </c>
      <c r="AD21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55" spans="1:30" hidden="1" x14ac:dyDescent="0.2">
      <c r="A2155" t="s">
        <v>25</v>
      </c>
      <c r="C2155" t="e">
        <f>ABS((porsche_data[[#This Row],[Price]]-#REF!)/#REF!)</f>
        <v>#REF!</v>
      </c>
      <c r="D2155" t="s">
        <v>25</v>
      </c>
      <c r="E2155" t="s">
        <v>25</v>
      </c>
      <c r="F2155">
        <f>IF(OR(ISNUMBER(SEARCH(" 4S",porsche_data[[#This Row],[Model]])), ISNUMBER(SEARCH(" S",porsche_data[[#This Row],[Model]]))),1,0)</f>
        <v>0</v>
      </c>
      <c r="G2155">
        <f>IF(ISNUMBER(SEARCH("Turbo",porsche_data[[#This Row],[Model]])),1,0)</f>
        <v>0</v>
      </c>
      <c r="H2155">
        <f>IF(ISNUMBER(SEARCH("GT",porsche_data[[#This Row],[Model]])),1,0)</f>
        <v>0</v>
      </c>
      <c r="I2155">
        <f>IF(ISNUMBER(SEARCH("RS",porsche_data[[#This Row],[Model]])),1,0)</f>
        <v>0</v>
      </c>
      <c r="J2155">
        <f>IF(ISNUMBER(SEARCH("Targa",porsche_data[[#This Row],[Body]])),1,0)</f>
        <v>0</v>
      </c>
      <c r="K2155">
        <f>IF(ISNUMBER(SEARCH("Cabriolet",porsche_data[[#This Row],[Body]])),1,0)</f>
        <v>0</v>
      </c>
      <c r="L2155" t="s">
        <v>25</v>
      </c>
      <c r="N2155" t="s">
        <v>25</v>
      </c>
      <c r="O2155" t="str">
        <f>IF(ISNUMBER(SEARCH("km",porsche_data[[#This Row],[Mileage0]])),porsche_data[[#This Row],[Mileage0]],"")</f>
        <v/>
      </c>
      <c r="P2155" t="s">
        <v>25</v>
      </c>
      <c r="R2155" t="s">
        <v>25</v>
      </c>
      <c r="T2155" t="s">
        <v>25</v>
      </c>
      <c r="U2155" t="s">
        <v>25</v>
      </c>
      <c r="V2155">
        <f>IF(porsche_data[[#This Row],[Transmission]]="Automatic",1,0)</f>
        <v>0</v>
      </c>
      <c r="W2155">
        <f>IF(porsche_data[[#This Row],[Transmission]]="PDK",1,0)</f>
        <v>0</v>
      </c>
      <c r="X2155" t="s">
        <v>25</v>
      </c>
      <c r="Y2155">
        <f>IF(porsche_data[[#This Row],[Drive]]="Rear drive",0,1)</f>
        <v>1</v>
      </c>
      <c r="Z2155" t="s">
        <v>25</v>
      </c>
      <c r="AA2155" t="s">
        <v>25</v>
      </c>
      <c r="AB2155">
        <f>IF(OR(porsche_data[[#This Row],[Interior Color]]="Black",porsche_data[[#This Row],[Interior Color]]="Beige",porsche_data[[#This Row],[Interior Color]]="Brown",porsche_data[[#This Row],[Interior Color]]="Grey"),0,1)</f>
        <v>1</v>
      </c>
      <c r="AC2155" t="s">
        <v>25</v>
      </c>
      <c r="AD21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56" spans="1:30" hidden="1" x14ac:dyDescent="0.2">
      <c r="A2156" t="s">
        <v>220</v>
      </c>
      <c r="C2156" t="e">
        <f>ABS((porsche_data[[#This Row],[Price]]-#REF!)/#REF!)</f>
        <v>#REF!</v>
      </c>
      <c r="D2156" t="s">
        <v>56</v>
      </c>
      <c r="E2156" t="s">
        <v>586</v>
      </c>
      <c r="F2156">
        <f>IF(OR(ISNUMBER(SEARCH(" 4S",porsche_data[[#This Row],[Model]])), ISNUMBER(SEARCH(" S",porsche_data[[#This Row],[Model]]))),1,0)</f>
        <v>1</v>
      </c>
      <c r="G2156">
        <f>IF(ISNUMBER(SEARCH("Turbo",porsche_data[[#This Row],[Model]])),1,0)</f>
        <v>0</v>
      </c>
      <c r="H2156">
        <f>IF(ISNUMBER(SEARCH("GT",porsche_data[[#This Row],[Model]])),1,0)</f>
        <v>0</v>
      </c>
      <c r="I2156">
        <f>IF(ISNUMBER(SEARCH("RS",porsche_data[[#This Row],[Model]])),1,0)</f>
        <v>0</v>
      </c>
      <c r="J2156">
        <f>IF(ISNUMBER(SEARCH("Targa",porsche_data[[#This Row],[Body]])),1,0)</f>
        <v>0</v>
      </c>
      <c r="K2156">
        <f>IF(ISNUMBER(SEARCH("Cabriolet",porsche_data[[#This Row],[Body]])),1,0)</f>
        <v>0</v>
      </c>
      <c r="L2156" t="s">
        <v>44</v>
      </c>
      <c r="N2156" t="s">
        <v>3159</v>
      </c>
      <c r="O2156" t="str">
        <f>IF(ISNUMBER(SEARCH("km",porsche_data[[#This Row],[Mileage0]])),porsche_data[[#This Row],[Mileage0]],"")</f>
        <v/>
      </c>
      <c r="P2156" t="s">
        <v>3160</v>
      </c>
      <c r="R2156" t="s">
        <v>3161</v>
      </c>
      <c r="T2156" t="s">
        <v>20</v>
      </c>
      <c r="U2156" t="s">
        <v>21</v>
      </c>
      <c r="V2156">
        <f>IF(porsche_data[[#This Row],[Transmission]]="Automatic",1,0)</f>
        <v>0</v>
      </c>
      <c r="W2156">
        <f>IF(porsche_data[[#This Row],[Transmission]]="PDK",1,0)</f>
        <v>0</v>
      </c>
      <c r="X2156" t="s">
        <v>22</v>
      </c>
      <c r="Y2156">
        <f>IF(porsche_data[[#This Row],[Drive]]="Rear drive",0,1)</f>
        <v>0</v>
      </c>
      <c r="Z2156" t="s">
        <v>23</v>
      </c>
      <c r="AA2156" t="s">
        <v>24</v>
      </c>
      <c r="AB2156">
        <f>IF(OR(porsche_data[[#This Row],[Interior Color]]="Black",porsche_data[[#This Row],[Interior Color]]="Beige",porsche_data[[#This Row],[Interior Color]]="Brown",porsche_data[[#This Row],[Interior Color]]="Grey"),0,1)</f>
        <v>0</v>
      </c>
      <c r="AC2156" t="s">
        <v>24</v>
      </c>
      <c r="AD21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57" spans="1:30" hidden="1" x14ac:dyDescent="0.2">
      <c r="A2157" t="s">
        <v>3162</v>
      </c>
      <c r="C2157" t="e">
        <f>ABS((porsche_data[[#This Row],[Price]]-#REF!)/#REF!)</f>
        <v>#REF!</v>
      </c>
      <c r="D2157" t="s">
        <v>215</v>
      </c>
      <c r="E2157" t="s">
        <v>149</v>
      </c>
      <c r="F2157">
        <f>IF(OR(ISNUMBER(SEARCH(" 4S",porsche_data[[#This Row],[Model]])), ISNUMBER(SEARCH(" S",porsche_data[[#This Row],[Model]]))),1,0)</f>
        <v>0</v>
      </c>
      <c r="G2157">
        <f>IF(ISNUMBER(SEARCH("Turbo",porsche_data[[#This Row],[Model]])),1,0)</f>
        <v>1</v>
      </c>
      <c r="H2157">
        <f>IF(ISNUMBER(SEARCH("GT",porsche_data[[#This Row],[Model]])),1,0)</f>
        <v>0</v>
      </c>
      <c r="I2157">
        <f>IF(ISNUMBER(SEARCH("RS",porsche_data[[#This Row],[Model]])),1,0)</f>
        <v>0</v>
      </c>
      <c r="J2157">
        <f>IF(ISNUMBER(SEARCH("Targa",porsche_data[[#This Row],[Body]])),1,0)</f>
        <v>0</v>
      </c>
      <c r="K2157">
        <f>IF(ISNUMBER(SEARCH("Cabriolet",porsche_data[[#This Row],[Body]])),1,0)</f>
        <v>1</v>
      </c>
      <c r="L2157" t="s">
        <v>16</v>
      </c>
      <c r="N2157" t="s">
        <v>3163</v>
      </c>
      <c r="O2157" t="str">
        <f>IF(ISNUMBER(SEARCH("km",porsche_data[[#This Row],[Mileage0]])),porsche_data[[#This Row],[Mileage0]],"")</f>
        <v>290 km</v>
      </c>
      <c r="P2157" t="s">
        <v>141</v>
      </c>
      <c r="R2157" t="s">
        <v>88</v>
      </c>
      <c r="T2157" t="s">
        <v>20</v>
      </c>
      <c r="U2157" t="s">
        <v>31</v>
      </c>
      <c r="V2157">
        <f>IF(porsche_data[[#This Row],[Transmission]]="Automatic",1,0)</f>
        <v>0</v>
      </c>
      <c r="W2157">
        <f>IF(porsche_data[[#This Row],[Transmission]]="PDK",1,0)</f>
        <v>1</v>
      </c>
      <c r="X2157" t="s">
        <v>46</v>
      </c>
      <c r="Y2157">
        <f>IF(porsche_data[[#This Row],[Drive]]="Rear drive",0,1)</f>
        <v>1</v>
      </c>
      <c r="Z2157" t="s">
        <v>23</v>
      </c>
      <c r="AA2157" t="s">
        <v>116</v>
      </c>
      <c r="AB2157">
        <f>IF(OR(porsche_data[[#This Row],[Interior Color]]="Black",porsche_data[[#This Row],[Interior Color]]="Beige",porsche_data[[#This Row],[Interior Color]]="Brown",porsche_data[[#This Row],[Interior Color]]="Grey"),0,1)</f>
        <v>1</v>
      </c>
      <c r="AC2157" t="s">
        <v>589</v>
      </c>
      <c r="AD21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58" spans="1:30" x14ac:dyDescent="0.2">
      <c r="A2158" t="s">
        <v>2314</v>
      </c>
      <c r="B2158">
        <v>119950</v>
      </c>
      <c r="C2158">
        <f>ABS((porsche_data[[#This Row],[Price]]-AVERAGE(B2090:B6545))/_xlfn.STDEV.P(B2090:B6545))</f>
        <v>1.5793758593854754</v>
      </c>
      <c r="D2158" t="s">
        <v>874</v>
      </c>
      <c r="E2158" t="s">
        <v>604</v>
      </c>
      <c r="F2158">
        <f>IF(OR(ISNUMBER(SEARCH(" 4S",porsche_data[[#This Row],[Model]])), ISNUMBER(SEARCH(" S",porsche_data[[#This Row],[Model]]))),1,0)</f>
        <v>1</v>
      </c>
      <c r="G2158">
        <f>IF(ISNUMBER(SEARCH("Turbo",porsche_data[[#This Row],[Model]])),1,0)</f>
        <v>1</v>
      </c>
      <c r="H2158">
        <f>IF(ISNUMBER(SEARCH("GT",porsche_data[[#This Row],[Model]])),1,0)</f>
        <v>0</v>
      </c>
      <c r="I2158">
        <f>IF(ISNUMBER(SEARCH("RS",porsche_data[[#This Row],[Model]])),1,0)</f>
        <v>0</v>
      </c>
      <c r="J2158">
        <f>IF(ISNUMBER(SEARCH("Targa",porsche_data[[#This Row],[Body]])),1,0)</f>
        <v>0</v>
      </c>
      <c r="K2158">
        <f>IF(ISNUMBER(SEARCH("Cabriolet",porsche_data[[#This Row],[Body]])),1,0)</f>
        <v>0</v>
      </c>
      <c r="L2158" t="s">
        <v>44</v>
      </c>
      <c r="M2158">
        <v>991</v>
      </c>
      <c r="N2158" t="s">
        <v>1992</v>
      </c>
      <c r="O2158" s="3">
        <f>1*(LEFT(porsche_data[[#This Row],[Mileage0]],FIND(" ",porsche_data[[#This Row],[Mileage0]])-1))</f>
        <v>93000</v>
      </c>
      <c r="P2158" t="s">
        <v>606</v>
      </c>
      <c r="Q2158">
        <v>560</v>
      </c>
      <c r="R2158" t="s">
        <v>88</v>
      </c>
      <c r="S2158">
        <f>1*(LEFT(porsche_data[[#This Row],[Cylinder Capacity]],FIND(" ",porsche_data[[#This Row],[Cylinder Capacity]])-1))</f>
        <v>3.8</v>
      </c>
      <c r="T2158" t="s">
        <v>20</v>
      </c>
      <c r="U2158" t="s">
        <v>31</v>
      </c>
      <c r="V2158">
        <f>IF(porsche_data[[#This Row],[Transmission]]="Automatic",1,0)</f>
        <v>0</v>
      </c>
      <c r="W2158">
        <f>IF(porsche_data[[#This Row],[Transmission]]="PDK",1,0)</f>
        <v>1</v>
      </c>
      <c r="X2158" t="s">
        <v>46</v>
      </c>
      <c r="Y2158">
        <f>IF(porsche_data[[#This Row],[Drive]]="Rear drive",0,1)</f>
        <v>1</v>
      </c>
      <c r="Z2158" t="s">
        <v>23</v>
      </c>
      <c r="AA2158" t="s">
        <v>24</v>
      </c>
      <c r="AB2158">
        <f>IF(OR(porsche_data[[#This Row],[Interior Color]]="Black",porsche_data[[#This Row],[Interior Color]]="Beige",porsche_data[[#This Row],[Interior Color]]="Brown",porsche_data[[#This Row],[Interior Color]]="Grey"),0,1)</f>
        <v>0</v>
      </c>
      <c r="AC2158" t="s">
        <v>24</v>
      </c>
      <c r="AD21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59" spans="1:30" hidden="1" x14ac:dyDescent="0.2">
      <c r="A2159" t="s">
        <v>3165</v>
      </c>
      <c r="C2159" t="e">
        <f>ABS((porsche_data[[#This Row],[Price]]-#REF!)/#REF!)</f>
        <v>#REF!</v>
      </c>
      <c r="D2159" t="s">
        <v>14</v>
      </c>
      <c r="E2159" t="s">
        <v>102</v>
      </c>
      <c r="F2159">
        <f>IF(OR(ISNUMBER(SEARCH(" 4S",porsche_data[[#This Row],[Model]])), ISNUMBER(SEARCH(" S",porsche_data[[#This Row],[Model]]))),1,0)</f>
        <v>0</v>
      </c>
      <c r="G2159">
        <f>IF(ISNUMBER(SEARCH("Turbo",porsche_data[[#This Row],[Model]])),1,0)</f>
        <v>0</v>
      </c>
      <c r="H2159">
        <f>IF(ISNUMBER(SEARCH("GT",porsche_data[[#This Row],[Model]])),1,0)</f>
        <v>0</v>
      </c>
      <c r="I2159">
        <f>IF(ISNUMBER(SEARCH("RS",porsche_data[[#This Row],[Model]])),1,0)</f>
        <v>0</v>
      </c>
      <c r="J2159">
        <f>IF(ISNUMBER(SEARCH("Targa",porsche_data[[#This Row],[Body]])),1,0)</f>
        <v>0</v>
      </c>
      <c r="K2159">
        <f>IF(ISNUMBER(SEARCH("Cabriolet",porsche_data[[#This Row],[Body]])),1,0)</f>
        <v>0</v>
      </c>
      <c r="L2159" t="s">
        <v>44</v>
      </c>
      <c r="N2159" t="s">
        <v>3166</v>
      </c>
      <c r="O2159" t="str">
        <f>IF(ISNUMBER(SEARCH("km",porsche_data[[#This Row],[Mileage0]])),porsche_data[[#This Row],[Mileage0]],"")</f>
        <v/>
      </c>
      <c r="P2159" t="s">
        <v>25</v>
      </c>
      <c r="R2159" t="s">
        <v>25</v>
      </c>
      <c r="T2159" t="s">
        <v>232</v>
      </c>
      <c r="U2159" t="s">
        <v>21</v>
      </c>
      <c r="V2159">
        <f>IF(porsche_data[[#This Row],[Transmission]]="Automatic",1,0)</f>
        <v>0</v>
      </c>
      <c r="W2159">
        <f>IF(porsche_data[[#This Row],[Transmission]]="PDK",1,0)</f>
        <v>0</v>
      </c>
      <c r="X2159" t="s">
        <v>22</v>
      </c>
      <c r="Y2159">
        <f>IF(porsche_data[[#This Row],[Drive]]="Rear drive",0,1)</f>
        <v>0</v>
      </c>
      <c r="Z2159" t="s">
        <v>23</v>
      </c>
      <c r="AA2159" t="s">
        <v>24</v>
      </c>
      <c r="AB2159">
        <f>IF(OR(porsche_data[[#This Row],[Interior Color]]="Black",porsche_data[[#This Row],[Interior Color]]="Beige",porsche_data[[#This Row],[Interior Color]]="Brown",porsche_data[[#This Row],[Interior Color]]="Grey"),0,1)</f>
        <v>0</v>
      </c>
      <c r="AC2159" t="s">
        <v>32</v>
      </c>
      <c r="AD21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60" spans="1:30" hidden="1" x14ac:dyDescent="0.2">
      <c r="A2160" t="s">
        <v>3167</v>
      </c>
      <c r="C2160" t="e">
        <f>ABS((porsche_data[[#This Row],[Price]]-#REF!)/#REF!)</f>
        <v>#REF!</v>
      </c>
      <c r="D2160" t="s">
        <v>267</v>
      </c>
      <c r="E2160" t="s">
        <v>794</v>
      </c>
      <c r="F2160">
        <f>IF(OR(ISNUMBER(SEARCH(" 4S",porsche_data[[#This Row],[Model]])), ISNUMBER(SEARCH(" S",porsche_data[[#This Row],[Model]]))),1,0)</f>
        <v>1</v>
      </c>
      <c r="G2160">
        <f>IF(ISNUMBER(SEARCH("Turbo",porsche_data[[#This Row],[Model]])),1,0)</f>
        <v>0</v>
      </c>
      <c r="H2160">
        <f>IF(ISNUMBER(SEARCH("GT",porsche_data[[#This Row],[Model]])),1,0)</f>
        <v>0</v>
      </c>
      <c r="I2160">
        <f>IF(ISNUMBER(SEARCH("RS",porsche_data[[#This Row],[Model]])),1,0)</f>
        <v>0</v>
      </c>
      <c r="J2160">
        <f>IF(ISNUMBER(SEARCH("Targa",porsche_data[[#This Row],[Body]])),1,0)</f>
        <v>0</v>
      </c>
      <c r="K2160">
        <f>IF(ISNUMBER(SEARCH("Cabriolet",porsche_data[[#This Row],[Body]])),1,0)</f>
        <v>0</v>
      </c>
      <c r="L2160" t="s">
        <v>44</v>
      </c>
      <c r="N2160" t="s">
        <v>3168</v>
      </c>
      <c r="O2160" t="str">
        <f>IF(ISNUMBER(SEARCH("km",porsche_data[[#This Row],[Mileage0]])),porsche_data[[#This Row],[Mileage0]],"")</f>
        <v/>
      </c>
      <c r="P2160" t="s">
        <v>207</v>
      </c>
      <c r="R2160" t="s">
        <v>88</v>
      </c>
      <c r="T2160" t="s">
        <v>232</v>
      </c>
      <c r="U2160" t="s">
        <v>31</v>
      </c>
      <c r="V2160">
        <f>IF(porsche_data[[#This Row],[Transmission]]="Automatic",1,0)</f>
        <v>0</v>
      </c>
      <c r="W2160">
        <f>IF(porsche_data[[#This Row],[Transmission]]="PDK",1,0)</f>
        <v>1</v>
      </c>
      <c r="X2160" t="s">
        <v>46</v>
      </c>
      <c r="Y2160">
        <f>IF(porsche_data[[#This Row],[Drive]]="Rear drive",0,1)</f>
        <v>1</v>
      </c>
      <c r="Z2160" t="s">
        <v>23</v>
      </c>
      <c r="AA2160" t="s">
        <v>24</v>
      </c>
      <c r="AB2160">
        <f>IF(OR(porsche_data[[#This Row],[Interior Color]]="Black",porsche_data[[#This Row],[Interior Color]]="Beige",porsche_data[[#This Row],[Interior Color]]="Brown",porsche_data[[#This Row],[Interior Color]]="Grey"),0,1)</f>
        <v>0</v>
      </c>
      <c r="AC2160" t="s">
        <v>47</v>
      </c>
      <c r="AD21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61" spans="1:30" x14ac:dyDescent="0.2">
      <c r="A2161" t="s">
        <v>2673</v>
      </c>
      <c r="B2161">
        <v>119911</v>
      </c>
      <c r="C2161">
        <f>ABS((porsche_data[[#This Row],[Price]]-AVERAGE(B2093:B6548))/_xlfn.STDEV.P(B2093:B6548))</f>
        <v>1.5852387541477053</v>
      </c>
      <c r="D2161" t="s">
        <v>90</v>
      </c>
      <c r="E2161" t="s">
        <v>1253</v>
      </c>
      <c r="F2161">
        <f>IF(OR(ISNUMBER(SEARCH(" 4S",porsche_data[[#This Row],[Model]])), ISNUMBER(SEARCH(" S",porsche_data[[#This Row],[Model]]))),1,0)</f>
        <v>0</v>
      </c>
      <c r="G2161">
        <f>IF(ISNUMBER(SEARCH("Turbo",porsche_data[[#This Row],[Model]])),1,0)</f>
        <v>0</v>
      </c>
      <c r="H2161">
        <f>IF(ISNUMBER(SEARCH("GT",porsche_data[[#This Row],[Model]])),1,0)</f>
        <v>0</v>
      </c>
      <c r="I2161">
        <f>IF(ISNUMBER(SEARCH("RS",porsche_data[[#This Row],[Model]])),1,0)</f>
        <v>0</v>
      </c>
      <c r="J2161">
        <f>IF(ISNUMBER(SEARCH("Targa",porsche_data[[#This Row],[Body]])),1,0)</f>
        <v>1</v>
      </c>
      <c r="K2161">
        <f>IF(ISNUMBER(SEARCH("Cabriolet",porsche_data[[#This Row],[Body]])),1,0)</f>
        <v>0</v>
      </c>
      <c r="L2161" t="s">
        <v>36</v>
      </c>
      <c r="M2161">
        <v>991</v>
      </c>
      <c r="N2161" t="s">
        <v>2674</v>
      </c>
      <c r="O2161" s="3">
        <f>1*(LEFT(porsche_data[[#This Row],[Mileage0]],FIND(" ",porsche_data[[#This Row],[Mileage0]])-1))</f>
        <v>42500</v>
      </c>
      <c r="P2161" t="s">
        <v>331</v>
      </c>
      <c r="Q2161">
        <v>370</v>
      </c>
      <c r="R2161" t="s">
        <v>78</v>
      </c>
      <c r="S2161">
        <f>1*(LEFT(porsche_data[[#This Row],[Cylinder Capacity]],FIND(" ",porsche_data[[#This Row],[Cylinder Capacity]])-1))</f>
        <v>3</v>
      </c>
      <c r="T2161" t="s">
        <v>20</v>
      </c>
      <c r="U2161" t="s">
        <v>31</v>
      </c>
      <c r="V2161">
        <f>IF(porsche_data[[#This Row],[Transmission]]="Automatic",1,0)</f>
        <v>0</v>
      </c>
      <c r="W2161">
        <f>IF(porsche_data[[#This Row],[Transmission]]="PDK",1,0)</f>
        <v>1</v>
      </c>
      <c r="X2161" t="s">
        <v>46</v>
      </c>
      <c r="Y2161">
        <f>IF(porsche_data[[#This Row],[Drive]]="Rear drive",0,1)</f>
        <v>1</v>
      </c>
      <c r="Z2161" t="s">
        <v>23</v>
      </c>
      <c r="AA2161" t="s">
        <v>24</v>
      </c>
      <c r="AB2161">
        <f>IF(OR(porsche_data[[#This Row],[Interior Color]]="Black",porsche_data[[#This Row],[Interior Color]]="Beige",porsche_data[[#This Row],[Interior Color]]="Brown",porsche_data[[#This Row],[Interior Color]]="Grey"),0,1)</f>
        <v>0</v>
      </c>
      <c r="AC2161" t="s">
        <v>24</v>
      </c>
      <c r="AD21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62" spans="1:30" x14ac:dyDescent="0.2">
      <c r="A2162" t="s">
        <v>2673</v>
      </c>
      <c r="B2162">
        <v>119911</v>
      </c>
      <c r="C2162">
        <f>ABS((porsche_data[[#This Row],[Price]]-AVERAGE(B2094:B6549))/_xlfn.STDEV.P(B2094:B6549))</f>
        <v>1.5852387541477053</v>
      </c>
      <c r="D2162" t="s">
        <v>209</v>
      </c>
      <c r="E2162" t="s">
        <v>57</v>
      </c>
      <c r="F2162">
        <f>IF(OR(ISNUMBER(SEARCH(" 4S",porsche_data[[#This Row],[Model]])), ISNUMBER(SEARCH(" S",porsche_data[[#This Row],[Model]]))),1,0)</f>
        <v>0</v>
      </c>
      <c r="G2162">
        <f>IF(ISNUMBER(SEARCH("Turbo",porsche_data[[#This Row],[Model]])),1,0)</f>
        <v>0</v>
      </c>
      <c r="H2162">
        <f>IF(ISNUMBER(SEARCH("GT",porsche_data[[#This Row],[Model]])),1,0)</f>
        <v>0</v>
      </c>
      <c r="I2162">
        <f>IF(ISNUMBER(SEARCH("RS",porsche_data[[#This Row],[Model]])),1,0)</f>
        <v>0</v>
      </c>
      <c r="J2162">
        <f>IF(ISNUMBER(SEARCH("Targa",porsche_data[[#This Row],[Body]])),1,0)</f>
        <v>0</v>
      </c>
      <c r="K2162">
        <f>IF(ISNUMBER(SEARCH("Cabriolet",porsche_data[[#This Row],[Body]])),1,0)</f>
        <v>1</v>
      </c>
      <c r="L2162" t="s">
        <v>16</v>
      </c>
      <c r="M2162">
        <v>911</v>
      </c>
      <c r="N2162" t="s">
        <v>4271</v>
      </c>
      <c r="O2162" s="3">
        <f>1*(LEFT(porsche_data[[#This Row],[Mileage0]],FIND(" ",porsche_data[[#This Row],[Mileage0]])-1))</f>
        <v>94724</v>
      </c>
      <c r="P2162" t="s">
        <v>59</v>
      </c>
      <c r="Q2162">
        <v>231</v>
      </c>
      <c r="R2162" t="s">
        <v>60</v>
      </c>
      <c r="S2162">
        <f>1*(LEFT(porsche_data[[#This Row],[Cylinder Capacity]],FIND(" ",porsche_data[[#This Row],[Cylinder Capacity]])-1))</f>
        <v>3.2</v>
      </c>
      <c r="T2162" t="s">
        <v>20</v>
      </c>
      <c r="U2162" t="s">
        <v>21</v>
      </c>
      <c r="V2162">
        <f>IF(porsche_data[[#This Row],[Transmission]]="Automatic",1,0)</f>
        <v>0</v>
      </c>
      <c r="W2162">
        <f>IF(porsche_data[[#This Row],[Transmission]]="PDK",1,0)</f>
        <v>0</v>
      </c>
      <c r="X2162" t="s">
        <v>22</v>
      </c>
      <c r="Y2162">
        <f>IF(porsche_data[[#This Row],[Drive]]="Rear drive",0,1)</f>
        <v>0</v>
      </c>
      <c r="Z2162" t="s">
        <v>23</v>
      </c>
      <c r="AA2162" t="s">
        <v>250</v>
      </c>
      <c r="AB2162">
        <f>IF(OR(porsche_data[[#This Row],[Interior Color]]="Black",porsche_data[[#This Row],[Interior Color]]="Beige",porsche_data[[#This Row],[Interior Color]]="Brown",porsche_data[[#This Row],[Interior Color]]="Grey"),0,1)</f>
        <v>0</v>
      </c>
      <c r="AC2162" t="s">
        <v>40</v>
      </c>
      <c r="AD21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63" spans="1:30" x14ac:dyDescent="0.2">
      <c r="A2163" t="s">
        <v>2673</v>
      </c>
      <c r="B2163">
        <v>119911</v>
      </c>
      <c r="C2163">
        <f>ABS((porsche_data[[#This Row],[Price]]-AVERAGE(B2095:B6550))/_xlfn.STDEV.P(B2095:B6550))</f>
        <v>1.5852387541477053</v>
      </c>
      <c r="D2163" t="s">
        <v>349</v>
      </c>
      <c r="E2163" t="s">
        <v>3266</v>
      </c>
      <c r="F2163">
        <f>IF(OR(ISNUMBER(SEARCH(" 4S",porsche_data[[#This Row],[Model]])), ISNUMBER(SEARCH(" S",porsche_data[[#This Row],[Model]]))),1,0)</f>
        <v>0</v>
      </c>
      <c r="G2163">
        <f>IF(ISNUMBER(SEARCH("Turbo",porsche_data[[#This Row],[Model]])),1,0)</f>
        <v>0</v>
      </c>
      <c r="H2163">
        <f>IF(ISNUMBER(SEARCH("GT",porsche_data[[#This Row],[Model]])),1,0)</f>
        <v>0</v>
      </c>
      <c r="I2163">
        <f>IF(ISNUMBER(SEARCH("RS",porsche_data[[#This Row],[Model]])),1,0)</f>
        <v>0</v>
      </c>
      <c r="J2163">
        <f>IF(ISNUMBER(SEARCH("Targa",porsche_data[[#This Row],[Body]])),1,0)</f>
        <v>0</v>
      </c>
      <c r="K2163">
        <f>IF(ISNUMBER(SEARCH("Cabriolet",porsche_data[[#This Row],[Body]])),1,0)</f>
        <v>0</v>
      </c>
      <c r="L2163" t="s">
        <v>44</v>
      </c>
      <c r="M2163">
        <v>911</v>
      </c>
      <c r="N2163" t="s">
        <v>5067</v>
      </c>
      <c r="O2163" s="3">
        <f>1*(LEFT(porsche_data[[#This Row],[Mileage0]],FIND(" ",porsche_data[[#This Row],[Mileage0]])-1))</f>
        <v>132911</v>
      </c>
      <c r="P2163" t="s">
        <v>59</v>
      </c>
      <c r="Q2163">
        <v>231</v>
      </c>
      <c r="R2163" t="s">
        <v>60</v>
      </c>
      <c r="S2163">
        <f>1*(LEFT(porsche_data[[#This Row],[Cylinder Capacity]],FIND(" ",porsche_data[[#This Row],[Cylinder Capacity]])-1))</f>
        <v>3.2</v>
      </c>
      <c r="T2163" t="s">
        <v>20</v>
      </c>
      <c r="U2163" t="s">
        <v>21</v>
      </c>
      <c r="V2163">
        <f>IF(porsche_data[[#This Row],[Transmission]]="Automatic",1,0)</f>
        <v>0</v>
      </c>
      <c r="W2163">
        <f>IF(porsche_data[[#This Row],[Transmission]]="PDK",1,0)</f>
        <v>0</v>
      </c>
      <c r="X2163" t="s">
        <v>22</v>
      </c>
      <c r="Y2163">
        <f>IF(porsche_data[[#This Row],[Drive]]="Rear drive",0,1)</f>
        <v>0</v>
      </c>
      <c r="Z2163" t="s">
        <v>23</v>
      </c>
      <c r="AA2163" t="s">
        <v>54</v>
      </c>
      <c r="AB2163">
        <f>IF(OR(porsche_data[[#This Row],[Interior Color]]="Black",porsche_data[[#This Row],[Interior Color]]="Beige",porsche_data[[#This Row],[Interior Color]]="Brown",porsche_data[[#This Row],[Interior Color]]="Grey"),0,1)</f>
        <v>1</v>
      </c>
      <c r="AC2163" t="s">
        <v>54</v>
      </c>
      <c r="AD21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64" spans="1:30" x14ac:dyDescent="0.2">
      <c r="A2164" t="s">
        <v>41</v>
      </c>
      <c r="B2164">
        <v>119900</v>
      </c>
      <c r="C2164">
        <f>ABS((porsche_data[[#This Row],[Price]]-AVERAGE(B2096:B6551))/_xlfn.STDEV.P(B2096:B6551))</f>
        <v>1.5847742086691265</v>
      </c>
      <c r="D2164" t="s">
        <v>42</v>
      </c>
      <c r="E2164" t="s">
        <v>43</v>
      </c>
      <c r="F2164">
        <f>IF(OR(ISNUMBER(SEARCH(" 4S",porsche_data[[#This Row],[Model]])), ISNUMBER(SEARCH(" S",porsche_data[[#This Row],[Model]]))),1,0)</f>
        <v>0</v>
      </c>
      <c r="G2164">
        <f>IF(ISNUMBER(SEARCH("Turbo",porsche_data[[#This Row],[Model]])),1,0)</f>
        <v>0</v>
      </c>
      <c r="H2164">
        <f>IF(ISNUMBER(SEARCH("GT",porsche_data[[#This Row],[Model]])),1,0)</f>
        <v>0</v>
      </c>
      <c r="I2164">
        <f>IF(ISNUMBER(SEARCH("RS",porsche_data[[#This Row],[Model]])),1,0)</f>
        <v>0</v>
      </c>
      <c r="J2164">
        <f>IF(ISNUMBER(SEARCH("Targa",porsche_data[[#This Row],[Body]])),1,0)</f>
        <v>0</v>
      </c>
      <c r="K2164">
        <f>IF(ISNUMBER(SEARCH("Cabriolet",porsche_data[[#This Row],[Body]])),1,0)</f>
        <v>0</v>
      </c>
      <c r="L2164" t="s">
        <v>44</v>
      </c>
      <c r="M2164">
        <v>964</v>
      </c>
      <c r="N2164" t="s">
        <v>45</v>
      </c>
      <c r="O2164" s="3">
        <f>1*(LEFT(porsche_data[[#This Row],[Mileage0]],FIND(" ",porsche_data[[#This Row],[Mileage0]])-1))</f>
        <v>53298</v>
      </c>
      <c r="P2164" t="s">
        <v>18</v>
      </c>
      <c r="Q2164">
        <v>250</v>
      </c>
      <c r="R2164" t="s">
        <v>19</v>
      </c>
      <c r="S2164">
        <f>1*(LEFT(porsche_data[[#This Row],[Cylinder Capacity]],FIND(" ",porsche_data[[#This Row],[Cylinder Capacity]])-1))</f>
        <v>3.6</v>
      </c>
      <c r="T2164" t="s">
        <v>20</v>
      </c>
      <c r="U2164" t="s">
        <v>21</v>
      </c>
      <c r="V2164">
        <f>IF(porsche_data[[#This Row],[Transmission]]="Automatic",1,0)</f>
        <v>0</v>
      </c>
      <c r="W2164">
        <f>IF(porsche_data[[#This Row],[Transmission]]="PDK",1,0)</f>
        <v>0</v>
      </c>
      <c r="X2164" t="s">
        <v>46</v>
      </c>
      <c r="Y2164">
        <f>IF(porsche_data[[#This Row],[Drive]]="Rear drive",0,1)</f>
        <v>1</v>
      </c>
      <c r="Z2164" t="s">
        <v>23</v>
      </c>
      <c r="AA2164" t="s">
        <v>32</v>
      </c>
      <c r="AB2164">
        <f>IF(OR(porsche_data[[#This Row],[Interior Color]]="Black",porsche_data[[#This Row],[Interior Color]]="Beige",porsche_data[[#This Row],[Interior Color]]="Brown",porsche_data[[#This Row],[Interior Color]]="Grey"),0,1)</f>
        <v>0</v>
      </c>
      <c r="AC2164" t="s">
        <v>47</v>
      </c>
      <c r="AD21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65" spans="1:30" x14ac:dyDescent="0.2">
      <c r="A2165" t="s">
        <v>41</v>
      </c>
      <c r="B2165">
        <v>119900</v>
      </c>
      <c r="C2165">
        <f>ABS((porsche_data[[#This Row],[Price]]-AVERAGE(B2097:B6552))/_xlfn.STDEV.P(B2097:B6552))</f>
        <v>1.5885292607737493</v>
      </c>
      <c r="D2165" t="s">
        <v>298</v>
      </c>
      <c r="E2165" t="s">
        <v>299</v>
      </c>
      <c r="F2165">
        <f>IF(OR(ISNUMBER(SEARCH(" 4S",porsche_data[[#This Row],[Model]])), ISNUMBER(SEARCH(" S",porsche_data[[#This Row],[Model]]))),1,0)</f>
        <v>0</v>
      </c>
      <c r="G2165">
        <f>IF(ISNUMBER(SEARCH("Turbo",porsche_data[[#This Row],[Model]])),1,0)</f>
        <v>0</v>
      </c>
      <c r="H2165">
        <f>IF(ISNUMBER(SEARCH("GT",porsche_data[[#This Row],[Model]])),1,0)</f>
        <v>1</v>
      </c>
      <c r="I2165">
        <f>IF(ISNUMBER(SEARCH("RS",porsche_data[[#This Row],[Model]])),1,0)</f>
        <v>0</v>
      </c>
      <c r="J2165">
        <f>IF(ISNUMBER(SEARCH("Targa",porsche_data[[#This Row],[Body]])),1,0)</f>
        <v>0</v>
      </c>
      <c r="K2165">
        <f>IF(ISNUMBER(SEARCH("Cabriolet",porsche_data[[#This Row],[Body]])),1,0)</f>
        <v>0</v>
      </c>
      <c r="L2165" t="s">
        <v>44</v>
      </c>
      <c r="M2165">
        <v>997</v>
      </c>
      <c r="N2165" t="s">
        <v>300</v>
      </c>
      <c r="O2165" s="3">
        <f>1*(LEFT(porsche_data[[#This Row],[Mileage0]],FIND(" ",porsche_data[[#This Row],[Mileage0]])-1))</f>
        <v>47668</v>
      </c>
      <c r="P2165" t="s">
        <v>301</v>
      </c>
      <c r="Q2165">
        <v>415</v>
      </c>
      <c r="R2165" t="s">
        <v>19</v>
      </c>
      <c r="S2165">
        <f>1*(LEFT(porsche_data[[#This Row],[Cylinder Capacity]],FIND(" ",porsche_data[[#This Row],[Cylinder Capacity]])-1))</f>
        <v>3.6</v>
      </c>
      <c r="T2165" t="s">
        <v>20</v>
      </c>
      <c r="U2165" t="s">
        <v>21</v>
      </c>
      <c r="V2165">
        <f>IF(porsche_data[[#This Row],[Transmission]]="Automatic",1,0)</f>
        <v>0</v>
      </c>
      <c r="W2165">
        <f>IF(porsche_data[[#This Row],[Transmission]]="PDK",1,0)</f>
        <v>0</v>
      </c>
      <c r="X2165" t="s">
        <v>22</v>
      </c>
      <c r="Y2165">
        <f>IF(porsche_data[[#This Row],[Drive]]="Rear drive",0,1)</f>
        <v>0</v>
      </c>
      <c r="Z2165" t="s">
        <v>23</v>
      </c>
      <c r="AA2165" t="s">
        <v>24</v>
      </c>
      <c r="AB2165">
        <f>IF(OR(porsche_data[[#This Row],[Interior Color]]="Black",porsche_data[[#This Row],[Interior Color]]="Beige",porsche_data[[#This Row],[Interior Color]]="Brown",porsche_data[[#This Row],[Interior Color]]="Grey"),0,1)</f>
        <v>0</v>
      </c>
      <c r="AC2165" t="s">
        <v>61</v>
      </c>
      <c r="AD21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66" spans="1:30" hidden="1" x14ac:dyDescent="0.2">
      <c r="A2166" t="s">
        <v>25</v>
      </c>
      <c r="C2166" t="e">
        <f>ABS((porsche_data[[#This Row],[Price]]-#REF!)/#REF!)</f>
        <v>#REF!</v>
      </c>
      <c r="D2166" t="s">
        <v>229</v>
      </c>
      <c r="E2166" t="s">
        <v>102</v>
      </c>
      <c r="F2166">
        <f>IF(OR(ISNUMBER(SEARCH(" 4S",porsche_data[[#This Row],[Model]])), ISNUMBER(SEARCH(" S",porsche_data[[#This Row],[Model]]))),1,0)</f>
        <v>0</v>
      </c>
      <c r="G2166">
        <f>IF(ISNUMBER(SEARCH("Turbo",porsche_data[[#This Row],[Model]])),1,0)</f>
        <v>0</v>
      </c>
      <c r="H2166">
        <f>IF(ISNUMBER(SEARCH("GT",porsche_data[[#This Row],[Model]])),1,0)</f>
        <v>0</v>
      </c>
      <c r="I2166">
        <f>IF(ISNUMBER(SEARCH("RS",porsche_data[[#This Row],[Model]])),1,0)</f>
        <v>0</v>
      </c>
      <c r="J2166">
        <f>IF(ISNUMBER(SEARCH("Targa",porsche_data[[#This Row],[Body]])),1,0)</f>
        <v>0</v>
      </c>
      <c r="K2166">
        <f>IF(ISNUMBER(SEARCH("Cabriolet",porsche_data[[#This Row],[Body]])),1,0)</f>
        <v>0</v>
      </c>
      <c r="L2166" t="s">
        <v>44</v>
      </c>
      <c r="N2166" t="s">
        <v>25</v>
      </c>
      <c r="O2166" t="str">
        <f>IF(ISNUMBER(SEARCH("km",porsche_data[[#This Row],[Mileage0]])),porsche_data[[#This Row],[Mileage0]],"")</f>
        <v/>
      </c>
      <c r="P2166" t="s">
        <v>25</v>
      </c>
      <c r="R2166" t="s">
        <v>670</v>
      </c>
      <c r="T2166" t="s">
        <v>20</v>
      </c>
      <c r="U2166" t="s">
        <v>21</v>
      </c>
      <c r="V2166">
        <f>IF(porsche_data[[#This Row],[Transmission]]="Automatic",1,0)</f>
        <v>0</v>
      </c>
      <c r="W2166">
        <f>IF(porsche_data[[#This Row],[Transmission]]="PDK",1,0)</f>
        <v>0</v>
      </c>
      <c r="X2166" t="s">
        <v>22</v>
      </c>
      <c r="Y2166">
        <f>IF(porsche_data[[#This Row],[Drive]]="Rear drive",0,1)</f>
        <v>0</v>
      </c>
      <c r="Z2166" t="s">
        <v>23</v>
      </c>
      <c r="AA2166" t="s">
        <v>250</v>
      </c>
      <c r="AB2166">
        <f>IF(OR(porsche_data[[#This Row],[Interior Color]]="Black",porsche_data[[#This Row],[Interior Color]]="Beige",porsche_data[[#This Row],[Interior Color]]="Brown",porsche_data[[#This Row],[Interior Color]]="Grey"),0,1)</f>
        <v>0</v>
      </c>
      <c r="AC2166" t="s">
        <v>47</v>
      </c>
      <c r="AD21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67" spans="1:30" hidden="1" x14ac:dyDescent="0.2">
      <c r="A2167" t="s">
        <v>25</v>
      </c>
      <c r="C2167" t="e">
        <f>ABS((porsche_data[[#This Row],[Price]]-#REF!)/#REF!)</f>
        <v>#REF!</v>
      </c>
      <c r="D2167" t="s">
        <v>25</v>
      </c>
      <c r="E2167" t="s">
        <v>25</v>
      </c>
      <c r="F2167">
        <f>IF(OR(ISNUMBER(SEARCH(" 4S",porsche_data[[#This Row],[Model]])), ISNUMBER(SEARCH(" S",porsche_data[[#This Row],[Model]]))),1,0)</f>
        <v>0</v>
      </c>
      <c r="G2167">
        <f>IF(ISNUMBER(SEARCH("Turbo",porsche_data[[#This Row],[Model]])),1,0)</f>
        <v>0</v>
      </c>
      <c r="H2167">
        <f>IF(ISNUMBER(SEARCH("GT",porsche_data[[#This Row],[Model]])),1,0)</f>
        <v>0</v>
      </c>
      <c r="I2167">
        <f>IF(ISNUMBER(SEARCH("RS",porsche_data[[#This Row],[Model]])),1,0)</f>
        <v>0</v>
      </c>
      <c r="J2167">
        <f>IF(ISNUMBER(SEARCH("Targa",porsche_data[[#This Row],[Body]])),1,0)</f>
        <v>0</v>
      </c>
      <c r="K2167">
        <f>IF(ISNUMBER(SEARCH("Cabriolet",porsche_data[[#This Row],[Body]])),1,0)</f>
        <v>0</v>
      </c>
      <c r="L2167" t="s">
        <v>25</v>
      </c>
      <c r="N2167" t="s">
        <v>25</v>
      </c>
      <c r="O2167" t="str">
        <f>IF(ISNUMBER(SEARCH("km",porsche_data[[#This Row],[Mileage0]])),porsche_data[[#This Row],[Mileage0]],"")</f>
        <v/>
      </c>
      <c r="P2167" t="s">
        <v>25</v>
      </c>
      <c r="R2167" t="s">
        <v>25</v>
      </c>
      <c r="T2167" t="s">
        <v>25</v>
      </c>
      <c r="U2167" t="s">
        <v>25</v>
      </c>
      <c r="V2167">
        <f>IF(porsche_data[[#This Row],[Transmission]]="Automatic",1,0)</f>
        <v>0</v>
      </c>
      <c r="W2167">
        <f>IF(porsche_data[[#This Row],[Transmission]]="PDK",1,0)</f>
        <v>0</v>
      </c>
      <c r="X2167" t="s">
        <v>25</v>
      </c>
      <c r="Y2167">
        <f>IF(porsche_data[[#This Row],[Drive]]="Rear drive",0,1)</f>
        <v>1</v>
      </c>
      <c r="Z2167" t="s">
        <v>25</v>
      </c>
      <c r="AA2167" t="s">
        <v>25</v>
      </c>
      <c r="AB2167">
        <f>IF(OR(porsche_data[[#This Row],[Interior Color]]="Black",porsche_data[[#This Row],[Interior Color]]="Beige",porsche_data[[#This Row],[Interior Color]]="Brown",porsche_data[[#This Row],[Interior Color]]="Grey"),0,1)</f>
        <v>1</v>
      </c>
      <c r="AC2167" t="s">
        <v>25</v>
      </c>
      <c r="AD21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68" spans="1:30" x14ac:dyDescent="0.2">
      <c r="A2168" t="s">
        <v>41</v>
      </c>
      <c r="B2168">
        <v>119900</v>
      </c>
      <c r="C2168">
        <f>ABS((porsche_data[[#This Row],[Price]]-AVERAGE(B2100:B6555))/_xlfn.STDEV.P(B2100:B6555))</f>
        <v>1.5996048013386115</v>
      </c>
      <c r="D2168" t="s">
        <v>70</v>
      </c>
      <c r="E2168" t="s">
        <v>76</v>
      </c>
      <c r="F2168">
        <f>IF(OR(ISNUMBER(SEARCH(" 4S",porsche_data[[#This Row],[Model]])), ISNUMBER(SEARCH(" S",porsche_data[[#This Row],[Model]]))),1,0)</f>
        <v>1</v>
      </c>
      <c r="G2168">
        <f>IF(ISNUMBER(SEARCH("Turbo",porsche_data[[#This Row],[Model]])),1,0)</f>
        <v>0</v>
      </c>
      <c r="H2168">
        <f>IF(ISNUMBER(SEARCH("GT",porsche_data[[#This Row],[Model]])),1,0)</f>
        <v>0</v>
      </c>
      <c r="I2168">
        <f>IF(ISNUMBER(SEARCH("RS",porsche_data[[#This Row],[Model]])),1,0)</f>
        <v>0</v>
      </c>
      <c r="J2168">
        <f>IF(ISNUMBER(SEARCH("Targa",porsche_data[[#This Row],[Body]])),1,0)</f>
        <v>0</v>
      </c>
      <c r="K2168">
        <f>IF(ISNUMBER(SEARCH("Cabriolet",porsche_data[[#This Row],[Body]])),1,0)</f>
        <v>1</v>
      </c>
      <c r="L2168" t="s">
        <v>16</v>
      </c>
      <c r="M2168">
        <v>991</v>
      </c>
      <c r="N2168" t="s">
        <v>1298</v>
      </c>
      <c r="O2168" s="3">
        <f>1*(LEFT(porsche_data[[#This Row],[Mileage0]],FIND(" ",porsche_data[[#This Row],[Mileage0]])-1))</f>
        <v>33700</v>
      </c>
      <c r="P2168" t="s">
        <v>73</v>
      </c>
      <c r="Q2168">
        <v>420</v>
      </c>
      <c r="R2168" t="s">
        <v>78</v>
      </c>
      <c r="S2168">
        <f>1*(LEFT(porsche_data[[#This Row],[Cylinder Capacity]],FIND(" ",porsche_data[[#This Row],[Cylinder Capacity]])-1))</f>
        <v>3</v>
      </c>
      <c r="T2168" t="s">
        <v>20</v>
      </c>
      <c r="U2168" t="s">
        <v>31</v>
      </c>
      <c r="V2168">
        <f>IF(porsche_data[[#This Row],[Transmission]]="Automatic",1,0)</f>
        <v>0</v>
      </c>
      <c r="W2168">
        <f>IF(porsche_data[[#This Row],[Transmission]]="PDK",1,0)</f>
        <v>1</v>
      </c>
      <c r="X2168" t="s">
        <v>46</v>
      </c>
      <c r="Y2168">
        <f>IF(porsche_data[[#This Row],[Drive]]="Rear drive",0,1)</f>
        <v>1</v>
      </c>
      <c r="Z2168" t="s">
        <v>23</v>
      </c>
      <c r="AA2168" t="s">
        <v>24</v>
      </c>
      <c r="AB2168">
        <f>IF(OR(porsche_data[[#This Row],[Interior Color]]="Black",porsche_data[[#This Row],[Interior Color]]="Beige",porsche_data[[#This Row],[Interior Color]]="Brown",porsche_data[[#This Row],[Interior Color]]="Grey"),0,1)</f>
        <v>0</v>
      </c>
      <c r="AC2168" t="s">
        <v>54</v>
      </c>
      <c r="AD21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69" spans="1:30" hidden="1" x14ac:dyDescent="0.2">
      <c r="A2169" t="s">
        <v>25</v>
      </c>
      <c r="C2169" t="e">
        <f>ABS((porsche_data[[#This Row],[Price]]-#REF!)/#REF!)</f>
        <v>#REF!</v>
      </c>
      <c r="D2169" t="s">
        <v>229</v>
      </c>
      <c r="E2169" t="s">
        <v>226</v>
      </c>
      <c r="F2169">
        <f>IF(OR(ISNUMBER(SEARCH(" 4S",porsche_data[[#This Row],[Model]])), ISNUMBER(SEARCH(" S",porsche_data[[#This Row],[Model]]))),1,0)</f>
        <v>0</v>
      </c>
      <c r="G2169">
        <f>IF(ISNUMBER(SEARCH("Turbo",porsche_data[[#This Row],[Model]])),1,0)</f>
        <v>0</v>
      </c>
      <c r="H2169">
        <f>IF(ISNUMBER(SEARCH("GT",porsche_data[[#This Row],[Model]])),1,0)</f>
        <v>0</v>
      </c>
      <c r="I2169">
        <f>IF(ISNUMBER(SEARCH("RS",porsche_data[[#This Row],[Model]])),1,0)</f>
        <v>0</v>
      </c>
      <c r="J2169">
        <f>IF(ISNUMBER(SEARCH("Targa",porsche_data[[#This Row],[Body]])),1,0)</f>
        <v>0</v>
      </c>
      <c r="K2169">
        <f>IF(ISNUMBER(SEARCH("Cabriolet",porsche_data[[#This Row],[Body]])),1,0)</f>
        <v>0</v>
      </c>
      <c r="L2169" t="s">
        <v>44</v>
      </c>
      <c r="N2169" t="s">
        <v>25</v>
      </c>
      <c r="O2169" t="str">
        <f>IF(ISNUMBER(SEARCH("km",porsche_data[[#This Row],[Mileage0]])),porsche_data[[#This Row],[Mileage0]],"")</f>
        <v/>
      </c>
      <c r="P2169" t="s">
        <v>110</v>
      </c>
      <c r="R2169" t="s">
        <v>3177</v>
      </c>
      <c r="T2169" t="s">
        <v>20</v>
      </c>
      <c r="U2169" t="s">
        <v>21</v>
      </c>
      <c r="V2169">
        <f>IF(porsche_data[[#This Row],[Transmission]]="Automatic",1,0)</f>
        <v>0</v>
      </c>
      <c r="W2169">
        <f>IF(porsche_data[[#This Row],[Transmission]]="PDK",1,0)</f>
        <v>0</v>
      </c>
      <c r="X2169" t="s">
        <v>22</v>
      </c>
      <c r="Y2169">
        <f>IF(porsche_data[[#This Row],[Drive]]="Rear drive",0,1)</f>
        <v>0</v>
      </c>
      <c r="Z2169" t="s">
        <v>23</v>
      </c>
      <c r="AA2169" t="s">
        <v>250</v>
      </c>
      <c r="AB2169">
        <f>IF(OR(porsche_data[[#This Row],[Interior Color]]="Black",porsche_data[[#This Row],[Interior Color]]="Beige",porsche_data[[#This Row],[Interior Color]]="Brown",porsche_data[[#This Row],[Interior Color]]="Grey"),0,1)</f>
        <v>0</v>
      </c>
      <c r="AC2169" t="s">
        <v>47</v>
      </c>
      <c r="AD21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70" spans="1:30" x14ac:dyDescent="0.2">
      <c r="A2170" t="s">
        <v>41</v>
      </c>
      <c r="B2170">
        <v>119900</v>
      </c>
      <c r="C2170">
        <f>ABS((porsche_data[[#This Row],[Price]]-AVERAGE(B2102:B6557))/_xlfn.STDEV.P(B2102:B6557))</f>
        <v>1.5996048013386115</v>
      </c>
      <c r="D2170" t="s">
        <v>163</v>
      </c>
      <c r="E2170" t="s">
        <v>190</v>
      </c>
      <c r="F2170">
        <f>IF(OR(ISNUMBER(SEARCH(" 4S",porsche_data[[#This Row],[Model]])), ISNUMBER(SEARCH(" S",porsche_data[[#This Row],[Model]]))),1,0)</f>
        <v>0</v>
      </c>
      <c r="G2170">
        <f>IF(ISNUMBER(SEARCH("Turbo",porsche_data[[#This Row],[Model]])),1,0)</f>
        <v>0</v>
      </c>
      <c r="H2170">
        <f>IF(ISNUMBER(SEARCH("GT",porsche_data[[#This Row],[Model]])),1,0)</f>
        <v>0</v>
      </c>
      <c r="I2170">
        <f>IF(ISNUMBER(SEARCH("RS",porsche_data[[#This Row],[Model]])),1,0)</f>
        <v>0</v>
      </c>
      <c r="J2170">
        <f>IF(ISNUMBER(SEARCH("Targa",porsche_data[[#This Row],[Body]])),1,0)</f>
        <v>0</v>
      </c>
      <c r="K2170">
        <f>IF(ISNUMBER(SEARCH("Cabriolet",porsche_data[[#This Row],[Body]])),1,0)</f>
        <v>1</v>
      </c>
      <c r="L2170" t="s">
        <v>16</v>
      </c>
      <c r="M2170">
        <v>992</v>
      </c>
      <c r="N2170" t="s">
        <v>1552</v>
      </c>
      <c r="O2170" s="3">
        <f>1*(LEFT(porsche_data[[#This Row],[Mileage0]],FIND(" ",porsche_data[[#This Row],[Mileage0]])-1))</f>
        <v>51589</v>
      </c>
      <c r="P2170" t="s">
        <v>182</v>
      </c>
      <c r="Q2170">
        <v>385</v>
      </c>
      <c r="R2170" t="s">
        <v>67</v>
      </c>
      <c r="S2170">
        <f>1*(LEFT(porsche_data[[#This Row],[Cylinder Capacity]],FIND(" ",porsche_data[[#This Row],[Cylinder Capacity]])-1))</f>
        <v>3</v>
      </c>
      <c r="T2170" t="s">
        <v>20</v>
      </c>
      <c r="U2170" t="s">
        <v>31</v>
      </c>
      <c r="V2170">
        <f>IF(porsche_data[[#This Row],[Transmission]]="Automatic",1,0)</f>
        <v>0</v>
      </c>
      <c r="W2170">
        <f>IF(porsche_data[[#This Row],[Transmission]]="PDK",1,0)</f>
        <v>1</v>
      </c>
      <c r="X2170" t="s">
        <v>22</v>
      </c>
      <c r="Y2170">
        <f>IF(porsche_data[[#This Row],[Drive]]="Rear drive",0,1)</f>
        <v>0</v>
      </c>
      <c r="Z2170" t="s">
        <v>23</v>
      </c>
      <c r="AA2170" t="s">
        <v>24</v>
      </c>
      <c r="AB2170">
        <f>IF(OR(porsche_data[[#This Row],[Interior Color]]="Black",porsche_data[[#This Row],[Interior Color]]="Beige",porsche_data[[#This Row],[Interior Color]]="Brown",porsche_data[[#This Row],[Interior Color]]="Grey"),0,1)</f>
        <v>0</v>
      </c>
      <c r="AC2170" t="s">
        <v>24</v>
      </c>
      <c r="AD21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71" spans="1:30" x14ac:dyDescent="0.2">
      <c r="A2171" t="s">
        <v>41</v>
      </c>
      <c r="B2171">
        <v>119900</v>
      </c>
      <c r="C2171">
        <f>ABS((porsche_data[[#This Row],[Price]]-AVERAGE(B2103:B6558))/_xlfn.STDEV.P(B2103:B6558))</f>
        <v>1.6033356385377593</v>
      </c>
      <c r="D2171" t="s">
        <v>143</v>
      </c>
      <c r="E2171" t="s">
        <v>299</v>
      </c>
      <c r="F2171">
        <f>IF(OR(ISNUMBER(SEARCH(" 4S",porsche_data[[#This Row],[Model]])), ISNUMBER(SEARCH(" S",porsche_data[[#This Row],[Model]]))),1,0)</f>
        <v>0</v>
      </c>
      <c r="G2171">
        <f>IF(ISNUMBER(SEARCH("Turbo",porsche_data[[#This Row],[Model]])),1,0)</f>
        <v>0</v>
      </c>
      <c r="H2171">
        <f>IF(ISNUMBER(SEARCH("GT",porsche_data[[#This Row],[Model]])),1,0)</f>
        <v>1</v>
      </c>
      <c r="I2171">
        <f>IF(ISNUMBER(SEARCH("RS",porsche_data[[#This Row],[Model]])),1,0)</f>
        <v>0</v>
      </c>
      <c r="J2171">
        <f>IF(ISNUMBER(SEARCH("Targa",porsche_data[[#This Row],[Body]])),1,0)</f>
        <v>0</v>
      </c>
      <c r="K2171">
        <f>IF(ISNUMBER(SEARCH("Cabriolet",porsche_data[[#This Row],[Body]])),1,0)</f>
        <v>0</v>
      </c>
      <c r="L2171" t="s">
        <v>44</v>
      </c>
      <c r="M2171">
        <v>997</v>
      </c>
      <c r="N2171" t="s">
        <v>1861</v>
      </c>
      <c r="O2171" s="3">
        <f>1*(LEFT(porsche_data[[#This Row],[Mileage0]],FIND(" ",porsche_data[[#This Row],[Mileage0]])-1))</f>
        <v>53800</v>
      </c>
      <c r="P2171" t="s">
        <v>301</v>
      </c>
      <c r="Q2171">
        <v>415</v>
      </c>
      <c r="R2171" t="s">
        <v>19</v>
      </c>
      <c r="S2171">
        <f>1*(LEFT(porsche_data[[#This Row],[Cylinder Capacity]],FIND(" ",porsche_data[[#This Row],[Cylinder Capacity]])-1))</f>
        <v>3.6</v>
      </c>
      <c r="T2171" t="s">
        <v>20</v>
      </c>
      <c r="U2171" t="s">
        <v>21</v>
      </c>
      <c r="V2171">
        <f>IF(porsche_data[[#This Row],[Transmission]]="Automatic",1,0)</f>
        <v>0</v>
      </c>
      <c r="W2171">
        <f>IF(porsche_data[[#This Row],[Transmission]]="PDK",1,0)</f>
        <v>0</v>
      </c>
      <c r="X2171" t="s">
        <v>22</v>
      </c>
      <c r="Y2171">
        <f>IF(porsche_data[[#This Row],[Drive]]="Rear drive",0,1)</f>
        <v>0</v>
      </c>
      <c r="Z2171" t="s">
        <v>23</v>
      </c>
      <c r="AA2171" t="s">
        <v>24</v>
      </c>
      <c r="AB2171">
        <f>IF(OR(porsche_data[[#This Row],[Interior Color]]="Black",porsche_data[[#This Row],[Interior Color]]="Beige",porsche_data[[#This Row],[Interior Color]]="Brown",porsche_data[[#This Row],[Interior Color]]="Grey"),0,1)</f>
        <v>0</v>
      </c>
      <c r="AC2171" t="s">
        <v>24</v>
      </c>
      <c r="AD21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72" spans="1:30" x14ac:dyDescent="0.2">
      <c r="A2172" t="s">
        <v>41</v>
      </c>
      <c r="B2172">
        <v>119900</v>
      </c>
      <c r="C2172">
        <f>ABS((porsche_data[[#This Row],[Price]]-AVERAGE(B2104:B6559))/_xlfn.STDEV.P(B2104:B6559))</f>
        <v>1.6033356385377593</v>
      </c>
      <c r="D2172" t="s">
        <v>504</v>
      </c>
      <c r="E2172" t="s">
        <v>1033</v>
      </c>
      <c r="F2172">
        <f>IF(OR(ISNUMBER(SEARCH(" 4S",porsche_data[[#This Row],[Model]])), ISNUMBER(SEARCH(" S",porsche_data[[#This Row],[Model]]))),1,0)</f>
        <v>0</v>
      </c>
      <c r="G2172">
        <f>IF(ISNUMBER(SEARCH("Turbo",porsche_data[[#This Row],[Model]])),1,0)</f>
        <v>1</v>
      </c>
      <c r="H2172">
        <f>IF(ISNUMBER(SEARCH("GT",porsche_data[[#This Row],[Model]])),1,0)</f>
        <v>0</v>
      </c>
      <c r="I2172">
        <f>IF(ISNUMBER(SEARCH("RS",porsche_data[[#This Row],[Model]])),1,0)</f>
        <v>0</v>
      </c>
      <c r="J2172">
        <f>IF(ISNUMBER(SEARCH("Targa",porsche_data[[#This Row],[Body]])),1,0)</f>
        <v>0</v>
      </c>
      <c r="K2172">
        <f>IF(ISNUMBER(SEARCH("Cabriolet",porsche_data[[#This Row],[Body]])),1,0)</f>
        <v>0</v>
      </c>
      <c r="L2172" t="s">
        <v>44</v>
      </c>
      <c r="M2172">
        <v>911</v>
      </c>
      <c r="N2172" t="s">
        <v>911</v>
      </c>
      <c r="O2172" s="3">
        <f>1*(LEFT(porsche_data[[#This Row],[Mileage0]],FIND(" ",porsche_data[[#This Row],[Mileage0]])-1))</f>
        <v>127000</v>
      </c>
      <c r="P2172" t="s">
        <v>202</v>
      </c>
      <c r="Q2172">
        <v>300</v>
      </c>
      <c r="R2172" t="s">
        <v>213</v>
      </c>
      <c r="S2172">
        <f>1*(LEFT(porsche_data[[#This Row],[Cylinder Capacity]],FIND(" ",porsche_data[[#This Row],[Cylinder Capacity]])-1))</f>
        <v>3.3</v>
      </c>
      <c r="T2172" t="s">
        <v>20</v>
      </c>
      <c r="U2172" t="s">
        <v>21</v>
      </c>
      <c r="V2172">
        <f>IF(porsche_data[[#This Row],[Transmission]]="Automatic",1,0)</f>
        <v>0</v>
      </c>
      <c r="W2172">
        <f>IF(porsche_data[[#This Row],[Transmission]]="PDK",1,0)</f>
        <v>0</v>
      </c>
      <c r="X2172" t="s">
        <v>22</v>
      </c>
      <c r="Y2172">
        <f>IF(porsche_data[[#This Row],[Drive]]="Rear drive",0,1)</f>
        <v>0</v>
      </c>
      <c r="Z2172" t="s">
        <v>23</v>
      </c>
      <c r="AA2172" t="s">
        <v>54</v>
      </c>
      <c r="AB2172">
        <f>IF(OR(porsche_data[[#This Row],[Interior Color]]="Black",porsche_data[[#This Row],[Interior Color]]="Beige",porsche_data[[#This Row],[Interior Color]]="Brown",porsche_data[[#This Row],[Interior Color]]="Grey"),0,1)</f>
        <v>1</v>
      </c>
      <c r="AC2172" t="s">
        <v>61</v>
      </c>
      <c r="AD21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73" spans="1:30" hidden="1" x14ac:dyDescent="0.2">
      <c r="A2173" t="s">
        <v>25</v>
      </c>
      <c r="C2173" t="e">
        <f>ABS((porsche_data[[#This Row],[Price]]-#REF!)/#REF!)</f>
        <v>#REF!</v>
      </c>
      <c r="D2173" t="s">
        <v>25</v>
      </c>
      <c r="E2173" t="s">
        <v>25</v>
      </c>
      <c r="F2173">
        <f>IF(OR(ISNUMBER(SEARCH(" 4S",porsche_data[[#This Row],[Model]])), ISNUMBER(SEARCH(" S",porsche_data[[#This Row],[Model]]))),1,0)</f>
        <v>0</v>
      </c>
      <c r="G2173">
        <f>IF(ISNUMBER(SEARCH("Turbo",porsche_data[[#This Row],[Model]])),1,0)</f>
        <v>0</v>
      </c>
      <c r="H2173">
        <f>IF(ISNUMBER(SEARCH("GT",porsche_data[[#This Row],[Model]])),1,0)</f>
        <v>0</v>
      </c>
      <c r="I2173">
        <f>IF(ISNUMBER(SEARCH("RS",porsche_data[[#This Row],[Model]])),1,0)</f>
        <v>0</v>
      </c>
      <c r="J2173">
        <f>IF(ISNUMBER(SEARCH("Targa",porsche_data[[#This Row],[Body]])),1,0)</f>
        <v>0</v>
      </c>
      <c r="K2173">
        <f>IF(ISNUMBER(SEARCH("Cabriolet",porsche_data[[#This Row],[Body]])),1,0)</f>
        <v>0</v>
      </c>
      <c r="L2173" t="s">
        <v>25</v>
      </c>
      <c r="N2173" t="s">
        <v>25</v>
      </c>
      <c r="O2173" t="str">
        <f>IF(ISNUMBER(SEARCH("km",porsche_data[[#This Row],[Mileage0]])),porsche_data[[#This Row],[Mileage0]],"")</f>
        <v/>
      </c>
      <c r="P2173" t="s">
        <v>25</v>
      </c>
      <c r="R2173" t="s">
        <v>25</v>
      </c>
      <c r="T2173" t="s">
        <v>25</v>
      </c>
      <c r="U2173" t="s">
        <v>25</v>
      </c>
      <c r="V2173">
        <f>IF(porsche_data[[#This Row],[Transmission]]="Automatic",1,0)</f>
        <v>0</v>
      </c>
      <c r="W2173">
        <f>IF(porsche_data[[#This Row],[Transmission]]="PDK",1,0)</f>
        <v>0</v>
      </c>
      <c r="X2173" t="s">
        <v>25</v>
      </c>
      <c r="Y2173">
        <f>IF(porsche_data[[#This Row],[Drive]]="Rear drive",0,1)</f>
        <v>1</v>
      </c>
      <c r="Z2173" t="s">
        <v>25</v>
      </c>
      <c r="AA2173" t="s">
        <v>25</v>
      </c>
      <c r="AB2173">
        <f>IF(OR(porsche_data[[#This Row],[Interior Color]]="Black",porsche_data[[#This Row],[Interior Color]]="Beige",porsche_data[[#This Row],[Interior Color]]="Brown",porsche_data[[#This Row],[Interior Color]]="Grey"),0,1)</f>
        <v>1</v>
      </c>
      <c r="AC2173" t="s">
        <v>25</v>
      </c>
      <c r="AD21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74" spans="1:30" hidden="1" x14ac:dyDescent="0.2">
      <c r="A2174" t="s">
        <v>4059</v>
      </c>
      <c r="C2174" t="e">
        <f>ABS((porsche_data[[#This Row],[Price]]-#REF!)/#REF!)</f>
        <v>#REF!</v>
      </c>
      <c r="D2174" t="s">
        <v>63</v>
      </c>
      <c r="E2174" t="s">
        <v>254</v>
      </c>
      <c r="F2174">
        <f>IF(OR(ISNUMBER(SEARCH(" 4S",porsche_data[[#This Row],[Model]])), ISNUMBER(SEARCH(" S",porsche_data[[#This Row],[Model]]))),1,0)</f>
        <v>1</v>
      </c>
      <c r="G2174">
        <f>IF(ISNUMBER(SEARCH("Turbo",porsche_data[[#This Row],[Model]])),1,0)</f>
        <v>1</v>
      </c>
      <c r="H2174">
        <f>IF(ISNUMBER(SEARCH("GT",porsche_data[[#This Row],[Model]])),1,0)</f>
        <v>0</v>
      </c>
      <c r="I2174">
        <f>IF(ISNUMBER(SEARCH("RS",porsche_data[[#This Row],[Model]])),1,0)</f>
        <v>0</v>
      </c>
      <c r="J2174">
        <f>IF(ISNUMBER(SEARCH("Targa",porsche_data[[#This Row],[Body]])),1,0)</f>
        <v>0</v>
      </c>
      <c r="K2174">
        <f>IF(ISNUMBER(SEARCH("Cabriolet",porsche_data[[#This Row],[Body]])),1,0)</f>
        <v>1</v>
      </c>
      <c r="L2174" t="s">
        <v>16</v>
      </c>
      <c r="N2174" t="s">
        <v>545</v>
      </c>
      <c r="O2174" t="str">
        <f>IF(ISNUMBER(SEARCH("km",porsche_data[[#This Row],[Mileage0]])),porsche_data[[#This Row],[Mileage0]],"")</f>
        <v>2500 km</v>
      </c>
      <c r="P2174" t="s">
        <v>256</v>
      </c>
      <c r="R2174" t="s">
        <v>88</v>
      </c>
      <c r="T2174" t="s">
        <v>20</v>
      </c>
      <c r="U2174" t="s">
        <v>31</v>
      </c>
      <c r="V2174">
        <f>IF(porsche_data[[#This Row],[Transmission]]="Automatic",1,0)</f>
        <v>0</v>
      </c>
      <c r="W2174">
        <f>IF(porsche_data[[#This Row],[Transmission]]="PDK",1,0)</f>
        <v>1</v>
      </c>
      <c r="X2174" t="s">
        <v>46</v>
      </c>
      <c r="Y2174">
        <f>IF(porsche_data[[#This Row],[Drive]]="Rear drive",0,1)</f>
        <v>1</v>
      </c>
      <c r="Z2174" t="s">
        <v>23</v>
      </c>
      <c r="AA2174" t="s">
        <v>24</v>
      </c>
      <c r="AB2174">
        <f>IF(OR(porsche_data[[#This Row],[Interior Color]]="Black",porsche_data[[#This Row],[Interior Color]]="Beige",porsche_data[[#This Row],[Interior Color]]="Brown",porsche_data[[#This Row],[Interior Color]]="Grey"),0,1)</f>
        <v>0</v>
      </c>
      <c r="AC2174" t="s">
        <v>99</v>
      </c>
      <c r="AD21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75" spans="1:30" x14ac:dyDescent="0.2">
      <c r="A2175" t="s">
        <v>41</v>
      </c>
      <c r="B2175">
        <v>119900</v>
      </c>
      <c r="C2175">
        <f>ABS((porsche_data[[#This Row],[Price]]-AVERAGE(B2107:B6562))/_xlfn.STDEV.P(B2107:B6562))</f>
        <v>1.6106889270727105</v>
      </c>
      <c r="D2175" t="s">
        <v>93</v>
      </c>
      <c r="E2175" t="s">
        <v>64</v>
      </c>
      <c r="F2175">
        <f>IF(OR(ISNUMBER(SEARCH(" 4S",porsche_data[[#This Row],[Model]])), ISNUMBER(SEARCH(" S",porsche_data[[#This Row],[Model]]))),1,0)</f>
        <v>1</v>
      </c>
      <c r="G2175">
        <f>IF(ISNUMBER(SEARCH("Turbo",porsche_data[[#This Row],[Model]])),1,0)</f>
        <v>0</v>
      </c>
      <c r="H2175">
        <f>IF(ISNUMBER(SEARCH("GT",porsche_data[[#This Row],[Model]])),1,0)</f>
        <v>0</v>
      </c>
      <c r="I2175">
        <f>IF(ISNUMBER(SEARCH("RS",porsche_data[[#This Row],[Model]])),1,0)</f>
        <v>0</v>
      </c>
      <c r="J2175">
        <f>IF(ISNUMBER(SEARCH("Targa",porsche_data[[#This Row],[Body]])),1,0)</f>
        <v>0</v>
      </c>
      <c r="K2175">
        <f>IF(ISNUMBER(SEARCH("Cabriolet",porsche_data[[#This Row],[Body]])),1,0)</f>
        <v>0</v>
      </c>
      <c r="L2175" t="s">
        <v>44</v>
      </c>
      <c r="M2175">
        <v>992</v>
      </c>
      <c r="N2175" t="s">
        <v>2689</v>
      </c>
      <c r="O2175" s="3">
        <f>1*(LEFT(porsche_data[[#This Row],[Mileage0]],FIND(" ",porsche_data[[#This Row],[Mileage0]])-1))</f>
        <v>65321</v>
      </c>
      <c r="P2175" t="s">
        <v>66</v>
      </c>
      <c r="Q2175">
        <v>450</v>
      </c>
      <c r="R2175" t="s">
        <v>67</v>
      </c>
      <c r="S2175">
        <f>1*(LEFT(porsche_data[[#This Row],[Cylinder Capacity]],FIND(" ",porsche_data[[#This Row],[Cylinder Capacity]])-1))</f>
        <v>3</v>
      </c>
      <c r="T2175" t="s">
        <v>20</v>
      </c>
      <c r="U2175" t="s">
        <v>31</v>
      </c>
      <c r="V2175">
        <f>IF(porsche_data[[#This Row],[Transmission]]="Automatic",1,0)</f>
        <v>0</v>
      </c>
      <c r="W2175">
        <f>IF(porsche_data[[#This Row],[Transmission]]="PDK",1,0)</f>
        <v>1</v>
      </c>
      <c r="X2175" t="s">
        <v>46</v>
      </c>
      <c r="Y2175">
        <f>IF(porsche_data[[#This Row],[Drive]]="Rear drive",0,1)</f>
        <v>1</v>
      </c>
      <c r="Z2175" t="s">
        <v>23</v>
      </c>
      <c r="AA2175" t="s">
        <v>24</v>
      </c>
      <c r="AB2175">
        <f>IF(OR(porsche_data[[#This Row],[Interior Color]]="Black",porsche_data[[#This Row],[Interior Color]]="Beige",porsche_data[[#This Row],[Interior Color]]="Brown",porsche_data[[#This Row],[Interior Color]]="Grey"),0,1)</f>
        <v>0</v>
      </c>
      <c r="AC2175" t="s">
        <v>99</v>
      </c>
      <c r="AD21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76" spans="1:30" hidden="1" x14ac:dyDescent="0.2">
      <c r="A2176" t="s">
        <v>1518</v>
      </c>
      <c r="C2176" t="e">
        <f>ABS((porsche_data[[#This Row],[Price]]-#REF!)/#REF!)</f>
        <v>#REF!</v>
      </c>
      <c r="D2176" t="s">
        <v>654</v>
      </c>
      <c r="E2176" t="s">
        <v>513</v>
      </c>
      <c r="F2176">
        <f>IF(OR(ISNUMBER(SEARCH(" 4S",porsche_data[[#This Row],[Model]])), ISNUMBER(SEARCH(" S",porsche_data[[#This Row],[Model]]))),1,0)</f>
        <v>0</v>
      </c>
      <c r="G2176">
        <f>IF(ISNUMBER(SEARCH("Turbo",porsche_data[[#This Row],[Model]])),1,0)</f>
        <v>0</v>
      </c>
      <c r="H2176">
        <f>IF(ISNUMBER(SEARCH("GT",porsche_data[[#This Row],[Model]])),1,0)</f>
        <v>0</v>
      </c>
      <c r="I2176">
        <f>IF(ISNUMBER(SEARCH("RS",porsche_data[[#This Row],[Model]])),1,0)</f>
        <v>0</v>
      </c>
      <c r="J2176">
        <f>IF(ISNUMBER(SEARCH("Targa",porsche_data[[#This Row],[Body]])),1,0)</f>
        <v>0</v>
      </c>
      <c r="K2176">
        <f>IF(ISNUMBER(SEARCH("Cabriolet",porsche_data[[#This Row],[Body]])),1,0)</f>
        <v>0</v>
      </c>
      <c r="L2176" t="s">
        <v>44</v>
      </c>
      <c r="N2176" t="s">
        <v>3182</v>
      </c>
      <c r="O2176" t="str">
        <f>IF(ISNUMBER(SEARCH("km",porsche_data[[#This Row],[Mileage0]])),porsche_data[[#This Row],[Mileage0]],"")</f>
        <v/>
      </c>
      <c r="P2176" t="s">
        <v>515</v>
      </c>
      <c r="R2176" t="s">
        <v>3183</v>
      </c>
      <c r="T2176" t="s">
        <v>20</v>
      </c>
      <c r="U2176" t="s">
        <v>21</v>
      </c>
      <c r="V2176">
        <f>IF(porsche_data[[#This Row],[Transmission]]="Automatic",1,0)</f>
        <v>0</v>
      </c>
      <c r="W2176">
        <f>IF(porsche_data[[#This Row],[Transmission]]="PDK",1,0)</f>
        <v>0</v>
      </c>
      <c r="X2176" t="s">
        <v>22</v>
      </c>
      <c r="Y2176">
        <f>IF(porsche_data[[#This Row],[Drive]]="Rear drive",0,1)</f>
        <v>0</v>
      </c>
      <c r="Z2176" t="s">
        <v>23</v>
      </c>
      <c r="AA2176" t="s">
        <v>24</v>
      </c>
      <c r="AB2176">
        <f>IF(OR(porsche_data[[#This Row],[Interior Color]]="Black",porsche_data[[#This Row],[Interior Color]]="Beige",porsche_data[[#This Row],[Interior Color]]="Brown",porsche_data[[#This Row],[Interior Color]]="Grey"),0,1)</f>
        <v>0</v>
      </c>
      <c r="AC2176" t="s">
        <v>54</v>
      </c>
      <c r="AD21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77" spans="1:30" x14ac:dyDescent="0.2">
      <c r="A2177" t="s">
        <v>41</v>
      </c>
      <c r="B2177">
        <v>119900</v>
      </c>
      <c r="C2177">
        <f>ABS((porsche_data[[#This Row],[Price]]-AVERAGE(B2109:B6564))/_xlfn.STDEV.P(B2109:B6564))</f>
        <v>1.6106889270727105</v>
      </c>
      <c r="D2177" t="s">
        <v>215</v>
      </c>
      <c r="E2177" t="s">
        <v>454</v>
      </c>
      <c r="F2177">
        <f>IF(OR(ISNUMBER(SEARCH(" 4S",porsche_data[[#This Row],[Model]])), ISNUMBER(SEARCH(" S",porsche_data[[#This Row],[Model]]))),1,0)</f>
        <v>1</v>
      </c>
      <c r="G2177">
        <f>IF(ISNUMBER(SEARCH("Turbo",porsche_data[[#This Row],[Model]])),1,0)</f>
        <v>1</v>
      </c>
      <c r="H2177">
        <f>IF(ISNUMBER(SEARCH("GT",porsche_data[[#This Row],[Model]])),1,0)</f>
        <v>0</v>
      </c>
      <c r="I2177">
        <f>IF(ISNUMBER(SEARCH("RS",porsche_data[[#This Row],[Model]])),1,0)</f>
        <v>0</v>
      </c>
      <c r="J2177">
        <f>IF(ISNUMBER(SEARCH("Targa",porsche_data[[#This Row],[Body]])),1,0)</f>
        <v>0</v>
      </c>
      <c r="K2177">
        <f>IF(ISNUMBER(SEARCH("Cabriolet",porsche_data[[#This Row],[Body]])),1,0)</f>
        <v>1</v>
      </c>
      <c r="L2177" t="s">
        <v>16</v>
      </c>
      <c r="M2177">
        <v>997</v>
      </c>
      <c r="N2177" t="s">
        <v>3268</v>
      </c>
      <c r="O2177" s="3">
        <f>1*(LEFT(porsche_data[[#This Row],[Mileage0]],FIND(" ",porsche_data[[#This Row],[Mileage0]])-1))</f>
        <v>69900</v>
      </c>
      <c r="P2177" t="s">
        <v>456</v>
      </c>
      <c r="Q2177">
        <v>530</v>
      </c>
      <c r="R2177" t="s">
        <v>88</v>
      </c>
      <c r="S2177">
        <f>1*(LEFT(porsche_data[[#This Row],[Cylinder Capacity]],FIND(" ",porsche_data[[#This Row],[Cylinder Capacity]])-1))</f>
        <v>3.8</v>
      </c>
      <c r="T2177" t="s">
        <v>20</v>
      </c>
      <c r="U2177" t="s">
        <v>31</v>
      </c>
      <c r="V2177">
        <f>IF(porsche_data[[#This Row],[Transmission]]="Automatic",1,0)</f>
        <v>0</v>
      </c>
      <c r="W2177">
        <f>IF(porsche_data[[#This Row],[Transmission]]="PDK",1,0)</f>
        <v>1</v>
      </c>
      <c r="X2177" t="s">
        <v>46</v>
      </c>
      <c r="Y2177">
        <f>IF(porsche_data[[#This Row],[Drive]]="Rear drive",0,1)</f>
        <v>1</v>
      </c>
      <c r="Z2177" t="s">
        <v>23</v>
      </c>
      <c r="AA2177" t="s">
        <v>68</v>
      </c>
      <c r="AB2177">
        <f>IF(OR(porsche_data[[#This Row],[Interior Color]]="Black",porsche_data[[#This Row],[Interior Color]]="Beige",porsche_data[[#This Row],[Interior Color]]="Brown",porsche_data[[#This Row],[Interior Color]]="Grey"),0,1)</f>
        <v>0</v>
      </c>
      <c r="AC2177" t="s">
        <v>24</v>
      </c>
      <c r="AD21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78" spans="1:30" hidden="1" x14ac:dyDescent="0.2">
      <c r="A2178" t="s">
        <v>328</v>
      </c>
      <c r="C2178" t="e">
        <f>ABS((porsche_data[[#This Row],[Price]]-#REF!)/#REF!)</f>
        <v>#REF!</v>
      </c>
      <c r="D2178" t="s">
        <v>874</v>
      </c>
      <c r="E2178" t="s">
        <v>508</v>
      </c>
      <c r="F2178">
        <f>IF(OR(ISNUMBER(SEARCH(" 4S",porsche_data[[#This Row],[Model]])), ISNUMBER(SEARCH(" S",porsche_data[[#This Row],[Model]]))),1,0)</f>
        <v>1</v>
      </c>
      <c r="G2178">
        <f>IF(ISNUMBER(SEARCH("Turbo",porsche_data[[#This Row],[Model]])),1,0)</f>
        <v>0</v>
      </c>
      <c r="H2178">
        <f>IF(ISNUMBER(SEARCH("GT",porsche_data[[#This Row],[Model]])),1,0)</f>
        <v>0</v>
      </c>
      <c r="I2178">
        <f>IF(ISNUMBER(SEARCH("RS",porsche_data[[#This Row],[Model]])),1,0)</f>
        <v>0</v>
      </c>
      <c r="J2178">
        <f>IF(ISNUMBER(SEARCH("Targa",porsche_data[[#This Row],[Body]])),1,0)</f>
        <v>0</v>
      </c>
      <c r="K2178">
        <f>IF(ISNUMBER(SEARCH("Cabriolet",porsche_data[[#This Row],[Body]])),1,0)</f>
        <v>1</v>
      </c>
      <c r="L2178" t="s">
        <v>16</v>
      </c>
      <c r="N2178" t="s">
        <v>3185</v>
      </c>
      <c r="O2178" t="str">
        <f>IF(ISNUMBER(SEARCH("km",porsche_data[[#This Row],[Mileage0]])),porsche_data[[#This Row],[Mileage0]],"")</f>
        <v>33300 km</v>
      </c>
      <c r="P2178" t="s">
        <v>1709</v>
      </c>
      <c r="R2178" t="s">
        <v>88</v>
      </c>
      <c r="T2178" t="s">
        <v>20</v>
      </c>
      <c r="U2178" t="s">
        <v>21</v>
      </c>
      <c r="V2178">
        <f>IF(porsche_data[[#This Row],[Transmission]]="Automatic",1,0)</f>
        <v>0</v>
      </c>
      <c r="W2178">
        <f>IF(porsche_data[[#This Row],[Transmission]]="PDK",1,0)</f>
        <v>0</v>
      </c>
      <c r="X2178" t="s">
        <v>22</v>
      </c>
      <c r="Y2178">
        <f>IF(porsche_data[[#This Row],[Drive]]="Rear drive",0,1)</f>
        <v>0</v>
      </c>
      <c r="Z2178" t="s">
        <v>23</v>
      </c>
      <c r="AA2178" t="s">
        <v>116</v>
      </c>
      <c r="AB2178">
        <f>IF(OR(porsche_data[[#This Row],[Interior Color]]="Black",porsche_data[[#This Row],[Interior Color]]="Beige",porsche_data[[#This Row],[Interior Color]]="Brown",porsche_data[[#This Row],[Interior Color]]="Grey"),0,1)</f>
        <v>1</v>
      </c>
      <c r="AC2178" t="s">
        <v>24</v>
      </c>
      <c r="AD21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79" spans="1:30" hidden="1" x14ac:dyDescent="0.2">
      <c r="A2179" t="s">
        <v>25</v>
      </c>
      <c r="C2179" t="e">
        <f>ABS((porsche_data[[#This Row],[Price]]-#REF!)/#REF!)</f>
        <v>#REF!</v>
      </c>
      <c r="D2179" t="s">
        <v>25</v>
      </c>
      <c r="E2179" t="s">
        <v>25</v>
      </c>
      <c r="F2179">
        <f>IF(OR(ISNUMBER(SEARCH(" 4S",porsche_data[[#This Row],[Model]])), ISNUMBER(SEARCH(" S",porsche_data[[#This Row],[Model]]))),1,0)</f>
        <v>0</v>
      </c>
      <c r="G2179">
        <f>IF(ISNUMBER(SEARCH("Turbo",porsche_data[[#This Row],[Model]])),1,0)</f>
        <v>0</v>
      </c>
      <c r="H2179">
        <f>IF(ISNUMBER(SEARCH("GT",porsche_data[[#This Row],[Model]])),1,0)</f>
        <v>0</v>
      </c>
      <c r="I2179">
        <f>IF(ISNUMBER(SEARCH("RS",porsche_data[[#This Row],[Model]])),1,0)</f>
        <v>0</v>
      </c>
      <c r="J2179">
        <f>IF(ISNUMBER(SEARCH("Targa",porsche_data[[#This Row],[Body]])),1,0)</f>
        <v>0</v>
      </c>
      <c r="K2179">
        <f>IF(ISNUMBER(SEARCH("Cabriolet",porsche_data[[#This Row],[Body]])),1,0)</f>
        <v>0</v>
      </c>
      <c r="L2179" t="s">
        <v>25</v>
      </c>
      <c r="N2179" t="s">
        <v>25</v>
      </c>
      <c r="O2179" t="str">
        <f>IF(ISNUMBER(SEARCH("km",porsche_data[[#This Row],[Mileage0]])),porsche_data[[#This Row],[Mileage0]],"")</f>
        <v/>
      </c>
      <c r="P2179" t="s">
        <v>25</v>
      </c>
      <c r="R2179" t="s">
        <v>25</v>
      </c>
      <c r="T2179" t="s">
        <v>25</v>
      </c>
      <c r="U2179" t="s">
        <v>25</v>
      </c>
      <c r="V2179">
        <f>IF(porsche_data[[#This Row],[Transmission]]="Automatic",1,0)</f>
        <v>0</v>
      </c>
      <c r="W2179">
        <f>IF(porsche_data[[#This Row],[Transmission]]="PDK",1,0)</f>
        <v>0</v>
      </c>
      <c r="X2179" t="s">
        <v>25</v>
      </c>
      <c r="Y2179">
        <f>IF(porsche_data[[#This Row],[Drive]]="Rear drive",0,1)</f>
        <v>1</v>
      </c>
      <c r="Z2179" t="s">
        <v>25</v>
      </c>
      <c r="AA2179" t="s">
        <v>25</v>
      </c>
      <c r="AB2179">
        <f>IF(OR(porsche_data[[#This Row],[Interior Color]]="Black",porsche_data[[#This Row],[Interior Color]]="Beige",porsche_data[[#This Row],[Interior Color]]="Brown",porsche_data[[#This Row],[Interior Color]]="Grey"),0,1)</f>
        <v>1</v>
      </c>
      <c r="AC2179" t="s">
        <v>25</v>
      </c>
      <c r="AD21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80" spans="1:30" x14ac:dyDescent="0.2">
      <c r="A2180" t="s">
        <v>41</v>
      </c>
      <c r="B2180">
        <v>119900</v>
      </c>
      <c r="C2180">
        <f>ABS((porsche_data[[#This Row],[Price]]-AVERAGE(B2112:B6567))/_xlfn.STDEV.P(B2112:B6567))</f>
        <v>1.6143168727093584</v>
      </c>
      <c r="D2180" t="s">
        <v>473</v>
      </c>
      <c r="E2180" t="s">
        <v>50</v>
      </c>
      <c r="F2180">
        <f>IF(OR(ISNUMBER(SEARCH(" 4S",porsche_data[[#This Row],[Model]])), ISNUMBER(SEARCH(" S",porsche_data[[#This Row],[Model]]))),1,0)</f>
        <v>0</v>
      </c>
      <c r="G2180">
        <f>IF(ISNUMBER(SEARCH("Turbo",porsche_data[[#This Row],[Model]])),1,0)</f>
        <v>0</v>
      </c>
      <c r="H2180">
        <f>IF(ISNUMBER(SEARCH("GT",porsche_data[[#This Row],[Model]])),1,0)</f>
        <v>0</v>
      </c>
      <c r="I2180">
        <f>IF(ISNUMBER(SEARCH("RS",porsche_data[[#This Row],[Model]])),1,0)</f>
        <v>0</v>
      </c>
      <c r="J2180">
        <f>IF(ISNUMBER(SEARCH("Targa",porsche_data[[#This Row],[Body]])),1,0)</f>
        <v>0</v>
      </c>
      <c r="K2180">
        <f>IF(ISNUMBER(SEARCH("Cabriolet",porsche_data[[#This Row],[Body]])),1,0)</f>
        <v>1</v>
      </c>
      <c r="L2180" t="s">
        <v>16</v>
      </c>
      <c r="M2180">
        <v>993</v>
      </c>
      <c r="N2180" t="s">
        <v>1889</v>
      </c>
      <c r="O2180" s="3">
        <f>1*(LEFT(porsche_data[[#This Row],[Mileage0]],FIND(" ",porsche_data[[#This Row],[Mileage0]])-1))</f>
        <v>79000</v>
      </c>
      <c r="P2180" t="s">
        <v>52</v>
      </c>
      <c r="Q2180">
        <v>272</v>
      </c>
      <c r="R2180" t="s">
        <v>19</v>
      </c>
      <c r="S2180">
        <f>1*(LEFT(porsche_data[[#This Row],[Cylinder Capacity]],FIND(" ",porsche_data[[#This Row],[Cylinder Capacity]])-1))</f>
        <v>3.6</v>
      </c>
      <c r="T2180" t="s">
        <v>20</v>
      </c>
      <c r="U2180" t="s">
        <v>53</v>
      </c>
      <c r="V2180">
        <f>IF(porsche_data[[#This Row],[Transmission]]="Automatic",1,0)</f>
        <v>1</v>
      </c>
      <c r="W2180">
        <f>IF(porsche_data[[#This Row],[Transmission]]="PDK",1,0)</f>
        <v>0</v>
      </c>
      <c r="X2180" t="s">
        <v>22</v>
      </c>
      <c r="Y2180">
        <f>IF(porsche_data[[#This Row],[Drive]]="Rear drive",0,1)</f>
        <v>0</v>
      </c>
      <c r="Z2180" t="s">
        <v>23</v>
      </c>
      <c r="AA2180" t="s">
        <v>24</v>
      </c>
      <c r="AB2180">
        <f>IF(OR(porsche_data[[#This Row],[Interior Color]]="Black",porsche_data[[#This Row],[Interior Color]]="Beige",porsche_data[[#This Row],[Interior Color]]="Brown",porsche_data[[#This Row],[Interior Color]]="Grey"),0,1)</f>
        <v>0</v>
      </c>
      <c r="AC2180" t="s">
        <v>32</v>
      </c>
      <c r="AD21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81" spans="1:30" x14ac:dyDescent="0.2">
      <c r="A2181" t="s">
        <v>41</v>
      </c>
      <c r="B2181">
        <v>119900</v>
      </c>
      <c r="C2181">
        <f>ABS((porsche_data[[#This Row],[Price]]-AVERAGE(B2113:B6568))/_xlfn.STDEV.P(B2113:B6568))</f>
        <v>1.6179682079023945</v>
      </c>
      <c r="D2181" t="s">
        <v>229</v>
      </c>
      <c r="E2181" t="s">
        <v>230</v>
      </c>
      <c r="F2181">
        <f>IF(OR(ISNUMBER(SEARCH(" 4S",porsche_data[[#This Row],[Model]])), ISNUMBER(SEARCH(" S",porsche_data[[#This Row],[Model]]))),1,0)</f>
        <v>0</v>
      </c>
      <c r="G2181">
        <f>IF(ISNUMBER(SEARCH("Turbo",porsche_data[[#This Row],[Model]])),1,0)</f>
        <v>0</v>
      </c>
      <c r="H2181">
        <f>IF(ISNUMBER(SEARCH("GT",porsche_data[[#This Row],[Model]])),1,0)</f>
        <v>0</v>
      </c>
      <c r="I2181">
        <f>IF(ISNUMBER(SEARCH("RS",porsche_data[[#This Row],[Model]])),1,0)</f>
        <v>0</v>
      </c>
      <c r="J2181">
        <f>IF(ISNUMBER(SEARCH("Targa",porsche_data[[#This Row],[Body]])),1,0)</f>
        <v>0</v>
      </c>
      <c r="K2181">
        <f>IF(ISNUMBER(SEARCH("Cabriolet",porsche_data[[#This Row],[Body]])),1,0)</f>
        <v>0</v>
      </c>
      <c r="L2181" t="s">
        <v>44</v>
      </c>
      <c r="M2181">
        <v>964</v>
      </c>
      <c r="N2181" t="s">
        <v>3910</v>
      </c>
      <c r="O2181" s="3">
        <f>1*(LEFT(porsche_data[[#This Row],[Mileage0]],FIND(" ",porsche_data[[#This Row],[Mileage0]])-1))</f>
        <v>90911</v>
      </c>
      <c r="P2181" t="s">
        <v>18</v>
      </c>
      <c r="Q2181">
        <v>250</v>
      </c>
      <c r="R2181" t="s">
        <v>19</v>
      </c>
      <c r="S2181">
        <f>1*(LEFT(porsche_data[[#This Row],[Cylinder Capacity]],FIND(" ",porsche_data[[#This Row],[Cylinder Capacity]])-1))</f>
        <v>3.6</v>
      </c>
      <c r="T2181" t="s">
        <v>20</v>
      </c>
      <c r="U2181" t="s">
        <v>21</v>
      </c>
      <c r="V2181">
        <f>IF(porsche_data[[#This Row],[Transmission]]="Automatic",1,0)</f>
        <v>0</v>
      </c>
      <c r="W2181">
        <f>IF(porsche_data[[#This Row],[Transmission]]="PDK",1,0)</f>
        <v>0</v>
      </c>
      <c r="X2181" t="s">
        <v>22</v>
      </c>
      <c r="Y2181">
        <f>IF(porsche_data[[#This Row],[Drive]]="Rear drive",0,1)</f>
        <v>0</v>
      </c>
      <c r="Z2181" t="s">
        <v>23</v>
      </c>
      <c r="AA2181" t="s">
        <v>24</v>
      </c>
      <c r="AB2181">
        <f>IF(OR(porsche_data[[#This Row],[Interior Color]]="Black",porsche_data[[#This Row],[Interior Color]]="Beige",porsche_data[[#This Row],[Interior Color]]="Brown",porsche_data[[#This Row],[Interior Color]]="Grey"),0,1)</f>
        <v>0</v>
      </c>
      <c r="AC2181" t="s">
        <v>54</v>
      </c>
      <c r="AD21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82" spans="1:30" hidden="1" x14ac:dyDescent="0.2">
      <c r="A2182" t="s">
        <v>1453</v>
      </c>
      <c r="C2182" t="e">
        <f>ABS((porsche_data[[#This Row],[Price]]-#REF!)/#REF!)</f>
        <v>#REF!</v>
      </c>
      <c r="D2182" t="s">
        <v>63</v>
      </c>
      <c r="E2182" t="s">
        <v>346</v>
      </c>
      <c r="F2182">
        <f>IF(OR(ISNUMBER(SEARCH(" 4S",porsche_data[[#This Row],[Model]])), ISNUMBER(SEARCH(" S",porsche_data[[#This Row],[Model]]))),1,0)</f>
        <v>0</v>
      </c>
      <c r="G2182">
        <f>IF(ISNUMBER(SEARCH("Turbo",porsche_data[[#This Row],[Model]])),1,0)</f>
        <v>0</v>
      </c>
      <c r="H2182">
        <f>IF(ISNUMBER(SEARCH("GT",porsche_data[[#This Row],[Model]])),1,0)</f>
        <v>0</v>
      </c>
      <c r="I2182">
        <f>IF(ISNUMBER(SEARCH("RS",porsche_data[[#This Row],[Model]])),1,0)</f>
        <v>0</v>
      </c>
      <c r="J2182">
        <f>IF(ISNUMBER(SEARCH("Targa",porsche_data[[#This Row],[Body]])),1,0)</f>
        <v>0</v>
      </c>
      <c r="K2182">
        <f>IF(ISNUMBER(SEARCH("Cabriolet",porsche_data[[#This Row],[Body]])),1,0)</f>
        <v>0</v>
      </c>
      <c r="L2182" t="s">
        <v>44</v>
      </c>
      <c r="N2182" t="s">
        <v>437</v>
      </c>
      <c r="O2182" t="str">
        <f>IF(ISNUMBER(SEARCH("km",porsche_data[[#This Row],[Mileage0]])),porsche_data[[#This Row],[Mileage0]],"")</f>
        <v>50 km</v>
      </c>
      <c r="P2182" t="s">
        <v>182</v>
      </c>
      <c r="R2182" t="s">
        <v>67</v>
      </c>
      <c r="T2182" t="s">
        <v>20</v>
      </c>
      <c r="U2182" t="s">
        <v>31</v>
      </c>
      <c r="V2182">
        <f>IF(porsche_data[[#This Row],[Transmission]]="Automatic",1,0)</f>
        <v>0</v>
      </c>
      <c r="W2182">
        <f>IF(porsche_data[[#This Row],[Transmission]]="PDK",1,0)</f>
        <v>1</v>
      </c>
      <c r="X2182" t="s">
        <v>22</v>
      </c>
      <c r="Y2182">
        <f>IF(porsche_data[[#This Row],[Drive]]="Rear drive",0,1)</f>
        <v>0</v>
      </c>
      <c r="Z2182" t="s">
        <v>23</v>
      </c>
      <c r="AA2182" t="s">
        <v>24</v>
      </c>
      <c r="AB2182">
        <f>IF(OR(porsche_data[[#This Row],[Interior Color]]="Black",porsche_data[[#This Row],[Interior Color]]="Beige",porsche_data[[#This Row],[Interior Color]]="Brown",porsche_data[[#This Row],[Interior Color]]="Grey"),0,1)</f>
        <v>0</v>
      </c>
      <c r="AC2182" t="s">
        <v>61</v>
      </c>
      <c r="AD21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83" spans="1:30" hidden="1" x14ac:dyDescent="0.2">
      <c r="A2183" t="s">
        <v>41</v>
      </c>
      <c r="B2183">
        <v>119900</v>
      </c>
      <c r="C2183" t="e">
        <f>ABS((porsche_data[[#This Row],[Price]]-#REF!)/#REF!)</f>
        <v>#REF!</v>
      </c>
      <c r="D2183" t="s">
        <v>654</v>
      </c>
      <c r="E2183" t="s">
        <v>35</v>
      </c>
      <c r="F2183">
        <f>IF(OR(ISNUMBER(SEARCH(" 4S",porsche_data[[#This Row],[Model]])), ISNUMBER(SEARCH(" S",porsche_data[[#This Row],[Model]]))),1,0)</f>
        <v>0</v>
      </c>
      <c r="G2183">
        <f>IF(ISNUMBER(SEARCH("Turbo",porsche_data[[#This Row],[Model]])),1,0)</f>
        <v>0</v>
      </c>
      <c r="H2183">
        <f>IF(ISNUMBER(SEARCH("GT",porsche_data[[#This Row],[Model]])),1,0)</f>
        <v>0</v>
      </c>
      <c r="I2183">
        <f>IF(ISNUMBER(SEARCH("RS",porsche_data[[#This Row],[Model]])),1,0)</f>
        <v>0</v>
      </c>
      <c r="J2183">
        <f>IF(ISNUMBER(SEARCH("Targa",porsche_data[[#This Row],[Body]])),1,0)</f>
        <v>0</v>
      </c>
      <c r="K2183">
        <f>IF(ISNUMBER(SEARCH("Cabriolet",porsche_data[[#This Row],[Body]])),1,0)</f>
        <v>0</v>
      </c>
      <c r="L2183" t="s">
        <v>44</v>
      </c>
      <c r="N2183" t="s">
        <v>4762</v>
      </c>
      <c r="O2183" t="str">
        <f>IF(ISNUMBER(SEARCH("km",porsche_data[[#This Row],[Mileage0]])),porsche_data[[#This Row],[Mileage0]],"")</f>
        <v>95200 km</v>
      </c>
      <c r="P2183" t="s">
        <v>121</v>
      </c>
      <c r="R2183" t="s">
        <v>122</v>
      </c>
      <c r="T2183" t="s">
        <v>20</v>
      </c>
      <c r="U2183" t="s">
        <v>21</v>
      </c>
      <c r="V2183">
        <f>IF(porsche_data[[#This Row],[Transmission]]="Automatic",1,0)</f>
        <v>0</v>
      </c>
      <c r="W2183">
        <f>IF(porsche_data[[#This Row],[Transmission]]="PDK",1,0)</f>
        <v>0</v>
      </c>
      <c r="X2183" t="s">
        <v>22</v>
      </c>
      <c r="Y2183">
        <f>IF(porsche_data[[#This Row],[Drive]]="Rear drive",0,1)</f>
        <v>0</v>
      </c>
      <c r="Z2183" t="s">
        <v>23</v>
      </c>
      <c r="AA2183" t="s">
        <v>24</v>
      </c>
      <c r="AB2183">
        <f>IF(OR(porsche_data[[#This Row],[Interior Color]]="Black",porsche_data[[#This Row],[Interior Color]]="Beige",porsche_data[[#This Row],[Interior Color]]="Brown",porsche_data[[#This Row],[Interior Color]]="Grey"),0,1)</f>
        <v>0</v>
      </c>
      <c r="AC2183" t="s">
        <v>99</v>
      </c>
      <c r="AD21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84" spans="1:30" hidden="1" x14ac:dyDescent="0.2">
      <c r="A2184" t="s">
        <v>3189</v>
      </c>
      <c r="C2184" t="e">
        <f>ABS((porsche_data[[#This Row],[Price]]-#REF!)/#REF!)</f>
        <v>#REF!</v>
      </c>
      <c r="D2184" t="s">
        <v>410</v>
      </c>
      <c r="E2184" t="s">
        <v>411</v>
      </c>
      <c r="F2184">
        <f>IF(OR(ISNUMBER(SEARCH(" 4S",porsche_data[[#This Row],[Model]])), ISNUMBER(SEARCH(" S",porsche_data[[#This Row],[Model]]))),1,0)</f>
        <v>0</v>
      </c>
      <c r="G2184">
        <f>IF(ISNUMBER(SEARCH("Turbo",porsche_data[[#This Row],[Model]])),1,0)</f>
        <v>0</v>
      </c>
      <c r="H2184">
        <f>IF(ISNUMBER(SEARCH("GT",porsche_data[[#This Row],[Model]])),1,0)</f>
        <v>0</v>
      </c>
      <c r="I2184">
        <f>IF(ISNUMBER(SEARCH("RS",porsche_data[[#This Row],[Model]])),1,0)</f>
        <v>0</v>
      </c>
      <c r="J2184">
        <f>IF(ISNUMBER(SEARCH("Targa",porsche_data[[#This Row],[Body]])),1,0)</f>
        <v>0</v>
      </c>
      <c r="K2184">
        <f>IF(ISNUMBER(SEARCH("Cabriolet",porsche_data[[#This Row],[Body]])),1,0)</f>
        <v>0</v>
      </c>
      <c r="L2184" t="s">
        <v>44</v>
      </c>
      <c r="N2184" t="s">
        <v>3190</v>
      </c>
      <c r="O2184" t="str">
        <f>IF(ISNUMBER(SEARCH("km",porsche_data[[#This Row],[Mileage0]])),porsche_data[[#This Row],[Mileage0]],"")</f>
        <v/>
      </c>
      <c r="P2184" t="s">
        <v>412</v>
      </c>
      <c r="R2184" t="s">
        <v>395</v>
      </c>
      <c r="T2184" t="s">
        <v>20</v>
      </c>
      <c r="U2184" t="s">
        <v>21</v>
      </c>
      <c r="V2184">
        <f>IF(porsche_data[[#This Row],[Transmission]]="Automatic",1,0)</f>
        <v>0</v>
      </c>
      <c r="W2184">
        <f>IF(porsche_data[[#This Row],[Transmission]]="PDK",1,0)</f>
        <v>0</v>
      </c>
      <c r="X2184" t="s">
        <v>22</v>
      </c>
      <c r="Y2184">
        <f>IF(porsche_data[[#This Row],[Drive]]="Rear drive",0,1)</f>
        <v>0</v>
      </c>
      <c r="Z2184" t="s">
        <v>23</v>
      </c>
      <c r="AA2184" t="s">
        <v>116</v>
      </c>
      <c r="AB2184">
        <f>IF(OR(porsche_data[[#This Row],[Interior Color]]="Black",porsche_data[[#This Row],[Interior Color]]="Beige",porsche_data[[#This Row],[Interior Color]]="Brown",porsche_data[[#This Row],[Interior Color]]="Grey"),0,1)</f>
        <v>1</v>
      </c>
      <c r="AC2184" t="s">
        <v>32</v>
      </c>
      <c r="AD21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85" spans="1:30" hidden="1" x14ac:dyDescent="0.2">
      <c r="A2185" t="s">
        <v>25</v>
      </c>
      <c r="C2185" t="e">
        <f>ABS((porsche_data[[#This Row],[Price]]-#REF!)/#REF!)</f>
        <v>#REF!</v>
      </c>
      <c r="D2185" t="s">
        <v>25</v>
      </c>
      <c r="E2185" t="s">
        <v>25</v>
      </c>
      <c r="F2185">
        <f>IF(OR(ISNUMBER(SEARCH(" 4S",porsche_data[[#This Row],[Model]])), ISNUMBER(SEARCH(" S",porsche_data[[#This Row],[Model]]))),1,0)</f>
        <v>0</v>
      </c>
      <c r="G2185">
        <f>IF(ISNUMBER(SEARCH("Turbo",porsche_data[[#This Row],[Model]])),1,0)</f>
        <v>0</v>
      </c>
      <c r="H2185">
        <f>IF(ISNUMBER(SEARCH("GT",porsche_data[[#This Row],[Model]])),1,0)</f>
        <v>0</v>
      </c>
      <c r="I2185">
        <f>IF(ISNUMBER(SEARCH("RS",porsche_data[[#This Row],[Model]])),1,0)</f>
        <v>0</v>
      </c>
      <c r="J2185">
        <f>IF(ISNUMBER(SEARCH("Targa",porsche_data[[#This Row],[Body]])),1,0)</f>
        <v>0</v>
      </c>
      <c r="K2185">
        <f>IF(ISNUMBER(SEARCH("Cabriolet",porsche_data[[#This Row],[Body]])),1,0)</f>
        <v>0</v>
      </c>
      <c r="L2185" t="s">
        <v>25</v>
      </c>
      <c r="N2185" t="s">
        <v>25</v>
      </c>
      <c r="O2185" t="str">
        <f>IF(ISNUMBER(SEARCH("km",porsche_data[[#This Row],[Mileage0]])),porsche_data[[#This Row],[Mileage0]],"")</f>
        <v/>
      </c>
      <c r="P2185" t="s">
        <v>25</v>
      </c>
      <c r="R2185" t="s">
        <v>25</v>
      </c>
      <c r="T2185" t="s">
        <v>25</v>
      </c>
      <c r="U2185" t="s">
        <v>25</v>
      </c>
      <c r="V2185">
        <f>IF(porsche_data[[#This Row],[Transmission]]="Automatic",1,0)</f>
        <v>0</v>
      </c>
      <c r="W2185">
        <f>IF(porsche_data[[#This Row],[Transmission]]="PDK",1,0)</f>
        <v>0</v>
      </c>
      <c r="X2185" t="s">
        <v>25</v>
      </c>
      <c r="Y2185">
        <f>IF(porsche_data[[#This Row],[Drive]]="Rear drive",0,1)</f>
        <v>1</v>
      </c>
      <c r="Z2185" t="s">
        <v>25</v>
      </c>
      <c r="AA2185" t="s">
        <v>25</v>
      </c>
      <c r="AB2185">
        <f>IF(OR(porsche_data[[#This Row],[Interior Color]]="Black",porsche_data[[#This Row],[Interior Color]]="Beige",porsche_data[[#This Row],[Interior Color]]="Brown",porsche_data[[#This Row],[Interior Color]]="Grey"),0,1)</f>
        <v>1</v>
      </c>
      <c r="AC2185" t="s">
        <v>25</v>
      </c>
      <c r="AD21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86" spans="1:30" hidden="1" x14ac:dyDescent="0.2">
      <c r="A2186" t="s">
        <v>3191</v>
      </c>
      <c r="C2186" t="e">
        <f>ABS((porsche_data[[#This Row],[Price]]-#REF!)/#REF!)</f>
        <v>#REF!</v>
      </c>
      <c r="D2186" t="s">
        <v>1018</v>
      </c>
      <c r="E2186" t="s">
        <v>1157</v>
      </c>
      <c r="F2186">
        <f>IF(OR(ISNUMBER(SEARCH(" 4S",porsche_data[[#This Row],[Model]])), ISNUMBER(SEARCH(" S",porsche_data[[#This Row],[Model]]))),1,0)</f>
        <v>0</v>
      </c>
      <c r="G2186">
        <f>IF(ISNUMBER(SEARCH("Turbo",porsche_data[[#This Row],[Model]])),1,0)</f>
        <v>0</v>
      </c>
      <c r="H2186">
        <f>IF(ISNUMBER(SEARCH("GT",porsche_data[[#This Row],[Model]])),1,0)</f>
        <v>0</v>
      </c>
      <c r="I2186">
        <f>IF(ISNUMBER(SEARCH("RS",porsche_data[[#This Row],[Model]])),1,0)</f>
        <v>0</v>
      </c>
      <c r="J2186">
        <f>IF(ISNUMBER(SEARCH("Targa",porsche_data[[#This Row],[Body]])),1,0)</f>
        <v>0</v>
      </c>
      <c r="K2186">
        <f>IF(ISNUMBER(SEARCH("Cabriolet",porsche_data[[#This Row],[Body]])),1,0)</f>
        <v>0</v>
      </c>
      <c r="L2186" t="s">
        <v>44</v>
      </c>
      <c r="N2186" t="s">
        <v>3192</v>
      </c>
      <c r="O2186" t="str">
        <f>IF(ISNUMBER(SEARCH("km",porsche_data[[#This Row],[Mileage0]])),porsche_data[[#This Row],[Mileage0]],"")</f>
        <v/>
      </c>
      <c r="P2186" t="s">
        <v>1410</v>
      </c>
      <c r="R2186" t="s">
        <v>3193</v>
      </c>
      <c r="T2186" t="s">
        <v>20</v>
      </c>
      <c r="U2186" t="s">
        <v>21</v>
      </c>
      <c r="V2186">
        <f>IF(porsche_data[[#This Row],[Transmission]]="Automatic",1,0)</f>
        <v>0</v>
      </c>
      <c r="W2186">
        <f>IF(porsche_data[[#This Row],[Transmission]]="PDK",1,0)</f>
        <v>0</v>
      </c>
      <c r="X2186" t="s">
        <v>22</v>
      </c>
      <c r="Y2186">
        <f>IF(porsche_data[[#This Row],[Drive]]="Rear drive",0,1)</f>
        <v>0</v>
      </c>
      <c r="Z2186" t="s">
        <v>23</v>
      </c>
      <c r="AA2186" t="s">
        <v>24</v>
      </c>
      <c r="AB2186">
        <f>IF(OR(porsche_data[[#This Row],[Interior Color]]="Black",porsche_data[[#This Row],[Interior Color]]="Beige",porsche_data[[#This Row],[Interior Color]]="Brown",porsche_data[[#This Row],[Interior Color]]="Grey"),0,1)</f>
        <v>0</v>
      </c>
      <c r="AC2186" t="s">
        <v>116</v>
      </c>
      <c r="AD21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87" spans="1:30" hidden="1" x14ac:dyDescent="0.2">
      <c r="A2187" t="s">
        <v>2725</v>
      </c>
      <c r="C2187" t="e">
        <f>ABS((porsche_data[[#This Row],[Price]]-#REF!)/#REF!)</f>
        <v>#REF!</v>
      </c>
      <c r="D2187" t="s">
        <v>320</v>
      </c>
      <c r="E2187" t="s">
        <v>287</v>
      </c>
      <c r="F2187">
        <f>IF(OR(ISNUMBER(SEARCH(" 4S",porsche_data[[#This Row],[Model]])), ISNUMBER(SEARCH(" S",porsche_data[[#This Row],[Model]]))),1,0)</f>
        <v>0</v>
      </c>
      <c r="G2187">
        <f>IF(ISNUMBER(SEARCH("Turbo",porsche_data[[#This Row],[Model]])),1,0)</f>
        <v>0</v>
      </c>
      <c r="H2187">
        <f>IF(ISNUMBER(SEARCH("GT",porsche_data[[#This Row],[Model]])),1,0)</f>
        <v>0</v>
      </c>
      <c r="I2187">
        <f>IF(ISNUMBER(SEARCH("RS",porsche_data[[#This Row],[Model]])),1,0)</f>
        <v>0</v>
      </c>
      <c r="J2187">
        <f>IF(ISNUMBER(SEARCH("Targa",porsche_data[[#This Row],[Body]])),1,0)</f>
        <v>0</v>
      </c>
      <c r="K2187">
        <f>IF(ISNUMBER(SEARCH("Cabriolet",porsche_data[[#This Row],[Body]])),1,0)</f>
        <v>0</v>
      </c>
      <c r="L2187" t="s">
        <v>44</v>
      </c>
      <c r="N2187" t="s">
        <v>2726</v>
      </c>
      <c r="O2187" t="str">
        <f>IF(ISNUMBER(SEARCH("km",porsche_data[[#This Row],[Mileage0]])),porsche_data[[#This Row],[Mileage0]],"")</f>
        <v>164800 km</v>
      </c>
      <c r="P2187" t="s">
        <v>289</v>
      </c>
      <c r="R2187" t="s">
        <v>270</v>
      </c>
      <c r="T2187" t="s">
        <v>20</v>
      </c>
      <c r="U2187" t="s">
        <v>53</v>
      </c>
      <c r="V2187">
        <f>IF(porsche_data[[#This Row],[Transmission]]="Automatic",1,0)</f>
        <v>1</v>
      </c>
      <c r="W2187">
        <f>IF(porsche_data[[#This Row],[Transmission]]="PDK",1,0)</f>
        <v>0</v>
      </c>
      <c r="X2187" t="s">
        <v>22</v>
      </c>
      <c r="Y2187">
        <f>IF(porsche_data[[#This Row],[Drive]]="Rear drive",0,1)</f>
        <v>0</v>
      </c>
      <c r="Z2187" t="s">
        <v>23</v>
      </c>
      <c r="AA2187" t="s">
        <v>24</v>
      </c>
      <c r="AB2187">
        <f>IF(OR(porsche_data[[#This Row],[Interior Color]]="Black",porsche_data[[#This Row],[Interior Color]]="Beige",porsche_data[[#This Row],[Interior Color]]="Brown",porsche_data[[#This Row],[Interior Color]]="Grey"),0,1)</f>
        <v>0</v>
      </c>
      <c r="AC2187" t="s">
        <v>54</v>
      </c>
      <c r="AD21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88" spans="1:30" hidden="1" x14ac:dyDescent="0.2">
      <c r="A2188" t="s">
        <v>3195</v>
      </c>
      <c r="C2188" t="e">
        <f>ABS((porsche_data[[#This Row],[Price]]-#REF!)/#REF!)</f>
        <v>#REF!</v>
      </c>
      <c r="D2188" t="s">
        <v>152</v>
      </c>
      <c r="E2188" t="s">
        <v>272</v>
      </c>
      <c r="F2188">
        <f>IF(OR(ISNUMBER(SEARCH(" 4S",porsche_data[[#This Row],[Model]])), ISNUMBER(SEARCH(" S",porsche_data[[#This Row],[Model]]))),1,0)</f>
        <v>1</v>
      </c>
      <c r="G2188">
        <f>IF(ISNUMBER(SEARCH("Turbo",porsche_data[[#This Row],[Model]])),1,0)</f>
        <v>0</v>
      </c>
      <c r="H2188">
        <f>IF(ISNUMBER(SEARCH("GT",porsche_data[[#This Row],[Model]])),1,0)</f>
        <v>0</v>
      </c>
      <c r="I2188">
        <f>IF(ISNUMBER(SEARCH("RS",porsche_data[[#This Row],[Model]])),1,0)</f>
        <v>1</v>
      </c>
      <c r="J2188">
        <f>IF(ISNUMBER(SEARCH("Targa",porsche_data[[#This Row],[Body]])),1,0)</f>
        <v>0</v>
      </c>
      <c r="K2188">
        <f>IF(ISNUMBER(SEARCH("Cabriolet",porsche_data[[#This Row],[Body]])),1,0)</f>
        <v>0</v>
      </c>
      <c r="L2188" t="s">
        <v>108</v>
      </c>
      <c r="N2188" t="s">
        <v>3196</v>
      </c>
      <c r="O2188" t="str">
        <f>IF(ISNUMBER(SEARCH("km",porsche_data[[#This Row],[Mileage0]])),porsche_data[[#This Row],[Mileage0]],"")</f>
        <v>5700 km</v>
      </c>
      <c r="P2188" t="s">
        <v>141</v>
      </c>
      <c r="R2188" t="s">
        <v>111</v>
      </c>
      <c r="T2188" t="s">
        <v>20</v>
      </c>
      <c r="U2188" t="s">
        <v>31</v>
      </c>
      <c r="V2188">
        <f>IF(porsche_data[[#This Row],[Transmission]]="Automatic",1,0)</f>
        <v>0</v>
      </c>
      <c r="W2188">
        <f>IF(porsche_data[[#This Row],[Transmission]]="PDK",1,0)</f>
        <v>1</v>
      </c>
      <c r="X2188" t="s">
        <v>22</v>
      </c>
      <c r="Y2188">
        <f>IF(porsche_data[[#This Row],[Drive]]="Rear drive",0,1)</f>
        <v>0</v>
      </c>
      <c r="Z2188" t="s">
        <v>23</v>
      </c>
      <c r="AA2188" t="s">
        <v>24</v>
      </c>
      <c r="AB2188">
        <f>IF(OR(porsche_data[[#This Row],[Interior Color]]="Black",porsche_data[[#This Row],[Interior Color]]="Beige",porsche_data[[#This Row],[Interior Color]]="Brown",porsche_data[[#This Row],[Interior Color]]="Grey"),0,1)</f>
        <v>0</v>
      </c>
      <c r="AC2188" t="s">
        <v>99</v>
      </c>
      <c r="AD21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89" spans="1:30" hidden="1" x14ac:dyDescent="0.2">
      <c r="A2189" t="s">
        <v>1330</v>
      </c>
      <c r="C2189" t="e">
        <f>ABS((porsche_data[[#This Row],[Price]]-#REF!)/#REF!)</f>
        <v>#REF!</v>
      </c>
      <c r="D2189" t="s">
        <v>93</v>
      </c>
      <c r="E2189" t="s">
        <v>107</v>
      </c>
      <c r="F2189">
        <f>IF(OR(ISNUMBER(SEARCH(" 4S",porsche_data[[#This Row],[Model]])), ISNUMBER(SEARCH(" S",porsche_data[[#This Row],[Model]]))),1,0)</f>
        <v>1</v>
      </c>
      <c r="G2189">
        <f>IF(ISNUMBER(SEARCH("Turbo",porsche_data[[#This Row],[Model]])),1,0)</f>
        <v>0</v>
      </c>
      <c r="H2189">
        <f>IF(ISNUMBER(SEARCH("GT",porsche_data[[#This Row],[Model]])),1,0)</f>
        <v>0</v>
      </c>
      <c r="I2189">
        <f>IF(ISNUMBER(SEARCH("RS",porsche_data[[#This Row],[Model]])),1,0)</f>
        <v>0</v>
      </c>
      <c r="J2189">
        <f>IF(ISNUMBER(SEARCH("Targa",porsche_data[[#This Row],[Body]])),1,0)</f>
        <v>0</v>
      </c>
      <c r="K2189">
        <f>IF(ISNUMBER(SEARCH("Cabriolet",porsche_data[[#This Row],[Body]])),1,0)</f>
        <v>0</v>
      </c>
      <c r="L2189" t="s">
        <v>108</v>
      </c>
      <c r="N2189" t="s">
        <v>3018</v>
      </c>
      <c r="O2189" t="str">
        <f>IF(ISNUMBER(SEARCH("km",porsche_data[[#This Row],[Mileage0]])),porsche_data[[#This Row],[Mileage0]],"")</f>
        <v>1800 km</v>
      </c>
      <c r="P2189" t="s">
        <v>110</v>
      </c>
      <c r="R2189" t="s">
        <v>111</v>
      </c>
      <c r="T2189" t="s">
        <v>20</v>
      </c>
      <c r="U2189" t="s">
        <v>21</v>
      </c>
      <c r="V2189">
        <f>IF(porsche_data[[#This Row],[Transmission]]="Automatic",1,0)</f>
        <v>0</v>
      </c>
      <c r="W2189">
        <f>IF(porsche_data[[#This Row],[Transmission]]="PDK",1,0)</f>
        <v>0</v>
      </c>
      <c r="X2189" t="s">
        <v>22</v>
      </c>
      <c r="Y2189">
        <f>IF(porsche_data[[#This Row],[Drive]]="Rear drive",0,1)</f>
        <v>0</v>
      </c>
      <c r="Z2189" t="s">
        <v>23</v>
      </c>
      <c r="AA2189" t="s">
        <v>24</v>
      </c>
      <c r="AB2189">
        <f>IF(OR(porsche_data[[#This Row],[Interior Color]]="Black",porsche_data[[#This Row],[Interior Color]]="Beige",porsche_data[[#This Row],[Interior Color]]="Brown",porsche_data[[#This Row],[Interior Color]]="Grey"),0,1)</f>
        <v>0</v>
      </c>
      <c r="AC2189" t="s">
        <v>40</v>
      </c>
      <c r="AD21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90" spans="1:30" hidden="1" x14ac:dyDescent="0.2">
      <c r="A2190" t="s">
        <v>3197</v>
      </c>
      <c r="C2190" t="e">
        <f>ABS((porsche_data[[#This Row],[Price]]-#REF!)/#REF!)</f>
        <v>#REF!</v>
      </c>
      <c r="D2190" t="s">
        <v>70</v>
      </c>
      <c r="E2190" t="s">
        <v>196</v>
      </c>
      <c r="F2190">
        <f>IF(OR(ISNUMBER(SEARCH(" 4S",porsche_data[[#This Row],[Model]])), ISNUMBER(SEARCH(" S",porsche_data[[#This Row],[Model]]))),1,0)</f>
        <v>1</v>
      </c>
      <c r="G2190">
        <f>IF(ISNUMBER(SEARCH("Turbo",porsche_data[[#This Row],[Model]])),1,0)</f>
        <v>0</v>
      </c>
      <c r="H2190">
        <f>IF(ISNUMBER(SEARCH("GT",porsche_data[[#This Row],[Model]])),1,0)</f>
        <v>0</v>
      </c>
      <c r="I2190">
        <f>IF(ISNUMBER(SEARCH("RS",porsche_data[[#This Row],[Model]])),1,0)</f>
        <v>0</v>
      </c>
      <c r="J2190">
        <f>IF(ISNUMBER(SEARCH("Targa",porsche_data[[#This Row],[Body]])),1,0)</f>
        <v>0</v>
      </c>
      <c r="K2190">
        <f>IF(ISNUMBER(SEARCH("Cabriolet",porsche_data[[#This Row],[Body]])),1,0)</f>
        <v>0</v>
      </c>
      <c r="L2190" t="s">
        <v>44</v>
      </c>
      <c r="N2190" t="s">
        <v>3198</v>
      </c>
      <c r="O2190" t="str">
        <f>IF(ISNUMBER(SEARCH("km",porsche_data[[#This Row],[Mileage0]])),porsche_data[[#This Row],[Mileage0]],"")</f>
        <v>81200 km</v>
      </c>
      <c r="P2190" t="s">
        <v>197</v>
      </c>
      <c r="R2190" t="s">
        <v>198</v>
      </c>
      <c r="T2190" t="s">
        <v>20</v>
      </c>
      <c r="U2190" t="s">
        <v>31</v>
      </c>
      <c r="V2190">
        <f>IF(porsche_data[[#This Row],[Transmission]]="Automatic",1,0)</f>
        <v>0</v>
      </c>
      <c r="W2190">
        <f>IF(porsche_data[[#This Row],[Transmission]]="PDK",1,0)</f>
        <v>1</v>
      </c>
      <c r="X2190" t="s">
        <v>22</v>
      </c>
      <c r="Y2190">
        <f>IF(porsche_data[[#This Row],[Drive]]="Rear drive",0,1)</f>
        <v>0</v>
      </c>
      <c r="Z2190" t="s">
        <v>23</v>
      </c>
      <c r="AA2190" t="s">
        <v>24</v>
      </c>
      <c r="AB2190">
        <f>IF(OR(porsche_data[[#This Row],[Interior Color]]="Black",porsche_data[[#This Row],[Interior Color]]="Beige",porsche_data[[#This Row],[Interior Color]]="Brown",porsche_data[[#This Row],[Interior Color]]="Grey"),0,1)</f>
        <v>0</v>
      </c>
      <c r="AC2190" t="s">
        <v>32</v>
      </c>
      <c r="AD21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91" spans="1:30" hidden="1" x14ac:dyDescent="0.2">
      <c r="A2191" t="s">
        <v>25</v>
      </c>
      <c r="C2191" t="e">
        <f>ABS((porsche_data[[#This Row],[Price]]-#REF!)/#REF!)</f>
        <v>#REF!</v>
      </c>
      <c r="D2191" t="s">
        <v>25</v>
      </c>
      <c r="E2191" t="s">
        <v>25</v>
      </c>
      <c r="F2191">
        <f>IF(OR(ISNUMBER(SEARCH(" 4S",porsche_data[[#This Row],[Model]])), ISNUMBER(SEARCH(" S",porsche_data[[#This Row],[Model]]))),1,0)</f>
        <v>0</v>
      </c>
      <c r="G2191">
        <f>IF(ISNUMBER(SEARCH("Turbo",porsche_data[[#This Row],[Model]])),1,0)</f>
        <v>0</v>
      </c>
      <c r="H2191">
        <f>IF(ISNUMBER(SEARCH("GT",porsche_data[[#This Row],[Model]])),1,0)</f>
        <v>0</v>
      </c>
      <c r="I2191">
        <f>IF(ISNUMBER(SEARCH("RS",porsche_data[[#This Row],[Model]])),1,0)</f>
        <v>0</v>
      </c>
      <c r="J2191">
        <f>IF(ISNUMBER(SEARCH("Targa",porsche_data[[#This Row],[Body]])),1,0)</f>
        <v>0</v>
      </c>
      <c r="K2191">
        <f>IF(ISNUMBER(SEARCH("Cabriolet",porsche_data[[#This Row],[Body]])),1,0)</f>
        <v>0</v>
      </c>
      <c r="L2191" t="s">
        <v>25</v>
      </c>
      <c r="N2191" t="s">
        <v>25</v>
      </c>
      <c r="O2191" t="str">
        <f>IF(ISNUMBER(SEARCH("km",porsche_data[[#This Row],[Mileage0]])),porsche_data[[#This Row],[Mileage0]],"")</f>
        <v/>
      </c>
      <c r="P2191" t="s">
        <v>25</v>
      </c>
      <c r="R2191" t="s">
        <v>25</v>
      </c>
      <c r="T2191" t="s">
        <v>25</v>
      </c>
      <c r="U2191" t="s">
        <v>25</v>
      </c>
      <c r="V2191">
        <f>IF(porsche_data[[#This Row],[Transmission]]="Automatic",1,0)</f>
        <v>0</v>
      </c>
      <c r="W2191">
        <f>IF(porsche_data[[#This Row],[Transmission]]="PDK",1,0)</f>
        <v>0</v>
      </c>
      <c r="X2191" t="s">
        <v>25</v>
      </c>
      <c r="Y2191">
        <f>IF(porsche_data[[#This Row],[Drive]]="Rear drive",0,1)</f>
        <v>1</v>
      </c>
      <c r="Z2191" t="s">
        <v>25</v>
      </c>
      <c r="AA2191" t="s">
        <v>25</v>
      </c>
      <c r="AB2191">
        <f>IF(OR(porsche_data[[#This Row],[Interior Color]]="Black",porsche_data[[#This Row],[Interior Color]]="Beige",porsche_data[[#This Row],[Interior Color]]="Brown",porsche_data[[#This Row],[Interior Color]]="Grey"),0,1)</f>
        <v>1</v>
      </c>
      <c r="AC2191" t="s">
        <v>25</v>
      </c>
      <c r="AD21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92" spans="1:30" hidden="1" x14ac:dyDescent="0.2">
      <c r="A2192" t="s">
        <v>41</v>
      </c>
      <c r="B2192">
        <v>119900</v>
      </c>
      <c r="C2192" t="e">
        <f>ABS((porsche_data[[#This Row],[Price]]-#REF!)/#REF!)</f>
        <v>#REF!</v>
      </c>
      <c r="D2192" t="s">
        <v>225</v>
      </c>
      <c r="E2192" t="s">
        <v>729</v>
      </c>
      <c r="F2192">
        <f>IF(OR(ISNUMBER(SEARCH(" 4S",porsche_data[[#This Row],[Model]])), ISNUMBER(SEARCH(" S",porsche_data[[#This Row],[Model]]))),1,0)</f>
        <v>0</v>
      </c>
      <c r="G2192">
        <f>IF(ISNUMBER(SEARCH("Turbo",porsche_data[[#This Row],[Model]])),1,0)</f>
        <v>0</v>
      </c>
      <c r="H2192">
        <f>IF(ISNUMBER(SEARCH("GT",porsche_data[[#This Row],[Model]])),1,0)</f>
        <v>0</v>
      </c>
      <c r="I2192">
        <f>IF(ISNUMBER(SEARCH("RS",porsche_data[[#This Row],[Model]])),1,0)</f>
        <v>0</v>
      </c>
      <c r="J2192">
        <f>IF(ISNUMBER(SEARCH("Targa",porsche_data[[#This Row],[Body]])),1,0)</f>
        <v>0</v>
      </c>
      <c r="K2192">
        <f>IF(ISNUMBER(SEARCH("Cabriolet",porsche_data[[#This Row],[Body]])),1,0)</f>
        <v>0</v>
      </c>
      <c r="L2192" t="s">
        <v>44</v>
      </c>
      <c r="N2192" t="s">
        <v>4827</v>
      </c>
      <c r="O2192" t="str">
        <f>IF(ISNUMBER(SEARCH("km",porsche_data[[#This Row],[Mileage0]])),porsche_data[[#This Row],[Mileage0]],"")</f>
        <v>88380 km</v>
      </c>
      <c r="P2192" t="s">
        <v>1011</v>
      </c>
      <c r="R2192" t="s">
        <v>569</v>
      </c>
      <c r="T2192" t="s">
        <v>20</v>
      </c>
      <c r="U2192" t="s">
        <v>21</v>
      </c>
      <c r="V2192">
        <f>IF(porsche_data[[#This Row],[Transmission]]="Automatic",1,0)</f>
        <v>0</v>
      </c>
      <c r="W2192">
        <f>IF(porsche_data[[#This Row],[Transmission]]="PDK",1,0)</f>
        <v>0</v>
      </c>
      <c r="X2192" t="s">
        <v>22</v>
      </c>
      <c r="Y2192">
        <f>IF(porsche_data[[#This Row],[Drive]]="Rear drive",0,1)</f>
        <v>0</v>
      </c>
      <c r="Z2192" t="s">
        <v>23</v>
      </c>
      <c r="AA2192" t="s">
        <v>24</v>
      </c>
      <c r="AB2192">
        <f>IF(OR(porsche_data[[#This Row],[Interior Color]]="Black",porsche_data[[#This Row],[Interior Color]]="Beige",porsche_data[[#This Row],[Interior Color]]="Brown",porsche_data[[#This Row],[Interior Color]]="Grey"),0,1)</f>
        <v>0</v>
      </c>
      <c r="AC2192" t="s">
        <v>61</v>
      </c>
      <c r="AD21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93" spans="1:30" hidden="1" x14ac:dyDescent="0.2">
      <c r="A2193" t="s">
        <v>1907</v>
      </c>
      <c r="C2193" t="e">
        <f>ABS((porsche_data[[#This Row],[Price]]-#REF!)/#REF!)</f>
        <v>#REF!</v>
      </c>
      <c r="D2193" t="s">
        <v>152</v>
      </c>
      <c r="E2193" t="s">
        <v>272</v>
      </c>
      <c r="F2193">
        <f>IF(OR(ISNUMBER(SEARCH(" 4S",porsche_data[[#This Row],[Model]])), ISNUMBER(SEARCH(" S",porsche_data[[#This Row],[Model]]))),1,0)</f>
        <v>1</v>
      </c>
      <c r="G2193">
        <f>IF(ISNUMBER(SEARCH("Turbo",porsche_data[[#This Row],[Model]])),1,0)</f>
        <v>0</v>
      </c>
      <c r="H2193">
        <f>IF(ISNUMBER(SEARCH("GT",porsche_data[[#This Row],[Model]])),1,0)</f>
        <v>0</v>
      </c>
      <c r="I2193">
        <f>IF(ISNUMBER(SEARCH("RS",porsche_data[[#This Row],[Model]])),1,0)</f>
        <v>1</v>
      </c>
      <c r="J2193">
        <f>IF(ISNUMBER(SEARCH("Targa",porsche_data[[#This Row],[Body]])),1,0)</f>
        <v>0</v>
      </c>
      <c r="K2193">
        <f>IF(ISNUMBER(SEARCH("Cabriolet",porsche_data[[#This Row],[Body]])),1,0)</f>
        <v>1</v>
      </c>
      <c r="L2193" t="s">
        <v>16</v>
      </c>
      <c r="N2193" t="s">
        <v>3199</v>
      </c>
      <c r="O2193" t="str">
        <f>IF(ISNUMBER(SEARCH("km",porsche_data[[#This Row],[Mileage0]])),porsche_data[[#This Row],[Mileage0]],"")</f>
        <v>38 km</v>
      </c>
      <c r="P2193" t="s">
        <v>141</v>
      </c>
      <c r="R2193" t="s">
        <v>111</v>
      </c>
      <c r="T2193" t="s">
        <v>20</v>
      </c>
      <c r="U2193" t="s">
        <v>31</v>
      </c>
      <c r="V2193">
        <f>IF(porsche_data[[#This Row],[Transmission]]="Automatic",1,0)</f>
        <v>0</v>
      </c>
      <c r="W2193">
        <f>IF(porsche_data[[#This Row],[Transmission]]="PDK",1,0)</f>
        <v>1</v>
      </c>
      <c r="X2193" t="s">
        <v>22</v>
      </c>
      <c r="Y2193">
        <f>IF(porsche_data[[#This Row],[Drive]]="Rear drive",0,1)</f>
        <v>0</v>
      </c>
      <c r="Z2193" t="s">
        <v>23</v>
      </c>
      <c r="AA2193" t="s">
        <v>24</v>
      </c>
      <c r="AB2193">
        <f>IF(OR(porsche_data[[#This Row],[Interior Color]]="Black",porsche_data[[#This Row],[Interior Color]]="Beige",porsche_data[[#This Row],[Interior Color]]="Brown",porsche_data[[#This Row],[Interior Color]]="Grey"),0,1)</f>
        <v>0</v>
      </c>
      <c r="AC2193" t="s">
        <v>32</v>
      </c>
      <c r="AD21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94" spans="1:30" hidden="1" x14ac:dyDescent="0.2">
      <c r="A2194" t="s">
        <v>41</v>
      </c>
      <c r="B2194">
        <v>119900</v>
      </c>
      <c r="C2194" t="e">
        <f>ABS((porsche_data[[#This Row],[Price]]-#REF!)/#REF!)</f>
        <v>#REF!</v>
      </c>
      <c r="D2194" t="s">
        <v>654</v>
      </c>
      <c r="E2194" t="s">
        <v>426</v>
      </c>
      <c r="F2194">
        <f>IF(OR(ISNUMBER(SEARCH(" 4S",porsche_data[[#This Row],[Model]])), ISNUMBER(SEARCH(" S",porsche_data[[#This Row],[Model]]))),1,0)</f>
        <v>0</v>
      </c>
      <c r="G2194">
        <f>IF(ISNUMBER(SEARCH("Turbo",porsche_data[[#This Row],[Model]])),1,0)</f>
        <v>0</v>
      </c>
      <c r="H2194">
        <f>IF(ISNUMBER(SEARCH("GT",porsche_data[[#This Row],[Model]])),1,0)</f>
        <v>0</v>
      </c>
      <c r="I2194">
        <f>IF(ISNUMBER(SEARCH("RS",porsche_data[[#This Row],[Model]])),1,0)</f>
        <v>0</v>
      </c>
      <c r="J2194">
        <f>IF(ISNUMBER(SEARCH("Targa",porsche_data[[#This Row],[Body]])),1,0)</f>
        <v>0</v>
      </c>
      <c r="K2194">
        <f>IF(ISNUMBER(SEARCH("Cabriolet",porsche_data[[#This Row],[Body]])),1,0)</f>
        <v>0</v>
      </c>
      <c r="L2194" t="s">
        <v>44</v>
      </c>
      <c r="N2194" t="s">
        <v>5171</v>
      </c>
      <c r="O2194" t="str">
        <f>IF(ISNUMBER(SEARCH("km",porsche_data[[#This Row],[Mileage0]])),porsche_data[[#This Row],[Mileage0]],"")</f>
        <v>6449 km</v>
      </c>
      <c r="P2194" t="s">
        <v>736</v>
      </c>
      <c r="R2194" t="s">
        <v>122</v>
      </c>
      <c r="T2194" t="s">
        <v>20</v>
      </c>
      <c r="U2194" t="s">
        <v>21</v>
      </c>
      <c r="V2194">
        <f>IF(porsche_data[[#This Row],[Transmission]]="Automatic",1,0)</f>
        <v>0</v>
      </c>
      <c r="W2194">
        <f>IF(porsche_data[[#This Row],[Transmission]]="PDK",1,0)</f>
        <v>0</v>
      </c>
      <c r="X2194" t="s">
        <v>22</v>
      </c>
      <c r="Y2194">
        <f>IF(porsche_data[[#This Row],[Drive]]="Rear drive",0,1)</f>
        <v>0</v>
      </c>
      <c r="Z2194" t="s">
        <v>23</v>
      </c>
      <c r="AA2194" t="s">
        <v>68</v>
      </c>
      <c r="AB2194">
        <f>IF(OR(porsche_data[[#This Row],[Interior Color]]="Black",porsche_data[[#This Row],[Interior Color]]="Beige",porsche_data[[#This Row],[Interior Color]]="Brown",porsche_data[[#This Row],[Interior Color]]="Grey"),0,1)</f>
        <v>0</v>
      </c>
      <c r="AC2194" t="s">
        <v>116</v>
      </c>
      <c r="AD21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95" spans="1:30" hidden="1" x14ac:dyDescent="0.2">
      <c r="A2195" t="s">
        <v>3201</v>
      </c>
      <c r="C2195" t="e">
        <f>ABS((porsche_data[[#This Row],[Price]]-#REF!)/#REF!)</f>
        <v>#REF!</v>
      </c>
      <c r="D2195" t="s">
        <v>1540</v>
      </c>
      <c r="E2195" t="s">
        <v>637</v>
      </c>
      <c r="F2195">
        <f>IF(OR(ISNUMBER(SEARCH(" 4S",porsche_data[[#This Row],[Model]])), ISNUMBER(SEARCH(" S",porsche_data[[#This Row],[Model]]))),1,0)</f>
        <v>1</v>
      </c>
      <c r="G2195">
        <f>IF(ISNUMBER(SEARCH("Turbo",porsche_data[[#This Row],[Model]])),1,0)</f>
        <v>0</v>
      </c>
      <c r="H2195">
        <f>IF(ISNUMBER(SEARCH("GT",porsche_data[[#This Row],[Model]])),1,0)</f>
        <v>0</v>
      </c>
      <c r="I2195">
        <f>IF(ISNUMBER(SEARCH("RS",porsche_data[[#This Row],[Model]])),1,0)</f>
        <v>0</v>
      </c>
      <c r="J2195">
        <f>IF(ISNUMBER(SEARCH("Targa",porsche_data[[#This Row],[Body]])),1,0)</f>
        <v>0</v>
      </c>
      <c r="K2195">
        <f>IF(ISNUMBER(SEARCH("Cabriolet",porsche_data[[#This Row],[Body]])),1,0)</f>
        <v>0</v>
      </c>
      <c r="L2195" t="s">
        <v>108</v>
      </c>
      <c r="N2195" t="s">
        <v>3202</v>
      </c>
      <c r="O2195" t="str">
        <f>IF(ISNUMBER(SEARCH("km",porsche_data[[#This Row],[Mileage0]])),porsche_data[[#This Row],[Mileage0]],"")</f>
        <v>54900 km</v>
      </c>
      <c r="P2195" t="s">
        <v>394</v>
      </c>
      <c r="R2195" t="s">
        <v>395</v>
      </c>
      <c r="T2195" t="s">
        <v>20</v>
      </c>
      <c r="U2195" t="s">
        <v>21</v>
      </c>
      <c r="V2195">
        <f>IF(porsche_data[[#This Row],[Transmission]]="Automatic",1,0)</f>
        <v>0</v>
      </c>
      <c r="W2195">
        <f>IF(porsche_data[[#This Row],[Transmission]]="PDK",1,0)</f>
        <v>0</v>
      </c>
      <c r="X2195" t="s">
        <v>22</v>
      </c>
      <c r="Y2195">
        <f>IF(porsche_data[[#This Row],[Drive]]="Rear drive",0,1)</f>
        <v>0</v>
      </c>
      <c r="Z2195" t="s">
        <v>23</v>
      </c>
      <c r="AA2195" t="s">
        <v>116</v>
      </c>
      <c r="AB2195">
        <f>IF(OR(porsche_data[[#This Row],[Interior Color]]="Black",porsche_data[[#This Row],[Interior Color]]="Beige",porsche_data[[#This Row],[Interior Color]]="Brown",porsche_data[[#This Row],[Interior Color]]="Grey"),0,1)</f>
        <v>1</v>
      </c>
      <c r="AC2195" t="s">
        <v>61</v>
      </c>
      <c r="AD21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96" spans="1:30" hidden="1" x14ac:dyDescent="0.2">
      <c r="A2196" t="s">
        <v>41</v>
      </c>
      <c r="B2196">
        <v>119900</v>
      </c>
      <c r="C2196" t="e">
        <f>ABS((porsche_data[[#This Row],[Price]]-#REF!)/#REF!)</f>
        <v>#REF!</v>
      </c>
      <c r="D2196" t="s">
        <v>654</v>
      </c>
      <c r="E2196" t="s">
        <v>426</v>
      </c>
      <c r="F2196">
        <f>IF(OR(ISNUMBER(SEARCH(" 4S",porsche_data[[#This Row],[Model]])), ISNUMBER(SEARCH(" S",porsche_data[[#This Row],[Model]]))),1,0)</f>
        <v>0</v>
      </c>
      <c r="G2196">
        <f>IF(ISNUMBER(SEARCH("Turbo",porsche_data[[#This Row],[Model]])),1,0)</f>
        <v>0</v>
      </c>
      <c r="H2196">
        <f>IF(ISNUMBER(SEARCH("GT",porsche_data[[#This Row],[Model]])),1,0)</f>
        <v>0</v>
      </c>
      <c r="I2196">
        <f>IF(ISNUMBER(SEARCH("RS",porsche_data[[#This Row],[Model]])),1,0)</f>
        <v>0</v>
      </c>
      <c r="J2196">
        <f>IF(ISNUMBER(SEARCH("Targa",porsche_data[[#This Row],[Body]])),1,0)</f>
        <v>0</v>
      </c>
      <c r="K2196">
        <f>IF(ISNUMBER(SEARCH("Cabriolet",porsche_data[[#This Row],[Body]])),1,0)</f>
        <v>0</v>
      </c>
      <c r="L2196" t="s">
        <v>44</v>
      </c>
      <c r="N2196" t="s">
        <v>924</v>
      </c>
      <c r="O2196" t="str">
        <f>IF(ISNUMBER(SEARCH("km",porsche_data[[#This Row],[Mileage0]])),porsche_data[[#This Row],[Mileage0]],"")</f>
        <v>6800 km</v>
      </c>
      <c r="P2196" t="s">
        <v>736</v>
      </c>
      <c r="R2196" t="s">
        <v>122</v>
      </c>
      <c r="T2196" t="s">
        <v>20</v>
      </c>
      <c r="U2196" t="s">
        <v>21</v>
      </c>
      <c r="V2196">
        <f>IF(porsche_data[[#This Row],[Transmission]]="Automatic",1,0)</f>
        <v>0</v>
      </c>
      <c r="W2196">
        <f>IF(porsche_data[[#This Row],[Transmission]]="PDK",1,0)</f>
        <v>0</v>
      </c>
      <c r="X2196" t="s">
        <v>22</v>
      </c>
      <c r="Y2196">
        <f>IF(porsche_data[[#This Row],[Drive]]="Rear drive",0,1)</f>
        <v>0</v>
      </c>
      <c r="Z2196" t="s">
        <v>23</v>
      </c>
      <c r="AA2196" t="s">
        <v>68</v>
      </c>
      <c r="AB2196">
        <f>IF(OR(porsche_data[[#This Row],[Interior Color]]="Black",porsche_data[[#This Row],[Interior Color]]="Beige",porsche_data[[#This Row],[Interior Color]]="Brown",porsche_data[[#This Row],[Interior Color]]="Grey"),0,1)</f>
        <v>0</v>
      </c>
      <c r="AC2196" t="s">
        <v>116</v>
      </c>
      <c r="AD21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97" spans="1:30" hidden="1" x14ac:dyDescent="0.2">
      <c r="A2197" t="s">
        <v>25</v>
      </c>
      <c r="C2197" t="e">
        <f>ABS((porsche_data[[#This Row],[Price]]-#REF!)/#REF!)</f>
        <v>#REF!</v>
      </c>
      <c r="D2197" t="s">
        <v>25</v>
      </c>
      <c r="E2197" t="s">
        <v>25</v>
      </c>
      <c r="F2197">
        <f>IF(OR(ISNUMBER(SEARCH(" 4S",porsche_data[[#This Row],[Model]])), ISNUMBER(SEARCH(" S",porsche_data[[#This Row],[Model]]))),1,0)</f>
        <v>0</v>
      </c>
      <c r="G2197">
        <f>IF(ISNUMBER(SEARCH("Turbo",porsche_data[[#This Row],[Model]])),1,0)</f>
        <v>0</v>
      </c>
      <c r="H2197">
        <f>IF(ISNUMBER(SEARCH("GT",porsche_data[[#This Row],[Model]])),1,0)</f>
        <v>0</v>
      </c>
      <c r="I2197">
        <f>IF(ISNUMBER(SEARCH("RS",porsche_data[[#This Row],[Model]])),1,0)</f>
        <v>0</v>
      </c>
      <c r="J2197">
        <f>IF(ISNUMBER(SEARCH("Targa",porsche_data[[#This Row],[Body]])),1,0)</f>
        <v>0</v>
      </c>
      <c r="K2197">
        <f>IF(ISNUMBER(SEARCH("Cabriolet",porsche_data[[#This Row],[Body]])),1,0)</f>
        <v>0</v>
      </c>
      <c r="L2197" t="s">
        <v>25</v>
      </c>
      <c r="N2197" t="s">
        <v>25</v>
      </c>
      <c r="O2197" t="str">
        <f>IF(ISNUMBER(SEARCH("km",porsche_data[[#This Row],[Mileage0]])),porsche_data[[#This Row],[Mileage0]],"")</f>
        <v/>
      </c>
      <c r="P2197" t="s">
        <v>25</v>
      </c>
      <c r="R2197" t="s">
        <v>25</v>
      </c>
      <c r="T2197" t="s">
        <v>25</v>
      </c>
      <c r="U2197" t="s">
        <v>25</v>
      </c>
      <c r="V2197">
        <f>IF(porsche_data[[#This Row],[Transmission]]="Automatic",1,0)</f>
        <v>0</v>
      </c>
      <c r="W2197">
        <f>IF(porsche_data[[#This Row],[Transmission]]="PDK",1,0)</f>
        <v>0</v>
      </c>
      <c r="X2197" t="s">
        <v>25</v>
      </c>
      <c r="Y2197">
        <f>IF(porsche_data[[#This Row],[Drive]]="Rear drive",0,1)</f>
        <v>1</v>
      </c>
      <c r="Z2197" t="s">
        <v>25</v>
      </c>
      <c r="AA2197" t="s">
        <v>25</v>
      </c>
      <c r="AB2197">
        <f>IF(OR(porsche_data[[#This Row],[Interior Color]]="Black",porsche_data[[#This Row],[Interior Color]]="Beige",porsche_data[[#This Row],[Interior Color]]="Brown",porsche_data[[#This Row],[Interior Color]]="Grey"),0,1)</f>
        <v>1</v>
      </c>
      <c r="AC2197" t="s">
        <v>25</v>
      </c>
      <c r="AD21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198" spans="1:30" hidden="1" x14ac:dyDescent="0.2">
      <c r="A2198" t="s">
        <v>3204</v>
      </c>
      <c r="C2198" t="e">
        <f>ABS((porsche_data[[#This Row],[Price]]-#REF!)/#REF!)</f>
        <v>#REF!</v>
      </c>
      <c r="D2198" t="s">
        <v>324</v>
      </c>
      <c r="E2198" t="s">
        <v>478</v>
      </c>
      <c r="F2198">
        <f>IF(OR(ISNUMBER(SEARCH(" 4S",porsche_data[[#This Row],[Model]])), ISNUMBER(SEARCH(" S",porsche_data[[#This Row],[Model]]))),1,0)</f>
        <v>1</v>
      </c>
      <c r="G2198">
        <f>IF(ISNUMBER(SEARCH("Turbo",porsche_data[[#This Row],[Model]])),1,0)</f>
        <v>0</v>
      </c>
      <c r="H2198">
        <f>IF(ISNUMBER(SEARCH("GT",porsche_data[[#This Row],[Model]])),1,0)</f>
        <v>0</v>
      </c>
      <c r="I2198">
        <f>IF(ISNUMBER(SEARCH("RS",porsche_data[[#This Row],[Model]])),1,0)</f>
        <v>0</v>
      </c>
      <c r="J2198">
        <f>IF(ISNUMBER(SEARCH("Targa",porsche_data[[#This Row],[Body]])),1,0)</f>
        <v>0</v>
      </c>
      <c r="K2198">
        <f>IF(ISNUMBER(SEARCH("Cabriolet",porsche_data[[#This Row],[Body]])),1,0)</f>
        <v>1</v>
      </c>
      <c r="L2198" t="s">
        <v>16</v>
      </c>
      <c r="N2198" t="s">
        <v>3158</v>
      </c>
      <c r="O2198" t="str">
        <f>IF(ISNUMBER(SEARCH("km",porsche_data[[#This Row],[Mileage0]])),porsche_data[[#This Row],[Mileage0]],"")</f>
        <v>31600 km</v>
      </c>
      <c r="P2198" t="s">
        <v>289</v>
      </c>
      <c r="R2198" t="s">
        <v>19</v>
      </c>
      <c r="T2198" t="s">
        <v>20</v>
      </c>
      <c r="U2198" t="s">
        <v>53</v>
      </c>
      <c r="V2198">
        <f>IF(porsche_data[[#This Row],[Transmission]]="Automatic",1,0)</f>
        <v>1</v>
      </c>
      <c r="W2198">
        <f>IF(porsche_data[[#This Row],[Transmission]]="PDK",1,0)</f>
        <v>0</v>
      </c>
      <c r="X2198" t="s">
        <v>46</v>
      </c>
      <c r="Y2198">
        <f>IF(porsche_data[[#This Row],[Drive]]="Rear drive",0,1)</f>
        <v>1</v>
      </c>
      <c r="Z2198" t="s">
        <v>23</v>
      </c>
      <c r="AA2198" t="s">
        <v>24</v>
      </c>
      <c r="AB2198">
        <f>IF(OR(porsche_data[[#This Row],[Interior Color]]="Black",porsche_data[[#This Row],[Interior Color]]="Beige",porsche_data[[#This Row],[Interior Color]]="Brown",porsche_data[[#This Row],[Interior Color]]="Grey"),0,1)</f>
        <v>0</v>
      </c>
      <c r="AC2198" t="s">
        <v>32</v>
      </c>
      <c r="AD21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199" spans="1:30" x14ac:dyDescent="0.2">
      <c r="A2199" t="s">
        <v>41</v>
      </c>
      <c r="B2199">
        <v>119900</v>
      </c>
      <c r="C2199">
        <f>ABS((porsche_data[[#This Row],[Price]]-AVERAGE(B2131:B6586))/_xlfn.STDEV.P(B2131:B6586))</f>
        <v>1.6508502846253785</v>
      </c>
      <c r="D2199" t="s">
        <v>874</v>
      </c>
      <c r="E2199" t="s">
        <v>1317</v>
      </c>
      <c r="F2199">
        <f>IF(OR(ISNUMBER(SEARCH(" 4S",porsche_data[[#This Row],[Model]])), ISNUMBER(SEARCH(" S",porsche_data[[#This Row],[Model]]))),1,0)</f>
        <v>0</v>
      </c>
      <c r="G2199">
        <f>IF(ISNUMBER(SEARCH("Turbo",porsche_data[[#This Row],[Model]])),1,0)</f>
        <v>0</v>
      </c>
      <c r="H2199">
        <f>IF(ISNUMBER(SEARCH("GT",porsche_data[[#This Row],[Model]])),1,0)</f>
        <v>1</v>
      </c>
      <c r="I2199">
        <f>IF(ISNUMBER(SEARCH("RS",porsche_data[[#This Row],[Model]])),1,0)</f>
        <v>0</v>
      </c>
      <c r="J2199">
        <f>IF(ISNUMBER(SEARCH("Targa",porsche_data[[#This Row],[Body]])),1,0)</f>
        <v>0</v>
      </c>
      <c r="K2199">
        <f>IF(ISNUMBER(SEARCH("Cabriolet",porsche_data[[#This Row],[Body]])),1,0)</f>
        <v>1</v>
      </c>
      <c r="L2199" t="s">
        <v>16</v>
      </c>
      <c r="M2199">
        <v>991</v>
      </c>
      <c r="N2199" t="s">
        <v>452</v>
      </c>
      <c r="O2199" s="3">
        <f>1*(LEFT(porsche_data[[#This Row],[Mileage0]],FIND(" ",porsche_data[[#This Row],[Mileage0]])-1))</f>
        <v>51000</v>
      </c>
      <c r="P2199" t="s">
        <v>796</v>
      </c>
      <c r="Q2199">
        <v>430</v>
      </c>
      <c r="R2199" t="s">
        <v>88</v>
      </c>
      <c r="S2199">
        <f>1*(LEFT(porsche_data[[#This Row],[Cylinder Capacity]],FIND(" ",porsche_data[[#This Row],[Cylinder Capacity]])-1))</f>
        <v>3.8</v>
      </c>
      <c r="T2199" t="s">
        <v>20</v>
      </c>
      <c r="U2199" t="s">
        <v>31</v>
      </c>
      <c r="V2199">
        <f>IF(porsche_data[[#This Row],[Transmission]]="Automatic",1,0)</f>
        <v>0</v>
      </c>
      <c r="W2199">
        <f>IF(porsche_data[[#This Row],[Transmission]]="PDK",1,0)</f>
        <v>1</v>
      </c>
      <c r="X2199" t="s">
        <v>22</v>
      </c>
      <c r="Y2199">
        <f>IF(porsche_data[[#This Row],[Drive]]="Rear drive",0,1)</f>
        <v>0</v>
      </c>
      <c r="Z2199" t="s">
        <v>23</v>
      </c>
      <c r="AA2199" t="s">
        <v>24</v>
      </c>
      <c r="AB2199">
        <f>IF(OR(porsche_data[[#This Row],[Interior Color]]="Black",porsche_data[[#This Row],[Interior Color]]="Beige",porsche_data[[#This Row],[Interior Color]]="Brown",porsche_data[[#This Row],[Interior Color]]="Grey"),0,1)</f>
        <v>0</v>
      </c>
      <c r="AC2199" t="s">
        <v>116</v>
      </c>
      <c r="AD21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00" spans="1:30" hidden="1" x14ac:dyDescent="0.2">
      <c r="A2200" t="s">
        <v>41</v>
      </c>
      <c r="B2200">
        <v>119900</v>
      </c>
      <c r="C2200" t="e">
        <f>ABS((porsche_data[[#This Row],[Price]]-#REF!)/#REF!)</f>
        <v>#REF!</v>
      </c>
      <c r="D2200" t="s">
        <v>512</v>
      </c>
      <c r="E2200" t="s">
        <v>655</v>
      </c>
      <c r="F2200">
        <f>IF(OR(ISNUMBER(SEARCH(" 4S",porsche_data[[#This Row],[Model]])), ISNUMBER(SEARCH(" S",porsche_data[[#This Row],[Model]]))),1,0)</f>
        <v>1</v>
      </c>
      <c r="G2200">
        <f>IF(ISNUMBER(SEARCH("Turbo",porsche_data[[#This Row],[Model]])),1,0)</f>
        <v>0</v>
      </c>
      <c r="H2200">
        <f>IF(ISNUMBER(SEARCH("GT",porsche_data[[#This Row],[Model]])),1,0)</f>
        <v>0</v>
      </c>
      <c r="I2200">
        <f>IF(ISNUMBER(SEARCH("RS",porsche_data[[#This Row],[Model]])),1,0)</f>
        <v>0</v>
      </c>
      <c r="J2200">
        <f>IF(ISNUMBER(SEARCH("Targa",porsche_data[[#This Row],[Body]])),1,0)</f>
        <v>1</v>
      </c>
      <c r="K2200">
        <f>IF(ISNUMBER(SEARCH("Cabriolet",porsche_data[[#This Row],[Body]])),1,0)</f>
        <v>0</v>
      </c>
      <c r="L2200" t="s">
        <v>36</v>
      </c>
      <c r="N2200" t="s">
        <v>5233</v>
      </c>
      <c r="O2200" t="str">
        <f>IF(ISNUMBER(SEARCH("km",porsche_data[[#This Row],[Mileage0]])),porsche_data[[#This Row],[Mileage0]],"")</f>
        <v>126000 km</v>
      </c>
      <c r="P2200" t="s">
        <v>3115</v>
      </c>
      <c r="R2200" t="s">
        <v>429</v>
      </c>
      <c r="T2200" t="s">
        <v>20</v>
      </c>
      <c r="U2200" t="s">
        <v>21</v>
      </c>
      <c r="V2200">
        <f>IF(porsche_data[[#This Row],[Transmission]]="Automatic",1,0)</f>
        <v>0</v>
      </c>
      <c r="W2200">
        <f>IF(porsche_data[[#This Row],[Transmission]]="PDK",1,0)</f>
        <v>0</v>
      </c>
      <c r="X2200" t="s">
        <v>22</v>
      </c>
      <c r="Y2200">
        <f>IF(porsche_data[[#This Row],[Drive]]="Rear drive",0,1)</f>
        <v>0</v>
      </c>
      <c r="Z2200" t="s">
        <v>23</v>
      </c>
      <c r="AA2200" t="s">
        <v>68</v>
      </c>
      <c r="AB2200">
        <f>IF(OR(porsche_data[[#This Row],[Interior Color]]="Black",porsche_data[[#This Row],[Interior Color]]="Beige",porsche_data[[#This Row],[Interior Color]]="Brown",porsche_data[[#This Row],[Interior Color]]="Grey"),0,1)</f>
        <v>0</v>
      </c>
      <c r="AC2200" t="s">
        <v>116</v>
      </c>
      <c r="AD22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01" spans="1:30" x14ac:dyDescent="0.2">
      <c r="A2201" t="s">
        <v>41</v>
      </c>
      <c r="B2201">
        <v>119900</v>
      </c>
      <c r="C2201">
        <f>ABS((porsche_data[[#This Row],[Price]]-AVERAGE(B2133:B6588))/_xlfn.STDEV.P(B2133:B6588))</f>
        <v>1.6542203680827783</v>
      </c>
      <c r="D2201" t="s">
        <v>504</v>
      </c>
      <c r="E2201" t="s">
        <v>505</v>
      </c>
      <c r="F2201">
        <f>IF(OR(ISNUMBER(SEARCH(" 4S",porsche_data[[#This Row],[Model]])), ISNUMBER(SEARCH(" S",porsche_data[[#This Row],[Model]]))),1,0)</f>
        <v>0</v>
      </c>
      <c r="G2201">
        <f>IF(ISNUMBER(SEARCH("Turbo",porsche_data[[#This Row],[Model]])),1,0)</f>
        <v>0</v>
      </c>
      <c r="H2201">
        <f>IF(ISNUMBER(SEARCH("GT",porsche_data[[#This Row],[Model]])),1,0)</f>
        <v>0</v>
      </c>
      <c r="I2201">
        <f>IF(ISNUMBER(SEARCH("RS",porsche_data[[#This Row],[Model]])),1,0)</f>
        <v>0</v>
      </c>
      <c r="J2201">
        <f>IF(ISNUMBER(SEARCH("Targa",porsche_data[[#This Row],[Body]])),1,0)</f>
        <v>0</v>
      </c>
      <c r="K2201">
        <f>IF(ISNUMBER(SEARCH("Cabriolet",porsche_data[[#This Row],[Body]])),1,0)</f>
        <v>0</v>
      </c>
      <c r="L2201" t="s">
        <v>44</v>
      </c>
      <c r="M2201">
        <v>911</v>
      </c>
      <c r="N2201" t="s">
        <v>5255</v>
      </c>
      <c r="O2201" s="3">
        <f>1*(LEFT(porsche_data[[#This Row],[Mileage0]],FIND(" ",porsche_data[[#This Row],[Mileage0]])-1))</f>
        <v>109786</v>
      </c>
      <c r="P2201" t="s">
        <v>378</v>
      </c>
      <c r="Q2201">
        <v>218</v>
      </c>
      <c r="R2201" t="s">
        <v>60</v>
      </c>
      <c r="S2201">
        <f>1*(LEFT(porsche_data[[#This Row],[Cylinder Capacity]],FIND(" ",porsche_data[[#This Row],[Cylinder Capacity]])-1))</f>
        <v>3.2</v>
      </c>
      <c r="T2201" t="s">
        <v>20</v>
      </c>
      <c r="U2201" t="s">
        <v>21</v>
      </c>
      <c r="V2201">
        <f>IF(porsche_data[[#This Row],[Transmission]]="Automatic",1,0)</f>
        <v>0</v>
      </c>
      <c r="W2201">
        <f>IF(porsche_data[[#This Row],[Transmission]]="PDK",1,0)</f>
        <v>0</v>
      </c>
      <c r="X2201" t="s">
        <v>22</v>
      </c>
      <c r="Y2201">
        <f>IF(porsche_data[[#This Row],[Drive]]="Rear drive",0,1)</f>
        <v>0</v>
      </c>
      <c r="Z2201" t="s">
        <v>23</v>
      </c>
      <c r="AA2201" t="s">
        <v>24</v>
      </c>
      <c r="AB2201">
        <f>IF(OR(porsche_data[[#This Row],[Interior Color]]="Black",porsche_data[[#This Row],[Interior Color]]="Beige",porsche_data[[#This Row],[Interior Color]]="Brown",porsche_data[[#This Row],[Interior Color]]="Grey"),0,1)</f>
        <v>0</v>
      </c>
      <c r="AC2201" t="s">
        <v>40</v>
      </c>
      <c r="AD22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02" spans="1:30" hidden="1" x14ac:dyDescent="0.2">
      <c r="A2202" t="s">
        <v>2722</v>
      </c>
      <c r="B2202">
        <v>119890</v>
      </c>
      <c r="C2202" t="e">
        <f>ABS((porsche_data[[#This Row],[Price]]-#REF!)/#REF!)</f>
        <v>#REF!</v>
      </c>
      <c r="D2202" t="s">
        <v>930</v>
      </c>
      <c r="E2202" t="s">
        <v>614</v>
      </c>
      <c r="F2202">
        <f>IF(OR(ISNUMBER(SEARCH(" 4S",porsche_data[[#This Row],[Model]])), ISNUMBER(SEARCH(" S",porsche_data[[#This Row],[Model]]))),1,0)</f>
        <v>0</v>
      </c>
      <c r="G2202">
        <f>IF(ISNUMBER(SEARCH("Turbo",porsche_data[[#This Row],[Model]])),1,0)</f>
        <v>0</v>
      </c>
      <c r="H2202">
        <f>IF(ISNUMBER(SEARCH("GT",porsche_data[[#This Row],[Model]])),1,0)</f>
        <v>0</v>
      </c>
      <c r="I2202">
        <f>IF(ISNUMBER(SEARCH("RS",porsche_data[[#This Row],[Model]])),1,0)</f>
        <v>0</v>
      </c>
      <c r="J2202">
        <f>IF(ISNUMBER(SEARCH("Targa",porsche_data[[#This Row],[Body]])),1,0)</f>
        <v>1</v>
      </c>
      <c r="K2202">
        <f>IF(ISNUMBER(SEARCH("Cabriolet",porsche_data[[#This Row],[Body]])),1,0)</f>
        <v>0</v>
      </c>
      <c r="L2202" t="s">
        <v>36</v>
      </c>
      <c r="N2202" t="s">
        <v>25</v>
      </c>
      <c r="O2202" t="str">
        <f>IF(ISNUMBER(SEARCH("km",porsche_data[[#This Row],[Mileage0]])),porsche_data[[#This Row],[Mileage0]],"")</f>
        <v/>
      </c>
      <c r="P2202" t="s">
        <v>568</v>
      </c>
      <c r="R2202" t="s">
        <v>569</v>
      </c>
      <c r="T2202" t="s">
        <v>20</v>
      </c>
      <c r="U2202" t="s">
        <v>21</v>
      </c>
      <c r="V2202">
        <f>IF(porsche_data[[#This Row],[Transmission]]="Automatic",1,0)</f>
        <v>0</v>
      </c>
      <c r="W2202">
        <f>IF(porsche_data[[#This Row],[Transmission]]="PDK",1,0)</f>
        <v>0</v>
      </c>
      <c r="X2202" t="s">
        <v>22</v>
      </c>
      <c r="Y2202">
        <f>IF(porsche_data[[#This Row],[Drive]]="Rear drive",0,1)</f>
        <v>0</v>
      </c>
      <c r="Z2202" t="s">
        <v>23</v>
      </c>
      <c r="AA2202" t="s">
        <v>24</v>
      </c>
      <c r="AB2202">
        <f>IF(OR(porsche_data[[#This Row],[Interior Color]]="Black",porsche_data[[#This Row],[Interior Color]]="Beige",porsche_data[[#This Row],[Interior Color]]="Brown",porsche_data[[#This Row],[Interior Color]]="Grey"),0,1)</f>
        <v>0</v>
      </c>
      <c r="AC2202" t="s">
        <v>54</v>
      </c>
      <c r="AD22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03" spans="1:30" hidden="1" x14ac:dyDescent="0.2">
      <c r="A2203" t="s">
        <v>25</v>
      </c>
      <c r="C2203" t="e">
        <f>ABS((porsche_data[[#This Row],[Price]]-#REF!)/#REF!)</f>
        <v>#REF!</v>
      </c>
      <c r="D2203" t="s">
        <v>25</v>
      </c>
      <c r="E2203" t="s">
        <v>25</v>
      </c>
      <c r="F2203">
        <f>IF(OR(ISNUMBER(SEARCH(" 4S",porsche_data[[#This Row],[Model]])), ISNUMBER(SEARCH(" S",porsche_data[[#This Row],[Model]]))),1,0)</f>
        <v>0</v>
      </c>
      <c r="G2203">
        <f>IF(ISNUMBER(SEARCH("Turbo",porsche_data[[#This Row],[Model]])),1,0)</f>
        <v>0</v>
      </c>
      <c r="H2203">
        <f>IF(ISNUMBER(SEARCH("GT",porsche_data[[#This Row],[Model]])),1,0)</f>
        <v>0</v>
      </c>
      <c r="I2203">
        <f>IF(ISNUMBER(SEARCH("RS",porsche_data[[#This Row],[Model]])),1,0)</f>
        <v>0</v>
      </c>
      <c r="J2203">
        <f>IF(ISNUMBER(SEARCH("Targa",porsche_data[[#This Row],[Body]])),1,0)</f>
        <v>0</v>
      </c>
      <c r="K2203">
        <f>IF(ISNUMBER(SEARCH("Cabriolet",porsche_data[[#This Row],[Body]])),1,0)</f>
        <v>0</v>
      </c>
      <c r="L2203" t="s">
        <v>25</v>
      </c>
      <c r="N2203" t="s">
        <v>25</v>
      </c>
      <c r="O2203" t="str">
        <f>IF(ISNUMBER(SEARCH("km",porsche_data[[#This Row],[Mileage0]])),porsche_data[[#This Row],[Mileage0]],"")</f>
        <v/>
      </c>
      <c r="P2203" t="s">
        <v>25</v>
      </c>
      <c r="R2203" t="s">
        <v>25</v>
      </c>
      <c r="T2203" t="s">
        <v>25</v>
      </c>
      <c r="U2203" t="s">
        <v>25</v>
      </c>
      <c r="V2203">
        <f>IF(porsche_data[[#This Row],[Transmission]]="Automatic",1,0)</f>
        <v>0</v>
      </c>
      <c r="W2203">
        <f>IF(porsche_data[[#This Row],[Transmission]]="PDK",1,0)</f>
        <v>0</v>
      </c>
      <c r="X2203" t="s">
        <v>25</v>
      </c>
      <c r="Y2203">
        <f>IF(porsche_data[[#This Row],[Drive]]="Rear drive",0,1)</f>
        <v>1</v>
      </c>
      <c r="Z2203" t="s">
        <v>25</v>
      </c>
      <c r="AA2203" t="s">
        <v>25</v>
      </c>
      <c r="AB2203">
        <f>IF(OR(porsche_data[[#This Row],[Interior Color]]="Black",porsche_data[[#This Row],[Interior Color]]="Beige",porsche_data[[#This Row],[Interior Color]]="Brown",porsche_data[[#This Row],[Interior Color]]="Grey"),0,1)</f>
        <v>1</v>
      </c>
      <c r="AC2203" t="s">
        <v>25</v>
      </c>
      <c r="AD22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04" spans="1:30" hidden="1" x14ac:dyDescent="0.2">
      <c r="A2204" t="s">
        <v>2489</v>
      </c>
      <c r="C2204" t="e">
        <f>ABS((porsche_data[[#This Row],[Price]]-#REF!)/#REF!)</f>
        <v>#REF!</v>
      </c>
      <c r="D2204" t="s">
        <v>969</v>
      </c>
      <c r="E2204" t="s">
        <v>35</v>
      </c>
      <c r="F2204">
        <f>IF(OR(ISNUMBER(SEARCH(" 4S",porsche_data[[#This Row],[Model]])), ISNUMBER(SEARCH(" S",porsche_data[[#This Row],[Model]]))),1,0)</f>
        <v>0</v>
      </c>
      <c r="G2204">
        <f>IF(ISNUMBER(SEARCH("Turbo",porsche_data[[#This Row],[Model]])),1,0)</f>
        <v>0</v>
      </c>
      <c r="H2204">
        <f>IF(ISNUMBER(SEARCH("GT",porsche_data[[#This Row],[Model]])),1,0)</f>
        <v>0</v>
      </c>
      <c r="I2204">
        <f>IF(ISNUMBER(SEARCH("RS",porsche_data[[#This Row],[Model]])),1,0)</f>
        <v>0</v>
      </c>
      <c r="J2204">
        <f>IF(ISNUMBER(SEARCH("Targa",porsche_data[[#This Row],[Body]])),1,0)</f>
        <v>0</v>
      </c>
      <c r="K2204">
        <f>IF(ISNUMBER(SEARCH("Cabriolet",porsche_data[[#This Row],[Body]])),1,0)</f>
        <v>0</v>
      </c>
      <c r="L2204" t="s">
        <v>44</v>
      </c>
      <c r="N2204" t="s">
        <v>2490</v>
      </c>
      <c r="O2204" t="str">
        <f>IF(ISNUMBER(SEARCH("km",porsche_data[[#This Row],[Mileage0]])),porsche_data[[#This Row],[Mileage0]],"")</f>
        <v>6100 km</v>
      </c>
      <c r="P2204" t="s">
        <v>121</v>
      </c>
      <c r="R2204" t="s">
        <v>122</v>
      </c>
      <c r="T2204" t="s">
        <v>20</v>
      </c>
      <c r="U2204" t="s">
        <v>21</v>
      </c>
      <c r="V2204">
        <f>IF(porsche_data[[#This Row],[Transmission]]="Automatic",1,0)</f>
        <v>0</v>
      </c>
      <c r="W2204">
        <f>IF(porsche_data[[#This Row],[Transmission]]="PDK",1,0)</f>
        <v>0</v>
      </c>
      <c r="X2204" t="s">
        <v>22</v>
      </c>
      <c r="Y2204">
        <f>IF(porsche_data[[#This Row],[Drive]]="Rear drive",0,1)</f>
        <v>0</v>
      </c>
      <c r="Z2204" t="s">
        <v>23</v>
      </c>
      <c r="AA2204" t="s">
        <v>24</v>
      </c>
      <c r="AB2204">
        <f>IF(OR(porsche_data[[#This Row],[Interior Color]]="Black",porsche_data[[#This Row],[Interior Color]]="Beige",porsche_data[[#This Row],[Interior Color]]="Brown",porsche_data[[#This Row],[Interior Color]]="Grey"),0,1)</f>
        <v>0</v>
      </c>
      <c r="AC2204" t="s">
        <v>116</v>
      </c>
      <c r="AD22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05" spans="1:30" hidden="1" x14ac:dyDescent="0.2">
      <c r="A2205" t="s">
        <v>2794</v>
      </c>
      <c r="C2205" t="e">
        <f>ABS((porsche_data[[#This Row],[Price]]-#REF!)/#REF!)</f>
        <v>#REF!</v>
      </c>
      <c r="D2205" t="s">
        <v>42</v>
      </c>
      <c r="E2205" t="s">
        <v>383</v>
      </c>
      <c r="F2205">
        <f>IF(OR(ISNUMBER(SEARCH(" 4S",porsche_data[[#This Row],[Model]])), ISNUMBER(SEARCH(" S",porsche_data[[#This Row],[Model]]))),1,0)</f>
        <v>0</v>
      </c>
      <c r="G2205">
        <f>IF(ISNUMBER(SEARCH("Turbo",porsche_data[[#This Row],[Model]])),1,0)</f>
        <v>0</v>
      </c>
      <c r="H2205">
        <f>IF(ISNUMBER(SEARCH("GT",porsche_data[[#This Row],[Model]])),1,0)</f>
        <v>0</v>
      </c>
      <c r="I2205">
        <f>IF(ISNUMBER(SEARCH("RS",porsche_data[[#This Row],[Model]])),1,0)</f>
        <v>0</v>
      </c>
      <c r="J2205">
        <f>IF(ISNUMBER(SEARCH("Targa",porsche_data[[#This Row],[Body]])),1,0)</f>
        <v>0</v>
      </c>
      <c r="K2205">
        <f>IF(ISNUMBER(SEARCH("Cabriolet",porsche_data[[#This Row],[Body]])),1,0)</f>
        <v>0</v>
      </c>
      <c r="L2205" t="s">
        <v>44</v>
      </c>
      <c r="N2205" t="s">
        <v>3214</v>
      </c>
      <c r="O2205" t="str">
        <f>IF(ISNUMBER(SEARCH("km",porsche_data[[#This Row],[Mileage0]])),porsche_data[[#This Row],[Mileage0]],"")</f>
        <v>164932 km</v>
      </c>
      <c r="P2205" t="s">
        <v>385</v>
      </c>
      <c r="R2205" t="s">
        <v>78</v>
      </c>
      <c r="T2205" t="s">
        <v>20</v>
      </c>
      <c r="U2205" t="s">
        <v>21</v>
      </c>
      <c r="V2205">
        <f>IF(porsche_data[[#This Row],[Transmission]]="Automatic",1,0)</f>
        <v>0</v>
      </c>
      <c r="W2205">
        <f>IF(porsche_data[[#This Row],[Transmission]]="PDK",1,0)</f>
        <v>0</v>
      </c>
      <c r="X2205" t="s">
        <v>22</v>
      </c>
      <c r="Y2205">
        <f>IF(porsche_data[[#This Row],[Drive]]="Rear drive",0,1)</f>
        <v>0</v>
      </c>
      <c r="Z2205" t="s">
        <v>23</v>
      </c>
      <c r="AA2205" t="s">
        <v>24</v>
      </c>
      <c r="AB2205">
        <f>IF(OR(porsche_data[[#This Row],[Interior Color]]="Black",porsche_data[[#This Row],[Interior Color]]="Beige",porsche_data[[#This Row],[Interior Color]]="Brown",porsche_data[[#This Row],[Interior Color]]="Grey"),0,1)</f>
        <v>0</v>
      </c>
      <c r="AC2205" t="s">
        <v>99</v>
      </c>
      <c r="AD22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06" spans="1:30" hidden="1" x14ac:dyDescent="0.2">
      <c r="A2206" t="s">
        <v>775</v>
      </c>
      <c r="C2206" t="e">
        <f>ABS((porsche_data[[#This Row],[Price]]-#REF!)/#REF!)</f>
        <v>#REF!</v>
      </c>
      <c r="D2206" t="s">
        <v>184</v>
      </c>
      <c r="E2206" t="s">
        <v>368</v>
      </c>
      <c r="F2206">
        <f>IF(OR(ISNUMBER(SEARCH(" 4S",porsche_data[[#This Row],[Model]])), ISNUMBER(SEARCH(" S",porsche_data[[#This Row],[Model]]))),1,0)</f>
        <v>0</v>
      </c>
      <c r="G2206">
        <f>IF(ISNUMBER(SEARCH("Turbo",porsche_data[[#This Row],[Model]])),1,0)</f>
        <v>0</v>
      </c>
      <c r="H2206">
        <f>IF(ISNUMBER(SEARCH("GT",porsche_data[[#This Row],[Model]])),1,0)</f>
        <v>1</v>
      </c>
      <c r="I2206">
        <f>IF(ISNUMBER(SEARCH("RS",porsche_data[[#This Row],[Model]])),1,0)</f>
        <v>0</v>
      </c>
      <c r="J2206">
        <f>IF(ISNUMBER(SEARCH("Targa",porsche_data[[#This Row],[Body]])),1,0)</f>
        <v>0</v>
      </c>
      <c r="K2206">
        <f>IF(ISNUMBER(SEARCH("Cabriolet",porsche_data[[#This Row],[Body]])),1,0)</f>
        <v>0</v>
      </c>
      <c r="L2206" t="s">
        <v>44</v>
      </c>
      <c r="N2206" t="s">
        <v>3215</v>
      </c>
      <c r="O2206" t="str">
        <f>IF(ISNUMBER(SEARCH("km",porsche_data[[#This Row],[Mileage0]])),porsche_data[[#This Row],[Mileage0]],"")</f>
        <v/>
      </c>
      <c r="P2206" t="s">
        <v>110</v>
      </c>
      <c r="R2206" t="s">
        <v>111</v>
      </c>
      <c r="T2206" t="s">
        <v>232</v>
      </c>
      <c r="U2206" t="s">
        <v>31</v>
      </c>
      <c r="V2206">
        <f>IF(porsche_data[[#This Row],[Transmission]]="Automatic",1,0)</f>
        <v>0</v>
      </c>
      <c r="W2206">
        <f>IF(porsche_data[[#This Row],[Transmission]]="PDK",1,0)</f>
        <v>1</v>
      </c>
      <c r="X2206" t="s">
        <v>22</v>
      </c>
      <c r="Y2206">
        <f>IF(porsche_data[[#This Row],[Drive]]="Rear drive",0,1)</f>
        <v>0</v>
      </c>
      <c r="Z2206" t="s">
        <v>23</v>
      </c>
      <c r="AA2206" t="s">
        <v>61</v>
      </c>
      <c r="AB2206">
        <f>IF(OR(porsche_data[[#This Row],[Interior Color]]="Black",porsche_data[[#This Row],[Interior Color]]="Beige",porsche_data[[#This Row],[Interior Color]]="Brown",porsche_data[[#This Row],[Interior Color]]="Grey"),0,1)</f>
        <v>1</v>
      </c>
      <c r="AC2206" t="s">
        <v>54</v>
      </c>
      <c r="AD22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07" spans="1:30" hidden="1" x14ac:dyDescent="0.2">
      <c r="A2207" t="s">
        <v>3216</v>
      </c>
      <c r="C2207" t="e">
        <f>ABS((porsche_data[[#This Row],[Price]]-#REF!)/#REF!)</f>
        <v>#REF!</v>
      </c>
      <c r="D2207" t="s">
        <v>106</v>
      </c>
      <c r="E2207" t="s">
        <v>443</v>
      </c>
      <c r="F2207">
        <f>IF(OR(ISNUMBER(SEARCH(" 4S",porsche_data[[#This Row],[Model]])), ISNUMBER(SEARCH(" S",porsche_data[[#This Row],[Model]]))),1,0)</f>
        <v>0</v>
      </c>
      <c r="G2207">
        <f>IF(ISNUMBER(SEARCH("Turbo",porsche_data[[#This Row],[Model]])),1,0)</f>
        <v>0</v>
      </c>
      <c r="H2207">
        <f>IF(ISNUMBER(SEARCH("GT",porsche_data[[#This Row],[Model]])),1,0)</f>
        <v>1</v>
      </c>
      <c r="I2207">
        <f>IF(ISNUMBER(SEARCH("RS",porsche_data[[#This Row],[Model]])),1,0)</f>
        <v>0</v>
      </c>
      <c r="J2207">
        <f>IF(ISNUMBER(SEARCH("Targa",porsche_data[[#This Row],[Body]])),1,0)</f>
        <v>0</v>
      </c>
      <c r="K2207">
        <f>IF(ISNUMBER(SEARCH("Cabriolet",porsche_data[[#This Row],[Body]])),1,0)</f>
        <v>0</v>
      </c>
      <c r="L2207" t="s">
        <v>44</v>
      </c>
      <c r="N2207" t="s">
        <v>3217</v>
      </c>
      <c r="O2207" t="str">
        <f>IF(ISNUMBER(SEARCH("km",porsche_data[[#This Row],[Mileage0]])),porsche_data[[#This Row],[Mileage0]],"")</f>
        <v>19300 km</v>
      </c>
      <c r="P2207" t="s">
        <v>73</v>
      </c>
      <c r="R2207" t="s">
        <v>111</v>
      </c>
      <c r="T2207" t="s">
        <v>20</v>
      </c>
      <c r="U2207" t="s">
        <v>21</v>
      </c>
      <c r="V2207">
        <f>IF(porsche_data[[#This Row],[Transmission]]="Automatic",1,0)</f>
        <v>0</v>
      </c>
      <c r="W2207">
        <f>IF(porsche_data[[#This Row],[Transmission]]="PDK",1,0)</f>
        <v>0</v>
      </c>
      <c r="X2207" t="s">
        <v>22</v>
      </c>
      <c r="Y2207">
        <f>IF(porsche_data[[#This Row],[Drive]]="Rear drive",0,1)</f>
        <v>0</v>
      </c>
      <c r="Z2207" t="s">
        <v>23</v>
      </c>
      <c r="AA2207" t="s">
        <v>24</v>
      </c>
      <c r="AB2207">
        <f>IF(OR(porsche_data[[#This Row],[Interior Color]]="Black",porsche_data[[#This Row],[Interior Color]]="Beige",porsche_data[[#This Row],[Interior Color]]="Brown",porsche_data[[#This Row],[Interior Color]]="Grey"),0,1)</f>
        <v>0</v>
      </c>
      <c r="AC2207" t="s">
        <v>61</v>
      </c>
      <c r="AD22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08" spans="1:30" hidden="1" x14ac:dyDescent="0.2">
      <c r="A2208" t="s">
        <v>3218</v>
      </c>
      <c r="C2208" t="e">
        <f>ABS((porsche_data[[#This Row],[Price]]-#REF!)/#REF!)</f>
        <v>#REF!</v>
      </c>
      <c r="D2208" t="s">
        <v>482</v>
      </c>
      <c r="E2208" t="s">
        <v>2925</v>
      </c>
      <c r="F2208">
        <f>IF(OR(ISNUMBER(SEARCH(" 4S",porsche_data[[#This Row],[Model]])), ISNUMBER(SEARCH(" S",porsche_data[[#This Row],[Model]]))),1,0)</f>
        <v>1</v>
      </c>
      <c r="G2208">
        <f>IF(ISNUMBER(SEARCH("Turbo",porsche_data[[#This Row],[Model]])),1,0)</f>
        <v>0</v>
      </c>
      <c r="H2208">
        <f>IF(ISNUMBER(SEARCH("GT",porsche_data[[#This Row],[Model]])),1,0)</f>
        <v>0</v>
      </c>
      <c r="I2208">
        <f>IF(ISNUMBER(SEARCH("RS",porsche_data[[#This Row],[Model]])),1,0)</f>
        <v>0</v>
      </c>
      <c r="J2208">
        <f>IF(ISNUMBER(SEARCH("Targa",porsche_data[[#This Row],[Body]])),1,0)</f>
        <v>0</v>
      </c>
      <c r="K2208">
        <f>IF(ISNUMBER(SEARCH("Cabriolet",porsche_data[[#This Row],[Body]])),1,0)</f>
        <v>1</v>
      </c>
      <c r="L2208" t="s">
        <v>16</v>
      </c>
      <c r="N2208" t="s">
        <v>3219</v>
      </c>
      <c r="O2208" t="str">
        <f>IF(ISNUMBER(SEARCH("km",porsche_data[[#This Row],[Mileage0]])),porsche_data[[#This Row],[Mileage0]],"")</f>
        <v>99986 km</v>
      </c>
      <c r="P2208" t="s">
        <v>743</v>
      </c>
      <c r="R2208" t="s">
        <v>39</v>
      </c>
      <c r="T2208" t="s">
        <v>20</v>
      </c>
      <c r="U2208" t="s">
        <v>53</v>
      </c>
      <c r="V2208">
        <f>IF(porsche_data[[#This Row],[Transmission]]="Automatic",1,0)</f>
        <v>1</v>
      </c>
      <c r="W2208">
        <f>IF(porsche_data[[#This Row],[Transmission]]="PDK",1,0)</f>
        <v>0</v>
      </c>
      <c r="X2208" t="s">
        <v>22</v>
      </c>
      <c r="Y2208">
        <f>IF(porsche_data[[#This Row],[Drive]]="Rear drive",0,1)</f>
        <v>0</v>
      </c>
      <c r="Z2208" t="s">
        <v>23</v>
      </c>
      <c r="AA2208" t="s">
        <v>32</v>
      </c>
      <c r="AB2208">
        <f>IF(OR(porsche_data[[#This Row],[Interior Color]]="Black",porsche_data[[#This Row],[Interior Color]]="Beige",porsche_data[[#This Row],[Interior Color]]="Brown",porsche_data[[#This Row],[Interior Color]]="Grey"),0,1)</f>
        <v>0</v>
      </c>
      <c r="AC2208" t="s">
        <v>99</v>
      </c>
      <c r="AD22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09" spans="1:30" x14ac:dyDescent="0.2">
      <c r="A2209" t="s">
        <v>2722</v>
      </c>
      <c r="B2209">
        <v>119890</v>
      </c>
      <c r="C2209">
        <f>ABS((porsche_data[[#This Row],[Price]]-AVERAGE(B2141:B6596))/_xlfn.STDEV.P(B2141:B6596))</f>
        <v>1.6709506073445313</v>
      </c>
      <c r="D2209" t="s">
        <v>504</v>
      </c>
      <c r="E2209" t="s">
        <v>57</v>
      </c>
      <c r="F2209">
        <f>IF(OR(ISNUMBER(SEARCH(" 4S",porsche_data[[#This Row],[Model]])), ISNUMBER(SEARCH(" S",porsche_data[[#This Row],[Model]]))),1,0)</f>
        <v>0</v>
      </c>
      <c r="G2209">
        <f>IF(ISNUMBER(SEARCH("Turbo",porsche_data[[#This Row],[Model]])),1,0)</f>
        <v>0</v>
      </c>
      <c r="H2209">
        <f>IF(ISNUMBER(SEARCH("GT",porsche_data[[#This Row],[Model]])),1,0)</f>
        <v>0</v>
      </c>
      <c r="I2209">
        <f>IF(ISNUMBER(SEARCH("RS",porsche_data[[#This Row],[Model]])),1,0)</f>
        <v>0</v>
      </c>
      <c r="J2209">
        <f>IF(ISNUMBER(SEARCH("Targa",porsche_data[[#This Row],[Body]])),1,0)</f>
        <v>0</v>
      </c>
      <c r="K2209">
        <f>IF(ISNUMBER(SEARCH("Cabriolet",porsche_data[[#This Row],[Body]])),1,0)</f>
        <v>1</v>
      </c>
      <c r="L2209" t="s">
        <v>16</v>
      </c>
      <c r="M2209">
        <v>911</v>
      </c>
      <c r="N2209" t="s">
        <v>3448</v>
      </c>
      <c r="O2209" s="3">
        <f>1*(LEFT(porsche_data[[#This Row],[Mileage0]],FIND(" ",porsche_data[[#This Row],[Mileage0]])-1))</f>
        <v>106493</v>
      </c>
      <c r="P2209" t="s">
        <v>378</v>
      </c>
      <c r="Q2209">
        <v>218</v>
      </c>
      <c r="R2209" t="s">
        <v>60</v>
      </c>
      <c r="S2209">
        <f>1*(LEFT(porsche_data[[#This Row],[Cylinder Capacity]],FIND(" ",porsche_data[[#This Row],[Cylinder Capacity]])-1))</f>
        <v>3.2</v>
      </c>
      <c r="T2209" t="s">
        <v>20</v>
      </c>
      <c r="U2209" t="s">
        <v>21</v>
      </c>
      <c r="V2209">
        <f>IF(porsche_data[[#This Row],[Transmission]]="Automatic",1,0)</f>
        <v>0</v>
      </c>
      <c r="W2209">
        <f>IF(porsche_data[[#This Row],[Transmission]]="PDK",1,0)</f>
        <v>0</v>
      </c>
      <c r="X2209" t="s">
        <v>22</v>
      </c>
      <c r="Y2209">
        <f>IF(porsche_data[[#This Row],[Drive]]="Rear drive",0,1)</f>
        <v>0</v>
      </c>
      <c r="Z2209" t="s">
        <v>23</v>
      </c>
      <c r="AA2209" t="s">
        <v>24</v>
      </c>
      <c r="AB2209">
        <f>IF(OR(porsche_data[[#This Row],[Interior Color]]="Black",porsche_data[[#This Row],[Interior Color]]="Beige",porsche_data[[#This Row],[Interior Color]]="Brown",porsche_data[[#This Row],[Interior Color]]="Grey"),0,1)</f>
        <v>0</v>
      </c>
      <c r="AC2209" t="s">
        <v>61</v>
      </c>
      <c r="AD22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10" spans="1:30" x14ac:dyDescent="0.2">
      <c r="A2210" t="s">
        <v>2722</v>
      </c>
      <c r="B2210">
        <v>119890</v>
      </c>
      <c r="C2210">
        <f>ABS((porsche_data[[#This Row],[Price]]-AVERAGE(B2142:B6597))/_xlfn.STDEV.P(B2142:B6597))</f>
        <v>1.6709506073445313</v>
      </c>
      <c r="D2210" t="s">
        <v>128</v>
      </c>
      <c r="E2210" t="s">
        <v>604</v>
      </c>
      <c r="F2210">
        <f>IF(OR(ISNUMBER(SEARCH(" 4S",porsche_data[[#This Row],[Model]])), ISNUMBER(SEARCH(" S",porsche_data[[#This Row],[Model]]))),1,0)</f>
        <v>1</v>
      </c>
      <c r="G2210">
        <f>IF(ISNUMBER(SEARCH("Turbo",porsche_data[[#This Row],[Model]])),1,0)</f>
        <v>1</v>
      </c>
      <c r="H2210">
        <f>IF(ISNUMBER(SEARCH("GT",porsche_data[[#This Row],[Model]])),1,0)</f>
        <v>0</v>
      </c>
      <c r="I2210">
        <f>IF(ISNUMBER(SEARCH("RS",porsche_data[[#This Row],[Model]])),1,0)</f>
        <v>0</v>
      </c>
      <c r="J2210">
        <f>IF(ISNUMBER(SEARCH("Targa",porsche_data[[#This Row],[Body]])),1,0)</f>
        <v>0</v>
      </c>
      <c r="K2210">
        <f>IF(ISNUMBER(SEARCH("Cabriolet",porsche_data[[#This Row],[Body]])),1,0)</f>
        <v>1</v>
      </c>
      <c r="L2210" t="s">
        <v>16</v>
      </c>
      <c r="M2210">
        <v>991</v>
      </c>
      <c r="N2210" t="s">
        <v>3496</v>
      </c>
      <c r="O2210" s="3">
        <f>1*(LEFT(porsche_data[[#This Row],[Mileage0]],FIND(" ",porsche_data[[#This Row],[Mileage0]])-1))</f>
        <v>30391</v>
      </c>
      <c r="P2210" t="s">
        <v>606</v>
      </c>
      <c r="Q2210">
        <v>560</v>
      </c>
      <c r="R2210" t="s">
        <v>88</v>
      </c>
      <c r="S2210">
        <f>1*(LEFT(porsche_data[[#This Row],[Cylinder Capacity]],FIND(" ",porsche_data[[#This Row],[Cylinder Capacity]])-1))</f>
        <v>3.8</v>
      </c>
      <c r="T2210" t="s">
        <v>20</v>
      </c>
      <c r="U2210" t="s">
        <v>31</v>
      </c>
      <c r="V2210">
        <f>IF(porsche_data[[#This Row],[Transmission]]="Automatic",1,0)</f>
        <v>0</v>
      </c>
      <c r="W2210">
        <f>IF(porsche_data[[#This Row],[Transmission]]="PDK",1,0)</f>
        <v>1</v>
      </c>
      <c r="X2210" t="s">
        <v>46</v>
      </c>
      <c r="Y2210">
        <f>IF(porsche_data[[#This Row],[Drive]]="Rear drive",0,1)</f>
        <v>1</v>
      </c>
      <c r="Z2210" t="s">
        <v>23</v>
      </c>
      <c r="AA2210" t="s">
        <v>24</v>
      </c>
      <c r="AB2210">
        <f>IF(OR(porsche_data[[#This Row],[Interior Color]]="Black",porsche_data[[#This Row],[Interior Color]]="Beige",porsche_data[[#This Row],[Interior Color]]="Brown",porsche_data[[#This Row],[Interior Color]]="Grey"),0,1)</f>
        <v>0</v>
      </c>
      <c r="AC2210" t="s">
        <v>32</v>
      </c>
      <c r="AD22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11" spans="1:30" x14ac:dyDescent="0.2">
      <c r="A2211" t="s">
        <v>2722</v>
      </c>
      <c r="B2211">
        <v>119890</v>
      </c>
      <c r="C2211">
        <f>ABS((porsche_data[[#This Row],[Price]]-AVERAGE(B2143:B6598))/_xlfn.STDEV.P(B2143:B6598))</f>
        <v>1.6709506073445313</v>
      </c>
      <c r="D2211" t="s">
        <v>215</v>
      </c>
      <c r="E2211" t="s">
        <v>149</v>
      </c>
      <c r="F2211">
        <f>IF(OR(ISNUMBER(SEARCH(" 4S",porsche_data[[#This Row],[Model]])), ISNUMBER(SEARCH(" S",porsche_data[[#This Row],[Model]]))),1,0)</f>
        <v>0</v>
      </c>
      <c r="G2211">
        <f>IF(ISNUMBER(SEARCH("Turbo",porsche_data[[#This Row],[Model]])),1,0)</f>
        <v>1</v>
      </c>
      <c r="H2211">
        <f>IF(ISNUMBER(SEARCH("GT",porsche_data[[#This Row],[Model]])),1,0)</f>
        <v>0</v>
      </c>
      <c r="I2211">
        <f>IF(ISNUMBER(SEARCH("RS",porsche_data[[#This Row],[Model]])),1,0)</f>
        <v>0</v>
      </c>
      <c r="J2211">
        <f>IF(ISNUMBER(SEARCH("Targa",porsche_data[[#This Row],[Body]])),1,0)</f>
        <v>0</v>
      </c>
      <c r="K2211">
        <f>IF(ISNUMBER(SEARCH("Cabriolet",porsche_data[[#This Row],[Body]])),1,0)</f>
        <v>1</v>
      </c>
      <c r="L2211" t="s">
        <v>16</v>
      </c>
      <c r="M2211">
        <v>997</v>
      </c>
      <c r="N2211" t="s">
        <v>4574</v>
      </c>
      <c r="O2211" s="3">
        <f>1*(LEFT(porsche_data[[#This Row],[Mileage0]],FIND(" ",porsche_data[[#This Row],[Mileage0]])-1))</f>
        <v>48844</v>
      </c>
      <c r="P2211" t="s">
        <v>141</v>
      </c>
      <c r="Q2211">
        <v>500</v>
      </c>
      <c r="R2211" t="s">
        <v>88</v>
      </c>
      <c r="S2211">
        <f>1*(LEFT(porsche_data[[#This Row],[Cylinder Capacity]],FIND(" ",porsche_data[[#This Row],[Cylinder Capacity]])-1))</f>
        <v>3.8</v>
      </c>
      <c r="T2211" t="s">
        <v>20</v>
      </c>
      <c r="U2211" t="s">
        <v>31</v>
      </c>
      <c r="V2211">
        <f>IF(porsche_data[[#This Row],[Transmission]]="Automatic",1,0)</f>
        <v>0</v>
      </c>
      <c r="W2211">
        <f>IF(porsche_data[[#This Row],[Transmission]]="PDK",1,0)</f>
        <v>1</v>
      </c>
      <c r="X2211" t="s">
        <v>46</v>
      </c>
      <c r="Y2211">
        <f>IF(porsche_data[[#This Row],[Drive]]="Rear drive",0,1)</f>
        <v>1</v>
      </c>
      <c r="Z2211" t="s">
        <v>23</v>
      </c>
      <c r="AA2211" t="s">
        <v>24</v>
      </c>
      <c r="AB2211">
        <f>IF(OR(porsche_data[[#This Row],[Interior Color]]="Black",porsche_data[[#This Row],[Interior Color]]="Beige",porsche_data[[#This Row],[Interior Color]]="Brown",porsche_data[[#This Row],[Interior Color]]="Grey"),0,1)</f>
        <v>0</v>
      </c>
      <c r="AC2211" t="s">
        <v>24</v>
      </c>
      <c r="AD22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12" spans="1:30" x14ac:dyDescent="0.2">
      <c r="A2212" t="s">
        <v>55</v>
      </c>
      <c r="B2212">
        <v>119800</v>
      </c>
      <c r="C2212">
        <f>ABS((porsche_data[[#This Row],[Price]]-AVERAGE(B2144:B6599))/_xlfn.STDEV.P(B2144:B6599))</f>
        <v>1.6670507780414339</v>
      </c>
      <c r="D2212" t="s">
        <v>56</v>
      </c>
      <c r="E2212" t="s">
        <v>57</v>
      </c>
      <c r="F2212">
        <f>IF(OR(ISNUMBER(SEARCH(" 4S",porsche_data[[#This Row],[Model]])), ISNUMBER(SEARCH(" S",porsche_data[[#This Row],[Model]]))),1,0)</f>
        <v>0</v>
      </c>
      <c r="G2212">
        <f>IF(ISNUMBER(SEARCH("Turbo",porsche_data[[#This Row],[Model]])),1,0)</f>
        <v>0</v>
      </c>
      <c r="H2212">
        <f>IF(ISNUMBER(SEARCH("GT",porsche_data[[#This Row],[Model]])),1,0)</f>
        <v>0</v>
      </c>
      <c r="I2212">
        <f>IF(ISNUMBER(SEARCH("RS",porsche_data[[#This Row],[Model]])),1,0)</f>
        <v>0</v>
      </c>
      <c r="J2212">
        <f>IF(ISNUMBER(SEARCH("Targa",porsche_data[[#This Row],[Body]])),1,0)</f>
        <v>0</v>
      </c>
      <c r="K2212">
        <f>IF(ISNUMBER(SEARCH("Cabriolet",porsche_data[[#This Row],[Body]])),1,0)</f>
        <v>1</v>
      </c>
      <c r="L2212" t="s">
        <v>16</v>
      </c>
      <c r="M2212">
        <v>911</v>
      </c>
      <c r="N2212" t="s">
        <v>58</v>
      </c>
      <c r="O2212" s="3">
        <f>1*(LEFT(porsche_data[[#This Row],[Mileage0]],FIND(" ",porsche_data[[#This Row],[Mileage0]])-1))</f>
        <v>152933</v>
      </c>
      <c r="P2212" t="s">
        <v>59</v>
      </c>
      <c r="Q2212">
        <v>231</v>
      </c>
      <c r="R2212" t="s">
        <v>60</v>
      </c>
      <c r="S2212">
        <f>1*(LEFT(porsche_data[[#This Row],[Cylinder Capacity]],FIND(" ",porsche_data[[#This Row],[Cylinder Capacity]])-1))</f>
        <v>3.2</v>
      </c>
      <c r="T2212" t="s">
        <v>20</v>
      </c>
      <c r="U2212" t="s">
        <v>21</v>
      </c>
      <c r="V2212">
        <f>IF(porsche_data[[#This Row],[Transmission]]="Automatic",1,0)</f>
        <v>0</v>
      </c>
      <c r="W2212">
        <f>IF(porsche_data[[#This Row],[Transmission]]="PDK",1,0)</f>
        <v>0</v>
      </c>
      <c r="X2212" t="s">
        <v>22</v>
      </c>
      <c r="Y2212">
        <f>IF(porsche_data[[#This Row],[Drive]]="Rear drive",0,1)</f>
        <v>0</v>
      </c>
      <c r="Z2212" t="s">
        <v>23</v>
      </c>
      <c r="AA2212" t="s">
        <v>24</v>
      </c>
      <c r="AB2212">
        <f>IF(OR(porsche_data[[#This Row],[Interior Color]]="Black",porsche_data[[#This Row],[Interior Color]]="Beige",porsche_data[[#This Row],[Interior Color]]="Brown",porsche_data[[#This Row],[Interior Color]]="Grey"),0,1)</f>
        <v>0</v>
      </c>
      <c r="AC2212" t="s">
        <v>61</v>
      </c>
      <c r="AD22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13" spans="1:30" x14ac:dyDescent="0.2">
      <c r="A2213" t="s">
        <v>2266</v>
      </c>
      <c r="B2213">
        <v>119500</v>
      </c>
      <c r="C2213">
        <f>ABS((porsche_data[[#This Row],[Price]]-AVERAGE(B2145:B6600))/_xlfn.STDEV.P(B2145:B6600))</f>
        <v>1.6540513470311087</v>
      </c>
      <c r="D2213" t="s">
        <v>106</v>
      </c>
      <c r="E2213" t="s">
        <v>185</v>
      </c>
      <c r="F2213">
        <f>IF(OR(ISNUMBER(SEARCH(" 4S",porsche_data[[#This Row],[Model]])), ISNUMBER(SEARCH(" S",porsche_data[[#This Row],[Model]]))),1,0)</f>
        <v>1</v>
      </c>
      <c r="G2213">
        <f>IF(ISNUMBER(SEARCH("Turbo",porsche_data[[#This Row],[Model]])),1,0)</f>
        <v>0</v>
      </c>
      <c r="H2213">
        <f>IF(ISNUMBER(SEARCH("GT",porsche_data[[#This Row],[Model]])),1,0)</f>
        <v>0</v>
      </c>
      <c r="I2213">
        <f>IF(ISNUMBER(SEARCH("RS",porsche_data[[#This Row],[Model]])),1,0)</f>
        <v>0</v>
      </c>
      <c r="J2213">
        <f>IF(ISNUMBER(SEARCH("Targa",porsche_data[[#This Row],[Body]])),1,0)</f>
        <v>0</v>
      </c>
      <c r="K2213">
        <f>IF(ISNUMBER(SEARCH("Cabriolet",porsche_data[[#This Row],[Body]])),1,0)</f>
        <v>0</v>
      </c>
      <c r="L2213" t="s">
        <v>44</v>
      </c>
      <c r="M2213">
        <v>992</v>
      </c>
      <c r="N2213" t="s">
        <v>2267</v>
      </c>
      <c r="O2213" s="3">
        <f>1*(LEFT(porsche_data[[#This Row],[Mileage0]],FIND(" ",porsche_data[[#This Row],[Mileage0]])-1))</f>
        <v>45150</v>
      </c>
      <c r="P2213" t="s">
        <v>66</v>
      </c>
      <c r="Q2213">
        <v>450</v>
      </c>
      <c r="R2213" t="s">
        <v>67</v>
      </c>
      <c r="S2213">
        <f>1*(LEFT(porsche_data[[#This Row],[Cylinder Capacity]],FIND(" ",porsche_data[[#This Row],[Cylinder Capacity]])-1))</f>
        <v>3</v>
      </c>
      <c r="T2213" t="s">
        <v>20</v>
      </c>
      <c r="U2213" t="s">
        <v>31</v>
      </c>
      <c r="V2213">
        <f>IF(porsche_data[[#This Row],[Transmission]]="Automatic",1,0)</f>
        <v>0</v>
      </c>
      <c r="W2213">
        <f>IF(porsche_data[[#This Row],[Transmission]]="PDK",1,0)</f>
        <v>1</v>
      </c>
      <c r="X2213" t="s">
        <v>22</v>
      </c>
      <c r="Y2213">
        <f>IF(porsche_data[[#This Row],[Drive]]="Rear drive",0,1)</f>
        <v>0</v>
      </c>
      <c r="Z2213" t="s">
        <v>23</v>
      </c>
      <c r="AA2213" t="s">
        <v>24</v>
      </c>
      <c r="AB2213">
        <f>IF(OR(porsche_data[[#This Row],[Interior Color]]="Black",porsche_data[[#This Row],[Interior Color]]="Beige",porsche_data[[#This Row],[Interior Color]]="Brown",porsche_data[[#This Row],[Interior Color]]="Grey"),0,1)</f>
        <v>0</v>
      </c>
      <c r="AC2213" t="s">
        <v>47</v>
      </c>
      <c r="AD22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14" spans="1:30" hidden="1" x14ac:dyDescent="0.2">
      <c r="A2214" t="s">
        <v>1719</v>
      </c>
      <c r="B2214">
        <v>119000</v>
      </c>
      <c r="C2214" t="e">
        <f>ABS((porsche_data[[#This Row],[Price]]-#REF!)/#REF!)</f>
        <v>#REF!</v>
      </c>
      <c r="D2214" t="s">
        <v>425</v>
      </c>
      <c r="E2214" t="s">
        <v>729</v>
      </c>
      <c r="F2214">
        <f>IF(OR(ISNUMBER(SEARCH(" 4S",porsche_data[[#This Row],[Model]])), ISNUMBER(SEARCH(" S",porsche_data[[#This Row],[Model]]))),1,0)</f>
        <v>0</v>
      </c>
      <c r="G2214">
        <f>IF(ISNUMBER(SEARCH("Turbo",porsche_data[[#This Row],[Model]])),1,0)</f>
        <v>0</v>
      </c>
      <c r="H2214">
        <f>IF(ISNUMBER(SEARCH("GT",porsche_data[[#This Row],[Model]])),1,0)</f>
        <v>0</v>
      </c>
      <c r="I2214">
        <f>IF(ISNUMBER(SEARCH("RS",porsche_data[[#This Row],[Model]])),1,0)</f>
        <v>0</v>
      </c>
      <c r="J2214">
        <f>IF(ISNUMBER(SEARCH("Targa",porsche_data[[#This Row],[Body]])),1,0)</f>
        <v>1</v>
      </c>
      <c r="K2214">
        <f>IF(ISNUMBER(SEARCH("Cabriolet",porsche_data[[#This Row],[Body]])),1,0)</f>
        <v>0</v>
      </c>
      <c r="L2214" t="s">
        <v>36</v>
      </c>
      <c r="N2214" t="s">
        <v>1720</v>
      </c>
      <c r="O2214" t="str">
        <f>IF(ISNUMBER(SEARCH("km",porsche_data[[#This Row],[Mileage0]])),porsche_data[[#This Row],[Mileage0]],"")</f>
        <v>69561 km</v>
      </c>
      <c r="P2214" t="s">
        <v>731</v>
      </c>
      <c r="R2214" t="s">
        <v>429</v>
      </c>
      <c r="T2214" t="s">
        <v>20</v>
      </c>
      <c r="U2214" t="s">
        <v>21</v>
      </c>
      <c r="V2214">
        <f>IF(porsche_data[[#This Row],[Transmission]]="Automatic",1,0)</f>
        <v>0</v>
      </c>
      <c r="W2214">
        <f>IF(porsche_data[[#This Row],[Transmission]]="PDK",1,0)</f>
        <v>0</v>
      </c>
      <c r="X2214" t="s">
        <v>22</v>
      </c>
      <c r="Y2214">
        <f>IF(porsche_data[[#This Row],[Drive]]="Rear drive",0,1)</f>
        <v>0</v>
      </c>
      <c r="Z2214" t="s">
        <v>23</v>
      </c>
      <c r="AA2214" t="s">
        <v>24</v>
      </c>
      <c r="AB2214">
        <f>IF(OR(porsche_data[[#This Row],[Interior Color]]="Black",porsche_data[[#This Row],[Interior Color]]="Beige",porsche_data[[#This Row],[Interior Color]]="Brown",porsche_data[[#This Row],[Interior Color]]="Grey"),0,1)</f>
        <v>0</v>
      </c>
      <c r="AC2214" t="s">
        <v>589</v>
      </c>
      <c r="AD22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15" spans="1:30" hidden="1" x14ac:dyDescent="0.2">
      <c r="A2215" t="s">
        <v>25</v>
      </c>
      <c r="C2215" t="e">
        <f>ABS((porsche_data[[#This Row],[Price]]-#REF!)/#REF!)</f>
        <v>#REF!</v>
      </c>
      <c r="D2215" t="s">
        <v>25</v>
      </c>
      <c r="E2215" t="s">
        <v>25</v>
      </c>
      <c r="F2215">
        <f>IF(OR(ISNUMBER(SEARCH(" 4S",porsche_data[[#This Row],[Model]])), ISNUMBER(SEARCH(" S",porsche_data[[#This Row],[Model]]))),1,0)</f>
        <v>0</v>
      </c>
      <c r="G2215">
        <f>IF(ISNUMBER(SEARCH("Turbo",porsche_data[[#This Row],[Model]])),1,0)</f>
        <v>0</v>
      </c>
      <c r="H2215">
        <f>IF(ISNUMBER(SEARCH("GT",porsche_data[[#This Row],[Model]])),1,0)</f>
        <v>0</v>
      </c>
      <c r="I2215">
        <f>IF(ISNUMBER(SEARCH("RS",porsche_data[[#This Row],[Model]])),1,0)</f>
        <v>0</v>
      </c>
      <c r="J2215">
        <f>IF(ISNUMBER(SEARCH("Targa",porsche_data[[#This Row],[Body]])),1,0)</f>
        <v>0</v>
      </c>
      <c r="K2215">
        <f>IF(ISNUMBER(SEARCH("Cabriolet",porsche_data[[#This Row],[Body]])),1,0)</f>
        <v>0</v>
      </c>
      <c r="L2215" t="s">
        <v>25</v>
      </c>
      <c r="N2215" t="s">
        <v>25</v>
      </c>
      <c r="O2215" t="str">
        <f>IF(ISNUMBER(SEARCH("km",porsche_data[[#This Row],[Mileage0]])),porsche_data[[#This Row],[Mileage0]],"")</f>
        <v/>
      </c>
      <c r="P2215" t="s">
        <v>25</v>
      </c>
      <c r="R2215" t="s">
        <v>25</v>
      </c>
      <c r="T2215" t="s">
        <v>25</v>
      </c>
      <c r="U2215" t="s">
        <v>25</v>
      </c>
      <c r="V2215">
        <f>IF(porsche_data[[#This Row],[Transmission]]="Automatic",1,0)</f>
        <v>0</v>
      </c>
      <c r="W2215">
        <f>IF(porsche_data[[#This Row],[Transmission]]="PDK",1,0)</f>
        <v>0</v>
      </c>
      <c r="X2215" t="s">
        <v>25</v>
      </c>
      <c r="Y2215">
        <f>IF(porsche_data[[#This Row],[Drive]]="Rear drive",0,1)</f>
        <v>1</v>
      </c>
      <c r="Z2215" t="s">
        <v>25</v>
      </c>
      <c r="AA2215" t="s">
        <v>25</v>
      </c>
      <c r="AB2215">
        <f>IF(OR(porsche_data[[#This Row],[Interior Color]]="Black",porsche_data[[#This Row],[Interior Color]]="Beige",porsche_data[[#This Row],[Interior Color]]="Brown",porsche_data[[#This Row],[Interior Color]]="Grey"),0,1)</f>
        <v>1</v>
      </c>
      <c r="AC2215" t="s">
        <v>25</v>
      </c>
      <c r="AD22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16" spans="1:30" x14ac:dyDescent="0.2">
      <c r="A2216" t="s">
        <v>1719</v>
      </c>
      <c r="B2216">
        <v>119000</v>
      </c>
      <c r="C2216">
        <f>ABS((porsche_data[[#This Row],[Price]]-AVERAGE(B2148:B6603))/_xlfn.STDEV.P(B2148:B6603))</f>
        <v>1.6393213053279498</v>
      </c>
      <c r="D2216" t="s">
        <v>298</v>
      </c>
      <c r="E2216" t="s">
        <v>1866</v>
      </c>
      <c r="F2216">
        <f>IF(OR(ISNUMBER(SEARCH(" 4S",porsche_data[[#This Row],[Model]])), ISNUMBER(SEARCH(" S",porsche_data[[#This Row],[Model]]))),1,0)</f>
        <v>0</v>
      </c>
      <c r="G2216">
        <f>IF(ISNUMBER(SEARCH("Turbo",porsche_data[[#This Row],[Model]])),1,0)</f>
        <v>0</v>
      </c>
      <c r="H2216">
        <f>IF(ISNUMBER(SEARCH("GT",porsche_data[[#This Row],[Model]])),1,0)</f>
        <v>1</v>
      </c>
      <c r="I2216">
        <f>IF(ISNUMBER(SEARCH("RS",porsche_data[[#This Row],[Model]])),1,0)</f>
        <v>0</v>
      </c>
      <c r="J2216">
        <f>IF(ISNUMBER(SEARCH("Targa",porsche_data[[#This Row],[Body]])),1,0)</f>
        <v>0</v>
      </c>
      <c r="K2216">
        <f>IF(ISNUMBER(SEARCH("Cabriolet",porsche_data[[#This Row],[Body]])),1,0)</f>
        <v>0</v>
      </c>
      <c r="L2216" t="s">
        <v>44</v>
      </c>
      <c r="M2216">
        <v>997</v>
      </c>
      <c r="N2216" t="s">
        <v>1867</v>
      </c>
      <c r="O2216" s="3">
        <f>1*(LEFT(porsche_data[[#This Row],[Mileage0]],FIND(" ",porsche_data[[#This Row],[Mileage0]])-1))</f>
        <v>24284</v>
      </c>
      <c r="P2216" t="s">
        <v>66</v>
      </c>
      <c r="Q2216">
        <v>450</v>
      </c>
      <c r="R2216" t="s">
        <v>19</v>
      </c>
      <c r="S2216">
        <f>1*(LEFT(porsche_data[[#This Row],[Cylinder Capacity]],FIND(" ",porsche_data[[#This Row],[Cylinder Capacity]])-1))</f>
        <v>3.6</v>
      </c>
      <c r="T2216" t="s">
        <v>20</v>
      </c>
      <c r="U2216" t="s">
        <v>21</v>
      </c>
      <c r="V2216">
        <f>IF(porsche_data[[#This Row],[Transmission]]="Automatic",1,0)</f>
        <v>0</v>
      </c>
      <c r="W2216">
        <f>IF(porsche_data[[#This Row],[Transmission]]="PDK",1,0)</f>
        <v>0</v>
      </c>
      <c r="X2216" t="s">
        <v>22</v>
      </c>
      <c r="Y2216">
        <f>IF(porsche_data[[#This Row],[Drive]]="Rear drive",0,1)</f>
        <v>0</v>
      </c>
      <c r="Z2216" t="s">
        <v>23</v>
      </c>
      <c r="AA2216" t="s">
        <v>24</v>
      </c>
      <c r="AB2216">
        <f>IF(OR(porsche_data[[#This Row],[Interior Color]]="Black",porsche_data[[#This Row],[Interior Color]]="Beige",porsche_data[[#This Row],[Interior Color]]="Brown",porsche_data[[#This Row],[Interior Color]]="Grey"),0,1)</f>
        <v>0</v>
      </c>
      <c r="AC2216" t="s">
        <v>61</v>
      </c>
      <c r="AD22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17" spans="1:30" hidden="1" x14ac:dyDescent="0.2">
      <c r="A2217" t="s">
        <v>1719</v>
      </c>
      <c r="B2217">
        <v>119000</v>
      </c>
      <c r="C2217" t="e">
        <f>ABS((porsche_data[[#This Row],[Price]]-#REF!)/#REF!)</f>
        <v>#REF!</v>
      </c>
      <c r="D2217" t="s">
        <v>728</v>
      </c>
      <c r="E2217" t="s">
        <v>655</v>
      </c>
      <c r="F2217">
        <f>IF(OR(ISNUMBER(SEARCH(" 4S",porsche_data[[#This Row],[Model]])), ISNUMBER(SEARCH(" S",porsche_data[[#This Row],[Model]]))),1,0)</f>
        <v>1</v>
      </c>
      <c r="G2217">
        <f>IF(ISNUMBER(SEARCH("Turbo",porsche_data[[#This Row],[Model]])),1,0)</f>
        <v>0</v>
      </c>
      <c r="H2217">
        <f>IF(ISNUMBER(SEARCH("GT",porsche_data[[#This Row],[Model]])),1,0)</f>
        <v>0</v>
      </c>
      <c r="I2217">
        <f>IF(ISNUMBER(SEARCH("RS",porsche_data[[#This Row],[Model]])),1,0)</f>
        <v>0</v>
      </c>
      <c r="J2217">
        <f>IF(ISNUMBER(SEARCH("Targa",porsche_data[[#This Row],[Body]])),1,0)</f>
        <v>1</v>
      </c>
      <c r="K2217">
        <f>IF(ISNUMBER(SEARCH("Cabriolet",porsche_data[[#This Row],[Body]])),1,0)</f>
        <v>0</v>
      </c>
      <c r="L2217" t="s">
        <v>36</v>
      </c>
      <c r="N2217" t="s">
        <v>2408</v>
      </c>
      <c r="O2217" t="str">
        <f>IF(ISNUMBER(SEARCH("km",porsche_data[[#This Row],[Mileage0]])),porsche_data[[#This Row],[Mileage0]],"")</f>
        <v>80535 km</v>
      </c>
      <c r="P2217" t="s">
        <v>494</v>
      </c>
      <c r="R2217" t="s">
        <v>429</v>
      </c>
      <c r="T2217" t="s">
        <v>20</v>
      </c>
      <c r="U2217" t="s">
        <v>21</v>
      </c>
      <c r="V2217">
        <f>IF(porsche_data[[#This Row],[Transmission]]="Automatic",1,0)</f>
        <v>0</v>
      </c>
      <c r="W2217">
        <f>IF(porsche_data[[#This Row],[Transmission]]="PDK",1,0)</f>
        <v>0</v>
      </c>
      <c r="X2217" t="s">
        <v>22</v>
      </c>
      <c r="Y2217">
        <f>IF(porsche_data[[#This Row],[Drive]]="Rear drive",0,1)</f>
        <v>0</v>
      </c>
      <c r="Z2217" t="s">
        <v>23</v>
      </c>
      <c r="AA2217" t="s">
        <v>24</v>
      </c>
      <c r="AB2217">
        <f>IF(OR(porsche_data[[#This Row],[Interior Color]]="Black",porsche_data[[#This Row],[Interior Color]]="Beige",porsche_data[[#This Row],[Interior Color]]="Brown",porsche_data[[#This Row],[Interior Color]]="Grey"),0,1)</f>
        <v>0</v>
      </c>
      <c r="AC2217" t="s">
        <v>54</v>
      </c>
      <c r="AD22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18" spans="1:30" x14ac:dyDescent="0.2">
      <c r="A2218" t="s">
        <v>1719</v>
      </c>
      <c r="B2218">
        <v>119000</v>
      </c>
      <c r="C2218">
        <f>ABS((porsche_data[[#This Row],[Price]]-AVERAGE(B2150:B6605))/_xlfn.STDEV.P(B2150:B6605))</f>
        <v>1.6393213053279498</v>
      </c>
      <c r="D2218" t="s">
        <v>93</v>
      </c>
      <c r="E2218" t="s">
        <v>185</v>
      </c>
      <c r="F2218">
        <f>IF(OR(ISNUMBER(SEARCH(" 4S",porsche_data[[#This Row],[Model]])), ISNUMBER(SEARCH(" S",porsche_data[[#This Row],[Model]]))),1,0)</f>
        <v>1</v>
      </c>
      <c r="G2218">
        <f>IF(ISNUMBER(SEARCH("Turbo",porsche_data[[#This Row],[Model]])),1,0)</f>
        <v>0</v>
      </c>
      <c r="H2218">
        <f>IF(ISNUMBER(SEARCH("GT",porsche_data[[#This Row],[Model]])),1,0)</f>
        <v>0</v>
      </c>
      <c r="I2218">
        <f>IF(ISNUMBER(SEARCH("RS",porsche_data[[#This Row],[Model]])),1,0)</f>
        <v>0</v>
      </c>
      <c r="J2218">
        <f>IF(ISNUMBER(SEARCH("Targa",porsche_data[[#This Row],[Body]])),1,0)</f>
        <v>0</v>
      </c>
      <c r="K2218">
        <f>IF(ISNUMBER(SEARCH("Cabriolet",porsche_data[[#This Row],[Body]])),1,0)</f>
        <v>0</v>
      </c>
      <c r="L2218" t="s">
        <v>44</v>
      </c>
      <c r="M2218">
        <v>992</v>
      </c>
      <c r="N2218" t="s">
        <v>363</v>
      </c>
      <c r="O2218" s="3">
        <f>1*(LEFT(porsche_data[[#This Row],[Mileage0]],FIND(" ",porsche_data[[#This Row],[Mileage0]])-1))</f>
        <v>70000</v>
      </c>
      <c r="P2218" t="s">
        <v>66</v>
      </c>
      <c r="Q2218">
        <v>450</v>
      </c>
      <c r="R2218" t="s">
        <v>67</v>
      </c>
      <c r="S2218">
        <f>1*(LEFT(porsche_data[[#This Row],[Cylinder Capacity]],FIND(" ",porsche_data[[#This Row],[Cylinder Capacity]])-1))</f>
        <v>3</v>
      </c>
      <c r="T2218" t="s">
        <v>20</v>
      </c>
      <c r="U2218" t="s">
        <v>31</v>
      </c>
      <c r="V2218">
        <f>IF(porsche_data[[#This Row],[Transmission]]="Automatic",1,0)</f>
        <v>0</v>
      </c>
      <c r="W2218">
        <f>IF(porsche_data[[#This Row],[Transmission]]="PDK",1,0)</f>
        <v>1</v>
      </c>
      <c r="X2218" t="s">
        <v>22</v>
      </c>
      <c r="Y2218">
        <f>IF(porsche_data[[#This Row],[Drive]]="Rear drive",0,1)</f>
        <v>0</v>
      </c>
      <c r="Z2218" t="s">
        <v>23</v>
      </c>
      <c r="AA2218" t="s">
        <v>24</v>
      </c>
      <c r="AB2218">
        <f>IF(OR(porsche_data[[#This Row],[Interior Color]]="Black",porsche_data[[#This Row],[Interior Color]]="Beige",porsche_data[[#This Row],[Interior Color]]="Brown",porsche_data[[#This Row],[Interior Color]]="Grey"),0,1)</f>
        <v>0</v>
      </c>
      <c r="AC2218" t="s">
        <v>32</v>
      </c>
      <c r="AD22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19" spans="1:30" x14ac:dyDescent="0.2">
      <c r="A2219" t="s">
        <v>1719</v>
      </c>
      <c r="B2219">
        <v>119000</v>
      </c>
      <c r="C2219">
        <f>ABS((porsche_data[[#This Row],[Price]]-AVERAGE(B2151:B6606))/_xlfn.STDEV.P(B2151:B6606))</f>
        <v>1.6393213053279498</v>
      </c>
      <c r="D2219" t="s">
        <v>215</v>
      </c>
      <c r="E2219" t="s">
        <v>149</v>
      </c>
      <c r="F2219">
        <f>IF(OR(ISNUMBER(SEARCH(" 4S",porsche_data[[#This Row],[Model]])), ISNUMBER(SEARCH(" S",porsche_data[[#This Row],[Model]]))),1,0)</f>
        <v>0</v>
      </c>
      <c r="G2219">
        <f>IF(ISNUMBER(SEARCH("Turbo",porsche_data[[#This Row],[Model]])),1,0)</f>
        <v>1</v>
      </c>
      <c r="H2219">
        <f>IF(ISNUMBER(SEARCH("GT",porsche_data[[#This Row],[Model]])),1,0)</f>
        <v>0</v>
      </c>
      <c r="I2219">
        <f>IF(ISNUMBER(SEARCH("RS",porsche_data[[#This Row],[Model]])),1,0)</f>
        <v>0</v>
      </c>
      <c r="J2219">
        <f>IF(ISNUMBER(SEARCH("Targa",porsche_data[[#This Row],[Body]])),1,0)</f>
        <v>0</v>
      </c>
      <c r="K2219">
        <f>IF(ISNUMBER(SEARCH("Cabriolet",porsche_data[[#This Row],[Body]])),1,0)</f>
        <v>0</v>
      </c>
      <c r="L2219" t="s">
        <v>44</v>
      </c>
      <c r="M2219">
        <v>997</v>
      </c>
      <c r="N2219" t="s">
        <v>2718</v>
      </c>
      <c r="O2219" s="3">
        <f>1*(LEFT(porsche_data[[#This Row],[Mileage0]],FIND(" ",porsche_data[[#This Row],[Mileage0]])-1))</f>
        <v>67950</v>
      </c>
      <c r="P2219" t="s">
        <v>1189</v>
      </c>
      <c r="Q2219">
        <v>750</v>
      </c>
      <c r="R2219" t="s">
        <v>88</v>
      </c>
      <c r="S2219">
        <f>1*(LEFT(porsche_data[[#This Row],[Cylinder Capacity]],FIND(" ",porsche_data[[#This Row],[Cylinder Capacity]])-1))</f>
        <v>3.8</v>
      </c>
      <c r="T2219" t="s">
        <v>20</v>
      </c>
      <c r="U2219" t="s">
        <v>31</v>
      </c>
      <c r="V2219">
        <f>IF(porsche_data[[#This Row],[Transmission]]="Automatic",1,0)</f>
        <v>0</v>
      </c>
      <c r="W2219">
        <f>IF(porsche_data[[#This Row],[Transmission]]="PDK",1,0)</f>
        <v>1</v>
      </c>
      <c r="X2219" t="s">
        <v>46</v>
      </c>
      <c r="Y2219">
        <f>IF(porsche_data[[#This Row],[Drive]]="Rear drive",0,1)</f>
        <v>1</v>
      </c>
      <c r="Z2219" t="s">
        <v>23</v>
      </c>
      <c r="AA2219" t="s">
        <v>24</v>
      </c>
      <c r="AB2219">
        <f>IF(OR(porsche_data[[#This Row],[Interior Color]]="Black",porsche_data[[#This Row],[Interior Color]]="Beige",porsche_data[[#This Row],[Interior Color]]="Brown",porsche_data[[#This Row],[Interior Color]]="Grey"),0,1)</f>
        <v>0</v>
      </c>
      <c r="AC2219" t="s">
        <v>32</v>
      </c>
      <c r="AD22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20" spans="1:30" hidden="1" x14ac:dyDescent="0.2">
      <c r="A2220" t="s">
        <v>1186</v>
      </c>
      <c r="C2220" t="e">
        <f>ABS((porsche_data[[#This Row],[Price]]-#REF!)/#REF!)</f>
        <v>#REF!</v>
      </c>
      <c r="D2220" t="s">
        <v>410</v>
      </c>
      <c r="E2220" t="s">
        <v>411</v>
      </c>
      <c r="F2220">
        <f>IF(OR(ISNUMBER(SEARCH(" 4S",porsche_data[[#This Row],[Model]])), ISNUMBER(SEARCH(" S",porsche_data[[#This Row],[Model]]))),1,0)</f>
        <v>0</v>
      </c>
      <c r="G2220">
        <f>IF(ISNUMBER(SEARCH("Turbo",porsche_data[[#This Row],[Model]])),1,0)</f>
        <v>0</v>
      </c>
      <c r="H2220">
        <f>IF(ISNUMBER(SEARCH("GT",porsche_data[[#This Row],[Model]])),1,0)</f>
        <v>0</v>
      </c>
      <c r="I2220">
        <f>IF(ISNUMBER(SEARCH("RS",porsche_data[[#This Row],[Model]])),1,0)</f>
        <v>0</v>
      </c>
      <c r="J2220">
        <f>IF(ISNUMBER(SEARCH("Targa",porsche_data[[#This Row],[Body]])),1,0)</f>
        <v>0</v>
      </c>
      <c r="K2220">
        <f>IF(ISNUMBER(SEARCH("Cabriolet",porsche_data[[#This Row],[Body]])),1,0)</f>
        <v>0</v>
      </c>
      <c r="L2220" t="s">
        <v>44</v>
      </c>
      <c r="N2220" t="s">
        <v>3233</v>
      </c>
      <c r="O2220" t="str">
        <f>IF(ISNUMBER(SEARCH("km",porsche_data[[#This Row],[Mileage0]])),porsche_data[[#This Row],[Mileage0]],"")</f>
        <v>3832 km</v>
      </c>
      <c r="P2220" t="s">
        <v>412</v>
      </c>
      <c r="R2220" t="s">
        <v>395</v>
      </c>
      <c r="T2220" t="s">
        <v>20</v>
      </c>
      <c r="U2220" t="s">
        <v>21</v>
      </c>
      <c r="V2220">
        <f>IF(porsche_data[[#This Row],[Transmission]]="Automatic",1,0)</f>
        <v>0</v>
      </c>
      <c r="W2220">
        <f>IF(porsche_data[[#This Row],[Transmission]]="PDK",1,0)</f>
        <v>0</v>
      </c>
      <c r="X2220" t="s">
        <v>22</v>
      </c>
      <c r="Y2220">
        <f>IF(porsche_data[[#This Row],[Drive]]="Rear drive",0,1)</f>
        <v>0</v>
      </c>
      <c r="Z2220" t="s">
        <v>23</v>
      </c>
      <c r="AA2220" t="s">
        <v>24</v>
      </c>
      <c r="AB2220">
        <f>IF(OR(porsche_data[[#This Row],[Interior Color]]="Black",porsche_data[[#This Row],[Interior Color]]="Beige",porsche_data[[#This Row],[Interior Color]]="Brown",porsche_data[[#This Row],[Interior Color]]="Grey"),0,1)</f>
        <v>0</v>
      </c>
      <c r="AC2220" t="s">
        <v>116</v>
      </c>
      <c r="AD22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21" spans="1:30" hidden="1" x14ac:dyDescent="0.2">
      <c r="A2221" t="s">
        <v>25</v>
      </c>
      <c r="C2221" t="e">
        <f>ABS((porsche_data[[#This Row],[Price]]-#REF!)/#REF!)</f>
        <v>#REF!</v>
      </c>
      <c r="D2221" t="s">
        <v>25</v>
      </c>
      <c r="E2221" t="s">
        <v>25</v>
      </c>
      <c r="F2221">
        <f>IF(OR(ISNUMBER(SEARCH(" 4S",porsche_data[[#This Row],[Model]])), ISNUMBER(SEARCH(" S",porsche_data[[#This Row],[Model]]))),1,0)</f>
        <v>0</v>
      </c>
      <c r="G2221">
        <f>IF(ISNUMBER(SEARCH("Turbo",porsche_data[[#This Row],[Model]])),1,0)</f>
        <v>0</v>
      </c>
      <c r="H2221">
        <f>IF(ISNUMBER(SEARCH("GT",porsche_data[[#This Row],[Model]])),1,0)</f>
        <v>0</v>
      </c>
      <c r="I2221">
        <f>IF(ISNUMBER(SEARCH("RS",porsche_data[[#This Row],[Model]])),1,0)</f>
        <v>0</v>
      </c>
      <c r="J2221">
        <f>IF(ISNUMBER(SEARCH("Targa",porsche_data[[#This Row],[Body]])),1,0)</f>
        <v>0</v>
      </c>
      <c r="K2221">
        <f>IF(ISNUMBER(SEARCH("Cabriolet",porsche_data[[#This Row],[Body]])),1,0)</f>
        <v>0</v>
      </c>
      <c r="L2221" t="s">
        <v>25</v>
      </c>
      <c r="N2221" t="s">
        <v>25</v>
      </c>
      <c r="O2221" t="str">
        <f>IF(ISNUMBER(SEARCH("km",porsche_data[[#This Row],[Mileage0]])),porsche_data[[#This Row],[Mileage0]],"")</f>
        <v/>
      </c>
      <c r="P2221" t="s">
        <v>25</v>
      </c>
      <c r="R2221" t="s">
        <v>25</v>
      </c>
      <c r="T2221" t="s">
        <v>25</v>
      </c>
      <c r="U2221" t="s">
        <v>25</v>
      </c>
      <c r="V2221">
        <f>IF(porsche_data[[#This Row],[Transmission]]="Automatic",1,0)</f>
        <v>0</v>
      </c>
      <c r="W2221">
        <f>IF(porsche_data[[#This Row],[Transmission]]="PDK",1,0)</f>
        <v>0</v>
      </c>
      <c r="X2221" t="s">
        <v>25</v>
      </c>
      <c r="Y2221">
        <f>IF(porsche_data[[#This Row],[Drive]]="Rear drive",0,1)</f>
        <v>1</v>
      </c>
      <c r="Z2221" t="s">
        <v>25</v>
      </c>
      <c r="AA2221" t="s">
        <v>25</v>
      </c>
      <c r="AB2221">
        <f>IF(OR(porsche_data[[#This Row],[Interior Color]]="Black",porsche_data[[#This Row],[Interior Color]]="Beige",porsche_data[[#This Row],[Interior Color]]="Brown",porsche_data[[#This Row],[Interior Color]]="Grey"),0,1)</f>
        <v>1</v>
      </c>
      <c r="AC2221" t="s">
        <v>25</v>
      </c>
      <c r="AD22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22" spans="1:30" x14ac:dyDescent="0.2">
      <c r="A2222" t="s">
        <v>1719</v>
      </c>
      <c r="B2222">
        <v>119000</v>
      </c>
      <c r="C2222">
        <f>ABS((porsche_data[[#This Row],[Price]]-AVERAGE(B2154:B6609))/_xlfn.STDEV.P(B2154:B6609))</f>
        <v>1.6428199684072571</v>
      </c>
      <c r="D2222" t="s">
        <v>80</v>
      </c>
      <c r="E2222" t="s">
        <v>1253</v>
      </c>
      <c r="F2222">
        <f>IF(OR(ISNUMBER(SEARCH(" 4S",porsche_data[[#This Row],[Model]])), ISNUMBER(SEARCH(" S",porsche_data[[#This Row],[Model]]))),1,0)</f>
        <v>0</v>
      </c>
      <c r="G2222">
        <f>IF(ISNUMBER(SEARCH("Turbo",porsche_data[[#This Row],[Model]])),1,0)</f>
        <v>0</v>
      </c>
      <c r="H2222">
        <f>IF(ISNUMBER(SEARCH("GT",porsche_data[[#This Row],[Model]])),1,0)</f>
        <v>0</v>
      </c>
      <c r="I2222">
        <f>IF(ISNUMBER(SEARCH("RS",porsche_data[[#This Row],[Model]])),1,0)</f>
        <v>0</v>
      </c>
      <c r="J2222">
        <f>IF(ISNUMBER(SEARCH("Targa",porsche_data[[#This Row],[Body]])),1,0)</f>
        <v>1</v>
      </c>
      <c r="K2222">
        <f>IF(ISNUMBER(SEARCH("Cabriolet",porsche_data[[#This Row],[Body]])),1,0)</f>
        <v>0</v>
      </c>
      <c r="L2222" t="s">
        <v>36</v>
      </c>
      <c r="M2222">
        <v>991</v>
      </c>
      <c r="N2222" t="s">
        <v>2812</v>
      </c>
      <c r="O2222" s="3">
        <f>1*(LEFT(porsche_data[[#This Row],[Mileage0]],FIND(" ",porsche_data[[#This Row],[Mileage0]])-1))</f>
        <v>46600</v>
      </c>
      <c r="P2222" t="s">
        <v>331</v>
      </c>
      <c r="Q2222">
        <v>370</v>
      </c>
      <c r="R2222" t="s">
        <v>78</v>
      </c>
      <c r="S2222">
        <f>1*(LEFT(porsche_data[[#This Row],[Cylinder Capacity]],FIND(" ",porsche_data[[#This Row],[Cylinder Capacity]])-1))</f>
        <v>3</v>
      </c>
      <c r="T2222" t="s">
        <v>20</v>
      </c>
      <c r="U2222" t="s">
        <v>31</v>
      </c>
      <c r="V2222">
        <f>IF(porsche_data[[#This Row],[Transmission]]="Automatic",1,0)</f>
        <v>0</v>
      </c>
      <c r="W2222">
        <f>IF(porsche_data[[#This Row],[Transmission]]="PDK",1,0)</f>
        <v>1</v>
      </c>
      <c r="X2222" t="s">
        <v>46</v>
      </c>
      <c r="Y2222">
        <f>IF(porsche_data[[#This Row],[Drive]]="Rear drive",0,1)</f>
        <v>1</v>
      </c>
      <c r="Z2222" t="s">
        <v>23</v>
      </c>
      <c r="AA2222" t="s">
        <v>24</v>
      </c>
      <c r="AB2222">
        <f>IF(OR(porsche_data[[#This Row],[Interior Color]]="Black",porsche_data[[#This Row],[Interior Color]]="Beige",porsche_data[[#This Row],[Interior Color]]="Brown",porsche_data[[#This Row],[Interior Color]]="Grey"),0,1)</f>
        <v>0</v>
      </c>
      <c r="AC2222" t="s">
        <v>99</v>
      </c>
      <c r="AD22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23" spans="1:30" x14ac:dyDescent="0.2">
      <c r="A2223" t="s">
        <v>1719</v>
      </c>
      <c r="B2223">
        <v>119000</v>
      </c>
      <c r="C2223">
        <f>ABS((porsche_data[[#This Row],[Price]]-AVERAGE(B2155:B6610))/_xlfn.STDEV.P(B2155:B6610))</f>
        <v>1.6428199684072571</v>
      </c>
      <c r="D2223" t="s">
        <v>42</v>
      </c>
      <c r="E2223" t="s">
        <v>230</v>
      </c>
      <c r="F2223">
        <f>IF(OR(ISNUMBER(SEARCH(" 4S",porsche_data[[#This Row],[Model]])), ISNUMBER(SEARCH(" S",porsche_data[[#This Row],[Model]]))),1,0)</f>
        <v>0</v>
      </c>
      <c r="G2223">
        <f>IF(ISNUMBER(SEARCH("Turbo",porsche_data[[#This Row],[Model]])),1,0)</f>
        <v>0</v>
      </c>
      <c r="H2223">
        <f>IF(ISNUMBER(SEARCH("GT",porsche_data[[#This Row],[Model]])),1,0)</f>
        <v>0</v>
      </c>
      <c r="I2223">
        <f>IF(ISNUMBER(SEARCH("RS",porsche_data[[#This Row],[Model]])),1,0)</f>
        <v>0</v>
      </c>
      <c r="J2223">
        <f>IF(ISNUMBER(SEARCH("Targa",porsche_data[[#This Row],[Body]])),1,0)</f>
        <v>0</v>
      </c>
      <c r="K2223">
        <f>IF(ISNUMBER(SEARCH("Cabriolet",porsche_data[[#This Row],[Body]])),1,0)</f>
        <v>1</v>
      </c>
      <c r="L2223" t="s">
        <v>16</v>
      </c>
      <c r="M2223">
        <v>964</v>
      </c>
      <c r="N2223" t="s">
        <v>2782</v>
      </c>
      <c r="O2223" s="3">
        <f>1*(LEFT(porsche_data[[#This Row],[Mileage0]],FIND(" ",porsche_data[[#This Row],[Mileage0]])-1))</f>
        <v>52200</v>
      </c>
      <c r="P2223" t="s">
        <v>18</v>
      </c>
      <c r="Q2223">
        <v>250</v>
      </c>
      <c r="R2223" t="s">
        <v>19</v>
      </c>
      <c r="S2223">
        <f>1*(LEFT(porsche_data[[#This Row],[Cylinder Capacity]],FIND(" ",porsche_data[[#This Row],[Cylinder Capacity]])-1))</f>
        <v>3.6</v>
      </c>
      <c r="T2223" t="s">
        <v>20</v>
      </c>
      <c r="U2223" t="s">
        <v>21</v>
      </c>
      <c r="V2223">
        <f>IF(porsche_data[[#This Row],[Transmission]]="Automatic",1,0)</f>
        <v>0</v>
      </c>
      <c r="W2223">
        <f>IF(porsche_data[[#This Row],[Transmission]]="PDK",1,0)</f>
        <v>0</v>
      </c>
      <c r="X2223" t="s">
        <v>22</v>
      </c>
      <c r="Y2223">
        <f>IF(porsche_data[[#This Row],[Drive]]="Rear drive",0,1)</f>
        <v>0</v>
      </c>
      <c r="Z2223" t="s">
        <v>23</v>
      </c>
      <c r="AA2223" t="s">
        <v>24</v>
      </c>
      <c r="AB2223">
        <f>IF(OR(porsche_data[[#This Row],[Interior Color]]="Black",porsche_data[[#This Row],[Interior Color]]="Beige",porsche_data[[#This Row],[Interior Color]]="Brown",porsche_data[[#This Row],[Interior Color]]="Grey"),0,1)</f>
        <v>0</v>
      </c>
      <c r="AC2223" t="s">
        <v>40</v>
      </c>
      <c r="AD22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24" spans="1:30" hidden="1" x14ac:dyDescent="0.2">
      <c r="A2224" t="s">
        <v>3236</v>
      </c>
      <c r="C2224" t="e">
        <f>ABS((porsche_data[[#This Row],[Price]]-#REF!)/#REF!)</f>
        <v>#REF!</v>
      </c>
      <c r="D2224" t="s">
        <v>93</v>
      </c>
      <c r="E2224" t="s">
        <v>1345</v>
      </c>
      <c r="F2224">
        <f>IF(OR(ISNUMBER(SEARCH(" 4S",porsche_data[[#This Row],[Model]])), ISNUMBER(SEARCH(" S",porsche_data[[#This Row],[Model]]))),1,0)</f>
        <v>0</v>
      </c>
      <c r="G2224">
        <f>IF(ISNUMBER(SEARCH("Turbo",porsche_data[[#This Row],[Model]])),1,0)</f>
        <v>0</v>
      </c>
      <c r="H2224">
        <f>IF(ISNUMBER(SEARCH("GT",porsche_data[[#This Row],[Model]])),1,0)</f>
        <v>1</v>
      </c>
      <c r="I2224">
        <f>IF(ISNUMBER(SEARCH("RS",porsche_data[[#This Row],[Model]])),1,0)</f>
        <v>0</v>
      </c>
      <c r="J2224">
        <f>IF(ISNUMBER(SEARCH("Targa",porsche_data[[#This Row],[Body]])),1,0)</f>
        <v>0</v>
      </c>
      <c r="K2224">
        <f>IF(ISNUMBER(SEARCH("Cabriolet",porsche_data[[#This Row],[Body]])),1,0)</f>
        <v>1</v>
      </c>
      <c r="L2224" t="s">
        <v>16</v>
      </c>
      <c r="N2224" t="s">
        <v>3237</v>
      </c>
      <c r="O2224" t="str">
        <f>IF(ISNUMBER(SEARCH("km",porsche_data[[#This Row],[Mileage0]])),porsche_data[[#This Row],[Mileage0]],"")</f>
        <v>52450 km</v>
      </c>
      <c r="P2224" t="s">
        <v>1195</v>
      </c>
      <c r="R2224" t="s">
        <v>198</v>
      </c>
      <c r="T2224" t="s">
        <v>20</v>
      </c>
      <c r="U2224" t="s">
        <v>31</v>
      </c>
      <c r="V2224">
        <f>IF(porsche_data[[#This Row],[Transmission]]="Automatic",1,0)</f>
        <v>0</v>
      </c>
      <c r="W2224">
        <f>IF(porsche_data[[#This Row],[Transmission]]="PDK",1,0)</f>
        <v>1</v>
      </c>
      <c r="X2224" t="s">
        <v>22</v>
      </c>
      <c r="Y2224">
        <f>IF(porsche_data[[#This Row],[Drive]]="Rear drive",0,1)</f>
        <v>0</v>
      </c>
      <c r="Z2224" t="s">
        <v>23</v>
      </c>
      <c r="AA2224" t="s">
        <v>24</v>
      </c>
      <c r="AB2224">
        <f>IF(OR(porsche_data[[#This Row],[Interior Color]]="Black",porsche_data[[#This Row],[Interior Color]]="Beige",porsche_data[[#This Row],[Interior Color]]="Brown",porsche_data[[#This Row],[Interior Color]]="Grey"),0,1)</f>
        <v>0</v>
      </c>
      <c r="AC2224" t="s">
        <v>116</v>
      </c>
      <c r="AD22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25" spans="1:30" hidden="1" x14ac:dyDescent="0.2">
      <c r="A2225" t="s">
        <v>25</v>
      </c>
      <c r="C2225" t="e">
        <f>ABS((porsche_data[[#This Row],[Price]]-#REF!)/#REF!)</f>
        <v>#REF!</v>
      </c>
      <c r="D2225" t="s">
        <v>349</v>
      </c>
      <c r="E2225" t="s">
        <v>733</v>
      </c>
      <c r="F2225">
        <f>IF(OR(ISNUMBER(SEARCH(" 4S",porsche_data[[#This Row],[Model]])), ISNUMBER(SEARCH(" S",porsche_data[[#This Row],[Model]]))),1,0)</f>
        <v>1</v>
      </c>
      <c r="G2225">
        <f>IF(ISNUMBER(SEARCH("Turbo",porsche_data[[#This Row],[Model]])),1,0)</f>
        <v>0</v>
      </c>
      <c r="H2225">
        <f>IF(ISNUMBER(SEARCH("GT",porsche_data[[#This Row],[Model]])),1,0)</f>
        <v>0</v>
      </c>
      <c r="I2225">
        <f>IF(ISNUMBER(SEARCH("RS",porsche_data[[#This Row],[Model]])),1,0)</f>
        <v>0</v>
      </c>
      <c r="J2225">
        <f>IF(ISNUMBER(SEARCH("Targa",porsche_data[[#This Row],[Body]])),1,0)</f>
        <v>0</v>
      </c>
      <c r="K2225">
        <f>IF(ISNUMBER(SEARCH("Cabriolet",porsche_data[[#This Row],[Body]])),1,0)</f>
        <v>1</v>
      </c>
      <c r="L2225" t="s">
        <v>16</v>
      </c>
      <c r="N2225" t="s">
        <v>2566</v>
      </c>
      <c r="O2225" t="str">
        <f>IF(ISNUMBER(SEARCH("km",porsche_data[[#This Row],[Mileage0]])),porsche_data[[#This Row],[Mileage0]],"")</f>
        <v>57000 km</v>
      </c>
      <c r="P2225" t="s">
        <v>59</v>
      </c>
      <c r="R2225" t="s">
        <v>60</v>
      </c>
      <c r="T2225" t="s">
        <v>20</v>
      </c>
      <c r="U2225" t="s">
        <v>21</v>
      </c>
      <c r="V2225">
        <f>IF(porsche_data[[#This Row],[Transmission]]="Automatic",1,0)</f>
        <v>0</v>
      </c>
      <c r="W2225">
        <f>IF(porsche_data[[#This Row],[Transmission]]="PDK",1,0)</f>
        <v>0</v>
      </c>
      <c r="X2225" t="s">
        <v>22</v>
      </c>
      <c r="Y2225">
        <f>IF(porsche_data[[#This Row],[Drive]]="Rear drive",0,1)</f>
        <v>0</v>
      </c>
      <c r="Z2225" t="s">
        <v>23</v>
      </c>
      <c r="AA2225" t="s">
        <v>24</v>
      </c>
      <c r="AB2225">
        <f>IF(OR(porsche_data[[#This Row],[Interior Color]]="Black",porsche_data[[#This Row],[Interior Color]]="Beige",porsche_data[[#This Row],[Interior Color]]="Brown",porsche_data[[#This Row],[Interior Color]]="Grey"),0,1)</f>
        <v>0</v>
      </c>
      <c r="AC2225" t="s">
        <v>116</v>
      </c>
      <c r="AD22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26" spans="1:30" hidden="1" x14ac:dyDescent="0.2">
      <c r="A2226" t="s">
        <v>3238</v>
      </c>
      <c r="C2226" t="e">
        <f>ABS((porsche_data[[#This Row],[Price]]-#REF!)/#REF!)</f>
        <v>#REF!</v>
      </c>
      <c r="D2226" t="s">
        <v>152</v>
      </c>
      <c r="E2226" t="s">
        <v>346</v>
      </c>
      <c r="F2226">
        <f>IF(OR(ISNUMBER(SEARCH(" 4S",porsche_data[[#This Row],[Model]])), ISNUMBER(SEARCH(" S",porsche_data[[#This Row],[Model]]))),1,0)</f>
        <v>0</v>
      </c>
      <c r="G2226">
        <f>IF(ISNUMBER(SEARCH("Turbo",porsche_data[[#This Row],[Model]])),1,0)</f>
        <v>0</v>
      </c>
      <c r="H2226">
        <f>IF(ISNUMBER(SEARCH("GT",porsche_data[[#This Row],[Model]])),1,0)</f>
        <v>0</v>
      </c>
      <c r="I2226">
        <f>IF(ISNUMBER(SEARCH("RS",porsche_data[[#This Row],[Model]])),1,0)</f>
        <v>0</v>
      </c>
      <c r="J2226">
        <f>IF(ISNUMBER(SEARCH("Targa",porsche_data[[#This Row],[Body]])),1,0)</f>
        <v>0</v>
      </c>
      <c r="K2226">
        <f>IF(ISNUMBER(SEARCH("Cabriolet",porsche_data[[#This Row],[Body]])),1,0)</f>
        <v>0</v>
      </c>
      <c r="L2226" t="s">
        <v>44</v>
      </c>
      <c r="N2226" t="s">
        <v>3239</v>
      </c>
      <c r="O2226" t="str">
        <f>IF(ISNUMBER(SEARCH("km",porsche_data[[#This Row],[Mileage0]])),porsche_data[[#This Row],[Mileage0]],"")</f>
        <v>9 km</v>
      </c>
      <c r="P2226" t="s">
        <v>182</v>
      </c>
      <c r="R2226" t="s">
        <v>67</v>
      </c>
      <c r="T2226" t="s">
        <v>20</v>
      </c>
      <c r="U2226" t="s">
        <v>31</v>
      </c>
      <c r="V2226">
        <f>IF(porsche_data[[#This Row],[Transmission]]="Automatic",1,0)</f>
        <v>0</v>
      </c>
      <c r="W2226">
        <f>IF(porsche_data[[#This Row],[Transmission]]="PDK",1,0)</f>
        <v>1</v>
      </c>
      <c r="X2226" t="s">
        <v>22</v>
      </c>
      <c r="Y2226">
        <f>IF(porsche_data[[#This Row],[Drive]]="Rear drive",0,1)</f>
        <v>0</v>
      </c>
      <c r="Z2226" t="s">
        <v>23</v>
      </c>
      <c r="AA2226" t="s">
        <v>24</v>
      </c>
      <c r="AB2226">
        <f>IF(OR(porsche_data[[#This Row],[Interior Color]]="Black",porsche_data[[#This Row],[Interior Color]]="Beige",porsche_data[[#This Row],[Interior Color]]="Brown",porsche_data[[#This Row],[Interior Color]]="Grey"),0,1)</f>
        <v>0</v>
      </c>
      <c r="AC2226" t="s">
        <v>47</v>
      </c>
      <c r="AD22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27" spans="1:30" hidden="1" x14ac:dyDescent="0.2">
      <c r="A2227" t="s">
        <v>25</v>
      </c>
      <c r="C2227" t="e">
        <f>ABS((porsche_data[[#This Row],[Price]]-#REF!)/#REF!)</f>
        <v>#REF!</v>
      </c>
      <c r="D2227" t="s">
        <v>25</v>
      </c>
      <c r="E2227" t="s">
        <v>25</v>
      </c>
      <c r="F2227">
        <f>IF(OR(ISNUMBER(SEARCH(" 4S",porsche_data[[#This Row],[Model]])), ISNUMBER(SEARCH(" S",porsche_data[[#This Row],[Model]]))),1,0)</f>
        <v>0</v>
      </c>
      <c r="G2227">
        <f>IF(ISNUMBER(SEARCH("Turbo",porsche_data[[#This Row],[Model]])),1,0)</f>
        <v>0</v>
      </c>
      <c r="H2227">
        <f>IF(ISNUMBER(SEARCH("GT",porsche_data[[#This Row],[Model]])),1,0)</f>
        <v>0</v>
      </c>
      <c r="I2227">
        <f>IF(ISNUMBER(SEARCH("RS",porsche_data[[#This Row],[Model]])),1,0)</f>
        <v>0</v>
      </c>
      <c r="J2227">
        <f>IF(ISNUMBER(SEARCH("Targa",porsche_data[[#This Row],[Body]])),1,0)</f>
        <v>0</v>
      </c>
      <c r="K2227">
        <f>IF(ISNUMBER(SEARCH("Cabriolet",porsche_data[[#This Row],[Body]])),1,0)</f>
        <v>0</v>
      </c>
      <c r="L2227" t="s">
        <v>25</v>
      </c>
      <c r="N2227" t="s">
        <v>25</v>
      </c>
      <c r="O2227" t="str">
        <f>IF(ISNUMBER(SEARCH("km",porsche_data[[#This Row],[Mileage0]])),porsche_data[[#This Row],[Mileage0]],"")</f>
        <v/>
      </c>
      <c r="P2227" t="s">
        <v>25</v>
      </c>
      <c r="R2227" t="s">
        <v>25</v>
      </c>
      <c r="T2227" t="s">
        <v>25</v>
      </c>
      <c r="U2227" t="s">
        <v>25</v>
      </c>
      <c r="V2227">
        <f>IF(porsche_data[[#This Row],[Transmission]]="Automatic",1,0)</f>
        <v>0</v>
      </c>
      <c r="W2227">
        <f>IF(porsche_data[[#This Row],[Transmission]]="PDK",1,0)</f>
        <v>0</v>
      </c>
      <c r="X2227" t="s">
        <v>25</v>
      </c>
      <c r="Y2227">
        <f>IF(porsche_data[[#This Row],[Drive]]="Rear drive",0,1)</f>
        <v>1</v>
      </c>
      <c r="Z2227" t="s">
        <v>25</v>
      </c>
      <c r="AA2227" t="s">
        <v>25</v>
      </c>
      <c r="AB2227">
        <f>IF(OR(porsche_data[[#This Row],[Interior Color]]="Black",porsche_data[[#This Row],[Interior Color]]="Beige",porsche_data[[#This Row],[Interior Color]]="Brown",porsche_data[[#This Row],[Interior Color]]="Grey"),0,1)</f>
        <v>1</v>
      </c>
      <c r="AC2227" t="s">
        <v>25</v>
      </c>
      <c r="AD22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28" spans="1:30" hidden="1" x14ac:dyDescent="0.2">
      <c r="A2228" t="s">
        <v>1719</v>
      </c>
      <c r="B2228">
        <v>119000</v>
      </c>
      <c r="C2228" t="e">
        <f>ABS((porsche_data[[#This Row],[Price]]-#REF!)/#REF!)</f>
        <v>#REF!</v>
      </c>
      <c r="D2228" t="s">
        <v>512</v>
      </c>
      <c r="E2228" t="s">
        <v>426</v>
      </c>
      <c r="F2228">
        <f>IF(OR(ISNUMBER(SEARCH(" 4S",porsche_data[[#This Row],[Model]])), ISNUMBER(SEARCH(" S",porsche_data[[#This Row],[Model]]))),1,0)</f>
        <v>0</v>
      </c>
      <c r="G2228">
        <f>IF(ISNUMBER(SEARCH("Turbo",porsche_data[[#This Row],[Model]])),1,0)</f>
        <v>0</v>
      </c>
      <c r="H2228">
        <f>IF(ISNUMBER(SEARCH("GT",porsche_data[[#This Row],[Model]])),1,0)</f>
        <v>0</v>
      </c>
      <c r="I2228">
        <f>IF(ISNUMBER(SEARCH("RS",porsche_data[[#This Row],[Model]])),1,0)</f>
        <v>0</v>
      </c>
      <c r="J2228">
        <f>IF(ISNUMBER(SEARCH("Targa",porsche_data[[#This Row],[Body]])),1,0)</f>
        <v>0</v>
      </c>
      <c r="K2228">
        <f>IF(ISNUMBER(SEARCH("Cabriolet",porsche_data[[#This Row],[Body]])),1,0)</f>
        <v>0</v>
      </c>
      <c r="L2228" t="s">
        <v>44</v>
      </c>
      <c r="N2228" t="s">
        <v>3743</v>
      </c>
      <c r="O2228" t="str">
        <f>IF(ISNUMBER(SEARCH("km",porsche_data[[#This Row],[Mileage0]])),porsche_data[[#This Row],[Mileage0]],"")</f>
        <v>480 km</v>
      </c>
      <c r="P2228" t="s">
        <v>736</v>
      </c>
      <c r="R2228" t="s">
        <v>429</v>
      </c>
      <c r="T2228" t="s">
        <v>20</v>
      </c>
      <c r="U2228" t="s">
        <v>21</v>
      </c>
      <c r="V2228">
        <f>IF(porsche_data[[#This Row],[Transmission]]="Automatic",1,0)</f>
        <v>0</v>
      </c>
      <c r="W2228">
        <f>IF(porsche_data[[#This Row],[Transmission]]="PDK",1,0)</f>
        <v>0</v>
      </c>
      <c r="X2228" t="s">
        <v>22</v>
      </c>
      <c r="Y2228">
        <f>IF(porsche_data[[#This Row],[Drive]]="Rear drive",0,1)</f>
        <v>0</v>
      </c>
      <c r="Z2228" t="s">
        <v>23</v>
      </c>
      <c r="AA2228" t="s">
        <v>24</v>
      </c>
      <c r="AB2228">
        <f>IF(OR(porsche_data[[#This Row],[Interior Color]]="Black",porsche_data[[#This Row],[Interior Color]]="Beige",porsche_data[[#This Row],[Interior Color]]="Brown",porsche_data[[#This Row],[Interior Color]]="Grey"),0,1)</f>
        <v>0</v>
      </c>
      <c r="AC2228" t="s">
        <v>47</v>
      </c>
      <c r="AD22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29" spans="1:30" x14ac:dyDescent="0.2">
      <c r="A2229" t="s">
        <v>148</v>
      </c>
      <c r="B2229">
        <v>118996</v>
      </c>
      <c r="C2229">
        <f>ABS((porsche_data[[#This Row],[Price]]-AVERAGE(B2161:B6616))/_xlfn.STDEV.P(B2161:B6616))</f>
        <v>1.6461612845100746</v>
      </c>
      <c r="D2229" t="s">
        <v>27</v>
      </c>
      <c r="E2229" t="s">
        <v>149</v>
      </c>
      <c r="F2229">
        <f>IF(OR(ISNUMBER(SEARCH(" 4S",porsche_data[[#This Row],[Model]])), ISNUMBER(SEARCH(" S",porsche_data[[#This Row],[Model]]))),1,0)</f>
        <v>0</v>
      </c>
      <c r="G2229">
        <f>IF(ISNUMBER(SEARCH("Turbo",porsche_data[[#This Row],[Model]])),1,0)</f>
        <v>1</v>
      </c>
      <c r="H2229">
        <f>IF(ISNUMBER(SEARCH("GT",porsche_data[[#This Row],[Model]])),1,0)</f>
        <v>0</v>
      </c>
      <c r="I2229">
        <f>IF(ISNUMBER(SEARCH("RS",porsche_data[[#This Row],[Model]])),1,0)</f>
        <v>0</v>
      </c>
      <c r="J2229">
        <f>IF(ISNUMBER(SEARCH("Targa",porsche_data[[#This Row],[Body]])),1,0)</f>
        <v>0</v>
      </c>
      <c r="K2229">
        <f>IF(ISNUMBER(SEARCH("Cabriolet",porsche_data[[#This Row],[Body]])),1,0)</f>
        <v>0</v>
      </c>
      <c r="L2229" t="s">
        <v>44</v>
      </c>
      <c r="M2229">
        <v>997</v>
      </c>
      <c r="N2229" t="s">
        <v>150</v>
      </c>
      <c r="O2229" s="3">
        <f>1*(LEFT(porsche_data[[#This Row],[Mileage0]],FIND(" ",porsche_data[[#This Row],[Mileage0]])-1))</f>
        <v>91092</v>
      </c>
      <c r="P2229" t="s">
        <v>141</v>
      </c>
      <c r="Q2229">
        <v>500</v>
      </c>
      <c r="R2229" t="s">
        <v>88</v>
      </c>
      <c r="S2229">
        <f>1*(LEFT(porsche_data[[#This Row],[Cylinder Capacity]],FIND(" ",porsche_data[[#This Row],[Cylinder Capacity]])-1))</f>
        <v>3.8</v>
      </c>
      <c r="T2229" t="s">
        <v>20</v>
      </c>
      <c r="U2229" t="s">
        <v>31</v>
      </c>
      <c r="V2229">
        <f>IF(porsche_data[[#This Row],[Transmission]]="Automatic",1,0)</f>
        <v>0</v>
      </c>
      <c r="W2229">
        <f>IF(porsche_data[[#This Row],[Transmission]]="PDK",1,0)</f>
        <v>1</v>
      </c>
      <c r="X2229" t="s">
        <v>46</v>
      </c>
      <c r="Y2229">
        <f>IF(porsche_data[[#This Row],[Drive]]="Rear drive",0,1)</f>
        <v>1</v>
      </c>
      <c r="Z2229" t="s">
        <v>23</v>
      </c>
      <c r="AA2229" t="s">
        <v>24</v>
      </c>
      <c r="AB2229">
        <f>IF(OR(porsche_data[[#This Row],[Interior Color]]="Black",porsche_data[[#This Row],[Interior Color]]="Beige",porsche_data[[#This Row],[Interior Color]]="Brown",porsche_data[[#This Row],[Interior Color]]="Grey"),0,1)</f>
        <v>0</v>
      </c>
      <c r="AC2229" t="s">
        <v>116</v>
      </c>
      <c r="AD22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30" spans="1:30" x14ac:dyDescent="0.2">
      <c r="A2230" t="s">
        <v>3732</v>
      </c>
      <c r="B2230">
        <v>118993</v>
      </c>
      <c r="C2230">
        <f>ABS((porsche_data[[#This Row],[Price]]-AVERAGE(B2162:B6617))/_xlfn.STDEV.P(B2162:B6617))</f>
        <v>1.6495609901801978</v>
      </c>
      <c r="D2230" t="s">
        <v>473</v>
      </c>
      <c r="E2230" t="s">
        <v>50</v>
      </c>
      <c r="F2230">
        <f>IF(OR(ISNUMBER(SEARCH(" 4S",porsche_data[[#This Row],[Model]])), ISNUMBER(SEARCH(" S",porsche_data[[#This Row],[Model]]))),1,0)</f>
        <v>0</v>
      </c>
      <c r="G2230">
        <f>IF(ISNUMBER(SEARCH("Turbo",porsche_data[[#This Row],[Model]])),1,0)</f>
        <v>0</v>
      </c>
      <c r="H2230">
        <f>IF(ISNUMBER(SEARCH("GT",porsche_data[[#This Row],[Model]])),1,0)</f>
        <v>0</v>
      </c>
      <c r="I2230">
        <f>IF(ISNUMBER(SEARCH("RS",porsche_data[[#This Row],[Model]])),1,0)</f>
        <v>0</v>
      </c>
      <c r="J2230">
        <f>IF(ISNUMBER(SEARCH("Targa",porsche_data[[#This Row],[Body]])),1,0)</f>
        <v>1</v>
      </c>
      <c r="K2230">
        <f>IF(ISNUMBER(SEARCH("Cabriolet",porsche_data[[#This Row],[Body]])),1,0)</f>
        <v>0</v>
      </c>
      <c r="L2230" t="s">
        <v>36</v>
      </c>
      <c r="M2230">
        <v>993</v>
      </c>
      <c r="N2230" t="s">
        <v>828</v>
      </c>
      <c r="O2230" s="3">
        <f>1*(LEFT(porsche_data[[#This Row],[Mileage0]],FIND(" ",porsche_data[[#This Row],[Mileage0]])-1))</f>
        <v>131000</v>
      </c>
      <c r="P2230" t="s">
        <v>126</v>
      </c>
      <c r="Q2230">
        <v>285</v>
      </c>
      <c r="R2230" t="s">
        <v>19</v>
      </c>
      <c r="S2230">
        <f>1*(LEFT(porsche_data[[#This Row],[Cylinder Capacity]],FIND(" ",porsche_data[[#This Row],[Cylinder Capacity]])-1))</f>
        <v>3.6</v>
      </c>
      <c r="T2230" t="s">
        <v>20</v>
      </c>
      <c r="U2230" t="s">
        <v>21</v>
      </c>
      <c r="V2230">
        <f>IF(porsche_data[[#This Row],[Transmission]]="Automatic",1,0)</f>
        <v>0</v>
      </c>
      <c r="W2230">
        <f>IF(porsche_data[[#This Row],[Transmission]]="PDK",1,0)</f>
        <v>0</v>
      </c>
      <c r="X2230" t="s">
        <v>22</v>
      </c>
      <c r="Y2230">
        <f>IF(porsche_data[[#This Row],[Drive]]="Rear drive",0,1)</f>
        <v>0</v>
      </c>
      <c r="Z2230" t="s">
        <v>23</v>
      </c>
      <c r="AA2230" t="s">
        <v>32</v>
      </c>
      <c r="AB2230">
        <f>IF(OR(porsche_data[[#This Row],[Interior Color]]="Black",porsche_data[[#This Row],[Interior Color]]="Beige",porsche_data[[#This Row],[Interior Color]]="Brown",porsche_data[[#This Row],[Interior Color]]="Grey"),0,1)</f>
        <v>0</v>
      </c>
      <c r="AC2230" t="s">
        <v>54</v>
      </c>
      <c r="AD22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31" spans="1:30" x14ac:dyDescent="0.2">
      <c r="A2231" t="s">
        <v>2441</v>
      </c>
      <c r="B2231">
        <v>118970</v>
      </c>
      <c r="C2231">
        <f>ABS((porsche_data[[#This Row],[Price]]-AVERAGE(B2163:B6618))/_xlfn.STDEV.P(B2163:B6618))</f>
        <v>1.6521109741987428</v>
      </c>
      <c r="D2231" t="s">
        <v>101</v>
      </c>
      <c r="E2231" t="s">
        <v>230</v>
      </c>
      <c r="F2231">
        <f>IF(OR(ISNUMBER(SEARCH(" 4S",porsche_data[[#This Row],[Model]])), ISNUMBER(SEARCH(" S",porsche_data[[#This Row],[Model]]))),1,0)</f>
        <v>0</v>
      </c>
      <c r="G2231">
        <f>IF(ISNUMBER(SEARCH("Turbo",porsche_data[[#This Row],[Model]])),1,0)</f>
        <v>0</v>
      </c>
      <c r="H2231">
        <f>IF(ISNUMBER(SEARCH("GT",porsche_data[[#This Row],[Model]])),1,0)</f>
        <v>0</v>
      </c>
      <c r="I2231">
        <f>IF(ISNUMBER(SEARCH("RS",porsche_data[[#This Row],[Model]])),1,0)</f>
        <v>0</v>
      </c>
      <c r="J2231">
        <f>IF(ISNUMBER(SEARCH("Targa",porsche_data[[#This Row],[Body]])),1,0)</f>
        <v>0</v>
      </c>
      <c r="K2231">
        <f>IF(ISNUMBER(SEARCH("Cabriolet",porsche_data[[#This Row],[Body]])),1,0)</f>
        <v>0</v>
      </c>
      <c r="L2231" t="s">
        <v>44</v>
      </c>
      <c r="M2231">
        <v>964</v>
      </c>
      <c r="N2231" t="s">
        <v>2442</v>
      </c>
      <c r="O2231" s="3">
        <f>1*(LEFT(porsche_data[[#This Row],[Mileage0]],FIND(" ",porsche_data[[#This Row],[Mileage0]])-1))</f>
        <v>167543</v>
      </c>
      <c r="P2231" t="s">
        <v>18</v>
      </c>
      <c r="Q2231">
        <v>250</v>
      </c>
      <c r="R2231" t="s">
        <v>19</v>
      </c>
      <c r="S2231">
        <f>1*(LEFT(porsche_data[[#This Row],[Cylinder Capacity]],FIND(" ",porsche_data[[#This Row],[Cylinder Capacity]])-1))</f>
        <v>3.6</v>
      </c>
      <c r="T2231" t="s">
        <v>20</v>
      </c>
      <c r="U2231" t="s">
        <v>21</v>
      </c>
      <c r="V2231">
        <f>IF(porsche_data[[#This Row],[Transmission]]="Automatic",1,0)</f>
        <v>0</v>
      </c>
      <c r="W2231">
        <f>IF(porsche_data[[#This Row],[Transmission]]="PDK",1,0)</f>
        <v>0</v>
      </c>
      <c r="X2231" t="s">
        <v>22</v>
      </c>
      <c r="Y2231">
        <f>IF(porsche_data[[#This Row],[Drive]]="Rear drive",0,1)</f>
        <v>0</v>
      </c>
      <c r="Z2231" t="s">
        <v>23</v>
      </c>
      <c r="AA2231" t="s">
        <v>24</v>
      </c>
      <c r="AB2231">
        <f>IF(OR(porsche_data[[#This Row],[Interior Color]]="Black",porsche_data[[#This Row],[Interior Color]]="Beige",porsche_data[[#This Row],[Interior Color]]="Brown",porsche_data[[#This Row],[Interior Color]]="Grey"),0,1)</f>
        <v>0</v>
      </c>
      <c r="AC2231" t="s">
        <v>40</v>
      </c>
      <c r="AD22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32" spans="1:30" hidden="1" x14ac:dyDescent="0.2">
      <c r="A2232" t="s">
        <v>3241</v>
      </c>
      <c r="C2232" t="e">
        <f>ABS((porsche_data[[#This Row],[Price]]-#REF!)/#REF!)</f>
        <v>#REF!</v>
      </c>
      <c r="D2232" t="s">
        <v>106</v>
      </c>
      <c r="E2232" t="s">
        <v>443</v>
      </c>
      <c r="F2232">
        <f>IF(OR(ISNUMBER(SEARCH(" 4S",porsche_data[[#This Row],[Model]])), ISNUMBER(SEARCH(" S",porsche_data[[#This Row],[Model]]))),1,0)</f>
        <v>0</v>
      </c>
      <c r="G2232">
        <f>IF(ISNUMBER(SEARCH("Turbo",porsche_data[[#This Row],[Model]])),1,0)</f>
        <v>0</v>
      </c>
      <c r="H2232">
        <f>IF(ISNUMBER(SEARCH("GT",porsche_data[[#This Row],[Model]])),1,0)</f>
        <v>1</v>
      </c>
      <c r="I2232">
        <f>IF(ISNUMBER(SEARCH("RS",porsche_data[[#This Row],[Model]])),1,0)</f>
        <v>0</v>
      </c>
      <c r="J2232">
        <f>IF(ISNUMBER(SEARCH("Targa",porsche_data[[#This Row],[Body]])),1,0)</f>
        <v>0</v>
      </c>
      <c r="K2232">
        <f>IF(ISNUMBER(SEARCH("Cabriolet",porsche_data[[#This Row],[Body]])),1,0)</f>
        <v>0</v>
      </c>
      <c r="L2232" t="s">
        <v>44</v>
      </c>
      <c r="N2232" t="s">
        <v>3242</v>
      </c>
      <c r="O2232" t="str">
        <f>IF(ISNUMBER(SEARCH("km",porsche_data[[#This Row],[Mileage0]])),porsche_data[[#This Row],[Mileage0]],"")</f>
        <v>9500 km</v>
      </c>
      <c r="P2232" t="s">
        <v>73</v>
      </c>
      <c r="R2232" t="s">
        <v>111</v>
      </c>
      <c r="T2232" t="s">
        <v>20</v>
      </c>
      <c r="U2232" t="s">
        <v>21</v>
      </c>
      <c r="V2232">
        <f>IF(porsche_data[[#This Row],[Transmission]]="Automatic",1,0)</f>
        <v>0</v>
      </c>
      <c r="W2232">
        <f>IF(porsche_data[[#This Row],[Transmission]]="PDK",1,0)</f>
        <v>0</v>
      </c>
      <c r="X2232" t="s">
        <v>22</v>
      </c>
      <c r="Y2232">
        <f>IF(porsche_data[[#This Row],[Drive]]="Rear drive",0,1)</f>
        <v>0</v>
      </c>
      <c r="Z2232" t="s">
        <v>23</v>
      </c>
      <c r="AA2232" t="s">
        <v>24</v>
      </c>
      <c r="AB2232">
        <f>IF(OR(porsche_data[[#This Row],[Interior Color]]="Black",porsche_data[[#This Row],[Interior Color]]="Beige",porsche_data[[#This Row],[Interior Color]]="Brown",porsche_data[[#This Row],[Interior Color]]="Grey"),0,1)</f>
        <v>0</v>
      </c>
      <c r="AC2232" t="s">
        <v>54</v>
      </c>
      <c r="AD22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33" spans="1:30" hidden="1" x14ac:dyDescent="0.2">
      <c r="A2233" t="s">
        <v>25</v>
      </c>
      <c r="C2233" t="e">
        <f>ABS((porsche_data[[#This Row],[Price]]-#REF!)/#REF!)</f>
        <v>#REF!</v>
      </c>
      <c r="D2233" t="s">
        <v>25</v>
      </c>
      <c r="E2233" t="s">
        <v>25</v>
      </c>
      <c r="F2233">
        <f>IF(OR(ISNUMBER(SEARCH(" 4S",porsche_data[[#This Row],[Model]])), ISNUMBER(SEARCH(" S",porsche_data[[#This Row],[Model]]))),1,0)</f>
        <v>0</v>
      </c>
      <c r="G2233">
        <f>IF(ISNUMBER(SEARCH("Turbo",porsche_data[[#This Row],[Model]])),1,0)</f>
        <v>0</v>
      </c>
      <c r="H2233">
        <f>IF(ISNUMBER(SEARCH("GT",porsche_data[[#This Row],[Model]])),1,0)</f>
        <v>0</v>
      </c>
      <c r="I2233">
        <f>IF(ISNUMBER(SEARCH("RS",porsche_data[[#This Row],[Model]])),1,0)</f>
        <v>0</v>
      </c>
      <c r="J2233">
        <f>IF(ISNUMBER(SEARCH("Targa",porsche_data[[#This Row],[Body]])),1,0)</f>
        <v>0</v>
      </c>
      <c r="K2233">
        <f>IF(ISNUMBER(SEARCH("Cabriolet",porsche_data[[#This Row],[Body]])),1,0)</f>
        <v>0</v>
      </c>
      <c r="L2233" t="s">
        <v>25</v>
      </c>
      <c r="N2233" t="s">
        <v>25</v>
      </c>
      <c r="O2233" t="str">
        <f>IF(ISNUMBER(SEARCH("km",porsche_data[[#This Row],[Mileage0]])),porsche_data[[#This Row],[Mileage0]],"")</f>
        <v/>
      </c>
      <c r="P2233" t="s">
        <v>25</v>
      </c>
      <c r="R2233" t="s">
        <v>25</v>
      </c>
      <c r="T2233" t="s">
        <v>25</v>
      </c>
      <c r="U2233" t="s">
        <v>25</v>
      </c>
      <c r="V2233">
        <f>IF(porsche_data[[#This Row],[Transmission]]="Automatic",1,0)</f>
        <v>0</v>
      </c>
      <c r="W2233">
        <f>IF(porsche_data[[#This Row],[Transmission]]="PDK",1,0)</f>
        <v>0</v>
      </c>
      <c r="X2233" t="s">
        <v>25</v>
      </c>
      <c r="Y2233">
        <f>IF(porsche_data[[#This Row],[Drive]]="Rear drive",0,1)</f>
        <v>1</v>
      </c>
      <c r="Z2233" t="s">
        <v>25</v>
      </c>
      <c r="AA2233" t="s">
        <v>25</v>
      </c>
      <c r="AB2233">
        <f>IF(OR(porsche_data[[#This Row],[Interior Color]]="Black",porsche_data[[#This Row],[Interior Color]]="Beige",porsche_data[[#This Row],[Interior Color]]="Brown",porsche_data[[#This Row],[Interior Color]]="Grey"),0,1)</f>
        <v>1</v>
      </c>
      <c r="AC2233" t="s">
        <v>25</v>
      </c>
      <c r="AD22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34" spans="1:30" x14ac:dyDescent="0.2">
      <c r="A2234" t="s">
        <v>2441</v>
      </c>
      <c r="B2234">
        <v>118970</v>
      </c>
      <c r="C2234">
        <f>ABS((porsche_data[[#This Row],[Price]]-AVERAGE(B2166:B6621))/_xlfn.STDEV.P(B2166:B6621))</f>
        <v>1.6628987385497715</v>
      </c>
      <c r="D2234" t="s">
        <v>143</v>
      </c>
      <c r="E2234" t="s">
        <v>891</v>
      </c>
      <c r="F2234">
        <f>IF(OR(ISNUMBER(SEARCH(" 4S",porsche_data[[#This Row],[Model]])), ISNUMBER(SEARCH(" S",porsche_data[[#This Row],[Model]]))),1,0)</f>
        <v>0</v>
      </c>
      <c r="G2234">
        <f>IF(ISNUMBER(SEARCH("Turbo",porsche_data[[#This Row],[Model]])),1,0)</f>
        <v>1</v>
      </c>
      <c r="H2234">
        <f>IF(ISNUMBER(SEARCH("GT",porsche_data[[#This Row],[Model]])),1,0)</f>
        <v>0</v>
      </c>
      <c r="I2234">
        <f>IF(ISNUMBER(SEARCH("RS",porsche_data[[#This Row],[Model]])),1,0)</f>
        <v>0</v>
      </c>
      <c r="J2234">
        <f>IF(ISNUMBER(SEARCH("Targa",porsche_data[[#This Row],[Body]])),1,0)</f>
        <v>0</v>
      </c>
      <c r="K2234">
        <f>IF(ISNUMBER(SEARCH("Cabriolet",porsche_data[[#This Row],[Body]])),1,0)</f>
        <v>0</v>
      </c>
      <c r="L2234" t="s">
        <v>44</v>
      </c>
      <c r="M2234">
        <v>997</v>
      </c>
      <c r="N2234" t="s">
        <v>2596</v>
      </c>
      <c r="O2234" s="3">
        <f>1*(LEFT(porsche_data[[#This Row],[Mileage0]],FIND(" ",porsche_data[[#This Row],[Mileage0]])-1))</f>
        <v>47874</v>
      </c>
      <c r="P2234" t="s">
        <v>178</v>
      </c>
      <c r="Q2234">
        <v>480</v>
      </c>
      <c r="R2234" t="s">
        <v>19</v>
      </c>
      <c r="S2234">
        <f>1*(LEFT(porsche_data[[#This Row],[Cylinder Capacity]],FIND(" ",porsche_data[[#This Row],[Cylinder Capacity]])-1))</f>
        <v>3.6</v>
      </c>
      <c r="T2234" t="s">
        <v>20</v>
      </c>
      <c r="U2234" t="s">
        <v>53</v>
      </c>
      <c r="V2234">
        <f>IF(porsche_data[[#This Row],[Transmission]]="Automatic",1,0)</f>
        <v>1</v>
      </c>
      <c r="W2234">
        <f>IF(porsche_data[[#This Row],[Transmission]]="PDK",1,0)</f>
        <v>0</v>
      </c>
      <c r="X2234" t="s">
        <v>46</v>
      </c>
      <c r="Y2234">
        <f>IF(porsche_data[[#This Row],[Drive]]="Rear drive",0,1)</f>
        <v>1</v>
      </c>
      <c r="Z2234" t="s">
        <v>23</v>
      </c>
      <c r="AA2234" t="s">
        <v>24</v>
      </c>
      <c r="AB2234">
        <f>IF(OR(porsche_data[[#This Row],[Interior Color]]="Black",porsche_data[[#This Row],[Interior Color]]="Beige",porsche_data[[#This Row],[Interior Color]]="Brown",porsche_data[[#This Row],[Interior Color]]="Grey"),0,1)</f>
        <v>0</v>
      </c>
      <c r="AC2234" t="s">
        <v>40</v>
      </c>
      <c r="AD22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35" spans="1:30" x14ac:dyDescent="0.2">
      <c r="A2235" t="s">
        <v>259</v>
      </c>
      <c r="B2235">
        <v>118890</v>
      </c>
      <c r="C2235">
        <f>ABS((porsche_data[[#This Row],[Price]]-AVERAGE(B2167:B6622))/_xlfn.STDEV.P(B2167:B6622))</f>
        <v>1.6594002979582212</v>
      </c>
      <c r="D2235" t="s">
        <v>90</v>
      </c>
      <c r="E2235" t="s">
        <v>260</v>
      </c>
      <c r="F2235">
        <f>IF(OR(ISNUMBER(SEARCH(" 4S",porsche_data[[#This Row],[Model]])), ISNUMBER(SEARCH(" S",porsche_data[[#This Row],[Model]]))),1,0)</f>
        <v>0</v>
      </c>
      <c r="G2235">
        <f>IF(ISNUMBER(SEARCH("Turbo",porsche_data[[#This Row],[Model]])),1,0)</f>
        <v>0</v>
      </c>
      <c r="H2235">
        <f>IF(ISNUMBER(SEARCH("GT",porsche_data[[#This Row],[Model]])),1,0)</f>
        <v>1</v>
      </c>
      <c r="I2235">
        <f>IF(ISNUMBER(SEARCH("RS",porsche_data[[#This Row],[Model]])),1,0)</f>
        <v>0</v>
      </c>
      <c r="J2235">
        <f>IF(ISNUMBER(SEARCH("Targa",porsche_data[[#This Row],[Body]])),1,0)</f>
        <v>0</v>
      </c>
      <c r="K2235">
        <f>IF(ISNUMBER(SEARCH("Cabriolet",porsche_data[[#This Row],[Body]])),1,0)</f>
        <v>0</v>
      </c>
      <c r="L2235" t="s">
        <v>44</v>
      </c>
      <c r="M2235">
        <v>991</v>
      </c>
      <c r="N2235" t="s">
        <v>261</v>
      </c>
      <c r="O2235" s="3">
        <f>1*(LEFT(porsche_data[[#This Row],[Mileage0]],FIND(" ",porsche_data[[#This Row],[Mileage0]])-1))</f>
        <v>88869</v>
      </c>
      <c r="P2235" t="s">
        <v>66</v>
      </c>
      <c r="Q2235">
        <v>450</v>
      </c>
      <c r="R2235" t="s">
        <v>67</v>
      </c>
      <c r="S2235">
        <f>1*(LEFT(porsche_data[[#This Row],[Cylinder Capacity]],FIND(" ",porsche_data[[#This Row],[Cylinder Capacity]])-1))</f>
        <v>3</v>
      </c>
      <c r="T2235" t="s">
        <v>20</v>
      </c>
      <c r="U2235" t="s">
        <v>31</v>
      </c>
      <c r="V2235">
        <f>IF(porsche_data[[#This Row],[Transmission]]="Automatic",1,0)</f>
        <v>0</v>
      </c>
      <c r="W2235">
        <f>IF(porsche_data[[#This Row],[Transmission]]="PDK",1,0)</f>
        <v>1</v>
      </c>
      <c r="X2235" t="s">
        <v>22</v>
      </c>
      <c r="Y2235">
        <f>IF(porsche_data[[#This Row],[Drive]]="Rear drive",0,1)</f>
        <v>0</v>
      </c>
      <c r="Z2235" t="s">
        <v>23</v>
      </c>
      <c r="AA2235" t="s">
        <v>32</v>
      </c>
      <c r="AB2235">
        <f>IF(OR(porsche_data[[#This Row],[Interior Color]]="Black",porsche_data[[#This Row],[Interior Color]]="Beige",porsche_data[[#This Row],[Interior Color]]="Brown",porsche_data[[#This Row],[Interior Color]]="Grey"),0,1)</f>
        <v>0</v>
      </c>
      <c r="AC2235" t="s">
        <v>99</v>
      </c>
      <c r="AD22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36" spans="1:30" x14ac:dyDescent="0.2">
      <c r="A2236" t="s">
        <v>3621</v>
      </c>
      <c r="B2236">
        <v>118800</v>
      </c>
      <c r="C2236">
        <f>ABS((porsche_data[[#This Row],[Price]]-AVERAGE(B2168:B6623))/_xlfn.STDEV.P(B2168:B6623))</f>
        <v>1.6554645522927272</v>
      </c>
      <c r="D2236" t="s">
        <v>1055</v>
      </c>
      <c r="E2236" t="s">
        <v>1033</v>
      </c>
      <c r="F2236">
        <f>IF(OR(ISNUMBER(SEARCH(" 4S",porsche_data[[#This Row],[Model]])), ISNUMBER(SEARCH(" S",porsche_data[[#This Row],[Model]]))),1,0)</f>
        <v>0</v>
      </c>
      <c r="G2236">
        <f>IF(ISNUMBER(SEARCH("Turbo",porsche_data[[#This Row],[Model]])),1,0)</f>
        <v>1</v>
      </c>
      <c r="H2236">
        <f>IF(ISNUMBER(SEARCH("GT",porsche_data[[#This Row],[Model]])),1,0)</f>
        <v>0</v>
      </c>
      <c r="I2236">
        <f>IF(ISNUMBER(SEARCH("RS",porsche_data[[#This Row],[Model]])),1,0)</f>
        <v>0</v>
      </c>
      <c r="J2236">
        <f>IF(ISNUMBER(SEARCH("Targa",porsche_data[[#This Row],[Body]])),1,0)</f>
        <v>0</v>
      </c>
      <c r="K2236">
        <f>IF(ISNUMBER(SEARCH("Cabriolet",porsche_data[[#This Row],[Body]])),1,0)</f>
        <v>0</v>
      </c>
      <c r="L2236" t="s">
        <v>44</v>
      </c>
      <c r="M2236">
        <v>911</v>
      </c>
      <c r="N2236" t="s">
        <v>1744</v>
      </c>
      <c r="O2236" s="3">
        <f>1*(LEFT(porsche_data[[#This Row],[Mileage0]],FIND(" ",porsche_data[[#This Row],[Mileage0]])-1))</f>
        <v>107000</v>
      </c>
      <c r="P2236" t="s">
        <v>202</v>
      </c>
      <c r="Q2236">
        <v>300</v>
      </c>
      <c r="R2236" t="s">
        <v>213</v>
      </c>
      <c r="S2236">
        <f>1*(LEFT(porsche_data[[#This Row],[Cylinder Capacity]],FIND(" ",porsche_data[[#This Row],[Cylinder Capacity]])-1))</f>
        <v>3.3</v>
      </c>
      <c r="T2236" t="s">
        <v>20</v>
      </c>
      <c r="U2236" t="s">
        <v>21</v>
      </c>
      <c r="V2236">
        <f>IF(porsche_data[[#This Row],[Transmission]]="Automatic",1,0)</f>
        <v>0</v>
      </c>
      <c r="W2236">
        <f>IF(porsche_data[[#This Row],[Transmission]]="PDK",1,0)</f>
        <v>0</v>
      </c>
      <c r="X2236" t="s">
        <v>22</v>
      </c>
      <c r="Y2236">
        <f>IF(porsche_data[[#This Row],[Drive]]="Rear drive",0,1)</f>
        <v>0</v>
      </c>
      <c r="Z2236" t="s">
        <v>23</v>
      </c>
      <c r="AA2236" t="s">
        <v>54</v>
      </c>
      <c r="AB2236">
        <f>IF(OR(porsche_data[[#This Row],[Interior Color]]="Black",porsche_data[[#This Row],[Interior Color]]="Beige",porsche_data[[#This Row],[Interior Color]]="Brown",porsche_data[[#This Row],[Interior Color]]="Grey"),0,1)</f>
        <v>1</v>
      </c>
      <c r="AC2236" t="s">
        <v>54</v>
      </c>
      <c r="AD22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37" spans="1:30" x14ac:dyDescent="0.2">
      <c r="A2237" t="s">
        <v>3621</v>
      </c>
      <c r="B2237">
        <v>118800</v>
      </c>
      <c r="C2237">
        <f>ABS((porsche_data[[#This Row],[Price]]-AVERAGE(B2169:B6624))/_xlfn.STDEV.P(B2169:B6624))</f>
        <v>1.6590983877408387</v>
      </c>
      <c r="D2237" t="s">
        <v>70</v>
      </c>
      <c r="E2237" t="s">
        <v>76</v>
      </c>
      <c r="F2237">
        <f>IF(OR(ISNUMBER(SEARCH(" 4S",porsche_data[[#This Row],[Model]])), ISNUMBER(SEARCH(" S",porsche_data[[#This Row],[Model]]))),1,0)</f>
        <v>1</v>
      </c>
      <c r="G2237">
        <f>IF(ISNUMBER(SEARCH("Turbo",porsche_data[[#This Row],[Model]])),1,0)</f>
        <v>0</v>
      </c>
      <c r="H2237">
        <f>IF(ISNUMBER(SEARCH("GT",porsche_data[[#This Row],[Model]])),1,0)</f>
        <v>0</v>
      </c>
      <c r="I2237">
        <f>IF(ISNUMBER(SEARCH("RS",porsche_data[[#This Row],[Model]])),1,0)</f>
        <v>0</v>
      </c>
      <c r="J2237">
        <f>IF(ISNUMBER(SEARCH("Targa",porsche_data[[#This Row],[Body]])),1,0)</f>
        <v>0</v>
      </c>
      <c r="K2237">
        <f>IF(ISNUMBER(SEARCH("Cabriolet",porsche_data[[#This Row],[Body]])),1,0)</f>
        <v>1</v>
      </c>
      <c r="L2237" t="s">
        <v>16</v>
      </c>
      <c r="M2237">
        <v>991</v>
      </c>
      <c r="N2237" t="s">
        <v>3824</v>
      </c>
      <c r="O2237" s="3">
        <f>1*(LEFT(porsche_data[[#This Row],[Mileage0]],FIND(" ",porsche_data[[#This Row],[Mileage0]])-1))</f>
        <v>18860</v>
      </c>
      <c r="P2237" t="s">
        <v>73</v>
      </c>
      <c r="Q2237">
        <v>420</v>
      </c>
      <c r="R2237" t="s">
        <v>78</v>
      </c>
      <c r="S2237">
        <f>1*(LEFT(porsche_data[[#This Row],[Cylinder Capacity]],FIND(" ",porsche_data[[#This Row],[Cylinder Capacity]])-1))</f>
        <v>3</v>
      </c>
      <c r="T2237" t="s">
        <v>20</v>
      </c>
      <c r="U2237" t="s">
        <v>31</v>
      </c>
      <c r="V2237">
        <f>IF(porsche_data[[#This Row],[Transmission]]="Automatic",1,0)</f>
        <v>0</v>
      </c>
      <c r="W2237">
        <f>IF(porsche_data[[#This Row],[Transmission]]="PDK",1,0)</f>
        <v>1</v>
      </c>
      <c r="X2237" t="s">
        <v>46</v>
      </c>
      <c r="Y2237">
        <f>IF(porsche_data[[#This Row],[Drive]]="Rear drive",0,1)</f>
        <v>1</v>
      </c>
      <c r="Z2237" t="s">
        <v>23</v>
      </c>
      <c r="AA2237" t="s">
        <v>24</v>
      </c>
      <c r="AB2237">
        <f>IF(OR(porsche_data[[#This Row],[Interior Color]]="Black",porsche_data[[#This Row],[Interior Color]]="Beige",porsche_data[[#This Row],[Interior Color]]="Brown",porsche_data[[#This Row],[Interior Color]]="Grey"),0,1)</f>
        <v>0</v>
      </c>
      <c r="AC2237" t="s">
        <v>40</v>
      </c>
      <c r="AD22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38" spans="1:30" hidden="1" x14ac:dyDescent="0.2">
      <c r="A2238" t="s">
        <v>25</v>
      </c>
      <c r="C2238" t="e">
        <f>ABS((porsche_data[[#This Row],[Price]]-#REF!)/#REF!)</f>
        <v>#REF!</v>
      </c>
      <c r="D2238" t="s">
        <v>80</v>
      </c>
      <c r="E2238" t="s">
        <v>76</v>
      </c>
      <c r="F2238">
        <f>IF(OR(ISNUMBER(SEARCH(" 4S",porsche_data[[#This Row],[Model]])), ISNUMBER(SEARCH(" S",porsche_data[[#This Row],[Model]]))),1,0)</f>
        <v>1</v>
      </c>
      <c r="G2238">
        <f>IF(ISNUMBER(SEARCH("Turbo",porsche_data[[#This Row],[Model]])),1,0)</f>
        <v>0</v>
      </c>
      <c r="H2238">
        <f>IF(ISNUMBER(SEARCH("GT",porsche_data[[#This Row],[Model]])),1,0)</f>
        <v>0</v>
      </c>
      <c r="I2238">
        <f>IF(ISNUMBER(SEARCH("RS",porsche_data[[#This Row],[Model]])),1,0)</f>
        <v>0</v>
      </c>
      <c r="J2238">
        <f>IF(ISNUMBER(SEARCH("Targa",porsche_data[[#This Row],[Body]])),1,0)</f>
        <v>0</v>
      </c>
      <c r="K2238">
        <f>IF(ISNUMBER(SEARCH("Cabriolet",porsche_data[[#This Row],[Body]])),1,0)</f>
        <v>1</v>
      </c>
      <c r="L2238" t="s">
        <v>16</v>
      </c>
      <c r="N2238" t="s">
        <v>1963</v>
      </c>
      <c r="O2238" t="str">
        <f>IF(ISNUMBER(SEARCH("km",porsche_data[[#This Row],[Mileage0]])),porsche_data[[#This Row],[Mileage0]],"")</f>
        <v>48500 km</v>
      </c>
      <c r="P2238" t="s">
        <v>73</v>
      </c>
      <c r="R2238" t="s">
        <v>78</v>
      </c>
      <c r="T2238" t="s">
        <v>20</v>
      </c>
      <c r="U2238" t="s">
        <v>31</v>
      </c>
      <c r="V2238">
        <f>IF(porsche_data[[#This Row],[Transmission]]="Automatic",1,0)</f>
        <v>0</v>
      </c>
      <c r="W2238">
        <f>IF(porsche_data[[#This Row],[Transmission]]="PDK",1,0)</f>
        <v>1</v>
      </c>
      <c r="X2238" t="s">
        <v>46</v>
      </c>
      <c r="Y2238">
        <f>IF(porsche_data[[#This Row],[Drive]]="Rear drive",0,1)</f>
        <v>1</v>
      </c>
      <c r="Z2238" t="s">
        <v>23</v>
      </c>
      <c r="AA2238" t="s">
        <v>24</v>
      </c>
      <c r="AB2238">
        <f>IF(OR(porsche_data[[#This Row],[Interior Color]]="Black",porsche_data[[#This Row],[Interior Color]]="Beige",porsche_data[[#This Row],[Interior Color]]="Brown",porsche_data[[#This Row],[Interior Color]]="Grey"),0,1)</f>
        <v>0</v>
      </c>
      <c r="AC2238" t="s">
        <v>61</v>
      </c>
      <c r="AD22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39" spans="1:30" hidden="1" x14ac:dyDescent="0.2">
      <c r="A2239" t="s">
        <v>25</v>
      </c>
      <c r="C2239" t="e">
        <f>ABS((porsche_data[[#This Row],[Price]]-#REF!)/#REF!)</f>
        <v>#REF!</v>
      </c>
      <c r="D2239" t="s">
        <v>25</v>
      </c>
      <c r="E2239" t="s">
        <v>25</v>
      </c>
      <c r="F2239">
        <f>IF(OR(ISNUMBER(SEARCH(" 4S",porsche_data[[#This Row],[Model]])), ISNUMBER(SEARCH(" S",porsche_data[[#This Row],[Model]]))),1,0)</f>
        <v>0</v>
      </c>
      <c r="G2239">
        <f>IF(ISNUMBER(SEARCH("Turbo",porsche_data[[#This Row],[Model]])),1,0)</f>
        <v>0</v>
      </c>
      <c r="H2239">
        <f>IF(ISNUMBER(SEARCH("GT",porsche_data[[#This Row],[Model]])),1,0)</f>
        <v>0</v>
      </c>
      <c r="I2239">
        <f>IF(ISNUMBER(SEARCH("RS",porsche_data[[#This Row],[Model]])),1,0)</f>
        <v>0</v>
      </c>
      <c r="J2239">
        <f>IF(ISNUMBER(SEARCH("Targa",porsche_data[[#This Row],[Body]])),1,0)</f>
        <v>0</v>
      </c>
      <c r="K2239">
        <f>IF(ISNUMBER(SEARCH("Cabriolet",porsche_data[[#This Row],[Body]])),1,0)</f>
        <v>0</v>
      </c>
      <c r="L2239" t="s">
        <v>25</v>
      </c>
      <c r="N2239" t="s">
        <v>25</v>
      </c>
      <c r="O2239" t="str">
        <f>IF(ISNUMBER(SEARCH("km",porsche_data[[#This Row],[Mileage0]])),porsche_data[[#This Row],[Mileage0]],"")</f>
        <v/>
      </c>
      <c r="P2239" t="s">
        <v>25</v>
      </c>
      <c r="R2239" t="s">
        <v>25</v>
      </c>
      <c r="T2239" t="s">
        <v>25</v>
      </c>
      <c r="U2239" t="s">
        <v>25</v>
      </c>
      <c r="V2239">
        <f>IF(porsche_data[[#This Row],[Transmission]]="Automatic",1,0)</f>
        <v>0</v>
      </c>
      <c r="W2239">
        <f>IF(porsche_data[[#This Row],[Transmission]]="PDK",1,0)</f>
        <v>0</v>
      </c>
      <c r="X2239" t="s">
        <v>25</v>
      </c>
      <c r="Y2239">
        <f>IF(porsche_data[[#This Row],[Drive]]="Rear drive",0,1)</f>
        <v>1</v>
      </c>
      <c r="Z2239" t="s">
        <v>25</v>
      </c>
      <c r="AA2239" t="s">
        <v>25</v>
      </c>
      <c r="AB2239">
        <f>IF(OR(porsche_data[[#This Row],[Interior Color]]="Black",porsche_data[[#This Row],[Interior Color]]="Beige",porsche_data[[#This Row],[Interior Color]]="Brown",porsche_data[[#This Row],[Interior Color]]="Grey"),0,1)</f>
        <v>1</v>
      </c>
      <c r="AC2239" t="s">
        <v>25</v>
      </c>
      <c r="AD22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40" spans="1:30" x14ac:dyDescent="0.2">
      <c r="A2240" t="s">
        <v>3535</v>
      </c>
      <c r="B2240">
        <v>118700</v>
      </c>
      <c r="C2240">
        <f>ABS((porsche_data[[#This Row],[Price]]-AVERAGE(B2172:B6627))/_xlfn.STDEV.P(B2172:B6627))</f>
        <v>1.6620499910889355</v>
      </c>
      <c r="D2240" t="s">
        <v>93</v>
      </c>
      <c r="E2240" t="s">
        <v>190</v>
      </c>
      <c r="F2240">
        <f>IF(OR(ISNUMBER(SEARCH(" 4S",porsche_data[[#This Row],[Model]])), ISNUMBER(SEARCH(" S",porsche_data[[#This Row],[Model]]))),1,0)</f>
        <v>0</v>
      </c>
      <c r="G2240">
        <f>IF(ISNUMBER(SEARCH("Turbo",porsche_data[[#This Row],[Model]])),1,0)</f>
        <v>0</v>
      </c>
      <c r="H2240">
        <f>IF(ISNUMBER(SEARCH("GT",porsche_data[[#This Row],[Model]])),1,0)</f>
        <v>0</v>
      </c>
      <c r="I2240">
        <f>IF(ISNUMBER(SEARCH("RS",porsche_data[[#This Row],[Model]])),1,0)</f>
        <v>0</v>
      </c>
      <c r="J2240">
        <f>IF(ISNUMBER(SEARCH("Targa",porsche_data[[#This Row],[Body]])),1,0)</f>
        <v>0</v>
      </c>
      <c r="K2240">
        <f>IF(ISNUMBER(SEARCH("Cabriolet",porsche_data[[#This Row],[Body]])),1,0)</f>
        <v>1</v>
      </c>
      <c r="L2240" t="s">
        <v>16</v>
      </c>
      <c r="M2240">
        <v>992</v>
      </c>
      <c r="N2240" t="s">
        <v>3536</v>
      </c>
      <c r="O2240" s="3">
        <f>1*(LEFT(porsche_data[[#This Row],[Mileage0]],FIND(" ",porsche_data[[#This Row],[Mileage0]])-1))</f>
        <v>58100</v>
      </c>
      <c r="P2240" t="s">
        <v>182</v>
      </c>
      <c r="Q2240">
        <v>385</v>
      </c>
      <c r="R2240" t="s">
        <v>67</v>
      </c>
      <c r="S2240">
        <f>1*(LEFT(porsche_data[[#This Row],[Cylinder Capacity]],FIND(" ",porsche_data[[#This Row],[Cylinder Capacity]])-1))</f>
        <v>3</v>
      </c>
      <c r="T2240" t="s">
        <v>20</v>
      </c>
      <c r="U2240" t="s">
        <v>31</v>
      </c>
      <c r="V2240">
        <f>IF(porsche_data[[#This Row],[Transmission]]="Automatic",1,0)</f>
        <v>0</v>
      </c>
      <c r="W2240">
        <f>IF(porsche_data[[#This Row],[Transmission]]="PDK",1,0)</f>
        <v>1</v>
      </c>
      <c r="X2240" t="s">
        <v>22</v>
      </c>
      <c r="Y2240">
        <f>IF(porsche_data[[#This Row],[Drive]]="Rear drive",0,1)</f>
        <v>0</v>
      </c>
      <c r="Z2240" t="s">
        <v>23</v>
      </c>
      <c r="AA2240" t="s">
        <v>24</v>
      </c>
      <c r="AB2240">
        <f>IF(OR(porsche_data[[#This Row],[Interior Color]]="Black",porsche_data[[#This Row],[Interior Color]]="Beige",porsche_data[[#This Row],[Interior Color]]="Brown",porsche_data[[#This Row],[Interior Color]]="Grey"),0,1)</f>
        <v>0</v>
      </c>
      <c r="AC2240" t="s">
        <v>32</v>
      </c>
      <c r="AD22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41" spans="1:30" hidden="1" x14ac:dyDescent="0.2">
      <c r="A2241" t="s">
        <v>3247</v>
      </c>
      <c r="C2241" t="e">
        <f>ABS((porsche_data[[#This Row],[Price]]-#REF!)/#REF!)</f>
        <v>#REF!</v>
      </c>
      <c r="D2241" t="s">
        <v>63</v>
      </c>
      <c r="E2241" t="s">
        <v>167</v>
      </c>
      <c r="F2241">
        <f>IF(OR(ISNUMBER(SEARCH(" 4S",porsche_data[[#This Row],[Model]])), ISNUMBER(SEARCH(" S",porsche_data[[#This Row],[Model]]))),1,0)</f>
        <v>0</v>
      </c>
      <c r="G2241">
        <f>IF(ISNUMBER(SEARCH("Turbo",porsche_data[[#This Row],[Model]])),1,0)</f>
        <v>0</v>
      </c>
      <c r="H2241">
        <f>IF(ISNUMBER(SEARCH("GT",porsche_data[[#This Row],[Model]])),1,0)</f>
        <v>1</v>
      </c>
      <c r="I2241">
        <f>IF(ISNUMBER(SEARCH("RS",porsche_data[[#This Row],[Model]])),1,0)</f>
        <v>1</v>
      </c>
      <c r="J2241">
        <f>IF(ISNUMBER(SEARCH("Targa",porsche_data[[#This Row],[Body]])),1,0)</f>
        <v>0</v>
      </c>
      <c r="K2241">
        <f>IF(ISNUMBER(SEARCH("Cabriolet",porsche_data[[#This Row],[Body]])),1,0)</f>
        <v>0</v>
      </c>
      <c r="L2241" t="s">
        <v>44</v>
      </c>
      <c r="N2241" t="s">
        <v>3248</v>
      </c>
      <c r="O2241" t="str">
        <f>IF(ISNUMBER(SEARCH("km",porsche_data[[#This Row],[Mileage0]])),porsche_data[[#This Row],[Mileage0]],"")</f>
        <v>2070 km</v>
      </c>
      <c r="P2241" t="s">
        <v>141</v>
      </c>
      <c r="R2241" t="s">
        <v>111</v>
      </c>
      <c r="T2241" t="s">
        <v>20</v>
      </c>
      <c r="U2241" t="s">
        <v>31</v>
      </c>
      <c r="V2241">
        <f>IF(porsche_data[[#This Row],[Transmission]]="Automatic",1,0)</f>
        <v>0</v>
      </c>
      <c r="W2241">
        <f>IF(porsche_data[[#This Row],[Transmission]]="PDK",1,0)</f>
        <v>1</v>
      </c>
      <c r="X2241" t="s">
        <v>22</v>
      </c>
      <c r="Y2241">
        <f>IF(porsche_data[[#This Row],[Drive]]="Rear drive",0,1)</f>
        <v>0</v>
      </c>
      <c r="Z2241" t="s">
        <v>23</v>
      </c>
      <c r="AA2241" t="s">
        <v>32</v>
      </c>
      <c r="AB2241">
        <f>IF(OR(porsche_data[[#This Row],[Interior Color]]="Black",porsche_data[[#This Row],[Interior Color]]="Beige",porsche_data[[#This Row],[Interior Color]]="Brown",porsche_data[[#This Row],[Interior Color]]="Grey"),0,1)</f>
        <v>0</v>
      </c>
      <c r="AC2241" t="s">
        <v>438</v>
      </c>
      <c r="AD22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42" spans="1:30" x14ac:dyDescent="0.2">
      <c r="A2242" t="s">
        <v>1499</v>
      </c>
      <c r="B2242">
        <v>118390</v>
      </c>
      <c r="C2242">
        <f>ABS((porsche_data[[#This Row],[Price]]-AVERAGE(B2174:B6629))/_xlfn.STDEV.P(B2174:B6629))</f>
        <v>1.6521361035580275</v>
      </c>
      <c r="D2242" t="s">
        <v>49</v>
      </c>
      <c r="E2242" t="s">
        <v>50</v>
      </c>
      <c r="F2242">
        <f>IF(OR(ISNUMBER(SEARCH(" 4S",porsche_data[[#This Row],[Model]])), ISNUMBER(SEARCH(" S",porsche_data[[#This Row],[Model]]))),1,0)</f>
        <v>0</v>
      </c>
      <c r="G2242">
        <f>IF(ISNUMBER(SEARCH("Turbo",porsche_data[[#This Row],[Model]])),1,0)</f>
        <v>0</v>
      </c>
      <c r="H2242">
        <f>IF(ISNUMBER(SEARCH("GT",porsche_data[[#This Row],[Model]])),1,0)</f>
        <v>0</v>
      </c>
      <c r="I2242">
        <f>IF(ISNUMBER(SEARCH("RS",porsche_data[[#This Row],[Model]])),1,0)</f>
        <v>0</v>
      </c>
      <c r="J2242">
        <f>IF(ISNUMBER(SEARCH("Targa",porsche_data[[#This Row],[Body]])),1,0)</f>
        <v>0</v>
      </c>
      <c r="K2242">
        <f>IF(ISNUMBER(SEARCH("Cabriolet",porsche_data[[#This Row],[Body]])),1,0)</f>
        <v>1</v>
      </c>
      <c r="L2242" t="s">
        <v>16</v>
      </c>
      <c r="M2242">
        <v>993</v>
      </c>
      <c r="N2242" t="s">
        <v>1500</v>
      </c>
      <c r="O2242" s="3">
        <f>1*(LEFT(porsche_data[[#This Row],[Mileage0]],FIND(" ",porsche_data[[#This Row],[Mileage0]])-1))</f>
        <v>30500</v>
      </c>
      <c r="P2242" t="s">
        <v>52</v>
      </c>
      <c r="Q2242">
        <v>272</v>
      </c>
      <c r="R2242" t="s">
        <v>19</v>
      </c>
      <c r="S2242">
        <f>1*(LEFT(porsche_data[[#This Row],[Cylinder Capacity]],FIND(" ",porsche_data[[#This Row],[Cylinder Capacity]])-1))</f>
        <v>3.6</v>
      </c>
      <c r="T2242" t="s">
        <v>20</v>
      </c>
      <c r="U2242" t="s">
        <v>53</v>
      </c>
      <c r="V2242">
        <f>IF(porsche_data[[#This Row],[Transmission]]="Automatic",1,0)</f>
        <v>1</v>
      </c>
      <c r="W2242">
        <f>IF(porsche_data[[#This Row],[Transmission]]="PDK",1,0)</f>
        <v>0</v>
      </c>
      <c r="X2242" t="s">
        <v>22</v>
      </c>
      <c r="Y2242">
        <f>IF(porsche_data[[#This Row],[Drive]]="Rear drive",0,1)</f>
        <v>0</v>
      </c>
      <c r="Z2242" t="s">
        <v>23</v>
      </c>
      <c r="AA2242" t="s">
        <v>24</v>
      </c>
      <c r="AB2242">
        <f>IF(OR(porsche_data[[#This Row],[Interior Color]]="Black",porsche_data[[#This Row],[Interior Color]]="Beige",porsche_data[[#This Row],[Interior Color]]="Brown",porsche_data[[#This Row],[Interior Color]]="Grey"),0,1)</f>
        <v>0</v>
      </c>
      <c r="AC2242" t="s">
        <v>116</v>
      </c>
      <c r="AD22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43" spans="1:30" hidden="1" x14ac:dyDescent="0.2">
      <c r="A2243" t="s">
        <v>1473</v>
      </c>
      <c r="B2243">
        <v>118000</v>
      </c>
      <c r="C2243" t="e">
        <f>ABS((porsche_data[[#This Row],[Price]]-#REF!)/#REF!)</f>
        <v>#REF!</v>
      </c>
      <c r="D2243" t="s">
        <v>425</v>
      </c>
      <c r="E2243" t="s">
        <v>426</v>
      </c>
      <c r="F2243">
        <f>IF(OR(ISNUMBER(SEARCH(" 4S",porsche_data[[#This Row],[Model]])), ISNUMBER(SEARCH(" S",porsche_data[[#This Row],[Model]]))),1,0)</f>
        <v>0</v>
      </c>
      <c r="G2243">
        <f>IF(ISNUMBER(SEARCH("Turbo",porsche_data[[#This Row],[Model]])),1,0)</f>
        <v>0</v>
      </c>
      <c r="H2243">
        <f>IF(ISNUMBER(SEARCH("GT",porsche_data[[#This Row],[Model]])),1,0)</f>
        <v>0</v>
      </c>
      <c r="I2243">
        <f>IF(ISNUMBER(SEARCH("RS",porsche_data[[#This Row],[Model]])),1,0)</f>
        <v>0</v>
      </c>
      <c r="J2243">
        <f>IF(ISNUMBER(SEARCH("Targa",porsche_data[[#This Row],[Body]])),1,0)</f>
        <v>0</v>
      </c>
      <c r="K2243">
        <f>IF(ISNUMBER(SEARCH("Cabriolet",porsche_data[[#This Row],[Body]])),1,0)</f>
        <v>0</v>
      </c>
      <c r="L2243" t="s">
        <v>44</v>
      </c>
      <c r="N2243" t="s">
        <v>1804</v>
      </c>
      <c r="O2243" t="str">
        <f>IF(ISNUMBER(SEARCH("km",porsche_data[[#This Row],[Mileage0]])),porsche_data[[#This Row],[Mileage0]],"")</f>
        <v>4300 km</v>
      </c>
      <c r="P2243" t="s">
        <v>428</v>
      </c>
      <c r="R2243" t="s">
        <v>429</v>
      </c>
      <c r="T2243" t="s">
        <v>20</v>
      </c>
      <c r="U2243" t="s">
        <v>21</v>
      </c>
      <c r="V2243">
        <f>IF(porsche_data[[#This Row],[Transmission]]="Automatic",1,0)</f>
        <v>0</v>
      </c>
      <c r="W2243">
        <f>IF(porsche_data[[#This Row],[Transmission]]="PDK",1,0)</f>
        <v>0</v>
      </c>
      <c r="X2243" t="s">
        <v>22</v>
      </c>
      <c r="Y2243">
        <f>IF(porsche_data[[#This Row],[Drive]]="Rear drive",0,1)</f>
        <v>0</v>
      </c>
      <c r="Z2243" t="s">
        <v>23</v>
      </c>
      <c r="AA2243" t="s">
        <v>24</v>
      </c>
      <c r="AB2243">
        <f>IF(OR(porsche_data[[#This Row],[Interior Color]]="Black",porsche_data[[#This Row],[Interior Color]]="Beige",porsche_data[[#This Row],[Interior Color]]="Brown",porsche_data[[#This Row],[Interior Color]]="Grey"),0,1)</f>
        <v>0</v>
      </c>
      <c r="AC2243" t="s">
        <v>308</v>
      </c>
      <c r="AD22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44" spans="1:30" x14ac:dyDescent="0.2">
      <c r="A2244" t="s">
        <v>4297</v>
      </c>
      <c r="B2244">
        <v>117997</v>
      </c>
      <c r="C2244">
        <f>ABS((porsche_data[[#This Row],[Price]]-AVERAGE(B2176:B6631))/_xlfn.STDEV.P(B2176:B6631))</f>
        <v>1.6385677505777954</v>
      </c>
      <c r="D2244" t="s">
        <v>298</v>
      </c>
      <c r="E2244" t="s">
        <v>891</v>
      </c>
      <c r="F2244">
        <f>IF(OR(ISNUMBER(SEARCH(" 4S",porsche_data[[#This Row],[Model]])), ISNUMBER(SEARCH(" S",porsche_data[[#This Row],[Model]]))),1,0)</f>
        <v>0</v>
      </c>
      <c r="G2244">
        <f>IF(ISNUMBER(SEARCH("Turbo",porsche_data[[#This Row],[Model]])),1,0)</f>
        <v>1</v>
      </c>
      <c r="H2244">
        <f>IF(ISNUMBER(SEARCH("GT",porsche_data[[#This Row],[Model]])),1,0)</f>
        <v>0</v>
      </c>
      <c r="I2244">
        <f>IF(ISNUMBER(SEARCH("RS",porsche_data[[#This Row],[Model]])),1,0)</f>
        <v>0</v>
      </c>
      <c r="J2244">
        <f>IF(ISNUMBER(SEARCH("Targa",porsche_data[[#This Row],[Body]])),1,0)</f>
        <v>0</v>
      </c>
      <c r="K2244">
        <f>IF(ISNUMBER(SEARCH("Cabriolet",porsche_data[[#This Row],[Body]])),1,0)</f>
        <v>1</v>
      </c>
      <c r="L2244" t="s">
        <v>16</v>
      </c>
      <c r="M2244">
        <v>997</v>
      </c>
      <c r="N2244" t="s">
        <v>4298</v>
      </c>
      <c r="O2244" s="3">
        <f>1*(LEFT(porsche_data[[#This Row],[Mileage0]],FIND(" ",porsche_data[[#This Row],[Mileage0]])-1))</f>
        <v>14614</v>
      </c>
      <c r="P2244" t="s">
        <v>178</v>
      </c>
      <c r="Q2244">
        <v>480</v>
      </c>
      <c r="R2244" t="s">
        <v>19</v>
      </c>
      <c r="S2244">
        <f>1*(LEFT(porsche_data[[#This Row],[Cylinder Capacity]],FIND(" ",porsche_data[[#This Row],[Cylinder Capacity]])-1))</f>
        <v>3.6</v>
      </c>
      <c r="T2244" t="s">
        <v>20</v>
      </c>
      <c r="U2244" t="s">
        <v>53</v>
      </c>
      <c r="V2244">
        <f>IF(porsche_data[[#This Row],[Transmission]]="Automatic",1,0)</f>
        <v>1</v>
      </c>
      <c r="W2244">
        <f>IF(porsche_data[[#This Row],[Transmission]]="PDK",1,0)</f>
        <v>0</v>
      </c>
      <c r="X2244" t="s">
        <v>46</v>
      </c>
      <c r="Y2244">
        <f>IF(porsche_data[[#This Row],[Drive]]="Rear drive",0,1)</f>
        <v>1</v>
      </c>
      <c r="Z2244" t="s">
        <v>23</v>
      </c>
      <c r="AA2244" t="s">
        <v>24</v>
      </c>
      <c r="AB2244">
        <f>IF(OR(porsche_data[[#This Row],[Interior Color]]="Black",porsche_data[[#This Row],[Interior Color]]="Beige",porsche_data[[#This Row],[Interior Color]]="Brown",porsche_data[[#This Row],[Interior Color]]="Grey"),0,1)</f>
        <v>0</v>
      </c>
      <c r="AC2244" t="s">
        <v>24</v>
      </c>
      <c r="AD22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45" spans="1:30" hidden="1" x14ac:dyDescent="0.2">
      <c r="A2245" t="s">
        <v>25</v>
      </c>
      <c r="C2245" t="e">
        <f>ABS((porsche_data[[#This Row],[Price]]-#REF!)/#REF!)</f>
        <v>#REF!</v>
      </c>
      <c r="D2245" t="s">
        <v>25</v>
      </c>
      <c r="E2245" t="s">
        <v>25</v>
      </c>
      <c r="F2245">
        <f>IF(OR(ISNUMBER(SEARCH(" 4S",porsche_data[[#This Row],[Model]])), ISNUMBER(SEARCH(" S",porsche_data[[#This Row],[Model]]))),1,0)</f>
        <v>0</v>
      </c>
      <c r="G2245">
        <f>IF(ISNUMBER(SEARCH("Turbo",porsche_data[[#This Row],[Model]])),1,0)</f>
        <v>0</v>
      </c>
      <c r="H2245">
        <f>IF(ISNUMBER(SEARCH("GT",porsche_data[[#This Row],[Model]])),1,0)</f>
        <v>0</v>
      </c>
      <c r="I2245">
        <f>IF(ISNUMBER(SEARCH("RS",porsche_data[[#This Row],[Model]])),1,0)</f>
        <v>0</v>
      </c>
      <c r="J2245">
        <f>IF(ISNUMBER(SEARCH("Targa",porsche_data[[#This Row],[Body]])),1,0)</f>
        <v>0</v>
      </c>
      <c r="K2245">
        <f>IF(ISNUMBER(SEARCH("Cabriolet",porsche_data[[#This Row],[Body]])),1,0)</f>
        <v>0</v>
      </c>
      <c r="L2245" t="s">
        <v>25</v>
      </c>
      <c r="N2245" t="s">
        <v>25</v>
      </c>
      <c r="O2245" t="str">
        <f>IF(ISNUMBER(SEARCH("km",porsche_data[[#This Row],[Mileage0]])),porsche_data[[#This Row],[Mileage0]],"")</f>
        <v/>
      </c>
      <c r="P2245" t="s">
        <v>25</v>
      </c>
      <c r="R2245" t="s">
        <v>25</v>
      </c>
      <c r="T2245" t="s">
        <v>25</v>
      </c>
      <c r="U2245" t="s">
        <v>25</v>
      </c>
      <c r="V2245">
        <f>IF(porsche_data[[#This Row],[Transmission]]="Automatic",1,0)</f>
        <v>0</v>
      </c>
      <c r="W2245">
        <f>IF(porsche_data[[#This Row],[Transmission]]="PDK",1,0)</f>
        <v>0</v>
      </c>
      <c r="X2245" t="s">
        <v>25</v>
      </c>
      <c r="Y2245">
        <f>IF(porsche_data[[#This Row],[Drive]]="Rear drive",0,1)</f>
        <v>1</v>
      </c>
      <c r="Z2245" t="s">
        <v>25</v>
      </c>
      <c r="AA2245" t="s">
        <v>25</v>
      </c>
      <c r="AB2245">
        <f>IF(OR(porsche_data[[#This Row],[Interior Color]]="Black",porsche_data[[#This Row],[Interior Color]]="Beige",porsche_data[[#This Row],[Interior Color]]="Brown",porsche_data[[#This Row],[Interior Color]]="Grey"),0,1)</f>
        <v>1</v>
      </c>
      <c r="AC2245" t="s">
        <v>25</v>
      </c>
      <c r="AD22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46" spans="1:30" x14ac:dyDescent="0.2">
      <c r="A2246" t="s">
        <v>4638</v>
      </c>
      <c r="B2246">
        <v>117991</v>
      </c>
      <c r="C2246">
        <f>ABS((porsche_data[[#This Row],[Price]]-AVERAGE(B2178:B6633))/_xlfn.STDEV.P(B2178:B6633))</f>
        <v>1.6420192058250607</v>
      </c>
      <c r="D2246" t="s">
        <v>128</v>
      </c>
      <c r="E2246" t="s">
        <v>794</v>
      </c>
      <c r="F2246">
        <f>IF(OR(ISNUMBER(SEARCH(" 4S",porsche_data[[#This Row],[Model]])), ISNUMBER(SEARCH(" S",porsche_data[[#This Row],[Model]]))),1,0)</f>
        <v>1</v>
      </c>
      <c r="G2246">
        <f>IF(ISNUMBER(SEARCH("Turbo",porsche_data[[#This Row],[Model]])),1,0)</f>
        <v>0</v>
      </c>
      <c r="H2246">
        <f>IF(ISNUMBER(SEARCH("GT",porsche_data[[#This Row],[Model]])),1,0)</f>
        <v>0</v>
      </c>
      <c r="I2246">
        <f>IF(ISNUMBER(SEARCH("RS",porsche_data[[#This Row],[Model]])),1,0)</f>
        <v>0</v>
      </c>
      <c r="J2246">
        <f>IF(ISNUMBER(SEARCH("Targa",porsche_data[[#This Row],[Body]])),1,0)</f>
        <v>0</v>
      </c>
      <c r="K2246">
        <f>IF(ISNUMBER(SEARCH("Cabriolet",porsche_data[[#This Row],[Body]])),1,0)</f>
        <v>1</v>
      </c>
      <c r="L2246" t="s">
        <v>16</v>
      </c>
      <c r="M2246">
        <v>991</v>
      </c>
      <c r="N2246" t="s">
        <v>4639</v>
      </c>
      <c r="O2246" s="3">
        <f>1*(LEFT(porsche_data[[#This Row],[Mileage0]],FIND(" ",porsche_data[[#This Row],[Mileage0]])-1))</f>
        <v>19980</v>
      </c>
      <c r="P2246" t="s">
        <v>207</v>
      </c>
      <c r="Q2246">
        <v>400</v>
      </c>
      <c r="R2246" t="s">
        <v>88</v>
      </c>
      <c r="S2246">
        <f>1*(LEFT(porsche_data[[#This Row],[Cylinder Capacity]],FIND(" ",porsche_data[[#This Row],[Cylinder Capacity]])-1))</f>
        <v>3.8</v>
      </c>
      <c r="T2246" t="s">
        <v>20</v>
      </c>
      <c r="U2246" t="s">
        <v>31</v>
      </c>
      <c r="V2246">
        <f>IF(porsche_data[[#This Row],[Transmission]]="Automatic",1,0)</f>
        <v>0</v>
      </c>
      <c r="W2246">
        <f>IF(porsche_data[[#This Row],[Transmission]]="PDK",1,0)</f>
        <v>1</v>
      </c>
      <c r="X2246" t="s">
        <v>46</v>
      </c>
      <c r="Y2246">
        <f>IF(porsche_data[[#This Row],[Drive]]="Rear drive",0,1)</f>
        <v>1</v>
      </c>
      <c r="Z2246" t="s">
        <v>23</v>
      </c>
      <c r="AA2246" t="s">
        <v>250</v>
      </c>
      <c r="AB2246">
        <f>IF(OR(porsche_data[[#This Row],[Interior Color]]="Black",porsche_data[[#This Row],[Interior Color]]="Beige",porsche_data[[#This Row],[Interior Color]]="Brown",porsche_data[[#This Row],[Interior Color]]="Grey"),0,1)</f>
        <v>0</v>
      </c>
      <c r="AC2246" t="s">
        <v>24</v>
      </c>
      <c r="AD22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47" spans="1:30" x14ac:dyDescent="0.2">
      <c r="A2247" t="s">
        <v>3693</v>
      </c>
      <c r="B2247">
        <v>117911</v>
      </c>
      <c r="C2247">
        <f>ABS((porsche_data[[#This Row],[Price]]-AVERAGE(B2179:B6634))/_xlfn.STDEV.P(B2179:B6634))</f>
        <v>1.6384981145450794</v>
      </c>
      <c r="D2247" t="s">
        <v>93</v>
      </c>
      <c r="E2247" t="s">
        <v>185</v>
      </c>
      <c r="F2247">
        <f>IF(OR(ISNUMBER(SEARCH(" 4S",porsche_data[[#This Row],[Model]])), ISNUMBER(SEARCH(" S",porsche_data[[#This Row],[Model]]))),1,0)</f>
        <v>1</v>
      </c>
      <c r="G2247">
        <f>IF(ISNUMBER(SEARCH("Turbo",porsche_data[[#This Row],[Model]])),1,0)</f>
        <v>0</v>
      </c>
      <c r="H2247">
        <f>IF(ISNUMBER(SEARCH("GT",porsche_data[[#This Row],[Model]])),1,0)</f>
        <v>0</v>
      </c>
      <c r="I2247">
        <f>IF(ISNUMBER(SEARCH("RS",porsche_data[[#This Row],[Model]])),1,0)</f>
        <v>0</v>
      </c>
      <c r="J2247">
        <f>IF(ISNUMBER(SEARCH("Targa",porsche_data[[#This Row],[Body]])),1,0)</f>
        <v>0</v>
      </c>
      <c r="K2247">
        <f>IF(ISNUMBER(SEARCH("Cabriolet",porsche_data[[#This Row],[Body]])),1,0)</f>
        <v>0</v>
      </c>
      <c r="L2247" t="s">
        <v>44</v>
      </c>
      <c r="M2247">
        <v>992</v>
      </c>
      <c r="N2247" t="s">
        <v>477</v>
      </c>
      <c r="O2247" s="3">
        <f>1*(LEFT(porsche_data[[#This Row],[Mileage0]],FIND(" ",porsche_data[[#This Row],[Mileage0]])-1))</f>
        <v>71000</v>
      </c>
      <c r="P2247" t="s">
        <v>66</v>
      </c>
      <c r="Q2247">
        <v>450</v>
      </c>
      <c r="R2247" t="s">
        <v>67</v>
      </c>
      <c r="S2247">
        <f>1*(LEFT(porsche_data[[#This Row],[Cylinder Capacity]],FIND(" ",porsche_data[[#This Row],[Cylinder Capacity]])-1))</f>
        <v>3</v>
      </c>
      <c r="T2247" t="s">
        <v>20</v>
      </c>
      <c r="U2247" t="s">
        <v>31</v>
      </c>
      <c r="V2247">
        <f>IF(porsche_data[[#This Row],[Transmission]]="Automatic",1,0)</f>
        <v>0</v>
      </c>
      <c r="W2247">
        <f>IF(porsche_data[[#This Row],[Transmission]]="PDK",1,0)</f>
        <v>1</v>
      </c>
      <c r="X2247" t="s">
        <v>22</v>
      </c>
      <c r="Y2247">
        <f>IF(porsche_data[[#This Row],[Drive]]="Rear drive",0,1)</f>
        <v>0</v>
      </c>
      <c r="Z2247" t="s">
        <v>23</v>
      </c>
      <c r="AA2247" t="s">
        <v>24</v>
      </c>
      <c r="AB2247">
        <f>IF(OR(porsche_data[[#This Row],[Interior Color]]="Black",porsche_data[[#This Row],[Interior Color]]="Beige",porsche_data[[#This Row],[Interior Color]]="Brown",porsche_data[[#This Row],[Interior Color]]="Grey"),0,1)</f>
        <v>0</v>
      </c>
      <c r="AC2247" t="s">
        <v>32</v>
      </c>
      <c r="AD22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48" spans="1:30" hidden="1" x14ac:dyDescent="0.2">
      <c r="A2248" t="s">
        <v>1269</v>
      </c>
      <c r="C2248" t="e">
        <f>ABS((porsche_data[[#This Row],[Price]]-#REF!)/#REF!)</f>
        <v>#REF!</v>
      </c>
      <c r="D2248" t="s">
        <v>118</v>
      </c>
      <c r="E2248" t="s">
        <v>513</v>
      </c>
      <c r="F2248">
        <f>IF(OR(ISNUMBER(SEARCH(" 4S",porsche_data[[#This Row],[Model]])), ISNUMBER(SEARCH(" S",porsche_data[[#This Row],[Model]]))),1,0)</f>
        <v>0</v>
      </c>
      <c r="G2248">
        <f>IF(ISNUMBER(SEARCH("Turbo",porsche_data[[#This Row],[Model]])),1,0)</f>
        <v>0</v>
      </c>
      <c r="H2248">
        <f>IF(ISNUMBER(SEARCH("GT",porsche_data[[#This Row],[Model]])),1,0)</f>
        <v>0</v>
      </c>
      <c r="I2248">
        <f>IF(ISNUMBER(SEARCH("RS",porsche_data[[#This Row],[Model]])),1,0)</f>
        <v>0</v>
      </c>
      <c r="J2248">
        <f>IF(ISNUMBER(SEARCH("Targa",porsche_data[[#This Row],[Body]])),1,0)</f>
        <v>0</v>
      </c>
      <c r="K2248">
        <f>IF(ISNUMBER(SEARCH("Cabriolet",porsche_data[[#This Row],[Body]])),1,0)</f>
        <v>0</v>
      </c>
      <c r="L2248" t="s">
        <v>44</v>
      </c>
      <c r="N2248" t="s">
        <v>3254</v>
      </c>
      <c r="O2248" t="str">
        <f>IF(ISNUMBER(SEARCH("km",porsche_data[[#This Row],[Mileage0]])),porsche_data[[#This Row],[Mileage0]],"")</f>
        <v>53700 km</v>
      </c>
      <c r="P2248" t="s">
        <v>515</v>
      </c>
      <c r="R2248" t="s">
        <v>395</v>
      </c>
      <c r="T2248" t="s">
        <v>20</v>
      </c>
      <c r="U2248" t="s">
        <v>21</v>
      </c>
      <c r="V2248">
        <f>IF(porsche_data[[#This Row],[Transmission]]="Automatic",1,0)</f>
        <v>0</v>
      </c>
      <c r="W2248">
        <f>IF(porsche_data[[#This Row],[Transmission]]="PDK",1,0)</f>
        <v>0</v>
      </c>
      <c r="X2248" t="s">
        <v>22</v>
      </c>
      <c r="Y2248">
        <f>IF(porsche_data[[#This Row],[Drive]]="Rear drive",0,1)</f>
        <v>0</v>
      </c>
      <c r="Z2248" t="s">
        <v>23</v>
      </c>
      <c r="AA2248" t="s">
        <v>24</v>
      </c>
      <c r="AB2248">
        <f>IF(OR(porsche_data[[#This Row],[Interior Color]]="Black",porsche_data[[#This Row],[Interior Color]]="Beige",porsche_data[[#This Row],[Interior Color]]="Brown",porsche_data[[#This Row],[Interior Color]]="Grey"),0,1)</f>
        <v>0</v>
      </c>
      <c r="AC2248" t="s">
        <v>47</v>
      </c>
      <c r="AD22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49" spans="1:30" x14ac:dyDescent="0.2">
      <c r="A2249" t="s">
        <v>3693</v>
      </c>
      <c r="B2249">
        <v>117911</v>
      </c>
      <c r="C2249">
        <f>ABS((porsche_data[[#This Row],[Price]]-AVERAGE(B2181:B6636))/_xlfn.STDEV.P(B2181:B6636))</f>
        <v>1.6422340107008351</v>
      </c>
      <c r="D2249" t="s">
        <v>80</v>
      </c>
      <c r="E2249" t="s">
        <v>76</v>
      </c>
      <c r="F2249">
        <f>IF(OR(ISNUMBER(SEARCH(" 4S",porsche_data[[#This Row],[Model]])), ISNUMBER(SEARCH(" S",porsche_data[[#This Row],[Model]]))),1,0)</f>
        <v>1</v>
      </c>
      <c r="G2249">
        <f>IF(ISNUMBER(SEARCH("Turbo",porsche_data[[#This Row],[Model]])),1,0)</f>
        <v>0</v>
      </c>
      <c r="H2249">
        <f>IF(ISNUMBER(SEARCH("GT",porsche_data[[#This Row],[Model]])),1,0)</f>
        <v>0</v>
      </c>
      <c r="I2249">
        <f>IF(ISNUMBER(SEARCH("RS",porsche_data[[#This Row],[Model]])),1,0)</f>
        <v>0</v>
      </c>
      <c r="J2249">
        <f>IF(ISNUMBER(SEARCH("Targa",porsche_data[[#This Row],[Body]])),1,0)</f>
        <v>0</v>
      </c>
      <c r="K2249">
        <f>IF(ISNUMBER(SEARCH("Cabriolet",porsche_data[[#This Row],[Body]])),1,0)</f>
        <v>1</v>
      </c>
      <c r="L2249" t="s">
        <v>16</v>
      </c>
      <c r="M2249">
        <v>991</v>
      </c>
      <c r="N2249" t="s">
        <v>3331</v>
      </c>
      <c r="O2249" s="3">
        <f>1*(LEFT(porsche_data[[#This Row],[Mileage0]],FIND(" ",porsche_data[[#This Row],[Mileage0]])-1))</f>
        <v>54000</v>
      </c>
      <c r="P2249" t="s">
        <v>73</v>
      </c>
      <c r="Q2249">
        <v>420</v>
      </c>
      <c r="R2249" t="s">
        <v>78</v>
      </c>
      <c r="S2249">
        <f>1*(LEFT(porsche_data[[#This Row],[Cylinder Capacity]],FIND(" ",porsche_data[[#This Row],[Cylinder Capacity]])-1))</f>
        <v>3</v>
      </c>
      <c r="T2249" t="s">
        <v>20</v>
      </c>
      <c r="U2249" t="s">
        <v>31</v>
      </c>
      <c r="V2249">
        <f>IF(porsche_data[[#This Row],[Transmission]]="Automatic",1,0)</f>
        <v>0</v>
      </c>
      <c r="W2249">
        <f>IF(porsche_data[[#This Row],[Transmission]]="PDK",1,0)</f>
        <v>1</v>
      </c>
      <c r="X2249" t="s">
        <v>46</v>
      </c>
      <c r="Y2249">
        <f>IF(porsche_data[[#This Row],[Drive]]="Rear drive",0,1)</f>
        <v>1</v>
      </c>
      <c r="Z2249" t="s">
        <v>23</v>
      </c>
      <c r="AA2249" t="s">
        <v>24</v>
      </c>
      <c r="AB2249">
        <f>IF(OR(porsche_data[[#This Row],[Interior Color]]="Black",porsche_data[[#This Row],[Interior Color]]="Beige",porsche_data[[#This Row],[Interior Color]]="Brown",porsche_data[[#This Row],[Interior Color]]="Grey"),0,1)</f>
        <v>0</v>
      </c>
      <c r="AC2249" t="s">
        <v>24</v>
      </c>
      <c r="AD22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50" spans="1:30" hidden="1" x14ac:dyDescent="0.2">
      <c r="A2250" t="s">
        <v>2329</v>
      </c>
      <c r="B2250">
        <v>117900</v>
      </c>
      <c r="C2250" t="e">
        <f>ABS((porsche_data[[#This Row],[Price]]-#REF!)/#REF!)</f>
        <v>#REF!</v>
      </c>
      <c r="D2250" t="s">
        <v>512</v>
      </c>
      <c r="E2250" t="s">
        <v>426</v>
      </c>
      <c r="F2250">
        <f>IF(OR(ISNUMBER(SEARCH(" 4S",porsche_data[[#This Row],[Model]])), ISNUMBER(SEARCH(" S",porsche_data[[#This Row],[Model]]))),1,0)</f>
        <v>0</v>
      </c>
      <c r="G2250">
        <f>IF(ISNUMBER(SEARCH("Turbo",porsche_data[[#This Row],[Model]])),1,0)</f>
        <v>0</v>
      </c>
      <c r="H2250">
        <f>IF(ISNUMBER(SEARCH("GT",porsche_data[[#This Row],[Model]])),1,0)</f>
        <v>0</v>
      </c>
      <c r="I2250">
        <f>IF(ISNUMBER(SEARCH("RS",porsche_data[[#This Row],[Model]])),1,0)</f>
        <v>0</v>
      </c>
      <c r="J2250">
        <f>IF(ISNUMBER(SEARCH("Targa",porsche_data[[#This Row],[Body]])),1,0)</f>
        <v>0</v>
      </c>
      <c r="K2250">
        <f>IF(ISNUMBER(SEARCH("Cabriolet",porsche_data[[#This Row],[Body]])),1,0)</f>
        <v>0</v>
      </c>
      <c r="L2250" t="s">
        <v>44</v>
      </c>
      <c r="N2250" t="s">
        <v>2561</v>
      </c>
      <c r="O2250" t="str">
        <f>IF(ISNUMBER(SEARCH("km",porsche_data[[#This Row],[Mileage0]])),porsche_data[[#This Row],[Mileage0]],"")</f>
        <v>46982 km</v>
      </c>
      <c r="P2250" t="s">
        <v>736</v>
      </c>
      <c r="R2250" t="s">
        <v>122</v>
      </c>
      <c r="T2250" t="s">
        <v>20</v>
      </c>
      <c r="U2250" t="s">
        <v>21</v>
      </c>
      <c r="V2250">
        <f>IF(porsche_data[[#This Row],[Transmission]]="Automatic",1,0)</f>
        <v>0</v>
      </c>
      <c r="W2250">
        <f>IF(porsche_data[[#This Row],[Transmission]]="PDK",1,0)</f>
        <v>0</v>
      </c>
      <c r="X2250" t="s">
        <v>22</v>
      </c>
      <c r="Y2250">
        <f>IF(porsche_data[[#This Row],[Drive]]="Rear drive",0,1)</f>
        <v>0</v>
      </c>
      <c r="Z2250" t="s">
        <v>23</v>
      </c>
      <c r="AA2250" t="s">
        <v>24</v>
      </c>
      <c r="AB2250">
        <f>IF(OR(porsche_data[[#This Row],[Interior Color]]="Black",porsche_data[[#This Row],[Interior Color]]="Beige",porsche_data[[#This Row],[Interior Color]]="Brown",porsche_data[[#This Row],[Interior Color]]="Grey"),0,1)</f>
        <v>0</v>
      </c>
      <c r="AC2250" t="s">
        <v>308</v>
      </c>
      <c r="AD22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51" spans="1:30" hidden="1" x14ac:dyDescent="0.2">
      <c r="A2251" t="s">
        <v>25</v>
      </c>
      <c r="C2251" t="e">
        <f>ABS((porsche_data[[#This Row],[Price]]-#REF!)/#REF!)</f>
        <v>#REF!</v>
      </c>
      <c r="D2251" t="s">
        <v>25</v>
      </c>
      <c r="E2251" t="s">
        <v>25</v>
      </c>
      <c r="F2251">
        <f>IF(OR(ISNUMBER(SEARCH(" 4S",porsche_data[[#This Row],[Model]])), ISNUMBER(SEARCH(" S",porsche_data[[#This Row],[Model]]))),1,0)</f>
        <v>0</v>
      </c>
      <c r="G2251">
        <f>IF(ISNUMBER(SEARCH("Turbo",porsche_data[[#This Row],[Model]])),1,0)</f>
        <v>0</v>
      </c>
      <c r="H2251">
        <f>IF(ISNUMBER(SEARCH("GT",porsche_data[[#This Row],[Model]])),1,0)</f>
        <v>0</v>
      </c>
      <c r="I2251">
        <f>IF(ISNUMBER(SEARCH("RS",porsche_data[[#This Row],[Model]])),1,0)</f>
        <v>0</v>
      </c>
      <c r="J2251">
        <f>IF(ISNUMBER(SEARCH("Targa",porsche_data[[#This Row],[Body]])),1,0)</f>
        <v>0</v>
      </c>
      <c r="K2251">
        <f>IF(ISNUMBER(SEARCH("Cabriolet",porsche_data[[#This Row],[Body]])),1,0)</f>
        <v>0</v>
      </c>
      <c r="L2251" t="s">
        <v>25</v>
      </c>
      <c r="N2251" t="s">
        <v>25</v>
      </c>
      <c r="O2251" t="str">
        <f>IF(ISNUMBER(SEARCH("km",porsche_data[[#This Row],[Mileage0]])),porsche_data[[#This Row],[Mileage0]],"")</f>
        <v/>
      </c>
      <c r="P2251" t="s">
        <v>25</v>
      </c>
      <c r="R2251" t="s">
        <v>25</v>
      </c>
      <c r="T2251" t="s">
        <v>25</v>
      </c>
      <c r="U2251" t="s">
        <v>25</v>
      </c>
      <c r="V2251">
        <f>IF(porsche_data[[#This Row],[Transmission]]="Automatic",1,0)</f>
        <v>0</v>
      </c>
      <c r="W2251">
        <f>IF(porsche_data[[#This Row],[Transmission]]="PDK",1,0)</f>
        <v>0</v>
      </c>
      <c r="X2251" t="s">
        <v>25</v>
      </c>
      <c r="Y2251">
        <f>IF(porsche_data[[#This Row],[Drive]]="Rear drive",0,1)</f>
        <v>1</v>
      </c>
      <c r="Z2251" t="s">
        <v>25</v>
      </c>
      <c r="AA2251" t="s">
        <v>25</v>
      </c>
      <c r="AB2251">
        <f>IF(OR(porsche_data[[#This Row],[Interior Color]]="Black",porsche_data[[#This Row],[Interior Color]]="Beige",porsche_data[[#This Row],[Interior Color]]="Brown",porsche_data[[#This Row],[Interior Color]]="Grey"),0,1)</f>
        <v>1</v>
      </c>
      <c r="AC2251" t="s">
        <v>25</v>
      </c>
      <c r="AD22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52" spans="1:30" x14ac:dyDescent="0.2">
      <c r="A2252" t="s">
        <v>2329</v>
      </c>
      <c r="B2252">
        <v>117900</v>
      </c>
      <c r="C2252">
        <f>ABS((porsche_data[[#This Row],[Price]]-AVERAGE(B2184:B6639))/_xlfn.STDEV.P(B2184:B6639))</f>
        <v>1.6492946501188228</v>
      </c>
      <c r="D2252" t="s">
        <v>90</v>
      </c>
      <c r="E2252" t="s">
        <v>260</v>
      </c>
      <c r="F2252">
        <f>IF(OR(ISNUMBER(SEARCH(" 4S",porsche_data[[#This Row],[Model]])), ISNUMBER(SEARCH(" S",porsche_data[[#This Row],[Model]]))),1,0)</f>
        <v>0</v>
      </c>
      <c r="G2252">
        <f>IF(ISNUMBER(SEARCH("Turbo",porsche_data[[#This Row],[Model]])),1,0)</f>
        <v>0</v>
      </c>
      <c r="H2252">
        <f>IF(ISNUMBER(SEARCH("GT",porsche_data[[#This Row],[Model]])),1,0)</f>
        <v>1</v>
      </c>
      <c r="I2252">
        <f>IF(ISNUMBER(SEARCH("RS",porsche_data[[#This Row],[Model]])),1,0)</f>
        <v>0</v>
      </c>
      <c r="J2252">
        <f>IF(ISNUMBER(SEARCH("Targa",porsche_data[[#This Row],[Body]])),1,0)</f>
        <v>0</v>
      </c>
      <c r="K2252">
        <f>IF(ISNUMBER(SEARCH("Cabriolet",porsche_data[[#This Row],[Body]])),1,0)</f>
        <v>0</v>
      </c>
      <c r="L2252" t="s">
        <v>44</v>
      </c>
      <c r="M2252">
        <v>991</v>
      </c>
      <c r="N2252" t="s">
        <v>3025</v>
      </c>
      <c r="O2252" s="3">
        <f>1*(LEFT(porsche_data[[#This Row],[Mileage0]],FIND(" ",porsche_data[[#This Row],[Mileage0]])-1))</f>
        <v>57200</v>
      </c>
      <c r="P2252" t="s">
        <v>66</v>
      </c>
      <c r="Q2252">
        <v>450</v>
      </c>
      <c r="R2252" t="s">
        <v>67</v>
      </c>
      <c r="S2252">
        <f>1*(LEFT(porsche_data[[#This Row],[Cylinder Capacity]],FIND(" ",porsche_data[[#This Row],[Cylinder Capacity]])-1))</f>
        <v>3</v>
      </c>
      <c r="T2252" t="s">
        <v>20</v>
      </c>
      <c r="U2252" t="s">
        <v>31</v>
      </c>
      <c r="V2252">
        <f>IF(porsche_data[[#This Row],[Transmission]]="Automatic",1,0)</f>
        <v>0</v>
      </c>
      <c r="W2252">
        <f>IF(porsche_data[[#This Row],[Transmission]]="PDK",1,0)</f>
        <v>1</v>
      </c>
      <c r="X2252" t="s">
        <v>22</v>
      </c>
      <c r="Y2252">
        <f>IF(porsche_data[[#This Row],[Drive]]="Rear drive",0,1)</f>
        <v>0</v>
      </c>
      <c r="Z2252" t="s">
        <v>23</v>
      </c>
      <c r="AA2252" t="s">
        <v>24</v>
      </c>
      <c r="AB2252">
        <f>IF(OR(porsche_data[[#This Row],[Interior Color]]="Black",porsche_data[[#This Row],[Interior Color]]="Beige",porsche_data[[#This Row],[Interior Color]]="Brown",porsche_data[[#This Row],[Interior Color]]="Grey"),0,1)</f>
        <v>0</v>
      </c>
      <c r="AC2252" t="s">
        <v>99</v>
      </c>
      <c r="AD22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53" spans="1:30" x14ac:dyDescent="0.2">
      <c r="A2253" t="s">
        <v>3497</v>
      </c>
      <c r="B2253">
        <v>117890</v>
      </c>
      <c r="C2253">
        <f>ABS((porsche_data[[#This Row],[Price]]-AVERAGE(B2185:B6640))/_xlfn.STDEV.P(B2185:B6640))</f>
        <v>1.6488530406381046</v>
      </c>
      <c r="D2253" t="s">
        <v>70</v>
      </c>
      <c r="E2253" t="s">
        <v>71</v>
      </c>
      <c r="F2253">
        <f>IF(OR(ISNUMBER(SEARCH(" 4S",porsche_data[[#This Row],[Model]])), ISNUMBER(SEARCH(" S",porsche_data[[#This Row],[Model]]))),1,0)</f>
        <v>1</v>
      </c>
      <c r="G2253">
        <f>IF(ISNUMBER(SEARCH("Turbo",porsche_data[[#This Row],[Model]])),1,0)</f>
        <v>0</v>
      </c>
      <c r="H2253">
        <f>IF(ISNUMBER(SEARCH("GT",porsche_data[[#This Row],[Model]])),1,0)</f>
        <v>0</v>
      </c>
      <c r="I2253">
        <f>IF(ISNUMBER(SEARCH("RS",porsche_data[[#This Row],[Model]])),1,0)</f>
        <v>0</v>
      </c>
      <c r="J2253">
        <f>IF(ISNUMBER(SEARCH("Targa",porsche_data[[#This Row],[Body]])),1,0)</f>
        <v>0</v>
      </c>
      <c r="K2253">
        <f>IF(ISNUMBER(SEARCH("Cabriolet",porsche_data[[#This Row],[Body]])),1,0)</f>
        <v>1</v>
      </c>
      <c r="L2253" t="s">
        <v>16</v>
      </c>
      <c r="M2253">
        <v>991</v>
      </c>
      <c r="N2253" t="s">
        <v>3498</v>
      </c>
      <c r="O2253" s="3">
        <f>1*(LEFT(porsche_data[[#This Row],[Mileage0]],FIND(" ",porsche_data[[#This Row],[Mileage0]])-1))</f>
        <v>29335</v>
      </c>
      <c r="P2253" t="s">
        <v>73</v>
      </c>
      <c r="Q2253">
        <v>420</v>
      </c>
      <c r="R2253" t="s">
        <v>78</v>
      </c>
      <c r="S2253">
        <f>1*(LEFT(porsche_data[[#This Row],[Cylinder Capacity]],FIND(" ",porsche_data[[#This Row],[Cylinder Capacity]])-1))</f>
        <v>3</v>
      </c>
      <c r="T2253" t="s">
        <v>20</v>
      </c>
      <c r="U2253" t="s">
        <v>31</v>
      </c>
      <c r="V2253">
        <f>IF(porsche_data[[#This Row],[Transmission]]="Automatic",1,0)</f>
        <v>0</v>
      </c>
      <c r="W2253">
        <f>IF(porsche_data[[#This Row],[Transmission]]="PDK",1,0)</f>
        <v>1</v>
      </c>
      <c r="X2253" t="s">
        <v>22</v>
      </c>
      <c r="Y2253">
        <f>IF(porsche_data[[#This Row],[Drive]]="Rear drive",0,1)</f>
        <v>0</v>
      </c>
      <c r="Z2253" t="s">
        <v>23</v>
      </c>
      <c r="AA2253" t="s">
        <v>24</v>
      </c>
      <c r="AB2253">
        <f>IF(OR(porsche_data[[#This Row],[Interior Color]]="Black",porsche_data[[#This Row],[Interior Color]]="Beige",porsche_data[[#This Row],[Interior Color]]="Brown",porsche_data[[#This Row],[Interior Color]]="Grey"),0,1)</f>
        <v>0</v>
      </c>
      <c r="AC2253" t="s">
        <v>24</v>
      </c>
      <c r="AD22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54" spans="1:30" x14ac:dyDescent="0.2">
      <c r="A2254" t="s">
        <v>189</v>
      </c>
      <c r="B2254">
        <v>117860</v>
      </c>
      <c r="C2254">
        <f>ABS((porsche_data[[#This Row],[Price]]-AVERAGE(B2186:B6641))/_xlfn.STDEV.P(B2186:B6641))</f>
        <v>1.6475282121959498</v>
      </c>
      <c r="D2254" t="s">
        <v>106</v>
      </c>
      <c r="E2254" t="s">
        <v>190</v>
      </c>
      <c r="F2254">
        <f>IF(OR(ISNUMBER(SEARCH(" 4S",porsche_data[[#This Row],[Model]])), ISNUMBER(SEARCH(" S",porsche_data[[#This Row],[Model]]))),1,0)</f>
        <v>0</v>
      </c>
      <c r="G2254">
        <f>IF(ISNUMBER(SEARCH("Turbo",porsche_data[[#This Row],[Model]])),1,0)</f>
        <v>0</v>
      </c>
      <c r="H2254">
        <f>IF(ISNUMBER(SEARCH("GT",porsche_data[[#This Row],[Model]])),1,0)</f>
        <v>0</v>
      </c>
      <c r="I2254">
        <f>IF(ISNUMBER(SEARCH("RS",porsche_data[[#This Row],[Model]])),1,0)</f>
        <v>0</v>
      </c>
      <c r="J2254">
        <f>IF(ISNUMBER(SEARCH("Targa",porsche_data[[#This Row],[Body]])),1,0)</f>
        <v>0</v>
      </c>
      <c r="K2254">
        <f>IF(ISNUMBER(SEARCH("Cabriolet",porsche_data[[#This Row],[Body]])),1,0)</f>
        <v>0</v>
      </c>
      <c r="L2254" t="s">
        <v>44</v>
      </c>
      <c r="M2254">
        <v>992</v>
      </c>
      <c r="N2254" t="s">
        <v>191</v>
      </c>
      <c r="O2254" s="3">
        <f>1*(LEFT(porsche_data[[#This Row],[Mileage0]],FIND(" ",porsche_data[[#This Row],[Mileage0]])-1))</f>
        <v>37100</v>
      </c>
      <c r="P2254" t="s">
        <v>182</v>
      </c>
      <c r="Q2254">
        <v>385</v>
      </c>
      <c r="R2254" t="s">
        <v>67</v>
      </c>
      <c r="S2254">
        <f>1*(LEFT(porsche_data[[#This Row],[Cylinder Capacity]],FIND(" ",porsche_data[[#This Row],[Cylinder Capacity]])-1))</f>
        <v>3</v>
      </c>
      <c r="T2254" t="s">
        <v>20</v>
      </c>
      <c r="U2254" t="s">
        <v>31</v>
      </c>
      <c r="V2254">
        <f>IF(porsche_data[[#This Row],[Transmission]]="Automatic",1,0)</f>
        <v>0</v>
      </c>
      <c r="W2254">
        <f>IF(porsche_data[[#This Row],[Transmission]]="PDK",1,0)</f>
        <v>1</v>
      </c>
      <c r="X2254" t="s">
        <v>22</v>
      </c>
      <c r="Y2254">
        <f>IF(porsche_data[[#This Row],[Drive]]="Rear drive",0,1)</f>
        <v>0</v>
      </c>
      <c r="Z2254" t="s">
        <v>23</v>
      </c>
      <c r="AA2254" t="s">
        <v>24</v>
      </c>
      <c r="AB2254">
        <f>IF(OR(porsche_data[[#This Row],[Interior Color]]="Black",porsche_data[[#This Row],[Interior Color]]="Beige",porsche_data[[#This Row],[Interior Color]]="Brown",porsche_data[[#This Row],[Interior Color]]="Grey"),0,1)</f>
        <v>0</v>
      </c>
      <c r="AC2254" t="s">
        <v>54</v>
      </c>
      <c r="AD22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55" spans="1:30" hidden="1" x14ac:dyDescent="0.2">
      <c r="A2255" t="s">
        <v>4168</v>
      </c>
      <c r="B2255">
        <v>117500</v>
      </c>
      <c r="C2255" t="e">
        <f>ABS((porsche_data[[#This Row],[Price]]-#REF!)/#REF!)</f>
        <v>#REF!</v>
      </c>
      <c r="D2255" t="s">
        <v>512</v>
      </c>
      <c r="E2255" t="s">
        <v>426</v>
      </c>
      <c r="F2255">
        <f>IF(OR(ISNUMBER(SEARCH(" 4S",porsche_data[[#This Row],[Model]])), ISNUMBER(SEARCH(" S",porsche_data[[#This Row],[Model]]))),1,0)</f>
        <v>0</v>
      </c>
      <c r="G2255">
        <f>IF(ISNUMBER(SEARCH("Turbo",porsche_data[[#This Row],[Model]])),1,0)</f>
        <v>0</v>
      </c>
      <c r="H2255">
        <f>IF(ISNUMBER(SEARCH("GT",porsche_data[[#This Row],[Model]])),1,0)</f>
        <v>0</v>
      </c>
      <c r="I2255">
        <f>IF(ISNUMBER(SEARCH("RS",porsche_data[[#This Row],[Model]])),1,0)</f>
        <v>0</v>
      </c>
      <c r="J2255">
        <f>IF(ISNUMBER(SEARCH("Targa",porsche_data[[#This Row],[Body]])),1,0)</f>
        <v>1</v>
      </c>
      <c r="K2255">
        <f>IF(ISNUMBER(SEARCH("Cabriolet",porsche_data[[#This Row],[Body]])),1,0)</f>
        <v>0</v>
      </c>
      <c r="L2255" t="s">
        <v>36</v>
      </c>
      <c r="N2255" t="s">
        <v>4169</v>
      </c>
      <c r="O2255" t="str">
        <f>IF(ISNUMBER(SEARCH("km",porsche_data[[#This Row],[Mileage0]])),porsche_data[[#This Row],[Mileage0]],"")</f>
        <v>80187 km</v>
      </c>
      <c r="P2255" t="s">
        <v>736</v>
      </c>
      <c r="R2255" t="s">
        <v>122</v>
      </c>
      <c r="T2255" t="s">
        <v>20</v>
      </c>
      <c r="U2255" t="s">
        <v>21</v>
      </c>
      <c r="V2255">
        <f>IF(porsche_data[[#This Row],[Transmission]]="Automatic",1,0)</f>
        <v>0</v>
      </c>
      <c r="W2255">
        <f>IF(porsche_data[[#This Row],[Transmission]]="PDK",1,0)</f>
        <v>0</v>
      </c>
      <c r="X2255" t="s">
        <v>22</v>
      </c>
      <c r="Y2255">
        <f>IF(porsche_data[[#This Row],[Drive]]="Rear drive",0,1)</f>
        <v>0</v>
      </c>
      <c r="Z2255" t="s">
        <v>23</v>
      </c>
      <c r="AA2255" t="s">
        <v>24</v>
      </c>
      <c r="AB2255">
        <f>IF(OR(porsche_data[[#This Row],[Interior Color]]="Black",porsche_data[[#This Row],[Interior Color]]="Beige",porsche_data[[#This Row],[Interior Color]]="Brown",porsche_data[[#This Row],[Interior Color]]="Grey"),0,1)</f>
        <v>0</v>
      </c>
      <c r="AC2255" t="s">
        <v>308</v>
      </c>
      <c r="AD22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56" spans="1:30" x14ac:dyDescent="0.2">
      <c r="A2256" t="s">
        <v>4168</v>
      </c>
      <c r="B2256">
        <v>117500</v>
      </c>
      <c r="C2256">
        <f>ABS((porsche_data[[#This Row],[Price]]-AVERAGE(B2188:B6643))/_xlfn.STDEV.P(B2188:B6643))</f>
        <v>1.6316302708900929</v>
      </c>
      <c r="D2256" t="s">
        <v>229</v>
      </c>
      <c r="E2256" t="s">
        <v>230</v>
      </c>
      <c r="F2256">
        <f>IF(OR(ISNUMBER(SEARCH(" 4S",porsche_data[[#This Row],[Model]])), ISNUMBER(SEARCH(" S",porsche_data[[#This Row],[Model]]))),1,0)</f>
        <v>0</v>
      </c>
      <c r="G2256">
        <f>IF(ISNUMBER(SEARCH("Turbo",porsche_data[[#This Row],[Model]])),1,0)</f>
        <v>0</v>
      </c>
      <c r="H2256">
        <f>IF(ISNUMBER(SEARCH("GT",porsche_data[[#This Row],[Model]])),1,0)</f>
        <v>0</v>
      </c>
      <c r="I2256">
        <f>IF(ISNUMBER(SEARCH("RS",porsche_data[[#This Row],[Model]])),1,0)</f>
        <v>0</v>
      </c>
      <c r="J2256">
        <f>IF(ISNUMBER(SEARCH("Targa",porsche_data[[#This Row],[Body]])),1,0)</f>
        <v>0</v>
      </c>
      <c r="K2256">
        <f>IF(ISNUMBER(SEARCH("Cabriolet",porsche_data[[#This Row],[Body]])),1,0)</f>
        <v>0</v>
      </c>
      <c r="L2256" t="s">
        <v>44</v>
      </c>
      <c r="M2256">
        <v>964</v>
      </c>
      <c r="N2256" t="s">
        <v>4958</v>
      </c>
      <c r="O2256" s="3">
        <f>1*(LEFT(porsche_data[[#This Row],[Mileage0]],FIND(" ",porsche_data[[#This Row],[Mileage0]])-1))</f>
        <v>166534</v>
      </c>
      <c r="P2256" t="s">
        <v>18</v>
      </c>
      <c r="Q2256">
        <v>250</v>
      </c>
      <c r="R2256" t="s">
        <v>19</v>
      </c>
      <c r="S2256">
        <f>1*(LEFT(porsche_data[[#This Row],[Cylinder Capacity]],FIND(" ",porsche_data[[#This Row],[Cylinder Capacity]])-1))</f>
        <v>3.6</v>
      </c>
      <c r="T2256" t="s">
        <v>20</v>
      </c>
      <c r="U2256" t="s">
        <v>21</v>
      </c>
      <c r="V2256">
        <f>IF(porsche_data[[#This Row],[Transmission]]="Automatic",1,0)</f>
        <v>0</v>
      </c>
      <c r="W2256">
        <f>IF(porsche_data[[#This Row],[Transmission]]="PDK",1,0)</f>
        <v>0</v>
      </c>
      <c r="X2256" t="s">
        <v>22</v>
      </c>
      <c r="Y2256">
        <f>IF(porsche_data[[#This Row],[Drive]]="Rear drive",0,1)</f>
        <v>0</v>
      </c>
      <c r="Z2256" t="s">
        <v>23</v>
      </c>
      <c r="AA2256" t="s">
        <v>24</v>
      </c>
      <c r="AB2256">
        <f>IF(OR(porsche_data[[#This Row],[Interior Color]]="Black",porsche_data[[#This Row],[Interior Color]]="Beige",porsche_data[[#This Row],[Interior Color]]="Brown",porsche_data[[#This Row],[Interior Color]]="Grey"),0,1)</f>
        <v>0</v>
      </c>
      <c r="AC2256" t="s">
        <v>24</v>
      </c>
      <c r="AD22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57" spans="1:30" x14ac:dyDescent="0.2">
      <c r="A2257" t="s">
        <v>3739</v>
      </c>
      <c r="B2257">
        <v>116000</v>
      </c>
      <c r="C2257">
        <f>ABS((porsche_data[[#This Row],[Price]]-AVERAGE(B2189:B6644))/_xlfn.STDEV.P(B2189:B6644))</f>
        <v>1.5653888487823564</v>
      </c>
      <c r="D2257" t="s">
        <v>80</v>
      </c>
      <c r="E2257" t="s">
        <v>1253</v>
      </c>
      <c r="F2257">
        <f>IF(OR(ISNUMBER(SEARCH(" 4S",porsche_data[[#This Row],[Model]])), ISNUMBER(SEARCH(" S",porsche_data[[#This Row],[Model]]))),1,0)</f>
        <v>0</v>
      </c>
      <c r="G2257">
        <f>IF(ISNUMBER(SEARCH("Turbo",porsche_data[[#This Row],[Model]])),1,0)</f>
        <v>0</v>
      </c>
      <c r="H2257">
        <f>IF(ISNUMBER(SEARCH("GT",porsche_data[[#This Row],[Model]])),1,0)</f>
        <v>0</v>
      </c>
      <c r="I2257">
        <f>IF(ISNUMBER(SEARCH("RS",porsche_data[[#This Row],[Model]])),1,0)</f>
        <v>0</v>
      </c>
      <c r="J2257">
        <f>IF(ISNUMBER(SEARCH("Targa",porsche_data[[#This Row],[Body]])),1,0)</f>
        <v>0</v>
      </c>
      <c r="K2257">
        <f>IF(ISNUMBER(SEARCH("Cabriolet",porsche_data[[#This Row],[Body]])),1,0)</f>
        <v>1</v>
      </c>
      <c r="L2257" t="s">
        <v>16</v>
      </c>
      <c r="M2257">
        <v>991</v>
      </c>
      <c r="N2257" t="s">
        <v>1484</v>
      </c>
      <c r="O2257" s="3">
        <f>1*(LEFT(porsche_data[[#This Row],[Mileage0]],FIND(" ",porsche_data[[#This Row],[Mileage0]])-1))</f>
        <v>39500</v>
      </c>
      <c r="P2257" t="s">
        <v>331</v>
      </c>
      <c r="Q2257">
        <v>370</v>
      </c>
      <c r="R2257" t="s">
        <v>78</v>
      </c>
      <c r="S2257">
        <f>1*(LEFT(porsche_data[[#This Row],[Cylinder Capacity]],FIND(" ",porsche_data[[#This Row],[Cylinder Capacity]])-1))</f>
        <v>3</v>
      </c>
      <c r="T2257" t="s">
        <v>20</v>
      </c>
      <c r="U2257" t="s">
        <v>31</v>
      </c>
      <c r="V2257">
        <f>IF(porsche_data[[#This Row],[Transmission]]="Automatic",1,0)</f>
        <v>0</v>
      </c>
      <c r="W2257">
        <f>IF(porsche_data[[#This Row],[Transmission]]="PDK",1,0)</f>
        <v>1</v>
      </c>
      <c r="X2257" t="s">
        <v>46</v>
      </c>
      <c r="Y2257">
        <f>IF(porsche_data[[#This Row],[Drive]]="Rear drive",0,1)</f>
        <v>1</v>
      </c>
      <c r="Z2257" t="s">
        <v>23</v>
      </c>
      <c r="AA2257" t="s">
        <v>24</v>
      </c>
      <c r="AB2257">
        <f>IF(OR(porsche_data[[#This Row],[Interior Color]]="Black",porsche_data[[#This Row],[Interior Color]]="Beige",porsche_data[[#This Row],[Interior Color]]="Brown",porsche_data[[#This Row],[Interior Color]]="Grey"),0,1)</f>
        <v>0</v>
      </c>
      <c r="AC2257" t="s">
        <v>54</v>
      </c>
      <c r="AD22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58" spans="1:30" x14ac:dyDescent="0.2">
      <c r="A2258" t="s">
        <v>685</v>
      </c>
      <c r="B2258">
        <v>115992</v>
      </c>
      <c r="C2258">
        <f>ABS((porsche_data[[#This Row],[Price]]-AVERAGE(B2190:B6645))/_xlfn.STDEV.P(B2190:B6645))</f>
        <v>1.5650355611977818</v>
      </c>
      <c r="D2258" t="s">
        <v>106</v>
      </c>
      <c r="E2258" t="s">
        <v>185</v>
      </c>
      <c r="F2258">
        <f>IF(OR(ISNUMBER(SEARCH(" 4S",porsche_data[[#This Row],[Model]])), ISNUMBER(SEARCH(" S",porsche_data[[#This Row],[Model]]))),1,0)</f>
        <v>1</v>
      </c>
      <c r="G2258">
        <f>IF(ISNUMBER(SEARCH("Turbo",porsche_data[[#This Row],[Model]])),1,0)</f>
        <v>0</v>
      </c>
      <c r="H2258">
        <f>IF(ISNUMBER(SEARCH("GT",porsche_data[[#This Row],[Model]])),1,0)</f>
        <v>0</v>
      </c>
      <c r="I2258">
        <f>IF(ISNUMBER(SEARCH("RS",porsche_data[[#This Row],[Model]])),1,0)</f>
        <v>0</v>
      </c>
      <c r="J2258">
        <f>IF(ISNUMBER(SEARCH("Targa",porsche_data[[#This Row],[Body]])),1,0)</f>
        <v>0</v>
      </c>
      <c r="K2258">
        <f>IF(ISNUMBER(SEARCH("Cabriolet",porsche_data[[#This Row],[Body]])),1,0)</f>
        <v>0</v>
      </c>
      <c r="L2258" t="s">
        <v>44</v>
      </c>
      <c r="M2258">
        <v>992</v>
      </c>
      <c r="N2258" t="s">
        <v>686</v>
      </c>
      <c r="O2258" s="3">
        <f>1*(LEFT(porsche_data[[#This Row],[Mileage0]],FIND(" ",porsche_data[[#This Row],[Mileage0]])-1))</f>
        <v>36500</v>
      </c>
      <c r="P2258" t="s">
        <v>66</v>
      </c>
      <c r="Q2258">
        <v>450</v>
      </c>
      <c r="R2258" t="s">
        <v>67</v>
      </c>
      <c r="S2258">
        <f>1*(LEFT(porsche_data[[#This Row],[Cylinder Capacity]],FIND(" ",porsche_data[[#This Row],[Cylinder Capacity]])-1))</f>
        <v>3</v>
      </c>
      <c r="T2258" t="s">
        <v>20</v>
      </c>
      <c r="U2258" t="s">
        <v>31</v>
      </c>
      <c r="V2258">
        <f>IF(porsche_data[[#This Row],[Transmission]]="Automatic",1,0)</f>
        <v>0</v>
      </c>
      <c r="W2258">
        <f>IF(porsche_data[[#This Row],[Transmission]]="PDK",1,0)</f>
        <v>1</v>
      </c>
      <c r="X2258" t="s">
        <v>22</v>
      </c>
      <c r="Y2258">
        <f>IF(porsche_data[[#This Row],[Drive]]="Rear drive",0,1)</f>
        <v>0</v>
      </c>
      <c r="Z2258" t="s">
        <v>23</v>
      </c>
      <c r="AA2258" t="s">
        <v>24</v>
      </c>
      <c r="AB2258">
        <f>IF(OR(porsche_data[[#This Row],[Interior Color]]="Black",porsche_data[[#This Row],[Interior Color]]="Beige",porsche_data[[#This Row],[Interior Color]]="Brown",porsche_data[[#This Row],[Interior Color]]="Grey"),0,1)</f>
        <v>0</v>
      </c>
      <c r="AC2258" t="s">
        <v>61</v>
      </c>
      <c r="AD22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59" spans="1:30" x14ac:dyDescent="0.2">
      <c r="A2259" t="s">
        <v>2121</v>
      </c>
      <c r="B2259">
        <v>115991</v>
      </c>
      <c r="C2259">
        <f>ABS((porsche_data[[#This Row],[Price]]-AVERAGE(B2191:B6646))/_xlfn.STDEV.P(B2191:B6646))</f>
        <v>1.5649914002497101</v>
      </c>
      <c r="D2259" t="s">
        <v>874</v>
      </c>
      <c r="E2259" t="s">
        <v>591</v>
      </c>
      <c r="F2259">
        <f>IF(OR(ISNUMBER(SEARCH(" 4S",porsche_data[[#This Row],[Model]])), ISNUMBER(SEARCH(" S",porsche_data[[#This Row],[Model]]))),1,0)</f>
        <v>0</v>
      </c>
      <c r="G2259">
        <f>IF(ISNUMBER(SEARCH("Turbo",porsche_data[[#This Row],[Model]])),1,0)</f>
        <v>0</v>
      </c>
      <c r="H2259">
        <f>IF(ISNUMBER(SEARCH("GT",porsche_data[[#This Row],[Model]])),1,0)</f>
        <v>1</v>
      </c>
      <c r="I2259">
        <f>IF(ISNUMBER(SEARCH("RS",porsche_data[[#This Row],[Model]])),1,0)</f>
        <v>0</v>
      </c>
      <c r="J2259">
        <f>IF(ISNUMBER(SEARCH("Targa",porsche_data[[#This Row],[Body]])),1,0)</f>
        <v>0</v>
      </c>
      <c r="K2259">
        <f>IF(ISNUMBER(SEARCH("Cabriolet",porsche_data[[#This Row],[Body]])),1,0)</f>
        <v>0</v>
      </c>
      <c r="L2259" t="s">
        <v>44</v>
      </c>
      <c r="M2259">
        <v>991</v>
      </c>
      <c r="N2259" t="s">
        <v>2122</v>
      </c>
      <c r="O2259" s="3">
        <f>1*(LEFT(porsche_data[[#This Row],[Mileage0]],FIND(" ",porsche_data[[#This Row],[Mileage0]])-1))</f>
        <v>49301</v>
      </c>
      <c r="P2259" t="s">
        <v>593</v>
      </c>
      <c r="Q2259">
        <v>475</v>
      </c>
      <c r="R2259" t="s">
        <v>88</v>
      </c>
      <c r="S2259">
        <f>1*(LEFT(porsche_data[[#This Row],[Cylinder Capacity]],FIND(" ",porsche_data[[#This Row],[Cylinder Capacity]])-1))</f>
        <v>3.8</v>
      </c>
      <c r="T2259" t="s">
        <v>20</v>
      </c>
      <c r="U2259" t="s">
        <v>31</v>
      </c>
      <c r="V2259">
        <f>IF(porsche_data[[#This Row],[Transmission]]="Automatic",1,0)</f>
        <v>0</v>
      </c>
      <c r="W2259">
        <f>IF(porsche_data[[#This Row],[Transmission]]="PDK",1,0)</f>
        <v>1</v>
      </c>
      <c r="X2259" t="s">
        <v>22</v>
      </c>
      <c r="Y2259">
        <f>IF(porsche_data[[#This Row],[Drive]]="Rear drive",0,1)</f>
        <v>0</v>
      </c>
      <c r="Z2259" t="s">
        <v>23</v>
      </c>
      <c r="AA2259" t="s">
        <v>24</v>
      </c>
      <c r="AB2259">
        <f>IF(OR(porsche_data[[#This Row],[Interior Color]]="Black",porsche_data[[#This Row],[Interior Color]]="Beige",porsche_data[[#This Row],[Interior Color]]="Brown",porsche_data[[#This Row],[Interior Color]]="Grey"),0,1)</f>
        <v>0</v>
      </c>
      <c r="AC2259" t="s">
        <v>40</v>
      </c>
      <c r="AD22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60" spans="1:30" x14ac:dyDescent="0.2">
      <c r="A2260" t="s">
        <v>2121</v>
      </c>
      <c r="B2260">
        <v>115991</v>
      </c>
      <c r="C2260">
        <f>ABS((porsche_data[[#This Row],[Price]]-AVERAGE(B2192:B6647))/_xlfn.STDEV.P(B2192:B6647))</f>
        <v>1.5649914002497101</v>
      </c>
      <c r="D2260" t="s">
        <v>70</v>
      </c>
      <c r="E2260" t="s">
        <v>76</v>
      </c>
      <c r="F2260">
        <f>IF(OR(ISNUMBER(SEARCH(" 4S",porsche_data[[#This Row],[Model]])), ISNUMBER(SEARCH(" S",porsche_data[[#This Row],[Model]]))),1,0)</f>
        <v>1</v>
      </c>
      <c r="G2260">
        <f>IF(ISNUMBER(SEARCH("Turbo",porsche_data[[#This Row],[Model]])),1,0)</f>
        <v>0</v>
      </c>
      <c r="H2260">
        <f>IF(ISNUMBER(SEARCH("GT",porsche_data[[#This Row],[Model]])),1,0)</f>
        <v>0</v>
      </c>
      <c r="I2260">
        <f>IF(ISNUMBER(SEARCH("RS",porsche_data[[#This Row],[Model]])),1,0)</f>
        <v>0</v>
      </c>
      <c r="J2260">
        <f>IF(ISNUMBER(SEARCH("Targa",porsche_data[[#This Row],[Body]])),1,0)</f>
        <v>0</v>
      </c>
      <c r="K2260">
        <f>IF(ISNUMBER(SEARCH("Cabriolet",porsche_data[[#This Row],[Body]])),1,0)</f>
        <v>0</v>
      </c>
      <c r="L2260" t="s">
        <v>44</v>
      </c>
      <c r="M2260">
        <v>991</v>
      </c>
      <c r="N2260" t="s">
        <v>1724</v>
      </c>
      <c r="O2260" s="3">
        <f>1*(LEFT(porsche_data[[#This Row],[Mileage0]],FIND(" ",porsche_data[[#This Row],[Mileage0]])-1))</f>
        <v>53000</v>
      </c>
      <c r="P2260" t="s">
        <v>73</v>
      </c>
      <c r="Q2260">
        <v>420</v>
      </c>
      <c r="R2260" t="s">
        <v>78</v>
      </c>
      <c r="S2260">
        <f>1*(LEFT(porsche_data[[#This Row],[Cylinder Capacity]],FIND(" ",porsche_data[[#This Row],[Cylinder Capacity]])-1))</f>
        <v>3</v>
      </c>
      <c r="T2260" t="s">
        <v>20</v>
      </c>
      <c r="U2260" t="s">
        <v>31</v>
      </c>
      <c r="V2260">
        <f>IF(porsche_data[[#This Row],[Transmission]]="Automatic",1,0)</f>
        <v>0</v>
      </c>
      <c r="W2260">
        <f>IF(porsche_data[[#This Row],[Transmission]]="PDK",1,0)</f>
        <v>1</v>
      </c>
      <c r="X2260" t="s">
        <v>46</v>
      </c>
      <c r="Y2260">
        <f>IF(porsche_data[[#This Row],[Drive]]="Rear drive",0,1)</f>
        <v>1</v>
      </c>
      <c r="Z2260" t="s">
        <v>23</v>
      </c>
      <c r="AA2260" t="s">
        <v>24</v>
      </c>
      <c r="AB2260">
        <f>IF(OR(porsche_data[[#This Row],[Interior Color]]="Black",porsche_data[[#This Row],[Interior Color]]="Beige",porsche_data[[#This Row],[Interior Color]]="Brown",porsche_data[[#This Row],[Interior Color]]="Grey"),0,1)</f>
        <v>0</v>
      </c>
      <c r="AC2260" t="s">
        <v>32</v>
      </c>
      <c r="AD22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61" spans="1:30" x14ac:dyDescent="0.2">
      <c r="A2261" t="s">
        <v>2121</v>
      </c>
      <c r="B2261">
        <v>115991</v>
      </c>
      <c r="C2261">
        <f>ABS((porsche_data[[#This Row],[Price]]-AVERAGE(B2193:B6648))/_xlfn.STDEV.P(B2193:B6648))</f>
        <v>1.5687064989276971</v>
      </c>
      <c r="D2261" t="s">
        <v>90</v>
      </c>
      <c r="E2261" t="s">
        <v>260</v>
      </c>
      <c r="F2261">
        <f>IF(OR(ISNUMBER(SEARCH(" 4S",porsche_data[[#This Row],[Model]])), ISNUMBER(SEARCH(" S",porsche_data[[#This Row],[Model]]))),1,0)</f>
        <v>0</v>
      </c>
      <c r="G2261">
        <f>IF(ISNUMBER(SEARCH("Turbo",porsche_data[[#This Row],[Model]])),1,0)</f>
        <v>0</v>
      </c>
      <c r="H2261">
        <f>IF(ISNUMBER(SEARCH("GT",porsche_data[[#This Row],[Model]])),1,0)</f>
        <v>1</v>
      </c>
      <c r="I2261">
        <f>IF(ISNUMBER(SEARCH("RS",porsche_data[[#This Row],[Model]])),1,0)</f>
        <v>0</v>
      </c>
      <c r="J2261">
        <f>IF(ISNUMBER(SEARCH("Targa",porsche_data[[#This Row],[Body]])),1,0)</f>
        <v>0</v>
      </c>
      <c r="K2261">
        <f>IF(ISNUMBER(SEARCH("Cabriolet",porsche_data[[#This Row],[Body]])),1,0)</f>
        <v>1</v>
      </c>
      <c r="L2261" t="s">
        <v>16</v>
      </c>
      <c r="M2261">
        <v>991</v>
      </c>
      <c r="N2261" t="s">
        <v>4585</v>
      </c>
      <c r="O2261" s="3">
        <f>1*(LEFT(porsche_data[[#This Row],[Mileage0]],FIND(" ",porsche_data[[#This Row],[Mileage0]])-1))</f>
        <v>40585</v>
      </c>
      <c r="P2261" t="s">
        <v>66</v>
      </c>
      <c r="Q2261">
        <v>450</v>
      </c>
      <c r="R2261" t="s">
        <v>67</v>
      </c>
      <c r="S2261">
        <f>1*(LEFT(porsche_data[[#This Row],[Cylinder Capacity]],FIND(" ",porsche_data[[#This Row],[Cylinder Capacity]])-1))</f>
        <v>3</v>
      </c>
      <c r="T2261" t="s">
        <v>20</v>
      </c>
      <c r="U2261" t="s">
        <v>31</v>
      </c>
      <c r="V2261">
        <f>IF(porsche_data[[#This Row],[Transmission]]="Automatic",1,0)</f>
        <v>0</v>
      </c>
      <c r="W2261">
        <f>IF(porsche_data[[#This Row],[Transmission]]="PDK",1,0)</f>
        <v>1</v>
      </c>
      <c r="X2261" t="s">
        <v>22</v>
      </c>
      <c r="Y2261">
        <f>IF(porsche_data[[#This Row],[Drive]]="Rear drive",0,1)</f>
        <v>0</v>
      </c>
      <c r="Z2261" t="s">
        <v>23</v>
      </c>
      <c r="AA2261" t="s">
        <v>24</v>
      </c>
      <c r="AB2261">
        <f>IF(OR(porsche_data[[#This Row],[Interior Color]]="Black",porsche_data[[#This Row],[Interior Color]]="Beige",porsche_data[[#This Row],[Interior Color]]="Brown",porsche_data[[#This Row],[Interior Color]]="Grey"),0,1)</f>
        <v>0</v>
      </c>
      <c r="AC2261" t="s">
        <v>54</v>
      </c>
      <c r="AD22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62" spans="1:30" hidden="1" x14ac:dyDescent="0.2">
      <c r="A2262" t="s">
        <v>3269</v>
      </c>
      <c r="C2262" t="e">
        <f>ABS((porsche_data[[#This Row],[Price]]-#REF!)/#REF!)</f>
        <v>#REF!</v>
      </c>
      <c r="D2262" t="s">
        <v>930</v>
      </c>
      <c r="E2262" t="s">
        <v>379</v>
      </c>
      <c r="F2262">
        <f>IF(OR(ISNUMBER(SEARCH(" 4S",porsche_data[[#This Row],[Model]])), ISNUMBER(SEARCH(" S",porsche_data[[#This Row],[Model]]))),1,0)</f>
        <v>0</v>
      </c>
      <c r="G2262">
        <f>IF(ISNUMBER(SEARCH("Turbo",porsche_data[[#This Row],[Model]])),1,0)</f>
        <v>0</v>
      </c>
      <c r="H2262">
        <f>IF(ISNUMBER(SEARCH("GT",porsche_data[[#This Row],[Model]])),1,0)</f>
        <v>0</v>
      </c>
      <c r="I2262">
        <f>IF(ISNUMBER(SEARCH("RS",porsche_data[[#This Row],[Model]])),1,0)</f>
        <v>0</v>
      </c>
      <c r="J2262">
        <f>IF(ISNUMBER(SEARCH("Targa",porsche_data[[#This Row],[Body]])),1,0)</f>
        <v>1</v>
      </c>
      <c r="K2262">
        <f>IF(ISNUMBER(SEARCH("Cabriolet",porsche_data[[#This Row],[Body]])),1,0)</f>
        <v>0</v>
      </c>
      <c r="L2262" t="s">
        <v>36</v>
      </c>
      <c r="N2262" t="s">
        <v>539</v>
      </c>
      <c r="O2262" t="str">
        <f>IF(ISNUMBER(SEARCH("km",porsche_data[[#This Row],[Mileage0]])),porsche_data[[#This Row],[Mileage0]],"")</f>
        <v>118000 km</v>
      </c>
      <c r="P2262" t="s">
        <v>3270</v>
      </c>
      <c r="R2262" t="s">
        <v>3271</v>
      </c>
      <c r="T2262" t="s">
        <v>20</v>
      </c>
      <c r="U2262" t="s">
        <v>21</v>
      </c>
      <c r="V2262">
        <f>IF(porsche_data[[#This Row],[Transmission]]="Automatic",1,0)</f>
        <v>0</v>
      </c>
      <c r="W2262">
        <f>IF(porsche_data[[#This Row],[Transmission]]="PDK",1,0)</f>
        <v>0</v>
      </c>
      <c r="X2262" t="s">
        <v>22</v>
      </c>
      <c r="Y2262">
        <f>IF(porsche_data[[#This Row],[Drive]]="Rear drive",0,1)</f>
        <v>0</v>
      </c>
      <c r="Z2262" t="s">
        <v>23</v>
      </c>
      <c r="AA2262" t="s">
        <v>24</v>
      </c>
      <c r="AB2262">
        <f>IF(OR(porsche_data[[#This Row],[Interior Color]]="Black",porsche_data[[#This Row],[Interior Color]]="Beige",porsche_data[[#This Row],[Interior Color]]="Brown",porsche_data[[#This Row],[Interior Color]]="Grey"),0,1)</f>
        <v>0</v>
      </c>
      <c r="AC2262" t="s">
        <v>40</v>
      </c>
      <c r="AD22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63" spans="1:30" hidden="1" x14ac:dyDescent="0.2">
      <c r="A2263" t="s">
        <v>25</v>
      </c>
      <c r="C2263" t="e">
        <f>ABS((porsche_data[[#This Row],[Price]]-#REF!)/#REF!)</f>
        <v>#REF!</v>
      </c>
      <c r="D2263" t="s">
        <v>25</v>
      </c>
      <c r="E2263" t="s">
        <v>25</v>
      </c>
      <c r="F2263">
        <f>IF(OR(ISNUMBER(SEARCH(" 4S",porsche_data[[#This Row],[Model]])), ISNUMBER(SEARCH(" S",porsche_data[[#This Row],[Model]]))),1,0)</f>
        <v>0</v>
      </c>
      <c r="G2263">
        <f>IF(ISNUMBER(SEARCH("Turbo",porsche_data[[#This Row],[Model]])),1,0)</f>
        <v>0</v>
      </c>
      <c r="H2263">
        <f>IF(ISNUMBER(SEARCH("GT",porsche_data[[#This Row],[Model]])),1,0)</f>
        <v>0</v>
      </c>
      <c r="I2263">
        <f>IF(ISNUMBER(SEARCH("RS",porsche_data[[#This Row],[Model]])),1,0)</f>
        <v>0</v>
      </c>
      <c r="J2263">
        <f>IF(ISNUMBER(SEARCH("Targa",porsche_data[[#This Row],[Body]])),1,0)</f>
        <v>0</v>
      </c>
      <c r="K2263">
        <f>IF(ISNUMBER(SEARCH("Cabriolet",porsche_data[[#This Row],[Body]])),1,0)</f>
        <v>0</v>
      </c>
      <c r="L2263" t="s">
        <v>25</v>
      </c>
      <c r="N2263" t="s">
        <v>25</v>
      </c>
      <c r="O2263" t="str">
        <f>IF(ISNUMBER(SEARCH("km",porsche_data[[#This Row],[Mileage0]])),porsche_data[[#This Row],[Mileage0]],"")</f>
        <v/>
      </c>
      <c r="P2263" t="s">
        <v>25</v>
      </c>
      <c r="R2263" t="s">
        <v>25</v>
      </c>
      <c r="T2263" t="s">
        <v>25</v>
      </c>
      <c r="U2263" t="s">
        <v>25</v>
      </c>
      <c r="V2263">
        <f>IF(porsche_data[[#This Row],[Transmission]]="Automatic",1,0)</f>
        <v>0</v>
      </c>
      <c r="W2263">
        <f>IF(porsche_data[[#This Row],[Transmission]]="PDK",1,0)</f>
        <v>0</v>
      </c>
      <c r="X2263" t="s">
        <v>25</v>
      </c>
      <c r="Y2263">
        <f>IF(porsche_data[[#This Row],[Drive]]="Rear drive",0,1)</f>
        <v>1</v>
      </c>
      <c r="Z2263" t="s">
        <v>25</v>
      </c>
      <c r="AA2263" t="s">
        <v>25</v>
      </c>
      <c r="AB2263">
        <f>IF(OR(porsche_data[[#This Row],[Interior Color]]="Black",porsche_data[[#This Row],[Interior Color]]="Beige",porsche_data[[#This Row],[Interior Color]]="Brown",porsche_data[[#This Row],[Interior Color]]="Grey"),0,1)</f>
        <v>1</v>
      </c>
      <c r="AC2263" t="s">
        <v>25</v>
      </c>
      <c r="AD22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64" spans="1:30" hidden="1" x14ac:dyDescent="0.2">
      <c r="A2264" t="s">
        <v>69</v>
      </c>
      <c r="B2264">
        <v>115900</v>
      </c>
      <c r="C2264" t="e">
        <f>ABS((porsche_data[[#This Row],[Price]]-#REF!)/#REF!)</f>
        <v>#REF!</v>
      </c>
      <c r="D2264" t="s">
        <v>70</v>
      </c>
      <c r="E2264" t="s">
        <v>71</v>
      </c>
      <c r="F2264">
        <f>IF(OR(ISNUMBER(SEARCH(" 4S",porsche_data[[#This Row],[Model]])), ISNUMBER(SEARCH(" S",porsche_data[[#This Row],[Model]]))),1,0)</f>
        <v>1</v>
      </c>
      <c r="G2264">
        <f>IF(ISNUMBER(SEARCH("Turbo",porsche_data[[#This Row],[Model]])),1,0)</f>
        <v>0</v>
      </c>
      <c r="H2264">
        <f>IF(ISNUMBER(SEARCH("GT",porsche_data[[#This Row],[Model]])),1,0)</f>
        <v>0</v>
      </c>
      <c r="I2264">
        <f>IF(ISNUMBER(SEARCH("RS",porsche_data[[#This Row],[Model]])),1,0)</f>
        <v>0</v>
      </c>
      <c r="J2264">
        <f>IF(ISNUMBER(SEARCH("Targa",porsche_data[[#This Row],[Body]])),1,0)</f>
        <v>0</v>
      </c>
      <c r="K2264">
        <f>IF(ISNUMBER(SEARCH("Cabriolet",porsche_data[[#This Row],[Body]])),1,0)</f>
        <v>0</v>
      </c>
      <c r="L2264" t="s">
        <v>44</v>
      </c>
      <c r="N2264" t="s">
        <v>72</v>
      </c>
      <c r="O2264" t="str">
        <f>IF(ISNUMBER(SEARCH("km",porsche_data[[#This Row],[Mileage0]])),porsche_data[[#This Row],[Mileage0]],"")</f>
        <v>28500 km</v>
      </c>
      <c r="P2264" t="s">
        <v>73</v>
      </c>
      <c r="Q2264">
        <v>420</v>
      </c>
      <c r="R2264" t="s">
        <v>74</v>
      </c>
      <c r="T2264" t="s">
        <v>20</v>
      </c>
      <c r="U2264" t="s">
        <v>31</v>
      </c>
      <c r="V2264">
        <f>IF(porsche_data[[#This Row],[Transmission]]="Automatic",1,0)</f>
        <v>0</v>
      </c>
      <c r="W2264">
        <f>IF(porsche_data[[#This Row],[Transmission]]="PDK",1,0)</f>
        <v>1</v>
      </c>
      <c r="X2264" t="s">
        <v>22</v>
      </c>
      <c r="Y2264">
        <f>IF(porsche_data[[#This Row],[Drive]]="Rear drive",0,1)</f>
        <v>0</v>
      </c>
      <c r="Z2264" t="s">
        <v>23</v>
      </c>
      <c r="AA2264" t="s">
        <v>24</v>
      </c>
      <c r="AB2264">
        <f>IF(OR(porsche_data[[#This Row],[Interior Color]]="Black",porsche_data[[#This Row],[Interior Color]]="Beige",porsche_data[[#This Row],[Interior Color]]="Brown",porsche_data[[#This Row],[Interior Color]]="Grey"),0,1)</f>
        <v>0</v>
      </c>
      <c r="AC2264" t="s">
        <v>61</v>
      </c>
      <c r="AD22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65" spans="1:30" x14ac:dyDescent="0.2">
      <c r="A2265" t="s">
        <v>69</v>
      </c>
      <c r="B2265">
        <v>115900</v>
      </c>
      <c r="C2265">
        <f>ABS((porsche_data[[#This Row],[Price]]-AVERAGE(B2197:B6652))/_xlfn.STDEV.P(B2197:B6652))</f>
        <v>1.5721788383405964</v>
      </c>
      <c r="D2265" t="s">
        <v>641</v>
      </c>
      <c r="E2265" t="s">
        <v>439</v>
      </c>
      <c r="F2265">
        <f>IF(OR(ISNUMBER(SEARCH(" 4S",porsche_data[[#This Row],[Model]])), ISNUMBER(SEARCH(" S",porsche_data[[#This Row],[Model]]))),1,0)</f>
        <v>0</v>
      </c>
      <c r="G2265">
        <f>IF(ISNUMBER(SEARCH("Turbo",porsche_data[[#This Row],[Model]])),1,0)</f>
        <v>1</v>
      </c>
      <c r="H2265">
        <f>IF(ISNUMBER(SEARCH("GT",porsche_data[[#This Row],[Model]])),1,0)</f>
        <v>0</v>
      </c>
      <c r="I2265">
        <f>IF(ISNUMBER(SEARCH("RS",porsche_data[[#This Row],[Model]])),1,0)</f>
        <v>0</v>
      </c>
      <c r="J2265">
        <f>IF(ISNUMBER(SEARCH("Targa",porsche_data[[#This Row],[Body]])),1,0)</f>
        <v>0</v>
      </c>
      <c r="K2265">
        <f>IF(ISNUMBER(SEARCH("Cabriolet",porsche_data[[#This Row],[Body]])),1,0)</f>
        <v>0</v>
      </c>
      <c r="L2265" t="s">
        <v>44</v>
      </c>
      <c r="M2265">
        <v>911</v>
      </c>
      <c r="N2265" t="s">
        <v>2571</v>
      </c>
      <c r="O2265" s="3">
        <f>1*(LEFT(porsche_data[[#This Row],[Mileage0]],FIND(" ",porsche_data[[#This Row],[Mileage0]])-1))</f>
        <v>130590</v>
      </c>
      <c r="P2265" t="s">
        <v>854</v>
      </c>
      <c r="Q2265">
        <v>265</v>
      </c>
      <c r="R2265" t="s">
        <v>213</v>
      </c>
      <c r="S2265">
        <f>1*(LEFT(porsche_data[[#This Row],[Cylinder Capacity]],FIND(" ",porsche_data[[#This Row],[Cylinder Capacity]])-1))</f>
        <v>3.3</v>
      </c>
      <c r="T2265" t="s">
        <v>20</v>
      </c>
      <c r="U2265" t="s">
        <v>21</v>
      </c>
      <c r="V2265">
        <f>IF(porsche_data[[#This Row],[Transmission]]="Automatic",1,0)</f>
        <v>0</v>
      </c>
      <c r="W2265">
        <f>IF(porsche_data[[#This Row],[Transmission]]="PDK",1,0)</f>
        <v>0</v>
      </c>
      <c r="X2265" t="s">
        <v>22</v>
      </c>
      <c r="Y2265">
        <f>IF(porsche_data[[#This Row],[Drive]]="Rear drive",0,1)</f>
        <v>0</v>
      </c>
      <c r="Z2265" t="s">
        <v>23</v>
      </c>
      <c r="AA2265" t="s">
        <v>68</v>
      </c>
      <c r="AB2265">
        <f>IF(OR(porsche_data[[#This Row],[Interior Color]]="Black",porsche_data[[#This Row],[Interior Color]]="Beige",porsche_data[[#This Row],[Interior Color]]="Brown",porsche_data[[#This Row],[Interior Color]]="Grey"),0,1)</f>
        <v>0</v>
      </c>
      <c r="AC2265" t="s">
        <v>54</v>
      </c>
      <c r="AD22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66" spans="1:30" hidden="1" x14ac:dyDescent="0.2">
      <c r="A2266" t="s">
        <v>3275</v>
      </c>
      <c r="C2266" t="e">
        <f>ABS((porsche_data[[#This Row],[Price]]-#REF!)/#REF!)</f>
        <v>#REF!</v>
      </c>
      <c r="D2266" t="s">
        <v>2123</v>
      </c>
      <c r="E2266" t="s">
        <v>1541</v>
      </c>
      <c r="F2266">
        <f>IF(OR(ISNUMBER(SEARCH(" 4S",porsche_data[[#This Row],[Model]])), ISNUMBER(SEARCH(" S",porsche_data[[#This Row],[Model]]))),1,0)</f>
        <v>0</v>
      </c>
      <c r="G2266">
        <f>IF(ISNUMBER(SEARCH("Turbo",porsche_data[[#This Row],[Model]])),1,0)</f>
        <v>0</v>
      </c>
      <c r="H2266">
        <f>IF(ISNUMBER(SEARCH("GT",porsche_data[[#This Row],[Model]])),1,0)</f>
        <v>0</v>
      </c>
      <c r="I2266">
        <f>IF(ISNUMBER(SEARCH("RS",porsche_data[[#This Row],[Model]])),1,0)</f>
        <v>0</v>
      </c>
      <c r="J2266">
        <f>IF(ISNUMBER(SEARCH("Targa",porsche_data[[#This Row],[Body]])),1,0)</f>
        <v>0</v>
      </c>
      <c r="K2266">
        <f>IF(ISNUMBER(SEARCH("Cabriolet",porsche_data[[#This Row],[Body]])),1,0)</f>
        <v>0</v>
      </c>
      <c r="L2266" t="s">
        <v>44</v>
      </c>
      <c r="N2266" t="s">
        <v>807</v>
      </c>
      <c r="O2266" t="str">
        <f>IF(ISNUMBER(SEARCH("km",porsche_data[[#This Row],[Mileage0]])),porsche_data[[#This Row],[Mileage0]],"")</f>
        <v>91000 km</v>
      </c>
      <c r="P2266" t="s">
        <v>394</v>
      </c>
      <c r="R2266" t="s">
        <v>395</v>
      </c>
      <c r="T2266" t="s">
        <v>20</v>
      </c>
      <c r="U2266" t="s">
        <v>21</v>
      </c>
      <c r="V2266">
        <f>IF(porsche_data[[#This Row],[Transmission]]="Automatic",1,0)</f>
        <v>0</v>
      </c>
      <c r="W2266">
        <f>IF(porsche_data[[#This Row],[Transmission]]="PDK",1,0)</f>
        <v>0</v>
      </c>
      <c r="X2266" t="s">
        <v>22</v>
      </c>
      <c r="Y2266">
        <f>IF(porsche_data[[#This Row],[Drive]]="Rear drive",0,1)</f>
        <v>0</v>
      </c>
      <c r="Z2266" t="s">
        <v>23</v>
      </c>
      <c r="AA2266" t="s">
        <v>32</v>
      </c>
      <c r="AB2266">
        <f>IF(OR(porsche_data[[#This Row],[Interior Color]]="Black",porsche_data[[#This Row],[Interior Color]]="Beige",porsche_data[[#This Row],[Interior Color]]="Brown",porsche_data[[#This Row],[Interior Color]]="Grey"),0,1)</f>
        <v>0</v>
      </c>
      <c r="AC2266" t="s">
        <v>32</v>
      </c>
      <c r="AD22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67" spans="1:30" x14ac:dyDescent="0.2">
      <c r="A2267" t="s">
        <v>3499</v>
      </c>
      <c r="B2267">
        <v>115890</v>
      </c>
      <c r="C2267">
        <f>ABS((porsche_data[[#This Row],[Price]]-AVERAGE(B2199:B6654))/_xlfn.STDEV.P(B2199:B6654))</f>
        <v>1.5717357156986416</v>
      </c>
      <c r="D2267" t="s">
        <v>80</v>
      </c>
      <c r="E2267" t="s">
        <v>76</v>
      </c>
      <c r="F2267">
        <f>IF(OR(ISNUMBER(SEARCH(" 4S",porsche_data[[#This Row],[Model]])), ISNUMBER(SEARCH(" S",porsche_data[[#This Row],[Model]]))),1,0)</f>
        <v>1</v>
      </c>
      <c r="G2267">
        <f>IF(ISNUMBER(SEARCH("Turbo",porsche_data[[#This Row],[Model]])),1,0)</f>
        <v>0</v>
      </c>
      <c r="H2267">
        <f>IF(ISNUMBER(SEARCH("GT",porsche_data[[#This Row],[Model]])),1,0)</f>
        <v>0</v>
      </c>
      <c r="I2267">
        <f>IF(ISNUMBER(SEARCH("RS",porsche_data[[#This Row],[Model]])),1,0)</f>
        <v>0</v>
      </c>
      <c r="J2267">
        <f>IF(ISNUMBER(SEARCH("Targa",porsche_data[[#This Row],[Body]])),1,0)</f>
        <v>0</v>
      </c>
      <c r="K2267">
        <f>IF(ISNUMBER(SEARCH("Cabriolet",porsche_data[[#This Row],[Body]])),1,0)</f>
        <v>0</v>
      </c>
      <c r="L2267" t="s">
        <v>44</v>
      </c>
      <c r="M2267">
        <v>991</v>
      </c>
      <c r="N2267" t="s">
        <v>3500</v>
      </c>
      <c r="O2267" s="3">
        <f>1*(LEFT(porsche_data[[#This Row],[Mileage0]],FIND(" ",porsche_data[[#This Row],[Mileage0]])-1))</f>
        <v>33630</v>
      </c>
      <c r="P2267" t="s">
        <v>73</v>
      </c>
      <c r="Q2267">
        <v>420</v>
      </c>
      <c r="R2267" t="s">
        <v>78</v>
      </c>
      <c r="S2267">
        <f>1*(LEFT(porsche_data[[#This Row],[Cylinder Capacity]],FIND(" ",porsche_data[[#This Row],[Cylinder Capacity]])-1))</f>
        <v>3</v>
      </c>
      <c r="T2267" t="s">
        <v>20</v>
      </c>
      <c r="U2267" t="s">
        <v>31</v>
      </c>
      <c r="V2267">
        <f>IF(porsche_data[[#This Row],[Transmission]]="Automatic",1,0)</f>
        <v>0</v>
      </c>
      <c r="W2267">
        <f>IF(porsche_data[[#This Row],[Transmission]]="PDK",1,0)</f>
        <v>1</v>
      </c>
      <c r="X2267" t="s">
        <v>46</v>
      </c>
      <c r="Y2267">
        <f>IF(porsche_data[[#This Row],[Drive]]="Rear drive",0,1)</f>
        <v>1</v>
      </c>
      <c r="Z2267" t="s">
        <v>23</v>
      </c>
      <c r="AA2267" t="s">
        <v>32</v>
      </c>
      <c r="AB2267">
        <f>IF(OR(porsche_data[[#This Row],[Interior Color]]="Black",porsche_data[[#This Row],[Interior Color]]="Beige",porsche_data[[#This Row],[Interior Color]]="Brown",porsche_data[[#This Row],[Interior Color]]="Grey"),0,1)</f>
        <v>0</v>
      </c>
      <c r="AC2267" t="s">
        <v>32</v>
      </c>
      <c r="AD22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68" spans="1:30" x14ac:dyDescent="0.2">
      <c r="A2268" t="s">
        <v>2059</v>
      </c>
      <c r="B2268">
        <v>115662</v>
      </c>
      <c r="C2268">
        <f>ABS((porsche_data[[#This Row],[Price]]-AVERAGE(B2200:B6655))/_xlfn.STDEV.P(B2200:B6655))</f>
        <v>1.5654058453695208</v>
      </c>
      <c r="D2268" t="s">
        <v>80</v>
      </c>
      <c r="E2268" t="s">
        <v>260</v>
      </c>
      <c r="F2268">
        <f>IF(OR(ISNUMBER(SEARCH(" 4S",porsche_data[[#This Row],[Model]])), ISNUMBER(SEARCH(" S",porsche_data[[#This Row],[Model]]))),1,0)</f>
        <v>0</v>
      </c>
      <c r="G2268">
        <f>IF(ISNUMBER(SEARCH("Turbo",porsche_data[[#This Row],[Model]])),1,0)</f>
        <v>0</v>
      </c>
      <c r="H2268">
        <f>IF(ISNUMBER(SEARCH("GT",porsche_data[[#This Row],[Model]])),1,0)</f>
        <v>1</v>
      </c>
      <c r="I2268">
        <f>IF(ISNUMBER(SEARCH("RS",porsche_data[[#This Row],[Model]])),1,0)</f>
        <v>0</v>
      </c>
      <c r="J2268">
        <f>IF(ISNUMBER(SEARCH("Targa",porsche_data[[#This Row],[Body]])),1,0)</f>
        <v>0</v>
      </c>
      <c r="K2268">
        <f>IF(ISNUMBER(SEARCH("Cabriolet",porsche_data[[#This Row],[Body]])),1,0)</f>
        <v>0</v>
      </c>
      <c r="L2268" t="s">
        <v>44</v>
      </c>
      <c r="M2268">
        <v>991</v>
      </c>
      <c r="N2268" t="s">
        <v>2060</v>
      </c>
      <c r="O2268" s="3">
        <f>1*(LEFT(porsche_data[[#This Row],[Mileage0]],FIND(" ",porsche_data[[#This Row],[Mileage0]])-1))</f>
        <v>51500</v>
      </c>
      <c r="P2268" t="s">
        <v>66</v>
      </c>
      <c r="Q2268">
        <v>450</v>
      </c>
      <c r="R2268" t="s">
        <v>67</v>
      </c>
      <c r="S2268">
        <f>1*(LEFT(porsche_data[[#This Row],[Cylinder Capacity]],FIND(" ",porsche_data[[#This Row],[Cylinder Capacity]])-1))</f>
        <v>3</v>
      </c>
      <c r="T2268" t="s">
        <v>20</v>
      </c>
      <c r="U2268" t="s">
        <v>31</v>
      </c>
      <c r="V2268">
        <f>IF(porsche_data[[#This Row],[Transmission]]="Automatic",1,0)</f>
        <v>0</v>
      </c>
      <c r="W2268">
        <f>IF(porsche_data[[#This Row],[Transmission]]="PDK",1,0)</f>
        <v>1</v>
      </c>
      <c r="X2268" t="s">
        <v>22</v>
      </c>
      <c r="Y2268">
        <f>IF(porsche_data[[#This Row],[Drive]]="Rear drive",0,1)</f>
        <v>0</v>
      </c>
      <c r="Z2268" t="s">
        <v>23</v>
      </c>
      <c r="AA2268" t="s">
        <v>24</v>
      </c>
      <c r="AB2268">
        <f>IF(OR(porsche_data[[#This Row],[Interior Color]]="Black",porsche_data[[#This Row],[Interior Color]]="Beige",porsche_data[[#This Row],[Interior Color]]="Brown",porsche_data[[#This Row],[Interior Color]]="Grey"),0,1)</f>
        <v>0</v>
      </c>
      <c r="AC2268" t="s">
        <v>589</v>
      </c>
      <c r="AD22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69" spans="1:30" hidden="1" x14ac:dyDescent="0.2">
      <c r="A2269" t="s">
        <v>25</v>
      </c>
      <c r="C2269" t="e">
        <f>ABS((porsche_data[[#This Row],[Price]]-#REF!)/#REF!)</f>
        <v>#REF!</v>
      </c>
      <c r="D2269" t="s">
        <v>25</v>
      </c>
      <c r="E2269" t="s">
        <v>25</v>
      </c>
      <c r="F2269">
        <f>IF(OR(ISNUMBER(SEARCH(" 4S",porsche_data[[#This Row],[Model]])), ISNUMBER(SEARCH(" S",porsche_data[[#This Row],[Model]]))),1,0)</f>
        <v>0</v>
      </c>
      <c r="G2269">
        <f>IF(ISNUMBER(SEARCH("Turbo",porsche_data[[#This Row],[Model]])),1,0)</f>
        <v>0</v>
      </c>
      <c r="H2269">
        <f>IF(ISNUMBER(SEARCH("GT",porsche_data[[#This Row],[Model]])),1,0)</f>
        <v>0</v>
      </c>
      <c r="I2269">
        <f>IF(ISNUMBER(SEARCH("RS",porsche_data[[#This Row],[Model]])),1,0)</f>
        <v>0</v>
      </c>
      <c r="J2269">
        <f>IF(ISNUMBER(SEARCH("Targa",porsche_data[[#This Row],[Body]])),1,0)</f>
        <v>0</v>
      </c>
      <c r="K2269">
        <f>IF(ISNUMBER(SEARCH("Cabriolet",porsche_data[[#This Row],[Body]])),1,0)</f>
        <v>0</v>
      </c>
      <c r="L2269" t="s">
        <v>25</v>
      </c>
      <c r="N2269" t="s">
        <v>25</v>
      </c>
      <c r="O2269" t="str">
        <f>IF(ISNUMBER(SEARCH("km",porsche_data[[#This Row],[Mileage0]])),porsche_data[[#This Row],[Mileage0]],"")</f>
        <v/>
      </c>
      <c r="P2269" t="s">
        <v>25</v>
      </c>
      <c r="R2269" t="s">
        <v>25</v>
      </c>
      <c r="T2269" t="s">
        <v>25</v>
      </c>
      <c r="U2269" t="s">
        <v>25</v>
      </c>
      <c r="V2269">
        <f>IF(porsche_data[[#This Row],[Transmission]]="Automatic",1,0)</f>
        <v>0</v>
      </c>
      <c r="W2269">
        <f>IF(porsche_data[[#This Row],[Transmission]]="PDK",1,0)</f>
        <v>0</v>
      </c>
      <c r="X2269" t="s">
        <v>25</v>
      </c>
      <c r="Y2269">
        <f>IF(porsche_data[[#This Row],[Drive]]="Rear drive",0,1)</f>
        <v>1</v>
      </c>
      <c r="Z2269" t="s">
        <v>25</v>
      </c>
      <c r="AA2269" t="s">
        <v>25</v>
      </c>
      <c r="AB2269">
        <f>IF(OR(porsche_data[[#This Row],[Interior Color]]="Black",porsche_data[[#This Row],[Interior Color]]="Beige",porsche_data[[#This Row],[Interior Color]]="Brown",porsche_data[[#This Row],[Interior Color]]="Grey"),0,1)</f>
        <v>1</v>
      </c>
      <c r="AC2269" t="s">
        <v>25</v>
      </c>
      <c r="AD22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70" spans="1:30" hidden="1" x14ac:dyDescent="0.2">
      <c r="A2270" t="s">
        <v>3279</v>
      </c>
      <c r="C2270" t="e">
        <f>ABS((porsche_data[[#This Row],[Price]]-#REF!)/#REF!)</f>
        <v>#REF!</v>
      </c>
      <c r="D2270" t="s">
        <v>225</v>
      </c>
      <c r="E2270" t="s">
        <v>1066</v>
      </c>
      <c r="F2270">
        <f>IF(OR(ISNUMBER(SEARCH(" 4S",porsche_data[[#This Row],[Model]])), ISNUMBER(SEARCH(" S",porsche_data[[#This Row],[Model]]))),1,0)</f>
        <v>0</v>
      </c>
      <c r="G2270">
        <f>IF(ISNUMBER(SEARCH("Turbo",porsche_data[[#This Row],[Model]])),1,0)</f>
        <v>0</v>
      </c>
      <c r="H2270">
        <f>IF(ISNUMBER(SEARCH("GT",porsche_data[[#This Row],[Model]])),1,0)</f>
        <v>0</v>
      </c>
      <c r="I2270">
        <f>IF(ISNUMBER(SEARCH("RS",porsche_data[[#This Row],[Model]])),1,0)</f>
        <v>1</v>
      </c>
      <c r="J2270">
        <f>IF(ISNUMBER(SEARCH("Targa",porsche_data[[#This Row],[Body]])),1,0)</f>
        <v>0</v>
      </c>
      <c r="K2270">
        <f>IF(ISNUMBER(SEARCH("Cabriolet",porsche_data[[#This Row],[Body]])),1,0)</f>
        <v>0</v>
      </c>
      <c r="L2270" t="s">
        <v>44</v>
      </c>
      <c r="N2270" t="s">
        <v>3280</v>
      </c>
      <c r="O2270" t="str">
        <f>IF(ISNUMBER(SEARCH("km",porsche_data[[#This Row],[Mileage0]])),porsche_data[[#This Row],[Mileage0]],"")</f>
        <v>78638 km</v>
      </c>
      <c r="P2270" t="s">
        <v>519</v>
      </c>
      <c r="R2270" t="s">
        <v>39</v>
      </c>
      <c r="T2270" t="s">
        <v>20</v>
      </c>
      <c r="U2270" t="s">
        <v>21</v>
      </c>
      <c r="V2270">
        <f>IF(porsche_data[[#This Row],[Transmission]]="Automatic",1,0)</f>
        <v>0</v>
      </c>
      <c r="W2270">
        <f>IF(porsche_data[[#This Row],[Transmission]]="PDK",1,0)</f>
        <v>0</v>
      </c>
      <c r="X2270" t="s">
        <v>22</v>
      </c>
      <c r="Y2270">
        <f>IF(porsche_data[[#This Row],[Drive]]="Rear drive",0,1)</f>
        <v>0</v>
      </c>
      <c r="Z2270" t="s">
        <v>23</v>
      </c>
      <c r="AA2270" t="s">
        <v>24</v>
      </c>
      <c r="AB2270">
        <f>IF(OR(porsche_data[[#This Row],[Interior Color]]="Black",porsche_data[[#This Row],[Interior Color]]="Beige",porsche_data[[#This Row],[Interior Color]]="Brown",porsche_data[[#This Row],[Interior Color]]="Grey"),0,1)</f>
        <v>0</v>
      </c>
      <c r="AC2270" t="s">
        <v>40</v>
      </c>
      <c r="AD22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71" spans="1:30" hidden="1" x14ac:dyDescent="0.2">
      <c r="A2271" t="s">
        <v>826</v>
      </c>
      <c r="C2271" t="e">
        <f>ABS((porsche_data[[#This Row],[Price]]-#REF!)/#REF!)</f>
        <v>#REF!</v>
      </c>
      <c r="D2271" t="s">
        <v>504</v>
      </c>
      <c r="E2271" t="s">
        <v>505</v>
      </c>
      <c r="F2271">
        <f>IF(OR(ISNUMBER(SEARCH(" 4S",porsche_data[[#This Row],[Model]])), ISNUMBER(SEARCH(" S",porsche_data[[#This Row],[Model]]))),1,0)</f>
        <v>0</v>
      </c>
      <c r="G2271">
        <f>IF(ISNUMBER(SEARCH("Turbo",porsche_data[[#This Row],[Model]])),1,0)</f>
        <v>0</v>
      </c>
      <c r="H2271">
        <f>IF(ISNUMBER(SEARCH("GT",porsche_data[[#This Row],[Model]])),1,0)</f>
        <v>0</v>
      </c>
      <c r="I2271">
        <f>IF(ISNUMBER(SEARCH("RS",porsche_data[[#This Row],[Model]])),1,0)</f>
        <v>0</v>
      </c>
      <c r="J2271">
        <f>IF(ISNUMBER(SEARCH("Targa",porsche_data[[#This Row],[Body]])),1,0)</f>
        <v>1</v>
      </c>
      <c r="K2271">
        <f>IF(ISNUMBER(SEARCH("Cabriolet",porsche_data[[#This Row],[Body]])),1,0)</f>
        <v>0</v>
      </c>
      <c r="L2271" t="s">
        <v>36</v>
      </c>
      <c r="N2271" t="s">
        <v>3281</v>
      </c>
      <c r="O2271" t="str">
        <f>IF(ISNUMBER(SEARCH("km",porsche_data[[#This Row],[Mileage0]])),porsche_data[[#This Row],[Mileage0]],"")</f>
        <v/>
      </c>
      <c r="P2271" t="s">
        <v>59</v>
      </c>
      <c r="R2271" t="s">
        <v>60</v>
      </c>
      <c r="T2271" t="s">
        <v>232</v>
      </c>
      <c r="U2271" t="s">
        <v>21</v>
      </c>
      <c r="V2271">
        <f>IF(porsche_data[[#This Row],[Transmission]]="Automatic",1,0)</f>
        <v>0</v>
      </c>
      <c r="W2271">
        <f>IF(porsche_data[[#This Row],[Transmission]]="PDK",1,0)</f>
        <v>0</v>
      </c>
      <c r="X2271" t="s">
        <v>22</v>
      </c>
      <c r="Y2271">
        <f>IF(porsche_data[[#This Row],[Drive]]="Rear drive",0,1)</f>
        <v>0</v>
      </c>
      <c r="Z2271" t="s">
        <v>23</v>
      </c>
      <c r="AA2271" t="s">
        <v>24</v>
      </c>
      <c r="AB2271">
        <f>IF(OR(porsche_data[[#This Row],[Interior Color]]="Black",porsche_data[[#This Row],[Interior Color]]="Beige",porsche_data[[#This Row],[Interior Color]]="Brown",porsche_data[[#This Row],[Interior Color]]="Grey"),0,1)</f>
        <v>0</v>
      </c>
      <c r="AC2271" t="s">
        <v>24</v>
      </c>
      <c r="AD22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72" spans="1:30" hidden="1" x14ac:dyDescent="0.2">
      <c r="A2272" t="s">
        <v>3157</v>
      </c>
      <c r="C2272" t="e">
        <f>ABS((porsche_data[[#This Row],[Price]]-#REF!)/#REF!)</f>
        <v>#REF!</v>
      </c>
      <c r="D2272" t="s">
        <v>124</v>
      </c>
      <c r="E2272" t="s">
        <v>50</v>
      </c>
      <c r="F2272">
        <f>IF(OR(ISNUMBER(SEARCH(" 4S",porsche_data[[#This Row],[Model]])), ISNUMBER(SEARCH(" S",porsche_data[[#This Row],[Model]]))),1,0)</f>
        <v>0</v>
      </c>
      <c r="G2272">
        <f>IF(ISNUMBER(SEARCH("Turbo",porsche_data[[#This Row],[Model]])),1,0)</f>
        <v>0</v>
      </c>
      <c r="H2272">
        <f>IF(ISNUMBER(SEARCH("GT",porsche_data[[#This Row],[Model]])),1,0)</f>
        <v>0</v>
      </c>
      <c r="I2272">
        <f>IF(ISNUMBER(SEARCH("RS",porsche_data[[#This Row],[Model]])),1,0)</f>
        <v>0</v>
      </c>
      <c r="J2272">
        <f>IF(ISNUMBER(SEARCH("Targa",porsche_data[[#This Row],[Body]])),1,0)</f>
        <v>0</v>
      </c>
      <c r="K2272">
        <f>IF(ISNUMBER(SEARCH("Cabriolet",porsche_data[[#This Row],[Body]])),1,0)</f>
        <v>1</v>
      </c>
      <c r="L2272" t="s">
        <v>16</v>
      </c>
      <c r="N2272" t="s">
        <v>3282</v>
      </c>
      <c r="O2272" t="str">
        <f>IF(ISNUMBER(SEARCH("km",porsche_data[[#This Row],[Mileage0]])),porsche_data[[#This Row],[Mileage0]],"")</f>
        <v>41000 km</v>
      </c>
      <c r="P2272" t="s">
        <v>126</v>
      </c>
      <c r="R2272" t="s">
        <v>19</v>
      </c>
      <c r="T2272" t="s">
        <v>20</v>
      </c>
      <c r="U2272" t="s">
        <v>21</v>
      </c>
      <c r="V2272">
        <f>IF(porsche_data[[#This Row],[Transmission]]="Automatic",1,0)</f>
        <v>0</v>
      </c>
      <c r="W2272">
        <f>IF(porsche_data[[#This Row],[Transmission]]="PDK",1,0)</f>
        <v>0</v>
      </c>
      <c r="X2272" t="s">
        <v>22</v>
      </c>
      <c r="Y2272">
        <f>IF(porsche_data[[#This Row],[Drive]]="Rear drive",0,1)</f>
        <v>0</v>
      </c>
      <c r="Z2272" t="s">
        <v>23</v>
      </c>
      <c r="AA2272" t="s">
        <v>68</v>
      </c>
      <c r="AB2272">
        <f>IF(OR(porsche_data[[#This Row],[Interior Color]]="Black",porsche_data[[#This Row],[Interior Color]]="Beige",porsche_data[[#This Row],[Interior Color]]="Brown",porsche_data[[#This Row],[Interior Color]]="Grey"),0,1)</f>
        <v>0</v>
      </c>
      <c r="AC2272" t="s">
        <v>116</v>
      </c>
      <c r="AD22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73" spans="1:30" x14ac:dyDescent="0.2">
      <c r="A2273" t="s">
        <v>1553</v>
      </c>
      <c r="B2273">
        <v>115000</v>
      </c>
      <c r="C2273">
        <f>ABS((porsche_data[[#This Row],[Price]]-AVERAGE(B2205:B6660))/_xlfn.STDEV.P(B2205:B6660))</f>
        <v>1.5474053086604835</v>
      </c>
      <c r="D2273" t="s">
        <v>27</v>
      </c>
      <c r="E2273" t="s">
        <v>1279</v>
      </c>
      <c r="F2273">
        <f>IF(OR(ISNUMBER(SEARCH(" 4S",porsche_data[[#This Row],[Model]])), ISNUMBER(SEARCH(" S",porsche_data[[#This Row],[Model]]))),1,0)</f>
        <v>0</v>
      </c>
      <c r="G2273">
        <f>IF(ISNUMBER(SEARCH("Turbo",porsche_data[[#This Row],[Model]])),1,0)</f>
        <v>0</v>
      </c>
      <c r="H2273">
        <f>IF(ISNUMBER(SEARCH("GT",porsche_data[[#This Row],[Model]])),1,0)</f>
        <v>1</v>
      </c>
      <c r="I2273">
        <f>IF(ISNUMBER(SEARCH("RS",porsche_data[[#This Row],[Model]])),1,0)</f>
        <v>0</v>
      </c>
      <c r="J2273">
        <f>IF(ISNUMBER(SEARCH("Targa",porsche_data[[#This Row],[Body]])),1,0)</f>
        <v>0</v>
      </c>
      <c r="K2273">
        <f>IF(ISNUMBER(SEARCH("Cabriolet",porsche_data[[#This Row],[Body]])),1,0)</f>
        <v>1</v>
      </c>
      <c r="L2273" t="s">
        <v>16</v>
      </c>
      <c r="M2273">
        <v>997</v>
      </c>
      <c r="N2273" t="s">
        <v>1554</v>
      </c>
      <c r="O2273" s="3">
        <f>1*(LEFT(porsche_data[[#This Row],[Mileage0]],FIND(" ",porsche_data[[#This Row],[Mileage0]])-1))</f>
        <v>43135</v>
      </c>
      <c r="P2273" t="s">
        <v>137</v>
      </c>
      <c r="Q2273">
        <v>408</v>
      </c>
      <c r="R2273" t="s">
        <v>88</v>
      </c>
      <c r="S2273">
        <f>1*(LEFT(porsche_data[[#This Row],[Cylinder Capacity]],FIND(" ",porsche_data[[#This Row],[Cylinder Capacity]])-1))</f>
        <v>3.8</v>
      </c>
      <c r="T2273" t="s">
        <v>20</v>
      </c>
      <c r="U2273" t="s">
        <v>31</v>
      </c>
      <c r="V2273">
        <f>IF(porsche_data[[#This Row],[Transmission]]="Automatic",1,0)</f>
        <v>0</v>
      </c>
      <c r="W2273">
        <f>IF(porsche_data[[#This Row],[Transmission]]="PDK",1,0)</f>
        <v>1</v>
      </c>
      <c r="X2273" t="s">
        <v>22</v>
      </c>
      <c r="Y2273">
        <f>IF(porsche_data[[#This Row],[Drive]]="Rear drive",0,1)</f>
        <v>0</v>
      </c>
      <c r="Z2273" t="s">
        <v>23</v>
      </c>
      <c r="AA2273" t="s">
        <v>24</v>
      </c>
      <c r="AB2273">
        <f>IF(OR(porsche_data[[#This Row],[Interior Color]]="Black",porsche_data[[#This Row],[Interior Color]]="Beige",porsche_data[[#This Row],[Interior Color]]="Brown",porsche_data[[#This Row],[Interior Color]]="Grey"),0,1)</f>
        <v>0</v>
      </c>
      <c r="AC2273" t="s">
        <v>24</v>
      </c>
      <c r="AD22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74" spans="1:30" x14ac:dyDescent="0.2">
      <c r="A2274" t="s">
        <v>1553</v>
      </c>
      <c r="B2274">
        <v>115000</v>
      </c>
      <c r="C2274">
        <f>ABS((porsche_data[[#This Row],[Price]]-AVERAGE(B2206:B6661))/_xlfn.STDEV.P(B2206:B6661))</f>
        <v>1.5474053086604835</v>
      </c>
      <c r="D2274" t="s">
        <v>229</v>
      </c>
      <c r="E2274" t="s">
        <v>43</v>
      </c>
      <c r="F2274">
        <f>IF(OR(ISNUMBER(SEARCH(" 4S",porsche_data[[#This Row],[Model]])), ISNUMBER(SEARCH(" S",porsche_data[[#This Row],[Model]]))),1,0)</f>
        <v>0</v>
      </c>
      <c r="G2274">
        <f>IF(ISNUMBER(SEARCH("Turbo",porsche_data[[#This Row],[Model]])),1,0)</f>
        <v>0</v>
      </c>
      <c r="H2274">
        <f>IF(ISNUMBER(SEARCH("GT",porsche_data[[#This Row],[Model]])),1,0)</f>
        <v>0</v>
      </c>
      <c r="I2274">
        <f>IF(ISNUMBER(SEARCH("RS",porsche_data[[#This Row],[Model]])),1,0)</f>
        <v>0</v>
      </c>
      <c r="J2274">
        <f>IF(ISNUMBER(SEARCH("Targa",porsche_data[[#This Row],[Body]])),1,0)</f>
        <v>0</v>
      </c>
      <c r="K2274">
        <f>IF(ISNUMBER(SEARCH("Cabriolet",porsche_data[[#This Row],[Body]])),1,0)</f>
        <v>0</v>
      </c>
      <c r="L2274" t="s">
        <v>44</v>
      </c>
      <c r="M2274">
        <v>964</v>
      </c>
      <c r="N2274" t="s">
        <v>2826</v>
      </c>
      <c r="O2274" s="3">
        <f>1*(LEFT(porsche_data[[#This Row],[Mileage0]],FIND(" ",porsche_data[[#This Row],[Mileage0]])-1))</f>
        <v>189200</v>
      </c>
      <c r="P2274" t="s">
        <v>18</v>
      </c>
      <c r="Q2274">
        <v>250</v>
      </c>
      <c r="R2274" t="s">
        <v>19</v>
      </c>
      <c r="S2274">
        <f>1*(LEFT(porsche_data[[#This Row],[Cylinder Capacity]],FIND(" ",porsche_data[[#This Row],[Cylinder Capacity]])-1))</f>
        <v>3.6</v>
      </c>
      <c r="T2274" t="s">
        <v>20</v>
      </c>
      <c r="U2274" t="s">
        <v>21</v>
      </c>
      <c r="V2274">
        <f>IF(porsche_data[[#This Row],[Transmission]]="Automatic",1,0)</f>
        <v>0</v>
      </c>
      <c r="W2274">
        <f>IF(porsche_data[[#This Row],[Transmission]]="PDK",1,0)</f>
        <v>0</v>
      </c>
      <c r="X2274" t="s">
        <v>46</v>
      </c>
      <c r="Y2274">
        <f>IF(porsche_data[[#This Row],[Drive]]="Rear drive",0,1)</f>
        <v>1</v>
      </c>
      <c r="Z2274" t="s">
        <v>23</v>
      </c>
      <c r="AA2274" t="s">
        <v>24</v>
      </c>
      <c r="AB2274">
        <f>IF(OR(porsche_data[[#This Row],[Interior Color]]="Black",porsche_data[[#This Row],[Interior Color]]="Beige",porsche_data[[#This Row],[Interior Color]]="Brown",porsche_data[[#This Row],[Interior Color]]="Grey"),0,1)</f>
        <v>0</v>
      </c>
      <c r="AC2274" t="s">
        <v>47</v>
      </c>
      <c r="AD22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75" spans="1:30" hidden="1" x14ac:dyDescent="0.2">
      <c r="A2275" t="s">
        <v>25</v>
      </c>
      <c r="C2275" t="e">
        <f>ABS((porsche_data[[#This Row],[Price]]-#REF!)/#REF!)</f>
        <v>#REF!</v>
      </c>
      <c r="D2275" t="s">
        <v>25</v>
      </c>
      <c r="E2275" t="s">
        <v>25</v>
      </c>
      <c r="F2275">
        <f>IF(OR(ISNUMBER(SEARCH(" 4S",porsche_data[[#This Row],[Model]])), ISNUMBER(SEARCH(" S",porsche_data[[#This Row],[Model]]))),1,0)</f>
        <v>0</v>
      </c>
      <c r="G2275">
        <f>IF(ISNUMBER(SEARCH("Turbo",porsche_data[[#This Row],[Model]])),1,0)</f>
        <v>0</v>
      </c>
      <c r="H2275">
        <f>IF(ISNUMBER(SEARCH("GT",porsche_data[[#This Row],[Model]])),1,0)</f>
        <v>0</v>
      </c>
      <c r="I2275">
        <f>IF(ISNUMBER(SEARCH("RS",porsche_data[[#This Row],[Model]])),1,0)</f>
        <v>0</v>
      </c>
      <c r="J2275">
        <f>IF(ISNUMBER(SEARCH("Targa",porsche_data[[#This Row],[Body]])),1,0)</f>
        <v>0</v>
      </c>
      <c r="K2275">
        <f>IF(ISNUMBER(SEARCH("Cabriolet",porsche_data[[#This Row],[Body]])),1,0)</f>
        <v>0</v>
      </c>
      <c r="L2275" t="s">
        <v>25</v>
      </c>
      <c r="N2275" t="s">
        <v>25</v>
      </c>
      <c r="O2275" t="str">
        <f>IF(ISNUMBER(SEARCH("km",porsche_data[[#This Row],[Mileage0]])),porsche_data[[#This Row],[Mileage0]],"")</f>
        <v/>
      </c>
      <c r="P2275" t="s">
        <v>25</v>
      </c>
      <c r="R2275" t="s">
        <v>25</v>
      </c>
      <c r="T2275" t="s">
        <v>25</v>
      </c>
      <c r="U2275" t="s">
        <v>25</v>
      </c>
      <c r="V2275">
        <f>IF(porsche_data[[#This Row],[Transmission]]="Automatic",1,0)</f>
        <v>0</v>
      </c>
      <c r="W2275">
        <f>IF(porsche_data[[#This Row],[Transmission]]="PDK",1,0)</f>
        <v>0</v>
      </c>
      <c r="X2275" t="s">
        <v>25</v>
      </c>
      <c r="Y2275">
        <f>IF(porsche_data[[#This Row],[Drive]]="Rear drive",0,1)</f>
        <v>1</v>
      </c>
      <c r="Z2275" t="s">
        <v>25</v>
      </c>
      <c r="AA2275" t="s">
        <v>25</v>
      </c>
      <c r="AB2275">
        <f>IF(OR(porsche_data[[#This Row],[Interior Color]]="Black",porsche_data[[#This Row],[Interior Color]]="Beige",porsche_data[[#This Row],[Interior Color]]="Brown",porsche_data[[#This Row],[Interior Color]]="Grey"),0,1)</f>
        <v>1</v>
      </c>
      <c r="AC2275" t="s">
        <v>25</v>
      </c>
      <c r="AD22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76" spans="1:30" x14ac:dyDescent="0.2">
      <c r="A2276" t="s">
        <v>1553</v>
      </c>
      <c r="B2276">
        <v>115000</v>
      </c>
      <c r="C2276">
        <f>ABS((porsche_data[[#This Row],[Price]]-AVERAGE(B2208:B6663))/_xlfn.STDEV.P(B2208:B6663))</f>
        <v>1.5474053086604835</v>
      </c>
      <c r="D2276" t="s">
        <v>767</v>
      </c>
      <c r="E2276" t="s">
        <v>1109</v>
      </c>
      <c r="F2276">
        <f>IF(OR(ISNUMBER(SEARCH(" 4S",porsche_data[[#This Row],[Model]])), ISNUMBER(SEARCH(" S",porsche_data[[#This Row],[Model]]))),1,0)</f>
        <v>0</v>
      </c>
      <c r="G2276">
        <f>IF(ISNUMBER(SEARCH("Turbo",porsche_data[[#This Row],[Model]])),1,0)</f>
        <v>0</v>
      </c>
      <c r="H2276">
        <f>IF(ISNUMBER(SEARCH("GT",porsche_data[[#This Row],[Model]])),1,0)</f>
        <v>0</v>
      </c>
      <c r="I2276">
        <f>IF(ISNUMBER(SEARCH("RS",porsche_data[[#This Row],[Model]])),1,0)</f>
        <v>0</v>
      </c>
      <c r="J2276">
        <f>IF(ISNUMBER(SEARCH("Targa",porsche_data[[#This Row],[Body]])),1,0)</f>
        <v>0</v>
      </c>
      <c r="K2276">
        <f>IF(ISNUMBER(SEARCH("Cabriolet",porsche_data[[#This Row],[Body]])),1,0)</f>
        <v>0</v>
      </c>
      <c r="L2276" t="s">
        <v>44</v>
      </c>
      <c r="M2276">
        <v>911</v>
      </c>
      <c r="N2276" t="s">
        <v>1556</v>
      </c>
      <c r="O2276" s="3">
        <f>1*(LEFT(porsche_data[[#This Row],[Mileage0]],FIND(" ",porsche_data[[#This Row],[Mileage0]])-1))</f>
        <v>88000</v>
      </c>
      <c r="P2276" t="s">
        <v>1111</v>
      </c>
      <c r="Q2276">
        <v>200</v>
      </c>
      <c r="R2276" t="s">
        <v>67</v>
      </c>
      <c r="S2276">
        <f>1*(LEFT(porsche_data[[#This Row],[Cylinder Capacity]],FIND(" ",porsche_data[[#This Row],[Cylinder Capacity]])-1))</f>
        <v>3</v>
      </c>
      <c r="T2276" t="s">
        <v>20</v>
      </c>
      <c r="U2276" t="s">
        <v>21</v>
      </c>
      <c r="V2276">
        <f>IF(porsche_data[[#This Row],[Transmission]]="Automatic",1,0)</f>
        <v>0</v>
      </c>
      <c r="W2276">
        <f>IF(porsche_data[[#This Row],[Transmission]]="PDK",1,0)</f>
        <v>0</v>
      </c>
      <c r="X2276" t="s">
        <v>22</v>
      </c>
      <c r="Y2276">
        <f>IF(porsche_data[[#This Row],[Drive]]="Rear drive",0,1)</f>
        <v>0</v>
      </c>
      <c r="Z2276" t="s">
        <v>23</v>
      </c>
      <c r="AA2276" t="s">
        <v>250</v>
      </c>
      <c r="AB2276">
        <f>IF(OR(porsche_data[[#This Row],[Interior Color]]="Black",porsche_data[[#This Row],[Interior Color]]="Beige",porsche_data[[#This Row],[Interior Color]]="Brown",porsche_data[[#This Row],[Interior Color]]="Grey"),0,1)</f>
        <v>0</v>
      </c>
      <c r="AC2276" t="s">
        <v>589</v>
      </c>
      <c r="AD22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77" spans="1:30" x14ac:dyDescent="0.2">
      <c r="A2277" t="s">
        <v>1553</v>
      </c>
      <c r="B2277">
        <v>115000</v>
      </c>
      <c r="C2277">
        <f>ABS((porsche_data[[#This Row],[Price]]-AVERAGE(B2209:B6664))/_xlfn.STDEV.P(B2209:B6664))</f>
        <v>1.5474053086604835</v>
      </c>
      <c r="D2277" t="s">
        <v>482</v>
      </c>
      <c r="E2277" t="s">
        <v>527</v>
      </c>
      <c r="F2277">
        <f>IF(OR(ISNUMBER(SEARCH(" 4S",porsche_data[[#This Row],[Model]])), ISNUMBER(SEARCH(" S",porsche_data[[#This Row],[Model]]))),1,0)</f>
        <v>0</v>
      </c>
      <c r="G2277">
        <f>IF(ISNUMBER(SEARCH("Turbo",porsche_data[[#This Row],[Model]])),1,0)</f>
        <v>0</v>
      </c>
      <c r="H2277">
        <f>IF(ISNUMBER(SEARCH("GT",porsche_data[[#This Row],[Model]])),1,0)</f>
        <v>1</v>
      </c>
      <c r="I2277">
        <f>IF(ISNUMBER(SEARCH("RS",porsche_data[[#This Row],[Model]])),1,0)</f>
        <v>0</v>
      </c>
      <c r="J2277">
        <f>IF(ISNUMBER(SEARCH("Targa",porsche_data[[#This Row],[Body]])),1,0)</f>
        <v>0</v>
      </c>
      <c r="K2277">
        <f>IF(ISNUMBER(SEARCH("Cabriolet",porsche_data[[#This Row],[Body]])),1,0)</f>
        <v>0</v>
      </c>
      <c r="L2277" t="s">
        <v>44</v>
      </c>
      <c r="M2277">
        <v>996</v>
      </c>
      <c r="N2277" t="s">
        <v>3125</v>
      </c>
      <c r="O2277" s="3">
        <f>1*(LEFT(porsche_data[[#This Row],[Mileage0]],FIND(" ",porsche_data[[#This Row],[Mileage0]])-1))</f>
        <v>84856</v>
      </c>
      <c r="P2277" t="s">
        <v>529</v>
      </c>
      <c r="Q2277">
        <v>381</v>
      </c>
      <c r="R2277" t="s">
        <v>19</v>
      </c>
      <c r="S2277">
        <f>1*(LEFT(porsche_data[[#This Row],[Cylinder Capacity]],FIND(" ",porsche_data[[#This Row],[Cylinder Capacity]])-1))</f>
        <v>3.6</v>
      </c>
      <c r="T2277" t="s">
        <v>20</v>
      </c>
      <c r="U2277" t="s">
        <v>21</v>
      </c>
      <c r="V2277">
        <f>IF(porsche_data[[#This Row],[Transmission]]="Automatic",1,0)</f>
        <v>0</v>
      </c>
      <c r="W2277">
        <f>IF(porsche_data[[#This Row],[Transmission]]="PDK",1,0)</f>
        <v>0</v>
      </c>
      <c r="X2277" t="s">
        <v>22</v>
      </c>
      <c r="Y2277">
        <f>IF(porsche_data[[#This Row],[Drive]]="Rear drive",0,1)</f>
        <v>0</v>
      </c>
      <c r="Z2277" t="s">
        <v>23</v>
      </c>
      <c r="AA2277" t="s">
        <v>24</v>
      </c>
      <c r="AB2277">
        <f>IF(OR(porsche_data[[#This Row],[Interior Color]]="Black",porsche_data[[#This Row],[Interior Color]]="Beige",porsche_data[[#This Row],[Interior Color]]="Brown",porsche_data[[#This Row],[Interior Color]]="Grey"),0,1)</f>
        <v>0</v>
      </c>
      <c r="AC2277" t="s">
        <v>116</v>
      </c>
      <c r="AD22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78" spans="1:30" hidden="1" x14ac:dyDescent="0.2">
      <c r="A2278" t="s">
        <v>1553</v>
      </c>
      <c r="B2278">
        <v>115000</v>
      </c>
      <c r="C2278" t="e">
        <f>ABS((porsche_data[[#This Row],[Price]]-#REF!)/#REF!)</f>
        <v>#REF!</v>
      </c>
      <c r="D2278" t="s">
        <v>449</v>
      </c>
      <c r="E2278" t="s">
        <v>655</v>
      </c>
      <c r="F2278">
        <f>IF(OR(ISNUMBER(SEARCH(" 4S",porsche_data[[#This Row],[Model]])), ISNUMBER(SEARCH(" S",porsche_data[[#This Row],[Model]]))),1,0)</f>
        <v>1</v>
      </c>
      <c r="G2278">
        <f>IF(ISNUMBER(SEARCH("Turbo",porsche_data[[#This Row],[Model]])),1,0)</f>
        <v>0</v>
      </c>
      <c r="H2278">
        <f>IF(ISNUMBER(SEARCH("GT",porsche_data[[#This Row],[Model]])),1,0)</f>
        <v>0</v>
      </c>
      <c r="I2278">
        <f>IF(ISNUMBER(SEARCH("RS",porsche_data[[#This Row],[Model]])),1,0)</f>
        <v>0</v>
      </c>
      <c r="J2278">
        <f>IF(ISNUMBER(SEARCH("Targa",porsche_data[[#This Row],[Body]])),1,0)</f>
        <v>1</v>
      </c>
      <c r="K2278">
        <f>IF(ISNUMBER(SEARCH("Cabriolet",porsche_data[[#This Row],[Body]])),1,0)</f>
        <v>0</v>
      </c>
      <c r="L2278" t="s">
        <v>36</v>
      </c>
      <c r="N2278" t="s">
        <v>1379</v>
      </c>
      <c r="O2278" t="str">
        <f>IF(ISNUMBER(SEARCH("km",porsche_data[[#This Row],[Mileage0]])),porsche_data[[#This Row],[Mileage0]],"")</f>
        <v>72000 km</v>
      </c>
      <c r="P2278" t="s">
        <v>1011</v>
      </c>
      <c r="R2278" t="s">
        <v>39</v>
      </c>
      <c r="T2278" t="s">
        <v>20</v>
      </c>
      <c r="U2278" t="s">
        <v>21</v>
      </c>
      <c r="V2278">
        <f>IF(porsche_data[[#This Row],[Transmission]]="Automatic",1,0)</f>
        <v>0</v>
      </c>
      <c r="W2278">
        <f>IF(porsche_data[[#This Row],[Transmission]]="PDK",1,0)</f>
        <v>0</v>
      </c>
      <c r="X2278" t="s">
        <v>22</v>
      </c>
      <c r="Y2278">
        <f>IF(porsche_data[[#This Row],[Drive]]="Rear drive",0,1)</f>
        <v>0</v>
      </c>
      <c r="Z2278" t="s">
        <v>23</v>
      </c>
      <c r="AA2278" t="s">
        <v>24</v>
      </c>
      <c r="AB2278">
        <f>IF(OR(porsche_data[[#This Row],[Interior Color]]="Black",porsche_data[[#This Row],[Interior Color]]="Beige",porsche_data[[#This Row],[Interior Color]]="Brown",porsche_data[[#This Row],[Interior Color]]="Grey"),0,1)</f>
        <v>0</v>
      </c>
      <c r="AC2278" t="s">
        <v>116</v>
      </c>
      <c r="AD22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79" spans="1:30" hidden="1" x14ac:dyDescent="0.2">
      <c r="A2279" t="s">
        <v>952</v>
      </c>
      <c r="C2279" t="e">
        <f>ABS((porsche_data[[#This Row],[Price]]-#REF!)/#REF!)</f>
        <v>#REF!</v>
      </c>
      <c r="D2279" t="s">
        <v>874</v>
      </c>
      <c r="E2279" t="s">
        <v>205</v>
      </c>
      <c r="F2279">
        <f>IF(OR(ISNUMBER(SEARCH(" 4S",porsche_data[[#This Row],[Model]])), ISNUMBER(SEARCH(" S",porsche_data[[#This Row],[Model]]))),1,0)</f>
        <v>1</v>
      </c>
      <c r="G2279">
        <f>IF(ISNUMBER(SEARCH("Turbo",porsche_data[[#This Row],[Model]])),1,0)</f>
        <v>0</v>
      </c>
      <c r="H2279">
        <f>IF(ISNUMBER(SEARCH("GT",porsche_data[[#This Row],[Model]])),1,0)</f>
        <v>0</v>
      </c>
      <c r="I2279">
        <f>IF(ISNUMBER(SEARCH("RS",porsche_data[[#This Row],[Model]])),1,0)</f>
        <v>0</v>
      </c>
      <c r="J2279">
        <f>IF(ISNUMBER(SEARCH("Targa",porsche_data[[#This Row],[Body]])),1,0)</f>
        <v>0</v>
      </c>
      <c r="K2279">
        <f>IF(ISNUMBER(SEARCH("Cabriolet",porsche_data[[#This Row],[Body]])),1,0)</f>
        <v>0</v>
      </c>
      <c r="L2279" t="s">
        <v>44</v>
      </c>
      <c r="N2279" t="s">
        <v>3286</v>
      </c>
      <c r="O2279" t="str">
        <f>IF(ISNUMBER(SEARCH("km",porsche_data[[#This Row],[Mileage0]])),porsche_data[[#This Row],[Mileage0]],"")</f>
        <v>12709 km</v>
      </c>
      <c r="P2279" t="s">
        <v>207</v>
      </c>
      <c r="R2279" t="s">
        <v>88</v>
      </c>
      <c r="T2279" t="s">
        <v>20</v>
      </c>
      <c r="U2279" t="s">
        <v>21</v>
      </c>
      <c r="V2279">
        <f>IF(porsche_data[[#This Row],[Transmission]]="Automatic",1,0)</f>
        <v>0</v>
      </c>
      <c r="W2279">
        <f>IF(porsche_data[[#This Row],[Transmission]]="PDK",1,0)</f>
        <v>0</v>
      </c>
      <c r="X2279" t="s">
        <v>22</v>
      </c>
      <c r="Y2279">
        <f>IF(porsche_data[[#This Row],[Drive]]="Rear drive",0,1)</f>
        <v>0</v>
      </c>
      <c r="Z2279" t="s">
        <v>23</v>
      </c>
      <c r="AA2279" t="s">
        <v>24</v>
      </c>
      <c r="AB2279">
        <f>IF(OR(porsche_data[[#This Row],[Interior Color]]="Black",porsche_data[[#This Row],[Interior Color]]="Beige",porsche_data[[#This Row],[Interior Color]]="Brown",porsche_data[[#This Row],[Interior Color]]="Grey"),0,1)</f>
        <v>0</v>
      </c>
      <c r="AC2279" t="s">
        <v>61</v>
      </c>
      <c r="AD22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80" spans="1:30" x14ac:dyDescent="0.2">
      <c r="A2280" t="s">
        <v>1553</v>
      </c>
      <c r="B2280">
        <v>115000</v>
      </c>
      <c r="C2280">
        <f>ABS((porsche_data[[#This Row],[Price]]-AVERAGE(B2212:B6667))/_xlfn.STDEV.P(B2212:B6667))</f>
        <v>1.5590039087440222</v>
      </c>
      <c r="D2280" t="s">
        <v>473</v>
      </c>
      <c r="E2280" t="s">
        <v>621</v>
      </c>
      <c r="F2280">
        <f>IF(OR(ISNUMBER(SEARCH(" 4S",porsche_data[[#This Row],[Model]])), ISNUMBER(SEARCH(" S",porsche_data[[#This Row],[Model]]))),1,0)</f>
        <v>1</v>
      </c>
      <c r="G2280">
        <f>IF(ISNUMBER(SEARCH("Turbo",porsche_data[[#This Row],[Model]])),1,0)</f>
        <v>0</v>
      </c>
      <c r="H2280">
        <f>IF(ISNUMBER(SEARCH("GT",porsche_data[[#This Row],[Model]])),1,0)</f>
        <v>0</v>
      </c>
      <c r="I2280">
        <f>IF(ISNUMBER(SEARCH("RS",porsche_data[[#This Row],[Model]])),1,0)</f>
        <v>0</v>
      </c>
      <c r="J2280">
        <f>IF(ISNUMBER(SEARCH("Targa",porsche_data[[#This Row],[Body]])),1,0)</f>
        <v>0</v>
      </c>
      <c r="K2280">
        <f>IF(ISNUMBER(SEARCH("Cabriolet",porsche_data[[#This Row],[Body]])),1,0)</f>
        <v>0</v>
      </c>
      <c r="L2280" t="s">
        <v>44</v>
      </c>
      <c r="M2280">
        <v>993</v>
      </c>
      <c r="N2280" t="s">
        <v>4654</v>
      </c>
      <c r="O2280" s="3">
        <f>1*(LEFT(porsche_data[[#This Row],[Mileage0]],FIND(" ",porsche_data[[#This Row],[Mileage0]])-1))</f>
        <v>167000</v>
      </c>
      <c r="P2280" t="s">
        <v>126</v>
      </c>
      <c r="Q2280">
        <v>285</v>
      </c>
      <c r="R2280" t="s">
        <v>19</v>
      </c>
      <c r="S2280">
        <f>1*(LEFT(porsche_data[[#This Row],[Cylinder Capacity]],FIND(" ",porsche_data[[#This Row],[Cylinder Capacity]])-1))</f>
        <v>3.6</v>
      </c>
      <c r="T2280" t="s">
        <v>20</v>
      </c>
      <c r="U2280" t="s">
        <v>21</v>
      </c>
      <c r="V2280">
        <f>IF(porsche_data[[#This Row],[Transmission]]="Automatic",1,0)</f>
        <v>0</v>
      </c>
      <c r="W2280">
        <f>IF(porsche_data[[#This Row],[Transmission]]="PDK",1,0)</f>
        <v>0</v>
      </c>
      <c r="X2280" t="s">
        <v>46</v>
      </c>
      <c r="Y2280">
        <f>IF(porsche_data[[#This Row],[Drive]]="Rear drive",0,1)</f>
        <v>1</v>
      </c>
      <c r="Z2280" t="s">
        <v>23</v>
      </c>
      <c r="AA2280" t="s">
        <v>24</v>
      </c>
      <c r="AB2280">
        <f>IF(OR(porsche_data[[#This Row],[Interior Color]]="Black",porsche_data[[#This Row],[Interior Color]]="Beige",porsche_data[[#This Row],[Interior Color]]="Brown",porsche_data[[#This Row],[Interior Color]]="Grey"),0,1)</f>
        <v>0</v>
      </c>
      <c r="AC2280" t="s">
        <v>116</v>
      </c>
      <c r="AD22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81" spans="1:30" hidden="1" x14ac:dyDescent="0.2">
      <c r="A2281" t="s">
        <v>25</v>
      </c>
      <c r="C2281" t="e">
        <f>ABS((porsche_data[[#This Row],[Price]]-#REF!)/#REF!)</f>
        <v>#REF!</v>
      </c>
      <c r="D2281" t="s">
        <v>25</v>
      </c>
      <c r="E2281" t="s">
        <v>25</v>
      </c>
      <c r="F2281">
        <f>IF(OR(ISNUMBER(SEARCH(" 4S",porsche_data[[#This Row],[Model]])), ISNUMBER(SEARCH(" S",porsche_data[[#This Row],[Model]]))),1,0)</f>
        <v>0</v>
      </c>
      <c r="G2281">
        <f>IF(ISNUMBER(SEARCH("Turbo",porsche_data[[#This Row],[Model]])),1,0)</f>
        <v>0</v>
      </c>
      <c r="H2281">
        <f>IF(ISNUMBER(SEARCH("GT",porsche_data[[#This Row],[Model]])),1,0)</f>
        <v>0</v>
      </c>
      <c r="I2281">
        <f>IF(ISNUMBER(SEARCH("RS",porsche_data[[#This Row],[Model]])),1,0)</f>
        <v>0</v>
      </c>
      <c r="J2281">
        <f>IF(ISNUMBER(SEARCH("Targa",porsche_data[[#This Row],[Body]])),1,0)</f>
        <v>0</v>
      </c>
      <c r="K2281">
        <f>IF(ISNUMBER(SEARCH("Cabriolet",porsche_data[[#This Row],[Body]])),1,0)</f>
        <v>0</v>
      </c>
      <c r="L2281" t="s">
        <v>25</v>
      </c>
      <c r="N2281" t="s">
        <v>25</v>
      </c>
      <c r="O2281" t="str">
        <f>IF(ISNUMBER(SEARCH("km",porsche_data[[#This Row],[Mileage0]])),porsche_data[[#This Row],[Mileage0]],"")</f>
        <v/>
      </c>
      <c r="P2281" t="s">
        <v>25</v>
      </c>
      <c r="R2281" t="s">
        <v>25</v>
      </c>
      <c r="T2281" t="s">
        <v>25</v>
      </c>
      <c r="U2281" t="s">
        <v>25</v>
      </c>
      <c r="V2281">
        <f>IF(porsche_data[[#This Row],[Transmission]]="Automatic",1,0)</f>
        <v>0</v>
      </c>
      <c r="W2281">
        <f>IF(porsche_data[[#This Row],[Transmission]]="PDK",1,0)</f>
        <v>0</v>
      </c>
      <c r="X2281" t="s">
        <v>25</v>
      </c>
      <c r="Y2281">
        <f>IF(porsche_data[[#This Row],[Drive]]="Rear drive",0,1)</f>
        <v>1</v>
      </c>
      <c r="Z2281" t="s">
        <v>25</v>
      </c>
      <c r="AA2281" t="s">
        <v>25</v>
      </c>
      <c r="AB2281">
        <f>IF(OR(porsche_data[[#This Row],[Interior Color]]="Black",porsche_data[[#This Row],[Interior Color]]="Beige",porsche_data[[#This Row],[Interior Color]]="Brown",porsche_data[[#This Row],[Interior Color]]="Grey"),0,1)</f>
        <v>1</v>
      </c>
      <c r="AC2281" t="s">
        <v>25</v>
      </c>
      <c r="AD22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82" spans="1:30" hidden="1" x14ac:dyDescent="0.2">
      <c r="A2282" t="s">
        <v>1553</v>
      </c>
      <c r="B2282">
        <v>115000</v>
      </c>
      <c r="C2282" t="e">
        <f>ABS((porsche_data[[#This Row],[Price]]-#REF!)/#REF!)</f>
        <v>#REF!</v>
      </c>
      <c r="D2282" t="s">
        <v>930</v>
      </c>
      <c r="E2282" t="s">
        <v>614</v>
      </c>
      <c r="F2282">
        <f>IF(OR(ISNUMBER(SEARCH(" 4S",porsche_data[[#This Row],[Model]])), ISNUMBER(SEARCH(" S",porsche_data[[#This Row],[Model]]))),1,0)</f>
        <v>0</v>
      </c>
      <c r="G2282">
        <f>IF(ISNUMBER(SEARCH("Turbo",porsche_data[[#This Row],[Model]])),1,0)</f>
        <v>0</v>
      </c>
      <c r="H2282">
        <f>IF(ISNUMBER(SEARCH("GT",porsche_data[[#This Row],[Model]])),1,0)</f>
        <v>0</v>
      </c>
      <c r="I2282">
        <f>IF(ISNUMBER(SEARCH("RS",porsche_data[[#This Row],[Model]])),1,0)</f>
        <v>0</v>
      </c>
      <c r="J2282">
        <f>IF(ISNUMBER(SEARCH("Targa",porsche_data[[#This Row],[Body]])),1,0)</f>
        <v>1</v>
      </c>
      <c r="K2282">
        <f>IF(ISNUMBER(SEARCH("Cabriolet",porsche_data[[#This Row],[Body]])),1,0)</f>
        <v>0</v>
      </c>
      <c r="L2282" t="s">
        <v>36</v>
      </c>
      <c r="N2282" t="s">
        <v>4716</v>
      </c>
      <c r="O2282" t="str">
        <f>IF(ISNUMBER(SEARCH("km",porsche_data[[#This Row],[Mileage0]])),porsche_data[[#This Row],[Mileage0]],"")</f>
        <v>72888 km</v>
      </c>
      <c r="P2282" t="s">
        <v>568</v>
      </c>
      <c r="R2282" t="s">
        <v>569</v>
      </c>
      <c r="T2282" t="s">
        <v>20</v>
      </c>
      <c r="U2282" t="s">
        <v>21</v>
      </c>
      <c r="V2282">
        <f>IF(porsche_data[[#This Row],[Transmission]]="Automatic",1,0)</f>
        <v>0</v>
      </c>
      <c r="W2282">
        <f>IF(porsche_data[[#This Row],[Transmission]]="PDK",1,0)</f>
        <v>0</v>
      </c>
      <c r="X2282" t="s">
        <v>22</v>
      </c>
      <c r="Y2282">
        <f>IF(porsche_data[[#This Row],[Drive]]="Rear drive",0,1)</f>
        <v>0</v>
      </c>
      <c r="Z2282" t="s">
        <v>23</v>
      </c>
      <c r="AA2282" t="s">
        <v>116</v>
      </c>
      <c r="AB2282">
        <f>IF(OR(porsche_data[[#This Row],[Interior Color]]="Black",porsche_data[[#This Row],[Interior Color]]="Beige",porsche_data[[#This Row],[Interior Color]]="Brown",porsche_data[[#This Row],[Interior Color]]="Grey"),0,1)</f>
        <v>1</v>
      </c>
      <c r="AC2282" t="s">
        <v>24</v>
      </c>
      <c r="AD22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83" spans="1:30" hidden="1" x14ac:dyDescent="0.2">
      <c r="A2283" t="s">
        <v>3289</v>
      </c>
      <c r="C2283" t="e">
        <f>ABS((porsche_data[[#This Row],[Price]]-#REF!)/#REF!)</f>
        <v>#REF!</v>
      </c>
      <c r="D2283" t="s">
        <v>93</v>
      </c>
      <c r="E2283" t="s">
        <v>571</v>
      </c>
      <c r="F2283">
        <f>IF(OR(ISNUMBER(SEARCH(" 4S",porsche_data[[#This Row],[Model]])), ISNUMBER(SEARCH(" S",porsche_data[[#This Row],[Model]]))),1,0)</f>
        <v>0</v>
      </c>
      <c r="G2283">
        <f>IF(ISNUMBER(SEARCH("Turbo",porsche_data[[#This Row],[Model]])),1,0)</f>
        <v>0</v>
      </c>
      <c r="H2283">
        <f>IF(ISNUMBER(SEARCH("GT",porsche_data[[#This Row],[Model]])),1,0)</f>
        <v>0</v>
      </c>
      <c r="I2283">
        <f>IF(ISNUMBER(SEARCH("RS",porsche_data[[#This Row],[Model]])),1,0)</f>
        <v>0</v>
      </c>
      <c r="J2283">
        <f>IF(ISNUMBER(SEARCH("Targa",porsche_data[[#This Row],[Body]])),1,0)</f>
        <v>0</v>
      </c>
      <c r="K2283">
        <f>IF(ISNUMBER(SEARCH("Cabriolet",porsche_data[[#This Row],[Body]])),1,0)</f>
        <v>0</v>
      </c>
      <c r="L2283" t="s">
        <v>500</v>
      </c>
      <c r="N2283" t="s">
        <v>3290</v>
      </c>
      <c r="O2283" t="str">
        <f>IF(ISNUMBER(SEARCH("km",porsche_data[[#This Row],[Mileage0]])),porsche_data[[#This Row],[Mileage0]],"")</f>
        <v>66000 km</v>
      </c>
      <c r="P2283" t="s">
        <v>573</v>
      </c>
      <c r="R2283" t="s">
        <v>3291</v>
      </c>
      <c r="T2283" t="s">
        <v>20</v>
      </c>
      <c r="U2283" t="s">
        <v>31</v>
      </c>
      <c r="V2283">
        <f>IF(porsche_data[[#This Row],[Transmission]]="Automatic",1,0)</f>
        <v>0</v>
      </c>
      <c r="W2283">
        <f>IF(porsche_data[[#This Row],[Transmission]]="PDK",1,0)</f>
        <v>1</v>
      </c>
      <c r="X2283" t="s">
        <v>46</v>
      </c>
      <c r="Y2283">
        <f>IF(porsche_data[[#This Row],[Drive]]="Rear drive",0,1)</f>
        <v>1</v>
      </c>
      <c r="Z2283" t="s">
        <v>133</v>
      </c>
      <c r="AA2283" t="s">
        <v>24</v>
      </c>
      <c r="AB2283">
        <f>IF(OR(porsche_data[[#This Row],[Interior Color]]="Black",porsche_data[[#This Row],[Interior Color]]="Beige",porsche_data[[#This Row],[Interior Color]]="Brown",porsche_data[[#This Row],[Interior Color]]="Grey"),0,1)</f>
        <v>0</v>
      </c>
      <c r="AC2283" t="s">
        <v>24</v>
      </c>
      <c r="AD22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84" spans="1:30" hidden="1" x14ac:dyDescent="0.2">
      <c r="A2284" t="s">
        <v>3292</v>
      </c>
      <c r="C2284" t="e">
        <f>ABS((porsche_data[[#This Row],[Price]]-#REF!)/#REF!)</f>
        <v>#REF!</v>
      </c>
      <c r="D2284" t="s">
        <v>1141</v>
      </c>
      <c r="E2284" t="s">
        <v>1542</v>
      </c>
      <c r="F2284">
        <f>IF(OR(ISNUMBER(SEARCH(" 4S",porsche_data[[#This Row],[Model]])), ISNUMBER(SEARCH(" S",porsche_data[[#This Row],[Model]]))),1,0)</f>
        <v>1</v>
      </c>
      <c r="G2284">
        <f>IF(ISNUMBER(SEARCH("Turbo",porsche_data[[#This Row],[Model]])),1,0)</f>
        <v>0</v>
      </c>
      <c r="H2284">
        <f>IF(ISNUMBER(SEARCH("GT",porsche_data[[#This Row],[Model]])),1,0)</f>
        <v>0</v>
      </c>
      <c r="I2284">
        <f>IF(ISNUMBER(SEARCH("RS",porsche_data[[#This Row],[Model]])),1,0)</f>
        <v>0</v>
      </c>
      <c r="J2284">
        <f>IF(ISNUMBER(SEARCH("Targa",porsche_data[[#This Row],[Body]])),1,0)</f>
        <v>0</v>
      </c>
      <c r="K2284">
        <f>IF(ISNUMBER(SEARCH("Cabriolet",porsche_data[[#This Row],[Body]])),1,0)</f>
        <v>1</v>
      </c>
      <c r="L2284" t="s">
        <v>16</v>
      </c>
      <c r="N2284" t="s">
        <v>3293</v>
      </c>
      <c r="O2284" t="str">
        <f>IF(ISNUMBER(SEARCH("km",porsche_data[[#This Row],[Mileage0]])),porsche_data[[#This Row],[Mileage0]],"")</f>
        <v>2180 km</v>
      </c>
      <c r="P2284" t="s">
        <v>1143</v>
      </c>
      <c r="R2284" t="s">
        <v>1144</v>
      </c>
      <c r="T2284" t="s">
        <v>20</v>
      </c>
      <c r="U2284" t="s">
        <v>21</v>
      </c>
      <c r="V2284">
        <f>IF(porsche_data[[#This Row],[Transmission]]="Automatic",1,0)</f>
        <v>0</v>
      </c>
      <c r="W2284">
        <f>IF(porsche_data[[#This Row],[Transmission]]="PDK",1,0)</f>
        <v>0</v>
      </c>
      <c r="X2284" t="s">
        <v>22</v>
      </c>
      <c r="Y2284">
        <f>IF(porsche_data[[#This Row],[Drive]]="Rear drive",0,1)</f>
        <v>0</v>
      </c>
      <c r="Z2284" t="s">
        <v>23</v>
      </c>
      <c r="AA2284" t="s">
        <v>68</v>
      </c>
      <c r="AB2284">
        <f>IF(OR(porsche_data[[#This Row],[Interior Color]]="Black",porsche_data[[#This Row],[Interior Color]]="Beige",porsche_data[[#This Row],[Interior Color]]="Brown",porsche_data[[#This Row],[Interior Color]]="Grey"),0,1)</f>
        <v>0</v>
      </c>
      <c r="AC2284" t="s">
        <v>54</v>
      </c>
      <c r="AD22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85" spans="1:30" hidden="1" x14ac:dyDescent="0.2">
      <c r="A2285" t="s">
        <v>1119</v>
      </c>
      <c r="C2285" t="e">
        <f>ABS((porsche_data[[#This Row],[Price]]-#REF!)/#REF!)</f>
        <v>#REF!</v>
      </c>
      <c r="D2285" t="s">
        <v>225</v>
      </c>
      <c r="E2285" t="s">
        <v>2522</v>
      </c>
      <c r="F2285">
        <f>IF(OR(ISNUMBER(SEARCH(" 4S",porsche_data[[#This Row],[Model]])), ISNUMBER(SEARCH(" S",porsche_data[[#This Row],[Model]]))),1,0)</f>
        <v>0</v>
      </c>
      <c r="G2285">
        <f>IF(ISNUMBER(SEARCH("Turbo",porsche_data[[#This Row],[Model]])),1,0)</f>
        <v>0</v>
      </c>
      <c r="H2285">
        <f>IF(ISNUMBER(SEARCH("GT",porsche_data[[#This Row],[Model]])),1,0)</f>
        <v>0</v>
      </c>
      <c r="I2285">
        <f>IF(ISNUMBER(SEARCH("RS",porsche_data[[#This Row],[Model]])),1,0)</f>
        <v>0</v>
      </c>
      <c r="J2285">
        <f>IF(ISNUMBER(SEARCH("Targa",porsche_data[[#This Row],[Body]])),1,0)</f>
        <v>1</v>
      </c>
      <c r="K2285">
        <f>IF(ISNUMBER(SEARCH("Cabriolet",porsche_data[[#This Row],[Body]])),1,0)</f>
        <v>0</v>
      </c>
      <c r="L2285" t="s">
        <v>36</v>
      </c>
      <c r="N2285" t="s">
        <v>2575</v>
      </c>
      <c r="O2285" t="str">
        <f>IF(ISNUMBER(SEARCH("km",porsche_data[[#This Row],[Mileage0]])),porsche_data[[#This Row],[Mileage0]],"")</f>
        <v>52000 km</v>
      </c>
      <c r="P2285" t="s">
        <v>1410</v>
      </c>
      <c r="R2285" t="s">
        <v>748</v>
      </c>
      <c r="T2285" t="s">
        <v>20</v>
      </c>
      <c r="U2285" t="s">
        <v>21</v>
      </c>
      <c r="V2285">
        <f>IF(porsche_data[[#This Row],[Transmission]]="Automatic",1,0)</f>
        <v>0</v>
      </c>
      <c r="W2285">
        <f>IF(porsche_data[[#This Row],[Transmission]]="PDK",1,0)</f>
        <v>0</v>
      </c>
      <c r="X2285" t="s">
        <v>22</v>
      </c>
      <c r="Y2285">
        <f>IF(porsche_data[[#This Row],[Drive]]="Rear drive",0,1)</f>
        <v>0</v>
      </c>
      <c r="Z2285" t="s">
        <v>23</v>
      </c>
      <c r="AA2285" t="s">
        <v>24</v>
      </c>
      <c r="AB2285">
        <f>IF(OR(porsche_data[[#This Row],[Interior Color]]="Black",porsche_data[[#This Row],[Interior Color]]="Beige",porsche_data[[#This Row],[Interior Color]]="Brown",porsche_data[[#This Row],[Interior Color]]="Grey"),0,1)</f>
        <v>0</v>
      </c>
      <c r="AC2285" t="s">
        <v>308</v>
      </c>
      <c r="AD22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86" spans="1:30" hidden="1" x14ac:dyDescent="0.2">
      <c r="A2286" t="s">
        <v>600</v>
      </c>
      <c r="C2286" t="e">
        <f>ABS((porsche_data[[#This Row],[Price]]-#REF!)/#REF!)</f>
        <v>#REF!</v>
      </c>
      <c r="D2286" t="s">
        <v>14</v>
      </c>
      <c r="E2286" t="s">
        <v>1910</v>
      </c>
      <c r="F2286">
        <f>IF(OR(ISNUMBER(SEARCH(" 4S",porsche_data[[#This Row],[Model]])), ISNUMBER(SEARCH(" S",porsche_data[[#This Row],[Model]]))),1,0)</f>
        <v>1</v>
      </c>
      <c r="G2286">
        <f>IF(ISNUMBER(SEARCH("Turbo",porsche_data[[#This Row],[Model]])),1,0)</f>
        <v>0</v>
      </c>
      <c r="H2286">
        <f>IF(ISNUMBER(SEARCH("GT",porsche_data[[#This Row],[Model]])),1,0)</f>
        <v>0</v>
      </c>
      <c r="I2286">
        <f>IF(ISNUMBER(SEARCH("RS",porsche_data[[#This Row],[Model]])),1,0)</f>
        <v>0</v>
      </c>
      <c r="J2286">
        <f>IF(ISNUMBER(SEARCH("Targa",porsche_data[[#This Row],[Body]])),1,0)</f>
        <v>0</v>
      </c>
      <c r="K2286">
        <f>IF(ISNUMBER(SEARCH("Cabriolet",porsche_data[[#This Row],[Body]])),1,0)</f>
        <v>0</v>
      </c>
      <c r="L2286" t="s">
        <v>44</v>
      </c>
      <c r="N2286" t="s">
        <v>3294</v>
      </c>
      <c r="O2286" t="str">
        <f>IF(ISNUMBER(SEARCH("km",porsche_data[[#This Row],[Mileage0]])),porsche_data[[#This Row],[Mileage0]],"")</f>
        <v>146500 km</v>
      </c>
      <c r="P2286" t="s">
        <v>385</v>
      </c>
      <c r="R2286" t="s">
        <v>78</v>
      </c>
      <c r="T2286" t="s">
        <v>20</v>
      </c>
      <c r="U2286" t="s">
        <v>21</v>
      </c>
      <c r="V2286">
        <f>IF(porsche_data[[#This Row],[Transmission]]="Automatic",1,0)</f>
        <v>0</v>
      </c>
      <c r="W2286">
        <f>IF(porsche_data[[#This Row],[Transmission]]="PDK",1,0)</f>
        <v>0</v>
      </c>
      <c r="X2286" t="s">
        <v>22</v>
      </c>
      <c r="Y2286">
        <f>IF(porsche_data[[#This Row],[Drive]]="Rear drive",0,1)</f>
        <v>0</v>
      </c>
      <c r="Z2286" t="s">
        <v>23</v>
      </c>
      <c r="AA2286" t="s">
        <v>24</v>
      </c>
      <c r="AB2286">
        <f>IF(OR(porsche_data[[#This Row],[Interior Color]]="Black",porsche_data[[#This Row],[Interior Color]]="Beige",porsche_data[[#This Row],[Interior Color]]="Brown",porsche_data[[#This Row],[Interior Color]]="Grey"),0,1)</f>
        <v>0</v>
      </c>
      <c r="AC2286" t="s">
        <v>40</v>
      </c>
      <c r="AD22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87" spans="1:30" hidden="1" x14ac:dyDescent="0.2">
      <c r="A2287" t="s">
        <v>25</v>
      </c>
      <c r="C2287" t="e">
        <f>ABS((porsche_data[[#This Row],[Price]]-#REF!)/#REF!)</f>
        <v>#REF!</v>
      </c>
      <c r="D2287" t="s">
        <v>25</v>
      </c>
      <c r="E2287" t="s">
        <v>25</v>
      </c>
      <c r="F2287">
        <f>IF(OR(ISNUMBER(SEARCH(" 4S",porsche_data[[#This Row],[Model]])), ISNUMBER(SEARCH(" S",porsche_data[[#This Row],[Model]]))),1,0)</f>
        <v>0</v>
      </c>
      <c r="G2287">
        <f>IF(ISNUMBER(SEARCH("Turbo",porsche_data[[#This Row],[Model]])),1,0)</f>
        <v>0</v>
      </c>
      <c r="H2287">
        <f>IF(ISNUMBER(SEARCH("GT",porsche_data[[#This Row],[Model]])),1,0)</f>
        <v>0</v>
      </c>
      <c r="I2287">
        <f>IF(ISNUMBER(SEARCH("RS",porsche_data[[#This Row],[Model]])),1,0)</f>
        <v>0</v>
      </c>
      <c r="J2287">
        <f>IF(ISNUMBER(SEARCH("Targa",porsche_data[[#This Row],[Body]])),1,0)</f>
        <v>0</v>
      </c>
      <c r="K2287">
        <f>IF(ISNUMBER(SEARCH("Cabriolet",porsche_data[[#This Row],[Body]])),1,0)</f>
        <v>0</v>
      </c>
      <c r="L2287" t="s">
        <v>25</v>
      </c>
      <c r="N2287" t="s">
        <v>25</v>
      </c>
      <c r="O2287" t="str">
        <f>IF(ISNUMBER(SEARCH("km",porsche_data[[#This Row],[Mileage0]])),porsche_data[[#This Row],[Mileage0]],"")</f>
        <v/>
      </c>
      <c r="P2287" t="s">
        <v>25</v>
      </c>
      <c r="R2287" t="s">
        <v>25</v>
      </c>
      <c r="T2287" t="s">
        <v>25</v>
      </c>
      <c r="U2287" t="s">
        <v>25</v>
      </c>
      <c r="V2287">
        <f>IF(porsche_data[[#This Row],[Transmission]]="Automatic",1,0)</f>
        <v>0</v>
      </c>
      <c r="W2287">
        <f>IF(porsche_data[[#This Row],[Transmission]]="PDK",1,0)</f>
        <v>0</v>
      </c>
      <c r="X2287" t="s">
        <v>25</v>
      </c>
      <c r="Y2287">
        <f>IF(porsche_data[[#This Row],[Drive]]="Rear drive",0,1)</f>
        <v>1</v>
      </c>
      <c r="Z2287" t="s">
        <v>25</v>
      </c>
      <c r="AA2287" t="s">
        <v>25</v>
      </c>
      <c r="AB2287">
        <f>IF(OR(porsche_data[[#This Row],[Interior Color]]="Black",porsche_data[[#This Row],[Interior Color]]="Beige",porsche_data[[#This Row],[Interior Color]]="Brown",porsche_data[[#This Row],[Interior Color]]="Grey"),0,1)</f>
        <v>1</v>
      </c>
      <c r="AC2287" t="s">
        <v>25</v>
      </c>
      <c r="AD22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88" spans="1:30" hidden="1" x14ac:dyDescent="0.2">
      <c r="A2288" t="s">
        <v>1553</v>
      </c>
      <c r="B2288">
        <v>115000</v>
      </c>
      <c r="C2288" t="e">
        <f>ABS((porsche_data[[#This Row],[Price]]-#REF!)/#REF!)</f>
        <v>#REF!</v>
      </c>
      <c r="D2288" t="s">
        <v>56</v>
      </c>
      <c r="E2288" t="s">
        <v>505</v>
      </c>
      <c r="F2288">
        <f>IF(OR(ISNUMBER(SEARCH(" 4S",porsche_data[[#This Row],[Model]])), ISNUMBER(SEARCH(" S",porsche_data[[#This Row],[Model]]))),1,0)</f>
        <v>0</v>
      </c>
      <c r="G2288">
        <f>IF(ISNUMBER(SEARCH("Turbo",porsche_data[[#This Row],[Model]])),1,0)</f>
        <v>0</v>
      </c>
      <c r="H2288">
        <f>IF(ISNUMBER(SEARCH("GT",porsche_data[[#This Row],[Model]])),1,0)</f>
        <v>0</v>
      </c>
      <c r="I2288">
        <f>IF(ISNUMBER(SEARCH("RS",porsche_data[[#This Row],[Model]])),1,0)</f>
        <v>0</v>
      </c>
      <c r="J2288">
        <f>IF(ISNUMBER(SEARCH("Targa",porsche_data[[#This Row],[Body]])),1,0)</f>
        <v>0</v>
      </c>
      <c r="K2288">
        <f>IF(ISNUMBER(SEARCH("Cabriolet",porsche_data[[#This Row],[Body]])),1,0)</f>
        <v>0</v>
      </c>
      <c r="L2288" t="s">
        <v>44</v>
      </c>
      <c r="M2288">
        <v>911</v>
      </c>
      <c r="N2288" t="s">
        <v>4989</v>
      </c>
      <c r="O2288" t="str">
        <f>IF(ISNUMBER(SEARCH("km",porsche_data[[#This Row],[Mileage0]])),porsche_data[[#This Row],[Mileage0]],"")</f>
        <v/>
      </c>
      <c r="P2288" t="s">
        <v>1352</v>
      </c>
      <c r="Q2288">
        <v>207</v>
      </c>
      <c r="R2288" t="s">
        <v>60</v>
      </c>
      <c r="S2288">
        <v>0</v>
      </c>
      <c r="T2288" t="s">
        <v>20</v>
      </c>
      <c r="U2288" t="s">
        <v>21</v>
      </c>
      <c r="V2288">
        <f>IF(porsche_data[[#This Row],[Transmission]]="Automatic",1,0)</f>
        <v>0</v>
      </c>
      <c r="W2288">
        <f>IF(porsche_data[[#This Row],[Transmission]]="PDK",1,0)</f>
        <v>0</v>
      </c>
      <c r="X2288" t="s">
        <v>22</v>
      </c>
      <c r="Y2288">
        <f>IF(porsche_data[[#This Row],[Drive]]="Rear drive",0,1)</f>
        <v>0</v>
      </c>
      <c r="Z2288" t="s">
        <v>23</v>
      </c>
      <c r="AA2288" t="s">
        <v>68</v>
      </c>
      <c r="AB2288">
        <f>IF(OR(porsche_data[[#This Row],[Interior Color]]="Black",porsche_data[[#This Row],[Interior Color]]="Beige",porsche_data[[#This Row],[Interior Color]]="Brown",porsche_data[[#This Row],[Interior Color]]="Grey"),0,1)</f>
        <v>0</v>
      </c>
      <c r="AC2288" t="s">
        <v>116</v>
      </c>
      <c r="AD22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89" spans="1:30" x14ac:dyDescent="0.2">
      <c r="A2289" t="s">
        <v>1888</v>
      </c>
      <c r="B2289">
        <v>114997</v>
      </c>
      <c r="C2289">
        <f>ABS((porsche_data[[#This Row],[Price]]-AVERAGE(B2221:B6676))/_xlfn.STDEV.P(B2221:B6676))</f>
        <v>1.5859201050641973</v>
      </c>
      <c r="D2289" t="s">
        <v>143</v>
      </c>
      <c r="E2289" t="s">
        <v>891</v>
      </c>
      <c r="F2289">
        <f>IF(OR(ISNUMBER(SEARCH(" 4S",porsche_data[[#This Row],[Model]])), ISNUMBER(SEARCH(" S",porsche_data[[#This Row],[Model]]))),1,0)</f>
        <v>0</v>
      </c>
      <c r="G2289">
        <f>IF(ISNUMBER(SEARCH("Turbo",porsche_data[[#This Row],[Model]])),1,0)</f>
        <v>1</v>
      </c>
      <c r="H2289">
        <f>IF(ISNUMBER(SEARCH("GT",porsche_data[[#This Row],[Model]])),1,0)</f>
        <v>0</v>
      </c>
      <c r="I2289">
        <f>IF(ISNUMBER(SEARCH("RS",porsche_data[[#This Row],[Model]])),1,0)</f>
        <v>0</v>
      </c>
      <c r="J2289">
        <f>IF(ISNUMBER(SEARCH("Targa",porsche_data[[#This Row],[Body]])),1,0)</f>
        <v>0</v>
      </c>
      <c r="K2289">
        <f>IF(ISNUMBER(SEARCH("Cabriolet",porsche_data[[#This Row],[Body]])),1,0)</f>
        <v>0</v>
      </c>
      <c r="L2289" t="s">
        <v>44</v>
      </c>
      <c r="M2289">
        <v>997</v>
      </c>
      <c r="N2289" t="s">
        <v>1889</v>
      </c>
      <c r="O2289" s="3">
        <f>1*(LEFT(porsche_data[[#This Row],[Mileage0]],FIND(" ",porsche_data[[#This Row],[Mileage0]])-1))</f>
        <v>79000</v>
      </c>
      <c r="P2289" t="s">
        <v>178</v>
      </c>
      <c r="Q2289">
        <v>480</v>
      </c>
      <c r="R2289" t="s">
        <v>19</v>
      </c>
      <c r="S2289">
        <f>1*(LEFT(porsche_data[[#This Row],[Cylinder Capacity]],FIND(" ",porsche_data[[#This Row],[Cylinder Capacity]])-1))</f>
        <v>3.6</v>
      </c>
      <c r="T2289" t="s">
        <v>20</v>
      </c>
      <c r="U2289" t="s">
        <v>21</v>
      </c>
      <c r="V2289">
        <f>IF(porsche_data[[#This Row],[Transmission]]="Automatic",1,0)</f>
        <v>0</v>
      </c>
      <c r="W2289">
        <f>IF(porsche_data[[#This Row],[Transmission]]="PDK",1,0)</f>
        <v>0</v>
      </c>
      <c r="X2289" t="s">
        <v>46</v>
      </c>
      <c r="Y2289">
        <f>IF(porsche_data[[#This Row],[Drive]]="Rear drive",0,1)</f>
        <v>1</v>
      </c>
      <c r="Z2289" t="s">
        <v>23</v>
      </c>
      <c r="AA2289" t="s">
        <v>24</v>
      </c>
      <c r="AB2289">
        <f>IF(OR(porsche_data[[#This Row],[Interior Color]]="Black",porsche_data[[#This Row],[Interior Color]]="Beige",porsche_data[[#This Row],[Interior Color]]="Brown",porsche_data[[#This Row],[Interior Color]]="Grey"),0,1)</f>
        <v>0</v>
      </c>
      <c r="AC2289" t="s">
        <v>24</v>
      </c>
      <c r="AD22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90" spans="1:30" hidden="1" x14ac:dyDescent="0.2">
      <c r="A2290" t="s">
        <v>3297</v>
      </c>
      <c r="C2290" t="e">
        <f>ABS((porsche_data[[#This Row],[Price]]-#REF!)/#REF!)</f>
        <v>#REF!</v>
      </c>
      <c r="D2290" t="s">
        <v>63</v>
      </c>
      <c r="E2290" t="s">
        <v>167</v>
      </c>
      <c r="F2290">
        <f>IF(OR(ISNUMBER(SEARCH(" 4S",porsche_data[[#This Row],[Model]])), ISNUMBER(SEARCH(" S",porsche_data[[#This Row],[Model]]))),1,0)</f>
        <v>0</v>
      </c>
      <c r="G2290">
        <f>IF(ISNUMBER(SEARCH("Turbo",porsche_data[[#This Row],[Model]])),1,0)</f>
        <v>0</v>
      </c>
      <c r="H2290">
        <f>IF(ISNUMBER(SEARCH("GT",porsche_data[[#This Row],[Model]])),1,0)</f>
        <v>1</v>
      </c>
      <c r="I2290">
        <f>IF(ISNUMBER(SEARCH("RS",porsche_data[[#This Row],[Model]])),1,0)</f>
        <v>1</v>
      </c>
      <c r="J2290">
        <f>IF(ISNUMBER(SEARCH("Targa",porsche_data[[#This Row],[Body]])),1,0)</f>
        <v>0</v>
      </c>
      <c r="K2290">
        <f>IF(ISNUMBER(SEARCH("Cabriolet",porsche_data[[#This Row],[Body]])),1,0)</f>
        <v>0</v>
      </c>
      <c r="L2290" t="s">
        <v>44</v>
      </c>
      <c r="N2290" t="s">
        <v>3298</v>
      </c>
      <c r="O2290" t="str">
        <f>IF(ISNUMBER(SEARCH("km",porsche_data[[#This Row],[Mileage0]])),porsche_data[[#This Row],[Mileage0]],"")</f>
        <v/>
      </c>
      <c r="P2290" t="s">
        <v>141</v>
      </c>
      <c r="R2290" t="s">
        <v>111</v>
      </c>
      <c r="T2290" t="s">
        <v>20</v>
      </c>
      <c r="U2290" t="s">
        <v>31</v>
      </c>
      <c r="V2290">
        <f>IF(porsche_data[[#This Row],[Transmission]]="Automatic",1,0)</f>
        <v>0</v>
      </c>
      <c r="W2290">
        <f>IF(porsche_data[[#This Row],[Transmission]]="PDK",1,0)</f>
        <v>1</v>
      </c>
      <c r="X2290" t="s">
        <v>22</v>
      </c>
      <c r="Y2290">
        <f>IF(porsche_data[[#This Row],[Drive]]="Rear drive",0,1)</f>
        <v>0</v>
      </c>
      <c r="Z2290" t="s">
        <v>23</v>
      </c>
      <c r="AA2290" t="s">
        <v>24</v>
      </c>
      <c r="AB2290">
        <f>IF(OR(porsche_data[[#This Row],[Interior Color]]="Black",porsche_data[[#This Row],[Interior Color]]="Beige",porsche_data[[#This Row],[Interior Color]]="Brown",porsche_data[[#This Row],[Interior Color]]="Grey"),0,1)</f>
        <v>0</v>
      </c>
      <c r="AC2290" t="s">
        <v>32</v>
      </c>
      <c r="AD22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91" spans="1:30" hidden="1" x14ac:dyDescent="0.2">
      <c r="A2291" t="s">
        <v>25</v>
      </c>
      <c r="C2291" t="e">
        <f>ABS((porsche_data[[#This Row],[Price]]-#REF!)/#REF!)</f>
        <v>#REF!</v>
      </c>
      <c r="D2291" t="s">
        <v>294</v>
      </c>
      <c r="E2291" t="s">
        <v>28</v>
      </c>
      <c r="F2291">
        <f>IF(OR(ISNUMBER(SEARCH(" 4S",porsche_data[[#This Row],[Model]])), ISNUMBER(SEARCH(" S",porsche_data[[#This Row],[Model]]))),1,0)</f>
        <v>0</v>
      </c>
      <c r="G2291">
        <f>IF(ISNUMBER(SEARCH("Turbo",porsche_data[[#This Row],[Model]])),1,0)</f>
        <v>0</v>
      </c>
      <c r="H2291">
        <f>IF(ISNUMBER(SEARCH("GT",porsche_data[[#This Row],[Model]])),1,0)</f>
        <v>0</v>
      </c>
      <c r="I2291">
        <f>IF(ISNUMBER(SEARCH("RS",porsche_data[[#This Row],[Model]])),1,0)</f>
        <v>0</v>
      </c>
      <c r="J2291">
        <f>IF(ISNUMBER(SEARCH("Targa",porsche_data[[#This Row],[Body]])),1,0)</f>
        <v>0</v>
      </c>
      <c r="K2291">
        <f>IF(ISNUMBER(SEARCH("Cabriolet",porsche_data[[#This Row],[Body]])),1,0)</f>
        <v>0</v>
      </c>
      <c r="L2291" t="s">
        <v>44</v>
      </c>
      <c r="N2291" t="s">
        <v>2047</v>
      </c>
      <c r="O2291" t="str">
        <f>IF(ISNUMBER(SEARCH("km",porsche_data[[#This Row],[Mileage0]])),porsche_data[[#This Row],[Mileage0]],"")</f>
        <v>50000 km</v>
      </c>
      <c r="P2291" t="s">
        <v>30</v>
      </c>
      <c r="R2291" t="s">
        <v>19</v>
      </c>
      <c r="T2291" t="s">
        <v>20</v>
      </c>
      <c r="U2291" t="s">
        <v>31</v>
      </c>
      <c r="V2291">
        <f>IF(porsche_data[[#This Row],[Transmission]]="Automatic",1,0)</f>
        <v>0</v>
      </c>
      <c r="W2291">
        <f>IF(porsche_data[[#This Row],[Transmission]]="PDK",1,0)</f>
        <v>1</v>
      </c>
      <c r="X2291" t="s">
        <v>22</v>
      </c>
      <c r="Y2291">
        <f>IF(porsche_data[[#This Row],[Drive]]="Rear drive",0,1)</f>
        <v>0</v>
      </c>
      <c r="Z2291" t="s">
        <v>23</v>
      </c>
      <c r="AA2291" t="s">
        <v>24</v>
      </c>
      <c r="AB2291">
        <f>IF(OR(porsche_data[[#This Row],[Interior Color]]="Black",porsche_data[[#This Row],[Interior Color]]="Beige",porsche_data[[#This Row],[Interior Color]]="Brown",porsche_data[[#This Row],[Interior Color]]="Grey"),0,1)</f>
        <v>0</v>
      </c>
      <c r="AC2291" t="s">
        <v>54</v>
      </c>
      <c r="AD22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92" spans="1:30" hidden="1" x14ac:dyDescent="0.2">
      <c r="A2292" t="s">
        <v>25</v>
      </c>
      <c r="C2292" t="e">
        <f>ABS((porsche_data[[#This Row],[Price]]-#REF!)/#REF!)</f>
        <v>#REF!</v>
      </c>
      <c r="D2292" t="s">
        <v>229</v>
      </c>
      <c r="E2292" t="s">
        <v>230</v>
      </c>
      <c r="F2292">
        <f>IF(OR(ISNUMBER(SEARCH(" 4S",porsche_data[[#This Row],[Model]])), ISNUMBER(SEARCH(" S",porsche_data[[#This Row],[Model]]))),1,0)</f>
        <v>0</v>
      </c>
      <c r="G2292">
        <f>IF(ISNUMBER(SEARCH("Turbo",porsche_data[[#This Row],[Model]])),1,0)</f>
        <v>0</v>
      </c>
      <c r="H2292">
        <f>IF(ISNUMBER(SEARCH("GT",porsche_data[[#This Row],[Model]])),1,0)</f>
        <v>0</v>
      </c>
      <c r="I2292">
        <f>IF(ISNUMBER(SEARCH("RS",porsche_data[[#This Row],[Model]])),1,0)</f>
        <v>0</v>
      </c>
      <c r="J2292">
        <f>IF(ISNUMBER(SEARCH("Targa",porsche_data[[#This Row],[Body]])),1,0)</f>
        <v>0</v>
      </c>
      <c r="K2292">
        <f>IF(ISNUMBER(SEARCH("Cabriolet",porsche_data[[#This Row],[Body]])),1,0)</f>
        <v>0</v>
      </c>
      <c r="L2292" t="s">
        <v>44</v>
      </c>
      <c r="N2292" t="s">
        <v>3299</v>
      </c>
      <c r="O2292" t="str">
        <f>IF(ISNUMBER(SEARCH("km",porsche_data[[#This Row],[Mileage0]])),porsche_data[[#This Row],[Mileage0]],"")</f>
        <v>22470 km</v>
      </c>
      <c r="P2292" t="s">
        <v>327</v>
      </c>
      <c r="R2292" t="s">
        <v>88</v>
      </c>
      <c r="T2292" t="s">
        <v>20</v>
      </c>
      <c r="U2292" t="s">
        <v>21</v>
      </c>
      <c r="V2292">
        <f>IF(porsche_data[[#This Row],[Transmission]]="Automatic",1,0)</f>
        <v>0</v>
      </c>
      <c r="W2292">
        <f>IF(porsche_data[[#This Row],[Transmission]]="PDK",1,0)</f>
        <v>0</v>
      </c>
      <c r="X2292" t="s">
        <v>22</v>
      </c>
      <c r="Y2292">
        <f>IF(porsche_data[[#This Row],[Drive]]="Rear drive",0,1)</f>
        <v>0</v>
      </c>
      <c r="Z2292" t="s">
        <v>23</v>
      </c>
      <c r="AA2292" t="s">
        <v>61</v>
      </c>
      <c r="AB2292">
        <f>IF(OR(porsche_data[[#This Row],[Interior Color]]="Black",porsche_data[[#This Row],[Interior Color]]="Beige",porsche_data[[#This Row],[Interior Color]]="Brown",porsche_data[[#This Row],[Interior Color]]="Grey"),0,1)</f>
        <v>1</v>
      </c>
      <c r="AC2292" t="s">
        <v>61</v>
      </c>
      <c r="AD22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93" spans="1:30" hidden="1" x14ac:dyDescent="0.2">
      <c r="A2293" t="s">
        <v>25</v>
      </c>
      <c r="C2293" t="e">
        <f>ABS((porsche_data[[#This Row],[Price]]-#REF!)/#REF!)</f>
        <v>#REF!</v>
      </c>
      <c r="D2293" t="s">
        <v>25</v>
      </c>
      <c r="E2293" t="s">
        <v>25</v>
      </c>
      <c r="F2293">
        <f>IF(OR(ISNUMBER(SEARCH(" 4S",porsche_data[[#This Row],[Model]])), ISNUMBER(SEARCH(" S",porsche_data[[#This Row],[Model]]))),1,0)</f>
        <v>0</v>
      </c>
      <c r="G2293">
        <f>IF(ISNUMBER(SEARCH("Turbo",porsche_data[[#This Row],[Model]])),1,0)</f>
        <v>0</v>
      </c>
      <c r="H2293">
        <f>IF(ISNUMBER(SEARCH("GT",porsche_data[[#This Row],[Model]])),1,0)</f>
        <v>0</v>
      </c>
      <c r="I2293">
        <f>IF(ISNUMBER(SEARCH("RS",porsche_data[[#This Row],[Model]])),1,0)</f>
        <v>0</v>
      </c>
      <c r="J2293">
        <f>IF(ISNUMBER(SEARCH("Targa",porsche_data[[#This Row],[Body]])),1,0)</f>
        <v>0</v>
      </c>
      <c r="K2293">
        <f>IF(ISNUMBER(SEARCH("Cabriolet",porsche_data[[#This Row],[Body]])),1,0)</f>
        <v>0</v>
      </c>
      <c r="L2293" t="s">
        <v>25</v>
      </c>
      <c r="N2293" t="s">
        <v>25</v>
      </c>
      <c r="O2293" t="str">
        <f>IF(ISNUMBER(SEARCH("km",porsche_data[[#This Row],[Mileage0]])),porsche_data[[#This Row],[Mileage0]],"")</f>
        <v/>
      </c>
      <c r="P2293" t="s">
        <v>25</v>
      </c>
      <c r="R2293" t="s">
        <v>25</v>
      </c>
      <c r="T2293" t="s">
        <v>25</v>
      </c>
      <c r="U2293" t="s">
        <v>25</v>
      </c>
      <c r="V2293">
        <f>IF(porsche_data[[#This Row],[Transmission]]="Automatic",1,0)</f>
        <v>0</v>
      </c>
      <c r="W2293">
        <f>IF(porsche_data[[#This Row],[Transmission]]="PDK",1,0)</f>
        <v>0</v>
      </c>
      <c r="X2293" t="s">
        <v>25</v>
      </c>
      <c r="Y2293">
        <f>IF(porsche_data[[#This Row],[Drive]]="Rear drive",0,1)</f>
        <v>1</v>
      </c>
      <c r="Z2293" t="s">
        <v>25</v>
      </c>
      <c r="AA2293" t="s">
        <v>25</v>
      </c>
      <c r="AB2293">
        <f>IF(OR(porsche_data[[#This Row],[Interior Color]]="Black",porsche_data[[#This Row],[Interior Color]]="Beige",porsche_data[[#This Row],[Interior Color]]="Brown",porsche_data[[#This Row],[Interior Color]]="Grey"),0,1)</f>
        <v>1</v>
      </c>
      <c r="AC2293" t="s">
        <v>25</v>
      </c>
      <c r="AD22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94" spans="1:30" hidden="1" x14ac:dyDescent="0.2">
      <c r="A2294" t="s">
        <v>3191</v>
      </c>
      <c r="C2294" t="e">
        <f>ABS((porsche_data[[#This Row],[Price]]-#REF!)/#REF!)</f>
        <v>#REF!</v>
      </c>
      <c r="D2294" t="s">
        <v>930</v>
      </c>
      <c r="E2294" t="s">
        <v>426</v>
      </c>
      <c r="F2294">
        <f>IF(OR(ISNUMBER(SEARCH(" 4S",porsche_data[[#This Row],[Model]])), ISNUMBER(SEARCH(" S",porsche_data[[#This Row],[Model]]))),1,0)</f>
        <v>0</v>
      </c>
      <c r="G2294">
        <f>IF(ISNUMBER(SEARCH("Turbo",porsche_data[[#This Row],[Model]])),1,0)</f>
        <v>0</v>
      </c>
      <c r="H2294">
        <f>IF(ISNUMBER(SEARCH("GT",porsche_data[[#This Row],[Model]])),1,0)</f>
        <v>0</v>
      </c>
      <c r="I2294">
        <f>IF(ISNUMBER(SEARCH("RS",porsche_data[[#This Row],[Model]])),1,0)</f>
        <v>0</v>
      </c>
      <c r="J2294">
        <f>IF(ISNUMBER(SEARCH("Targa",porsche_data[[#This Row],[Body]])),1,0)</f>
        <v>0</v>
      </c>
      <c r="K2294">
        <f>IF(ISNUMBER(SEARCH("Cabriolet",porsche_data[[#This Row],[Body]])),1,0)</f>
        <v>0</v>
      </c>
      <c r="L2294" t="s">
        <v>44</v>
      </c>
      <c r="N2294" t="s">
        <v>3300</v>
      </c>
      <c r="O2294" t="str">
        <f>IF(ISNUMBER(SEARCH("km",porsche_data[[#This Row],[Mileage0]])),porsche_data[[#This Row],[Mileage0]],"")</f>
        <v/>
      </c>
      <c r="P2294" t="s">
        <v>121</v>
      </c>
      <c r="R2294" t="s">
        <v>569</v>
      </c>
      <c r="T2294" t="s">
        <v>20</v>
      </c>
      <c r="U2294" t="s">
        <v>21</v>
      </c>
      <c r="V2294">
        <f>IF(porsche_data[[#This Row],[Transmission]]="Automatic",1,0)</f>
        <v>0</v>
      </c>
      <c r="W2294">
        <f>IF(porsche_data[[#This Row],[Transmission]]="PDK",1,0)</f>
        <v>0</v>
      </c>
      <c r="X2294" t="s">
        <v>22</v>
      </c>
      <c r="Y2294">
        <f>IF(porsche_data[[#This Row],[Drive]]="Rear drive",0,1)</f>
        <v>0</v>
      </c>
      <c r="Z2294" t="s">
        <v>23</v>
      </c>
      <c r="AA2294" t="s">
        <v>250</v>
      </c>
      <c r="AB2294">
        <f>IF(OR(porsche_data[[#This Row],[Interior Color]]="Black",porsche_data[[#This Row],[Interior Color]]="Beige",porsche_data[[#This Row],[Interior Color]]="Brown",porsche_data[[#This Row],[Interior Color]]="Grey"),0,1)</f>
        <v>0</v>
      </c>
      <c r="AC2294" t="s">
        <v>40</v>
      </c>
      <c r="AD22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95" spans="1:30" hidden="1" x14ac:dyDescent="0.2">
      <c r="A2295" t="s">
        <v>2341</v>
      </c>
      <c r="C2295" t="e">
        <f>ABS((porsche_data[[#This Row],[Price]]-#REF!)/#REF!)</f>
        <v>#REF!</v>
      </c>
      <c r="D2295" t="s">
        <v>34</v>
      </c>
      <c r="E2295" t="s">
        <v>226</v>
      </c>
      <c r="F2295">
        <f>IF(OR(ISNUMBER(SEARCH(" 4S",porsche_data[[#This Row],[Model]])), ISNUMBER(SEARCH(" S",porsche_data[[#This Row],[Model]]))),1,0)</f>
        <v>0</v>
      </c>
      <c r="G2295">
        <f>IF(ISNUMBER(SEARCH("Turbo",porsche_data[[#This Row],[Model]])),1,0)</f>
        <v>0</v>
      </c>
      <c r="H2295">
        <f>IF(ISNUMBER(SEARCH("GT",porsche_data[[#This Row],[Model]])),1,0)</f>
        <v>0</v>
      </c>
      <c r="I2295">
        <f>IF(ISNUMBER(SEARCH("RS",porsche_data[[#This Row],[Model]])),1,0)</f>
        <v>0</v>
      </c>
      <c r="J2295">
        <f>IF(ISNUMBER(SEARCH("Targa",porsche_data[[#This Row],[Body]])),1,0)</f>
        <v>1</v>
      </c>
      <c r="K2295">
        <f>IF(ISNUMBER(SEARCH("Cabriolet",porsche_data[[#This Row],[Body]])),1,0)</f>
        <v>0</v>
      </c>
      <c r="L2295" t="s">
        <v>36</v>
      </c>
      <c r="N2295" t="s">
        <v>3301</v>
      </c>
      <c r="O2295" t="str">
        <f>IF(ISNUMBER(SEARCH("km",porsche_data[[#This Row],[Mileage0]])),porsche_data[[#This Row],[Mileage0]],"")</f>
        <v/>
      </c>
      <c r="P2295" t="s">
        <v>25</v>
      </c>
      <c r="R2295" t="s">
        <v>67</v>
      </c>
      <c r="T2295" t="s">
        <v>20</v>
      </c>
      <c r="U2295" t="s">
        <v>21</v>
      </c>
      <c r="V2295">
        <f>IF(porsche_data[[#This Row],[Transmission]]="Automatic",1,0)</f>
        <v>0</v>
      </c>
      <c r="W2295">
        <f>IF(porsche_data[[#This Row],[Transmission]]="PDK",1,0)</f>
        <v>0</v>
      </c>
      <c r="X2295" t="s">
        <v>22</v>
      </c>
      <c r="Y2295">
        <f>IF(porsche_data[[#This Row],[Drive]]="Rear drive",0,1)</f>
        <v>0</v>
      </c>
      <c r="Z2295" t="s">
        <v>23</v>
      </c>
      <c r="AA2295" t="s">
        <v>24</v>
      </c>
      <c r="AB2295">
        <f>IF(OR(porsche_data[[#This Row],[Interior Color]]="Black",porsche_data[[#This Row],[Interior Color]]="Beige",porsche_data[[#This Row],[Interior Color]]="Brown",porsche_data[[#This Row],[Interior Color]]="Grey"),0,1)</f>
        <v>0</v>
      </c>
      <c r="AC2295" t="s">
        <v>40</v>
      </c>
      <c r="AD22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96" spans="1:30" hidden="1" x14ac:dyDescent="0.2">
      <c r="A2296" t="s">
        <v>25</v>
      </c>
      <c r="C2296" t="e">
        <f>ABS((porsche_data[[#This Row],[Price]]-#REF!)/#REF!)</f>
        <v>#REF!</v>
      </c>
      <c r="D2296" t="s">
        <v>152</v>
      </c>
      <c r="E2296" t="s">
        <v>167</v>
      </c>
      <c r="F2296">
        <f>IF(OR(ISNUMBER(SEARCH(" 4S",porsche_data[[#This Row],[Model]])), ISNUMBER(SEARCH(" S",porsche_data[[#This Row],[Model]]))),1,0)</f>
        <v>0</v>
      </c>
      <c r="G2296">
        <f>IF(ISNUMBER(SEARCH("Turbo",porsche_data[[#This Row],[Model]])),1,0)</f>
        <v>0</v>
      </c>
      <c r="H2296">
        <f>IF(ISNUMBER(SEARCH("GT",porsche_data[[#This Row],[Model]])),1,0)</f>
        <v>1</v>
      </c>
      <c r="I2296">
        <f>IF(ISNUMBER(SEARCH("RS",porsche_data[[#This Row],[Model]])),1,0)</f>
        <v>1</v>
      </c>
      <c r="J2296">
        <f>IF(ISNUMBER(SEARCH("Targa",porsche_data[[#This Row],[Body]])),1,0)</f>
        <v>0</v>
      </c>
      <c r="K2296">
        <f>IF(ISNUMBER(SEARCH("Cabriolet",porsche_data[[#This Row],[Body]])),1,0)</f>
        <v>0</v>
      </c>
      <c r="L2296" t="s">
        <v>44</v>
      </c>
      <c r="N2296" t="s">
        <v>1147</v>
      </c>
      <c r="O2296" t="str">
        <f>IF(ISNUMBER(SEARCH("km",porsche_data[[#This Row],[Mileage0]])),porsche_data[[#This Row],[Mileage0]],"")</f>
        <v>100 km</v>
      </c>
      <c r="P2296" t="s">
        <v>141</v>
      </c>
      <c r="R2296" t="s">
        <v>111</v>
      </c>
      <c r="T2296" t="s">
        <v>20</v>
      </c>
      <c r="U2296" t="s">
        <v>31</v>
      </c>
      <c r="V2296">
        <f>IF(porsche_data[[#This Row],[Transmission]]="Automatic",1,0)</f>
        <v>0</v>
      </c>
      <c r="W2296">
        <f>IF(porsche_data[[#This Row],[Transmission]]="PDK",1,0)</f>
        <v>1</v>
      </c>
      <c r="X2296" t="s">
        <v>22</v>
      </c>
      <c r="Y2296">
        <f>IF(porsche_data[[#This Row],[Drive]]="Rear drive",0,1)</f>
        <v>0</v>
      </c>
      <c r="Z2296" t="s">
        <v>23</v>
      </c>
      <c r="AA2296" t="s">
        <v>24</v>
      </c>
      <c r="AB2296">
        <f>IF(OR(porsche_data[[#This Row],[Interior Color]]="Black",porsche_data[[#This Row],[Interior Color]]="Beige",porsche_data[[#This Row],[Interior Color]]="Brown",porsche_data[[#This Row],[Interior Color]]="Grey"),0,1)</f>
        <v>0</v>
      </c>
      <c r="AC2296" t="s">
        <v>54</v>
      </c>
      <c r="AD22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97" spans="1:30" hidden="1" x14ac:dyDescent="0.2">
      <c r="A2297" t="s">
        <v>1432</v>
      </c>
      <c r="C2297" t="e">
        <f>ABS((porsche_data[[#This Row],[Price]]-#REF!)/#REF!)</f>
        <v>#REF!</v>
      </c>
      <c r="D2297" t="s">
        <v>101</v>
      </c>
      <c r="E2297" t="s">
        <v>1433</v>
      </c>
      <c r="F2297">
        <f>IF(OR(ISNUMBER(SEARCH(" 4S",porsche_data[[#This Row],[Model]])), ISNUMBER(SEARCH(" S",porsche_data[[#This Row],[Model]]))),1,0)</f>
        <v>0</v>
      </c>
      <c r="G2297">
        <f>IF(ISNUMBER(SEARCH("Turbo",porsche_data[[#This Row],[Model]])),1,0)</f>
        <v>1</v>
      </c>
      <c r="H2297">
        <f>IF(ISNUMBER(SEARCH("GT",porsche_data[[#This Row],[Model]])),1,0)</f>
        <v>0</v>
      </c>
      <c r="I2297">
        <f>IF(ISNUMBER(SEARCH("RS",porsche_data[[#This Row],[Model]])),1,0)</f>
        <v>0</v>
      </c>
      <c r="J2297">
        <f>IF(ISNUMBER(SEARCH("Targa",porsche_data[[#This Row],[Body]])),1,0)</f>
        <v>0</v>
      </c>
      <c r="K2297">
        <f>IF(ISNUMBER(SEARCH("Cabriolet",porsche_data[[#This Row],[Body]])),1,0)</f>
        <v>0</v>
      </c>
      <c r="L2297" t="s">
        <v>44</v>
      </c>
      <c r="N2297" t="s">
        <v>1434</v>
      </c>
      <c r="O2297" t="str">
        <f>IF(ISNUMBER(SEARCH("km",porsche_data[[#This Row],[Mileage0]])),porsche_data[[#This Row],[Mileage0]],"")</f>
        <v>128298 km</v>
      </c>
      <c r="P2297" t="s">
        <v>834</v>
      </c>
      <c r="R2297" t="s">
        <v>19</v>
      </c>
      <c r="T2297" t="s">
        <v>20</v>
      </c>
      <c r="U2297" t="s">
        <v>21</v>
      </c>
      <c r="V2297">
        <f>IF(porsche_data[[#This Row],[Transmission]]="Automatic",1,0)</f>
        <v>0</v>
      </c>
      <c r="W2297">
        <f>IF(porsche_data[[#This Row],[Transmission]]="PDK",1,0)</f>
        <v>0</v>
      </c>
      <c r="X2297" t="s">
        <v>46</v>
      </c>
      <c r="Y2297">
        <f>IF(porsche_data[[#This Row],[Drive]]="Rear drive",0,1)</f>
        <v>1</v>
      </c>
      <c r="Z2297" t="s">
        <v>23</v>
      </c>
      <c r="AA2297" t="s">
        <v>24</v>
      </c>
      <c r="AB2297">
        <f>IF(OR(porsche_data[[#This Row],[Interior Color]]="Black",porsche_data[[#This Row],[Interior Color]]="Beige",porsche_data[[#This Row],[Interior Color]]="Brown",porsche_data[[#This Row],[Interior Color]]="Grey"),0,1)</f>
        <v>0</v>
      </c>
      <c r="AC2297" t="s">
        <v>40</v>
      </c>
      <c r="AD22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298" spans="1:30" hidden="1" x14ac:dyDescent="0.2">
      <c r="A2298" t="s">
        <v>3302</v>
      </c>
      <c r="C2298" t="e">
        <f>ABS((porsche_data[[#This Row],[Price]]-#REF!)/#REF!)</f>
        <v>#REF!</v>
      </c>
      <c r="D2298" t="s">
        <v>128</v>
      </c>
      <c r="E2298" t="s">
        <v>268</v>
      </c>
      <c r="F2298">
        <f>IF(OR(ISNUMBER(SEARCH(" 4S",porsche_data[[#This Row],[Model]])), ISNUMBER(SEARCH(" S",porsche_data[[#This Row],[Model]]))),1,0)</f>
        <v>0</v>
      </c>
      <c r="G2298">
        <f>IF(ISNUMBER(SEARCH("Turbo",porsche_data[[#This Row],[Model]])),1,0)</f>
        <v>0</v>
      </c>
      <c r="H2298">
        <f>IF(ISNUMBER(SEARCH("GT",porsche_data[[#This Row],[Model]])),1,0)</f>
        <v>0</v>
      </c>
      <c r="I2298">
        <f>IF(ISNUMBER(SEARCH("RS",porsche_data[[#This Row],[Model]])),1,0)</f>
        <v>0</v>
      </c>
      <c r="J2298">
        <f>IF(ISNUMBER(SEARCH("Targa",porsche_data[[#This Row],[Body]])),1,0)</f>
        <v>0</v>
      </c>
      <c r="K2298">
        <f>IF(ISNUMBER(SEARCH("Cabriolet",porsche_data[[#This Row],[Body]])),1,0)</f>
        <v>1</v>
      </c>
      <c r="L2298" t="s">
        <v>16</v>
      </c>
      <c r="N2298" t="s">
        <v>3303</v>
      </c>
      <c r="O2298" t="str">
        <f>IF(ISNUMBER(SEARCH("km",porsche_data[[#This Row],[Mileage0]])),porsche_data[[#This Row],[Mileage0]],"")</f>
        <v>83025 km</v>
      </c>
      <c r="P2298" t="s">
        <v>197</v>
      </c>
      <c r="R2298" t="s">
        <v>270</v>
      </c>
      <c r="T2298" t="s">
        <v>20</v>
      </c>
      <c r="U2298" t="s">
        <v>31</v>
      </c>
      <c r="V2298">
        <f>IF(porsche_data[[#This Row],[Transmission]]="Automatic",1,0)</f>
        <v>0</v>
      </c>
      <c r="W2298">
        <f>IF(porsche_data[[#This Row],[Transmission]]="PDK",1,0)</f>
        <v>1</v>
      </c>
      <c r="X2298" t="s">
        <v>22</v>
      </c>
      <c r="Y2298">
        <f>IF(porsche_data[[#This Row],[Drive]]="Rear drive",0,1)</f>
        <v>0</v>
      </c>
      <c r="Z2298" t="s">
        <v>23</v>
      </c>
      <c r="AA2298" t="s">
        <v>24</v>
      </c>
      <c r="AB2298">
        <f>IF(OR(porsche_data[[#This Row],[Interior Color]]="Black",porsche_data[[#This Row],[Interior Color]]="Beige",porsche_data[[#This Row],[Interior Color]]="Brown",porsche_data[[#This Row],[Interior Color]]="Grey"),0,1)</f>
        <v>0</v>
      </c>
      <c r="AC2298" t="s">
        <v>24</v>
      </c>
      <c r="AD22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299" spans="1:30" hidden="1" x14ac:dyDescent="0.2">
      <c r="A2299" t="s">
        <v>25</v>
      </c>
      <c r="C2299" t="e">
        <f>ABS((porsche_data[[#This Row],[Price]]-#REF!)/#REF!)</f>
        <v>#REF!</v>
      </c>
      <c r="D2299" t="s">
        <v>25</v>
      </c>
      <c r="E2299" t="s">
        <v>25</v>
      </c>
      <c r="F2299">
        <f>IF(OR(ISNUMBER(SEARCH(" 4S",porsche_data[[#This Row],[Model]])), ISNUMBER(SEARCH(" S",porsche_data[[#This Row],[Model]]))),1,0)</f>
        <v>0</v>
      </c>
      <c r="G2299">
        <f>IF(ISNUMBER(SEARCH("Turbo",porsche_data[[#This Row],[Model]])),1,0)</f>
        <v>0</v>
      </c>
      <c r="H2299">
        <f>IF(ISNUMBER(SEARCH("GT",porsche_data[[#This Row],[Model]])),1,0)</f>
        <v>0</v>
      </c>
      <c r="I2299">
        <f>IF(ISNUMBER(SEARCH("RS",porsche_data[[#This Row],[Model]])),1,0)</f>
        <v>0</v>
      </c>
      <c r="J2299">
        <f>IF(ISNUMBER(SEARCH("Targa",porsche_data[[#This Row],[Body]])),1,0)</f>
        <v>0</v>
      </c>
      <c r="K2299">
        <f>IF(ISNUMBER(SEARCH("Cabriolet",porsche_data[[#This Row],[Body]])),1,0)</f>
        <v>0</v>
      </c>
      <c r="L2299" t="s">
        <v>25</v>
      </c>
      <c r="N2299" t="s">
        <v>25</v>
      </c>
      <c r="O2299" t="str">
        <f>IF(ISNUMBER(SEARCH("km",porsche_data[[#This Row],[Mileage0]])),porsche_data[[#This Row],[Mileage0]],"")</f>
        <v/>
      </c>
      <c r="P2299" t="s">
        <v>25</v>
      </c>
      <c r="R2299" t="s">
        <v>25</v>
      </c>
      <c r="T2299" t="s">
        <v>25</v>
      </c>
      <c r="U2299" t="s">
        <v>25</v>
      </c>
      <c r="V2299">
        <f>IF(porsche_data[[#This Row],[Transmission]]="Automatic",1,0)</f>
        <v>0</v>
      </c>
      <c r="W2299">
        <f>IF(porsche_data[[#This Row],[Transmission]]="PDK",1,0)</f>
        <v>0</v>
      </c>
      <c r="X2299" t="s">
        <v>25</v>
      </c>
      <c r="Y2299">
        <f>IF(porsche_data[[#This Row],[Drive]]="Rear drive",0,1)</f>
        <v>1</v>
      </c>
      <c r="Z2299" t="s">
        <v>25</v>
      </c>
      <c r="AA2299" t="s">
        <v>25</v>
      </c>
      <c r="AB2299">
        <f>IF(OR(porsche_data[[#This Row],[Interior Color]]="Black",porsche_data[[#This Row],[Interior Color]]="Beige",porsche_data[[#This Row],[Interior Color]]="Brown",porsche_data[[#This Row],[Interior Color]]="Grey"),0,1)</f>
        <v>1</v>
      </c>
      <c r="AC2299" t="s">
        <v>25</v>
      </c>
      <c r="AD22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00" spans="1:30" hidden="1" x14ac:dyDescent="0.2">
      <c r="A2300" t="s">
        <v>1432</v>
      </c>
      <c r="C2300" t="e">
        <f>ABS((porsche_data[[#This Row],[Price]]-#REF!)/#REF!)</f>
        <v>#REF!</v>
      </c>
      <c r="D2300" t="s">
        <v>101</v>
      </c>
      <c r="E2300" t="s">
        <v>1433</v>
      </c>
      <c r="F2300">
        <f>IF(OR(ISNUMBER(SEARCH(" 4S",porsche_data[[#This Row],[Model]])), ISNUMBER(SEARCH(" S",porsche_data[[#This Row],[Model]]))),1,0)</f>
        <v>0</v>
      </c>
      <c r="G2300">
        <f>IF(ISNUMBER(SEARCH("Turbo",porsche_data[[#This Row],[Model]])),1,0)</f>
        <v>1</v>
      </c>
      <c r="H2300">
        <f>IF(ISNUMBER(SEARCH("GT",porsche_data[[#This Row],[Model]])),1,0)</f>
        <v>0</v>
      </c>
      <c r="I2300">
        <f>IF(ISNUMBER(SEARCH("RS",porsche_data[[#This Row],[Model]])),1,0)</f>
        <v>0</v>
      </c>
      <c r="J2300">
        <f>IF(ISNUMBER(SEARCH("Targa",porsche_data[[#This Row],[Body]])),1,0)</f>
        <v>0</v>
      </c>
      <c r="K2300">
        <f>IF(ISNUMBER(SEARCH("Cabriolet",porsche_data[[#This Row],[Body]])),1,0)</f>
        <v>0</v>
      </c>
      <c r="L2300" t="s">
        <v>44</v>
      </c>
      <c r="N2300" t="s">
        <v>1434</v>
      </c>
      <c r="O2300" t="str">
        <f>IF(ISNUMBER(SEARCH("km",porsche_data[[#This Row],[Mileage0]])),porsche_data[[#This Row],[Mileage0]],"")</f>
        <v>128298 km</v>
      </c>
      <c r="P2300" t="s">
        <v>834</v>
      </c>
      <c r="R2300" t="s">
        <v>19</v>
      </c>
      <c r="T2300" t="s">
        <v>20</v>
      </c>
      <c r="U2300" t="s">
        <v>21</v>
      </c>
      <c r="V2300">
        <f>IF(porsche_data[[#This Row],[Transmission]]="Automatic",1,0)</f>
        <v>0</v>
      </c>
      <c r="W2300">
        <f>IF(porsche_data[[#This Row],[Transmission]]="PDK",1,0)</f>
        <v>0</v>
      </c>
      <c r="X2300" t="s">
        <v>46</v>
      </c>
      <c r="Y2300">
        <f>IF(porsche_data[[#This Row],[Drive]]="Rear drive",0,1)</f>
        <v>1</v>
      </c>
      <c r="Z2300" t="s">
        <v>23</v>
      </c>
      <c r="AA2300" t="s">
        <v>24</v>
      </c>
      <c r="AB2300">
        <f>IF(OR(porsche_data[[#This Row],[Interior Color]]="Black",porsche_data[[#This Row],[Interior Color]]="Beige",porsche_data[[#This Row],[Interior Color]]="Brown",porsche_data[[#This Row],[Interior Color]]="Grey"),0,1)</f>
        <v>0</v>
      </c>
      <c r="AC2300" t="s">
        <v>40</v>
      </c>
      <c r="AD23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01" spans="1:30" x14ac:dyDescent="0.2">
      <c r="A2301" t="s">
        <v>1888</v>
      </c>
      <c r="B2301">
        <v>114997</v>
      </c>
      <c r="C2301">
        <f>ABS((porsche_data[[#This Row],[Price]]-AVERAGE(B2233:B6688))/_xlfn.STDEV.P(B2233:B6688))</f>
        <v>1.6099410471764313</v>
      </c>
      <c r="D2301" t="s">
        <v>215</v>
      </c>
      <c r="E2301" t="s">
        <v>454</v>
      </c>
      <c r="F2301">
        <f>IF(OR(ISNUMBER(SEARCH(" 4S",porsche_data[[#This Row],[Model]])), ISNUMBER(SEARCH(" S",porsche_data[[#This Row],[Model]]))),1,0)</f>
        <v>1</v>
      </c>
      <c r="G2301">
        <f>IF(ISNUMBER(SEARCH("Turbo",porsche_data[[#This Row],[Model]])),1,0)</f>
        <v>1</v>
      </c>
      <c r="H2301">
        <f>IF(ISNUMBER(SEARCH("GT",porsche_data[[#This Row],[Model]])),1,0)</f>
        <v>0</v>
      </c>
      <c r="I2301">
        <f>IF(ISNUMBER(SEARCH("RS",porsche_data[[#This Row],[Model]])),1,0)</f>
        <v>0</v>
      </c>
      <c r="J2301">
        <f>IF(ISNUMBER(SEARCH("Targa",porsche_data[[#This Row],[Body]])),1,0)</f>
        <v>0</v>
      </c>
      <c r="K2301">
        <f>IF(ISNUMBER(SEARCH("Cabriolet",porsche_data[[#This Row],[Body]])),1,0)</f>
        <v>1</v>
      </c>
      <c r="L2301" t="s">
        <v>16</v>
      </c>
      <c r="M2301">
        <v>997</v>
      </c>
      <c r="N2301" t="s">
        <v>4079</v>
      </c>
      <c r="O2301" s="3">
        <f>1*(LEFT(porsche_data[[#This Row],[Mileage0]],FIND(" ",porsche_data[[#This Row],[Mileage0]])-1))</f>
        <v>74850</v>
      </c>
      <c r="P2301" t="s">
        <v>456</v>
      </c>
      <c r="Q2301">
        <v>530</v>
      </c>
      <c r="R2301" t="s">
        <v>88</v>
      </c>
      <c r="S2301">
        <f>1*(LEFT(porsche_data[[#This Row],[Cylinder Capacity]],FIND(" ",porsche_data[[#This Row],[Cylinder Capacity]])-1))</f>
        <v>3.8</v>
      </c>
      <c r="T2301" t="s">
        <v>20</v>
      </c>
      <c r="U2301" t="s">
        <v>31</v>
      </c>
      <c r="V2301">
        <f>IF(porsche_data[[#This Row],[Transmission]]="Automatic",1,0)</f>
        <v>0</v>
      </c>
      <c r="W2301">
        <f>IF(porsche_data[[#This Row],[Transmission]]="PDK",1,0)</f>
        <v>1</v>
      </c>
      <c r="X2301" t="s">
        <v>46</v>
      </c>
      <c r="Y2301">
        <f>IF(porsche_data[[#This Row],[Drive]]="Rear drive",0,1)</f>
        <v>1</v>
      </c>
      <c r="Z2301" t="s">
        <v>23</v>
      </c>
      <c r="AA2301" t="s">
        <v>250</v>
      </c>
      <c r="AB2301">
        <f>IF(OR(porsche_data[[#This Row],[Interior Color]]="Black",porsche_data[[#This Row],[Interior Color]]="Beige",porsche_data[[#This Row],[Interior Color]]="Brown",porsche_data[[#This Row],[Interior Color]]="Grey"),0,1)</f>
        <v>0</v>
      </c>
      <c r="AC2301" t="s">
        <v>99</v>
      </c>
      <c r="AD23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02" spans="1:30" hidden="1" x14ac:dyDescent="0.2">
      <c r="A2302" t="s">
        <v>3308</v>
      </c>
      <c r="C2302" t="e">
        <f>ABS((porsche_data[[#This Row],[Price]]-#REF!)/#REF!)</f>
        <v>#REF!</v>
      </c>
      <c r="D2302" t="s">
        <v>70</v>
      </c>
      <c r="E2302" t="s">
        <v>243</v>
      </c>
      <c r="F2302">
        <f>IF(OR(ISNUMBER(SEARCH(" 4S",porsche_data[[#This Row],[Model]])), ISNUMBER(SEARCH(" S",porsche_data[[#This Row],[Model]]))),1,0)</f>
        <v>0</v>
      </c>
      <c r="G2302">
        <f>IF(ISNUMBER(SEARCH("Turbo",porsche_data[[#This Row],[Model]])),1,0)</f>
        <v>0</v>
      </c>
      <c r="H2302">
        <f>IF(ISNUMBER(SEARCH("GT",porsche_data[[#This Row],[Model]])),1,0)</f>
        <v>0</v>
      </c>
      <c r="I2302">
        <f>IF(ISNUMBER(SEARCH("RS",porsche_data[[#This Row],[Model]])),1,0)</f>
        <v>0</v>
      </c>
      <c r="J2302">
        <f>IF(ISNUMBER(SEARCH("Targa",porsche_data[[#This Row],[Body]])),1,0)</f>
        <v>0</v>
      </c>
      <c r="K2302">
        <f>IF(ISNUMBER(SEARCH("Cabriolet",porsche_data[[#This Row],[Body]])),1,0)</f>
        <v>1</v>
      </c>
      <c r="L2302" t="s">
        <v>16</v>
      </c>
      <c r="N2302" t="s">
        <v>3309</v>
      </c>
      <c r="O2302" t="str">
        <f>IF(ISNUMBER(SEARCH("km",porsche_data[[#This Row],[Mileage0]])),porsche_data[[#This Row],[Mileage0]],"")</f>
        <v>122623 km</v>
      </c>
      <c r="P2302" t="s">
        <v>202</v>
      </c>
      <c r="R2302" t="s">
        <v>122</v>
      </c>
      <c r="T2302" t="s">
        <v>20</v>
      </c>
      <c r="U2302" t="s">
        <v>21</v>
      </c>
      <c r="V2302">
        <f>IF(porsche_data[[#This Row],[Transmission]]="Automatic",1,0)</f>
        <v>0</v>
      </c>
      <c r="W2302">
        <f>IF(porsche_data[[#This Row],[Transmission]]="PDK",1,0)</f>
        <v>0</v>
      </c>
      <c r="X2302" t="s">
        <v>22</v>
      </c>
      <c r="Y2302">
        <f>IF(porsche_data[[#This Row],[Drive]]="Rear drive",0,1)</f>
        <v>0</v>
      </c>
      <c r="Z2302" t="s">
        <v>23</v>
      </c>
      <c r="AA2302" t="s">
        <v>32</v>
      </c>
      <c r="AB2302">
        <f>IF(OR(porsche_data[[#This Row],[Interior Color]]="Black",porsche_data[[#This Row],[Interior Color]]="Beige",porsche_data[[#This Row],[Interior Color]]="Brown",porsche_data[[#This Row],[Interior Color]]="Grey"),0,1)</f>
        <v>0</v>
      </c>
      <c r="AC2302" t="s">
        <v>32</v>
      </c>
      <c r="AD23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03" spans="1:30" x14ac:dyDescent="0.2">
      <c r="A2303" t="s">
        <v>925</v>
      </c>
      <c r="B2303">
        <v>114991</v>
      </c>
      <c r="C2303">
        <f>ABS((porsche_data[[#This Row],[Price]]-AVERAGE(B2235:B6690))/_xlfn.STDEV.P(B2235:B6690))</f>
        <v>1.613766895261767</v>
      </c>
      <c r="D2303" t="s">
        <v>80</v>
      </c>
      <c r="E2303" t="s">
        <v>76</v>
      </c>
      <c r="F2303">
        <f>IF(OR(ISNUMBER(SEARCH(" 4S",porsche_data[[#This Row],[Model]])), ISNUMBER(SEARCH(" S",porsche_data[[#This Row],[Model]]))),1,0)</f>
        <v>1</v>
      </c>
      <c r="G2303">
        <f>IF(ISNUMBER(SEARCH("Turbo",porsche_data[[#This Row],[Model]])),1,0)</f>
        <v>0</v>
      </c>
      <c r="H2303">
        <f>IF(ISNUMBER(SEARCH("GT",porsche_data[[#This Row],[Model]])),1,0)</f>
        <v>0</v>
      </c>
      <c r="I2303">
        <f>IF(ISNUMBER(SEARCH("RS",porsche_data[[#This Row],[Model]])),1,0)</f>
        <v>0</v>
      </c>
      <c r="J2303">
        <f>IF(ISNUMBER(SEARCH("Targa",porsche_data[[#This Row],[Body]])),1,0)</f>
        <v>0</v>
      </c>
      <c r="K2303">
        <f>IF(ISNUMBER(SEARCH("Cabriolet",porsche_data[[#This Row],[Body]])),1,0)</f>
        <v>1</v>
      </c>
      <c r="L2303" t="s">
        <v>16</v>
      </c>
      <c r="M2303">
        <v>991</v>
      </c>
      <c r="N2303" t="s">
        <v>926</v>
      </c>
      <c r="O2303" s="3">
        <f>1*(LEFT(porsche_data[[#This Row],[Mileage0]],FIND(" ",porsche_data[[#This Row],[Mileage0]])-1))</f>
        <v>76000</v>
      </c>
      <c r="P2303" t="s">
        <v>73</v>
      </c>
      <c r="Q2303">
        <v>420</v>
      </c>
      <c r="R2303" t="s">
        <v>78</v>
      </c>
      <c r="S2303">
        <f>1*(LEFT(porsche_data[[#This Row],[Cylinder Capacity]],FIND(" ",porsche_data[[#This Row],[Cylinder Capacity]])-1))</f>
        <v>3</v>
      </c>
      <c r="T2303" t="s">
        <v>20</v>
      </c>
      <c r="U2303" t="s">
        <v>31</v>
      </c>
      <c r="V2303">
        <f>IF(porsche_data[[#This Row],[Transmission]]="Automatic",1,0)</f>
        <v>0</v>
      </c>
      <c r="W2303">
        <f>IF(porsche_data[[#This Row],[Transmission]]="PDK",1,0)</f>
        <v>1</v>
      </c>
      <c r="X2303" t="s">
        <v>22</v>
      </c>
      <c r="Y2303">
        <f>IF(porsche_data[[#This Row],[Drive]]="Rear drive",0,1)</f>
        <v>0</v>
      </c>
      <c r="Z2303" t="s">
        <v>23</v>
      </c>
      <c r="AA2303" t="s">
        <v>24</v>
      </c>
      <c r="AB2303">
        <f>IF(OR(porsche_data[[#This Row],[Interior Color]]="Black",porsche_data[[#This Row],[Interior Color]]="Beige",porsche_data[[#This Row],[Interior Color]]="Brown",porsche_data[[#This Row],[Interior Color]]="Grey"),0,1)</f>
        <v>0</v>
      </c>
      <c r="AC2303" t="s">
        <v>24</v>
      </c>
      <c r="AD23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04" spans="1:30" hidden="1" x14ac:dyDescent="0.2">
      <c r="A2304" t="s">
        <v>3304</v>
      </c>
      <c r="C2304" t="e">
        <f>ABS((porsche_data[[#This Row],[Price]]-#REF!)/#REF!)</f>
        <v>#REF!</v>
      </c>
      <c r="D2304" t="s">
        <v>106</v>
      </c>
      <c r="E2304" t="s">
        <v>185</v>
      </c>
      <c r="F2304">
        <f>IF(OR(ISNUMBER(SEARCH(" 4S",porsche_data[[#This Row],[Model]])), ISNUMBER(SEARCH(" S",porsche_data[[#This Row],[Model]]))),1,0)</f>
        <v>1</v>
      </c>
      <c r="G2304">
        <f>IF(ISNUMBER(SEARCH("Turbo",porsche_data[[#This Row],[Model]])),1,0)</f>
        <v>0</v>
      </c>
      <c r="H2304">
        <f>IF(ISNUMBER(SEARCH("GT",porsche_data[[#This Row],[Model]])),1,0)</f>
        <v>0</v>
      </c>
      <c r="I2304">
        <f>IF(ISNUMBER(SEARCH("RS",porsche_data[[#This Row],[Model]])),1,0)</f>
        <v>0</v>
      </c>
      <c r="J2304">
        <f>IF(ISNUMBER(SEARCH("Targa",porsche_data[[#This Row],[Body]])),1,0)</f>
        <v>0</v>
      </c>
      <c r="K2304">
        <f>IF(ISNUMBER(SEARCH("Cabriolet",porsche_data[[#This Row],[Body]])),1,0)</f>
        <v>0</v>
      </c>
      <c r="L2304" t="s">
        <v>44</v>
      </c>
      <c r="N2304" t="s">
        <v>3311</v>
      </c>
      <c r="O2304" t="str">
        <f>IF(ISNUMBER(SEARCH("km",porsche_data[[#This Row],[Mileage0]])),porsche_data[[#This Row],[Mileage0]],"")</f>
        <v>104000 km</v>
      </c>
      <c r="P2304" t="s">
        <v>66</v>
      </c>
      <c r="R2304" t="s">
        <v>67</v>
      </c>
      <c r="T2304" t="s">
        <v>20</v>
      </c>
      <c r="U2304" t="s">
        <v>31</v>
      </c>
      <c r="V2304">
        <f>IF(porsche_data[[#This Row],[Transmission]]="Automatic",1,0)</f>
        <v>0</v>
      </c>
      <c r="W2304">
        <f>IF(porsche_data[[#This Row],[Transmission]]="PDK",1,0)</f>
        <v>1</v>
      </c>
      <c r="X2304" t="s">
        <v>22</v>
      </c>
      <c r="Y2304">
        <f>IF(porsche_data[[#This Row],[Drive]]="Rear drive",0,1)</f>
        <v>0</v>
      </c>
      <c r="Z2304" t="s">
        <v>23</v>
      </c>
      <c r="AA2304" t="s">
        <v>24</v>
      </c>
      <c r="AB2304">
        <f>IF(OR(porsche_data[[#This Row],[Interior Color]]="Black",porsche_data[[#This Row],[Interior Color]]="Beige",porsche_data[[#This Row],[Interior Color]]="Brown",porsche_data[[#This Row],[Interior Color]]="Grey"),0,1)</f>
        <v>0</v>
      </c>
      <c r="AC2304" t="s">
        <v>24</v>
      </c>
      <c r="AD23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05" spans="1:30" x14ac:dyDescent="0.2">
      <c r="A2305" t="s">
        <v>925</v>
      </c>
      <c r="B2305">
        <v>114991</v>
      </c>
      <c r="C2305">
        <f>ABS((porsche_data[[#This Row],[Price]]-AVERAGE(B2237:B6692))/_xlfn.STDEV.P(B2237:B6692))</f>
        <v>1.6220003824283811</v>
      </c>
      <c r="D2305" t="s">
        <v>80</v>
      </c>
      <c r="E2305" t="s">
        <v>1253</v>
      </c>
      <c r="F2305">
        <f>IF(OR(ISNUMBER(SEARCH(" 4S",porsche_data[[#This Row],[Model]])), ISNUMBER(SEARCH(" S",porsche_data[[#This Row],[Model]]))),1,0)</f>
        <v>0</v>
      </c>
      <c r="G2305">
        <f>IF(ISNUMBER(SEARCH("Turbo",porsche_data[[#This Row],[Model]])),1,0)</f>
        <v>0</v>
      </c>
      <c r="H2305">
        <f>IF(ISNUMBER(SEARCH("GT",porsche_data[[#This Row],[Model]])),1,0)</f>
        <v>0</v>
      </c>
      <c r="I2305">
        <f>IF(ISNUMBER(SEARCH("RS",porsche_data[[#This Row],[Model]])),1,0)</f>
        <v>0</v>
      </c>
      <c r="J2305">
        <f>IF(ISNUMBER(SEARCH("Targa",porsche_data[[#This Row],[Body]])),1,0)</f>
        <v>1</v>
      </c>
      <c r="K2305">
        <f>IF(ISNUMBER(SEARCH("Cabriolet",porsche_data[[#This Row],[Body]])),1,0)</f>
        <v>0</v>
      </c>
      <c r="L2305" t="s">
        <v>36</v>
      </c>
      <c r="M2305">
        <v>991</v>
      </c>
      <c r="N2305" t="s">
        <v>2966</v>
      </c>
      <c r="O2305" s="3">
        <f>1*(LEFT(porsche_data[[#This Row],[Mileage0]],FIND(" ",porsche_data[[#This Row],[Mileage0]])-1))</f>
        <v>35892</v>
      </c>
      <c r="P2305" t="s">
        <v>331</v>
      </c>
      <c r="Q2305">
        <v>370</v>
      </c>
      <c r="R2305" t="s">
        <v>78</v>
      </c>
      <c r="S2305">
        <f>1*(LEFT(porsche_data[[#This Row],[Cylinder Capacity]],FIND(" ",porsche_data[[#This Row],[Cylinder Capacity]])-1))</f>
        <v>3</v>
      </c>
      <c r="T2305" t="s">
        <v>20</v>
      </c>
      <c r="U2305" t="s">
        <v>31</v>
      </c>
      <c r="V2305">
        <f>IF(porsche_data[[#This Row],[Transmission]]="Automatic",1,0)</f>
        <v>0</v>
      </c>
      <c r="W2305">
        <f>IF(porsche_data[[#This Row],[Transmission]]="PDK",1,0)</f>
        <v>1</v>
      </c>
      <c r="X2305" t="s">
        <v>46</v>
      </c>
      <c r="Y2305">
        <f>IF(porsche_data[[#This Row],[Drive]]="Rear drive",0,1)</f>
        <v>1</v>
      </c>
      <c r="Z2305" t="s">
        <v>23</v>
      </c>
      <c r="AA2305" t="s">
        <v>250</v>
      </c>
      <c r="AB2305">
        <f>IF(OR(porsche_data[[#This Row],[Interior Color]]="Black",porsche_data[[#This Row],[Interior Color]]="Beige",porsche_data[[#This Row],[Interior Color]]="Brown",porsche_data[[#This Row],[Interior Color]]="Grey"),0,1)</f>
        <v>0</v>
      </c>
      <c r="AC2305" t="s">
        <v>24</v>
      </c>
      <c r="AD23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06" spans="1:30" hidden="1" x14ac:dyDescent="0.2">
      <c r="A2306" t="s">
        <v>1983</v>
      </c>
      <c r="C2306" t="e">
        <f>ABS((porsche_data[[#This Row],[Price]]-#REF!)/#REF!)</f>
        <v>#REF!</v>
      </c>
      <c r="D2306" t="s">
        <v>152</v>
      </c>
      <c r="E2306" t="s">
        <v>272</v>
      </c>
      <c r="F2306">
        <f>IF(OR(ISNUMBER(SEARCH(" 4S",porsche_data[[#This Row],[Model]])), ISNUMBER(SEARCH(" S",porsche_data[[#This Row],[Model]]))),1,0)</f>
        <v>1</v>
      </c>
      <c r="G2306">
        <f>IF(ISNUMBER(SEARCH("Turbo",porsche_data[[#This Row],[Model]])),1,0)</f>
        <v>0</v>
      </c>
      <c r="H2306">
        <f>IF(ISNUMBER(SEARCH("GT",porsche_data[[#This Row],[Model]])),1,0)</f>
        <v>0</v>
      </c>
      <c r="I2306">
        <f>IF(ISNUMBER(SEARCH("RS",porsche_data[[#This Row],[Model]])),1,0)</f>
        <v>1</v>
      </c>
      <c r="J2306">
        <f>IF(ISNUMBER(SEARCH("Targa",porsche_data[[#This Row],[Body]])),1,0)</f>
        <v>0</v>
      </c>
      <c r="K2306">
        <f>IF(ISNUMBER(SEARCH("Cabriolet",porsche_data[[#This Row],[Body]])),1,0)</f>
        <v>1</v>
      </c>
      <c r="L2306" t="s">
        <v>16</v>
      </c>
      <c r="N2306" t="s">
        <v>2050</v>
      </c>
      <c r="O2306" t="str">
        <f>IF(ISNUMBER(SEARCH("km",porsche_data[[#This Row],[Mileage0]])),porsche_data[[#This Row],[Mileage0]],"")</f>
        <v>3500 km</v>
      </c>
      <c r="P2306" t="s">
        <v>141</v>
      </c>
      <c r="R2306" t="s">
        <v>111</v>
      </c>
      <c r="T2306" t="s">
        <v>20</v>
      </c>
      <c r="U2306" t="s">
        <v>31</v>
      </c>
      <c r="V2306">
        <f>IF(porsche_data[[#This Row],[Transmission]]="Automatic",1,0)</f>
        <v>0</v>
      </c>
      <c r="W2306">
        <f>IF(porsche_data[[#This Row],[Transmission]]="PDK",1,0)</f>
        <v>1</v>
      </c>
      <c r="X2306" t="s">
        <v>22</v>
      </c>
      <c r="Y2306">
        <f>IF(porsche_data[[#This Row],[Drive]]="Rear drive",0,1)</f>
        <v>0</v>
      </c>
      <c r="Z2306" t="s">
        <v>23</v>
      </c>
      <c r="AA2306" t="s">
        <v>24</v>
      </c>
      <c r="AB2306">
        <f>IF(OR(porsche_data[[#This Row],[Interior Color]]="Black",porsche_data[[#This Row],[Interior Color]]="Beige",porsche_data[[#This Row],[Interior Color]]="Brown",porsche_data[[#This Row],[Interior Color]]="Grey"),0,1)</f>
        <v>0</v>
      </c>
      <c r="AC2306" t="s">
        <v>32</v>
      </c>
      <c r="AD23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07" spans="1:30" hidden="1" x14ac:dyDescent="0.2">
      <c r="A2307" t="s">
        <v>3313</v>
      </c>
      <c r="C2307" t="e">
        <f>ABS((porsche_data[[#This Row],[Price]]-#REF!)/#REF!)</f>
        <v>#REF!</v>
      </c>
      <c r="D2307" t="s">
        <v>559</v>
      </c>
      <c r="E2307" t="s">
        <v>637</v>
      </c>
      <c r="F2307">
        <f>IF(OR(ISNUMBER(SEARCH(" 4S",porsche_data[[#This Row],[Model]])), ISNUMBER(SEARCH(" S",porsche_data[[#This Row],[Model]]))),1,0)</f>
        <v>1</v>
      </c>
      <c r="G2307">
        <f>IF(ISNUMBER(SEARCH("Turbo",porsche_data[[#This Row],[Model]])),1,0)</f>
        <v>0</v>
      </c>
      <c r="H2307">
        <f>IF(ISNUMBER(SEARCH("GT",porsche_data[[#This Row],[Model]])),1,0)</f>
        <v>0</v>
      </c>
      <c r="I2307">
        <f>IF(ISNUMBER(SEARCH("RS",porsche_data[[#This Row],[Model]])),1,0)</f>
        <v>0</v>
      </c>
      <c r="J2307">
        <f>IF(ISNUMBER(SEARCH("Targa",porsche_data[[#This Row],[Body]])),1,0)</f>
        <v>0</v>
      </c>
      <c r="K2307">
        <f>IF(ISNUMBER(SEARCH("Cabriolet",porsche_data[[#This Row],[Body]])),1,0)</f>
        <v>0</v>
      </c>
      <c r="L2307" t="s">
        <v>108</v>
      </c>
      <c r="N2307" t="s">
        <v>3314</v>
      </c>
      <c r="O2307" t="str">
        <f>IF(ISNUMBER(SEARCH("km",porsche_data[[#This Row],[Mileage0]])),porsche_data[[#This Row],[Mileage0]],"")</f>
        <v>04900 km</v>
      </c>
      <c r="P2307" t="s">
        <v>394</v>
      </c>
      <c r="R2307" t="s">
        <v>395</v>
      </c>
      <c r="T2307" t="s">
        <v>20</v>
      </c>
      <c r="U2307" t="s">
        <v>21</v>
      </c>
      <c r="V2307">
        <f>IF(porsche_data[[#This Row],[Transmission]]="Automatic",1,0)</f>
        <v>0</v>
      </c>
      <c r="W2307">
        <f>IF(porsche_data[[#This Row],[Transmission]]="PDK",1,0)</f>
        <v>0</v>
      </c>
      <c r="X2307" t="s">
        <v>22</v>
      </c>
      <c r="Y2307">
        <f>IF(porsche_data[[#This Row],[Drive]]="Rear drive",0,1)</f>
        <v>0</v>
      </c>
      <c r="Z2307" t="s">
        <v>23</v>
      </c>
      <c r="AA2307" t="s">
        <v>116</v>
      </c>
      <c r="AB2307">
        <f>IF(OR(porsche_data[[#This Row],[Interior Color]]="Black",porsche_data[[#This Row],[Interior Color]]="Beige",porsche_data[[#This Row],[Interior Color]]="Brown",porsche_data[[#This Row],[Interior Color]]="Grey"),0,1)</f>
        <v>1</v>
      </c>
      <c r="AC2307" t="s">
        <v>24</v>
      </c>
      <c r="AD23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08" spans="1:30" x14ac:dyDescent="0.2">
      <c r="A2308" t="s">
        <v>3915</v>
      </c>
      <c r="B2308">
        <v>114950</v>
      </c>
      <c r="C2308">
        <f>ABS((porsche_data[[#This Row],[Price]]-AVERAGE(B2240:B6695))/_xlfn.STDEV.P(B2240:B6695))</f>
        <v>1.624281799094492</v>
      </c>
      <c r="D2308" t="s">
        <v>93</v>
      </c>
      <c r="E2308" t="s">
        <v>185</v>
      </c>
      <c r="F2308">
        <f>IF(OR(ISNUMBER(SEARCH(" 4S",porsche_data[[#This Row],[Model]])), ISNUMBER(SEARCH(" S",porsche_data[[#This Row],[Model]]))),1,0)</f>
        <v>1</v>
      </c>
      <c r="G2308">
        <f>IF(ISNUMBER(SEARCH("Turbo",porsche_data[[#This Row],[Model]])),1,0)</f>
        <v>0</v>
      </c>
      <c r="H2308">
        <f>IF(ISNUMBER(SEARCH("GT",porsche_data[[#This Row],[Model]])),1,0)</f>
        <v>0</v>
      </c>
      <c r="I2308">
        <f>IF(ISNUMBER(SEARCH("RS",porsche_data[[#This Row],[Model]])),1,0)</f>
        <v>0</v>
      </c>
      <c r="J2308">
        <f>IF(ISNUMBER(SEARCH("Targa",porsche_data[[#This Row],[Body]])),1,0)</f>
        <v>0</v>
      </c>
      <c r="K2308">
        <f>IF(ISNUMBER(SEARCH("Cabriolet",porsche_data[[#This Row],[Body]])),1,0)</f>
        <v>0</v>
      </c>
      <c r="L2308" t="s">
        <v>44</v>
      </c>
      <c r="M2308">
        <v>992</v>
      </c>
      <c r="N2308" t="s">
        <v>3916</v>
      </c>
      <c r="O2308" s="3">
        <f>1*(LEFT(porsche_data[[#This Row],[Mileage0]],FIND(" ",porsche_data[[#This Row],[Mileage0]])-1))</f>
        <v>23965</v>
      </c>
      <c r="P2308" t="s">
        <v>66</v>
      </c>
      <c r="Q2308">
        <v>450</v>
      </c>
      <c r="R2308" t="s">
        <v>67</v>
      </c>
      <c r="S2308">
        <f>1*(LEFT(porsche_data[[#This Row],[Cylinder Capacity]],FIND(" ",porsche_data[[#This Row],[Cylinder Capacity]])-1))</f>
        <v>3</v>
      </c>
      <c r="T2308" t="s">
        <v>20</v>
      </c>
      <c r="U2308" t="s">
        <v>31</v>
      </c>
      <c r="V2308">
        <f>IF(porsche_data[[#This Row],[Transmission]]="Automatic",1,0)</f>
        <v>0</v>
      </c>
      <c r="W2308">
        <f>IF(porsche_data[[#This Row],[Transmission]]="PDK",1,0)</f>
        <v>1</v>
      </c>
      <c r="X2308" t="s">
        <v>22</v>
      </c>
      <c r="Y2308">
        <f>IF(porsche_data[[#This Row],[Drive]]="Rear drive",0,1)</f>
        <v>0</v>
      </c>
      <c r="Z2308" t="s">
        <v>23</v>
      </c>
      <c r="AA2308" t="s">
        <v>32</v>
      </c>
      <c r="AB2308">
        <f>IF(OR(porsche_data[[#This Row],[Interior Color]]="Black",porsche_data[[#This Row],[Interior Color]]="Beige",porsche_data[[#This Row],[Interior Color]]="Brown",porsche_data[[#This Row],[Interior Color]]="Grey"),0,1)</f>
        <v>0</v>
      </c>
      <c r="AC2308" t="s">
        <v>32</v>
      </c>
      <c r="AD23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09" spans="1:30" x14ac:dyDescent="0.2">
      <c r="A2309" t="s">
        <v>3915</v>
      </c>
      <c r="B2309">
        <v>114950</v>
      </c>
      <c r="C2309">
        <f>ABS((porsche_data[[#This Row],[Price]]-AVERAGE(B2241:B6696))/_xlfn.STDEV.P(B2241:B6696))</f>
        <v>1.6284405950849217</v>
      </c>
      <c r="D2309" t="s">
        <v>473</v>
      </c>
      <c r="E2309" t="s">
        <v>621</v>
      </c>
      <c r="F2309">
        <f>IF(OR(ISNUMBER(SEARCH(" 4S",porsche_data[[#This Row],[Model]])), ISNUMBER(SEARCH(" S",porsche_data[[#This Row],[Model]]))),1,0)</f>
        <v>1</v>
      </c>
      <c r="G2309">
        <f>IF(ISNUMBER(SEARCH("Turbo",porsche_data[[#This Row],[Model]])),1,0)</f>
        <v>0</v>
      </c>
      <c r="H2309">
        <f>IF(ISNUMBER(SEARCH("GT",porsche_data[[#This Row],[Model]])),1,0)</f>
        <v>0</v>
      </c>
      <c r="I2309">
        <f>IF(ISNUMBER(SEARCH("RS",porsche_data[[#This Row],[Model]])),1,0)</f>
        <v>0</v>
      </c>
      <c r="J2309">
        <f>IF(ISNUMBER(SEARCH("Targa",porsche_data[[#This Row],[Body]])),1,0)</f>
        <v>0</v>
      </c>
      <c r="K2309">
        <f>IF(ISNUMBER(SEARCH("Cabriolet",porsche_data[[#This Row],[Body]])),1,0)</f>
        <v>0</v>
      </c>
      <c r="L2309" t="s">
        <v>44</v>
      </c>
      <c r="M2309">
        <v>993</v>
      </c>
      <c r="N2309" t="s">
        <v>4170</v>
      </c>
      <c r="O2309" s="3">
        <f>1*(LEFT(porsche_data[[#This Row],[Mileage0]],FIND(" ",porsche_data[[#This Row],[Mileage0]])-1))</f>
        <v>203140</v>
      </c>
      <c r="P2309" t="s">
        <v>126</v>
      </c>
      <c r="Q2309">
        <v>285</v>
      </c>
      <c r="R2309" t="s">
        <v>19</v>
      </c>
      <c r="S2309">
        <f>1*(LEFT(porsche_data[[#This Row],[Cylinder Capacity]],FIND(" ",porsche_data[[#This Row],[Cylinder Capacity]])-1))</f>
        <v>3.6</v>
      </c>
      <c r="T2309" t="s">
        <v>20</v>
      </c>
      <c r="U2309" t="s">
        <v>21</v>
      </c>
      <c r="V2309">
        <f>IF(porsche_data[[#This Row],[Transmission]]="Automatic",1,0)</f>
        <v>0</v>
      </c>
      <c r="W2309">
        <f>IF(porsche_data[[#This Row],[Transmission]]="PDK",1,0)</f>
        <v>0</v>
      </c>
      <c r="X2309" t="s">
        <v>46</v>
      </c>
      <c r="Y2309">
        <f>IF(porsche_data[[#This Row],[Drive]]="Rear drive",0,1)</f>
        <v>1</v>
      </c>
      <c r="Z2309" t="s">
        <v>23</v>
      </c>
      <c r="AA2309" t="s">
        <v>24</v>
      </c>
      <c r="AB2309">
        <f>IF(OR(porsche_data[[#This Row],[Interior Color]]="Black",porsche_data[[#This Row],[Interior Color]]="Beige",porsche_data[[#This Row],[Interior Color]]="Brown",porsche_data[[#This Row],[Interior Color]]="Grey"),0,1)</f>
        <v>0</v>
      </c>
      <c r="AC2309" t="s">
        <v>24</v>
      </c>
      <c r="AD23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10" spans="1:30" x14ac:dyDescent="0.2">
      <c r="A2310" t="s">
        <v>3915</v>
      </c>
      <c r="B2310">
        <v>114950</v>
      </c>
      <c r="C2310">
        <f>ABS((porsche_data[[#This Row],[Price]]-AVERAGE(B2242:B6697))/_xlfn.STDEV.P(B2242:B6697))</f>
        <v>1.6284405950849217</v>
      </c>
      <c r="D2310" t="s">
        <v>70</v>
      </c>
      <c r="E2310" t="s">
        <v>1253</v>
      </c>
      <c r="F2310">
        <f>IF(OR(ISNUMBER(SEARCH(" 4S",porsche_data[[#This Row],[Model]])), ISNUMBER(SEARCH(" S",porsche_data[[#This Row],[Model]]))),1,0)</f>
        <v>0</v>
      </c>
      <c r="G2310">
        <f>IF(ISNUMBER(SEARCH("Turbo",porsche_data[[#This Row],[Model]])),1,0)</f>
        <v>0</v>
      </c>
      <c r="H2310">
        <f>IF(ISNUMBER(SEARCH("GT",porsche_data[[#This Row],[Model]])),1,0)</f>
        <v>0</v>
      </c>
      <c r="I2310">
        <f>IF(ISNUMBER(SEARCH("RS",porsche_data[[#This Row],[Model]])),1,0)</f>
        <v>0</v>
      </c>
      <c r="J2310">
        <f>IF(ISNUMBER(SEARCH("Targa",porsche_data[[#This Row],[Body]])),1,0)</f>
        <v>0</v>
      </c>
      <c r="K2310">
        <f>IF(ISNUMBER(SEARCH("Cabriolet",porsche_data[[#This Row],[Body]])),1,0)</f>
        <v>1</v>
      </c>
      <c r="L2310" t="s">
        <v>16</v>
      </c>
      <c r="M2310">
        <v>991</v>
      </c>
      <c r="N2310" t="s">
        <v>4518</v>
      </c>
      <c r="O2310" s="3">
        <f>1*(LEFT(porsche_data[[#This Row],[Mileage0]],FIND(" ",porsche_data[[#This Row],[Mileage0]])-1))</f>
        <v>52941</v>
      </c>
      <c r="P2310" t="s">
        <v>331</v>
      </c>
      <c r="Q2310">
        <v>370</v>
      </c>
      <c r="R2310" t="s">
        <v>78</v>
      </c>
      <c r="S2310">
        <f>1*(LEFT(porsche_data[[#This Row],[Cylinder Capacity]],FIND(" ",porsche_data[[#This Row],[Cylinder Capacity]])-1))</f>
        <v>3</v>
      </c>
      <c r="T2310" t="s">
        <v>20</v>
      </c>
      <c r="U2310" t="s">
        <v>31</v>
      </c>
      <c r="V2310">
        <f>IF(porsche_data[[#This Row],[Transmission]]="Automatic",1,0)</f>
        <v>0</v>
      </c>
      <c r="W2310">
        <f>IF(porsche_data[[#This Row],[Transmission]]="PDK",1,0)</f>
        <v>1</v>
      </c>
      <c r="X2310" t="s">
        <v>46</v>
      </c>
      <c r="Y2310">
        <f>IF(porsche_data[[#This Row],[Drive]]="Rear drive",0,1)</f>
        <v>1</v>
      </c>
      <c r="Z2310" t="s">
        <v>23</v>
      </c>
      <c r="AA2310" t="s">
        <v>61</v>
      </c>
      <c r="AB2310">
        <f>IF(OR(porsche_data[[#This Row],[Interior Color]]="Black",porsche_data[[#This Row],[Interior Color]]="Beige",porsche_data[[#This Row],[Interior Color]]="Brown",porsche_data[[#This Row],[Interior Color]]="Grey"),0,1)</f>
        <v>1</v>
      </c>
      <c r="AC2310" t="s">
        <v>54</v>
      </c>
      <c r="AD23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11" spans="1:30" hidden="1" x14ac:dyDescent="0.2">
      <c r="A2311" t="s">
        <v>25</v>
      </c>
      <c r="C2311" t="e">
        <f>ABS((porsche_data[[#This Row],[Price]]-#REF!)/#REF!)</f>
        <v>#REF!</v>
      </c>
      <c r="D2311" t="s">
        <v>25</v>
      </c>
      <c r="E2311" t="s">
        <v>25</v>
      </c>
      <c r="F2311">
        <f>IF(OR(ISNUMBER(SEARCH(" 4S",porsche_data[[#This Row],[Model]])), ISNUMBER(SEARCH(" S",porsche_data[[#This Row],[Model]]))),1,0)</f>
        <v>0</v>
      </c>
      <c r="G2311">
        <f>IF(ISNUMBER(SEARCH("Turbo",porsche_data[[#This Row],[Model]])),1,0)</f>
        <v>0</v>
      </c>
      <c r="H2311">
        <f>IF(ISNUMBER(SEARCH("GT",porsche_data[[#This Row],[Model]])),1,0)</f>
        <v>0</v>
      </c>
      <c r="I2311">
        <f>IF(ISNUMBER(SEARCH("RS",porsche_data[[#This Row],[Model]])),1,0)</f>
        <v>0</v>
      </c>
      <c r="J2311">
        <f>IF(ISNUMBER(SEARCH("Targa",porsche_data[[#This Row],[Body]])),1,0)</f>
        <v>0</v>
      </c>
      <c r="K2311">
        <f>IF(ISNUMBER(SEARCH("Cabriolet",porsche_data[[#This Row],[Body]])),1,0)</f>
        <v>0</v>
      </c>
      <c r="L2311" t="s">
        <v>25</v>
      </c>
      <c r="N2311" t="s">
        <v>25</v>
      </c>
      <c r="O2311" t="str">
        <f>IF(ISNUMBER(SEARCH("km",porsche_data[[#This Row],[Mileage0]])),porsche_data[[#This Row],[Mileage0]],"")</f>
        <v/>
      </c>
      <c r="P2311" t="s">
        <v>25</v>
      </c>
      <c r="R2311" t="s">
        <v>25</v>
      </c>
      <c r="T2311" t="s">
        <v>25</v>
      </c>
      <c r="U2311" t="s">
        <v>25</v>
      </c>
      <c r="V2311">
        <f>IF(porsche_data[[#This Row],[Transmission]]="Automatic",1,0)</f>
        <v>0</v>
      </c>
      <c r="W2311">
        <f>IF(porsche_data[[#This Row],[Transmission]]="PDK",1,0)</f>
        <v>0</v>
      </c>
      <c r="X2311" t="s">
        <v>25</v>
      </c>
      <c r="Y2311">
        <f>IF(porsche_data[[#This Row],[Drive]]="Rear drive",0,1)</f>
        <v>1</v>
      </c>
      <c r="Z2311" t="s">
        <v>25</v>
      </c>
      <c r="AA2311" t="s">
        <v>25</v>
      </c>
      <c r="AB2311">
        <f>IF(OR(porsche_data[[#This Row],[Interior Color]]="Black",porsche_data[[#This Row],[Interior Color]]="Beige",porsche_data[[#This Row],[Interior Color]]="Brown",porsche_data[[#This Row],[Interior Color]]="Grey"),0,1)</f>
        <v>1</v>
      </c>
      <c r="AC2311" t="s">
        <v>25</v>
      </c>
      <c r="AD23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12" spans="1:30" x14ac:dyDescent="0.2">
      <c r="A2312" t="s">
        <v>345</v>
      </c>
      <c r="B2312">
        <v>114900</v>
      </c>
      <c r="C2312">
        <f>ABS((porsche_data[[#This Row],[Price]]-AVERAGE(B2244:B6699))/_xlfn.STDEV.P(B2244:B6699))</f>
        <v>1.6343487255619709</v>
      </c>
      <c r="D2312" t="s">
        <v>152</v>
      </c>
      <c r="E2312" t="s">
        <v>346</v>
      </c>
      <c r="F2312">
        <f>IF(OR(ISNUMBER(SEARCH(" 4S",porsche_data[[#This Row],[Model]])), ISNUMBER(SEARCH(" S",porsche_data[[#This Row],[Model]]))),1,0)</f>
        <v>0</v>
      </c>
      <c r="G2312">
        <f>IF(ISNUMBER(SEARCH("Turbo",porsche_data[[#This Row],[Model]])),1,0)</f>
        <v>0</v>
      </c>
      <c r="H2312">
        <f>IF(ISNUMBER(SEARCH("GT",porsche_data[[#This Row],[Model]])),1,0)</f>
        <v>0</v>
      </c>
      <c r="I2312">
        <f>IF(ISNUMBER(SEARCH("RS",porsche_data[[#This Row],[Model]])),1,0)</f>
        <v>0</v>
      </c>
      <c r="J2312">
        <f>IF(ISNUMBER(SEARCH("Targa",porsche_data[[#This Row],[Body]])),1,0)</f>
        <v>0</v>
      </c>
      <c r="K2312">
        <f>IF(ISNUMBER(SEARCH("Cabriolet",porsche_data[[#This Row],[Body]])),1,0)</f>
        <v>0</v>
      </c>
      <c r="L2312" t="s">
        <v>44</v>
      </c>
      <c r="M2312">
        <v>992</v>
      </c>
      <c r="N2312" t="s">
        <v>347</v>
      </c>
      <c r="O2312" s="3">
        <f>1*(LEFT(porsche_data[[#This Row],[Mileage0]],FIND(" ",porsche_data[[#This Row],[Mileage0]])-1))</f>
        <v>6000</v>
      </c>
      <c r="P2312" t="s">
        <v>182</v>
      </c>
      <c r="Q2312">
        <v>385</v>
      </c>
      <c r="R2312" t="s">
        <v>67</v>
      </c>
      <c r="S2312">
        <f>1*(LEFT(porsche_data[[#This Row],[Cylinder Capacity]],FIND(" ",porsche_data[[#This Row],[Cylinder Capacity]])-1))</f>
        <v>3</v>
      </c>
      <c r="T2312" t="s">
        <v>20</v>
      </c>
      <c r="U2312" t="s">
        <v>21</v>
      </c>
      <c r="V2312">
        <f>IF(porsche_data[[#This Row],[Transmission]]="Automatic",1,0)</f>
        <v>0</v>
      </c>
      <c r="W2312">
        <f>IF(porsche_data[[#This Row],[Transmission]]="PDK",1,0)</f>
        <v>0</v>
      </c>
      <c r="X2312" t="s">
        <v>22</v>
      </c>
      <c r="Y2312">
        <f>IF(porsche_data[[#This Row],[Drive]]="Rear drive",0,1)</f>
        <v>0</v>
      </c>
      <c r="Z2312" t="s">
        <v>23</v>
      </c>
      <c r="AA2312" t="s">
        <v>24</v>
      </c>
      <c r="AB2312">
        <f>IF(OR(porsche_data[[#This Row],[Interior Color]]="Black",porsche_data[[#This Row],[Interior Color]]="Beige",porsche_data[[#This Row],[Interior Color]]="Brown",porsche_data[[#This Row],[Interior Color]]="Grey"),0,1)</f>
        <v>0</v>
      </c>
      <c r="AC2312" t="s">
        <v>116</v>
      </c>
      <c r="AD23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13" spans="1:30" hidden="1" x14ac:dyDescent="0.2">
      <c r="A2313" t="s">
        <v>3318</v>
      </c>
      <c r="C2313" t="e">
        <f>ABS((porsche_data[[#This Row],[Price]]-#REF!)/#REF!)</f>
        <v>#REF!</v>
      </c>
      <c r="D2313" t="s">
        <v>391</v>
      </c>
      <c r="E2313" t="s">
        <v>1157</v>
      </c>
      <c r="F2313">
        <f>IF(OR(ISNUMBER(SEARCH(" 4S",porsche_data[[#This Row],[Model]])), ISNUMBER(SEARCH(" S",porsche_data[[#This Row],[Model]]))),1,0)</f>
        <v>0</v>
      </c>
      <c r="G2313">
        <f>IF(ISNUMBER(SEARCH("Turbo",porsche_data[[#This Row],[Model]])),1,0)</f>
        <v>0</v>
      </c>
      <c r="H2313">
        <f>IF(ISNUMBER(SEARCH("GT",porsche_data[[#This Row],[Model]])),1,0)</f>
        <v>0</v>
      </c>
      <c r="I2313">
        <f>IF(ISNUMBER(SEARCH("RS",porsche_data[[#This Row],[Model]])),1,0)</f>
        <v>0</v>
      </c>
      <c r="J2313">
        <f>IF(ISNUMBER(SEARCH("Targa",porsche_data[[#This Row],[Body]])),1,0)</f>
        <v>0</v>
      </c>
      <c r="K2313">
        <f>IF(ISNUMBER(SEARCH("Cabriolet",porsche_data[[#This Row],[Body]])),1,0)</f>
        <v>1</v>
      </c>
      <c r="L2313" t="s">
        <v>16</v>
      </c>
      <c r="N2313" t="s">
        <v>3319</v>
      </c>
      <c r="O2313" t="str">
        <f>IF(ISNUMBER(SEARCH("km",porsche_data[[#This Row],[Mileage0]])),porsche_data[[#This Row],[Mileage0]],"")</f>
        <v/>
      </c>
      <c r="P2313" t="s">
        <v>394</v>
      </c>
      <c r="R2313" t="s">
        <v>395</v>
      </c>
      <c r="T2313" t="s">
        <v>20</v>
      </c>
      <c r="U2313" t="s">
        <v>21</v>
      </c>
      <c r="V2313">
        <f>IF(porsche_data[[#This Row],[Transmission]]="Automatic",1,0)</f>
        <v>0</v>
      </c>
      <c r="W2313">
        <f>IF(porsche_data[[#This Row],[Transmission]]="PDK",1,0)</f>
        <v>0</v>
      </c>
      <c r="X2313" t="s">
        <v>22</v>
      </c>
      <c r="Y2313">
        <f>IF(porsche_data[[#This Row],[Drive]]="Rear drive",0,1)</f>
        <v>0</v>
      </c>
      <c r="Z2313" t="s">
        <v>23</v>
      </c>
      <c r="AA2313" t="s">
        <v>24</v>
      </c>
      <c r="AB2313">
        <f>IF(OR(porsche_data[[#This Row],[Interior Color]]="Black",porsche_data[[#This Row],[Interior Color]]="Beige",porsche_data[[#This Row],[Interior Color]]="Brown",porsche_data[[#This Row],[Interior Color]]="Grey"),0,1)</f>
        <v>0</v>
      </c>
      <c r="AC2313" t="s">
        <v>40</v>
      </c>
      <c r="AD23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14" spans="1:30" hidden="1" x14ac:dyDescent="0.2">
      <c r="A2314" t="s">
        <v>3320</v>
      </c>
      <c r="C2314" t="e">
        <f>ABS((porsche_data[[#This Row],[Price]]-#REF!)/#REF!)</f>
        <v>#REF!</v>
      </c>
      <c r="D2314" t="s">
        <v>93</v>
      </c>
      <c r="E2314" t="s">
        <v>193</v>
      </c>
      <c r="F2314">
        <f>IF(OR(ISNUMBER(SEARCH(" 4S",porsche_data[[#This Row],[Model]])), ISNUMBER(SEARCH(" S",porsche_data[[#This Row],[Model]]))),1,0)</f>
        <v>1</v>
      </c>
      <c r="G2314">
        <f>IF(ISNUMBER(SEARCH("Turbo",porsche_data[[#This Row],[Model]])),1,0)</f>
        <v>0</v>
      </c>
      <c r="H2314">
        <f>IF(ISNUMBER(SEARCH("GT",porsche_data[[#This Row],[Model]])),1,0)</f>
        <v>0</v>
      </c>
      <c r="I2314">
        <f>IF(ISNUMBER(SEARCH("RS",porsche_data[[#This Row],[Model]])),1,0)</f>
        <v>0</v>
      </c>
      <c r="J2314">
        <f>IF(ISNUMBER(SEARCH("Targa",porsche_data[[#This Row],[Body]])),1,0)</f>
        <v>0</v>
      </c>
      <c r="K2314">
        <f>IF(ISNUMBER(SEARCH("Cabriolet",porsche_data[[#This Row],[Body]])),1,0)</f>
        <v>1</v>
      </c>
      <c r="L2314" t="s">
        <v>16</v>
      </c>
      <c r="N2314" t="s">
        <v>3321</v>
      </c>
      <c r="O2314" t="str">
        <f>IF(ISNUMBER(SEARCH("km",porsche_data[[#This Row],[Mileage0]])),porsche_data[[#This Row],[Mileage0]],"")</f>
        <v/>
      </c>
      <c r="P2314" t="s">
        <v>73</v>
      </c>
      <c r="R2314" t="s">
        <v>111</v>
      </c>
      <c r="T2314" t="s">
        <v>232</v>
      </c>
      <c r="U2314" t="s">
        <v>21</v>
      </c>
      <c r="V2314">
        <f>IF(porsche_data[[#This Row],[Transmission]]="Automatic",1,0)</f>
        <v>0</v>
      </c>
      <c r="W2314">
        <f>IF(porsche_data[[#This Row],[Transmission]]="PDK",1,0)</f>
        <v>0</v>
      </c>
      <c r="X2314" t="s">
        <v>22</v>
      </c>
      <c r="Y2314">
        <f>IF(porsche_data[[#This Row],[Drive]]="Rear drive",0,1)</f>
        <v>0</v>
      </c>
      <c r="Z2314" t="s">
        <v>23</v>
      </c>
      <c r="AA2314" t="s">
        <v>24</v>
      </c>
      <c r="AB2314">
        <f>IF(OR(porsche_data[[#This Row],[Interior Color]]="Black",porsche_data[[#This Row],[Interior Color]]="Beige",porsche_data[[#This Row],[Interior Color]]="Brown",porsche_data[[#This Row],[Interior Color]]="Grey"),0,1)</f>
        <v>0</v>
      </c>
      <c r="AC2314" t="s">
        <v>54</v>
      </c>
      <c r="AD23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15" spans="1:30" x14ac:dyDescent="0.2">
      <c r="A2315" t="s">
        <v>345</v>
      </c>
      <c r="B2315">
        <v>114900</v>
      </c>
      <c r="C2315">
        <f>ABS((porsche_data[[#This Row],[Price]]-AVERAGE(B2247:B6702))/_xlfn.STDEV.P(B2247:B6702))</f>
        <v>1.6425745899274247</v>
      </c>
      <c r="D2315" t="s">
        <v>27</v>
      </c>
      <c r="E2315" t="s">
        <v>1279</v>
      </c>
      <c r="F2315">
        <f>IF(OR(ISNUMBER(SEARCH(" 4S",porsche_data[[#This Row],[Model]])), ISNUMBER(SEARCH(" S",porsche_data[[#This Row],[Model]]))),1,0)</f>
        <v>0</v>
      </c>
      <c r="G2315">
        <f>IF(ISNUMBER(SEARCH("Turbo",porsche_data[[#This Row],[Model]])),1,0)</f>
        <v>0</v>
      </c>
      <c r="H2315">
        <f>IF(ISNUMBER(SEARCH("GT",porsche_data[[#This Row],[Model]])),1,0)</f>
        <v>1</v>
      </c>
      <c r="I2315">
        <f>IF(ISNUMBER(SEARCH("RS",porsche_data[[#This Row],[Model]])),1,0)</f>
        <v>0</v>
      </c>
      <c r="J2315">
        <f>IF(ISNUMBER(SEARCH("Targa",porsche_data[[#This Row],[Body]])),1,0)</f>
        <v>0</v>
      </c>
      <c r="K2315">
        <f>IF(ISNUMBER(SEARCH("Cabriolet",porsche_data[[#This Row],[Body]])),1,0)</f>
        <v>0</v>
      </c>
      <c r="L2315" t="s">
        <v>44</v>
      </c>
      <c r="M2315">
        <v>997</v>
      </c>
      <c r="N2315" t="s">
        <v>86</v>
      </c>
      <c r="O2315" s="3">
        <f>1*(LEFT(porsche_data[[#This Row],[Mileage0]],FIND(" ",porsche_data[[#This Row],[Mileage0]])-1))</f>
        <v>28000</v>
      </c>
      <c r="P2315" t="s">
        <v>137</v>
      </c>
      <c r="Q2315">
        <v>408</v>
      </c>
      <c r="R2315" t="s">
        <v>88</v>
      </c>
      <c r="S2315">
        <f>1*(LEFT(porsche_data[[#This Row],[Cylinder Capacity]],FIND(" ",porsche_data[[#This Row],[Cylinder Capacity]])-1))</f>
        <v>3.8</v>
      </c>
      <c r="T2315" t="s">
        <v>20</v>
      </c>
      <c r="U2315" t="s">
        <v>21</v>
      </c>
      <c r="V2315">
        <f>IF(porsche_data[[#This Row],[Transmission]]="Automatic",1,0)</f>
        <v>0</v>
      </c>
      <c r="W2315">
        <f>IF(porsche_data[[#This Row],[Transmission]]="PDK",1,0)</f>
        <v>0</v>
      </c>
      <c r="X2315" t="s">
        <v>22</v>
      </c>
      <c r="Y2315">
        <f>IF(porsche_data[[#This Row],[Drive]]="Rear drive",0,1)</f>
        <v>0</v>
      </c>
      <c r="Z2315" t="s">
        <v>23</v>
      </c>
      <c r="AA2315" t="s">
        <v>24</v>
      </c>
      <c r="AB2315">
        <f>IF(OR(porsche_data[[#This Row],[Interior Color]]="Black",porsche_data[[#This Row],[Interior Color]]="Beige",porsche_data[[#This Row],[Interior Color]]="Brown",porsche_data[[#This Row],[Interior Color]]="Grey"),0,1)</f>
        <v>0</v>
      </c>
      <c r="AC2315" t="s">
        <v>61</v>
      </c>
      <c r="AD23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16" spans="1:30" x14ac:dyDescent="0.2">
      <c r="A2316" t="s">
        <v>345</v>
      </c>
      <c r="B2316">
        <v>114900</v>
      </c>
      <c r="C2316">
        <f>ABS((porsche_data[[#This Row],[Price]]-AVERAGE(B2248:B6703))/_xlfn.STDEV.P(B2248:B6703))</f>
        <v>1.646714460839068</v>
      </c>
      <c r="D2316" t="s">
        <v>473</v>
      </c>
      <c r="E2316" t="s">
        <v>621</v>
      </c>
      <c r="F2316">
        <f>IF(OR(ISNUMBER(SEARCH(" 4S",porsche_data[[#This Row],[Model]])), ISNUMBER(SEARCH(" S",porsche_data[[#This Row],[Model]]))),1,0)</f>
        <v>1</v>
      </c>
      <c r="G2316">
        <f>IF(ISNUMBER(SEARCH("Turbo",porsche_data[[#This Row],[Model]])),1,0)</f>
        <v>0</v>
      </c>
      <c r="H2316">
        <f>IF(ISNUMBER(SEARCH("GT",porsche_data[[#This Row],[Model]])),1,0)</f>
        <v>0</v>
      </c>
      <c r="I2316">
        <f>IF(ISNUMBER(SEARCH("RS",porsche_data[[#This Row],[Model]])),1,0)</f>
        <v>0</v>
      </c>
      <c r="J2316">
        <f>IF(ISNUMBER(SEARCH("Targa",porsche_data[[#This Row],[Body]])),1,0)</f>
        <v>0</v>
      </c>
      <c r="K2316">
        <f>IF(ISNUMBER(SEARCH("Cabriolet",porsche_data[[#This Row],[Body]])),1,0)</f>
        <v>0</v>
      </c>
      <c r="L2316" t="s">
        <v>44</v>
      </c>
      <c r="M2316">
        <v>993</v>
      </c>
      <c r="N2316" t="s">
        <v>1543</v>
      </c>
      <c r="O2316" s="3">
        <f>1*(LEFT(porsche_data[[#This Row],[Mileage0]],FIND(" ",porsche_data[[#This Row],[Mileage0]])-1))</f>
        <v>80000</v>
      </c>
      <c r="P2316" t="s">
        <v>126</v>
      </c>
      <c r="Q2316">
        <v>285</v>
      </c>
      <c r="R2316" t="s">
        <v>19</v>
      </c>
      <c r="S2316">
        <f>1*(LEFT(porsche_data[[#This Row],[Cylinder Capacity]],FIND(" ",porsche_data[[#This Row],[Cylinder Capacity]])-1))</f>
        <v>3.6</v>
      </c>
      <c r="T2316" t="s">
        <v>20</v>
      </c>
      <c r="U2316" t="s">
        <v>21</v>
      </c>
      <c r="V2316">
        <f>IF(porsche_data[[#This Row],[Transmission]]="Automatic",1,0)</f>
        <v>0</v>
      </c>
      <c r="W2316">
        <f>IF(porsche_data[[#This Row],[Transmission]]="PDK",1,0)</f>
        <v>0</v>
      </c>
      <c r="X2316" t="s">
        <v>46</v>
      </c>
      <c r="Y2316">
        <f>IF(porsche_data[[#This Row],[Drive]]="Rear drive",0,1)</f>
        <v>1</v>
      </c>
      <c r="Z2316" t="s">
        <v>23</v>
      </c>
      <c r="AA2316" t="s">
        <v>24</v>
      </c>
      <c r="AB2316">
        <f>IF(OR(porsche_data[[#This Row],[Interior Color]]="Black",porsche_data[[#This Row],[Interior Color]]="Beige",porsche_data[[#This Row],[Interior Color]]="Brown",porsche_data[[#This Row],[Interior Color]]="Grey"),0,1)</f>
        <v>0</v>
      </c>
      <c r="AC2316" t="s">
        <v>54</v>
      </c>
      <c r="AD23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17" spans="1:30" hidden="1" x14ac:dyDescent="0.2">
      <c r="A2317" t="s">
        <v>25</v>
      </c>
      <c r="C2317" t="e">
        <f>ABS((porsche_data[[#This Row],[Price]]-#REF!)/#REF!)</f>
        <v>#REF!</v>
      </c>
      <c r="D2317" t="s">
        <v>25</v>
      </c>
      <c r="E2317" t="s">
        <v>25</v>
      </c>
      <c r="F2317">
        <f>IF(OR(ISNUMBER(SEARCH(" 4S",porsche_data[[#This Row],[Model]])), ISNUMBER(SEARCH(" S",porsche_data[[#This Row],[Model]]))),1,0)</f>
        <v>0</v>
      </c>
      <c r="G2317">
        <f>IF(ISNUMBER(SEARCH("Turbo",porsche_data[[#This Row],[Model]])),1,0)</f>
        <v>0</v>
      </c>
      <c r="H2317">
        <f>IF(ISNUMBER(SEARCH("GT",porsche_data[[#This Row],[Model]])),1,0)</f>
        <v>0</v>
      </c>
      <c r="I2317">
        <f>IF(ISNUMBER(SEARCH("RS",porsche_data[[#This Row],[Model]])),1,0)</f>
        <v>0</v>
      </c>
      <c r="J2317">
        <f>IF(ISNUMBER(SEARCH("Targa",porsche_data[[#This Row],[Body]])),1,0)</f>
        <v>0</v>
      </c>
      <c r="K2317">
        <f>IF(ISNUMBER(SEARCH("Cabriolet",porsche_data[[#This Row],[Body]])),1,0)</f>
        <v>0</v>
      </c>
      <c r="L2317" t="s">
        <v>25</v>
      </c>
      <c r="N2317" t="s">
        <v>25</v>
      </c>
      <c r="O2317" t="str">
        <f>IF(ISNUMBER(SEARCH("km",porsche_data[[#This Row],[Mileage0]])),porsche_data[[#This Row],[Mileage0]],"")</f>
        <v/>
      </c>
      <c r="P2317" t="s">
        <v>25</v>
      </c>
      <c r="R2317" t="s">
        <v>25</v>
      </c>
      <c r="T2317" t="s">
        <v>25</v>
      </c>
      <c r="U2317" t="s">
        <v>25</v>
      </c>
      <c r="V2317">
        <f>IF(porsche_data[[#This Row],[Transmission]]="Automatic",1,0)</f>
        <v>0</v>
      </c>
      <c r="W2317">
        <f>IF(porsche_data[[#This Row],[Transmission]]="PDK",1,0)</f>
        <v>0</v>
      </c>
      <c r="X2317" t="s">
        <v>25</v>
      </c>
      <c r="Y2317">
        <f>IF(porsche_data[[#This Row],[Drive]]="Rear drive",0,1)</f>
        <v>1</v>
      </c>
      <c r="Z2317" t="s">
        <v>25</v>
      </c>
      <c r="AA2317" t="s">
        <v>25</v>
      </c>
      <c r="AB2317">
        <f>IF(OR(porsche_data[[#This Row],[Interior Color]]="Black",porsche_data[[#This Row],[Interior Color]]="Beige",porsche_data[[#This Row],[Interior Color]]="Brown",porsche_data[[#This Row],[Interior Color]]="Grey"),0,1)</f>
        <v>1</v>
      </c>
      <c r="AC2317" t="s">
        <v>25</v>
      </c>
      <c r="AD23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18" spans="1:30" x14ac:dyDescent="0.2">
      <c r="A2318" t="s">
        <v>345</v>
      </c>
      <c r="B2318">
        <v>114900</v>
      </c>
      <c r="C2318">
        <f>ABS((porsche_data[[#This Row],[Price]]-AVERAGE(B2250:B6705))/_xlfn.STDEV.P(B2250:B6705))</f>
        <v>1.6508841770005827</v>
      </c>
      <c r="D2318" t="s">
        <v>215</v>
      </c>
      <c r="E2318" t="s">
        <v>149</v>
      </c>
      <c r="F2318">
        <f>IF(OR(ISNUMBER(SEARCH(" 4S",porsche_data[[#This Row],[Model]])), ISNUMBER(SEARCH(" S",porsche_data[[#This Row],[Model]]))),1,0)</f>
        <v>0</v>
      </c>
      <c r="G2318">
        <f>IF(ISNUMBER(SEARCH("Turbo",porsche_data[[#This Row],[Model]])),1,0)</f>
        <v>1</v>
      </c>
      <c r="H2318">
        <f>IF(ISNUMBER(SEARCH("GT",porsche_data[[#This Row],[Model]])),1,0)</f>
        <v>0</v>
      </c>
      <c r="I2318">
        <f>IF(ISNUMBER(SEARCH("RS",porsche_data[[#This Row],[Model]])),1,0)</f>
        <v>0</v>
      </c>
      <c r="J2318">
        <f>IF(ISNUMBER(SEARCH("Targa",porsche_data[[#This Row],[Body]])),1,0)</f>
        <v>0</v>
      </c>
      <c r="K2318">
        <f>IF(ISNUMBER(SEARCH("Cabriolet",porsche_data[[#This Row],[Body]])),1,0)</f>
        <v>0</v>
      </c>
      <c r="L2318" t="s">
        <v>44</v>
      </c>
      <c r="M2318">
        <v>997</v>
      </c>
      <c r="N2318" t="s">
        <v>2741</v>
      </c>
      <c r="O2318" s="3">
        <f>1*(LEFT(porsche_data[[#This Row],[Mileage0]],FIND(" ",porsche_data[[#This Row],[Mileage0]])-1))</f>
        <v>45000</v>
      </c>
      <c r="P2318" t="s">
        <v>141</v>
      </c>
      <c r="Q2318">
        <v>500</v>
      </c>
      <c r="R2318" t="s">
        <v>88</v>
      </c>
      <c r="S2318">
        <f>1*(LEFT(porsche_data[[#This Row],[Cylinder Capacity]],FIND(" ",porsche_data[[#This Row],[Cylinder Capacity]])-1))</f>
        <v>3.8</v>
      </c>
      <c r="T2318" t="s">
        <v>20</v>
      </c>
      <c r="U2318" t="s">
        <v>21</v>
      </c>
      <c r="V2318">
        <f>IF(porsche_data[[#This Row],[Transmission]]="Automatic",1,0)</f>
        <v>0</v>
      </c>
      <c r="W2318">
        <f>IF(porsche_data[[#This Row],[Transmission]]="PDK",1,0)</f>
        <v>0</v>
      </c>
      <c r="X2318" t="s">
        <v>46</v>
      </c>
      <c r="Y2318">
        <f>IF(porsche_data[[#This Row],[Drive]]="Rear drive",0,1)</f>
        <v>1</v>
      </c>
      <c r="Z2318" t="s">
        <v>23</v>
      </c>
      <c r="AA2318" t="s">
        <v>24</v>
      </c>
      <c r="AB2318">
        <f>IF(OR(porsche_data[[#This Row],[Interior Color]]="Black",porsche_data[[#This Row],[Interior Color]]="Beige",porsche_data[[#This Row],[Interior Color]]="Brown",porsche_data[[#This Row],[Interior Color]]="Grey"),0,1)</f>
        <v>0</v>
      </c>
      <c r="AC2318" t="s">
        <v>32</v>
      </c>
      <c r="AD23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19" spans="1:30" hidden="1" x14ac:dyDescent="0.2">
      <c r="A2319" t="s">
        <v>3325</v>
      </c>
      <c r="C2319" t="e">
        <f>ABS((porsche_data[[#This Row],[Price]]-#REF!)/#REF!)</f>
        <v>#REF!</v>
      </c>
      <c r="D2319" t="s">
        <v>215</v>
      </c>
      <c r="E2319" t="s">
        <v>248</v>
      </c>
      <c r="F2319">
        <f>IF(OR(ISNUMBER(SEARCH(" 4S",porsche_data[[#This Row],[Model]])), ISNUMBER(SEARCH(" S",porsche_data[[#This Row],[Model]]))),1,0)</f>
        <v>1</v>
      </c>
      <c r="G2319">
        <f>IF(ISNUMBER(SEARCH("Turbo",porsche_data[[#This Row],[Model]])),1,0)</f>
        <v>0</v>
      </c>
      <c r="H2319">
        <f>IF(ISNUMBER(SEARCH("GT",porsche_data[[#This Row],[Model]])),1,0)</f>
        <v>0</v>
      </c>
      <c r="I2319">
        <f>IF(ISNUMBER(SEARCH("RS",porsche_data[[#This Row],[Model]])),1,0)</f>
        <v>0</v>
      </c>
      <c r="J2319">
        <f>IF(ISNUMBER(SEARCH("Targa",porsche_data[[#This Row],[Body]])),1,0)</f>
        <v>0</v>
      </c>
      <c r="K2319">
        <f>IF(ISNUMBER(SEARCH("Cabriolet",porsche_data[[#This Row],[Body]])),1,0)</f>
        <v>0</v>
      </c>
      <c r="L2319" t="s">
        <v>44</v>
      </c>
      <c r="N2319" t="s">
        <v>1281</v>
      </c>
      <c r="O2319" t="str">
        <f>IF(ISNUMBER(SEARCH("km",porsche_data[[#This Row],[Mileage0]])),porsche_data[[#This Row],[Mileage0]],"")</f>
        <v>25600 km</v>
      </c>
      <c r="P2319" t="s">
        <v>137</v>
      </c>
      <c r="R2319" t="s">
        <v>88</v>
      </c>
      <c r="T2319" t="s">
        <v>20</v>
      </c>
      <c r="U2319" t="s">
        <v>21</v>
      </c>
      <c r="V2319">
        <f>IF(porsche_data[[#This Row],[Transmission]]="Automatic",1,0)</f>
        <v>0</v>
      </c>
      <c r="W2319">
        <f>IF(porsche_data[[#This Row],[Transmission]]="PDK",1,0)</f>
        <v>0</v>
      </c>
      <c r="X2319" t="s">
        <v>22</v>
      </c>
      <c r="Y2319">
        <f>IF(porsche_data[[#This Row],[Drive]]="Rear drive",0,1)</f>
        <v>0</v>
      </c>
      <c r="Z2319" t="s">
        <v>23</v>
      </c>
      <c r="AA2319" t="s">
        <v>250</v>
      </c>
      <c r="AB2319">
        <f>IF(OR(porsche_data[[#This Row],[Interior Color]]="Black",porsche_data[[#This Row],[Interior Color]]="Beige",porsche_data[[#This Row],[Interior Color]]="Brown",porsche_data[[#This Row],[Interior Color]]="Grey"),0,1)</f>
        <v>0</v>
      </c>
      <c r="AC2319" t="s">
        <v>32</v>
      </c>
      <c r="AD23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20" spans="1:30" hidden="1" x14ac:dyDescent="0.2">
      <c r="A2320" t="s">
        <v>3326</v>
      </c>
      <c r="C2320" t="e">
        <f>ABS((porsche_data[[#This Row],[Price]]-#REF!)/#REF!)</f>
        <v>#REF!</v>
      </c>
      <c r="D2320" t="s">
        <v>504</v>
      </c>
      <c r="E2320" t="s">
        <v>505</v>
      </c>
      <c r="F2320">
        <f>IF(OR(ISNUMBER(SEARCH(" 4S",porsche_data[[#This Row],[Model]])), ISNUMBER(SEARCH(" S",porsche_data[[#This Row],[Model]]))),1,0)</f>
        <v>0</v>
      </c>
      <c r="G2320">
        <f>IF(ISNUMBER(SEARCH("Turbo",porsche_data[[#This Row],[Model]])),1,0)</f>
        <v>0</v>
      </c>
      <c r="H2320">
        <f>IF(ISNUMBER(SEARCH("GT",porsche_data[[#This Row],[Model]])),1,0)</f>
        <v>0</v>
      </c>
      <c r="I2320">
        <f>IF(ISNUMBER(SEARCH("RS",porsche_data[[#This Row],[Model]])),1,0)</f>
        <v>0</v>
      </c>
      <c r="J2320">
        <f>IF(ISNUMBER(SEARCH("Targa",porsche_data[[#This Row],[Body]])),1,0)</f>
        <v>1</v>
      </c>
      <c r="K2320">
        <f>IF(ISNUMBER(SEARCH("Cabriolet",porsche_data[[#This Row],[Body]])),1,0)</f>
        <v>0</v>
      </c>
      <c r="L2320" t="s">
        <v>36</v>
      </c>
      <c r="N2320" t="s">
        <v>3327</v>
      </c>
      <c r="O2320" t="str">
        <f>IF(ISNUMBER(SEARCH("km",porsche_data[[#This Row],[Mileage0]])),porsche_data[[#This Row],[Mileage0]],"")</f>
        <v>155000 km</v>
      </c>
      <c r="P2320" t="s">
        <v>59</v>
      </c>
      <c r="R2320" t="s">
        <v>60</v>
      </c>
      <c r="T2320" t="s">
        <v>20</v>
      </c>
      <c r="U2320" t="s">
        <v>21</v>
      </c>
      <c r="V2320">
        <f>IF(porsche_data[[#This Row],[Transmission]]="Automatic",1,0)</f>
        <v>0</v>
      </c>
      <c r="W2320">
        <f>IF(porsche_data[[#This Row],[Transmission]]="PDK",1,0)</f>
        <v>0</v>
      </c>
      <c r="X2320" t="s">
        <v>22</v>
      </c>
      <c r="Y2320">
        <f>IF(porsche_data[[#This Row],[Drive]]="Rear drive",0,1)</f>
        <v>0</v>
      </c>
      <c r="Z2320" t="s">
        <v>23</v>
      </c>
      <c r="AA2320" t="s">
        <v>54</v>
      </c>
      <c r="AB2320">
        <f>IF(OR(porsche_data[[#This Row],[Interior Color]]="Black",porsche_data[[#This Row],[Interior Color]]="Beige",porsche_data[[#This Row],[Interior Color]]="Brown",porsche_data[[#This Row],[Interior Color]]="Grey"),0,1)</f>
        <v>1</v>
      </c>
      <c r="AC2320" t="s">
        <v>54</v>
      </c>
      <c r="AD23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21" spans="1:30" x14ac:dyDescent="0.2">
      <c r="A2321" t="s">
        <v>345</v>
      </c>
      <c r="B2321">
        <v>114900</v>
      </c>
      <c r="C2321">
        <f>ABS((porsche_data[[#This Row],[Price]]-AVERAGE(B2253:B6708))/_xlfn.STDEV.P(B2253:B6708))</f>
        <v>1.6593099054879032</v>
      </c>
      <c r="D2321" t="s">
        <v>473</v>
      </c>
      <c r="E2321" t="s">
        <v>827</v>
      </c>
      <c r="F2321">
        <f>IF(OR(ISNUMBER(SEARCH(" 4S",porsche_data[[#This Row],[Model]])), ISNUMBER(SEARCH(" S",porsche_data[[#This Row],[Model]]))),1,0)</f>
        <v>0</v>
      </c>
      <c r="G2321">
        <f>IF(ISNUMBER(SEARCH("Turbo",porsche_data[[#This Row],[Model]])),1,0)</f>
        <v>0</v>
      </c>
      <c r="H2321">
        <f>IF(ISNUMBER(SEARCH("GT",porsche_data[[#This Row],[Model]])),1,0)</f>
        <v>0</v>
      </c>
      <c r="I2321">
        <f>IF(ISNUMBER(SEARCH("RS",porsche_data[[#This Row],[Model]])),1,0)</f>
        <v>0</v>
      </c>
      <c r="J2321">
        <f>IF(ISNUMBER(SEARCH("Targa",porsche_data[[#This Row],[Body]])),1,0)</f>
        <v>0</v>
      </c>
      <c r="K2321">
        <f>IF(ISNUMBER(SEARCH("Cabriolet",porsche_data[[#This Row],[Body]])),1,0)</f>
        <v>1</v>
      </c>
      <c r="L2321" t="s">
        <v>16</v>
      </c>
      <c r="M2321">
        <v>993</v>
      </c>
      <c r="N2321" t="s">
        <v>4330</v>
      </c>
      <c r="O2321" s="3">
        <f>1*(LEFT(porsche_data[[#This Row],[Mileage0]],FIND(" ",porsche_data[[#This Row],[Mileage0]])-1))</f>
        <v>61550</v>
      </c>
      <c r="P2321" t="s">
        <v>126</v>
      </c>
      <c r="Q2321">
        <v>285</v>
      </c>
      <c r="R2321" t="s">
        <v>19</v>
      </c>
      <c r="S2321">
        <f>1*(LEFT(porsche_data[[#This Row],[Cylinder Capacity]],FIND(" ",porsche_data[[#This Row],[Cylinder Capacity]])-1))</f>
        <v>3.6</v>
      </c>
      <c r="T2321" t="s">
        <v>20</v>
      </c>
      <c r="U2321" t="s">
        <v>21</v>
      </c>
      <c r="V2321">
        <f>IF(porsche_data[[#This Row],[Transmission]]="Automatic",1,0)</f>
        <v>0</v>
      </c>
      <c r="W2321">
        <f>IF(porsche_data[[#This Row],[Transmission]]="PDK",1,0)</f>
        <v>0</v>
      </c>
      <c r="X2321" t="s">
        <v>46</v>
      </c>
      <c r="Y2321">
        <f>IF(porsche_data[[#This Row],[Drive]]="Rear drive",0,1)</f>
        <v>1</v>
      </c>
      <c r="Z2321" t="s">
        <v>23</v>
      </c>
      <c r="AA2321" t="s">
        <v>24</v>
      </c>
      <c r="AB2321">
        <f>IF(OR(porsche_data[[#This Row],[Interior Color]]="Black",porsche_data[[#This Row],[Interior Color]]="Beige",porsche_data[[#This Row],[Interior Color]]="Brown",porsche_data[[#This Row],[Interior Color]]="Grey"),0,1)</f>
        <v>0</v>
      </c>
      <c r="AC2321" t="s">
        <v>99</v>
      </c>
      <c r="AD23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22" spans="1:30" hidden="1" x14ac:dyDescent="0.2">
      <c r="A2322" t="s">
        <v>345</v>
      </c>
      <c r="B2322">
        <v>114900</v>
      </c>
      <c r="C2322" t="e">
        <f>ABS((porsche_data[[#This Row],[Price]]-#REF!)/#REF!)</f>
        <v>#REF!</v>
      </c>
      <c r="D2322" t="s">
        <v>225</v>
      </c>
      <c r="E2322" t="s">
        <v>614</v>
      </c>
      <c r="F2322">
        <f>IF(OR(ISNUMBER(SEARCH(" 4S",porsche_data[[#This Row],[Model]])), ISNUMBER(SEARCH(" S",porsche_data[[#This Row],[Model]]))),1,0)</f>
        <v>0</v>
      </c>
      <c r="G2322">
        <f>IF(ISNUMBER(SEARCH("Turbo",porsche_data[[#This Row],[Model]])),1,0)</f>
        <v>0</v>
      </c>
      <c r="H2322">
        <f>IF(ISNUMBER(SEARCH("GT",porsche_data[[#This Row],[Model]])),1,0)</f>
        <v>0</v>
      </c>
      <c r="I2322">
        <f>IF(ISNUMBER(SEARCH("RS",porsche_data[[#This Row],[Model]])),1,0)</f>
        <v>0</v>
      </c>
      <c r="J2322">
        <f>IF(ISNUMBER(SEARCH("Targa",porsche_data[[#This Row],[Body]])),1,0)</f>
        <v>1</v>
      </c>
      <c r="K2322">
        <f>IF(ISNUMBER(SEARCH("Cabriolet",porsche_data[[#This Row],[Body]])),1,0)</f>
        <v>0</v>
      </c>
      <c r="L2322" t="s">
        <v>36</v>
      </c>
      <c r="N2322" t="s">
        <v>4566</v>
      </c>
      <c r="O2322" t="str">
        <f>IF(ISNUMBER(SEARCH("km",porsche_data[[#This Row],[Mileage0]])),porsche_data[[#This Row],[Mileage0]],"")</f>
        <v>6351 km</v>
      </c>
      <c r="P2322" t="s">
        <v>568</v>
      </c>
      <c r="R2322" t="s">
        <v>569</v>
      </c>
      <c r="T2322" t="s">
        <v>20</v>
      </c>
      <c r="U2322" t="s">
        <v>21</v>
      </c>
      <c r="V2322">
        <f>IF(porsche_data[[#This Row],[Transmission]]="Automatic",1,0)</f>
        <v>0</v>
      </c>
      <c r="W2322">
        <f>IF(porsche_data[[#This Row],[Transmission]]="PDK",1,0)</f>
        <v>0</v>
      </c>
      <c r="X2322" t="s">
        <v>22</v>
      </c>
      <c r="Y2322">
        <f>IF(porsche_data[[#This Row],[Drive]]="Rear drive",0,1)</f>
        <v>0</v>
      </c>
      <c r="Z2322" t="s">
        <v>23</v>
      </c>
      <c r="AA2322" t="s">
        <v>24</v>
      </c>
      <c r="AB2322">
        <f>IF(OR(porsche_data[[#This Row],[Interior Color]]="Black",porsche_data[[#This Row],[Interior Color]]="Beige",porsche_data[[#This Row],[Interior Color]]="Brown",porsche_data[[#This Row],[Interior Color]]="Grey"),0,1)</f>
        <v>0</v>
      </c>
      <c r="AC2322" t="s">
        <v>99</v>
      </c>
      <c r="AD23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23" spans="1:30" hidden="1" x14ac:dyDescent="0.2">
      <c r="A2323" t="s">
        <v>25</v>
      </c>
      <c r="C2323" t="e">
        <f>ABS((porsche_data[[#This Row],[Price]]-#REF!)/#REF!)</f>
        <v>#REF!</v>
      </c>
      <c r="D2323" t="s">
        <v>25</v>
      </c>
      <c r="E2323" t="s">
        <v>25</v>
      </c>
      <c r="F2323">
        <f>IF(OR(ISNUMBER(SEARCH(" 4S",porsche_data[[#This Row],[Model]])), ISNUMBER(SEARCH(" S",porsche_data[[#This Row],[Model]]))),1,0)</f>
        <v>0</v>
      </c>
      <c r="G2323">
        <f>IF(ISNUMBER(SEARCH("Turbo",porsche_data[[#This Row],[Model]])),1,0)</f>
        <v>0</v>
      </c>
      <c r="H2323">
        <f>IF(ISNUMBER(SEARCH("GT",porsche_data[[#This Row],[Model]])),1,0)</f>
        <v>0</v>
      </c>
      <c r="I2323">
        <f>IF(ISNUMBER(SEARCH("RS",porsche_data[[#This Row],[Model]])),1,0)</f>
        <v>0</v>
      </c>
      <c r="J2323">
        <f>IF(ISNUMBER(SEARCH("Targa",porsche_data[[#This Row],[Body]])),1,0)</f>
        <v>0</v>
      </c>
      <c r="K2323">
        <f>IF(ISNUMBER(SEARCH("Cabriolet",porsche_data[[#This Row],[Body]])),1,0)</f>
        <v>0</v>
      </c>
      <c r="L2323" t="s">
        <v>25</v>
      </c>
      <c r="N2323" t="s">
        <v>25</v>
      </c>
      <c r="O2323" t="str">
        <f>IF(ISNUMBER(SEARCH("km",porsche_data[[#This Row],[Mileage0]])),porsche_data[[#This Row],[Mileage0]],"")</f>
        <v/>
      </c>
      <c r="P2323" t="s">
        <v>25</v>
      </c>
      <c r="R2323" t="s">
        <v>25</v>
      </c>
      <c r="T2323" t="s">
        <v>25</v>
      </c>
      <c r="U2323" t="s">
        <v>25</v>
      </c>
      <c r="V2323">
        <f>IF(porsche_data[[#This Row],[Transmission]]="Automatic",1,0)</f>
        <v>0</v>
      </c>
      <c r="W2323">
        <f>IF(porsche_data[[#This Row],[Transmission]]="PDK",1,0)</f>
        <v>0</v>
      </c>
      <c r="X2323" t="s">
        <v>25</v>
      </c>
      <c r="Y2323">
        <f>IF(porsche_data[[#This Row],[Drive]]="Rear drive",0,1)</f>
        <v>1</v>
      </c>
      <c r="Z2323" t="s">
        <v>25</v>
      </c>
      <c r="AA2323" t="s">
        <v>25</v>
      </c>
      <c r="AB2323">
        <f>IF(OR(porsche_data[[#This Row],[Interior Color]]="Black",porsche_data[[#This Row],[Interior Color]]="Beige",porsche_data[[#This Row],[Interior Color]]="Brown",porsche_data[[#This Row],[Interior Color]]="Grey"),0,1)</f>
        <v>1</v>
      </c>
      <c r="AC2323" t="s">
        <v>25</v>
      </c>
      <c r="AD23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24" spans="1:30" x14ac:dyDescent="0.2">
      <c r="A2324" t="s">
        <v>345</v>
      </c>
      <c r="B2324">
        <v>114900</v>
      </c>
      <c r="C2324">
        <f>ABS((porsche_data[[#This Row],[Price]]-AVERAGE(B2256:B6711))/_xlfn.STDEV.P(B2256:B6711))</f>
        <v>1.6720837688478001</v>
      </c>
      <c r="D2324" t="s">
        <v>286</v>
      </c>
      <c r="E2324" t="s">
        <v>321</v>
      </c>
      <c r="F2324">
        <f>IF(OR(ISNUMBER(SEARCH(" 4S",porsche_data[[#This Row],[Model]])), ISNUMBER(SEARCH(" S",porsche_data[[#This Row],[Model]]))),1,0)</f>
        <v>0</v>
      </c>
      <c r="G2324">
        <f>IF(ISNUMBER(SEARCH("Turbo",porsche_data[[#This Row],[Model]])),1,0)</f>
        <v>1</v>
      </c>
      <c r="H2324">
        <f>IF(ISNUMBER(SEARCH("GT",porsche_data[[#This Row],[Model]])),1,0)</f>
        <v>0</v>
      </c>
      <c r="I2324">
        <f>IF(ISNUMBER(SEARCH("RS",porsche_data[[#This Row],[Model]])),1,0)</f>
        <v>0</v>
      </c>
      <c r="J2324">
        <f>IF(ISNUMBER(SEARCH("Targa",porsche_data[[#This Row],[Body]])),1,0)</f>
        <v>0</v>
      </c>
      <c r="K2324">
        <f>IF(ISNUMBER(SEARCH("Cabriolet",porsche_data[[#This Row],[Body]])),1,0)</f>
        <v>0</v>
      </c>
      <c r="L2324" t="s">
        <v>44</v>
      </c>
      <c r="M2324">
        <v>996</v>
      </c>
      <c r="N2324" t="s">
        <v>1213</v>
      </c>
      <c r="O2324" s="3">
        <f>1*(LEFT(porsche_data[[#This Row],[Mileage0]],FIND(" ",porsche_data[[#This Row],[Mileage0]])-1))</f>
        <v>73500</v>
      </c>
      <c r="P2324" t="s">
        <v>73</v>
      </c>
      <c r="Q2324">
        <v>420</v>
      </c>
      <c r="R2324" t="s">
        <v>19</v>
      </c>
      <c r="S2324">
        <f>1*(LEFT(porsche_data[[#This Row],[Cylinder Capacity]],FIND(" ",porsche_data[[#This Row],[Cylinder Capacity]])-1))</f>
        <v>3.6</v>
      </c>
      <c r="T2324" t="s">
        <v>20</v>
      </c>
      <c r="U2324" t="s">
        <v>21</v>
      </c>
      <c r="V2324">
        <f>IF(porsche_data[[#This Row],[Transmission]]="Automatic",1,0)</f>
        <v>0</v>
      </c>
      <c r="W2324">
        <f>IF(porsche_data[[#This Row],[Transmission]]="PDK",1,0)</f>
        <v>0</v>
      </c>
      <c r="X2324" t="s">
        <v>46</v>
      </c>
      <c r="Y2324">
        <f>IF(porsche_data[[#This Row],[Drive]]="Rear drive",0,1)</f>
        <v>1</v>
      </c>
      <c r="Z2324" t="s">
        <v>23</v>
      </c>
      <c r="AA2324" t="s">
        <v>54</v>
      </c>
      <c r="AB2324">
        <f>IF(OR(porsche_data[[#This Row],[Interior Color]]="Black",porsche_data[[#This Row],[Interior Color]]="Beige",porsche_data[[#This Row],[Interior Color]]="Brown",porsche_data[[#This Row],[Interior Color]]="Grey"),0,1)</f>
        <v>1</v>
      </c>
      <c r="AC2324" t="s">
        <v>40</v>
      </c>
      <c r="AD23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25" spans="1:30" hidden="1" x14ac:dyDescent="0.2">
      <c r="A2325" t="s">
        <v>1560</v>
      </c>
      <c r="C2325" t="e">
        <f>ABS((porsche_data[[#This Row],[Price]]-#REF!)/#REF!)</f>
        <v>#REF!</v>
      </c>
      <c r="D2325" t="s">
        <v>63</v>
      </c>
      <c r="E2325" t="s">
        <v>272</v>
      </c>
      <c r="F2325">
        <f>IF(OR(ISNUMBER(SEARCH(" 4S",porsche_data[[#This Row],[Model]])), ISNUMBER(SEARCH(" S",porsche_data[[#This Row],[Model]]))),1,0)</f>
        <v>1</v>
      </c>
      <c r="G2325">
        <f>IF(ISNUMBER(SEARCH("Turbo",porsche_data[[#This Row],[Model]])),1,0)</f>
        <v>0</v>
      </c>
      <c r="H2325">
        <f>IF(ISNUMBER(SEARCH("GT",porsche_data[[#This Row],[Model]])),1,0)</f>
        <v>0</v>
      </c>
      <c r="I2325">
        <f>IF(ISNUMBER(SEARCH("RS",porsche_data[[#This Row],[Model]])),1,0)</f>
        <v>1</v>
      </c>
      <c r="J2325">
        <f>IF(ISNUMBER(SEARCH("Targa",porsche_data[[#This Row],[Body]])),1,0)</f>
        <v>0</v>
      </c>
      <c r="K2325">
        <f>IF(ISNUMBER(SEARCH("Cabriolet",porsche_data[[#This Row],[Body]])),1,0)</f>
        <v>1</v>
      </c>
      <c r="L2325" t="s">
        <v>16</v>
      </c>
      <c r="N2325" t="s">
        <v>3333</v>
      </c>
      <c r="O2325" t="str">
        <f>IF(ISNUMBER(SEARCH("km",porsche_data[[#This Row],[Mileage0]])),porsche_data[[#This Row],[Mileage0]],"")</f>
        <v>89 km</v>
      </c>
      <c r="P2325" t="s">
        <v>141</v>
      </c>
      <c r="R2325" t="s">
        <v>111</v>
      </c>
      <c r="T2325" t="s">
        <v>20</v>
      </c>
      <c r="U2325" t="s">
        <v>31</v>
      </c>
      <c r="V2325">
        <f>IF(porsche_data[[#This Row],[Transmission]]="Automatic",1,0)</f>
        <v>0</v>
      </c>
      <c r="W2325">
        <f>IF(porsche_data[[#This Row],[Transmission]]="PDK",1,0)</f>
        <v>1</v>
      </c>
      <c r="X2325" t="s">
        <v>22</v>
      </c>
      <c r="Y2325">
        <f>IF(porsche_data[[#This Row],[Drive]]="Rear drive",0,1)</f>
        <v>0</v>
      </c>
      <c r="Z2325" t="s">
        <v>23</v>
      </c>
      <c r="AA2325" t="s">
        <v>24</v>
      </c>
      <c r="AB2325">
        <f>IF(OR(porsche_data[[#This Row],[Interior Color]]="Black",porsche_data[[#This Row],[Interior Color]]="Beige",porsche_data[[#This Row],[Interior Color]]="Brown",porsche_data[[#This Row],[Interior Color]]="Grey"),0,1)</f>
        <v>0</v>
      </c>
      <c r="AC2325" t="s">
        <v>32</v>
      </c>
      <c r="AD23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26" spans="1:30" hidden="1" x14ac:dyDescent="0.2">
      <c r="A2326" t="s">
        <v>25</v>
      </c>
      <c r="C2326" t="e">
        <f>ABS((porsche_data[[#This Row],[Price]]-#REF!)/#REF!)</f>
        <v>#REF!</v>
      </c>
      <c r="D2326" t="s">
        <v>124</v>
      </c>
      <c r="E2326" t="s">
        <v>50</v>
      </c>
      <c r="F2326">
        <f>IF(OR(ISNUMBER(SEARCH(" 4S",porsche_data[[#This Row],[Model]])), ISNUMBER(SEARCH(" S",porsche_data[[#This Row],[Model]]))),1,0)</f>
        <v>0</v>
      </c>
      <c r="G2326">
        <f>IF(ISNUMBER(SEARCH("Turbo",porsche_data[[#This Row],[Model]])),1,0)</f>
        <v>0</v>
      </c>
      <c r="H2326">
        <f>IF(ISNUMBER(SEARCH("GT",porsche_data[[#This Row],[Model]])),1,0)</f>
        <v>0</v>
      </c>
      <c r="I2326">
        <f>IF(ISNUMBER(SEARCH("RS",porsche_data[[#This Row],[Model]])),1,0)</f>
        <v>0</v>
      </c>
      <c r="J2326">
        <f>IF(ISNUMBER(SEARCH("Targa",porsche_data[[#This Row],[Body]])),1,0)</f>
        <v>0</v>
      </c>
      <c r="K2326">
        <f>IF(ISNUMBER(SEARCH("Cabriolet",porsche_data[[#This Row],[Body]])),1,0)</f>
        <v>0</v>
      </c>
      <c r="L2326" t="s">
        <v>44</v>
      </c>
      <c r="N2326" t="s">
        <v>1746</v>
      </c>
      <c r="O2326" t="str">
        <f>IF(ISNUMBER(SEARCH("km",porsche_data[[#This Row],[Mileage0]])),porsche_data[[#This Row],[Mileage0]],"")</f>
        <v/>
      </c>
      <c r="P2326" t="s">
        <v>126</v>
      </c>
      <c r="R2326" t="s">
        <v>19</v>
      </c>
      <c r="T2326" t="s">
        <v>20</v>
      </c>
      <c r="U2326" t="s">
        <v>21</v>
      </c>
      <c r="V2326">
        <f>IF(porsche_data[[#This Row],[Transmission]]="Automatic",1,0)</f>
        <v>0</v>
      </c>
      <c r="W2326">
        <f>IF(porsche_data[[#This Row],[Transmission]]="PDK",1,0)</f>
        <v>0</v>
      </c>
      <c r="X2326" t="s">
        <v>22</v>
      </c>
      <c r="Y2326">
        <f>IF(porsche_data[[#This Row],[Drive]]="Rear drive",0,1)</f>
        <v>0</v>
      </c>
      <c r="Z2326" t="s">
        <v>23</v>
      </c>
      <c r="AA2326" t="s">
        <v>32</v>
      </c>
      <c r="AB2326">
        <f>IF(OR(porsche_data[[#This Row],[Interior Color]]="Black",porsche_data[[#This Row],[Interior Color]]="Beige",porsche_data[[#This Row],[Interior Color]]="Brown",porsche_data[[#This Row],[Interior Color]]="Grey"),0,1)</f>
        <v>0</v>
      </c>
      <c r="AC2326" t="s">
        <v>116</v>
      </c>
      <c r="AD23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27" spans="1:30" x14ac:dyDescent="0.2">
      <c r="A2327" t="s">
        <v>3089</v>
      </c>
      <c r="B2327">
        <v>114850</v>
      </c>
      <c r="C2327">
        <f>ABS((porsche_data[[#This Row],[Price]]-AVERAGE(B2259:B6714))/_xlfn.STDEV.P(B2259:B6714))</f>
        <v>1.681999986002823</v>
      </c>
      <c r="D2327" t="s">
        <v>90</v>
      </c>
      <c r="E2327" t="s">
        <v>1253</v>
      </c>
      <c r="F2327">
        <f>IF(OR(ISNUMBER(SEARCH(" 4S",porsche_data[[#This Row],[Model]])), ISNUMBER(SEARCH(" S",porsche_data[[#This Row],[Model]]))),1,0)</f>
        <v>0</v>
      </c>
      <c r="G2327">
        <f>IF(ISNUMBER(SEARCH("Turbo",porsche_data[[#This Row],[Model]])),1,0)</f>
        <v>0</v>
      </c>
      <c r="H2327">
        <f>IF(ISNUMBER(SEARCH("GT",porsche_data[[#This Row],[Model]])),1,0)</f>
        <v>0</v>
      </c>
      <c r="I2327">
        <f>IF(ISNUMBER(SEARCH("RS",porsche_data[[#This Row],[Model]])),1,0)</f>
        <v>0</v>
      </c>
      <c r="J2327">
        <f>IF(ISNUMBER(SEARCH("Targa",porsche_data[[#This Row],[Body]])),1,0)</f>
        <v>1</v>
      </c>
      <c r="K2327">
        <f>IF(ISNUMBER(SEARCH("Cabriolet",porsche_data[[#This Row],[Body]])),1,0)</f>
        <v>0</v>
      </c>
      <c r="L2327" t="s">
        <v>36</v>
      </c>
      <c r="M2327">
        <v>991</v>
      </c>
      <c r="N2327" t="s">
        <v>3090</v>
      </c>
      <c r="O2327" s="3">
        <f>1*(LEFT(porsche_data[[#This Row],[Mileage0]],FIND(" ",porsche_data[[#This Row],[Mileage0]])-1))</f>
        <v>80979</v>
      </c>
      <c r="P2327" t="s">
        <v>331</v>
      </c>
      <c r="Q2327">
        <v>370</v>
      </c>
      <c r="R2327" t="s">
        <v>78</v>
      </c>
      <c r="S2327">
        <f>1*(LEFT(porsche_data[[#This Row],[Cylinder Capacity]],FIND(" ",porsche_data[[#This Row],[Cylinder Capacity]])-1))</f>
        <v>3</v>
      </c>
      <c r="T2327" t="s">
        <v>20</v>
      </c>
      <c r="U2327" t="s">
        <v>31</v>
      </c>
      <c r="V2327">
        <f>IF(porsche_data[[#This Row],[Transmission]]="Automatic",1,0)</f>
        <v>0</v>
      </c>
      <c r="W2327">
        <f>IF(porsche_data[[#This Row],[Transmission]]="PDK",1,0)</f>
        <v>1</v>
      </c>
      <c r="X2327" t="s">
        <v>46</v>
      </c>
      <c r="Y2327">
        <f>IF(porsche_data[[#This Row],[Drive]]="Rear drive",0,1)</f>
        <v>1</v>
      </c>
      <c r="Z2327" t="s">
        <v>23</v>
      </c>
      <c r="AA2327" t="s">
        <v>24</v>
      </c>
      <c r="AB2327">
        <f>IF(OR(porsche_data[[#This Row],[Interior Color]]="Black",porsche_data[[#This Row],[Interior Color]]="Beige",porsche_data[[#This Row],[Interior Color]]="Brown",porsche_data[[#This Row],[Interior Color]]="Grey"),0,1)</f>
        <v>0</v>
      </c>
      <c r="AC2327" t="s">
        <v>32</v>
      </c>
      <c r="AD23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28" spans="1:30" hidden="1" x14ac:dyDescent="0.2">
      <c r="A2328" t="s">
        <v>3335</v>
      </c>
      <c r="C2328" t="e">
        <f>ABS((porsche_data[[#This Row],[Price]]-#REF!)/#REF!)</f>
        <v>#REF!</v>
      </c>
      <c r="D2328" t="s">
        <v>874</v>
      </c>
      <c r="E2328" t="s">
        <v>3336</v>
      </c>
      <c r="F2328">
        <f>IF(OR(ISNUMBER(SEARCH(" 4S",porsche_data[[#This Row],[Model]])), ISNUMBER(SEARCH(" S",porsche_data[[#This Row],[Model]]))),1,0)</f>
        <v>1</v>
      </c>
      <c r="G2328">
        <f>IF(ISNUMBER(SEARCH("Turbo",porsche_data[[#This Row],[Model]])),1,0)</f>
        <v>1</v>
      </c>
      <c r="H2328">
        <f>IF(ISNUMBER(SEARCH("GT",porsche_data[[#This Row],[Model]])),1,0)</f>
        <v>0</v>
      </c>
      <c r="I2328">
        <f>IF(ISNUMBER(SEARCH("RS",porsche_data[[#This Row],[Model]])),1,0)</f>
        <v>0</v>
      </c>
      <c r="J2328">
        <f>IF(ISNUMBER(SEARCH("Targa",porsche_data[[#This Row],[Body]])),1,0)</f>
        <v>0</v>
      </c>
      <c r="K2328">
        <f>IF(ISNUMBER(SEARCH("Cabriolet",porsche_data[[#This Row],[Body]])),1,0)</f>
        <v>0</v>
      </c>
      <c r="L2328" t="s">
        <v>500</v>
      </c>
      <c r="N2328" t="s">
        <v>3337</v>
      </c>
      <c r="O2328" t="str">
        <f>IF(ISNUMBER(SEARCH("km",porsche_data[[#This Row],[Mileage0]])),porsche_data[[#This Row],[Mileage0]],"")</f>
        <v>22000 km</v>
      </c>
      <c r="P2328" t="s">
        <v>3338</v>
      </c>
      <c r="R2328" t="s">
        <v>223</v>
      </c>
      <c r="T2328" t="s">
        <v>20</v>
      </c>
      <c r="U2328" t="s">
        <v>31</v>
      </c>
      <c r="V2328">
        <f>IF(porsche_data[[#This Row],[Transmission]]="Automatic",1,0)</f>
        <v>0</v>
      </c>
      <c r="W2328">
        <f>IF(porsche_data[[#This Row],[Transmission]]="PDK",1,0)</f>
        <v>1</v>
      </c>
      <c r="X2328" t="s">
        <v>46</v>
      </c>
      <c r="Y2328">
        <f>IF(porsche_data[[#This Row],[Drive]]="Rear drive",0,1)</f>
        <v>1</v>
      </c>
      <c r="Z2328" t="s">
        <v>23</v>
      </c>
      <c r="AA2328" t="s">
        <v>24</v>
      </c>
      <c r="AB2328">
        <f>IF(OR(porsche_data[[#This Row],[Interior Color]]="Black",porsche_data[[#This Row],[Interior Color]]="Beige",porsche_data[[#This Row],[Interior Color]]="Brown",porsche_data[[#This Row],[Interior Color]]="Grey"),0,1)</f>
        <v>0</v>
      </c>
      <c r="AC2328" t="s">
        <v>24</v>
      </c>
      <c r="AD23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29" spans="1:30" hidden="1" x14ac:dyDescent="0.2">
      <c r="A2329" t="s">
        <v>25</v>
      </c>
      <c r="C2329" t="e">
        <f>ABS((porsche_data[[#This Row],[Price]]-#REF!)/#REF!)</f>
        <v>#REF!</v>
      </c>
      <c r="D2329" t="s">
        <v>25</v>
      </c>
      <c r="E2329" t="s">
        <v>25</v>
      </c>
      <c r="F2329">
        <f>IF(OR(ISNUMBER(SEARCH(" 4S",porsche_data[[#This Row],[Model]])), ISNUMBER(SEARCH(" S",porsche_data[[#This Row],[Model]]))),1,0)</f>
        <v>0</v>
      </c>
      <c r="G2329">
        <f>IF(ISNUMBER(SEARCH("Turbo",porsche_data[[#This Row],[Model]])),1,0)</f>
        <v>0</v>
      </c>
      <c r="H2329">
        <f>IF(ISNUMBER(SEARCH("GT",porsche_data[[#This Row],[Model]])),1,0)</f>
        <v>0</v>
      </c>
      <c r="I2329">
        <f>IF(ISNUMBER(SEARCH("RS",porsche_data[[#This Row],[Model]])),1,0)</f>
        <v>0</v>
      </c>
      <c r="J2329">
        <f>IF(ISNUMBER(SEARCH("Targa",porsche_data[[#This Row],[Body]])),1,0)</f>
        <v>0</v>
      </c>
      <c r="K2329">
        <f>IF(ISNUMBER(SEARCH("Cabriolet",porsche_data[[#This Row],[Body]])),1,0)</f>
        <v>0</v>
      </c>
      <c r="L2329" t="s">
        <v>25</v>
      </c>
      <c r="N2329" t="s">
        <v>25</v>
      </c>
      <c r="O2329" t="str">
        <f>IF(ISNUMBER(SEARCH("km",porsche_data[[#This Row],[Mileage0]])),porsche_data[[#This Row],[Mileage0]],"")</f>
        <v/>
      </c>
      <c r="P2329" t="s">
        <v>25</v>
      </c>
      <c r="R2329" t="s">
        <v>25</v>
      </c>
      <c r="T2329" t="s">
        <v>25</v>
      </c>
      <c r="U2329" t="s">
        <v>25</v>
      </c>
      <c r="V2329">
        <f>IF(porsche_data[[#This Row],[Transmission]]="Automatic",1,0)</f>
        <v>0</v>
      </c>
      <c r="W2329">
        <f>IF(porsche_data[[#This Row],[Transmission]]="PDK",1,0)</f>
        <v>0</v>
      </c>
      <c r="X2329" t="s">
        <v>25</v>
      </c>
      <c r="Y2329">
        <f>IF(porsche_data[[#This Row],[Drive]]="Rear drive",0,1)</f>
        <v>1</v>
      </c>
      <c r="Z2329" t="s">
        <v>25</v>
      </c>
      <c r="AA2329" t="s">
        <v>25</v>
      </c>
      <c r="AB2329">
        <f>IF(OR(porsche_data[[#This Row],[Interior Color]]="Black",porsche_data[[#This Row],[Interior Color]]="Beige",porsche_data[[#This Row],[Interior Color]]="Brown",porsche_data[[#This Row],[Interior Color]]="Grey"),0,1)</f>
        <v>1</v>
      </c>
      <c r="AC2329" t="s">
        <v>25</v>
      </c>
      <c r="AD23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30" spans="1:30" hidden="1" x14ac:dyDescent="0.2">
      <c r="A2330" t="s">
        <v>3339</v>
      </c>
      <c r="C2330" t="e">
        <f>ABS((porsche_data[[#This Row],[Price]]-#REF!)/#REF!)</f>
        <v>#REF!</v>
      </c>
      <c r="D2330" t="s">
        <v>267</v>
      </c>
      <c r="E2330" t="s">
        <v>604</v>
      </c>
      <c r="F2330">
        <f>IF(OR(ISNUMBER(SEARCH(" 4S",porsche_data[[#This Row],[Model]])), ISNUMBER(SEARCH(" S",porsche_data[[#This Row],[Model]]))),1,0)</f>
        <v>1</v>
      </c>
      <c r="G2330">
        <f>IF(ISNUMBER(SEARCH("Turbo",porsche_data[[#This Row],[Model]])),1,0)</f>
        <v>1</v>
      </c>
      <c r="H2330">
        <f>IF(ISNUMBER(SEARCH("GT",porsche_data[[#This Row],[Model]])),1,0)</f>
        <v>0</v>
      </c>
      <c r="I2330">
        <f>IF(ISNUMBER(SEARCH("RS",porsche_data[[#This Row],[Model]])),1,0)</f>
        <v>0</v>
      </c>
      <c r="J2330">
        <f>IF(ISNUMBER(SEARCH("Targa",porsche_data[[#This Row],[Body]])),1,0)</f>
        <v>0</v>
      </c>
      <c r="K2330">
        <f>IF(ISNUMBER(SEARCH("Cabriolet",porsche_data[[#This Row],[Body]])),1,0)</f>
        <v>0</v>
      </c>
      <c r="L2330" t="s">
        <v>44</v>
      </c>
      <c r="N2330" t="s">
        <v>2007</v>
      </c>
      <c r="O2330" t="str">
        <f>IF(ISNUMBER(SEARCH("km",porsche_data[[#This Row],[Mileage0]])),porsche_data[[#This Row],[Mileage0]],"")</f>
        <v>64800 km</v>
      </c>
      <c r="P2330" t="s">
        <v>606</v>
      </c>
      <c r="R2330" t="s">
        <v>88</v>
      </c>
      <c r="T2330" t="s">
        <v>20</v>
      </c>
      <c r="U2330" t="s">
        <v>31</v>
      </c>
      <c r="V2330">
        <f>IF(porsche_data[[#This Row],[Transmission]]="Automatic",1,0)</f>
        <v>0</v>
      </c>
      <c r="W2330">
        <f>IF(porsche_data[[#This Row],[Transmission]]="PDK",1,0)</f>
        <v>1</v>
      </c>
      <c r="X2330" t="s">
        <v>46</v>
      </c>
      <c r="Y2330">
        <f>IF(porsche_data[[#This Row],[Drive]]="Rear drive",0,1)</f>
        <v>1</v>
      </c>
      <c r="Z2330" t="s">
        <v>23</v>
      </c>
      <c r="AA2330" t="s">
        <v>24</v>
      </c>
      <c r="AB2330">
        <f>IF(OR(porsche_data[[#This Row],[Interior Color]]="Black",porsche_data[[#This Row],[Interior Color]]="Beige",porsche_data[[#This Row],[Interior Color]]="Brown",porsche_data[[#This Row],[Interior Color]]="Grey"),0,1)</f>
        <v>0</v>
      </c>
      <c r="AC2330" t="s">
        <v>40</v>
      </c>
      <c r="AD23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31" spans="1:30" hidden="1" x14ac:dyDescent="0.2">
      <c r="A2331" t="s">
        <v>3340</v>
      </c>
      <c r="C2331" t="e">
        <f>ABS((porsche_data[[#This Row],[Price]]-#REF!)/#REF!)</f>
        <v>#REF!</v>
      </c>
      <c r="D2331" t="s">
        <v>70</v>
      </c>
      <c r="E2331" t="s">
        <v>794</v>
      </c>
      <c r="F2331">
        <f>IF(OR(ISNUMBER(SEARCH(" 4S",porsche_data[[#This Row],[Model]])), ISNUMBER(SEARCH(" S",porsche_data[[#This Row],[Model]]))),1,0)</f>
        <v>1</v>
      </c>
      <c r="G2331">
        <f>IF(ISNUMBER(SEARCH("Turbo",porsche_data[[#This Row],[Model]])),1,0)</f>
        <v>0</v>
      </c>
      <c r="H2331">
        <f>IF(ISNUMBER(SEARCH("GT",porsche_data[[#This Row],[Model]])),1,0)</f>
        <v>0</v>
      </c>
      <c r="I2331">
        <f>IF(ISNUMBER(SEARCH("RS",porsche_data[[#This Row],[Model]])),1,0)</f>
        <v>0</v>
      </c>
      <c r="J2331">
        <f>IF(ISNUMBER(SEARCH("Targa",porsche_data[[#This Row],[Body]])),1,0)</f>
        <v>1</v>
      </c>
      <c r="K2331">
        <f>IF(ISNUMBER(SEARCH("Cabriolet",porsche_data[[#This Row],[Body]])),1,0)</f>
        <v>0</v>
      </c>
      <c r="L2331" t="s">
        <v>36</v>
      </c>
      <c r="N2331" t="s">
        <v>3341</v>
      </c>
      <c r="O2331" t="str">
        <f>IF(ISNUMBER(SEARCH("km",porsche_data[[#This Row],[Mileage0]])),porsche_data[[#This Row],[Mileage0]],"")</f>
        <v/>
      </c>
      <c r="P2331" t="s">
        <v>207</v>
      </c>
      <c r="R2331" t="s">
        <v>88</v>
      </c>
      <c r="T2331" t="s">
        <v>20</v>
      </c>
      <c r="U2331" t="s">
        <v>31</v>
      </c>
      <c r="V2331">
        <f>IF(porsche_data[[#This Row],[Transmission]]="Automatic",1,0)</f>
        <v>0</v>
      </c>
      <c r="W2331">
        <f>IF(porsche_data[[#This Row],[Transmission]]="PDK",1,0)</f>
        <v>1</v>
      </c>
      <c r="X2331" t="s">
        <v>46</v>
      </c>
      <c r="Y2331">
        <f>IF(porsche_data[[#This Row],[Drive]]="Rear drive",0,1)</f>
        <v>1</v>
      </c>
      <c r="Z2331" t="s">
        <v>23</v>
      </c>
      <c r="AA2331" t="s">
        <v>116</v>
      </c>
      <c r="AB2331">
        <f>IF(OR(porsche_data[[#This Row],[Interior Color]]="Black",porsche_data[[#This Row],[Interior Color]]="Beige",porsche_data[[#This Row],[Interior Color]]="Brown",porsche_data[[#This Row],[Interior Color]]="Grey"),0,1)</f>
        <v>1</v>
      </c>
      <c r="AC2331" t="s">
        <v>61</v>
      </c>
      <c r="AD23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32" spans="1:30" hidden="1" x14ac:dyDescent="0.2">
      <c r="A2332" t="s">
        <v>3342</v>
      </c>
      <c r="C2332" t="e">
        <f>ABS((porsche_data[[#This Row],[Price]]-#REF!)/#REF!)</f>
        <v>#REF!</v>
      </c>
      <c r="D2332" t="s">
        <v>1180</v>
      </c>
      <c r="E2332" t="s">
        <v>621</v>
      </c>
      <c r="F2332">
        <f>IF(OR(ISNUMBER(SEARCH(" 4S",porsche_data[[#This Row],[Model]])), ISNUMBER(SEARCH(" S",porsche_data[[#This Row],[Model]]))),1,0)</f>
        <v>1</v>
      </c>
      <c r="G2332">
        <f>IF(ISNUMBER(SEARCH("Turbo",porsche_data[[#This Row],[Model]])),1,0)</f>
        <v>0</v>
      </c>
      <c r="H2332">
        <f>IF(ISNUMBER(SEARCH("GT",porsche_data[[#This Row],[Model]])),1,0)</f>
        <v>0</v>
      </c>
      <c r="I2332">
        <f>IF(ISNUMBER(SEARCH("RS",porsche_data[[#This Row],[Model]])),1,0)</f>
        <v>0</v>
      </c>
      <c r="J2332">
        <f>IF(ISNUMBER(SEARCH("Targa",porsche_data[[#This Row],[Body]])),1,0)</f>
        <v>0</v>
      </c>
      <c r="K2332">
        <f>IF(ISNUMBER(SEARCH("Cabriolet",porsche_data[[#This Row],[Body]])),1,0)</f>
        <v>0</v>
      </c>
      <c r="L2332" t="s">
        <v>44</v>
      </c>
      <c r="N2332" t="s">
        <v>3343</v>
      </c>
      <c r="O2332" t="str">
        <f>IF(ISNUMBER(SEARCH("km",porsche_data[[#This Row],[Mileage0]])),porsche_data[[#This Row],[Mileage0]],"")</f>
        <v/>
      </c>
      <c r="P2332" t="s">
        <v>126</v>
      </c>
      <c r="R2332" t="s">
        <v>19</v>
      </c>
      <c r="T2332" t="s">
        <v>20</v>
      </c>
      <c r="U2332" t="s">
        <v>21</v>
      </c>
      <c r="V2332">
        <f>IF(porsche_data[[#This Row],[Transmission]]="Automatic",1,0)</f>
        <v>0</v>
      </c>
      <c r="W2332">
        <f>IF(porsche_data[[#This Row],[Transmission]]="PDK",1,0)</f>
        <v>0</v>
      </c>
      <c r="X2332" t="s">
        <v>46</v>
      </c>
      <c r="Y2332">
        <f>IF(porsche_data[[#This Row],[Drive]]="Rear drive",0,1)</f>
        <v>1</v>
      </c>
      <c r="Z2332" t="s">
        <v>23</v>
      </c>
      <c r="AA2332" t="s">
        <v>32</v>
      </c>
      <c r="AB2332">
        <f>IF(OR(porsche_data[[#This Row],[Interior Color]]="Black",porsche_data[[#This Row],[Interior Color]]="Beige",porsche_data[[#This Row],[Interior Color]]="Brown",porsche_data[[#This Row],[Interior Color]]="Grey"),0,1)</f>
        <v>0</v>
      </c>
      <c r="AC2332" t="s">
        <v>99</v>
      </c>
      <c r="AD23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33" spans="1:30" hidden="1" x14ac:dyDescent="0.2">
      <c r="A2333" t="s">
        <v>2206</v>
      </c>
      <c r="C2333" t="e">
        <f>ABS((porsche_data[[#This Row],[Price]]-#REF!)/#REF!)</f>
        <v>#REF!</v>
      </c>
      <c r="D2333" t="s">
        <v>874</v>
      </c>
      <c r="E2333" t="s">
        <v>1483</v>
      </c>
      <c r="F2333">
        <f>IF(OR(ISNUMBER(SEARCH(" 4S",porsche_data[[#This Row],[Model]])), ISNUMBER(SEARCH(" S",porsche_data[[#This Row],[Model]]))),1,0)</f>
        <v>0</v>
      </c>
      <c r="G2333">
        <f>IF(ISNUMBER(SEARCH("Turbo",porsche_data[[#This Row],[Model]])),1,0)</f>
        <v>0</v>
      </c>
      <c r="H2333">
        <f>IF(ISNUMBER(SEARCH("GT",porsche_data[[#This Row],[Model]])),1,0)</f>
        <v>1</v>
      </c>
      <c r="I2333">
        <f>IF(ISNUMBER(SEARCH("RS",porsche_data[[#This Row],[Model]])),1,0)</f>
        <v>0</v>
      </c>
      <c r="J2333">
        <f>IF(ISNUMBER(SEARCH("Targa",porsche_data[[#This Row],[Body]])),1,0)</f>
        <v>0</v>
      </c>
      <c r="K2333">
        <f>IF(ISNUMBER(SEARCH("Cabriolet",porsche_data[[#This Row],[Body]])),1,0)</f>
        <v>0</v>
      </c>
      <c r="L2333" t="s">
        <v>44</v>
      </c>
      <c r="N2333" t="s">
        <v>3344</v>
      </c>
      <c r="O2333" t="str">
        <f>IF(ISNUMBER(SEARCH("km",porsche_data[[#This Row],[Mileage0]])),porsche_data[[#This Row],[Mileage0]],"")</f>
        <v>20682 km</v>
      </c>
      <c r="P2333" t="s">
        <v>212</v>
      </c>
      <c r="R2333" t="s">
        <v>270</v>
      </c>
      <c r="T2333" t="s">
        <v>20</v>
      </c>
      <c r="U2333" t="s">
        <v>31</v>
      </c>
      <c r="V2333">
        <f>IF(porsche_data[[#This Row],[Transmission]]="Automatic",1,0)</f>
        <v>0</v>
      </c>
      <c r="W2333">
        <f>IF(porsche_data[[#This Row],[Transmission]]="PDK",1,0)</f>
        <v>1</v>
      </c>
      <c r="X2333" t="s">
        <v>22</v>
      </c>
      <c r="Y2333">
        <f>IF(porsche_data[[#This Row],[Drive]]="Rear drive",0,1)</f>
        <v>0</v>
      </c>
      <c r="Z2333" t="s">
        <v>23</v>
      </c>
      <c r="AA2333" t="s">
        <v>24</v>
      </c>
      <c r="AB2333">
        <f>IF(OR(porsche_data[[#This Row],[Interior Color]]="Black",porsche_data[[#This Row],[Interior Color]]="Beige",porsche_data[[#This Row],[Interior Color]]="Brown",porsche_data[[#This Row],[Interior Color]]="Grey"),0,1)</f>
        <v>0</v>
      </c>
      <c r="AC2333" t="s">
        <v>61</v>
      </c>
      <c r="AD23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34" spans="1:30" hidden="1" x14ac:dyDescent="0.2">
      <c r="A2334" t="s">
        <v>3345</v>
      </c>
      <c r="C2334" t="e">
        <f>ABS((porsche_data[[#This Row],[Price]]-#REF!)/#REF!)</f>
        <v>#REF!</v>
      </c>
      <c r="D2334" t="s">
        <v>184</v>
      </c>
      <c r="E2334" t="s">
        <v>167</v>
      </c>
      <c r="F2334">
        <f>IF(OR(ISNUMBER(SEARCH(" 4S",porsche_data[[#This Row],[Model]])), ISNUMBER(SEARCH(" S",porsche_data[[#This Row],[Model]]))),1,0)</f>
        <v>0</v>
      </c>
      <c r="G2334">
        <f>IF(ISNUMBER(SEARCH("Turbo",porsche_data[[#This Row],[Model]])),1,0)</f>
        <v>0</v>
      </c>
      <c r="H2334">
        <f>IF(ISNUMBER(SEARCH("GT",porsche_data[[#This Row],[Model]])),1,0)</f>
        <v>1</v>
      </c>
      <c r="I2334">
        <f>IF(ISNUMBER(SEARCH("RS",porsche_data[[#This Row],[Model]])),1,0)</f>
        <v>1</v>
      </c>
      <c r="J2334">
        <f>IF(ISNUMBER(SEARCH("Targa",porsche_data[[#This Row],[Body]])),1,0)</f>
        <v>0</v>
      </c>
      <c r="K2334">
        <f>IF(ISNUMBER(SEARCH("Cabriolet",porsche_data[[#This Row],[Body]])),1,0)</f>
        <v>0</v>
      </c>
      <c r="L2334" t="s">
        <v>44</v>
      </c>
      <c r="N2334" t="s">
        <v>3346</v>
      </c>
      <c r="O2334" t="str">
        <f>IF(ISNUMBER(SEARCH("km",porsche_data[[#This Row],[Mileage0]])),porsche_data[[#This Row],[Mileage0]],"")</f>
        <v>7924 km</v>
      </c>
      <c r="P2334" t="s">
        <v>141</v>
      </c>
      <c r="R2334" t="s">
        <v>111</v>
      </c>
      <c r="T2334" t="s">
        <v>20</v>
      </c>
      <c r="U2334" t="s">
        <v>31</v>
      </c>
      <c r="V2334">
        <f>IF(porsche_data[[#This Row],[Transmission]]="Automatic",1,0)</f>
        <v>0</v>
      </c>
      <c r="W2334">
        <f>IF(porsche_data[[#This Row],[Transmission]]="PDK",1,0)</f>
        <v>1</v>
      </c>
      <c r="X2334" t="s">
        <v>22</v>
      </c>
      <c r="Y2334">
        <f>IF(porsche_data[[#This Row],[Drive]]="Rear drive",0,1)</f>
        <v>0</v>
      </c>
      <c r="Z2334" t="s">
        <v>23</v>
      </c>
      <c r="AA2334" t="s">
        <v>32</v>
      </c>
      <c r="AB2334">
        <f>IF(OR(porsche_data[[#This Row],[Interior Color]]="Black",porsche_data[[#This Row],[Interior Color]]="Beige",porsche_data[[#This Row],[Interior Color]]="Brown",porsche_data[[#This Row],[Interior Color]]="Grey"),0,1)</f>
        <v>0</v>
      </c>
      <c r="AC2334" t="s">
        <v>47</v>
      </c>
      <c r="AD23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35" spans="1:30" hidden="1" x14ac:dyDescent="0.2">
      <c r="A2335" t="s">
        <v>25</v>
      </c>
      <c r="C2335" t="e">
        <f>ABS((porsche_data[[#This Row],[Price]]-#REF!)/#REF!)</f>
        <v>#REF!</v>
      </c>
      <c r="D2335" t="s">
        <v>25</v>
      </c>
      <c r="E2335" t="s">
        <v>25</v>
      </c>
      <c r="F2335">
        <f>IF(OR(ISNUMBER(SEARCH(" 4S",porsche_data[[#This Row],[Model]])), ISNUMBER(SEARCH(" S",porsche_data[[#This Row],[Model]]))),1,0)</f>
        <v>0</v>
      </c>
      <c r="G2335">
        <f>IF(ISNUMBER(SEARCH("Turbo",porsche_data[[#This Row],[Model]])),1,0)</f>
        <v>0</v>
      </c>
      <c r="H2335">
        <f>IF(ISNUMBER(SEARCH("GT",porsche_data[[#This Row],[Model]])),1,0)</f>
        <v>0</v>
      </c>
      <c r="I2335">
        <f>IF(ISNUMBER(SEARCH("RS",porsche_data[[#This Row],[Model]])),1,0)</f>
        <v>0</v>
      </c>
      <c r="J2335">
        <f>IF(ISNUMBER(SEARCH("Targa",porsche_data[[#This Row],[Body]])),1,0)</f>
        <v>0</v>
      </c>
      <c r="K2335">
        <f>IF(ISNUMBER(SEARCH("Cabriolet",porsche_data[[#This Row],[Body]])),1,0)</f>
        <v>0</v>
      </c>
      <c r="L2335" t="s">
        <v>25</v>
      </c>
      <c r="N2335" t="s">
        <v>25</v>
      </c>
      <c r="O2335" t="str">
        <f>IF(ISNUMBER(SEARCH("km",porsche_data[[#This Row],[Mileage0]])),porsche_data[[#This Row],[Mileage0]],"")</f>
        <v/>
      </c>
      <c r="P2335" t="s">
        <v>25</v>
      </c>
      <c r="R2335" t="s">
        <v>25</v>
      </c>
      <c r="T2335" t="s">
        <v>25</v>
      </c>
      <c r="U2335" t="s">
        <v>25</v>
      </c>
      <c r="V2335">
        <f>IF(porsche_data[[#This Row],[Transmission]]="Automatic",1,0)</f>
        <v>0</v>
      </c>
      <c r="W2335">
        <f>IF(porsche_data[[#This Row],[Transmission]]="PDK",1,0)</f>
        <v>0</v>
      </c>
      <c r="X2335" t="s">
        <v>25</v>
      </c>
      <c r="Y2335">
        <f>IF(porsche_data[[#This Row],[Drive]]="Rear drive",0,1)</f>
        <v>1</v>
      </c>
      <c r="Z2335" t="s">
        <v>25</v>
      </c>
      <c r="AA2335" t="s">
        <v>25</v>
      </c>
      <c r="AB2335">
        <f>IF(OR(porsche_data[[#This Row],[Interior Color]]="Black",porsche_data[[#This Row],[Interior Color]]="Beige",porsche_data[[#This Row],[Interior Color]]="Brown",porsche_data[[#This Row],[Interior Color]]="Grey"),0,1)</f>
        <v>1</v>
      </c>
      <c r="AC2335" t="s">
        <v>25</v>
      </c>
      <c r="AD23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36" spans="1:30" x14ac:dyDescent="0.2">
      <c r="A2336" t="s">
        <v>1295</v>
      </c>
      <c r="B2336">
        <v>114800</v>
      </c>
      <c r="C2336">
        <f>ABS((porsche_data[[#This Row],[Price]]-AVERAGE(B2268:B6723))/_xlfn.STDEV.P(B2268:B6723))</f>
        <v>1.7041829213584843</v>
      </c>
      <c r="D2336" t="s">
        <v>128</v>
      </c>
      <c r="E2336" t="s">
        <v>794</v>
      </c>
      <c r="F2336">
        <f>IF(OR(ISNUMBER(SEARCH(" 4S",porsche_data[[#This Row],[Model]])), ISNUMBER(SEARCH(" S",porsche_data[[#This Row],[Model]]))),1,0)</f>
        <v>1</v>
      </c>
      <c r="G2336">
        <f>IF(ISNUMBER(SEARCH("Turbo",porsche_data[[#This Row],[Model]])),1,0)</f>
        <v>0</v>
      </c>
      <c r="H2336">
        <f>IF(ISNUMBER(SEARCH("GT",porsche_data[[#This Row],[Model]])),1,0)</f>
        <v>0</v>
      </c>
      <c r="I2336">
        <f>IF(ISNUMBER(SEARCH("RS",porsche_data[[#This Row],[Model]])),1,0)</f>
        <v>0</v>
      </c>
      <c r="J2336">
        <f>IF(ISNUMBER(SEARCH("Targa",porsche_data[[#This Row],[Body]])),1,0)</f>
        <v>1</v>
      </c>
      <c r="K2336">
        <f>IF(ISNUMBER(SEARCH("Cabriolet",porsche_data[[#This Row],[Body]])),1,0)</f>
        <v>0</v>
      </c>
      <c r="L2336" t="s">
        <v>36</v>
      </c>
      <c r="M2336">
        <v>991</v>
      </c>
      <c r="N2336" t="s">
        <v>1296</v>
      </c>
      <c r="O2336" s="3">
        <f>1*(LEFT(porsche_data[[#This Row],[Mileage0]],FIND(" ",porsche_data[[#This Row],[Mileage0]])-1))</f>
        <v>71191</v>
      </c>
      <c r="P2336" t="s">
        <v>207</v>
      </c>
      <c r="Q2336">
        <v>400</v>
      </c>
      <c r="R2336" t="s">
        <v>88</v>
      </c>
      <c r="S2336">
        <f>1*(LEFT(porsche_data[[#This Row],[Cylinder Capacity]],FIND(" ",porsche_data[[#This Row],[Cylinder Capacity]])-1))</f>
        <v>3.8</v>
      </c>
      <c r="T2336" t="s">
        <v>20</v>
      </c>
      <c r="U2336" t="s">
        <v>31</v>
      </c>
      <c r="V2336">
        <f>IF(porsche_data[[#This Row],[Transmission]]="Automatic",1,0)</f>
        <v>0</v>
      </c>
      <c r="W2336">
        <f>IF(porsche_data[[#This Row],[Transmission]]="PDK",1,0)</f>
        <v>1</v>
      </c>
      <c r="X2336" t="s">
        <v>46</v>
      </c>
      <c r="Y2336">
        <f>IF(porsche_data[[#This Row],[Drive]]="Rear drive",0,1)</f>
        <v>1</v>
      </c>
      <c r="Z2336" t="s">
        <v>23</v>
      </c>
      <c r="AA2336" t="s">
        <v>250</v>
      </c>
      <c r="AB2336">
        <f>IF(OR(porsche_data[[#This Row],[Interior Color]]="Black",porsche_data[[#This Row],[Interior Color]]="Beige",porsche_data[[#This Row],[Interior Color]]="Brown",porsche_data[[#This Row],[Interior Color]]="Grey"),0,1)</f>
        <v>0</v>
      </c>
      <c r="AC2336" t="s">
        <v>54</v>
      </c>
      <c r="AD23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37" spans="1:30" x14ac:dyDescent="0.2">
      <c r="A2337" t="s">
        <v>1295</v>
      </c>
      <c r="B2337">
        <v>114800</v>
      </c>
      <c r="C2337">
        <f>ABS((porsche_data[[#This Row],[Price]]-AVERAGE(B2269:B6724))/_xlfn.STDEV.P(B2269:B6724))</f>
        <v>1.7083081938279416</v>
      </c>
      <c r="D2337" t="s">
        <v>128</v>
      </c>
      <c r="E2337" t="s">
        <v>794</v>
      </c>
      <c r="F2337">
        <f>IF(OR(ISNUMBER(SEARCH(" 4S",porsche_data[[#This Row],[Model]])), ISNUMBER(SEARCH(" S",porsche_data[[#This Row],[Model]]))),1,0)</f>
        <v>1</v>
      </c>
      <c r="G2337">
        <f>IF(ISNUMBER(SEARCH("Turbo",porsche_data[[#This Row],[Model]])),1,0)</f>
        <v>0</v>
      </c>
      <c r="H2337">
        <f>IF(ISNUMBER(SEARCH("GT",porsche_data[[#This Row],[Model]])),1,0)</f>
        <v>0</v>
      </c>
      <c r="I2337">
        <f>IF(ISNUMBER(SEARCH("RS",porsche_data[[#This Row],[Model]])),1,0)</f>
        <v>0</v>
      </c>
      <c r="J2337">
        <f>IF(ISNUMBER(SEARCH("Targa",porsche_data[[#This Row],[Body]])),1,0)</f>
        <v>1</v>
      </c>
      <c r="K2337">
        <f>IF(ISNUMBER(SEARCH("Cabriolet",porsche_data[[#This Row],[Body]])),1,0)</f>
        <v>0</v>
      </c>
      <c r="L2337" t="s">
        <v>36</v>
      </c>
      <c r="M2337">
        <v>991</v>
      </c>
      <c r="N2337" t="s">
        <v>1296</v>
      </c>
      <c r="O2337" s="3">
        <f>1*(LEFT(porsche_data[[#This Row],[Mileage0]],FIND(" ",porsche_data[[#This Row],[Mileage0]])-1))</f>
        <v>71191</v>
      </c>
      <c r="P2337" t="s">
        <v>207</v>
      </c>
      <c r="Q2337">
        <v>400</v>
      </c>
      <c r="R2337" t="s">
        <v>88</v>
      </c>
      <c r="S2337">
        <f>1*(LEFT(porsche_data[[#This Row],[Cylinder Capacity]],FIND(" ",porsche_data[[#This Row],[Cylinder Capacity]])-1))</f>
        <v>3.8</v>
      </c>
      <c r="T2337" t="s">
        <v>20</v>
      </c>
      <c r="U2337" t="s">
        <v>31</v>
      </c>
      <c r="V2337">
        <f>IF(porsche_data[[#This Row],[Transmission]]="Automatic",1,0)</f>
        <v>0</v>
      </c>
      <c r="W2337">
        <f>IF(porsche_data[[#This Row],[Transmission]]="PDK",1,0)</f>
        <v>1</v>
      </c>
      <c r="X2337" t="s">
        <v>46</v>
      </c>
      <c r="Y2337">
        <f>IF(porsche_data[[#This Row],[Drive]]="Rear drive",0,1)</f>
        <v>1</v>
      </c>
      <c r="Z2337" t="s">
        <v>23</v>
      </c>
      <c r="AA2337" t="s">
        <v>250</v>
      </c>
      <c r="AB2337">
        <f>IF(OR(porsche_data[[#This Row],[Interior Color]]="Black",porsche_data[[#This Row],[Interior Color]]="Beige",porsche_data[[#This Row],[Interior Color]]="Brown",porsche_data[[#This Row],[Interior Color]]="Grey"),0,1)</f>
        <v>0</v>
      </c>
      <c r="AC2337" t="s">
        <v>54</v>
      </c>
      <c r="AD23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38" spans="1:30" hidden="1" x14ac:dyDescent="0.2">
      <c r="A2338" t="s">
        <v>3349</v>
      </c>
      <c r="C2338" t="e">
        <f>ABS((porsche_data[[#This Row],[Price]]-#REF!)/#REF!)</f>
        <v>#REF!</v>
      </c>
      <c r="D2338" t="s">
        <v>93</v>
      </c>
      <c r="E2338" t="s">
        <v>64</v>
      </c>
      <c r="F2338">
        <f>IF(OR(ISNUMBER(SEARCH(" 4S",porsche_data[[#This Row],[Model]])), ISNUMBER(SEARCH(" S",porsche_data[[#This Row],[Model]]))),1,0)</f>
        <v>1</v>
      </c>
      <c r="G2338">
        <f>IF(ISNUMBER(SEARCH("Turbo",porsche_data[[#This Row],[Model]])),1,0)</f>
        <v>0</v>
      </c>
      <c r="H2338">
        <f>IF(ISNUMBER(SEARCH("GT",porsche_data[[#This Row],[Model]])),1,0)</f>
        <v>0</v>
      </c>
      <c r="I2338">
        <f>IF(ISNUMBER(SEARCH("RS",porsche_data[[#This Row],[Model]])),1,0)</f>
        <v>0</v>
      </c>
      <c r="J2338">
        <f>IF(ISNUMBER(SEARCH("Targa",porsche_data[[#This Row],[Body]])),1,0)</f>
        <v>0</v>
      </c>
      <c r="K2338">
        <f>IF(ISNUMBER(SEARCH("Cabriolet",porsche_data[[#This Row],[Body]])),1,0)</f>
        <v>1</v>
      </c>
      <c r="L2338" t="s">
        <v>16</v>
      </c>
      <c r="N2338" t="s">
        <v>3350</v>
      </c>
      <c r="O2338" t="str">
        <f>IF(ISNUMBER(SEARCH("km",porsche_data[[#This Row],[Mileage0]])),porsche_data[[#This Row],[Mileage0]],"")</f>
        <v>27000 km</v>
      </c>
      <c r="P2338" t="s">
        <v>66</v>
      </c>
      <c r="R2338" t="s">
        <v>67</v>
      </c>
      <c r="T2338" t="s">
        <v>20</v>
      </c>
      <c r="U2338" t="s">
        <v>31</v>
      </c>
      <c r="V2338">
        <f>IF(porsche_data[[#This Row],[Transmission]]="Automatic",1,0)</f>
        <v>0</v>
      </c>
      <c r="W2338">
        <f>IF(porsche_data[[#This Row],[Transmission]]="PDK",1,0)</f>
        <v>1</v>
      </c>
      <c r="X2338" t="s">
        <v>46</v>
      </c>
      <c r="Y2338">
        <f>IF(porsche_data[[#This Row],[Drive]]="Rear drive",0,1)</f>
        <v>1</v>
      </c>
      <c r="Z2338" t="s">
        <v>23</v>
      </c>
      <c r="AA2338" t="s">
        <v>24</v>
      </c>
      <c r="AB2338">
        <f>IF(OR(porsche_data[[#This Row],[Interior Color]]="Black",porsche_data[[#This Row],[Interior Color]]="Beige",porsche_data[[#This Row],[Interior Color]]="Brown",porsche_data[[#This Row],[Interior Color]]="Grey"),0,1)</f>
        <v>0</v>
      </c>
      <c r="AC2338" t="s">
        <v>54</v>
      </c>
      <c r="AD23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39" spans="1:30" x14ac:dyDescent="0.2">
      <c r="A2339" t="s">
        <v>3971</v>
      </c>
      <c r="B2339">
        <v>114699</v>
      </c>
      <c r="C2339">
        <f>ABS((porsche_data[[#This Row],[Price]]-AVERAGE(B2271:B6726))/_xlfn.STDEV.P(B2271:B6726))</f>
        <v>1.703572574141013</v>
      </c>
      <c r="D2339" t="s">
        <v>106</v>
      </c>
      <c r="E2339" t="s">
        <v>190</v>
      </c>
      <c r="F2339">
        <f>IF(OR(ISNUMBER(SEARCH(" 4S",porsche_data[[#This Row],[Model]])), ISNUMBER(SEARCH(" S",porsche_data[[#This Row],[Model]]))),1,0)</f>
        <v>0</v>
      </c>
      <c r="G2339">
        <f>IF(ISNUMBER(SEARCH("Turbo",porsche_data[[#This Row],[Model]])),1,0)</f>
        <v>0</v>
      </c>
      <c r="H2339">
        <f>IF(ISNUMBER(SEARCH("GT",porsche_data[[#This Row],[Model]])),1,0)</f>
        <v>0</v>
      </c>
      <c r="I2339">
        <f>IF(ISNUMBER(SEARCH("RS",porsche_data[[#This Row],[Model]])),1,0)</f>
        <v>0</v>
      </c>
      <c r="J2339">
        <f>IF(ISNUMBER(SEARCH("Targa",porsche_data[[#This Row],[Body]])),1,0)</f>
        <v>0</v>
      </c>
      <c r="K2339">
        <f>IF(ISNUMBER(SEARCH("Cabriolet",porsche_data[[#This Row],[Body]])),1,0)</f>
        <v>1</v>
      </c>
      <c r="L2339" t="s">
        <v>16</v>
      </c>
      <c r="M2339">
        <v>992</v>
      </c>
      <c r="N2339" t="s">
        <v>3972</v>
      </c>
      <c r="O2339" s="3">
        <f>1*(LEFT(porsche_data[[#This Row],[Mileage0]],FIND(" ",porsche_data[[#This Row],[Mileage0]])-1))</f>
        <v>50600</v>
      </c>
      <c r="P2339" t="s">
        <v>182</v>
      </c>
      <c r="Q2339">
        <v>385</v>
      </c>
      <c r="R2339" t="s">
        <v>67</v>
      </c>
      <c r="S2339">
        <f>1*(LEFT(porsche_data[[#This Row],[Cylinder Capacity]],FIND(" ",porsche_data[[#This Row],[Cylinder Capacity]])-1))</f>
        <v>3</v>
      </c>
      <c r="T2339" t="s">
        <v>20</v>
      </c>
      <c r="U2339" t="s">
        <v>31</v>
      </c>
      <c r="V2339">
        <f>IF(porsche_data[[#This Row],[Transmission]]="Automatic",1,0)</f>
        <v>0</v>
      </c>
      <c r="W2339">
        <f>IF(porsche_data[[#This Row],[Transmission]]="PDK",1,0)</f>
        <v>1</v>
      </c>
      <c r="X2339" t="s">
        <v>22</v>
      </c>
      <c r="Y2339">
        <f>IF(porsche_data[[#This Row],[Drive]]="Rear drive",0,1)</f>
        <v>0</v>
      </c>
      <c r="Z2339" t="s">
        <v>23</v>
      </c>
      <c r="AA2339" t="s">
        <v>24</v>
      </c>
      <c r="AB2339">
        <f>IF(OR(porsche_data[[#This Row],[Interior Color]]="Black",porsche_data[[#This Row],[Interior Color]]="Beige",porsche_data[[#This Row],[Interior Color]]="Brown",porsche_data[[#This Row],[Interior Color]]="Grey"),0,1)</f>
        <v>0</v>
      </c>
      <c r="AC2339" t="s">
        <v>40</v>
      </c>
      <c r="AD23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40" spans="1:30" x14ac:dyDescent="0.2">
      <c r="A2340" t="s">
        <v>3971</v>
      </c>
      <c r="B2340">
        <v>114699</v>
      </c>
      <c r="C2340">
        <f>ABS((porsche_data[[#This Row],[Price]]-AVERAGE(B2272:B6727))/_xlfn.STDEV.P(B2272:B6727))</f>
        <v>1.703572574141013</v>
      </c>
      <c r="D2340" t="s">
        <v>106</v>
      </c>
      <c r="E2340" t="s">
        <v>190</v>
      </c>
      <c r="F2340">
        <f>IF(OR(ISNUMBER(SEARCH(" 4S",porsche_data[[#This Row],[Model]])), ISNUMBER(SEARCH(" S",porsche_data[[#This Row],[Model]]))),1,0)</f>
        <v>0</v>
      </c>
      <c r="G2340">
        <f>IF(ISNUMBER(SEARCH("Turbo",porsche_data[[#This Row],[Model]])),1,0)</f>
        <v>0</v>
      </c>
      <c r="H2340">
        <f>IF(ISNUMBER(SEARCH("GT",porsche_data[[#This Row],[Model]])),1,0)</f>
        <v>0</v>
      </c>
      <c r="I2340">
        <f>IF(ISNUMBER(SEARCH("RS",porsche_data[[#This Row],[Model]])),1,0)</f>
        <v>0</v>
      </c>
      <c r="J2340">
        <f>IF(ISNUMBER(SEARCH("Targa",porsche_data[[#This Row],[Body]])),1,0)</f>
        <v>0</v>
      </c>
      <c r="K2340">
        <f>IF(ISNUMBER(SEARCH("Cabriolet",porsche_data[[#This Row],[Body]])),1,0)</f>
        <v>1</v>
      </c>
      <c r="L2340" t="s">
        <v>16</v>
      </c>
      <c r="M2340">
        <v>992</v>
      </c>
      <c r="N2340" t="s">
        <v>3972</v>
      </c>
      <c r="O2340" s="3">
        <f>1*(LEFT(porsche_data[[#This Row],[Mileage0]],FIND(" ",porsche_data[[#This Row],[Mileage0]])-1))</f>
        <v>50600</v>
      </c>
      <c r="P2340" t="s">
        <v>182</v>
      </c>
      <c r="Q2340">
        <v>385</v>
      </c>
      <c r="R2340" t="s">
        <v>67</v>
      </c>
      <c r="S2340">
        <f>1*(LEFT(porsche_data[[#This Row],[Cylinder Capacity]],FIND(" ",porsche_data[[#This Row],[Cylinder Capacity]])-1))</f>
        <v>3</v>
      </c>
      <c r="T2340" t="s">
        <v>20</v>
      </c>
      <c r="U2340" t="s">
        <v>31</v>
      </c>
      <c r="V2340">
        <f>IF(porsche_data[[#This Row],[Transmission]]="Automatic",1,0)</f>
        <v>0</v>
      </c>
      <c r="W2340">
        <f>IF(porsche_data[[#This Row],[Transmission]]="PDK",1,0)</f>
        <v>1</v>
      </c>
      <c r="X2340" t="s">
        <v>22</v>
      </c>
      <c r="Y2340">
        <f>IF(porsche_data[[#This Row],[Drive]]="Rear drive",0,1)</f>
        <v>0</v>
      </c>
      <c r="Z2340" t="s">
        <v>23</v>
      </c>
      <c r="AA2340" t="s">
        <v>24</v>
      </c>
      <c r="AB2340">
        <f>IF(OR(porsche_data[[#This Row],[Interior Color]]="Black",porsche_data[[#This Row],[Interior Color]]="Beige",porsche_data[[#This Row],[Interior Color]]="Brown",porsche_data[[#This Row],[Interior Color]]="Grey"),0,1)</f>
        <v>0</v>
      </c>
      <c r="AC2340" t="s">
        <v>40</v>
      </c>
      <c r="AD23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41" spans="1:30" hidden="1" x14ac:dyDescent="0.2">
      <c r="A2341" t="s">
        <v>25</v>
      </c>
      <c r="C2341" t="e">
        <f>ABS((porsche_data[[#This Row],[Price]]-#REF!)/#REF!)</f>
        <v>#REF!</v>
      </c>
      <c r="D2341" t="s">
        <v>25</v>
      </c>
      <c r="E2341" t="s">
        <v>25</v>
      </c>
      <c r="F2341">
        <f>IF(OR(ISNUMBER(SEARCH(" 4S",porsche_data[[#This Row],[Model]])), ISNUMBER(SEARCH(" S",porsche_data[[#This Row],[Model]]))),1,0)</f>
        <v>0</v>
      </c>
      <c r="G2341">
        <f>IF(ISNUMBER(SEARCH("Turbo",porsche_data[[#This Row],[Model]])),1,0)</f>
        <v>0</v>
      </c>
      <c r="H2341">
        <f>IF(ISNUMBER(SEARCH("GT",porsche_data[[#This Row],[Model]])),1,0)</f>
        <v>0</v>
      </c>
      <c r="I2341">
        <f>IF(ISNUMBER(SEARCH("RS",porsche_data[[#This Row],[Model]])),1,0)</f>
        <v>0</v>
      </c>
      <c r="J2341">
        <f>IF(ISNUMBER(SEARCH("Targa",porsche_data[[#This Row],[Body]])),1,0)</f>
        <v>0</v>
      </c>
      <c r="K2341">
        <f>IF(ISNUMBER(SEARCH("Cabriolet",porsche_data[[#This Row],[Body]])),1,0)</f>
        <v>0</v>
      </c>
      <c r="L2341" t="s">
        <v>25</v>
      </c>
      <c r="N2341" t="s">
        <v>25</v>
      </c>
      <c r="O2341" t="str">
        <f>IF(ISNUMBER(SEARCH("km",porsche_data[[#This Row],[Mileage0]])),porsche_data[[#This Row],[Mileage0]],"")</f>
        <v/>
      </c>
      <c r="P2341" t="s">
        <v>25</v>
      </c>
      <c r="R2341" t="s">
        <v>25</v>
      </c>
      <c r="T2341" t="s">
        <v>25</v>
      </c>
      <c r="U2341" t="s">
        <v>25</v>
      </c>
      <c r="V2341">
        <f>IF(porsche_data[[#This Row],[Transmission]]="Automatic",1,0)</f>
        <v>0</v>
      </c>
      <c r="W2341">
        <f>IF(porsche_data[[#This Row],[Transmission]]="PDK",1,0)</f>
        <v>0</v>
      </c>
      <c r="X2341" t="s">
        <v>25</v>
      </c>
      <c r="Y2341">
        <f>IF(porsche_data[[#This Row],[Drive]]="Rear drive",0,1)</f>
        <v>1</v>
      </c>
      <c r="Z2341" t="s">
        <v>25</v>
      </c>
      <c r="AA2341" t="s">
        <v>25</v>
      </c>
      <c r="AB2341">
        <f>IF(OR(porsche_data[[#This Row],[Interior Color]]="Black",porsche_data[[#This Row],[Interior Color]]="Beige",porsche_data[[#This Row],[Interior Color]]="Brown",porsche_data[[#This Row],[Interior Color]]="Grey"),0,1)</f>
        <v>1</v>
      </c>
      <c r="AC2341" t="s">
        <v>25</v>
      </c>
      <c r="AD23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42" spans="1:30" hidden="1" x14ac:dyDescent="0.2">
      <c r="A2342" t="s">
        <v>25</v>
      </c>
      <c r="C2342" t="e">
        <f>ABS((porsche_data[[#This Row],[Price]]-#REF!)/#REF!)</f>
        <v>#REF!</v>
      </c>
      <c r="D2342" t="s">
        <v>279</v>
      </c>
      <c r="E2342" t="s">
        <v>102</v>
      </c>
      <c r="F2342">
        <f>IF(OR(ISNUMBER(SEARCH(" 4S",porsche_data[[#This Row],[Model]])), ISNUMBER(SEARCH(" S",porsche_data[[#This Row],[Model]]))),1,0)</f>
        <v>0</v>
      </c>
      <c r="G2342">
        <f>IF(ISNUMBER(SEARCH("Turbo",porsche_data[[#This Row],[Model]])),1,0)</f>
        <v>0</v>
      </c>
      <c r="H2342">
        <f>IF(ISNUMBER(SEARCH("GT",porsche_data[[#This Row],[Model]])),1,0)</f>
        <v>0</v>
      </c>
      <c r="I2342">
        <f>IF(ISNUMBER(SEARCH("RS",porsche_data[[#This Row],[Model]])),1,0)</f>
        <v>0</v>
      </c>
      <c r="J2342">
        <f>IF(ISNUMBER(SEARCH("Targa",porsche_data[[#This Row],[Body]])),1,0)</f>
        <v>0</v>
      </c>
      <c r="K2342">
        <f>IF(ISNUMBER(SEARCH("Cabriolet",porsche_data[[#This Row],[Body]])),1,0)</f>
        <v>0</v>
      </c>
      <c r="L2342" t="s">
        <v>44</v>
      </c>
      <c r="N2342" t="s">
        <v>25</v>
      </c>
      <c r="O2342" t="str">
        <f>IF(ISNUMBER(SEARCH("km",porsche_data[[#This Row],[Mileage0]])),porsche_data[[#This Row],[Mileage0]],"")</f>
        <v/>
      </c>
      <c r="P2342" t="s">
        <v>202</v>
      </c>
      <c r="R2342" t="s">
        <v>88</v>
      </c>
      <c r="T2342" t="s">
        <v>20</v>
      </c>
      <c r="U2342" t="s">
        <v>21</v>
      </c>
      <c r="V2342">
        <f>IF(porsche_data[[#This Row],[Transmission]]="Automatic",1,0)</f>
        <v>0</v>
      </c>
      <c r="W2342">
        <f>IF(porsche_data[[#This Row],[Transmission]]="PDK",1,0)</f>
        <v>0</v>
      </c>
      <c r="X2342" t="s">
        <v>22</v>
      </c>
      <c r="Y2342">
        <f>IF(porsche_data[[#This Row],[Drive]]="Rear drive",0,1)</f>
        <v>0</v>
      </c>
      <c r="Z2342" t="s">
        <v>23</v>
      </c>
      <c r="AA2342" t="s">
        <v>24</v>
      </c>
      <c r="AB2342">
        <f>IF(OR(porsche_data[[#This Row],[Interior Color]]="Black",porsche_data[[#This Row],[Interior Color]]="Beige",porsche_data[[#This Row],[Interior Color]]="Brown",porsche_data[[#This Row],[Interior Color]]="Grey"),0,1)</f>
        <v>0</v>
      </c>
      <c r="AC2342" t="s">
        <v>24</v>
      </c>
      <c r="AD23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43" spans="1:30" x14ac:dyDescent="0.2">
      <c r="A2343" t="s">
        <v>3885</v>
      </c>
      <c r="B2343">
        <v>114500</v>
      </c>
      <c r="C2343">
        <f>ABS((porsche_data[[#This Row],[Price]]-AVERAGE(B2275:B6730))/_xlfn.STDEV.P(B2275:B6730))</f>
        <v>1.7022553466940817</v>
      </c>
      <c r="D2343" t="s">
        <v>473</v>
      </c>
      <c r="E2343" t="s">
        <v>621</v>
      </c>
      <c r="F2343">
        <f>IF(OR(ISNUMBER(SEARCH(" 4S",porsche_data[[#This Row],[Model]])), ISNUMBER(SEARCH(" S",porsche_data[[#This Row],[Model]]))),1,0)</f>
        <v>1</v>
      </c>
      <c r="G2343">
        <f>IF(ISNUMBER(SEARCH("Turbo",porsche_data[[#This Row],[Model]])),1,0)</f>
        <v>0</v>
      </c>
      <c r="H2343">
        <f>IF(ISNUMBER(SEARCH("GT",porsche_data[[#This Row],[Model]])),1,0)</f>
        <v>0</v>
      </c>
      <c r="I2343">
        <f>IF(ISNUMBER(SEARCH("RS",porsche_data[[#This Row],[Model]])),1,0)</f>
        <v>0</v>
      </c>
      <c r="J2343">
        <f>IF(ISNUMBER(SEARCH("Targa",porsche_data[[#This Row],[Body]])),1,0)</f>
        <v>0</v>
      </c>
      <c r="K2343">
        <f>IF(ISNUMBER(SEARCH("Cabriolet",porsche_data[[#This Row],[Body]])),1,0)</f>
        <v>0</v>
      </c>
      <c r="L2343" t="s">
        <v>44</v>
      </c>
      <c r="M2343">
        <v>993</v>
      </c>
      <c r="N2343" t="s">
        <v>1262</v>
      </c>
      <c r="O2343" s="3">
        <f>1*(LEFT(porsche_data[[#This Row],[Mileage0]],FIND(" ",porsche_data[[#This Row],[Mileage0]])-1))</f>
        <v>145000</v>
      </c>
      <c r="P2343" t="s">
        <v>126</v>
      </c>
      <c r="Q2343">
        <v>285</v>
      </c>
      <c r="R2343" t="s">
        <v>19</v>
      </c>
      <c r="S2343">
        <f>1*(LEFT(porsche_data[[#This Row],[Cylinder Capacity]],FIND(" ",porsche_data[[#This Row],[Cylinder Capacity]])-1))</f>
        <v>3.6</v>
      </c>
      <c r="T2343" t="s">
        <v>20</v>
      </c>
      <c r="U2343" t="s">
        <v>21</v>
      </c>
      <c r="V2343">
        <f>IF(porsche_data[[#This Row],[Transmission]]="Automatic",1,0)</f>
        <v>0</v>
      </c>
      <c r="W2343">
        <f>IF(porsche_data[[#This Row],[Transmission]]="PDK",1,0)</f>
        <v>0</v>
      </c>
      <c r="X2343" t="s">
        <v>46</v>
      </c>
      <c r="Y2343">
        <f>IF(porsche_data[[#This Row],[Drive]]="Rear drive",0,1)</f>
        <v>1</v>
      </c>
      <c r="Z2343" t="s">
        <v>23</v>
      </c>
      <c r="AA2343" t="s">
        <v>54</v>
      </c>
      <c r="AB2343">
        <f>IF(OR(porsche_data[[#This Row],[Interior Color]]="Black",porsche_data[[#This Row],[Interior Color]]="Beige",porsche_data[[#This Row],[Interior Color]]="Brown",porsche_data[[#This Row],[Interior Color]]="Grey"),0,1)</f>
        <v>1</v>
      </c>
      <c r="AC2343" t="s">
        <v>99</v>
      </c>
      <c r="AD23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44" spans="1:30" x14ac:dyDescent="0.2">
      <c r="A2344" t="s">
        <v>4458</v>
      </c>
      <c r="B2344">
        <v>114200</v>
      </c>
      <c r="C2344">
        <f>ABS((porsche_data[[#This Row],[Price]]-AVERAGE(B2276:B6731))/_xlfn.STDEV.P(B2276:B6731))</f>
        <v>1.6881564518517091</v>
      </c>
      <c r="D2344" t="s">
        <v>90</v>
      </c>
      <c r="E2344" t="s">
        <v>76</v>
      </c>
      <c r="F2344">
        <f>IF(OR(ISNUMBER(SEARCH(" 4S",porsche_data[[#This Row],[Model]])), ISNUMBER(SEARCH(" S",porsche_data[[#This Row],[Model]]))),1,0)</f>
        <v>1</v>
      </c>
      <c r="G2344">
        <f>IF(ISNUMBER(SEARCH("Turbo",porsche_data[[#This Row],[Model]])),1,0)</f>
        <v>0</v>
      </c>
      <c r="H2344">
        <f>IF(ISNUMBER(SEARCH("GT",porsche_data[[#This Row],[Model]])),1,0)</f>
        <v>0</v>
      </c>
      <c r="I2344">
        <f>IF(ISNUMBER(SEARCH("RS",porsche_data[[#This Row],[Model]])),1,0)</f>
        <v>0</v>
      </c>
      <c r="J2344">
        <f>IF(ISNUMBER(SEARCH("Targa",porsche_data[[#This Row],[Body]])),1,0)</f>
        <v>0</v>
      </c>
      <c r="K2344">
        <f>IF(ISNUMBER(SEARCH("Cabriolet",porsche_data[[#This Row],[Body]])),1,0)</f>
        <v>1</v>
      </c>
      <c r="L2344" t="s">
        <v>16</v>
      </c>
      <c r="M2344">
        <v>991</v>
      </c>
      <c r="N2344" t="s">
        <v>2958</v>
      </c>
      <c r="O2344" s="3">
        <f>1*(LEFT(porsche_data[[#This Row],[Mileage0]],FIND(" ",porsche_data[[#This Row],[Mileage0]])-1))</f>
        <v>38900</v>
      </c>
      <c r="P2344" t="s">
        <v>73</v>
      </c>
      <c r="Q2344">
        <v>420</v>
      </c>
      <c r="R2344" t="s">
        <v>78</v>
      </c>
      <c r="S2344">
        <f>1*(LEFT(porsche_data[[#This Row],[Cylinder Capacity]],FIND(" ",porsche_data[[#This Row],[Cylinder Capacity]])-1))</f>
        <v>3</v>
      </c>
      <c r="T2344" t="s">
        <v>20</v>
      </c>
      <c r="U2344" t="s">
        <v>31</v>
      </c>
      <c r="V2344">
        <f>IF(porsche_data[[#This Row],[Transmission]]="Automatic",1,0)</f>
        <v>0</v>
      </c>
      <c r="W2344">
        <f>IF(porsche_data[[#This Row],[Transmission]]="PDK",1,0)</f>
        <v>1</v>
      </c>
      <c r="X2344" t="s">
        <v>46</v>
      </c>
      <c r="Y2344">
        <f>IF(porsche_data[[#This Row],[Drive]]="Rear drive",0,1)</f>
        <v>1</v>
      </c>
      <c r="Z2344" t="s">
        <v>23</v>
      </c>
      <c r="AA2344" t="s">
        <v>24</v>
      </c>
      <c r="AB2344">
        <f>IF(OR(porsche_data[[#This Row],[Interior Color]]="Black",porsche_data[[#This Row],[Interior Color]]="Beige",porsche_data[[#This Row],[Interior Color]]="Brown",porsche_data[[#This Row],[Interior Color]]="Grey"),0,1)</f>
        <v>0</v>
      </c>
      <c r="AC2344" t="s">
        <v>99</v>
      </c>
      <c r="AD23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45" spans="1:30" x14ac:dyDescent="0.2">
      <c r="A2345" t="s">
        <v>890</v>
      </c>
      <c r="B2345">
        <v>113990</v>
      </c>
      <c r="C2345">
        <f>ABS((porsche_data[[#This Row],[Price]]-AVERAGE(B2277:B6732))/_xlfn.STDEV.P(B2277:B6732))</f>
        <v>1.6823081893925966</v>
      </c>
      <c r="D2345" t="s">
        <v>298</v>
      </c>
      <c r="E2345" t="s">
        <v>891</v>
      </c>
      <c r="F2345">
        <f>IF(OR(ISNUMBER(SEARCH(" 4S",porsche_data[[#This Row],[Model]])), ISNUMBER(SEARCH(" S",porsche_data[[#This Row],[Model]]))),1,0)</f>
        <v>0</v>
      </c>
      <c r="G2345">
        <f>IF(ISNUMBER(SEARCH("Turbo",porsche_data[[#This Row],[Model]])),1,0)</f>
        <v>1</v>
      </c>
      <c r="H2345">
        <f>IF(ISNUMBER(SEARCH("GT",porsche_data[[#This Row],[Model]])),1,0)</f>
        <v>0</v>
      </c>
      <c r="I2345">
        <f>IF(ISNUMBER(SEARCH("RS",porsche_data[[#This Row],[Model]])),1,0)</f>
        <v>0</v>
      </c>
      <c r="J2345">
        <f>IF(ISNUMBER(SEARCH("Targa",porsche_data[[#This Row],[Body]])),1,0)</f>
        <v>0</v>
      </c>
      <c r="K2345">
        <f>IF(ISNUMBER(SEARCH("Cabriolet",porsche_data[[#This Row],[Body]])),1,0)</f>
        <v>0</v>
      </c>
      <c r="L2345" t="s">
        <v>44</v>
      </c>
      <c r="M2345">
        <v>997</v>
      </c>
      <c r="N2345" t="s">
        <v>892</v>
      </c>
      <c r="O2345" s="3">
        <f>1*(LEFT(porsche_data[[#This Row],[Mileage0]],FIND(" ",porsche_data[[#This Row],[Mileage0]])-1))</f>
        <v>68500</v>
      </c>
      <c r="P2345" t="s">
        <v>178</v>
      </c>
      <c r="Q2345">
        <v>480</v>
      </c>
      <c r="R2345" t="s">
        <v>19</v>
      </c>
      <c r="S2345">
        <f>1*(LEFT(porsche_data[[#This Row],[Cylinder Capacity]],FIND(" ",porsche_data[[#This Row],[Cylinder Capacity]])-1))</f>
        <v>3.6</v>
      </c>
      <c r="T2345" t="s">
        <v>20</v>
      </c>
      <c r="U2345" t="s">
        <v>21</v>
      </c>
      <c r="V2345">
        <f>IF(porsche_data[[#This Row],[Transmission]]="Automatic",1,0)</f>
        <v>0</v>
      </c>
      <c r="W2345">
        <f>IF(porsche_data[[#This Row],[Transmission]]="PDK",1,0)</f>
        <v>0</v>
      </c>
      <c r="X2345" t="s">
        <v>46</v>
      </c>
      <c r="Y2345">
        <f>IF(porsche_data[[#This Row],[Drive]]="Rear drive",0,1)</f>
        <v>1</v>
      </c>
      <c r="Z2345" t="s">
        <v>23</v>
      </c>
      <c r="AA2345" t="s">
        <v>24</v>
      </c>
      <c r="AB2345">
        <f>IF(OR(porsche_data[[#This Row],[Interior Color]]="Black",porsche_data[[#This Row],[Interior Color]]="Beige",porsche_data[[#This Row],[Interior Color]]="Brown",porsche_data[[#This Row],[Interior Color]]="Grey"),0,1)</f>
        <v>0</v>
      </c>
      <c r="AC2345" t="s">
        <v>99</v>
      </c>
      <c r="AD23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46" spans="1:30" x14ac:dyDescent="0.2">
      <c r="A2346" t="s">
        <v>264</v>
      </c>
      <c r="B2346">
        <v>113930</v>
      </c>
      <c r="C2346">
        <f>ABS((porsche_data[[#This Row],[Price]]-AVERAGE(B2278:B6733))/_xlfn.STDEV.P(B2278:B6733))</f>
        <v>1.6835312082531801</v>
      </c>
      <c r="D2346" t="s">
        <v>106</v>
      </c>
      <c r="E2346" t="s">
        <v>190</v>
      </c>
      <c r="F2346">
        <f>IF(OR(ISNUMBER(SEARCH(" 4S",porsche_data[[#This Row],[Model]])), ISNUMBER(SEARCH(" S",porsche_data[[#This Row],[Model]]))),1,0)</f>
        <v>0</v>
      </c>
      <c r="G2346">
        <f>IF(ISNUMBER(SEARCH("Turbo",porsche_data[[#This Row],[Model]])),1,0)</f>
        <v>0</v>
      </c>
      <c r="H2346">
        <f>IF(ISNUMBER(SEARCH("GT",porsche_data[[#This Row],[Model]])),1,0)</f>
        <v>0</v>
      </c>
      <c r="I2346">
        <f>IF(ISNUMBER(SEARCH("RS",porsche_data[[#This Row],[Model]])),1,0)</f>
        <v>0</v>
      </c>
      <c r="J2346">
        <f>IF(ISNUMBER(SEARCH("Targa",porsche_data[[#This Row],[Body]])),1,0)</f>
        <v>0</v>
      </c>
      <c r="K2346">
        <f>IF(ISNUMBER(SEARCH("Cabriolet",porsche_data[[#This Row],[Body]])),1,0)</f>
        <v>0</v>
      </c>
      <c r="L2346" t="s">
        <v>44</v>
      </c>
      <c r="M2346">
        <v>992</v>
      </c>
      <c r="N2346" t="s">
        <v>265</v>
      </c>
      <c r="O2346" s="3">
        <f>1*(LEFT(porsche_data[[#This Row],[Mileage0]],FIND(" ",porsche_data[[#This Row],[Mileage0]])-1))</f>
        <v>22369</v>
      </c>
      <c r="P2346" t="s">
        <v>182</v>
      </c>
      <c r="Q2346">
        <v>385</v>
      </c>
      <c r="R2346" t="s">
        <v>67</v>
      </c>
      <c r="S2346">
        <f>1*(LEFT(porsche_data[[#This Row],[Cylinder Capacity]],FIND(" ",porsche_data[[#This Row],[Cylinder Capacity]])-1))</f>
        <v>3</v>
      </c>
      <c r="T2346" t="s">
        <v>20</v>
      </c>
      <c r="U2346" t="s">
        <v>31</v>
      </c>
      <c r="V2346">
        <f>IF(porsche_data[[#This Row],[Transmission]]="Automatic",1,0)</f>
        <v>0</v>
      </c>
      <c r="W2346">
        <f>IF(porsche_data[[#This Row],[Transmission]]="PDK",1,0)</f>
        <v>1</v>
      </c>
      <c r="X2346" t="s">
        <v>22</v>
      </c>
      <c r="Y2346">
        <f>IF(porsche_data[[#This Row],[Drive]]="Rear drive",0,1)</f>
        <v>0</v>
      </c>
      <c r="Z2346" t="s">
        <v>23</v>
      </c>
      <c r="AA2346" t="s">
        <v>24</v>
      </c>
      <c r="AB2346">
        <f>IF(OR(porsche_data[[#This Row],[Interior Color]]="Black",porsche_data[[#This Row],[Interior Color]]="Beige",porsche_data[[#This Row],[Interior Color]]="Brown",porsche_data[[#This Row],[Interior Color]]="Grey"),0,1)</f>
        <v>0</v>
      </c>
      <c r="AC2346" t="s">
        <v>24</v>
      </c>
      <c r="AD23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47" spans="1:30" hidden="1" x14ac:dyDescent="0.2">
      <c r="A2347" t="s">
        <v>25</v>
      </c>
      <c r="C2347" t="e">
        <f>ABS((porsche_data[[#This Row],[Price]]-#REF!)/#REF!)</f>
        <v>#REF!</v>
      </c>
      <c r="D2347" t="s">
        <v>25</v>
      </c>
      <c r="E2347" t="s">
        <v>25</v>
      </c>
      <c r="F2347">
        <f>IF(OR(ISNUMBER(SEARCH(" 4S",porsche_data[[#This Row],[Model]])), ISNUMBER(SEARCH(" S",porsche_data[[#This Row],[Model]]))),1,0)</f>
        <v>0</v>
      </c>
      <c r="G2347">
        <f>IF(ISNUMBER(SEARCH("Turbo",porsche_data[[#This Row],[Model]])),1,0)</f>
        <v>0</v>
      </c>
      <c r="H2347">
        <f>IF(ISNUMBER(SEARCH("GT",porsche_data[[#This Row],[Model]])),1,0)</f>
        <v>0</v>
      </c>
      <c r="I2347">
        <f>IF(ISNUMBER(SEARCH("RS",porsche_data[[#This Row],[Model]])),1,0)</f>
        <v>0</v>
      </c>
      <c r="J2347">
        <f>IF(ISNUMBER(SEARCH("Targa",porsche_data[[#This Row],[Body]])),1,0)</f>
        <v>0</v>
      </c>
      <c r="K2347">
        <f>IF(ISNUMBER(SEARCH("Cabriolet",porsche_data[[#This Row],[Body]])),1,0)</f>
        <v>0</v>
      </c>
      <c r="L2347" t="s">
        <v>25</v>
      </c>
      <c r="N2347" t="s">
        <v>25</v>
      </c>
      <c r="O2347" t="str">
        <f>IF(ISNUMBER(SEARCH("km",porsche_data[[#This Row],[Mileage0]])),porsche_data[[#This Row],[Mileage0]],"")</f>
        <v/>
      </c>
      <c r="P2347" t="s">
        <v>25</v>
      </c>
      <c r="R2347" t="s">
        <v>25</v>
      </c>
      <c r="T2347" t="s">
        <v>25</v>
      </c>
      <c r="U2347" t="s">
        <v>25</v>
      </c>
      <c r="V2347">
        <f>IF(porsche_data[[#This Row],[Transmission]]="Automatic",1,0)</f>
        <v>0</v>
      </c>
      <c r="W2347">
        <f>IF(porsche_data[[#This Row],[Transmission]]="PDK",1,0)</f>
        <v>0</v>
      </c>
      <c r="X2347" t="s">
        <v>25</v>
      </c>
      <c r="Y2347">
        <f>IF(porsche_data[[#This Row],[Drive]]="Rear drive",0,1)</f>
        <v>1</v>
      </c>
      <c r="Z2347" t="s">
        <v>25</v>
      </c>
      <c r="AA2347" t="s">
        <v>25</v>
      </c>
      <c r="AB2347">
        <f>IF(OR(porsche_data[[#This Row],[Interior Color]]="Black",porsche_data[[#This Row],[Interior Color]]="Beige",porsche_data[[#This Row],[Interior Color]]="Brown",porsche_data[[#This Row],[Interior Color]]="Grey"),0,1)</f>
        <v>1</v>
      </c>
      <c r="AC2347" t="s">
        <v>25</v>
      </c>
      <c r="AD23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48" spans="1:30" hidden="1" x14ac:dyDescent="0.2">
      <c r="A2348" t="s">
        <v>25</v>
      </c>
      <c r="C2348" t="e">
        <f>ABS((porsche_data[[#This Row],[Price]]-#REF!)/#REF!)</f>
        <v>#REF!</v>
      </c>
      <c r="D2348" t="s">
        <v>42</v>
      </c>
      <c r="E2348" t="s">
        <v>102</v>
      </c>
      <c r="F2348">
        <f>IF(OR(ISNUMBER(SEARCH(" 4S",porsche_data[[#This Row],[Model]])), ISNUMBER(SEARCH(" S",porsche_data[[#This Row],[Model]]))),1,0)</f>
        <v>0</v>
      </c>
      <c r="G2348">
        <f>IF(ISNUMBER(SEARCH("Turbo",porsche_data[[#This Row],[Model]])),1,0)</f>
        <v>0</v>
      </c>
      <c r="H2348">
        <f>IF(ISNUMBER(SEARCH("GT",porsche_data[[#This Row],[Model]])),1,0)</f>
        <v>0</v>
      </c>
      <c r="I2348">
        <f>IF(ISNUMBER(SEARCH("RS",porsche_data[[#This Row],[Model]])),1,0)</f>
        <v>0</v>
      </c>
      <c r="J2348">
        <f>IF(ISNUMBER(SEARCH("Targa",porsche_data[[#This Row],[Body]])),1,0)</f>
        <v>0</v>
      </c>
      <c r="K2348">
        <f>IF(ISNUMBER(SEARCH("Cabriolet",porsche_data[[#This Row],[Body]])),1,0)</f>
        <v>1</v>
      </c>
      <c r="L2348" t="s">
        <v>16</v>
      </c>
      <c r="N2348" t="s">
        <v>25</v>
      </c>
      <c r="O2348" t="str">
        <f>IF(ISNUMBER(SEARCH("km",porsche_data[[#This Row],[Mileage0]])),porsche_data[[#This Row],[Mileage0]],"")</f>
        <v/>
      </c>
      <c r="P2348" t="s">
        <v>25</v>
      </c>
      <c r="R2348" t="s">
        <v>25</v>
      </c>
      <c r="T2348" t="s">
        <v>232</v>
      </c>
      <c r="U2348" t="s">
        <v>21</v>
      </c>
      <c r="V2348">
        <f>IF(porsche_data[[#This Row],[Transmission]]="Automatic",1,0)</f>
        <v>0</v>
      </c>
      <c r="W2348">
        <f>IF(porsche_data[[#This Row],[Transmission]]="PDK",1,0)</f>
        <v>0</v>
      </c>
      <c r="X2348" t="s">
        <v>22</v>
      </c>
      <c r="Y2348">
        <f>IF(porsche_data[[#This Row],[Drive]]="Rear drive",0,1)</f>
        <v>0</v>
      </c>
      <c r="Z2348" t="s">
        <v>23</v>
      </c>
      <c r="AA2348" t="s">
        <v>250</v>
      </c>
      <c r="AB2348">
        <f>IF(OR(porsche_data[[#This Row],[Interior Color]]="Black",porsche_data[[#This Row],[Interior Color]]="Beige",porsche_data[[#This Row],[Interior Color]]="Brown",porsche_data[[#This Row],[Interior Color]]="Grey"),0,1)</f>
        <v>0</v>
      </c>
      <c r="AC2348" t="s">
        <v>24</v>
      </c>
      <c r="AD23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49" spans="1:30" hidden="1" x14ac:dyDescent="0.2">
      <c r="A2349" t="s">
        <v>3358</v>
      </c>
      <c r="C2349" t="e">
        <f>ABS((porsche_data[[#This Row],[Price]]-#REF!)/#REF!)</f>
        <v>#REF!</v>
      </c>
      <c r="D2349" t="s">
        <v>152</v>
      </c>
      <c r="E2349" t="s">
        <v>170</v>
      </c>
      <c r="F2349">
        <f>IF(OR(ISNUMBER(SEARCH(" 4S",porsche_data[[#This Row],[Model]])), ISNUMBER(SEARCH(" S",porsche_data[[#This Row],[Model]]))),1,0)</f>
        <v>0</v>
      </c>
      <c r="G2349">
        <f>IF(ISNUMBER(SEARCH("Turbo",porsche_data[[#This Row],[Model]])),1,0)</f>
        <v>0</v>
      </c>
      <c r="H2349">
        <f>IF(ISNUMBER(SEARCH("GT",porsche_data[[#This Row],[Model]])),1,0)</f>
        <v>0</v>
      </c>
      <c r="I2349">
        <f>IF(ISNUMBER(SEARCH("RS",porsche_data[[#This Row],[Model]])),1,0)</f>
        <v>0</v>
      </c>
      <c r="J2349">
        <f>IF(ISNUMBER(SEARCH("Targa",porsche_data[[#This Row],[Body]])),1,0)</f>
        <v>0</v>
      </c>
      <c r="K2349">
        <f>IF(ISNUMBER(SEARCH("Cabriolet",porsche_data[[#This Row],[Body]])),1,0)</f>
        <v>0</v>
      </c>
      <c r="L2349" t="s">
        <v>44</v>
      </c>
      <c r="N2349" t="s">
        <v>617</v>
      </c>
      <c r="O2349" t="str">
        <f>IF(ISNUMBER(SEARCH("km",porsche_data[[#This Row],[Mileage0]])),porsche_data[[#This Row],[Mileage0]],"")</f>
        <v>25 km</v>
      </c>
      <c r="P2349" t="s">
        <v>171</v>
      </c>
      <c r="R2349" t="s">
        <v>67</v>
      </c>
      <c r="T2349" t="s">
        <v>20</v>
      </c>
      <c r="U2349" t="s">
        <v>31</v>
      </c>
      <c r="V2349">
        <f>IF(porsche_data[[#This Row],[Transmission]]="Automatic",1,0)</f>
        <v>0</v>
      </c>
      <c r="W2349">
        <f>IF(porsche_data[[#This Row],[Transmission]]="PDK",1,0)</f>
        <v>1</v>
      </c>
      <c r="X2349" t="s">
        <v>22</v>
      </c>
      <c r="Y2349">
        <f>IF(porsche_data[[#This Row],[Drive]]="Rear drive",0,1)</f>
        <v>0</v>
      </c>
      <c r="Z2349" t="s">
        <v>23</v>
      </c>
      <c r="AA2349" t="s">
        <v>24</v>
      </c>
      <c r="AB2349">
        <f>IF(OR(porsche_data[[#This Row],[Interior Color]]="Black",porsche_data[[#This Row],[Interior Color]]="Beige",porsche_data[[#This Row],[Interior Color]]="Brown",porsche_data[[#This Row],[Interior Color]]="Grey"),0,1)</f>
        <v>0</v>
      </c>
      <c r="AC2349" t="s">
        <v>61</v>
      </c>
      <c r="AD23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50" spans="1:30" x14ac:dyDescent="0.2">
      <c r="A2350" t="s">
        <v>79</v>
      </c>
      <c r="B2350">
        <v>113911</v>
      </c>
      <c r="C2350">
        <f>ABS((porsche_data[[#This Row],[Price]]-AVERAGE(B2282:B6737))/_xlfn.STDEV.P(B2282:B6737))</f>
        <v>1.6908130072253442</v>
      </c>
      <c r="D2350" t="s">
        <v>80</v>
      </c>
      <c r="E2350" t="s">
        <v>76</v>
      </c>
      <c r="F2350">
        <f>IF(OR(ISNUMBER(SEARCH(" 4S",porsche_data[[#This Row],[Model]])), ISNUMBER(SEARCH(" S",porsche_data[[#This Row],[Model]]))),1,0)</f>
        <v>1</v>
      </c>
      <c r="G2350">
        <f>IF(ISNUMBER(SEARCH("Turbo",porsche_data[[#This Row],[Model]])),1,0)</f>
        <v>0</v>
      </c>
      <c r="H2350">
        <f>IF(ISNUMBER(SEARCH("GT",porsche_data[[#This Row],[Model]])),1,0)</f>
        <v>0</v>
      </c>
      <c r="I2350">
        <f>IF(ISNUMBER(SEARCH("RS",porsche_data[[#This Row],[Model]])),1,0)</f>
        <v>0</v>
      </c>
      <c r="J2350">
        <f>IF(ISNUMBER(SEARCH("Targa",porsche_data[[#This Row],[Body]])),1,0)</f>
        <v>0</v>
      </c>
      <c r="K2350">
        <f>IF(ISNUMBER(SEARCH("Cabriolet",porsche_data[[#This Row],[Body]])),1,0)</f>
        <v>1</v>
      </c>
      <c r="L2350" t="s">
        <v>16</v>
      </c>
      <c r="M2350">
        <v>991</v>
      </c>
      <c r="N2350" t="s">
        <v>81</v>
      </c>
      <c r="O2350" s="3">
        <f>1*(LEFT(porsche_data[[#This Row],[Mileage0]],FIND(" ",porsche_data[[#This Row],[Mileage0]])-1))</f>
        <v>86000</v>
      </c>
      <c r="P2350" t="s">
        <v>73</v>
      </c>
      <c r="Q2350">
        <v>420</v>
      </c>
      <c r="R2350" t="s">
        <v>78</v>
      </c>
      <c r="S2350">
        <f>1*(LEFT(porsche_data[[#This Row],[Cylinder Capacity]],FIND(" ",porsche_data[[#This Row],[Cylinder Capacity]])-1))</f>
        <v>3</v>
      </c>
      <c r="T2350" t="s">
        <v>20</v>
      </c>
      <c r="U2350" t="s">
        <v>31</v>
      </c>
      <c r="V2350">
        <f>IF(porsche_data[[#This Row],[Transmission]]="Automatic",1,0)</f>
        <v>0</v>
      </c>
      <c r="W2350">
        <f>IF(porsche_data[[#This Row],[Transmission]]="PDK",1,0)</f>
        <v>1</v>
      </c>
      <c r="X2350" t="s">
        <v>46</v>
      </c>
      <c r="Y2350">
        <f>IF(porsche_data[[#This Row],[Drive]]="Rear drive",0,1)</f>
        <v>1</v>
      </c>
      <c r="Z2350" t="s">
        <v>23</v>
      </c>
      <c r="AA2350" t="s">
        <v>24</v>
      </c>
      <c r="AB2350">
        <f>IF(OR(porsche_data[[#This Row],[Interior Color]]="Black",porsche_data[[#This Row],[Interior Color]]="Beige",porsche_data[[#This Row],[Interior Color]]="Brown",porsche_data[[#This Row],[Interior Color]]="Grey"),0,1)</f>
        <v>0</v>
      </c>
      <c r="AC2350" t="s">
        <v>32</v>
      </c>
      <c r="AD23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51" spans="1:30" x14ac:dyDescent="0.2">
      <c r="A2351" t="s">
        <v>79</v>
      </c>
      <c r="B2351">
        <v>113911</v>
      </c>
      <c r="C2351">
        <f>ABS((porsche_data[[#This Row],[Price]]-AVERAGE(B2283:B6738))/_xlfn.STDEV.P(B2283:B6738))</f>
        <v>1.6949454876796266</v>
      </c>
      <c r="D2351" t="s">
        <v>70</v>
      </c>
      <c r="E2351" t="s">
        <v>76</v>
      </c>
      <c r="F2351">
        <f>IF(OR(ISNUMBER(SEARCH(" 4S",porsche_data[[#This Row],[Model]])), ISNUMBER(SEARCH(" S",porsche_data[[#This Row],[Model]]))),1,0)</f>
        <v>1</v>
      </c>
      <c r="G2351">
        <f>IF(ISNUMBER(SEARCH("Turbo",porsche_data[[#This Row],[Model]])),1,0)</f>
        <v>0</v>
      </c>
      <c r="H2351">
        <f>IF(ISNUMBER(SEARCH("GT",porsche_data[[#This Row],[Model]])),1,0)</f>
        <v>0</v>
      </c>
      <c r="I2351">
        <f>IF(ISNUMBER(SEARCH("RS",porsche_data[[#This Row],[Model]])),1,0)</f>
        <v>0</v>
      </c>
      <c r="J2351">
        <f>IF(ISNUMBER(SEARCH("Targa",porsche_data[[#This Row],[Body]])),1,0)</f>
        <v>0</v>
      </c>
      <c r="K2351">
        <f>IF(ISNUMBER(SEARCH("Cabriolet",porsche_data[[#This Row],[Body]])),1,0)</f>
        <v>1</v>
      </c>
      <c r="L2351" t="s">
        <v>16</v>
      </c>
      <c r="M2351">
        <v>991</v>
      </c>
      <c r="N2351" t="s">
        <v>98</v>
      </c>
      <c r="O2351" s="3">
        <f>1*(LEFT(porsche_data[[#This Row],[Mileage0]],FIND(" ",porsche_data[[#This Row],[Mileage0]])-1))</f>
        <v>64000</v>
      </c>
      <c r="P2351" t="s">
        <v>73</v>
      </c>
      <c r="Q2351">
        <v>420</v>
      </c>
      <c r="R2351" t="s">
        <v>78</v>
      </c>
      <c r="S2351">
        <f>1*(LEFT(porsche_data[[#This Row],[Cylinder Capacity]],FIND(" ",porsche_data[[#This Row],[Cylinder Capacity]])-1))</f>
        <v>3</v>
      </c>
      <c r="T2351" t="s">
        <v>20</v>
      </c>
      <c r="U2351" t="s">
        <v>31</v>
      </c>
      <c r="V2351">
        <f>IF(porsche_data[[#This Row],[Transmission]]="Automatic",1,0)</f>
        <v>0</v>
      </c>
      <c r="W2351">
        <f>IF(porsche_data[[#This Row],[Transmission]]="PDK",1,0)</f>
        <v>1</v>
      </c>
      <c r="X2351" t="s">
        <v>46</v>
      </c>
      <c r="Y2351">
        <f>IF(porsche_data[[#This Row],[Drive]]="Rear drive",0,1)</f>
        <v>1</v>
      </c>
      <c r="Z2351" t="s">
        <v>23</v>
      </c>
      <c r="AA2351" t="s">
        <v>24</v>
      </c>
      <c r="AB2351">
        <f>IF(OR(porsche_data[[#This Row],[Interior Color]]="Black",porsche_data[[#This Row],[Interior Color]]="Beige",porsche_data[[#This Row],[Interior Color]]="Brown",porsche_data[[#This Row],[Interior Color]]="Grey"),0,1)</f>
        <v>0</v>
      </c>
      <c r="AC2351" t="s">
        <v>99</v>
      </c>
      <c r="AD23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52" spans="1:30" hidden="1" x14ac:dyDescent="0.2">
      <c r="A2352" t="s">
        <v>2156</v>
      </c>
      <c r="C2352" t="e">
        <f>ABS((porsche_data[[#This Row],[Price]]-#REF!)/#REF!)</f>
        <v>#REF!</v>
      </c>
      <c r="D2352" t="s">
        <v>1018</v>
      </c>
      <c r="E2352" t="s">
        <v>1137</v>
      </c>
      <c r="F2352">
        <f>IF(OR(ISNUMBER(SEARCH(" 4S",porsche_data[[#This Row],[Model]])), ISNUMBER(SEARCH(" S",porsche_data[[#This Row],[Model]]))),1,0)</f>
        <v>1</v>
      </c>
      <c r="G2352">
        <f>IF(ISNUMBER(SEARCH("Turbo",porsche_data[[#This Row],[Model]])),1,0)</f>
        <v>0</v>
      </c>
      <c r="H2352">
        <f>IF(ISNUMBER(SEARCH("GT",porsche_data[[#This Row],[Model]])),1,0)</f>
        <v>0</v>
      </c>
      <c r="I2352">
        <f>IF(ISNUMBER(SEARCH("RS",porsche_data[[#This Row],[Model]])),1,0)</f>
        <v>0</v>
      </c>
      <c r="J2352">
        <f>IF(ISNUMBER(SEARCH("Targa",porsche_data[[#This Row],[Body]])),1,0)</f>
        <v>0</v>
      </c>
      <c r="K2352">
        <f>IF(ISNUMBER(SEARCH("Cabriolet",porsche_data[[#This Row],[Body]])),1,0)</f>
        <v>0</v>
      </c>
      <c r="L2352" t="s">
        <v>44</v>
      </c>
      <c r="N2352" t="s">
        <v>3363</v>
      </c>
      <c r="O2352" t="str">
        <f>IF(ISNUMBER(SEARCH("km",porsche_data[[#This Row],[Mileage0]])),porsche_data[[#This Row],[Mileage0]],"")</f>
        <v>7730 km</v>
      </c>
      <c r="P2352" t="s">
        <v>412</v>
      </c>
      <c r="R2352" t="s">
        <v>395</v>
      </c>
      <c r="T2352" t="s">
        <v>20</v>
      </c>
      <c r="U2352" t="s">
        <v>21</v>
      </c>
      <c r="V2352">
        <f>IF(porsche_data[[#This Row],[Transmission]]="Automatic",1,0)</f>
        <v>0</v>
      </c>
      <c r="W2352">
        <f>IF(porsche_data[[#This Row],[Transmission]]="PDK",1,0)</f>
        <v>0</v>
      </c>
      <c r="X2352" t="s">
        <v>22</v>
      </c>
      <c r="Y2352">
        <f>IF(porsche_data[[#This Row],[Drive]]="Rear drive",0,1)</f>
        <v>0</v>
      </c>
      <c r="Z2352" t="s">
        <v>23</v>
      </c>
      <c r="AA2352" t="s">
        <v>24</v>
      </c>
      <c r="AB2352">
        <f>IF(OR(porsche_data[[#This Row],[Interior Color]]="Black",porsche_data[[#This Row],[Interior Color]]="Beige",porsche_data[[#This Row],[Interior Color]]="Brown",porsche_data[[#This Row],[Interior Color]]="Grey"),0,1)</f>
        <v>0</v>
      </c>
      <c r="AC2352" t="s">
        <v>589</v>
      </c>
      <c r="AD23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53" spans="1:30" x14ac:dyDescent="0.2">
      <c r="A2353" t="s">
        <v>79</v>
      </c>
      <c r="B2353">
        <v>113911</v>
      </c>
      <c r="C2353">
        <f>ABS((porsche_data[[#This Row],[Price]]-AVERAGE(B2285:B6740))/_xlfn.STDEV.P(B2285:B6740))</f>
        <v>1.6949454876796266</v>
      </c>
      <c r="D2353" t="s">
        <v>70</v>
      </c>
      <c r="E2353" t="s">
        <v>76</v>
      </c>
      <c r="F2353">
        <f>IF(OR(ISNUMBER(SEARCH(" 4S",porsche_data[[#This Row],[Model]])), ISNUMBER(SEARCH(" S",porsche_data[[#This Row],[Model]]))),1,0)</f>
        <v>1</v>
      </c>
      <c r="G2353">
        <f>IF(ISNUMBER(SEARCH("Turbo",porsche_data[[#This Row],[Model]])),1,0)</f>
        <v>0</v>
      </c>
      <c r="H2353">
        <f>IF(ISNUMBER(SEARCH("GT",porsche_data[[#This Row],[Model]])),1,0)</f>
        <v>0</v>
      </c>
      <c r="I2353">
        <f>IF(ISNUMBER(SEARCH("RS",porsche_data[[#This Row],[Model]])),1,0)</f>
        <v>0</v>
      </c>
      <c r="J2353">
        <f>IF(ISNUMBER(SEARCH("Targa",porsche_data[[#This Row],[Body]])),1,0)</f>
        <v>0</v>
      </c>
      <c r="K2353">
        <f>IF(ISNUMBER(SEARCH("Cabriolet",porsche_data[[#This Row],[Body]])),1,0)</f>
        <v>0</v>
      </c>
      <c r="L2353" t="s">
        <v>44</v>
      </c>
      <c r="M2353">
        <v>991</v>
      </c>
      <c r="N2353" t="s">
        <v>98</v>
      </c>
      <c r="O2353" s="3">
        <f>1*(LEFT(porsche_data[[#This Row],[Mileage0]],FIND(" ",porsche_data[[#This Row],[Mileage0]])-1))</f>
        <v>64000</v>
      </c>
      <c r="P2353" t="s">
        <v>73</v>
      </c>
      <c r="Q2353">
        <v>420</v>
      </c>
      <c r="R2353" t="s">
        <v>78</v>
      </c>
      <c r="S2353">
        <f>1*(LEFT(porsche_data[[#This Row],[Cylinder Capacity]],FIND(" ",porsche_data[[#This Row],[Cylinder Capacity]])-1))</f>
        <v>3</v>
      </c>
      <c r="T2353" t="s">
        <v>20</v>
      </c>
      <c r="U2353" t="s">
        <v>31</v>
      </c>
      <c r="V2353">
        <f>IF(porsche_data[[#This Row],[Transmission]]="Automatic",1,0)</f>
        <v>0</v>
      </c>
      <c r="W2353">
        <f>IF(porsche_data[[#This Row],[Transmission]]="PDK",1,0)</f>
        <v>1</v>
      </c>
      <c r="X2353" t="s">
        <v>46</v>
      </c>
      <c r="Y2353">
        <f>IF(porsche_data[[#This Row],[Drive]]="Rear drive",0,1)</f>
        <v>1</v>
      </c>
      <c r="Z2353" t="s">
        <v>23</v>
      </c>
      <c r="AA2353" t="s">
        <v>24</v>
      </c>
      <c r="AB2353">
        <f>IF(OR(porsche_data[[#This Row],[Interior Color]]="Black",porsche_data[[#This Row],[Interior Color]]="Beige",porsche_data[[#This Row],[Interior Color]]="Brown",porsche_data[[#This Row],[Interior Color]]="Grey"),0,1)</f>
        <v>0</v>
      </c>
      <c r="AC2353" t="s">
        <v>99</v>
      </c>
      <c r="AD23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54" spans="1:30" x14ac:dyDescent="0.2">
      <c r="A2354" t="s">
        <v>1768</v>
      </c>
      <c r="B2354">
        <v>113900</v>
      </c>
      <c r="C2354">
        <f>ABS((porsche_data[[#This Row],[Price]]-AVERAGE(B2286:B6741))/_xlfn.STDEV.P(B2286:B6741))</f>
        <v>1.6944254296522587</v>
      </c>
      <c r="D2354" t="s">
        <v>267</v>
      </c>
      <c r="E2354" t="s">
        <v>794</v>
      </c>
      <c r="F2354">
        <f>IF(OR(ISNUMBER(SEARCH(" 4S",porsche_data[[#This Row],[Model]])), ISNUMBER(SEARCH(" S",porsche_data[[#This Row],[Model]]))),1,0)</f>
        <v>1</v>
      </c>
      <c r="G2354">
        <f>IF(ISNUMBER(SEARCH("Turbo",porsche_data[[#This Row],[Model]])),1,0)</f>
        <v>0</v>
      </c>
      <c r="H2354">
        <f>IF(ISNUMBER(SEARCH("GT",porsche_data[[#This Row],[Model]])),1,0)</f>
        <v>0</v>
      </c>
      <c r="I2354">
        <f>IF(ISNUMBER(SEARCH("RS",porsche_data[[#This Row],[Model]])),1,0)</f>
        <v>0</v>
      </c>
      <c r="J2354">
        <f>IF(ISNUMBER(SEARCH("Targa",porsche_data[[#This Row],[Body]])),1,0)</f>
        <v>0</v>
      </c>
      <c r="K2354">
        <f>IF(ISNUMBER(SEARCH("Cabriolet",porsche_data[[#This Row],[Body]])),1,0)</f>
        <v>1</v>
      </c>
      <c r="L2354" t="s">
        <v>16</v>
      </c>
      <c r="M2354">
        <v>991</v>
      </c>
      <c r="N2354" t="s">
        <v>1769</v>
      </c>
      <c r="O2354" s="3">
        <f>1*(LEFT(porsche_data[[#This Row],[Mileage0]],FIND(" ",porsche_data[[#This Row],[Mileage0]])-1))</f>
        <v>29500</v>
      </c>
      <c r="P2354" t="s">
        <v>207</v>
      </c>
      <c r="Q2354">
        <v>400</v>
      </c>
      <c r="R2354" t="s">
        <v>88</v>
      </c>
      <c r="S2354">
        <f>1*(LEFT(porsche_data[[#This Row],[Cylinder Capacity]],FIND(" ",porsche_data[[#This Row],[Cylinder Capacity]])-1))</f>
        <v>3.8</v>
      </c>
      <c r="T2354" t="s">
        <v>20</v>
      </c>
      <c r="U2354" t="s">
        <v>31</v>
      </c>
      <c r="V2354">
        <f>IF(porsche_data[[#This Row],[Transmission]]="Automatic",1,0)</f>
        <v>0</v>
      </c>
      <c r="W2354">
        <f>IF(porsche_data[[#This Row],[Transmission]]="PDK",1,0)</f>
        <v>1</v>
      </c>
      <c r="X2354" t="s">
        <v>46</v>
      </c>
      <c r="Y2354">
        <f>IF(porsche_data[[#This Row],[Drive]]="Rear drive",0,1)</f>
        <v>1</v>
      </c>
      <c r="Z2354" t="s">
        <v>23</v>
      </c>
      <c r="AA2354" t="s">
        <v>24</v>
      </c>
      <c r="AB2354">
        <f>IF(OR(porsche_data[[#This Row],[Interior Color]]="Black",porsche_data[[#This Row],[Interior Color]]="Beige",porsche_data[[#This Row],[Interior Color]]="Brown",porsche_data[[#This Row],[Interior Color]]="Grey"),0,1)</f>
        <v>0</v>
      </c>
      <c r="AC2354" t="s">
        <v>24</v>
      </c>
      <c r="AD23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55" spans="1:30" hidden="1" x14ac:dyDescent="0.2">
      <c r="A2355" t="s">
        <v>3368</v>
      </c>
      <c r="C2355" t="e">
        <f>ABS((porsche_data[[#This Row],[Price]]-#REF!)/#REF!)</f>
        <v>#REF!</v>
      </c>
      <c r="D2355" t="s">
        <v>124</v>
      </c>
      <c r="E2355" t="s">
        <v>125</v>
      </c>
      <c r="F2355">
        <f>IF(OR(ISNUMBER(SEARCH(" 4S",porsche_data[[#This Row],[Model]])), ISNUMBER(SEARCH(" S",porsche_data[[#This Row],[Model]]))),1,0)</f>
        <v>1</v>
      </c>
      <c r="G2355">
        <f>IF(ISNUMBER(SEARCH("Turbo",porsche_data[[#This Row],[Model]])),1,0)</f>
        <v>0</v>
      </c>
      <c r="H2355">
        <f>IF(ISNUMBER(SEARCH("GT",porsche_data[[#This Row],[Model]])),1,0)</f>
        <v>0</v>
      </c>
      <c r="I2355">
        <f>IF(ISNUMBER(SEARCH("RS",porsche_data[[#This Row],[Model]])),1,0)</f>
        <v>0</v>
      </c>
      <c r="J2355">
        <f>IF(ISNUMBER(SEARCH("Targa",porsche_data[[#This Row],[Body]])),1,0)</f>
        <v>0</v>
      </c>
      <c r="K2355">
        <f>IF(ISNUMBER(SEARCH("Cabriolet",porsche_data[[#This Row],[Body]])),1,0)</f>
        <v>0</v>
      </c>
      <c r="L2355" t="s">
        <v>44</v>
      </c>
      <c r="N2355" t="s">
        <v>3369</v>
      </c>
      <c r="O2355" t="str">
        <f>IF(ISNUMBER(SEARCH("km",porsche_data[[#This Row],[Mileage0]])),porsche_data[[#This Row],[Mileage0]],"")</f>
        <v/>
      </c>
      <c r="P2355" t="s">
        <v>126</v>
      </c>
      <c r="R2355" t="s">
        <v>19</v>
      </c>
      <c r="T2355" t="s">
        <v>232</v>
      </c>
      <c r="U2355" t="s">
        <v>21</v>
      </c>
      <c r="V2355">
        <f>IF(porsche_data[[#This Row],[Transmission]]="Automatic",1,0)</f>
        <v>0</v>
      </c>
      <c r="W2355">
        <f>IF(porsche_data[[#This Row],[Transmission]]="PDK",1,0)</f>
        <v>0</v>
      </c>
      <c r="X2355" t="s">
        <v>22</v>
      </c>
      <c r="Y2355">
        <f>IF(porsche_data[[#This Row],[Drive]]="Rear drive",0,1)</f>
        <v>0</v>
      </c>
      <c r="Z2355" t="s">
        <v>23</v>
      </c>
      <c r="AA2355" t="s">
        <v>68</v>
      </c>
      <c r="AB2355">
        <f>IF(OR(porsche_data[[#This Row],[Interior Color]]="Black",porsche_data[[#This Row],[Interior Color]]="Beige",porsche_data[[#This Row],[Interior Color]]="Brown",porsche_data[[#This Row],[Interior Color]]="Grey"),0,1)</f>
        <v>0</v>
      </c>
      <c r="AC2355" t="s">
        <v>116</v>
      </c>
      <c r="AD23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56" spans="1:30" hidden="1" x14ac:dyDescent="0.2">
      <c r="A2356" t="s">
        <v>3370</v>
      </c>
      <c r="C2356" t="e">
        <f>ABS((porsche_data[[#This Row],[Price]]-#REF!)/#REF!)</f>
        <v>#REF!</v>
      </c>
      <c r="D2356" t="s">
        <v>49</v>
      </c>
      <c r="E2356" t="s">
        <v>2585</v>
      </c>
      <c r="F2356">
        <f>IF(OR(ISNUMBER(SEARCH(" 4S",porsche_data[[#This Row],[Model]])), ISNUMBER(SEARCH(" S",porsche_data[[#This Row],[Model]]))),1,0)</f>
        <v>0</v>
      </c>
      <c r="G2356">
        <f>IF(ISNUMBER(SEARCH("Turbo",porsche_data[[#This Row],[Model]])),1,0)</f>
        <v>0</v>
      </c>
      <c r="H2356">
        <f>IF(ISNUMBER(SEARCH("GT",porsche_data[[#This Row],[Model]])),1,0)</f>
        <v>0</v>
      </c>
      <c r="I2356">
        <f>IF(ISNUMBER(SEARCH("RS",porsche_data[[#This Row],[Model]])),1,0)</f>
        <v>0</v>
      </c>
      <c r="J2356">
        <f>IF(ISNUMBER(SEARCH("Targa",porsche_data[[#This Row],[Body]])),1,0)</f>
        <v>0</v>
      </c>
      <c r="K2356">
        <f>IF(ISNUMBER(SEARCH("Cabriolet",porsche_data[[#This Row],[Body]])),1,0)</f>
        <v>0</v>
      </c>
      <c r="L2356" t="s">
        <v>44</v>
      </c>
      <c r="N2356" t="s">
        <v>3371</v>
      </c>
      <c r="O2356" t="str">
        <f>IF(ISNUMBER(SEARCH("km",porsche_data[[#This Row],[Mileage0]])),porsche_data[[#This Row],[Mileage0]],"")</f>
        <v/>
      </c>
      <c r="P2356" t="s">
        <v>405</v>
      </c>
      <c r="R2356" t="s">
        <v>111</v>
      </c>
      <c r="T2356" t="s">
        <v>20</v>
      </c>
      <c r="U2356" t="s">
        <v>21</v>
      </c>
      <c r="V2356">
        <f>IF(porsche_data[[#This Row],[Transmission]]="Automatic",1,0)</f>
        <v>0</v>
      </c>
      <c r="W2356">
        <f>IF(porsche_data[[#This Row],[Transmission]]="PDK",1,0)</f>
        <v>0</v>
      </c>
      <c r="X2356" t="s">
        <v>22</v>
      </c>
      <c r="Y2356">
        <f>IF(porsche_data[[#This Row],[Drive]]="Rear drive",0,1)</f>
        <v>0</v>
      </c>
      <c r="Z2356" t="s">
        <v>23</v>
      </c>
      <c r="AA2356" t="s">
        <v>54</v>
      </c>
      <c r="AB2356">
        <f>IF(OR(porsche_data[[#This Row],[Interior Color]]="Black",porsche_data[[#This Row],[Interior Color]]="Beige",porsche_data[[#This Row],[Interior Color]]="Brown",porsche_data[[#This Row],[Interior Color]]="Grey"),0,1)</f>
        <v>1</v>
      </c>
      <c r="AC2356" t="s">
        <v>54</v>
      </c>
      <c r="AD23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57" spans="1:30" hidden="1" x14ac:dyDescent="0.2">
      <c r="A2357" t="s">
        <v>3372</v>
      </c>
      <c r="C2357" t="e">
        <f>ABS((porsche_data[[#This Row],[Price]]-#REF!)/#REF!)</f>
        <v>#REF!</v>
      </c>
      <c r="D2357" t="s">
        <v>163</v>
      </c>
      <c r="E2357" t="s">
        <v>193</v>
      </c>
      <c r="F2357">
        <f>IF(OR(ISNUMBER(SEARCH(" 4S",porsche_data[[#This Row],[Model]])), ISNUMBER(SEARCH(" S",porsche_data[[#This Row],[Model]]))),1,0)</f>
        <v>1</v>
      </c>
      <c r="G2357">
        <f>IF(ISNUMBER(SEARCH("Turbo",porsche_data[[#This Row],[Model]])),1,0)</f>
        <v>0</v>
      </c>
      <c r="H2357">
        <f>IF(ISNUMBER(SEARCH("GT",porsche_data[[#This Row],[Model]])),1,0)</f>
        <v>0</v>
      </c>
      <c r="I2357">
        <f>IF(ISNUMBER(SEARCH("RS",porsche_data[[#This Row],[Model]])),1,0)</f>
        <v>0</v>
      </c>
      <c r="J2357">
        <f>IF(ISNUMBER(SEARCH("Targa",porsche_data[[#This Row],[Body]])),1,0)</f>
        <v>0</v>
      </c>
      <c r="K2357">
        <f>IF(ISNUMBER(SEARCH("Cabriolet",porsche_data[[#This Row],[Body]])),1,0)</f>
        <v>1</v>
      </c>
      <c r="L2357" t="s">
        <v>16</v>
      </c>
      <c r="N2357" t="s">
        <v>3373</v>
      </c>
      <c r="O2357" t="str">
        <f>IF(ISNUMBER(SEARCH("km",porsche_data[[#This Row],[Mileage0]])),porsche_data[[#This Row],[Mileage0]],"")</f>
        <v/>
      </c>
      <c r="P2357" t="s">
        <v>73</v>
      </c>
      <c r="R2357" t="s">
        <v>111</v>
      </c>
      <c r="T2357" t="s">
        <v>232</v>
      </c>
      <c r="U2357" t="s">
        <v>21</v>
      </c>
      <c r="V2357">
        <f>IF(porsche_data[[#This Row],[Transmission]]="Automatic",1,0)</f>
        <v>0</v>
      </c>
      <c r="W2357">
        <f>IF(porsche_data[[#This Row],[Transmission]]="PDK",1,0)</f>
        <v>0</v>
      </c>
      <c r="X2357" t="s">
        <v>22</v>
      </c>
      <c r="Y2357">
        <f>IF(porsche_data[[#This Row],[Drive]]="Rear drive",0,1)</f>
        <v>0</v>
      </c>
      <c r="Z2357" t="s">
        <v>23</v>
      </c>
      <c r="AA2357" t="s">
        <v>24</v>
      </c>
      <c r="AB2357">
        <f>IF(OR(porsche_data[[#This Row],[Interior Color]]="Black",porsche_data[[#This Row],[Interior Color]]="Beige",porsche_data[[#This Row],[Interior Color]]="Brown",porsche_data[[#This Row],[Interior Color]]="Grey"),0,1)</f>
        <v>0</v>
      </c>
      <c r="AC2357" t="s">
        <v>47</v>
      </c>
      <c r="AD23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58" spans="1:30" hidden="1" x14ac:dyDescent="0.2">
      <c r="A2358" t="s">
        <v>3374</v>
      </c>
      <c r="C2358" t="e">
        <f>ABS((porsche_data[[#This Row],[Price]]-#REF!)/#REF!)</f>
        <v>#REF!</v>
      </c>
      <c r="D2358" t="s">
        <v>324</v>
      </c>
      <c r="E2358" t="s">
        <v>707</v>
      </c>
      <c r="F2358">
        <f>IF(OR(ISNUMBER(SEARCH(" 4S",porsche_data[[#This Row],[Model]])), ISNUMBER(SEARCH(" S",porsche_data[[#This Row],[Model]]))),1,0)</f>
        <v>1</v>
      </c>
      <c r="G2358">
        <f>IF(ISNUMBER(SEARCH("Turbo",porsche_data[[#This Row],[Model]])),1,0)</f>
        <v>1</v>
      </c>
      <c r="H2358">
        <f>IF(ISNUMBER(SEARCH("GT",porsche_data[[#This Row],[Model]])),1,0)</f>
        <v>0</v>
      </c>
      <c r="I2358">
        <f>IF(ISNUMBER(SEARCH("RS",porsche_data[[#This Row],[Model]])),1,0)</f>
        <v>0</v>
      </c>
      <c r="J2358">
        <f>IF(ISNUMBER(SEARCH("Targa",porsche_data[[#This Row],[Body]])),1,0)</f>
        <v>0</v>
      </c>
      <c r="K2358">
        <f>IF(ISNUMBER(SEARCH("Cabriolet",porsche_data[[#This Row],[Body]])),1,0)</f>
        <v>1</v>
      </c>
      <c r="L2358" t="s">
        <v>16</v>
      </c>
      <c r="N2358" t="s">
        <v>3375</v>
      </c>
      <c r="O2358" t="str">
        <f>IF(ISNUMBER(SEARCH("km",porsche_data[[#This Row],[Mileage0]])),porsche_data[[#This Row],[Mileage0]],"")</f>
        <v/>
      </c>
      <c r="P2358" t="s">
        <v>66</v>
      </c>
      <c r="R2358" t="s">
        <v>19</v>
      </c>
      <c r="T2358" t="s">
        <v>20</v>
      </c>
      <c r="U2358" t="s">
        <v>21</v>
      </c>
      <c r="V2358">
        <f>IF(porsche_data[[#This Row],[Transmission]]="Automatic",1,0)</f>
        <v>0</v>
      </c>
      <c r="W2358">
        <f>IF(porsche_data[[#This Row],[Transmission]]="PDK",1,0)</f>
        <v>0</v>
      </c>
      <c r="X2358" t="s">
        <v>46</v>
      </c>
      <c r="Y2358">
        <f>IF(porsche_data[[#This Row],[Drive]]="Rear drive",0,1)</f>
        <v>1</v>
      </c>
      <c r="Z2358" t="s">
        <v>23</v>
      </c>
      <c r="AA2358" t="s">
        <v>32</v>
      </c>
      <c r="AB2358">
        <f>IF(OR(porsche_data[[#This Row],[Interior Color]]="Black",porsche_data[[#This Row],[Interior Color]]="Beige",porsche_data[[#This Row],[Interior Color]]="Brown",porsche_data[[#This Row],[Interior Color]]="Grey"),0,1)</f>
        <v>0</v>
      </c>
      <c r="AC2358" t="s">
        <v>32</v>
      </c>
      <c r="AD23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59" spans="1:30" hidden="1" x14ac:dyDescent="0.2">
      <c r="A2359" t="s">
        <v>25</v>
      </c>
      <c r="C2359" t="e">
        <f>ABS((porsche_data[[#This Row],[Price]]-#REF!)/#REF!)</f>
        <v>#REF!</v>
      </c>
      <c r="D2359" t="s">
        <v>25</v>
      </c>
      <c r="E2359" t="s">
        <v>25</v>
      </c>
      <c r="F2359">
        <f>IF(OR(ISNUMBER(SEARCH(" 4S",porsche_data[[#This Row],[Model]])), ISNUMBER(SEARCH(" S",porsche_data[[#This Row],[Model]]))),1,0)</f>
        <v>0</v>
      </c>
      <c r="G2359">
        <f>IF(ISNUMBER(SEARCH("Turbo",porsche_data[[#This Row],[Model]])),1,0)</f>
        <v>0</v>
      </c>
      <c r="H2359">
        <f>IF(ISNUMBER(SEARCH("GT",porsche_data[[#This Row],[Model]])),1,0)</f>
        <v>0</v>
      </c>
      <c r="I2359">
        <f>IF(ISNUMBER(SEARCH("RS",porsche_data[[#This Row],[Model]])),1,0)</f>
        <v>0</v>
      </c>
      <c r="J2359">
        <f>IF(ISNUMBER(SEARCH("Targa",porsche_data[[#This Row],[Body]])),1,0)</f>
        <v>0</v>
      </c>
      <c r="K2359">
        <f>IF(ISNUMBER(SEARCH("Cabriolet",porsche_data[[#This Row],[Body]])),1,0)</f>
        <v>0</v>
      </c>
      <c r="L2359" t="s">
        <v>25</v>
      </c>
      <c r="N2359" t="s">
        <v>25</v>
      </c>
      <c r="O2359" t="str">
        <f>IF(ISNUMBER(SEARCH("km",porsche_data[[#This Row],[Mileage0]])),porsche_data[[#This Row],[Mileage0]],"")</f>
        <v/>
      </c>
      <c r="P2359" t="s">
        <v>25</v>
      </c>
      <c r="R2359" t="s">
        <v>25</v>
      </c>
      <c r="T2359" t="s">
        <v>25</v>
      </c>
      <c r="U2359" t="s">
        <v>25</v>
      </c>
      <c r="V2359">
        <f>IF(porsche_data[[#This Row],[Transmission]]="Automatic",1,0)</f>
        <v>0</v>
      </c>
      <c r="W2359">
        <f>IF(porsche_data[[#This Row],[Transmission]]="PDK",1,0)</f>
        <v>0</v>
      </c>
      <c r="X2359" t="s">
        <v>25</v>
      </c>
      <c r="Y2359">
        <f>IF(porsche_data[[#This Row],[Drive]]="Rear drive",0,1)</f>
        <v>1</v>
      </c>
      <c r="Z2359" t="s">
        <v>25</v>
      </c>
      <c r="AA2359" t="s">
        <v>25</v>
      </c>
      <c r="AB2359">
        <f>IF(OR(porsche_data[[#This Row],[Interior Color]]="Black",porsche_data[[#This Row],[Interior Color]]="Beige",porsche_data[[#This Row],[Interior Color]]="Brown",porsche_data[[#This Row],[Interior Color]]="Grey"),0,1)</f>
        <v>1</v>
      </c>
      <c r="AC2359" t="s">
        <v>25</v>
      </c>
      <c r="AD23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60" spans="1:30" x14ac:dyDescent="0.2">
      <c r="A2360" t="s">
        <v>3040</v>
      </c>
      <c r="B2360">
        <v>113000</v>
      </c>
      <c r="C2360">
        <f>ABS((porsche_data[[#This Row],[Price]]-AVERAGE(B2292:B6747))/_xlfn.STDEV.P(B2292:B6747))</f>
        <v>1.6601232990550707</v>
      </c>
      <c r="D2360" t="s">
        <v>1180</v>
      </c>
      <c r="E2360" t="s">
        <v>50</v>
      </c>
      <c r="F2360">
        <f>IF(OR(ISNUMBER(SEARCH(" 4S",porsche_data[[#This Row],[Model]])), ISNUMBER(SEARCH(" S",porsche_data[[#This Row],[Model]]))),1,0)</f>
        <v>0</v>
      </c>
      <c r="G2360">
        <f>IF(ISNUMBER(SEARCH("Turbo",porsche_data[[#This Row],[Model]])),1,0)</f>
        <v>0</v>
      </c>
      <c r="H2360">
        <f>IF(ISNUMBER(SEARCH("GT",porsche_data[[#This Row],[Model]])),1,0)</f>
        <v>0</v>
      </c>
      <c r="I2360">
        <f>IF(ISNUMBER(SEARCH("RS",porsche_data[[#This Row],[Model]])),1,0)</f>
        <v>0</v>
      </c>
      <c r="J2360">
        <f>IF(ISNUMBER(SEARCH("Targa",porsche_data[[#This Row],[Body]])),1,0)</f>
        <v>1</v>
      </c>
      <c r="K2360">
        <f>IF(ISNUMBER(SEARCH("Cabriolet",porsche_data[[#This Row],[Body]])),1,0)</f>
        <v>0</v>
      </c>
      <c r="L2360" t="s">
        <v>36</v>
      </c>
      <c r="M2360">
        <v>993</v>
      </c>
      <c r="N2360" t="s">
        <v>3041</v>
      </c>
      <c r="O2360" s="3">
        <f>1*(LEFT(porsche_data[[#This Row],[Mileage0]],FIND(" ",porsche_data[[#This Row],[Mileage0]])-1))</f>
        <v>90742</v>
      </c>
      <c r="P2360" t="s">
        <v>126</v>
      </c>
      <c r="Q2360">
        <v>285</v>
      </c>
      <c r="R2360" t="s">
        <v>19</v>
      </c>
      <c r="S2360">
        <f>1*(LEFT(porsche_data[[#This Row],[Cylinder Capacity]],FIND(" ",porsche_data[[#This Row],[Cylinder Capacity]])-1))</f>
        <v>3.6</v>
      </c>
      <c r="T2360" t="s">
        <v>20</v>
      </c>
      <c r="U2360" t="s">
        <v>21</v>
      </c>
      <c r="V2360">
        <f>IF(porsche_data[[#This Row],[Transmission]]="Automatic",1,0)</f>
        <v>0</v>
      </c>
      <c r="W2360">
        <f>IF(porsche_data[[#This Row],[Transmission]]="PDK",1,0)</f>
        <v>0</v>
      </c>
      <c r="X2360" t="s">
        <v>22</v>
      </c>
      <c r="Y2360">
        <f>IF(porsche_data[[#This Row],[Drive]]="Rear drive",0,1)</f>
        <v>0</v>
      </c>
      <c r="Z2360" t="s">
        <v>23</v>
      </c>
      <c r="AA2360" t="s">
        <v>54</v>
      </c>
      <c r="AB2360">
        <f>IF(OR(porsche_data[[#This Row],[Interior Color]]="Black",porsche_data[[#This Row],[Interior Color]]="Beige",porsche_data[[#This Row],[Interior Color]]="Brown",porsche_data[[#This Row],[Interior Color]]="Grey"),0,1)</f>
        <v>1</v>
      </c>
      <c r="AC2360" t="s">
        <v>99</v>
      </c>
      <c r="AD23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61" spans="1:30" hidden="1" x14ac:dyDescent="0.2">
      <c r="A2361" t="s">
        <v>3376</v>
      </c>
      <c r="C2361" t="e">
        <f>ABS((porsche_data[[#This Row],[Price]]-#REF!)/#REF!)</f>
        <v>#REF!</v>
      </c>
      <c r="D2361" t="s">
        <v>874</v>
      </c>
      <c r="E2361" t="s">
        <v>129</v>
      </c>
      <c r="F2361">
        <f>IF(OR(ISNUMBER(SEARCH(" 4S",porsche_data[[#This Row],[Model]])), ISNUMBER(SEARCH(" S",porsche_data[[#This Row],[Model]]))),1,0)</f>
        <v>1</v>
      </c>
      <c r="G2361">
        <f>IF(ISNUMBER(SEARCH("Turbo",porsche_data[[#This Row],[Model]])),1,0)</f>
        <v>0</v>
      </c>
      <c r="H2361">
        <f>IF(ISNUMBER(SEARCH("GT",porsche_data[[#This Row],[Model]])),1,0)</f>
        <v>0</v>
      </c>
      <c r="I2361">
        <f>IF(ISNUMBER(SEARCH("RS",porsche_data[[#This Row],[Model]])),1,0)</f>
        <v>0</v>
      </c>
      <c r="J2361">
        <f>IF(ISNUMBER(SEARCH("Targa",porsche_data[[#This Row],[Body]])),1,0)</f>
        <v>0</v>
      </c>
      <c r="K2361">
        <f>IF(ISNUMBER(SEARCH("Cabriolet",porsche_data[[#This Row],[Body]])),1,0)</f>
        <v>0</v>
      </c>
      <c r="L2361" t="s">
        <v>44</v>
      </c>
      <c r="N2361" t="s">
        <v>342</v>
      </c>
      <c r="O2361" t="str">
        <f>IF(ISNUMBER(SEARCH("km",porsche_data[[#This Row],[Mileage0]])),porsche_data[[#This Row],[Mileage0]],"")</f>
        <v>9000 km</v>
      </c>
      <c r="P2361" t="s">
        <v>131</v>
      </c>
      <c r="R2361" t="s">
        <v>132</v>
      </c>
      <c r="T2361" t="s">
        <v>20</v>
      </c>
      <c r="U2361" t="s">
        <v>31</v>
      </c>
      <c r="V2361">
        <f>IF(porsche_data[[#This Row],[Transmission]]="Automatic",1,0)</f>
        <v>0</v>
      </c>
      <c r="W2361">
        <f>IF(porsche_data[[#This Row],[Transmission]]="PDK",1,0)</f>
        <v>1</v>
      </c>
      <c r="X2361" t="s">
        <v>46</v>
      </c>
      <c r="Y2361">
        <f>IF(porsche_data[[#This Row],[Drive]]="Rear drive",0,1)</f>
        <v>1</v>
      </c>
      <c r="Z2361" t="s">
        <v>23</v>
      </c>
      <c r="AA2361" t="s">
        <v>24</v>
      </c>
      <c r="AB2361">
        <f>IF(OR(porsche_data[[#This Row],[Interior Color]]="Black",porsche_data[[#This Row],[Interior Color]]="Beige",porsche_data[[#This Row],[Interior Color]]="Brown",porsche_data[[#This Row],[Interior Color]]="Grey"),0,1)</f>
        <v>0</v>
      </c>
      <c r="AC2361" t="s">
        <v>99</v>
      </c>
      <c r="AD23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62" spans="1:30" hidden="1" x14ac:dyDescent="0.2">
      <c r="A2362" t="s">
        <v>3189</v>
      </c>
      <c r="C2362" t="e">
        <f>ABS((porsche_data[[#This Row],[Price]]-#REF!)/#REF!)</f>
        <v>#REF!</v>
      </c>
      <c r="D2362" t="s">
        <v>101</v>
      </c>
      <c r="E2362" t="s">
        <v>50</v>
      </c>
      <c r="F2362">
        <f>IF(OR(ISNUMBER(SEARCH(" 4S",porsche_data[[#This Row],[Model]])), ISNUMBER(SEARCH(" S",porsche_data[[#This Row],[Model]]))),1,0)</f>
        <v>0</v>
      </c>
      <c r="G2362">
        <f>IF(ISNUMBER(SEARCH("Turbo",porsche_data[[#This Row],[Model]])),1,0)</f>
        <v>0</v>
      </c>
      <c r="H2362">
        <f>IF(ISNUMBER(SEARCH("GT",porsche_data[[#This Row],[Model]])),1,0)</f>
        <v>0</v>
      </c>
      <c r="I2362">
        <f>IF(ISNUMBER(SEARCH("RS",porsche_data[[#This Row],[Model]])),1,0)</f>
        <v>0</v>
      </c>
      <c r="J2362">
        <f>IF(ISNUMBER(SEARCH("Targa",porsche_data[[#This Row],[Body]])),1,0)</f>
        <v>0</v>
      </c>
      <c r="K2362">
        <f>IF(ISNUMBER(SEARCH("Cabriolet",porsche_data[[#This Row],[Body]])),1,0)</f>
        <v>0</v>
      </c>
      <c r="L2362" t="s">
        <v>44</v>
      </c>
      <c r="N2362" t="s">
        <v>3377</v>
      </c>
      <c r="O2362" t="str">
        <f>IF(ISNUMBER(SEARCH("km",porsche_data[[#This Row],[Mileage0]])),porsche_data[[#This Row],[Mileage0]],"")</f>
        <v/>
      </c>
      <c r="P2362" t="s">
        <v>52</v>
      </c>
      <c r="R2362" t="s">
        <v>19</v>
      </c>
      <c r="T2362" t="s">
        <v>20</v>
      </c>
      <c r="U2362" t="s">
        <v>21</v>
      </c>
      <c r="V2362">
        <f>IF(porsche_data[[#This Row],[Transmission]]="Automatic",1,0)</f>
        <v>0</v>
      </c>
      <c r="W2362">
        <f>IF(porsche_data[[#This Row],[Transmission]]="PDK",1,0)</f>
        <v>0</v>
      </c>
      <c r="X2362" t="s">
        <v>22</v>
      </c>
      <c r="Y2362">
        <f>IF(porsche_data[[#This Row],[Drive]]="Rear drive",0,1)</f>
        <v>0</v>
      </c>
      <c r="Z2362" t="s">
        <v>23</v>
      </c>
      <c r="AA2362" t="s">
        <v>24</v>
      </c>
      <c r="AB2362">
        <f>IF(OR(porsche_data[[#This Row],[Interior Color]]="Black",porsche_data[[#This Row],[Interior Color]]="Beige",porsche_data[[#This Row],[Interior Color]]="Brown",porsche_data[[#This Row],[Interior Color]]="Grey"),0,1)</f>
        <v>0</v>
      </c>
      <c r="AC2362" t="s">
        <v>99</v>
      </c>
      <c r="AD23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63" spans="1:30" hidden="1" x14ac:dyDescent="0.2">
      <c r="A2363" t="s">
        <v>3378</v>
      </c>
      <c r="C2363" t="e">
        <f>ABS((porsche_data[[#This Row],[Price]]-#REF!)/#REF!)</f>
        <v>#REF!</v>
      </c>
      <c r="D2363" t="s">
        <v>279</v>
      </c>
      <c r="E2363" t="s">
        <v>230</v>
      </c>
      <c r="F2363">
        <f>IF(OR(ISNUMBER(SEARCH(" 4S",porsche_data[[#This Row],[Model]])), ISNUMBER(SEARCH(" S",porsche_data[[#This Row],[Model]]))),1,0)</f>
        <v>0</v>
      </c>
      <c r="G2363">
        <f>IF(ISNUMBER(SEARCH("Turbo",porsche_data[[#This Row],[Model]])),1,0)</f>
        <v>0</v>
      </c>
      <c r="H2363">
        <f>IF(ISNUMBER(SEARCH("GT",porsche_data[[#This Row],[Model]])),1,0)</f>
        <v>0</v>
      </c>
      <c r="I2363">
        <f>IF(ISNUMBER(SEARCH("RS",porsche_data[[#This Row],[Model]])),1,0)</f>
        <v>0</v>
      </c>
      <c r="J2363">
        <f>IF(ISNUMBER(SEARCH("Targa",porsche_data[[#This Row],[Body]])),1,0)</f>
        <v>0</v>
      </c>
      <c r="K2363">
        <f>IF(ISNUMBER(SEARCH("Cabriolet",porsche_data[[#This Row],[Body]])),1,0)</f>
        <v>0</v>
      </c>
      <c r="L2363" t="s">
        <v>44</v>
      </c>
      <c r="N2363" t="s">
        <v>1037</v>
      </c>
      <c r="O2363" t="str">
        <f>IF(ISNUMBER(SEARCH("km",porsche_data[[#This Row],[Mileage0]])),porsche_data[[#This Row],[Mileage0]],"")</f>
        <v/>
      </c>
      <c r="P2363" t="s">
        <v>18</v>
      </c>
      <c r="R2363" t="s">
        <v>19</v>
      </c>
      <c r="T2363" t="s">
        <v>20</v>
      </c>
      <c r="U2363" t="s">
        <v>21</v>
      </c>
      <c r="V2363">
        <f>IF(porsche_data[[#This Row],[Transmission]]="Automatic",1,0)</f>
        <v>0</v>
      </c>
      <c r="W2363">
        <f>IF(porsche_data[[#This Row],[Transmission]]="PDK",1,0)</f>
        <v>0</v>
      </c>
      <c r="X2363" t="s">
        <v>22</v>
      </c>
      <c r="Y2363">
        <f>IF(porsche_data[[#This Row],[Drive]]="Rear drive",0,1)</f>
        <v>0</v>
      </c>
      <c r="Z2363" t="s">
        <v>23</v>
      </c>
      <c r="AA2363" t="s">
        <v>24</v>
      </c>
      <c r="AB2363">
        <f>IF(OR(porsche_data[[#This Row],[Interior Color]]="Black",porsche_data[[#This Row],[Interior Color]]="Beige",porsche_data[[#This Row],[Interior Color]]="Brown",porsche_data[[#This Row],[Interior Color]]="Grey"),0,1)</f>
        <v>0</v>
      </c>
      <c r="AC2363" t="s">
        <v>61</v>
      </c>
      <c r="AD23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64" spans="1:30" x14ac:dyDescent="0.2">
      <c r="A2364" t="s">
        <v>4243</v>
      </c>
      <c r="B2364">
        <v>112991</v>
      </c>
      <c r="C2364">
        <f>ABS((porsche_data[[#This Row],[Price]]-AVERAGE(B2296:B6751))/_xlfn.STDEV.P(B2296:B6751))</f>
        <v>1.6596967486838423</v>
      </c>
      <c r="D2364" t="s">
        <v>70</v>
      </c>
      <c r="E2364" t="s">
        <v>71</v>
      </c>
      <c r="F2364">
        <f>IF(OR(ISNUMBER(SEARCH(" 4S",porsche_data[[#This Row],[Model]])), ISNUMBER(SEARCH(" S",porsche_data[[#This Row],[Model]]))),1,0)</f>
        <v>1</v>
      </c>
      <c r="G2364">
        <f>IF(ISNUMBER(SEARCH("Turbo",porsche_data[[#This Row],[Model]])),1,0)</f>
        <v>0</v>
      </c>
      <c r="H2364">
        <f>IF(ISNUMBER(SEARCH("GT",porsche_data[[#This Row],[Model]])),1,0)</f>
        <v>0</v>
      </c>
      <c r="I2364">
        <f>IF(ISNUMBER(SEARCH("RS",porsche_data[[#This Row],[Model]])),1,0)</f>
        <v>0</v>
      </c>
      <c r="J2364">
        <f>IF(ISNUMBER(SEARCH("Targa",porsche_data[[#This Row],[Body]])),1,0)</f>
        <v>0</v>
      </c>
      <c r="K2364">
        <f>IF(ISNUMBER(SEARCH("Cabriolet",porsche_data[[#This Row],[Body]])),1,0)</f>
        <v>1</v>
      </c>
      <c r="L2364" t="s">
        <v>16</v>
      </c>
      <c r="M2364">
        <v>991</v>
      </c>
      <c r="N2364" t="s">
        <v>3929</v>
      </c>
      <c r="O2364" s="3">
        <f>1*(LEFT(porsche_data[[#This Row],[Mileage0]],FIND(" ",porsche_data[[#This Row],[Mileage0]])-1))</f>
        <v>44900</v>
      </c>
      <c r="P2364" t="s">
        <v>73</v>
      </c>
      <c r="Q2364">
        <v>420</v>
      </c>
      <c r="R2364" t="s">
        <v>78</v>
      </c>
      <c r="S2364">
        <f>1*(LEFT(porsche_data[[#This Row],[Cylinder Capacity]],FIND(" ",porsche_data[[#This Row],[Cylinder Capacity]])-1))</f>
        <v>3</v>
      </c>
      <c r="T2364" t="s">
        <v>20</v>
      </c>
      <c r="U2364" t="s">
        <v>31</v>
      </c>
      <c r="V2364">
        <f>IF(porsche_data[[#This Row],[Transmission]]="Automatic",1,0)</f>
        <v>0</v>
      </c>
      <c r="W2364">
        <f>IF(porsche_data[[#This Row],[Transmission]]="PDK",1,0)</f>
        <v>1</v>
      </c>
      <c r="X2364" t="s">
        <v>22</v>
      </c>
      <c r="Y2364">
        <f>IF(porsche_data[[#This Row],[Drive]]="Rear drive",0,1)</f>
        <v>0</v>
      </c>
      <c r="Z2364" t="s">
        <v>23</v>
      </c>
      <c r="AA2364" t="s">
        <v>61</v>
      </c>
      <c r="AB2364">
        <f>IF(OR(porsche_data[[#This Row],[Interior Color]]="Black",porsche_data[[#This Row],[Interior Color]]="Beige",porsche_data[[#This Row],[Interior Color]]="Brown",porsche_data[[#This Row],[Interior Color]]="Grey"),0,1)</f>
        <v>1</v>
      </c>
      <c r="AC2364" t="s">
        <v>61</v>
      </c>
      <c r="AD23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65" spans="1:30" hidden="1" x14ac:dyDescent="0.2">
      <c r="A2365" t="s">
        <v>25</v>
      </c>
      <c r="C2365" t="e">
        <f>ABS((porsche_data[[#This Row],[Price]]-#REF!)/#REF!)</f>
        <v>#REF!</v>
      </c>
      <c r="D2365" t="s">
        <v>25</v>
      </c>
      <c r="E2365" t="s">
        <v>25</v>
      </c>
      <c r="F2365">
        <f>IF(OR(ISNUMBER(SEARCH(" 4S",porsche_data[[#This Row],[Model]])), ISNUMBER(SEARCH(" S",porsche_data[[#This Row],[Model]]))),1,0)</f>
        <v>0</v>
      </c>
      <c r="G2365">
        <f>IF(ISNUMBER(SEARCH("Turbo",porsche_data[[#This Row],[Model]])),1,0)</f>
        <v>0</v>
      </c>
      <c r="H2365">
        <f>IF(ISNUMBER(SEARCH("GT",porsche_data[[#This Row],[Model]])),1,0)</f>
        <v>0</v>
      </c>
      <c r="I2365">
        <f>IF(ISNUMBER(SEARCH("RS",porsche_data[[#This Row],[Model]])),1,0)</f>
        <v>0</v>
      </c>
      <c r="J2365">
        <f>IF(ISNUMBER(SEARCH("Targa",porsche_data[[#This Row],[Body]])),1,0)</f>
        <v>0</v>
      </c>
      <c r="K2365">
        <f>IF(ISNUMBER(SEARCH("Cabriolet",porsche_data[[#This Row],[Body]])),1,0)</f>
        <v>0</v>
      </c>
      <c r="L2365" t="s">
        <v>25</v>
      </c>
      <c r="N2365" t="s">
        <v>25</v>
      </c>
      <c r="O2365" t="str">
        <f>IF(ISNUMBER(SEARCH("km",porsche_data[[#This Row],[Mileage0]])),porsche_data[[#This Row],[Mileage0]],"")</f>
        <v/>
      </c>
      <c r="P2365" t="s">
        <v>25</v>
      </c>
      <c r="R2365" t="s">
        <v>25</v>
      </c>
      <c r="T2365" t="s">
        <v>25</v>
      </c>
      <c r="U2365" t="s">
        <v>25</v>
      </c>
      <c r="V2365">
        <f>IF(porsche_data[[#This Row],[Transmission]]="Automatic",1,0)</f>
        <v>0</v>
      </c>
      <c r="W2365">
        <f>IF(porsche_data[[#This Row],[Transmission]]="PDK",1,0)</f>
        <v>0</v>
      </c>
      <c r="X2365" t="s">
        <v>25</v>
      </c>
      <c r="Y2365">
        <f>IF(porsche_data[[#This Row],[Drive]]="Rear drive",0,1)</f>
        <v>1</v>
      </c>
      <c r="Z2365" t="s">
        <v>25</v>
      </c>
      <c r="AA2365" t="s">
        <v>25</v>
      </c>
      <c r="AB2365">
        <f>IF(OR(porsche_data[[#This Row],[Interior Color]]="Black",porsche_data[[#This Row],[Interior Color]]="Beige",porsche_data[[#This Row],[Interior Color]]="Brown",porsche_data[[#This Row],[Interior Color]]="Grey"),0,1)</f>
        <v>1</v>
      </c>
      <c r="AC2365" t="s">
        <v>25</v>
      </c>
      <c r="AD23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66" spans="1:30" x14ac:dyDescent="0.2">
      <c r="A2366" t="s">
        <v>1706</v>
      </c>
      <c r="B2366">
        <v>112990</v>
      </c>
      <c r="C2366">
        <f>ABS((porsche_data[[#This Row],[Price]]-AVERAGE(B2298:B6753))/_xlfn.STDEV.P(B2298:B6753))</f>
        <v>1.6596493541981503</v>
      </c>
      <c r="D2366" t="s">
        <v>298</v>
      </c>
      <c r="E2366" t="s">
        <v>891</v>
      </c>
      <c r="F2366">
        <f>IF(OR(ISNUMBER(SEARCH(" 4S",porsche_data[[#This Row],[Model]])), ISNUMBER(SEARCH(" S",porsche_data[[#This Row],[Model]]))),1,0)</f>
        <v>0</v>
      </c>
      <c r="G2366">
        <f>IF(ISNUMBER(SEARCH("Turbo",porsche_data[[#This Row],[Model]])),1,0)</f>
        <v>1</v>
      </c>
      <c r="H2366">
        <f>IF(ISNUMBER(SEARCH("GT",porsche_data[[#This Row],[Model]])),1,0)</f>
        <v>0</v>
      </c>
      <c r="I2366">
        <f>IF(ISNUMBER(SEARCH("RS",porsche_data[[#This Row],[Model]])),1,0)</f>
        <v>0</v>
      </c>
      <c r="J2366">
        <f>IF(ISNUMBER(SEARCH("Targa",porsche_data[[#This Row],[Body]])),1,0)</f>
        <v>0</v>
      </c>
      <c r="K2366">
        <f>IF(ISNUMBER(SEARCH("Cabriolet",porsche_data[[#This Row],[Body]])),1,0)</f>
        <v>0</v>
      </c>
      <c r="L2366" t="s">
        <v>44</v>
      </c>
      <c r="M2366">
        <v>997</v>
      </c>
      <c r="N2366" t="s">
        <v>83</v>
      </c>
      <c r="O2366" s="3">
        <f>1*(LEFT(porsche_data[[#This Row],[Mileage0]],FIND(" ",porsche_data[[#This Row],[Mileage0]])-1))</f>
        <v>62000</v>
      </c>
      <c r="P2366" t="s">
        <v>178</v>
      </c>
      <c r="Q2366">
        <v>480</v>
      </c>
      <c r="R2366" t="s">
        <v>19</v>
      </c>
      <c r="S2366">
        <f>1*(LEFT(porsche_data[[#This Row],[Cylinder Capacity]],FIND(" ",porsche_data[[#This Row],[Cylinder Capacity]])-1))</f>
        <v>3.6</v>
      </c>
      <c r="T2366" t="s">
        <v>20</v>
      </c>
      <c r="U2366" t="s">
        <v>21</v>
      </c>
      <c r="V2366">
        <f>IF(porsche_data[[#This Row],[Transmission]]="Automatic",1,0)</f>
        <v>0</v>
      </c>
      <c r="W2366">
        <f>IF(porsche_data[[#This Row],[Transmission]]="PDK",1,0)</f>
        <v>0</v>
      </c>
      <c r="X2366" t="s">
        <v>46</v>
      </c>
      <c r="Y2366">
        <f>IF(porsche_data[[#This Row],[Drive]]="Rear drive",0,1)</f>
        <v>1</v>
      </c>
      <c r="Z2366" t="s">
        <v>23</v>
      </c>
      <c r="AA2366" t="s">
        <v>24</v>
      </c>
      <c r="AB2366">
        <f>IF(OR(porsche_data[[#This Row],[Interior Color]]="Black",porsche_data[[#This Row],[Interior Color]]="Beige",porsche_data[[#This Row],[Interior Color]]="Brown",porsche_data[[#This Row],[Interior Color]]="Grey"),0,1)</f>
        <v>0</v>
      </c>
      <c r="AC2366" t="s">
        <v>24</v>
      </c>
      <c r="AD23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67" spans="1:30" x14ac:dyDescent="0.2">
      <c r="A2367" t="s">
        <v>1227</v>
      </c>
      <c r="B2367">
        <v>112900</v>
      </c>
      <c r="C2367">
        <f>ABS((porsche_data[[#This Row],[Price]]-AVERAGE(B2299:B6754))/_xlfn.STDEV.P(B2299:B6754))</f>
        <v>1.6553838504858647</v>
      </c>
      <c r="D2367" t="s">
        <v>315</v>
      </c>
      <c r="E2367" t="s">
        <v>1033</v>
      </c>
      <c r="F2367">
        <f>IF(OR(ISNUMBER(SEARCH(" 4S",porsche_data[[#This Row],[Model]])), ISNUMBER(SEARCH(" S",porsche_data[[#This Row],[Model]]))),1,0)</f>
        <v>0</v>
      </c>
      <c r="G2367">
        <f>IF(ISNUMBER(SEARCH("Turbo",porsche_data[[#This Row],[Model]])),1,0)</f>
        <v>1</v>
      </c>
      <c r="H2367">
        <f>IF(ISNUMBER(SEARCH("GT",porsche_data[[#This Row],[Model]])),1,0)</f>
        <v>0</v>
      </c>
      <c r="I2367">
        <f>IF(ISNUMBER(SEARCH("RS",porsche_data[[#This Row],[Model]])),1,0)</f>
        <v>0</v>
      </c>
      <c r="J2367">
        <f>IF(ISNUMBER(SEARCH("Targa",porsche_data[[#This Row],[Body]])),1,0)</f>
        <v>0</v>
      </c>
      <c r="K2367">
        <f>IF(ISNUMBER(SEARCH("Cabriolet",porsche_data[[#This Row],[Body]])),1,0)</f>
        <v>0</v>
      </c>
      <c r="L2367" t="s">
        <v>44</v>
      </c>
      <c r="M2367">
        <v>911</v>
      </c>
      <c r="N2367" t="s">
        <v>1228</v>
      </c>
      <c r="O2367" s="3">
        <f>1*(LEFT(porsche_data[[#This Row],[Mileage0]],FIND(" ",porsche_data[[#This Row],[Mileage0]])-1))</f>
        <v>147093</v>
      </c>
      <c r="P2367" t="s">
        <v>202</v>
      </c>
      <c r="Q2367">
        <v>300</v>
      </c>
      <c r="R2367" t="s">
        <v>213</v>
      </c>
      <c r="S2367">
        <f>1*(LEFT(porsche_data[[#This Row],[Cylinder Capacity]],FIND(" ",porsche_data[[#This Row],[Cylinder Capacity]])-1))</f>
        <v>3.3</v>
      </c>
      <c r="T2367" t="s">
        <v>20</v>
      </c>
      <c r="U2367" t="s">
        <v>21</v>
      </c>
      <c r="V2367">
        <f>IF(porsche_data[[#This Row],[Transmission]]="Automatic",1,0)</f>
        <v>0</v>
      </c>
      <c r="W2367">
        <f>IF(porsche_data[[#This Row],[Transmission]]="PDK",1,0)</f>
        <v>0</v>
      </c>
      <c r="X2367" t="s">
        <v>22</v>
      </c>
      <c r="Y2367">
        <f>IF(porsche_data[[#This Row],[Drive]]="Rear drive",0,1)</f>
        <v>0</v>
      </c>
      <c r="Z2367" t="s">
        <v>23</v>
      </c>
      <c r="AA2367" t="s">
        <v>24</v>
      </c>
      <c r="AB2367">
        <f>IF(OR(porsche_data[[#This Row],[Interior Color]]="Black",porsche_data[[#This Row],[Interior Color]]="Beige",porsche_data[[#This Row],[Interior Color]]="Brown",porsche_data[[#This Row],[Interior Color]]="Grey"),0,1)</f>
        <v>0</v>
      </c>
      <c r="AC2367" t="s">
        <v>24</v>
      </c>
      <c r="AD23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68" spans="1:30" hidden="1" x14ac:dyDescent="0.2">
      <c r="A2368" t="s">
        <v>3383</v>
      </c>
      <c r="C2368" t="e">
        <f>ABS((porsche_data[[#This Row],[Price]]-#REF!)/#REF!)</f>
        <v>#REF!</v>
      </c>
      <c r="D2368" t="s">
        <v>267</v>
      </c>
      <c r="E2368" t="s">
        <v>3384</v>
      </c>
      <c r="F2368">
        <f>IF(OR(ISNUMBER(SEARCH(" 4S",porsche_data[[#This Row],[Model]])), ISNUMBER(SEARCH(" S",porsche_data[[#This Row],[Model]]))),1,0)</f>
        <v>1</v>
      </c>
      <c r="G2368">
        <f>IF(ISNUMBER(SEARCH("Turbo",porsche_data[[#This Row],[Model]])),1,0)</f>
        <v>0</v>
      </c>
      <c r="H2368">
        <f>IF(ISNUMBER(SEARCH("GT",porsche_data[[#This Row],[Model]])),1,0)</f>
        <v>0</v>
      </c>
      <c r="I2368">
        <f>IF(ISNUMBER(SEARCH("RS",porsche_data[[#This Row],[Model]])),1,0)</f>
        <v>0</v>
      </c>
      <c r="J2368">
        <f>IF(ISNUMBER(SEARCH("Targa",porsche_data[[#This Row],[Body]])),1,0)</f>
        <v>0</v>
      </c>
      <c r="K2368">
        <f>IF(ISNUMBER(SEARCH("Cabriolet",porsche_data[[#This Row],[Body]])),1,0)</f>
        <v>0</v>
      </c>
      <c r="L2368" t="s">
        <v>44</v>
      </c>
      <c r="N2368" t="s">
        <v>3385</v>
      </c>
      <c r="O2368" t="str">
        <f>IF(ISNUMBER(SEARCH("km",porsche_data[[#This Row],[Mileage0]])),porsche_data[[#This Row],[Mileage0]],"")</f>
        <v>39310 km</v>
      </c>
      <c r="P2368" t="s">
        <v>256</v>
      </c>
      <c r="R2368" t="s">
        <v>88</v>
      </c>
      <c r="T2368" t="s">
        <v>20</v>
      </c>
      <c r="U2368" t="s">
        <v>31</v>
      </c>
      <c r="V2368">
        <f>IF(porsche_data[[#This Row],[Transmission]]="Automatic",1,0)</f>
        <v>0</v>
      </c>
      <c r="W2368">
        <f>IF(porsche_data[[#This Row],[Transmission]]="PDK",1,0)</f>
        <v>1</v>
      </c>
      <c r="X2368" t="s">
        <v>22</v>
      </c>
      <c r="Y2368">
        <f>IF(porsche_data[[#This Row],[Drive]]="Rear drive",0,1)</f>
        <v>0</v>
      </c>
      <c r="Z2368" t="s">
        <v>23</v>
      </c>
      <c r="AA2368" t="s">
        <v>32</v>
      </c>
      <c r="AB2368">
        <f>IF(OR(porsche_data[[#This Row],[Interior Color]]="Black",porsche_data[[#This Row],[Interior Color]]="Beige",porsche_data[[#This Row],[Interior Color]]="Brown",porsche_data[[#This Row],[Interior Color]]="Grey"),0,1)</f>
        <v>0</v>
      </c>
      <c r="AC2368" t="s">
        <v>54</v>
      </c>
      <c r="AD23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69" spans="1:30" hidden="1" x14ac:dyDescent="0.2">
      <c r="A2369" t="s">
        <v>1531</v>
      </c>
      <c r="C2369" t="e">
        <f>ABS((porsche_data[[#This Row],[Price]]-#REF!)/#REF!)</f>
        <v>#REF!</v>
      </c>
      <c r="D2369" t="s">
        <v>654</v>
      </c>
      <c r="E2369" t="s">
        <v>513</v>
      </c>
      <c r="F2369">
        <f>IF(OR(ISNUMBER(SEARCH(" 4S",porsche_data[[#This Row],[Model]])), ISNUMBER(SEARCH(" S",porsche_data[[#This Row],[Model]]))),1,0)</f>
        <v>0</v>
      </c>
      <c r="G2369">
        <f>IF(ISNUMBER(SEARCH("Turbo",porsche_data[[#This Row],[Model]])),1,0)</f>
        <v>0</v>
      </c>
      <c r="H2369">
        <f>IF(ISNUMBER(SEARCH("GT",porsche_data[[#This Row],[Model]])),1,0)</f>
        <v>0</v>
      </c>
      <c r="I2369">
        <f>IF(ISNUMBER(SEARCH("RS",porsche_data[[#This Row],[Model]])),1,0)</f>
        <v>0</v>
      </c>
      <c r="J2369">
        <f>IF(ISNUMBER(SEARCH("Targa",porsche_data[[#This Row],[Body]])),1,0)</f>
        <v>1</v>
      </c>
      <c r="K2369">
        <f>IF(ISNUMBER(SEARCH("Cabriolet",porsche_data[[#This Row],[Body]])),1,0)</f>
        <v>0</v>
      </c>
      <c r="L2369" t="s">
        <v>36</v>
      </c>
      <c r="N2369" t="s">
        <v>310</v>
      </c>
      <c r="O2369" t="str">
        <f>IF(ISNUMBER(SEARCH("km",porsche_data[[#This Row],[Mileage0]])),porsche_data[[#This Row],[Mileage0]],"")</f>
        <v>40000 km</v>
      </c>
      <c r="P2369" t="s">
        <v>515</v>
      </c>
      <c r="R2369" t="s">
        <v>395</v>
      </c>
      <c r="T2369" t="s">
        <v>20</v>
      </c>
      <c r="U2369" t="s">
        <v>21</v>
      </c>
      <c r="V2369">
        <f>IF(porsche_data[[#This Row],[Transmission]]="Automatic",1,0)</f>
        <v>0</v>
      </c>
      <c r="W2369">
        <f>IF(porsche_data[[#This Row],[Transmission]]="PDK",1,0)</f>
        <v>0</v>
      </c>
      <c r="X2369" t="s">
        <v>22</v>
      </c>
      <c r="Y2369">
        <f>IF(porsche_data[[#This Row],[Drive]]="Rear drive",0,1)</f>
        <v>0</v>
      </c>
      <c r="Z2369" t="s">
        <v>23</v>
      </c>
      <c r="AA2369" t="s">
        <v>24</v>
      </c>
      <c r="AB2369">
        <f>IF(OR(porsche_data[[#This Row],[Interior Color]]="Black",porsche_data[[#This Row],[Interior Color]]="Beige",porsche_data[[#This Row],[Interior Color]]="Brown",porsche_data[[#This Row],[Interior Color]]="Grey"),0,1)</f>
        <v>0</v>
      </c>
      <c r="AC2369" t="s">
        <v>54</v>
      </c>
      <c r="AD23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70" spans="1:30" hidden="1" x14ac:dyDescent="0.2">
      <c r="A2370" t="s">
        <v>1269</v>
      </c>
      <c r="C2370" t="e">
        <f>ABS((porsche_data[[#This Row],[Price]]-#REF!)/#REF!)</f>
        <v>#REF!</v>
      </c>
      <c r="D2370" t="s">
        <v>14</v>
      </c>
      <c r="E2370" t="s">
        <v>1023</v>
      </c>
      <c r="F2370">
        <f>IF(OR(ISNUMBER(SEARCH(" 4S",porsche_data[[#This Row],[Model]])), ISNUMBER(SEARCH(" S",porsche_data[[#This Row],[Model]]))),1,0)</f>
        <v>0</v>
      </c>
      <c r="G2370">
        <f>IF(ISNUMBER(SEARCH("Turbo",porsche_data[[#This Row],[Model]])),1,0)</f>
        <v>0</v>
      </c>
      <c r="H2370">
        <f>IF(ISNUMBER(SEARCH("GT",porsche_data[[#This Row],[Model]])),1,0)</f>
        <v>1</v>
      </c>
      <c r="I2370">
        <f>IF(ISNUMBER(SEARCH("RS",porsche_data[[#This Row],[Model]])),1,0)</f>
        <v>0</v>
      </c>
      <c r="J2370">
        <f>IF(ISNUMBER(SEARCH("Targa",porsche_data[[#This Row],[Body]])),1,0)</f>
        <v>0</v>
      </c>
      <c r="K2370">
        <f>IF(ISNUMBER(SEARCH("Cabriolet",porsche_data[[#This Row],[Body]])),1,0)</f>
        <v>0</v>
      </c>
      <c r="L2370" t="s">
        <v>44</v>
      </c>
      <c r="N2370" t="s">
        <v>3386</v>
      </c>
      <c r="O2370" t="str">
        <f>IF(ISNUMBER(SEARCH("km",porsche_data[[#This Row],[Mileage0]])),porsche_data[[#This Row],[Mileage0]],"")</f>
        <v>186000 km</v>
      </c>
      <c r="P2370" t="s">
        <v>197</v>
      </c>
      <c r="R2370" t="s">
        <v>1024</v>
      </c>
      <c r="T2370" t="s">
        <v>20</v>
      </c>
      <c r="U2370" t="s">
        <v>53</v>
      </c>
      <c r="V2370">
        <f>IF(porsche_data[[#This Row],[Transmission]]="Automatic",1,0)</f>
        <v>1</v>
      </c>
      <c r="W2370">
        <f>IF(porsche_data[[#This Row],[Transmission]]="PDK",1,0)</f>
        <v>0</v>
      </c>
      <c r="X2370" t="s">
        <v>22</v>
      </c>
      <c r="Y2370">
        <f>IF(porsche_data[[#This Row],[Drive]]="Rear drive",0,1)</f>
        <v>0</v>
      </c>
      <c r="Z2370" t="s">
        <v>23</v>
      </c>
      <c r="AA2370" t="s">
        <v>24</v>
      </c>
      <c r="AB2370">
        <f>IF(OR(porsche_data[[#This Row],[Interior Color]]="Black",porsche_data[[#This Row],[Interior Color]]="Beige",porsche_data[[#This Row],[Interior Color]]="Brown",porsche_data[[#This Row],[Interior Color]]="Grey"),0,1)</f>
        <v>0</v>
      </c>
      <c r="AC2370" t="s">
        <v>116</v>
      </c>
      <c r="AD23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71" spans="1:30" hidden="1" x14ac:dyDescent="0.2">
      <c r="A2371" t="s">
        <v>25</v>
      </c>
      <c r="C2371" t="e">
        <f>ABS((porsche_data[[#This Row],[Price]]-#REF!)/#REF!)</f>
        <v>#REF!</v>
      </c>
      <c r="D2371" t="s">
        <v>25</v>
      </c>
      <c r="E2371" t="s">
        <v>25</v>
      </c>
      <c r="F2371">
        <f>IF(OR(ISNUMBER(SEARCH(" 4S",porsche_data[[#This Row],[Model]])), ISNUMBER(SEARCH(" S",porsche_data[[#This Row],[Model]]))),1,0)</f>
        <v>0</v>
      </c>
      <c r="G2371">
        <f>IF(ISNUMBER(SEARCH("Turbo",porsche_data[[#This Row],[Model]])),1,0)</f>
        <v>0</v>
      </c>
      <c r="H2371">
        <f>IF(ISNUMBER(SEARCH("GT",porsche_data[[#This Row],[Model]])),1,0)</f>
        <v>0</v>
      </c>
      <c r="I2371">
        <f>IF(ISNUMBER(SEARCH("RS",porsche_data[[#This Row],[Model]])),1,0)</f>
        <v>0</v>
      </c>
      <c r="J2371">
        <f>IF(ISNUMBER(SEARCH("Targa",porsche_data[[#This Row],[Body]])),1,0)</f>
        <v>0</v>
      </c>
      <c r="K2371">
        <f>IF(ISNUMBER(SEARCH("Cabriolet",porsche_data[[#This Row],[Body]])),1,0)</f>
        <v>0</v>
      </c>
      <c r="L2371" t="s">
        <v>25</v>
      </c>
      <c r="N2371" t="s">
        <v>25</v>
      </c>
      <c r="O2371" t="str">
        <f>IF(ISNUMBER(SEARCH("km",porsche_data[[#This Row],[Mileage0]])),porsche_data[[#This Row],[Mileage0]],"")</f>
        <v/>
      </c>
      <c r="P2371" t="s">
        <v>25</v>
      </c>
      <c r="R2371" t="s">
        <v>25</v>
      </c>
      <c r="T2371" t="s">
        <v>25</v>
      </c>
      <c r="U2371" t="s">
        <v>25</v>
      </c>
      <c r="V2371">
        <f>IF(porsche_data[[#This Row],[Transmission]]="Automatic",1,0)</f>
        <v>0</v>
      </c>
      <c r="W2371">
        <f>IF(porsche_data[[#This Row],[Transmission]]="PDK",1,0)</f>
        <v>0</v>
      </c>
      <c r="X2371" t="s">
        <v>25</v>
      </c>
      <c r="Y2371">
        <f>IF(porsche_data[[#This Row],[Drive]]="Rear drive",0,1)</f>
        <v>1</v>
      </c>
      <c r="Z2371" t="s">
        <v>25</v>
      </c>
      <c r="AA2371" t="s">
        <v>25</v>
      </c>
      <c r="AB2371">
        <f>IF(OR(porsche_data[[#This Row],[Interior Color]]="Black",porsche_data[[#This Row],[Interior Color]]="Beige",porsche_data[[#This Row],[Interior Color]]="Brown",porsche_data[[#This Row],[Interior Color]]="Grey"),0,1)</f>
        <v>1</v>
      </c>
      <c r="AC2371" t="s">
        <v>25</v>
      </c>
      <c r="AD23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72" spans="1:30" hidden="1" x14ac:dyDescent="0.2">
      <c r="A2372" t="s">
        <v>3387</v>
      </c>
      <c r="C2372" t="e">
        <f>ABS((porsche_data[[#This Row],[Price]]-#REF!)/#REF!)</f>
        <v>#REF!</v>
      </c>
      <c r="D2372" t="s">
        <v>118</v>
      </c>
      <c r="E2372" t="s">
        <v>513</v>
      </c>
      <c r="F2372">
        <f>IF(OR(ISNUMBER(SEARCH(" 4S",porsche_data[[#This Row],[Model]])), ISNUMBER(SEARCH(" S",porsche_data[[#This Row],[Model]]))),1,0)</f>
        <v>0</v>
      </c>
      <c r="G2372">
        <f>IF(ISNUMBER(SEARCH("Turbo",porsche_data[[#This Row],[Model]])),1,0)</f>
        <v>0</v>
      </c>
      <c r="H2372">
        <f>IF(ISNUMBER(SEARCH("GT",porsche_data[[#This Row],[Model]])),1,0)</f>
        <v>0</v>
      </c>
      <c r="I2372">
        <f>IF(ISNUMBER(SEARCH("RS",porsche_data[[#This Row],[Model]])),1,0)</f>
        <v>0</v>
      </c>
      <c r="J2372">
        <f>IF(ISNUMBER(SEARCH("Targa",porsche_data[[#This Row],[Body]])),1,0)</f>
        <v>0</v>
      </c>
      <c r="K2372">
        <f>IF(ISNUMBER(SEARCH("Cabriolet",porsche_data[[#This Row],[Body]])),1,0)</f>
        <v>0</v>
      </c>
      <c r="L2372" t="s">
        <v>44</v>
      </c>
      <c r="N2372" t="s">
        <v>3388</v>
      </c>
      <c r="O2372" t="str">
        <f>IF(ISNUMBER(SEARCH("km",porsche_data[[#This Row],[Mileage0]])),porsche_data[[#This Row],[Mileage0]],"")</f>
        <v/>
      </c>
      <c r="P2372" t="s">
        <v>515</v>
      </c>
      <c r="R2372" t="s">
        <v>395</v>
      </c>
      <c r="T2372" t="s">
        <v>20</v>
      </c>
      <c r="U2372" t="s">
        <v>21</v>
      </c>
      <c r="V2372">
        <f>IF(porsche_data[[#This Row],[Transmission]]="Automatic",1,0)</f>
        <v>0</v>
      </c>
      <c r="W2372">
        <f>IF(porsche_data[[#This Row],[Transmission]]="PDK",1,0)</f>
        <v>0</v>
      </c>
      <c r="X2372" t="s">
        <v>22</v>
      </c>
      <c r="Y2372">
        <f>IF(porsche_data[[#This Row],[Drive]]="Rear drive",0,1)</f>
        <v>0</v>
      </c>
      <c r="Z2372" t="s">
        <v>23</v>
      </c>
      <c r="AA2372" t="s">
        <v>24</v>
      </c>
      <c r="AB2372">
        <f>IF(OR(porsche_data[[#This Row],[Interior Color]]="Black",porsche_data[[#This Row],[Interior Color]]="Beige",porsche_data[[#This Row],[Interior Color]]="Brown",porsche_data[[#This Row],[Interior Color]]="Grey"),0,1)</f>
        <v>0</v>
      </c>
      <c r="AC2372" t="s">
        <v>47</v>
      </c>
      <c r="AD23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73" spans="1:30" hidden="1" x14ac:dyDescent="0.2">
      <c r="A2373" t="s">
        <v>869</v>
      </c>
      <c r="C2373" t="e">
        <f>ABS((porsche_data[[#This Row],[Price]]-#REF!)/#REF!)</f>
        <v>#REF!</v>
      </c>
      <c r="D2373" t="s">
        <v>63</v>
      </c>
      <c r="E2373" t="s">
        <v>156</v>
      </c>
      <c r="F2373">
        <f>IF(OR(ISNUMBER(SEARCH(" 4S",porsche_data[[#This Row],[Model]])), ISNUMBER(SEARCH(" S",porsche_data[[#This Row],[Model]]))),1,0)</f>
        <v>0</v>
      </c>
      <c r="G2373">
        <f>IF(ISNUMBER(SEARCH("Turbo",porsche_data[[#This Row],[Model]])),1,0)</f>
        <v>0</v>
      </c>
      <c r="H2373">
        <f>IF(ISNUMBER(SEARCH("GT",porsche_data[[#This Row],[Model]])),1,0)</f>
        <v>1</v>
      </c>
      <c r="I2373">
        <f>IF(ISNUMBER(SEARCH("RS",porsche_data[[#This Row],[Model]])),1,0)</f>
        <v>1</v>
      </c>
      <c r="J2373">
        <f>IF(ISNUMBER(SEARCH("Targa",porsche_data[[#This Row],[Body]])),1,0)</f>
        <v>0</v>
      </c>
      <c r="K2373">
        <f>IF(ISNUMBER(SEARCH("Cabriolet",porsche_data[[#This Row],[Body]])),1,0)</f>
        <v>0</v>
      </c>
      <c r="L2373" t="s">
        <v>44</v>
      </c>
      <c r="N2373" t="s">
        <v>870</v>
      </c>
      <c r="O2373" t="str">
        <f>IF(ISNUMBER(SEARCH("km",porsche_data[[#This Row],[Mileage0]])),porsche_data[[#This Row],[Mileage0]],"")</f>
        <v>2000 km</v>
      </c>
      <c r="P2373" t="s">
        <v>158</v>
      </c>
      <c r="R2373" t="s">
        <v>111</v>
      </c>
      <c r="T2373" t="s">
        <v>20</v>
      </c>
      <c r="U2373" t="s">
        <v>31</v>
      </c>
      <c r="V2373">
        <f>IF(porsche_data[[#This Row],[Transmission]]="Automatic",1,0)</f>
        <v>0</v>
      </c>
      <c r="W2373">
        <f>IF(porsche_data[[#This Row],[Transmission]]="PDK",1,0)</f>
        <v>1</v>
      </c>
      <c r="X2373" t="s">
        <v>22</v>
      </c>
      <c r="Y2373">
        <f>IF(porsche_data[[#This Row],[Drive]]="Rear drive",0,1)</f>
        <v>0</v>
      </c>
      <c r="Z2373" t="s">
        <v>23</v>
      </c>
      <c r="AA2373" t="s">
        <v>24</v>
      </c>
      <c r="AB2373">
        <f>IF(OR(porsche_data[[#This Row],[Interior Color]]="Black",porsche_data[[#This Row],[Interior Color]]="Beige",porsche_data[[#This Row],[Interior Color]]="Brown",porsche_data[[#This Row],[Interior Color]]="Grey"),0,1)</f>
        <v>0</v>
      </c>
      <c r="AC2373" t="s">
        <v>24</v>
      </c>
      <c r="AD23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74" spans="1:30" hidden="1" x14ac:dyDescent="0.2">
      <c r="A2374" t="s">
        <v>3390</v>
      </c>
      <c r="C2374" t="e">
        <f>ABS((porsche_data[[#This Row],[Price]]-#REF!)/#REF!)</f>
        <v>#REF!</v>
      </c>
      <c r="D2374" t="s">
        <v>512</v>
      </c>
      <c r="E2374" t="s">
        <v>513</v>
      </c>
      <c r="F2374">
        <f>IF(OR(ISNUMBER(SEARCH(" 4S",porsche_data[[#This Row],[Model]])), ISNUMBER(SEARCH(" S",porsche_data[[#This Row],[Model]]))),1,0)</f>
        <v>0</v>
      </c>
      <c r="G2374">
        <f>IF(ISNUMBER(SEARCH("Turbo",porsche_data[[#This Row],[Model]])),1,0)</f>
        <v>0</v>
      </c>
      <c r="H2374">
        <f>IF(ISNUMBER(SEARCH("GT",porsche_data[[#This Row],[Model]])),1,0)</f>
        <v>0</v>
      </c>
      <c r="I2374">
        <f>IF(ISNUMBER(SEARCH("RS",porsche_data[[#This Row],[Model]])),1,0)</f>
        <v>0</v>
      </c>
      <c r="J2374">
        <f>IF(ISNUMBER(SEARCH("Targa",porsche_data[[#This Row],[Body]])),1,0)</f>
        <v>1</v>
      </c>
      <c r="K2374">
        <f>IF(ISNUMBER(SEARCH("Cabriolet",porsche_data[[#This Row],[Body]])),1,0)</f>
        <v>0</v>
      </c>
      <c r="L2374" t="s">
        <v>36</v>
      </c>
      <c r="N2374" t="s">
        <v>3391</v>
      </c>
      <c r="O2374" t="str">
        <f>IF(ISNUMBER(SEARCH("km",porsche_data[[#This Row],[Mileage0]])),porsche_data[[#This Row],[Mileage0]],"")</f>
        <v>57624 km</v>
      </c>
      <c r="P2374" t="s">
        <v>515</v>
      </c>
      <c r="R2374" t="s">
        <v>395</v>
      </c>
      <c r="T2374" t="s">
        <v>20</v>
      </c>
      <c r="U2374" t="s">
        <v>21</v>
      </c>
      <c r="V2374">
        <f>IF(porsche_data[[#This Row],[Transmission]]="Automatic",1,0)</f>
        <v>0</v>
      </c>
      <c r="W2374">
        <f>IF(porsche_data[[#This Row],[Transmission]]="PDK",1,0)</f>
        <v>0</v>
      </c>
      <c r="X2374" t="s">
        <v>22</v>
      </c>
      <c r="Y2374">
        <f>IF(porsche_data[[#This Row],[Drive]]="Rear drive",0,1)</f>
        <v>0</v>
      </c>
      <c r="Z2374" t="s">
        <v>23</v>
      </c>
      <c r="AA2374" t="s">
        <v>116</v>
      </c>
      <c r="AB2374">
        <f>IF(OR(porsche_data[[#This Row],[Interior Color]]="Black",porsche_data[[#This Row],[Interior Color]]="Beige",porsche_data[[#This Row],[Interior Color]]="Brown",porsche_data[[#This Row],[Interior Color]]="Grey"),0,1)</f>
        <v>1</v>
      </c>
      <c r="AC2374" t="s">
        <v>61</v>
      </c>
      <c r="AD23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75" spans="1:30" x14ac:dyDescent="0.2">
      <c r="A2375" t="s">
        <v>4415</v>
      </c>
      <c r="B2375">
        <v>112600</v>
      </c>
      <c r="C2375">
        <f>ABS((porsche_data[[#This Row],[Price]]-AVERAGE(B2307:B6762))/_xlfn.STDEV.P(B2307:B6762))</f>
        <v>1.6536886928615666</v>
      </c>
      <c r="D2375" t="s">
        <v>128</v>
      </c>
      <c r="E2375" t="s">
        <v>1397</v>
      </c>
      <c r="F2375">
        <f>IF(OR(ISNUMBER(SEARCH(" 4S",porsche_data[[#This Row],[Model]])), ISNUMBER(SEARCH(" S",porsche_data[[#This Row],[Model]]))),1,0)</f>
        <v>0</v>
      </c>
      <c r="G2375">
        <f>IF(ISNUMBER(SEARCH("Turbo",porsche_data[[#This Row],[Model]])),1,0)</f>
        <v>1</v>
      </c>
      <c r="H2375">
        <f>IF(ISNUMBER(SEARCH("GT",porsche_data[[#This Row],[Model]])),1,0)</f>
        <v>0</v>
      </c>
      <c r="I2375">
        <f>IF(ISNUMBER(SEARCH("RS",porsche_data[[#This Row],[Model]])),1,0)</f>
        <v>0</v>
      </c>
      <c r="J2375">
        <f>IF(ISNUMBER(SEARCH("Targa",porsche_data[[#This Row],[Body]])),1,0)</f>
        <v>0</v>
      </c>
      <c r="K2375">
        <f>IF(ISNUMBER(SEARCH("Cabriolet",porsche_data[[#This Row],[Body]])),1,0)</f>
        <v>1</v>
      </c>
      <c r="L2375" t="s">
        <v>16</v>
      </c>
      <c r="M2375">
        <v>991</v>
      </c>
      <c r="N2375" t="s">
        <v>469</v>
      </c>
      <c r="O2375" s="3">
        <f>1*(LEFT(porsche_data[[#This Row],[Mileage0]],FIND(" ",porsche_data[[#This Row],[Mileage0]])-1))</f>
        <v>44500</v>
      </c>
      <c r="P2375" t="s">
        <v>357</v>
      </c>
      <c r="Q2375">
        <v>520</v>
      </c>
      <c r="R2375" t="s">
        <v>88</v>
      </c>
      <c r="S2375">
        <f>1*(LEFT(porsche_data[[#This Row],[Cylinder Capacity]],FIND(" ",porsche_data[[#This Row],[Cylinder Capacity]])-1))</f>
        <v>3.8</v>
      </c>
      <c r="T2375" t="s">
        <v>20</v>
      </c>
      <c r="U2375" t="s">
        <v>31</v>
      </c>
      <c r="V2375">
        <f>IF(porsche_data[[#This Row],[Transmission]]="Automatic",1,0)</f>
        <v>0</v>
      </c>
      <c r="W2375">
        <f>IF(porsche_data[[#This Row],[Transmission]]="PDK",1,0)</f>
        <v>1</v>
      </c>
      <c r="X2375" t="s">
        <v>46</v>
      </c>
      <c r="Y2375">
        <f>IF(porsche_data[[#This Row],[Drive]]="Rear drive",0,1)</f>
        <v>1</v>
      </c>
      <c r="Z2375" t="s">
        <v>23</v>
      </c>
      <c r="AA2375" t="s">
        <v>68</v>
      </c>
      <c r="AB2375">
        <f>IF(OR(porsche_data[[#This Row],[Interior Color]]="Black",porsche_data[[#This Row],[Interior Color]]="Beige",porsche_data[[#This Row],[Interior Color]]="Brown",porsche_data[[#This Row],[Interior Color]]="Grey"),0,1)</f>
        <v>0</v>
      </c>
      <c r="AC2375" t="s">
        <v>589</v>
      </c>
      <c r="AD23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76" spans="1:30" x14ac:dyDescent="0.2">
      <c r="A2376" t="s">
        <v>3128</v>
      </c>
      <c r="B2376">
        <v>112500</v>
      </c>
      <c r="C2376">
        <f>ABS((porsche_data[[#This Row],[Price]]-AVERAGE(B2308:B6763))/_xlfn.STDEV.P(B2308:B6763))</f>
        <v>1.6489313525602112</v>
      </c>
      <c r="D2376" t="s">
        <v>124</v>
      </c>
      <c r="E2376" t="s">
        <v>125</v>
      </c>
      <c r="F2376">
        <f>IF(OR(ISNUMBER(SEARCH(" 4S",porsche_data[[#This Row],[Model]])), ISNUMBER(SEARCH(" S",porsche_data[[#This Row],[Model]]))),1,0)</f>
        <v>1</v>
      </c>
      <c r="G2376">
        <f>IF(ISNUMBER(SEARCH("Turbo",porsche_data[[#This Row],[Model]])),1,0)</f>
        <v>0</v>
      </c>
      <c r="H2376">
        <f>IF(ISNUMBER(SEARCH("GT",porsche_data[[#This Row],[Model]])),1,0)</f>
        <v>0</v>
      </c>
      <c r="I2376">
        <f>IF(ISNUMBER(SEARCH("RS",porsche_data[[#This Row],[Model]])),1,0)</f>
        <v>0</v>
      </c>
      <c r="J2376">
        <f>IF(ISNUMBER(SEARCH("Targa",porsche_data[[#This Row],[Body]])),1,0)</f>
        <v>0</v>
      </c>
      <c r="K2376">
        <f>IF(ISNUMBER(SEARCH("Cabriolet",porsche_data[[#This Row],[Body]])),1,0)</f>
        <v>0</v>
      </c>
      <c r="L2376" t="s">
        <v>44</v>
      </c>
      <c r="M2376">
        <v>993</v>
      </c>
      <c r="N2376" t="s">
        <v>3129</v>
      </c>
      <c r="O2376" s="3">
        <f>1*(LEFT(porsche_data[[#This Row],[Mileage0]],FIND(" ",porsche_data[[#This Row],[Mileage0]])-1))</f>
        <v>88500</v>
      </c>
      <c r="P2376" t="s">
        <v>126</v>
      </c>
      <c r="Q2376">
        <v>285</v>
      </c>
      <c r="R2376" t="s">
        <v>19</v>
      </c>
      <c r="S2376">
        <f>1*(LEFT(porsche_data[[#This Row],[Cylinder Capacity]],FIND(" ",porsche_data[[#This Row],[Cylinder Capacity]])-1))</f>
        <v>3.6</v>
      </c>
      <c r="T2376" t="s">
        <v>20</v>
      </c>
      <c r="U2376" t="s">
        <v>53</v>
      </c>
      <c r="V2376">
        <f>IF(porsche_data[[#This Row],[Transmission]]="Automatic",1,0)</f>
        <v>1</v>
      </c>
      <c r="W2376">
        <f>IF(porsche_data[[#This Row],[Transmission]]="PDK",1,0)</f>
        <v>0</v>
      </c>
      <c r="X2376" t="s">
        <v>22</v>
      </c>
      <c r="Y2376">
        <f>IF(porsche_data[[#This Row],[Drive]]="Rear drive",0,1)</f>
        <v>0</v>
      </c>
      <c r="Z2376" t="s">
        <v>23</v>
      </c>
      <c r="AA2376" t="s">
        <v>24</v>
      </c>
      <c r="AB2376">
        <f>IF(OR(porsche_data[[#This Row],[Interior Color]]="Black",porsche_data[[#This Row],[Interior Color]]="Beige",porsche_data[[#This Row],[Interior Color]]="Brown",porsche_data[[#This Row],[Interior Color]]="Grey"),0,1)</f>
        <v>0</v>
      </c>
      <c r="AC2376" t="s">
        <v>99</v>
      </c>
      <c r="AD23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77" spans="1:30" hidden="1" x14ac:dyDescent="0.2">
      <c r="A2377" t="s">
        <v>25</v>
      </c>
      <c r="C2377" t="e">
        <f>ABS((porsche_data[[#This Row],[Price]]-#REF!)/#REF!)</f>
        <v>#REF!</v>
      </c>
      <c r="D2377" t="s">
        <v>25</v>
      </c>
      <c r="E2377" t="s">
        <v>25</v>
      </c>
      <c r="F2377">
        <f>IF(OR(ISNUMBER(SEARCH(" 4S",porsche_data[[#This Row],[Model]])), ISNUMBER(SEARCH(" S",porsche_data[[#This Row],[Model]]))),1,0)</f>
        <v>0</v>
      </c>
      <c r="G2377">
        <f>IF(ISNUMBER(SEARCH("Turbo",porsche_data[[#This Row],[Model]])),1,0)</f>
        <v>0</v>
      </c>
      <c r="H2377">
        <f>IF(ISNUMBER(SEARCH("GT",porsche_data[[#This Row],[Model]])),1,0)</f>
        <v>0</v>
      </c>
      <c r="I2377">
        <f>IF(ISNUMBER(SEARCH("RS",porsche_data[[#This Row],[Model]])),1,0)</f>
        <v>0</v>
      </c>
      <c r="J2377">
        <f>IF(ISNUMBER(SEARCH("Targa",porsche_data[[#This Row],[Body]])),1,0)</f>
        <v>0</v>
      </c>
      <c r="K2377">
        <f>IF(ISNUMBER(SEARCH("Cabriolet",porsche_data[[#This Row],[Body]])),1,0)</f>
        <v>0</v>
      </c>
      <c r="L2377" t="s">
        <v>25</v>
      </c>
      <c r="N2377" t="s">
        <v>25</v>
      </c>
      <c r="O2377" t="str">
        <f>IF(ISNUMBER(SEARCH("km",porsche_data[[#This Row],[Mileage0]])),porsche_data[[#This Row],[Mileage0]],"")</f>
        <v/>
      </c>
      <c r="P2377" t="s">
        <v>25</v>
      </c>
      <c r="R2377" t="s">
        <v>25</v>
      </c>
      <c r="T2377" t="s">
        <v>25</v>
      </c>
      <c r="U2377" t="s">
        <v>25</v>
      </c>
      <c r="V2377">
        <f>IF(porsche_data[[#This Row],[Transmission]]="Automatic",1,0)</f>
        <v>0</v>
      </c>
      <c r="W2377">
        <f>IF(porsche_data[[#This Row],[Transmission]]="PDK",1,0)</f>
        <v>0</v>
      </c>
      <c r="X2377" t="s">
        <v>25</v>
      </c>
      <c r="Y2377">
        <f>IF(porsche_data[[#This Row],[Drive]]="Rear drive",0,1)</f>
        <v>1</v>
      </c>
      <c r="Z2377" t="s">
        <v>25</v>
      </c>
      <c r="AA2377" t="s">
        <v>25</v>
      </c>
      <c r="AB2377">
        <f>IF(OR(porsche_data[[#This Row],[Interior Color]]="Black",porsche_data[[#This Row],[Interior Color]]="Beige",porsche_data[[#This Row],[Interior Color]]="Brown",porsche_data[[#This Row],[Interior Color]]="Grey"),0,1)</f>
        <v>1</v>
      </c>
      <c r="AC2377" t="s">
        <v>25</v>
      </c>
      <c r="AD23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78" spans="1:30" x14ac:dyDescent="0.2">
      <c r="A2378" t="s">
        <v>3110</v>
      </c>
      <c r="B2378">
        <v>112000</v>
      </c>
      <c r="C2378">
        <f>ABS((porsche_data[[#This Row],[Price]]-AVERAGE(B2310:B6765))/_xlfn.STDEV.P(B2310:B6765))</f>
        <v>1.6335549441885489</v>
      </c>
      <c r="D2378" t="s">
        <v>433</v>
      </c>
      <c r="E2378" t="s">
        <v>57</v>
      </c>
      <c r="F2378">
        <f>IF(OR(ISNUMBER(SEARCH(" 4S",porsche_data[[#This Row],[Model]])), ISNUMBER(SEARCH(" S",porsche_data[[#This Row],[Model]]))),1,0)</f>
        <v>0</v>
      </c>
      <c r="G2378">
        <f>IF(ISNUMBER(SEARCH("Turbo",porsche_data[[#This Row],[Model]])),1,0)</f>
        <v>0</v>
      </c>
      <c r="H2378">
        <f>IF(ISNUMBER(SEARCH("GT",porsche_data[[#This Row],[Model]])),1,0)</f>
        <v>0</v>
      </c>
      <c r="I2378">
        <f>IF(ISNUMBER(SEARCH("RS",porsche_data[[#This Row],[Model]])),1,0)</f>
        <v>0</v>
      </c>
      <c r="J2378">
        <f>IF(ISNUMBER(SEARCH("Targa",porsche_data[[#This Row],[Body]])),1,0)</f>
        <v>0</v>
      </c>
      <c r="K2378">
        <f>IF(ISNUMBER(SEARCH("Cabriolet",porsche_data[[#This Row],[Body]])),1,0)</f>
        <v>0</v>
      </c>
      <c r="L2378" t="s">
        <v>44</v>
      </c>
      <c r="M2378">
        <v>911</v>
      </c>
      <c r="N2378" t="s">
        <v>3111</v>
      </c>
      <c r="O2378" s="3">
        <f>1*(LEFT(porsche_data[[#This Row],[Mileage0]],FIND(" ",porsche_data[[#This Row],[Mileage0]])-1))</f>
        <v>156815</v>
      </c>
      <c r="P2378" t="s">
        <v>59</v>
      </c>
      <c r="Q2378">
        <v>231</v>
      </c>
      <c r="R2378" t="s">
        <v>60</v>
      </c>
      <c r="S2378">
        <f>1*(LEFT(porsche_data[[#This Row],[Cylinder Capacity]],FIND(" ",porsche_data[[#This Row],[Cylinder Capacity]])-1))</f>
        <v>3.2</v>
      </c>
      <c r="T2378" t="s">
        <v>20</v>
      </c>
      <c r="U2378" t="s">
        <v>21</v>
      </c>
      <c r="V2378">
        <f>IF(porsche_data[[#This Row],[Transmission]]="Automatic",1,0)</f>
        <v>0</v>
      </c>
      <c r="W2378">
        <f>IF(porsche_data[[#This Row],[Transmission]]="PDK",1,0)</f>
        <v>0</v>
      </c>
      <c r="X2378" t="s">
        <v>22</v>
      </c>
      <c r="Y2378">
        <f>IF(porsche_data[[#This Row],[Drive]]="Rear drive",0,1)</f>
        <v>0</v>
      </c>
      <c r="Z2378" t="s">
        <v>23</v>
      </c>
      <c r="AA2378" t="s">
        <v>24</v>
      </c>
      <c r="AB2378">
        <f>IF(OR(porsche_data[[#This Row],[Interior Color]]="Black",porsche_data[[#This Row],[Interior Color]]="Beige",porsche_data[[#This Row],[Interior Color]]="Brown",porsche_data[[#This Row],[Interior Color]]="Grey"),0,1)</f>
        <v>0</v>
      </c>
      <c r="AC2378" t="s">
        <v>61</v>
      </c>
      <c r="AD23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79" spans="1:30" x14ac:dyDescent="0.2">
      <c r="A2379" t="s">
        <v>2529</v>
      </c>
      <c r="B2379">
        <v>111991</v>
      </c>
      <c r="C2379">
        <f>ABS((porsche_data[[#This Row],[Price]]-AVERAGE(B2311:B6766))/_xlfn.STDEV.P(B2311:B6766))</f>
        <v>1.6373769172483372</v>
      </c>
      <c r="D2379" t="s">
        <v>70</v>
      </c>
      <c r="E2379" t="s">
        <v>71</v>
      </c>
      <c r="F2379">
        <f>IF(OR(ISNUMBER(SEARCH(" 4S",porsche_data[[#This Row],[Model]])), ISNUMBER(SEARCH(" S",porsche_data[[#This Row],[Model]]))),1,0)</f>
        <v>1</v>
      </c>
      <c r="G2379">
        <f>IF(ISNUMBER(SEARCH("Turbo",porsche_data[[#This Row],[Model]])),1,0)</f>
        <v>0</v>
      </c>
      <c r="H2379">
        <f>IF(ISNUMBER(SEARCH("GT",porsche_data[[#This Row],[Model]])),1,0)</f>
        <v>0</v>
      </c>
      <c r="I2379">
        <f>IF(ISNUMBER(SEARCH("RS",porsche_data[[#This Row],[Model]])),1,0)</f>
        <v>0</v>
      </c>
      <c r="J2379">
        <f>IF(ISNUMBER(SEARCH("Targa",porsche_data[[#This Row],[Body]])),1,0)</f>
        <v>0</v>
      </c>
      <c r="K2379">
        <f>IF(ISNUMBER(SEARCH("Cabriolet",porsche_data[[#This Row],[Body]])),1,0)</f>
        <v>0</v>
      </c>
      <c r="L2379" t="s">
        <v>44</v>
      </c>
      <c r="M2379">
        <v>991</v>
      </c>
      <c r="N2379" t="s">
        <v>2530</v>
      </c>
      <c r="O2379" s="3">
        <f>1*(LEFT(porsche_data[[#This Row],[Mileage0]],FIND(" ",porsche_data[[#This Row],[Mileage0]])-1))</f>
        <v>18670</v>
      </c>
      <c r="P2379" t="s">
        <v>73</v>
      </c>
      <c r="Q2379">
        <v>420</v>
      </c>
      <c r="R2379" t="s">
        <v>78</v>
      </c>
      <c r="S2379">
        <f>1*(LEFT(porsche_data[[#This Row],[Cylinder Capacity]],FIND(" ",porsche_data[[#This Row],[Cylinder Capacity]])-1))</f>
        <v>3</v>
      </c>
      <c r="T2379" t="s">
        <v>20</v>
      </c>
      <c r="U2379" t="s">
        <v>31</v>
      </c>
      <c r="V2379">
        <f>IF(porsche_data[[#This Row],[Transmission]]="Automatic",1,0)</f>
        <v>0</v>
      </c>
      <c r="W2379">
        <f>IF(porsche_data[[#This Row],[Transmission]]="PDK",1,0)</f>
        <v>1</v>
      </c>
      <c r="X2379" t="s">
        <v>22</v>
      </c>
      <c r="Y2379">
        <f>IF(porsche_data[[#This Row],[Drive]]="Rear drive",0,1)</f>
        <v>0</v>
      </c>
      <c r="Z2379" t="s">
        <v>23</v>
      </c>
      <c r="AA2379" t="s">
        <v>24</v>
      </c>
      <c r="AB2379">
        <f>IF(OR(porsche_data[[#This Row],[Interior Color]]="Black",porsche_data[[#This Row],[Interior Color]]="Beige",porsche_data[[#This Row],[Interior Color]]="Brown",porsche_data[[#This Row],[Interior Color]]="Grey"),0,1)</f>
        <v>0</v>
      </c>
      <c r="AC2379" t="s">
        <v>116</v>
      </c>
      <c r="AD23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80" spans="1:30" x14ac:dyDescent="0.2">
      <c r="A2380" t="s">
        <v>899</v>
      </c>
      <c r="B2380">
        <v>111900</v>
      </c>
      <c r="C2380">
        <f>ABS((porsche_data[[#This Row],[Price]]-AVERAGE(B2312:B6767))/_xlfn.STDEV.P(B2312:B6767))</f>
        <v>1.6330310308876503</v>
      </c>
      <c r="D2380" t="s">
        <v>303</v>
      </c>
      <c r="E2380" t="s">
        <v>891</v>
      </c>
      <c r="F2380">
        <f>IF(OR(ISNUMBER(SEARCH(" 4S",porsche_data[[#This Row],[Model]])), ISNUMBER(SEARCH(" S",porsche_data[[#This Row],[Model]]))),1,0)</f>
        <v>0</v>
      </c>
      <c r="G2380">
        <f>IF(ISNUMBER(SEARCH("Turbo",porsche_data[[#This Row],[Model]])),1,0)</f>
        <v>1</v>
      </c>
      <c r="H2380">
        <f>IF(ISNUMBER(SEARCH("GT",porsche_data[[#This Row],[Model]])),1,0)</f>
        <v>0</v>
      </c>
      <c r="I2380">
        <f>IF(ISNUMBER(SEARCH("RS",porsche_data[[#This Row],[Model]])),1,0)</f>
        <v>0</v>
      </c>
      <c r="J2380">
        <f>IF(ISNUMBER(SEARCH("Targa",porsche_data[[#This Row],[Body]])),1,0)</f>
        <v>0</v>
      </c>
      <c r="K2380">
        <f>IF(ISNUMBER(SEARCH("Cabriolet",porsche_data[[#This Row],[Body]])),1,0)</f>
        <v>0</v>
      </c>
      <c r="L2380" t="s">
        <v>44</v>
      </c>
      <c r="M2380">
        <v>997</v>
      </c>
      <c r="N2380" t="s">
        <v>3180</v>
      </c>
      <c r="O2380" s="3">
        <f>1*(LEFT(porsche_data[[#This Row],[Mileage0]],FIND(" ",porsche_data[[#This Row],[Mileage0]])-1))</f>
        <v>61100</v>
      </c>
      <c r="P2380" t="s">
        <v>178</v>
      </c>
      <c r="Q2380">
        <v>480</v>
      </c>
      <c r="R2380" t="s">
        <v>19</v>
      </c>
      <c r="S2380">
        <f>1*(LEFT(porsche_data[[#This Row],[Cylinder Capacity]],FIND(" ",porsche_data[[#This Row],[Cylinder Capacity]])-1))</f>
        <v>3.6</v>
      </c>
      <c r="T2380" t="s">
        <v>20</v>
      </c>
      <c r="U2380" t="s">
        <v>21</v>
      </c>
      <c r="V2380">
        <f>IF(porsche_data[[#This Row],[Transmission]]="Automatic",1,0)</f>
        <v>0</v>
      </c>
      <c r="W2380">
        <f>IF(porsche_data[[#This Row],[Transmission]]="PDK",1,0)</f>
        <v>0</v>
      </c>
      <c r="X2380" t="s">
        <v>46</v>
      </c>
      <c r="Y2380">
        <f>IF(porsche_data[[#This Row],[Drive]]="Rear drive",0,1)</f>
        <v>1</v>
      </c>
      <c r="Z2380" t="s">
        <v>23</v>
      </c>
      <c r="AA2380" t="s">
        <v>24</v>
      </c>
      <c r="AB2380">
        <f>IF(OR(porsche_data[[#This Row],[Interior Color]]="Black",porsche_data[[#This Row],[Interior Color]]="Beige",porsche_data[[#This Row],[Interior Color]]="Brown",porsche_data[[#This Row],[Interior Color]]="Grey"),0,1)</f>
        <v>0</v>
      </c>
      <c r="AC2380" t="s">
        <v>24</v>
      </c>
      <c r="AD23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81" spans="1:30" x14ac:dyDescent="0.2">
      <c r="A2381" t="s">
        <v>2246</v>
      </c>
      <c r="B2381">
        <v>111540</v>
      </c>
      <c r="C2381">
        <f>ABS((porsche_data[[#This Row],[Price]]-AVERAGE(B2313:B6768))/_xlfn.STDEV.P(B2313:B6768))</f>
        <v>1.6200820213287819</v>
      </c>
      <c r="D2381" t="s">
        <v>90</v>
      </c>
      <c r="E2381" t="s">
        <v>260</v>
      </c>
      <c r="F2381">
        <f>IF(OR(ISNUMBER(SEARCH(" 4S",porsche_data[[#This Row],[Model]])), ISNUMBER(SEARCH(" S",porsche_data[[#This Row],[Model]]))),1,0)</f>
        <v>0</v>
      </c>
      <c r="G2381">
        <f>IF(ISNUMBER(SEARCH("Turbo",porsche_data[[#This Row],[Model]])),1,0)</f>
        <v>0</v>
      </c>
      <c r="H2381">
        <f>IF(ISNUMBER(SEARCH("GT",porsche_data[[#This Row],[Model]])),1,0)</f>
        <v>1</v>
      </c>
      <c r="I2381">
        <f>IF(ISNUMBER(SEARCH("RS",porsche_data[[#This Row],[Model]])),1,0)</f>
        <v>0</v>
      </c>
      <c r="J2381">
        <f>IF(ISNUMBER(SEARCH("Targa",porsche_data[[#This Row],[Body]])),1,0)</f>
        <v>0</v>
      </c>
      <c r="K2381">
        <f>IF(ISNUMBER(SEARCH("Cabriolet",porsche_data[[#This Row],[Body]])),1,0)</f>
        <v>0</v>
      </c>
      <c r="L2381" t="s">
        <v>44</v>
      </c>
      <c r="M2381">
        <v>991</v>
      </c>
      <c r="N2381" t="s">
        <v>2247</v>
      </c>
      <c r="O2381" s="3">
        <f>1*(LEFT(porsche_data[[#This Row],[Mileage0]],FIND(" ",porsche_data[[#This Row],[Mileage0]])-1))</f>
        <v>43190</v>
      </c>
      <c r="P2381" t="s">
        <v>66</v>
      </c>
      <c r="Q2381">
        <v>450</v>
      </c>
      <c r="R2381" t="s">
        <v>67</v>
      </c>
      <c r="S2381">
        <f>1*(LEFT(porsche_data[[#This Row],[Cylinder Capacity]],FIND(" ",porsche_data[[#This Row],[Cylinder Capacity]])-1))</f>
        <v>3</v>
      </c>
      <c r="T2381" t="s">
        <v>20</v>
      </c>
      <c r="U2381" t="s">
        <v>31</v>
      </c>
      <c r="V2381">
        <f>IF(porsche_data[[#This Row],[Transmission]]="Automatic",1,0)</f>
        <v>0</v>
      </c>
      <c r="W2381">
        <f>IF(porsche_data[[#This Row],[Transmission]]="PDK",1,0)</f>
        <v>1</v>
      </c>
      <c r="X2381" t="s">
        <v>22</v>
      </c>
      <c r="Y2381">
        <f>IF(porsche_data[[#This Row],[Drive]]="Rear drive",0,1)</f>
        <v>0</v>
      </c>
      <c r="Z2381" t="s">
        <v>23</v>
      </c>
      <c r="AA2381" t="s">
        <v>24</v>
      </c>
      <c r="AB2381">
        <f>IF(OR(porsche_data[[#This Row],[Interior Color]]="Black",porsche_data[[#This Row],[Interior Color]]="Beige",porsche_data[[#This Row],[Interior Color]]="Brown",porsche_data[[#This Row],[Interior Color]]="Grey"),0,1)</f>
        <v>0</v>
      </c>
      <c r="AC2381" t="s">
        <v>99</v>
      </c>
      <c r="AD23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82" spans="1:30" hidden="1" x14ac:dyDescent="0.2">
      <c r="A2382" t="s">
        <v>25</v>
      </c>
      <c r="C2382" t="e">
        <f>ABS((porsche_data[[#This Row],[Price]]-#REF!)/#REF!)</f>
        <v>#REF!</v>
      </c>
      <c r="D2382" t="s">
        <v>473</v>
      </c>
      <c r="E2382" t="s">
        <v>3172</v>
      </c>
      <c r="F2382">
        <f>IF(OR(ISNUMBER(SEARCH(" 4S",porsche_data[[#This Row],[Model]])), ISNUMBER(SEARCH(" S",porsche_data[[#This Row],[Model]]))),1,0)</f>
        <v>1</v>
      </c>
      <c r="G2382">
        <f>IF(ISNUMBER(SEARCH("Turbo",porsche_data[[#This Row],[Model]])),1,0)</f>
        <v>1</v>
      </c>
      <c r="H2382">
        <f>IF(ISNUMBER(SEARCH("GT",porsche_data[[#This Row],[Model]])),1,0)</f>
        <v>0</v>
      </c>
      <c r="I2382">
        <f>IF(ISNUMBER(SEARCH("RS",porsche_data[[#This Row],[Model]])),1,0)</f>
        <v>0</v>
      </c>
      <c r="J2382">
        <f>IF(ISNUMBER(SEARCH("Targa",porsche_data[[#This Row],[Body]])),1,0)</f>
        <v>0</v>
      </c>
      <c r="K2382">
        <f>IF(ISNUMBER(SEARCH("Cabriolet",porsche_data[[#This Row],[Body]])),1,0)</f>
        <v>0</v>
      </c>
      <c r="L2382" t="s">
        <v>44</v>
      </c>
      <c r="N2382" t="s">
        <v>3397</v>
      </c>
      <c r="O2382" t="str">
        <f>IF(ISNUMBER(SEARCH("km",porsche_data[[#This Row],[Mileage0]])),porsche_data[[#This Row],[Mileage0]],"")</f>
        <v>61259 km</v>
      </c>
      <c r="P2382" t="s">
        <v>796</v>
      </c>
      <c r="R2382" t="s">
        <v>19</v>
      </c>
      <c r="T2382" t="s">
        <v>20</v>
      </c>
      <c r="U2382" t="s">
        <v>21</v>
      </c>
      <c r="V2382">
        <f>IF(porsche_data[[#This Row],[Transmission]]="Automatic",1,0)</f>
        <v>0</v>
      </c>
      <c r="W2382">
        <f>IF(porsche_data[[#This Row],[Transmission]]="PDK",1,0)</f>
        <v>0</v>
      </c>
      <c r="X2382" t="s">
        <v>46</v>
      </c>
      <c r="Y2382">
        <f>IF(porsche_data[[#This Row],[Drive]]="Rear drive",0,1)</f>
        <v>1</v>
      </c>
      <c r="Z2382" t="s">
        <v>23</v>
      </c>
      <c r="AA2382" t="s">
        <v>24</v>
      </c>
      <c r="AB2382">
        <f>IF(OR(porsche_data[[#This Row],[Interior Color]]="Black",porsche_data[[#This Row],[Interior Color]]="Beige",porsche_data[[#This Row],[Interior Color]]="Brown",porsche_data[[#This Row],[Interior Color]]="Grey"),0,1)</f>
        <v>0</v>
      </c>
      <c r="AC2382" t="s">
        <v>54</v>
      </c>
      <c r="AD23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83" spans="1:30" hidden="1" x14ac:dyDescent="0.2">
      <c r="A2383" t="s">
        <v>25</v>
      </c>
      <c r="C2383" t="e">
        <f>ABS((porsche_data[[#This Row],[Price]]-#REF!)/#REF!)</f>
        <v>#REF!</v>
      </c>
      <c r="D2383" t="s">
        <v>25</v>
      </c>
      <c r="E2383" t="s">
        <v>25</v>
      </c>
      <c r="F2383">
        <f>IF(OR(ISNUMBER(SEARCH(" 4S",porsche_data[[#This Row],[Model]])), ISNUMBER(SEARCH(" S",porsche_data[[#This Row],[Model]]))),1,0)</f>
        <v>0</v>
      </c>
      <c r="G2383">
        <f>IF(ISNUMBER(SEARCH("Turbo",porsche_data[[#This Row],[Model]])),1,0)</f>
        <v>0</v>
      </c>
      <c r="H2383">
        <f>IF(ISNUMBER(SEARCH("GT",porsche_data[[#This Row],[Model]])),1,0)</f>
        <v>0</v>
      </c>
      <c r="I2383">
        <f>IF(ISNUMBER(SEARCH("RS",porsche_data[[#This Row],[Model]])),1,0)</f>
        <v>0</v>
      </c>
      <c r="J2383">
        <f>IF(ISNUMBER(SEARCH("Targa",porsche_data[[#This Row],[Body]])),1,0)</f>
        <v>0</v>
      </c>
      <c r="K2383">
        <f>IF(ISNUMBER(SEARCH("Cabriolet",porsche_data[[#This Row],[Body]])),1,0)</f>
        <v>0</v>
      </c>
      <c r="L2383" t="s">
        <v>25</v>
      </c>
      <c r="N2383" t="s">
        <v>25</v>
      </c>
      <c r="O2383" t="str">
        <f>IF(ISNUMBER(SEARCH("km",porsche_data[[#This Row],[Mileage0]])),porsche_data[[#This Row],[Mileage0]],"")</f>
        <v/>
      </c>
      <c r="P2383" t="s">
        <v>25</v>
      </c>
      <c r="R2383" t="s">
        <v>25</v>
      </c>
      <c r="T2383" t="s">
        <v>25</v>
      </c>
      <c r="U2383" t="s">
        <v>25</v>
      </c>
      <c r="V2383">
        <f>IF(porsche_data[[#This Row],[Transmission]]="Automatic",1,0)</f>
        <v>0</v>
      </c>
      <c r="W2383">
        <f>IF(porsche_data[[#This Row],[Transmission]]="PDK",1,0)</f>
        <v>0</v>
      </c>
      <c r="X2383" t="s">
        <v>25</v>
      </c>
      <c r="Y2383">
        <f>IF(porsche_data[[#This Row],[Drive]]="Rear drive",0,1)</f>
        <v>1</v>
      </c>
      <c r="Z2383" t="s">
        <v>25</v>
      </c>
      <c r="AA2383" t="s">
        <v>25</v>
      </c>
      <c r="AB2383">
        <f>IF(OR(porsche_data[[#This Row],[Interior Color]]="Black",porsche_data[[#This Row],[Interior Color]]="Beige",porsche_data[[#This Row],[Interior Color]]="Brown",porsche_data[[#This Row],[Interior Color]]="Grey"),0,1)</f>
        <v>1</v>
      </c>
      <c r="AC2383" t="s">
        <v>25</v>
      </c>
      <c r="AD23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84" spans="1:30" hidden="1" x14ac:dyDescent="0.2">
      <c r="A2384" t="s">
        <v>2240</v>
      </c>
      <c r="C2384" t="e">
        <f>ABS((porsche_data[[#This Row],[Price]]-#REF!)/#REF!)</f>
        <v>#REF!</v>
      </c>
      <c r="D2384" t="s">
        <v>449</v>
      </c>
      <c r="E2384" t="s">
        <v>226</v>
      </c>
      <c r="F2384">
        <f>IF(OR(ISNUMBER(SEARCH(" 4S",porsche_data[[#This Row],[Model]])), ISNUMBER(SEARCH(" S",porsche_data[[#This Row],[Model]]))),1,0)</f>
        <v>0</v>
      </c>
      <c r="G2384">
        <f>IF(ISNUMBER(SEARCH("Turbo",porsche_data[[#This Row],[Model]])),1,0)</f>
        <v>0</v>
      </c>
      <c r="H2384">
        <f>IF(ISNUMBER(SEARCH("GT",porsche_data[[#This Row],[Model]])),1,0)</f>
        <v>0</v>
      </c>
      <c r="I2384">
        <f>IF(ISNUMBER(SEARCH("RS",porsche_data[[#This Row],[Model]])),1,0)</f>
        <v>0</v>
      </c>
      <c r="J2384">
        <f>IF(ISNUMBER(SEARCH("Targa",porsche_data[[#This Row],[Body]])),1,0)</f>
        <v>0</v>
      </c>
      <c r="K2384">
        <f>IF(ISNUMBER(SEARCH("Cabriolet",porsche_data[[#This Row],[Body]])),1,0)</f>
        <v>0</v>
      </c>
      <c r="L2384" t="s">
        <v>316</v>
      </c>
      <c r="N2384" t="s">
        <v>597</v>
      </c>
      <c r="O2384" t="str">
        <f>IF(ISNUMBER(SEARCH("km",porsche_data[[#This Row],[Mileage0]])),porsche_data[[#This Row],[Mileage0]],"")</f>
        <v>30000 km</v>
      </c>
      <c r="P2384" t="s">
        <v>289</v>
      </c>
      <c r="R2384" t="s">
        <v>525</v>
      </c>
      <c r="T2384" t="s">
        <v>20</v>
      </c>
      <c r="U2384" t="s">
        <v>21</v>
      </c>
      <c r="V2384">
        <f>IF(porsche_data[[#This Row],[Transmission]]="Automatic",1,0)</f>
        <v>0</v>
      </c>
      <c r="W2384">
        <f>IF(porsche_data[[#This Row],[Transmission]]="PDK",1,0)</f>
        <v>0</v>
      </c>
      <c r="X2384" t="s">
        <v>22</v>
      </c>
      <c r="Y2384">
        <f>IF(porsche_data[[#This Row],[Drive]]="Rear drive",0,1)</f>
        <v>0</v>
      </c>
      <c r="Z2384" t="s">
        <v>23</v>
      </c>
      <c r="AA2384" t="s">
        <v>24</v>
      </c>
      <c r="AB2384">
        <f>IF(OR(porsche_data[[#This Row],[Interior Color]]="Black",porsche_data[[#This Row],[Interior Color]]="Beige",porsche_data[[#This Row],[Interior Color]]="Brown",porsche_data[[#This Row],[Interior Color]]="Grey"),0,1)</f>
        <v>0</v>
      </c>
      <c r="AC2384" t="s">
        <v>54</v>
      </c>
      <c r="AD23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85" spans="1:30" x14ac:dyDescent="0.2">
      <c r="A2385" t="s">
        <v>1081</v>
      </c>
      <c r="B2385">
        <v>110997</v>
      </c>
      <c r="C2385">
        <f>ABS((porsche_data[[#This Row],[Price]]-AVERAGE(B2317:B6772))/_xlfn.STDEV.P(B2317:B6772))</f>
        <v>1.6026298729207356</v>
      </c>
      <c r="D2385" t="s">
        <v>298</v>
      </c>
      <c r="E2385" t="s">
        <v>891</v>
      </c>
      <c r="F2385">
        <f>IF(OR(ISNUMBER(SEARCH(" 4S",porsche_data[[#This Row],[Model]])), ISNUMBER(SEARCH(" S",porsche_data[[#This Row],[Model]]))),1,0)</f>
        <v>0</v>
      </c>
      <c r="G2385">
        <f>IF(ISNUMBER(SEARCH("Turbo",porsche_data[[#This Row],[Model]])),1,0)</f>
        <v>1</v>
      </c>
      <c r="H2385">
        <f>IF(ISNUMBER(SEARCH("GT",porsche_data[[#This Row],[Model]])),1,0)</f>
        <v>0</v>
      </c>
      <c r="I2385">
        <f>IF(ISNUMBER(SEARCH("RS",porsche_data[[#This Row],[Model]])),1,0)</f>
        <v>0</v>
      </c>
      <c r="J2385">
        <f>IF(ISNUMBER(SEARCH("Targa",porsche_data[[#This Row],[Body]])),1,0)</f>
        <v>0</v>
      </c>
      <c r="K2385">
        <f>IF(ISNUMBER(SEARCH("Cabriolet",porsche_data[[#This Row],[Body]])),1,0)</f>
        <v>0</v>
      </c>
      <c r="L2385" t="s">
        <v>44</v>
      </c>
      <c r="M2385">
        <v>997</v>
      </c>
      <c r="N2385" t="s">
        <v>1082</v>
      </c>
      <c r="O2385" s="3">
        <f>1*(LEFT(porsche_data[[#This Row],[Mileage0]],FIND(" ",porsche_data[[#This Row],[Mileage0]])-1))</f>
        <v>40610</v>
      </c>
      <c r="P2385" t="s">
        <v>178</v>
      </c>
      <c r="Q2385">
        <v>480</v>
      </c>
      <c r="R2385" t="s">
        <v>19</v>
      </c>
      <c r="S2385">
        <f>1*(LEFT(porsche_data[[#This Row],[Cylinder Capacity]],FIND(" ",porsche_data[[#This Row],[Cylinder Capacity]])-1))</f>
        <v>3.6</v>
      </c>
      <c r="T2385" t="s">
        <v>20</v>
      </c>
      <c r="U2385" t="s">
        <v>21</v>
      </c>
      <c r="V2385">
        <f>IF(porsche_data[[#This Row],[Transmission]]="Automatic",1,0)</f>
        <v>0</v>
      </c>
      <c r="W2385">
        <f>IF(porsche_data[[#This Row],[Transmission]]="PDK",1,0)</f>
        <v>0</v>
      </c>
      <c r="X2385" t="s">
        <v>46</v>
      </c>
      <c r="Y2385">
        <f>IF(porsche_data[[#This Row],[Drive]]="Rear drive",0,1)</f>
        <v>1</v>
      </c>
      <c r="Z2385" t="s">
        <v>23</v>
      </c>
      <c r="AA2385" t="s">
        <v>24</v>
      </c>
      <c r="AB2385">
        <f>IF(OR(porsche_data[[#This Row],[Interior Color]]="Black",porsche_data[[#This Row],[Interior Color]]="Beige",porsche_data[[#This Row],[Interior Color]]="Brown",porsche_data[[#This Row],[Interior Color]]="Grey"),0,1)</f>
        <v>0</v>
      </c>
      <c r="AC2385" t="s">
        <v>32</v>
      </c>
      <c r="AD23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86" spans="1:30" hidden="1" x14ac:dyDescent="0.2">
      <c r="A2386" t="s">
        <v>3398</v>
      </c>
      <c r="C2386" t="e">
        <f>ABS((porsche_data[[#This Row],[Price]]-#REF!)/#REF!)</f>
        <v>#REF!</v>
      </c>
      <c r="D2386" t="s">
        <v>56</v>
      </c>
      <c r="E2386" t="s">
        <v>988</v>
      </c>
      <c r="F2386">
        <f>IF(OR(ISNUMBER(SEARCH(" 4S",porsche_data[[#This Row],[Model]])), ISNUMBER(SEARCH(" S",porsche_data[[#This Row],[Model]]))),1,0)</f>
        <v>1</v>
      </c>
      <c r="G2386">
        <f>IF(ISNUMBER(SEARCH("Turbo",porsche_data[[#This Row],[Model]])),1,0)</f>
        <v>0</v>
      </c>
      <c r="H2386">
        <f>IF(ISNUMBER(SEARCH("GT",porsche_data[[#This Row],[Model]])),1,0)</f>
        <v>0</v>
      </c>
      <c r="I2386">
        <f>IF(ISNUMBER(SEARCH("RS",porsche_data[[#This Row],[Model]])),1,0)</f>
        <v>0</v>
      </c>
      <c r="J2386">
        <f>IF(ISNUMBER(SEARCH("Targa",porsche_data[[#This Row],[Body]])),1,0)</f>
        <v>0</v>
      </c>
      <c r="K2386">
        <f>IF(ISNUMBER(SEARCH("Cabriolet",porsche_data[[#This Row],[Body]])),1,0)</f>
        <v>0</v>
      </c>
      <c r="L2386" t="s">
        <v>44</v>
      </c>
      <c r="N2386" t="s">
        <v>1915</v>
      </c>
      <c r="O2386" t="str">
        <f>IF(ISNUMBER(SEARCH("km",porsche_data[[#This Row],[Mileage0]])),porsche_data[[#This Row],[Mileage0]],"")</f>
        <v>159000 km</v>
      </c>
      <c r="P2386" t="s">
        <v>38</v>
      </c>
      <c r="R2386" t="s">
        <v>198</v>
      </c>
      <c r="T2386" t="s">
        <v>20</v>
      </c>
      <c r="U2386" t="s">
        <v>21</v>
      </c>
      <c r="V2386">
        <f>IF(porsche_data[[#This Row],[Transmission]]="Automatic",1,0)</f>
        <v>0</v>
      </c>
      <c r="W2386">
        <f>IF(porsche_data[[#This Row],[Transmission]]="PDK",1,0)</f>
        <v>0</v>
      </c>
      <c r="X2386" t="s">
        <v>22</v>
      </c>
      <c r="Y2386">
        <f>IF(porsche_data[[#This Row],[Drive]]="Rear drive",0,1)</f>
        <v>0</v>
      </c>
      <c r="Z2386" t="s">
        <v>23</v>
      </c>
      <c r="AA2386" t="s">
        <v>24</v>
      </c>
      <c r="AB2386">
        <f>IF(OR(porsche_data[[#This Row],[Interior Color]]="Black",porsche_data[[#This Row],[Interior Color]]="Beige",porsche_data[[#This Row],[Interior Color]]="Brown",porsche_data[[#This Row],[Interior Color]]="Grey"),0,1)</f>
        <v>0</v>
      </c>
      <c r="AC2386" t="s">
        <v>116</v>
      </c>
      <c r="AD23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87" spans="1:30" x14ac:dyDescent="0.2">
      <c r="A2387" t="s">
        <v>2402</v>
      </c>
      <c r="B2387">
        <v>110900</v>
      </c>
      <c r="C2387">
        <f>ABS((porsche_data[[#This Row],[Price]]-AVERAGE(B2319:B6774))/_xlfn.STDEV.P(B2319:B6774))</f>
        <v>1.6022776579568803</v>
      </c>
      <c r="D2387" t="s">
        <v>93</v>
      </c>
      <c r="E2387" t="s">
        <v>64</v>
      </c>
      <c r="F2387">
        <f>IF(OR(ISNUMBER(SEARCH(" 4S",porsche_data[[#This Row],[Model]])), ISNUMBER(SEARCH(" S",porsche_data[[#This Row],[Model]]))),1,0)</f>
        <v>1</v>
      </c>
      <c r="G2387">
        <f>IF(ISNUMBER(SEARCH("Turbo",porsche_data[[#This Row],[Model]])),1,0)</f>
        <v>0</v>
      </c>
      <c r="H2387">
        <f>IF(ISNUMBER(SEARCH("GT",porsche_data[[#This Row],[Model]])),1,0)</f>
        <v>0</v>
      </c>
      <c r="I2387">
        <f>IF(ISNUMBER(SEARCH("RS",porsche_data[[#This Row],[Model]])),1,0)</f>
        <v>0</v>
      </c>
      <c r="J2387">
        <f>IF(ISNUMBER(SEARCH("Targa",porsche_data[[#This Row],[Body]])),1,0)</f>
        <v>0</v>
      </c>
      <c r="K2387">
        <f>IF(ISNUMBER(SEARCH("Cabriolet",porsche_data[[#This Row],[Body]])),1,0)</f>
        <v>0</v>
      </c>
      <c r="L2387" t="s">
        <v>44</v>
      </c>
      <c r="M2387">
        <v>992</v>
      </c>
      <c r="N2387" t="s">
        <v>2403</v>
      </c>
      <c r="O2387" s="3">
        <f>1*(LEFT(porsche_data[[#This Row],[Mileage0]],FIND(" ",porsche_data[[#This Row],[Mileage0]])-1))</f>
        <v>85500</v>
      </c>
      <c r="P2387" t="s">
        <v>66</v>
      </c>
      <c r="Q2387">
        <v>450</v>
      </c>
      <c r="R2387" t="s">
        <v>67</v>
      </c>
      <c r="S2387">
        <f>1*(LEFT(porsche_data[[#This Row],[Cylinder Capacity]],FIND(" ",porsche_data[[#This Row],[Cylinder Capacity]])-1))</f>
        <v>3</v>
      </c>
      <c r="T2387" t="s">
        <v>20</v>
      </c>
      <c r="U2387" t="s">
        <v>31</v>
      </c>
      <c r="V2387">
        <f>IF(porsche_data[[#This Row],[Transmission]]="Automatic",1,0)</f>
        <v>0</v>
      </c>
      <c r="W2387">
        <f>IF(porsche_data[[#This Row],[Transmission]]="PDK",1,0)</f>
        <v>1</v>
      </c>
      <c r="X2387" t="s">
        <v>46</v>
      </c>
      <c r="Y2387">
        <f>IF(porsche_data[[#This Row],[Drive]]="Rear drive",0,1)</f>
        <v>1</v>
      </c>
      <c r="Z2387" t="s">
        <v>23</v>
      </c>
      <c r="AA2387" t="s">
        <v>24</v>
      </c>
      <c r="AB2387">
        <f>IF(OR(porsche_data[[#This Row],[Interior Color]]="Black",porsche_data[[#This Row],[Interior Color]]="Beige",porsche_data[[#This Row],[Interior Color]]="Brown",porsche_data[[#This Row],[Interior Color]]="Grey"),0,1)</f>
        <v>0</v>
      </c>
      <c r="AC2387" t="s">
        <v>54</v>
      </c>
      <c r="AD23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88" spans="1:30" x14ac:dyDescent="0.2">
      <c r="A2388" t="s">
        <v>283</v>
      </c>
      <c r="B2388">
        <v>110000</v>
      </c>
      <c r="C2388">
        <f>ABS((porsche_data[[#This Row],[Price]]-AVERAGE(B2320:B6775))/_xlfn.STDEV.P(B2320:B6775))</f>
        <v>1.5590692371011847</v>
      </c>
      <c r="D2388" t="s">
        <v>229</v>
      </c>
      <c r="E2388" t="s">
        <v>230</v>
      </c>
      <c r="F2388">
        <f>IF(OR(ISNUMBER(SEARCH(" 4S",porsche_data[[#This Row],[Model]])), ISNUMBER(SEARCH(" S",porsche_data[[#This Row],[Model]]))),1,0)</f>
        <v>0</v>
      </c>
      <c r="G2388">
        <f>IF(ISNUMBER(SEARCH("Turbo",porsche_data[[#This Row],[Model]])),1,0)</f>
        <v>0</v>
      </c>
      <c r="H2388">
        <f>IF(ISNUMBER(SEARCH("GT",porsche_data[[#This Row],[Model]])),1,0)</f>
        <v>0</v>
      </c>
      <c r="I2388">
        <f>IF(ISNUMBER(SEARCH("RS",porsche_data[[#This Row],[Model]])),1,0)</f>
        <v>0</v>
      </c>
      <c r="J2388">
        <f>IF(ISNUMBER(SEARCH("Targa",porsche_data[[#This Row],[Body]])),1,0)</f>
        <v>0</v>
      </c>
      <c r="K2388">
        <f>IF(ISNUMBER(SEARCH("Cabriolet",porsche_data[[#This Row],[Body]])),1,0)</f>
        <v>0</v>
      </c>
      <c r="L2388" t="s">
        <v>44</v>
      </c>
      <c r="M2388">
        <v>964</v>
      </c>
      <c r="N2388" t="s">
        <v>284</v>
      </c>
      <c r="O2388" s="3">
        <f>1*(LEFT(porsche_data[[#This Row],[Mileage0]],FIND(" ",porsche_data[[#This Row],[Mileage0]])-1))</f>
        <v>83257</v>
      </c>
      <c r="P2388" t="s">
        <v>18</v>
      </c>
      <c r="Q2388">
        <v>250</v>
      </c>
      <c r="R2388" t="s">
        <v>19</v>
      </c>
      <c r="S2388">
        <f>1*(LEFT(porsche_data[[#This Row],[Cylinder Capacity]],FIND(" ",porsche_data[[#This Row],[Cylinder Capacity]])-1))</f>
        <v>3.6</v>
      </c>
      <c r="T2388" t="s">
        <v>20</v>
      </c>
      <c r="U2388" t="s">
        <v>21</v>
      </c>
      <c r="V2388">
        <f>IF(porsche_data[[#This Row],[Transmission]]="Automatic",1,0)</f>
        <v>0</v>
      </c>
      <c r="W2388">
        <f>IF(porsche_data[[#This Row],[Transmission]]="PDK",1,0)</f>
        <v>0</v>
      </c>
      <c r="X2388" t="s">
        <v>22</v>
      </c>
      <c r="Y2388">
        <f>IF(porsche_data[[#This Row],[Drive]]="Rear drive",0,1)</f>
        <v>0</v>
      </c>
      <c r="Z2388" t="s">
        <v>23</v>
      </c>
      <c r="AA2388" t="s">
        <v>24</v>
      </c>
      <c r="AB2388">
        <f>IF(OR(porsche_data[[#This Row],[Interior Color]]="Black",porsche_data[[#This Row],[Interior Color]]="Beige",porsche_data[[#This Row],[Interior Color]]="Brown",porsche_data[[#This Row],[Interior Color]]="Grey"),0,1)</f>
        <v>0</v>
      </c>
      <c r="AC2388" t="s">
        <v>116</v>
      </c>
      <c r="AD23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89" spans="1:30" hidden="1" x14ac:dyDescent="0.2">
      <c r="A2389" t="s">
        <v>25</v>
      </c>
      <c r="C2389" t="e">
        <f>ABS((porsche_data[[#This Row],[Price]]-#REF!)/#REF!)</f>
        <v>#REF!</v>
      </c>
      <c r="D2389" t="s">
        <v>25</v>
      </c>
      <c r="E2389" t="s">
        <v>25</v>
      </c>
      <c r="F2389">
        <f>IF(OR(ISNUMBER(SEARCH(" 4S",porsche_data[[#This Row],[Model]])), ISNUMBER(SEARCH(" S",porsche_data[[#This Row],[Model]]))),1,0)</f>
        <v>0</v>
      </c>
      <c r="G2389">
        <f>IF(ISNUMBER(SEARCH("Turbo",porsche_data[[#This Row],[Model]])),1,0)</f>
        <v>0</v>
      </c>
      <c r="H2389">
        <f>IF(ISNUMBER(SEARCH("GT",porsche_data[[#This Row],[Model]])),1,0)</f>
        <v>0</v>
      </c>
      <c r="I2389">
        <f>IF(ISNUMBER(SEARCH("RS",porsche_data[[#This Row],[Model]])),1,0)</f>
        <v>0</v>
      </c>
      <c r="J2389">
        <f>IF(ISNUMBER(SEARCH("Targa",porsche_data[[#This Row],[Body]])),1,0)</f>
        <v>0</v>
      </c>
      <c r="K2389">
        <f>IF(ISNUMBER(SEARCH("Cabriolet",porsche_data[[#This Row],[Body]])),1,0)</f>
        <v>0</v>
      </c>
      <c r="L2389" t="s">
        <v>25</v>
      </c>
      <c r="N2389" t="s">
        <v>25</v>
      </c>
      <c r="O2389" t="str">
        <f>IF(ISNUMBER(SEARCH("km",porsche_data[[#This Row],[Mileage0]])),porsche_data[[#This Row],[Mileage0]],"")</f>
        <v/>
      </c>
      <c r="P2389" t="s">
        <v>25</v>
      </c>
      <c r="R2389" t="s">
        <v>25</v>
      </c>
      <c r="T2389" t="s">
        <v>25</v>
      </c>
      <c r="U2389" t="s">
        <v>25</v>
      </c>
      <c r="V2389">
        <f>IF(porsche_data[[#This Row],[Transmission]]="Automatic",1,0)</f>
        <v>0</v>
      </c>
      <c r="W2389">
        <f>IF(porsche_data[[#This Row],[Transmission]]="PDK",1,0)</f>
        <v>0</v>
      </c>
      <c r="X2389" t="s">
        <v>25</v>
      </c>
      <c r="Y2389">
        <f>IF(porsche_data[[#This Row],[Drive]]="Rear drive",0,1)</f>
        <v>1</v>
      </c>
      <c r="Z2389" t="s">
        <v>25</v>
      </c>
      <c r="AA2389" t="s">
        <v>25</v>
      </c>
      <c r="AB2389">
        <f>IF(OR(porsche_data[[#This Row],[Interior Color]]="Black",porsche_data[[#This Row],[Interior Color]]="Beige",porsche_data[[#This Row],[Interior Color]]="Brown",porsche_data[[#This Row],[Interior Color]]="Grey"),0,1)</f>
        <v>1</v>
      </c>
      <c r="AC2389" t="s">
        <v>25</v>
      </c>
      <c r="AD23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90" spans="1:30" x14ac:dyDescent="0.2">
      <c r="A2390" t="s">
        <v>283</v>
      </c>
      <c r="B2390">
        <v>110000</v>
      </c>
      <c r="C2390">
        <f>ABS((porsche_data[[#This Row],[Price]]-AVERAGE(B2322:B6777))/_xlfn.STDEV.P(B2322:B6777))</f>
        <v>1.5633419078529314</v>
      </c>
      <c r="D2390" t="s">
        <v>298</v>
      </c>
      <c r="E2390" t="s">
        <v>891</v>
      </c>
      <c r="F2390">
        <f>IF(OR(ISNUMBER(SEARCH(" 4S",porsche_data[[#This Row],[Model]])), ISNUMBER(SEARCH(" S",porsche_data[[#This Row],[Model]]))),1,0)</f>
        <v>0</v>
      </c>
      <c r="G2390">
        <f>IF(ISNUMBER(SEARCH("Turbo",porsche_data[[#This Row],[Model]])),1,0)</f>
        <v>1</v>
      </c>
      <c r="H2390">
        <f>IF(ISNUMBER(SEARCH("GT",porsche_data[[#This Row],[Model]])),1,0)</f>
        <v>0</v>
      </c>
      <c r="I2390">
        <f>IF(ISNUMBER(SEARCH("RS",porsche_data[[#This Row],[Model]])),1,0)</f>
        <v>0</v>
      </c>
      <c r="J2390">
        <f>IF(ISNUMBER(SEARCH("Targa",porsche_data[[#This Row],[Body]])),1,0)</f>
        <v>0</v>
      </c>
      <c r="K2390">
        <f>IF(ISNUMBER(SEARCH("Cabriolet",porsche_data[[#This Row],[Body]])),1,0)</f>
        <v>0</v>
      </c>
      <c r="L2390" t="s">
        <v>44</v>
      </c>
      <c r="M2390">
        <v>997</v>
      </c>
      <c r="N2390" t="s">
        <v>1319</v>
      </c>
      <c r="O2390" s="3">
        <f>1*(LEFT(porsche_data[[#This Row],[Mileage0]],FIND(" ",porsche_data[[#This Row],[Mileage0]])-1))</f>
        <v>97248</v>
      </c>
      <c r="P2390" t="s">
        <v>178</v>
      </c>
      <c r="Q2390">
        <v>480</v>
      </c>
      <c r="R2390" t="s">
        <v>19</v>
      </c>
      <c r="S2390">
        <f>1*(LEFT(porsche_data[[#This Row],[Cylinder Capacity]],FIND(" ",porsche_data[[#This Row],[Cylinder Capacity]])-1))</f>
        <v>3.6</v>
      </c>
      <c r="T2390" t="s">
        <v>20</v>
      </c>
      <c r="U2390" t="s">
        <v>21</v>
      </c>
      <c r="V2390">
        <f>IF(porsche_data[[#This Row],[Transmission]]="Automatic",1,0)</f>
        <v>0</v>
      </c>
      <c r="W2390">
        <f>IF(porsche_data[[#This Row],[Transmission]]="PDK",1,0)</f>
        <v>0</v>
      </c>
      <c r="X2390" t="s">
        <v>46</v>
      </c>
      <c r="Y2390">
        <f>IF(porsche_data[[#This Row],[Drive]]="Rear drive",0,1)</f>
        <v>1</v>
      </c>
      <c r="Z2390" t="s">
        <v>23</v>
      </c>
      <c r="AA2390" t="s">
        <v>54</v>
      </c>
      <c r="AB2390">
        <f>IF(OR(porsche_data[[#This Row],[Interior Color]]="Black",porsche_data[[#This Row],[Interior Color]]="Beige",porsche_data[[#This Row],[Interior Color]]="Brown",porsche_data[[#This Row],[Interior Color]]="Grey"),0,1)</f>
        <v>1</v>
      </c>
      <c r="AC2390" t="s">
        <v>54</v>
      </c>
      <c r="AD23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91" spans="1:30" hidden="1" x14ac:dyDescent="0.2">
      <c r="A2391" t="s">
        <v>3402</v>
      </c>
      <c r="C2391" t="e">
        <f>ABS((porsche_data[[#This Row],[Price]]-#REF!)/#REF!)</f>
        <v>#REF!</v>
      </c>
      <c r="D2391" t="s">
        <v>410</v>
      </c>
      <c r="E2391" t="s">
        <v>1134</v>
      </c>
      <c r="F2391">
        <f>IF(OR(ISNUMBER(SEARCH(" 4S",porsche_data[[#This Row],[Model]])), ISNUMBER(SEARCH(" S",porsche_data[[#This Row],[Model]]))),1,0)</f>
        <v>1</v>
      </c>
      <c r="G2391">
        <f>IF(ISNUMBER(SEARCH("Turbo",porsche_data[[#This Row],[Model]])),1,0)</f>
        <v>0</v>
      </c>
      <c r="H2391">
        <f>IF(ISNUMBER(SEARCH("GT",porsche_data[[#This Row],[Model]])),1,0)</f>
        <v>0</v>
      </c>
      <c r="I2391">
        <f>IF(ISNUMBER(SEARCH("RS",porsche_data[[#This Row],[Model]])),1,0)</f>
        <v>0</v>
      </c>
      <c r="J2391">
        <f>IF(ISNUMBER(SEARCH("Targa",porsche_data[[#This Row],[Body]])),1,0)</f>
        <v>0</v>
      </c>
      <c r="K2391">
        <f>IF(ISNUMBER(SEARCH("Cabriolet",porsche_data[[#This Row],[Body]])),1,0)</f>
        <v>0</v>
      </c>
      <c r="L2391" t="s">
        <v>44</v>
      </c>
      <c r="N2391" t="s">
        <v>1931</v>
      </c>
      <c r="O2391" t="str">
        <f>IF(ISNUMBER(SEARCH("km",porsche_data[[#This Row],[Mileage0]])),porsche_data[[#This Row],[Mileage0]],"")</f>
        <v>46000 km</v>
      </c>
      <c r="P2391" t="s">
        <v>1136</v>
      </c>
      <c r="R2391" t="s">
        <v>395</v>
      </c>
      <c r="T2391" t="s">
        <v>20</v>
      </c>
      <c r="U2391" t="s">
        <v>21</v>
      </c>
      <c r="V2391">
        <f>IF(porsche_data[[#This Row],[Transmission]]="Automatic",1,0)</f>
        <v>0</v>
      </c>
      <c r="W2391">
        <f>IF(porsche_data[[#This Row],[Transmission]]="PDK",1,0)</f>
        <v>0</v>
      </c>
      <c r="X2391" t="s">
        <v>22</v>
      </c>
      <c r="Y2391">
        <f>IF(porsche_data[[#This Row],[Drive]]="Rear drive",0,1)</f>
        <v>0</v>
      </c>
      <c r="Z2391" t="s">
        <v>23</v>
      </c>
      <c r="AA2391" t="s">
        <v>68</v>
      </c>
      <c r="AB2391">
        <f>IF(OR(porsche_data[[#This Row],[Interior Color]]="Black",porsche_data[[#This Row],[Interior Color]]="Beige",porsche_data[[#This Row],[Interior Color]]="Brown",porsche_data[[#This Row],[Interior Color]]="Grey"),0,1)</f>
        <v>0</v>
      </c>
      <c r="AC2391" t="s">
        <v>32</v>
      </c>
      <c r="AD23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92" spans="1:30" hidden="1" x14ac:dyDescent="0.2">
      <c r="A2392" t="s">
        <v>3403</v>
      </c>
      <c r="C2392" t="e">
        <f>ABS((porsche_data[[#This Row],[Price]]-#REF!)/#REF!)</f>
        <v>#REF!</v>
      </c>
      <c r="D2392" t="s">
        <v>482</v>
      </c>
      <c r="E2392" t="s">
        <v>478</v>
      </c>
      <c r="F2392">
        <f>IF(OR(ISNUMBER(SEARCH(" 4S",porsche_data[[#This Row],[Model]])), ISNUMBER(SEARCH(" S",porsche_data[[#This Row],[Model]]))),1,0)</f>
        <v>1</v>
      </c>
      <c r="G2392">
        <f>IF(ISNUMBER(SEARCH("Turbo",porsche_data[[#This Row],[Model]])),1,0)</f>
        <v>0</v>
      </c>
      <c r="H2392">
        <f>IF(ISNUMBER(SEARCH("GT",porsche_data[[#This Row],[Model]])),1,0)</f>
        <v>0</v>
      </c>
      <c r="I2392">
        <f>IF(ISNUMBER(SEARCH("RS",porsche_data[[#This Row],[Model]])),1,0)</f>
        <v>0</v>
      </c>
      <c r="J2392">
        <f>IF(ISNUMBER(SEARCH("Targa",porsche_data[[#This Row],[Body]])),1,0)</f>
        <v>0</v>
      </c>
      <c r="K2392">
        <f>IF(ISNUMBER(SEARCH("Cabriolet",porsche_data[[#This Row],[Body]])),1,0)</f>
        <v>1</v>
      </c>
      <c r="L2392" t="s">
        <v>16</v>
      </c>
      <c r="N2392" t="s">
        <v>3404</v>
      </c>
      <c r="O2392" t="str">
        <f>IF(ISNUMBER(SEARCH("km",porsche_data[[#This Row],[Mileage0]])),porsche_data[[#This Row],[Mileage0]],"")</f>
        <v/>
      </c>
      <c r="P2392" t="s">
        <v>289</v>
      </c>
      <c r="R2392" t="s">
        <v>19</v>
      </c>
      <c r="T2392" t="s">
        <v>20</v>
      </c>
      <c r="U2392" t="s">
        <v>21</v>
      </c>
      <c r="V2392">
        <f>IF(porsche_data[[#This Row],[Transmission]]="Automatic",1,0)</f>
        <v>0</v>
      </c>
      <c r="W2392">
        <f>IF(porsche_data[[#This Row],[Transmission]]="PDK",1,0)</f>
        <v>0</v>
      </c>
      <c r="X2392" t="s">
        <v>22</v>
      </c>
      <c r="Y2392">
        <f>IF(porsche_data[[#This Row],[Drive]]="Rear drive",0,1)</f>
        <v>0</v>
      </c>
      <c r="Z2392" t="s">
        <v>23</v>
      </c>
      <c r="AA2392" t="s">
        <v>32</v>
      </c>
      <c r="AB2392">
        <f>IF(OR(porsche_data[[#This Row],[Interior Color]]="Black",porsche_data[[#This Row],[Interior Color]]="Beige",porsche_data[[#This Row],[Interior Color]]="Brown",porsche_data[[#This Row],[Interior Color]]="Grey"),0,1)</f>
        <v>0</v>
      </c>
      <c r="AC2392" t="s">
        <v>47</v>
      </c>
      <c r="AD23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93" spans="1:30" hidden="1" x14ac:dyDescent="0.2">
      <c r="A2393" t="s">
        <v>3405</v>
      </c>
      <c r="C2393" t="e">
        <f>ABS((porsche_data[[#This Row],[Price]]-#REF!)/#REF!)</f>
        <v>#REF!</v>
      </c>
      <c r="D2393" t="s">
        <v>433</v>
      </c>
      <c r="E2393" t="s">
        <v>3406</v>
      </c>
      <c r="F2393">
        <f>IF(OR(ISNUMBER(SEARCH(" 4S",porsche_data[[#This Row],[Model]])), ISNUMBER(SEARCH(" S",porsche_data[[#This Row],[Model]]))),1,0)</f>
        <v>0</v>
      </c>
      <c r="G2393">
        <f>IF(ISNUMBER(SEARCH("Turbo",porsche_data[[#This Row],[Model]])),1,0)</f>
        <v>0</v>
      </c>
      <c r="H2393">
        <f>IF(ISNUMBER(SEARCH("GT",porsche_data[[#This Row],[Model]])),1,0)</f>
        <v>0</v>
      </c>
      <c r="I2393">
        <f>IF(ISNUMBER(SEARCH("RS",porsche_data[[#This Row],[Model]])),1,0)</f>
        <v>0</v>
      </c>
      <c r="J2393">
        <f>IF(ISNUMBER(SEARCH("Targa",porsche_data[[#This Row],[Body]])),1,0)</f>
        <v>0</v>
      </c>
      <c r="K2393">
        <f>IF(ISNUMBER(SEARCH("Cabriolet",porsche_data[[#This Row],[Body]])),1,0)</f>
        <v>0</v>
      </c>
      <c r="L2393" t="s">
        <v>44</v>
      </c>
      <c r="N2393" t="s">
        <v>3407</v>
      </c>
      <c r="O2393" t="str">
        <f>IF(ISNUMBER(SEARCH("km",porsche_data[[#This Row],[Mileage0]])),porsche_data[[#This Row],[Mileage0]],"")</f>
        <v>241352 km</v>
      </c>
      <c r="P2393" t="s">
        <v>3408</v>
      </c>
      <c r="R2393" t="s">
        <v>198</v>
      </c>
      <c r="T2393" t="s">
        <v>20</v>
      </c>
      <c r="U2393" t="s">
        <v>21</v>
      </c>
      <c r="V2393">
        <f>IF(porsche_data[[#This Row],[Transmission]]="Automatic",1,0)</f>
        <v>0</v>
      </c>
      <c r="W2393">
        <f>IF(porsche_data[[#This Row],[Transmission]]="PDK",1,0)</f>
        <v>0</v>
      </c>
      <c r="X2393" t="s">
        <v>22</v>
      </c>
      <c r="Y2393">
        <f>IF(porsche_data[[#This Row],[Drive]]="Rear drive",0,1)</f>
        <v>0</v>
      </c>
      <c r="Z2393" t="s">
        <v>23</v>
      </c>
      <c r="AA2393" t="s">
        <v>24</v>
      </c>
      <c r="AB2393">
        <f>IF(OR(porsche_data[[#This Row],[Interior Color]]="Black",porsche_data[[#This Row],[Interior Color]]="Beige",porsche_data[[#This Row],[Interior Color]]="Brown",porsche_data[[#This Row],[Interior Color]]="Grey"),0,1)</f>
        <v>0</v>
      </c>
      <c r="AC2393" t="s">
        <v>116</v>
      </c>
      <c r="AD23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94" spans="1:30" x14ac:dyDescent="0.2">
      <c r="A2394" t="s">
        <v>283</v>
      </c>
      <c r="B2394">
        <v>110000</v>
      </c>
      <c r="C2394">
        <f>ABS((porsche_data[[#This Row],[Price]]-AVERAGE(B2326:B6781))/_xlfn.STDEV.P(B2326:B6781))</f>
        <v>1.5719843315338262</v>
      </c>
      <c r="D2394" t="s">
        <v>80</v>
      </c>
      <c r="E2394" t="s">
        <v>71</v>
      </c>
      <c r="F2394">
        <f>IF(OR(ISNUMBER(SEARCH(" 4S",porsche_data[[#This Row],[Model]])), ISNUMBER(SEARCH(" S",porsche_data[[#This Row],[Model]]))),1,0)</f>
        <v>1</v>
      </c>
      <c r="G2394">
        <f>IF(ISNUMBER(SEARCH("Turbo",porsche_data[[#This Row],[Model]])),1,0)</f>
        <v>0</v>
      </c>
      <c r="H2394">
        <f>IF(ISNUMBER(SEARCH("GT",porsche_data[[#This Row],[Model]])),1,0)</f>
        <v>0</v>
      </c>
      <c r="I2394">
        <f>IF(ISNUMBER(SEARCH("RS",porsche_data[[#This Row],[Model]])),1,0)</f>
        <v>0</v>
      </c>
      <c r="J2394">
        <f>IF(ISNUMBER(SEARCH("Targa",porsche_data[[#This Row],[Body]])),1,0)</f>
        <v>0</v>
      </c>
      <c r="K2394">
        <f>IF(ISNUMBER(SEARCH("Cabriolet",porsche_data[[#This Row],[Body]])),1,0)</f>
        <v>1</v>
      </c>
      <c r="L2394" t="s">
        <v>16</v>
      </c>
      <c r="M2394">
        <v>991</v>
      </c>
      <c r="N2394" t="s">
        <v>1549</v>
      </c>
      <c r="O2394" s="3">
        <f>1*(LEFT(porsche_data[[#This Row],[Mileage0]],FIND(" ",porsche_data[[#This Row],[Mileage0]])-1))</f>
        <v>66500</v>
      </c>
      <c r="P2394" t="s">
        <v>73</v>
      </c>
      <c r="Q2394">
        <v>420</v>
      </c>
      <c r="R2394" t="s">
        <v>78</v>
      </c>
      <c r="S2394">
        <f>1*(LEFT(porsche_data[[#This Row],[Cylinder Capacity]],FIND(" ",porsche_data[[#This Row],[Cylinder Capacity]])-1))</f>
        <v>3</v>
      </c>
      <c r="T2394" t="s">
        <v>20</v>
      </c>
      <c r="U2394" t="s">
        <v>31</v>
      </c>
      <c r="V2394">
        <f>IF(porsche_data[[#This Row],[Transmission]]="Automatic",1,0)</f>
        <v>0</v>
      </c>
      <c r="W2394">
        <f>IF(porsche_data[[#This Row],[Transmission]]="PDK",1,0)</f>
        <v>1</v>
      </c>
      <c r="X2394" t="s">
        <v>22</v>
      </c>
      <c r="Y2394">
        <f>IF(porsche_data[[#This Row],[Drive]]="Rear drive",0,1)</f>
        <v>0</v>
      </c>
      <c r="Z2394" t="s">
        <v>23</v>
      </c>
      <c r="AA2394" t="s">
        <v>24</v>
      </c>
      <c r="AB2394">
        <f>IF(OR(porsche_data[[#This Row],[Interior Color]]="Black",porsche_data[[#This Row],[Interior Color]]="Beige",porsche_data[[#This Row],[Interior Color]]="Brown",porsche_data[[#This Row],[Interior Color]]="Grey"),0,1)</f>
        <v>0</v>
      </c>
      <c r="AC2394" t="s">
        <v>24</v>
      </c>
      <c r="AD23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95" spans="1:30" hidden="1" x14ac:dyDescent="0.2">
      <c r="A2395" t="s">
        <v>25</v>
      </c>
      <c r="C2395" t="e">
        <f>ABS((porsche_data[[#This Row],[Price]]-#REF!)/#REF!)</f>
        <v>#REF!</v>
      </c>
      <c r="D2395" t="s">
        <v>25</v>
      </c>
      <c r="E2395" t="s">
        <v>25</v>
      </c>
      <c r="F2395">
        <f>IF(OR(ISNUMBER(SEARCH(" 4S",porsche_data[[#This Row],[Model]])), ISNUMBER(SEARCH(" S",porsche_data[[#This Row],[Model]]))),1,0)</f>
        <v>0</v>
      </c>
      <c r="G2395">
        <f>IF(ISNUMBER(SEARCH("Turbo",porsche_data[[#This Row],[Model]])),1,0)</f>
        <v>0</v>
      </c>
      <c r="H2395">
        <f>IF(ISNUMBER(SEARCH("GT",porsche_data[[#This Row],[Model]])),1,0)</f>
        <v>0</v>
      </c>
      <c r="I2395">
        <f>IF(ISNUMBER(SEARCH("RS",porsche_data[[#This Row],[Model]])),1,0)</f>
        <v>0</v>
      </c>
      <c r="J2395">
        <f>IF(ISNUMBER(SEARCH("Targa",porsche_data[[#This Row],[Body]])),1,0)</f>
        <v>0</v>
      </c>
      <c r="K2395">
        <f>IF(ISNUMBER(SEARCH("Cabriolet",porsche_data[[#This Row],[Body]])),1,0)</f>
        <v>0</v>
      </c>
      <c r="L2395" t="s">
        <v>25</v>
      </c>
      <c r="N2395" t="s">
        <v>25</v>
      </c>
      <c r="O2395" t="str">
        <f>IF(ISNUMBER(SEARCH("km",porsche_data[[#This Row],[Mileage0]])),porsche_data[[#This Row],[Mileage0]],"")</f>
        <v/>
      </c>
      <c r="P2395" t="s">
        <v>25</v>
      </c>
      <c r="R2395" t="s">
        <v>25</v>
      </c>
      <c r="T2395" t="s">
        <v>25</v>
      </c>
      <c r="U2395" t="s">
        <v>25</v>
      </c>
      <c r="V2395">
        <f>IF(porsche_data[[#This Row],[Transmission]]="Automatic",1,0)</f>
        <v>0</v>
      </c>
      <c r="W2395">
        <f>IF(porsche_data[[#This Row],[Transmission]]="PDK",1,0)</f>
        <v>0</v>
      </c>
      <c r="X2395" t="s">
        <v>25</v>
      </c>
      <c r="Y2395">
        <f>IF(porsche_data[[#This Row],[Drive]]="Rear drive",0,1)</f>
        <v>1</v>
      </c>
      <c r="Z2395" t="s">
        <v>25</v>
      </c>
      <c r="AA2395" t="s">
        <v>25</v>
      </c>
      <c r="AB2395">
        <f>IF(OR(porsche_data[[#This Row],[Interior Color]]="Black",porsche_data[[#This Row],[Interior Color]]="Beige",porsche_data[[#This Row],[Interior Color]]="Brown",porsche_data[[#This Row],[Interior Color]]="Grey"),0,1)</f>
        <v>1</v>
      </c>
      <c r="AC2395" t="s">
        <v>25</v>
      </c>
      <c r="AD23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96" spans="1:30" hidden="1" x14ac:dyDescent="0.2">
      <c r="A2396" t="s">
        <v>3405</v>
      </c>
      <c r="C2396" t="e">
        <f>ABS((porsche_data[[#This Row],[Price]]-#REF!)/#REF!)</f>
        <v>#REF!</v>
      </c>
      <c r="D2396" t="s">
        <v>1055</v>
      </c>
      <c r="E2396" t="s">
        <v>3406</v>
      </c>
      <c r="F2396">
        <f>IF(OR(ISNUMBER(SEARCH(" 4S",porsche_data[[#This Row],[Model]])), ISNUMBER(SEARCH(" S",porsche_data[[#This Row],[Model]]))),1,0)</f>
        <v>0</v>
      </c>
      <c r="G2396">
        <f>IF(ISNUMBER(SEARCH("Turbo",porsche_data[[#This Row],[Model]])),1,0)</f>
        <v>0</v>
      </c>
      <c r="H2396">
        <f>IF(ISNUMBER(SEARCH("GT",porsche_data[[#This Row],[Model]])),1,0)</f>
        <v>0</v>
      </c>
      <c r="I2396">
        <f>IF(ISNUMBER(SEARCH("RS",porsche_data[[#This Row],[Model]])),1,0)</f>
        <v>0</v>
      </c>
      <c r="J2396">
        <f>IF(ISNUMBER(SEARCH("Targa",porsche_data[[#This Row],[Body]])),1,0)</f>
        <v>0</v>
      </c>
      <c r="K2396">
        <f>IF(ISNUMBER(SEARCH("Cabriolet",porsche_data[[#This Row],[Body]])),1,0)</f>
        <v>0</v>
      </c>
      <c r="L2396" t="s">
        <v>44</v>
      </c>
      <c r="N2396" t="s">
        <v>3410</v>
      </c>
      <c r="O2396" t="str">
        <f>IF(ISNUMBER(SEARCH("km",porsche_data[[#This Row],[Mileage0]])),porsche_data[[#This Row],[Mileage0]],"")</f>
        <v>72829 km</v>
      </c>
      <c r="P2396" t="s">
        <v>3408</v>
      </c>
      <c r="R2396" t="s">
        <v>198</v>
      </c>
      <c r="T2396" t="s">
        <v>20</v>
      </c>
      <c r="U2396" t="s">
        <v>21</v>
      </c>
      <c r="V2396">
        <f>IF(porsche_data[[#This Row],[Transmission]]="Automatic",1,0)</f>
        <v>0</v>
      </c>
      <c r="W2396">
        <f>IF(porsche_data[[#This Row],[Transmission]]="PDK",1,0)</f>
        <v>0</v>
      </c>
      <c r="X2396" t="s">
        <v>22</v>
      </c>
      <c r="Y2396">
        <f>IF(porsche_data[[#This Row],[Drive]]="Rear drive",0,1)</f>
        <v>0</v>
      </c>
      <c r="Z2396" t="s">
        <v>23</v>
      </c>
      <c r="AA2396" t="s">
        <v>250</v>
      </c>
      <c r="AB2396">
        <f>IF(OR(porsche_data[[#This Row],[Interior Color]]="Black",porsche_data[[#This Row],[Interior Color]]="Beige",porsche_data[[#This Row],[Interior Color]]="Brown",porsche_data[[#This Row],[Interior Color]]="Grey"),0,1)</f>
        <v>0</v>
      </c>
      <c r="AC2396" t="s">
        <v>116</v>
      </c>
      <c r="AD23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397" spans="1:30" hidden="1" x14ac:dyDescent="0.2">
      <c r="A2397" t="s">
        <v>3411</v>
      </c>
      <c r="C2397" t="e">
        <f>ABS((porsche_data[[#This Row],[Price]]-#REF!)/#REF!)</f>
        <v>#REF!</v>
      </c>
      <c r="D2397" t="s">
        <v>143</v>
      </c>
      <c r="E2397" t="s">
        <v>295</v>
      </c>
      <c r="F2397">
        <f>IF(OR(ISNUMBER(SEARCH(" 4S",porsche_data[[#This Row],[Model]])), ISNUMBER(SEARCH(" S",porsche_data[[#This Row],[Model]]))),1,0)</f>
        <v>1</v>
      </c>
      <c r="G2397">
        <f>IF(ISNUMBER(SEARCH("Turbo",porsche_data[[#This Row],[Model]])),1,0)</f>
        <v>0</v>
      </c>
      <c r="H2397">
        <f>IF(ISNUMBER(SEARCH("GT",porsche_data[[#This Row],[Model]])),1,0)</f>
        <v>0</v>
      </c>
      <c r="I2397">
        <f>IF(ISNUMBER(SEARCH("RS",porsche_data[[#This Row],[Model]])),1,0)</f>
        <v>0</v>
      </c>
      <c r="J2397">
        <f>IF(ISNUMBER(SEARCH("Targa",porsche_data[[#This Row],[Body]])),1,0)</f>
        <v>0</v>
      </c>
      <c r="K2397">
        <f>IF(ISNUMBER(SEARCH("Cabriolet",porsche_data[[#This Row],[Body]])),1,0)</f>
        <v>1</v>
      </c>
      <c r="L2397" t="s">
        <v>16</v>
      </c>
      <c r="N2397" t="s">
        <v>3412</v>
      </c>
      <c r="O2397" t="str">
        <f>IF(ISNUMBER(SEARCH("km",porsche_data[[#This Row],[Mileage0]])),porsche_data[[#This Row],[Mileage0]],"")</f>
        <v/>
      </c>
      <c r="P2397" t="s">
        <v>297</v>
      </c>
      <c r="R2397" t="s">
        <v>88</v>
      </c>
      <c r="T2397" t="s">
        <v>20</v>
      </c>
      <c r="U2397" t="s">
        <v>21</v>
      </c>
      <c r="V2397">
        <f>IF(porsche_data[[#This Row],[Transmission]]="Automatic",1,0)</f>
        <v>0</v>
      </c>
      <c r="W2397">
        <f>IF(porsche_data[[#This Row],[Transmission]]="PDK",1,0)</f>
        <v>0</v>
      </c>
      <c r="X2397" t="s">
        <v>46</v>
      </c>
      <c r="Y2397">
        <f>IF(porsche_data[[#This Row],[Drive]]="Rear drive",0,1)</f>
        <v>1</v>
      </c>
      <c r="Z2397" t="s">
        <v>23</v>
      </c>
      <c r="AA2397" t="s">
        <v>32</v>
      </c>
      <c r="AB2397">
        <f>IF(OR(porsche_data[[#This Row],[Interior Color]]="Black",porsche_data[[#This Row],[Interior Color]]="Beige",porsche_data[[#This Row],[Interior Color]]="Brown",porsche_data[[#This Row],[Interior Color]]="Grey"),0,1)</f>
        <v>0</v>
      </c>
      <c r="AC2397" t="s">
        <v>32</v>
      </c>
      <c r="AD23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98" spans="1:30" hidden="1" x14ac:dyDescent="0.2">
      <c r="A2398" t="s">
        <v>25</v>
      </c>
      <c r="C2398" t="e">
        <f>ABS((porsche_data[[#This Row],[Price]]-#REF!)/#REF!)</f>
        <v>#REF!</v>
      </c>
      <c r="D2398" t="s">
        <v>320</v>
      </c>
      <c r="E2398" t="s">
        <v>3413</v>
      </c>
      <c r="F2398">
        <f>IF(OR(ISNUMBER(SEARCH(" 4S",porsche_data[[#This Row],[Model]])), ISNUMBER(SEARCH(" S",porsche_data[[#This Row],[Model]]))),1,0)</f>
        <v>1</v>
      </c>
      <c r="G2398">
        <f>IF(ISNUMBER(SEARCH("Turbo",porsche_data[[#This Row],[Model]])),1,0)</f>
        <v>0</v>
      </c>
      <c r="H2398">
        <f>IF(ISNUMBER(SEARCH("GT",porsche_data[[#This Row],[Model]])),1,0)</f>
        <v>0</v>
      </c>
      <c r="I2398">
        <f>IF(ISNUMBER(SEARCH("RS",porsche_data[[#This Row],[Model]])),1,0)</f>
        <v>0</v>
      </c>
      <c r="J2398">
        <f>IF(ISNUMBER(SEARCH("Targa",porsche_data[[#This Row],[Body]])),1,0)</f>
        <v>0</v>
      </c>
      <c r="K2398">
        <f>IF(ISNUMBER(SEARCH("Cabriolet",porsche_data[[#This Row],[Body]])),1,0)</f>
        <v>0</v>
      </c>
      <c r="L2398" t="s">
        <v>108</v>
      </c>
      <c r="N2398" t="s">
        <v>1217</v>
      </c>
      <c r="O2398" t="str">
        <f>IF(ISNUMBER(SEARCH("km",porsche_data[[#This Row],[Mileage0]])),porsche_data[[#This Row],[Mileage0]],"")</f>
        <v>1 km</v>
      </c>
      <c r="P2398" t="s">
        <v>25</v>
      </c>
      <c r="R2398" t="s">
        <v>25</v>
      </c>
      <c r="T2398" t="s">
        <v>20</v>
      </c>
      <c r="U2398" t="s">
        <v>21</v>
      </c>
      <c r="V2398">
        <f>IF(porsche_data[[#This Row],[Transmission]]="Automatic",1,0)</f>
        <v>0</v>
      </c>
      <c r="W2398">
        <f>IF(porsche_data[[#This Row],[Transmission]]="PDK",1,0)</f>
        <v>0</v>
      </c>
      <c r="X2398" t="s">
        <v>22</v>
      </c>
      <c r="Y2398">
        <f>IF(porsche_data[[#This Row],[Drive]]="Rear drive",0,1)</f>
        <v>0</v>
      </c>
      <c r="Z2398" t="s">
        <v>23</v>
      </c>
      <c r="AA2398" t="s">
        <v>24</v>
      </c>
      <c r="AB2398">
        <f>IF(OR(porsche_data[[#This Row],[Interior Color]]="Black",porsche_data[[#This Row],[Interior Color]]="Beige",porsche_data[[#This Row],[Interior Color]]="Brown",porsche_data[[#This Row],[Interior Color]]="Grey"),0,1)</f>
        <v>0</v>
      </c>
      <c r="AC2398" t="s">
        <v>99</v>
      </c>
      <c r="AD23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399" spans="1:30" hidden="1" x14ac:dyDescent="0.2">
      <c r="A2399" t="s">
        <v>3191</v>
      </c>
      <c r="C2399" t="e">
        <f>ABS((porsche_data[[#This Row],[Price]]-#REF!)/#REF!)</f>
        <v>#REF!</v>
      </c>
      <c r="D2399" t="s">
        <v>504</v>
      </c>
      <c r="E2399" t="s">
        <v>505</v>
      </c>
      <c r="F2399">
        <f>IF(OR(ISNUMBER(SEARCH(" 4S",porsche_data[[#This Row],[Model]])), ISNUMBER(SEARCH(" S",porsche_data[[#This Row],[Model]]))),1,0)</f>
        <v>0</v>
      </c>
      <c r="G2399">
        <f>IF(ISNUMBER(SEARCH("Turbo",porsche_data[[#This Row],[Model]])),1,0)</f>
        <v>0</v>
      </c>
      <c r="H2399">
        <f>IF(ISNUMBER(SEARCH("GT",porsche_data[[#This Row],[Model]])),1,0)</f>
        <v>0</v>
      </c>
      <c r="I2399">
        <f>IF(ISNUMBER(SEARCH("RS",porsche_data[[#This Row],[Model]])),1,0)</f>
        <v>0</v>
      </c>
      <c r="J2399">
        <f>IF(ISNUMBER(SEARCH("Targa",porsche_data[[#This Row],[Body]])),1,0)</f>
        <v>1</v>
      </c>
      <c r="K2399">
        <f>IF(ISNUMBER(SEARCH("Cabriolet",porsche_data[[#This Row],[Body]])),1,0)</f>
        <v>0</v>
      </c>
      <c r="L2399" t="s">
        <v>36</v>
      </c>
      <c r="N2399" t="s">
        <v>3414</v>
      </c>
      <c r="O2399" t="str">
        <f>IF(ISNUMBER(SEARCH("km",porsche_data[[#This Row],[Mileage0]])),porsche_data[[#This Row],[Mileage0]],"")</f>
        <v>9118 km</v>
      </c>
      <c r="P2399" t="s">
        <v>59</v>
      </c>
      <c r="R2399" t="s">
        <v>60</v>
      </c>
      <c r="T2399" t="s">
        <v>20</v>
      </c>
      <c r="U2399" t="s">
        <v>21</v>
      </c>
      <c r="V2399">
        <f>IF(porsche_data[[#This Row],[Transmission]]="Automatic",1,0)</f>
        <v>0</v>
      </c>
      <c r="W2399">
        <f>IF(porsche_data[[#This Row],[Transmission]]="PDK",1,0)</f>
        <v>0</v>
      </c>
      <c r="X2399" t="s">
        <v>22</v>
      </c>
      <c r="Y2399">
        <f>IF(porsche_data[[#This Row],[Drive]]="Rear drive",0,1)</f>
        <v>0</v>
      </c>
      <c r="Z2399" t="s">
        <v>23</v>
      </c>
      <c r="AA2399" t="s">
        <v>24</v>
      </c>
      <c r="AB2399">
        <f>IF(OR(porsche_data[[#This Row],[Interior Color]]="Black",porsche_data[[#This Row],[Interior Color]]="Beige",porsche_data[[#This Row],[Interior Color]]="Brown",porsche_data[[#This Row],[Interior Color]]="Grey"),0,1)</f>
        <v>0</v>
      </c>
      <c r="AC2399" t="s">
        <v>116</v>
      </c>
      <c r="AD23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00" spans="1:30" hidden="1" x14ac:dyDescent="0.2">
      <c r="A2400" t="s">
        <v>3415</v>
      </c>
      <c r="C2400" t="e">
        <f>ABS((porsche_data[[#This Row],[Price]]-#REF!)/#REF!)</f>
        <v>#REF!</v>
      </c>
      <c r="D2400" t="s">
        <v>229</v>
      </c>
      <c r="E2400" t="s">
        <v>3416</v>
      </c>
      <c r="F2400">
        <f>IF(OR(ISNUMBER(SEARCH(" 4S",porsche_data[[#This Row],[Model]])), ISNUMBER(SEARCH(" S",porsche_data[[#This Row],[Model]]))),1,0)</f>
        <v>1</v>
      </c>
      <c r="G2400">
        <f>IF(ISNUMBER(SEARCH("Turbo",porsche_data[[#This Row],[Model]])),1,0)</f>
        <v>0</v>
      </c>
      <c r="H2400">
        <f>IF(ISNUMBER(SEARCH("GT",porsche_data[[#This Row],[Model]])),1,0)</f>
        <v>0</v>
      </c>
      <c r="I2400">
        <f>IF(ISNUMBER(SEARCH("RS",porsche_data[[#This Row],[Model]])),1,0)</f>
        <v>0</v>
      </c>
      <c r="J2400">
        <f>IF(ISNUMBER(SEARCH("Targa",porsche_data[[#This Row],[Body]])),1,0)</f>
        <v>0</v>
      </c>
      <c r="K2400">
        <f>IF(ISNUMBER(SEARCH("Cabriolet",porsche_data[[#This Row],[Body]])),1,0)</f>
        <v>0</v>
      </c>
      <c r="L2400" t="s">
        <v>44</v>
      </c>
      <c r="N2400" t="s">
        <v>3417</v>
      </c>
      <c r="O2400" t="str">
        <f>IF(ISNUMBER(SEARCH("km",porsche_data[[#This Row],[Mileage0]])),porsche_data[[#This Row],[Mileage0]],"")</f>
        <v>296953 km</v>
      </c>
      <c r="P2400" t="s">
        <v>282</v>
      </c>
      <c r="R2400" t="s">
        <v>78</v>
      </c>
      <c r="T2400" t="s">
        <v>20</v>
      </c>
      <c r="U2400" t="s">
        <v>21</v>
      </c>
      <c r="V2400">
        <f>IF(porsche_data[[#This Row],[Transmission]]="Automatic",1,0)</f>
        <v>0</v>
      </c>
      <c r="W2400">
        <f>IF(porsche_data[[#This Row],[Transmission]]="PDK",1,0)</f>
        <v>0</v>
      </c>
      <c r="X2400" t="s">
        <v>22</v>
      </c>
      <c r="Y2400">
        <f>IF(porsche_data[[#This Row],[Drive]]="Rear drive",0,1)</f>
        <v>0</v>
      </c>
      <c r="Z2400" t="s">
        <v>23</v>
      </c>
      <c r="AA2400" t="s">
        <v>32</v>
      </c>
      <c r="AB2400">
        <f>IF(OR(porsche_data[[#This Row],[Interior Color]]="Black",porsche_data[[#This Row],[Interior Color]]="Beige",porsche_data[[#This Row],[Interior Color]]="Brown",porsche_data[[#This Row],[Interior Color]]="Grey"),0,1)</f>
        <v>0</v>
      </c>
      <c r="AC2400" t="s">
        <v>116</v>
      </c>
      <c r="AD24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01" spans="1:30" hidden="1" x14ac:dyDescent="0.2">
      <c r="A2401" t="s">
        <v>3418</v>
      </c>
      <c r="C2401" t="e">
        <f>ABS((porsche_data[[#This Row],[Price]]-#REF!)/#REF!)</f>
        <v>#REF!</v>
      </c>
      <c r="D2401" t="s">
        <v>504</v>
      </c>
      <c r="E2401" t="s">
        <v>988</v>
      </c>
      <c r="F2401">
        <f>IF(OR(ISNUMBER(SEARCH(" 4S",porsche_data[[#This Row],[Model]])), ISNUMBER(SEARCH(" S",porsche_data[[#This Row],[Model]]))),1,0)</f>
        <v>1</v>
      </c>
      <c r="G2401">
        <f>IF(ISNUMBER(SEARCH("Turbo",porsche_data[[#This Row],[Model]])),1,0)</f>
        <v>0</v>
      </c>
      <c r="H2401">
        <f>IF(ISNUMBER(SEARCH("GT",porsche_data[[#This Row],[Model]])),1,0)</f>
        <v>0</v>
      </c>
      <c r="I2401">
        <f>IF(ISNUMBER(SEARCH("RS",porsche_data[[#This Row],[Model]])),1,0)</f>
        <v>0</v>
      </c>
      <c r="J2401">
        <f>IF(ISNUMBER(SEARCH("Targa",porsche_data[[#This Row],[Body]])),1,0)</f>
        <v>1</v>
      </c>
      <c r="K2401">
        <f>IF(ISNUMBER(SEARCH("Cabriolet",porsche_data[[#This Row],[Body]])),1,0)</f>
        <v>0</v>
      </c>
      <c r="L2401" t="s">
        <v>36</v>
      </c>
      <c r="N2401" t="s">
        <v>3419</v>
      </c>
      <c r="O2401" t="str">
        <f>IF(ISNUMBER(SEARCH("km",porsche_data[[#This Row],[Mileage0]])),porsche_data[[#This Row],[Mileage0]],"")</f>
        <v>125670 km</v>
      </c>
      <c r="P2401" t="s">
        <v>657</v>
      </c>
      <c r="R2401" t="s">
        <v>198</v>
      </c>
      <c r="T2401" t="s">
        <v>20</v>
      </c>
      <c r="U2401" t="s">
        <v>21</v>
      </c>
      <c r="V2401">
        <f>IF(porsche_data[[#This Row],[Transmission]]="Automatic",1,0)</f>
        <v>0</v>
      </c>
      <c r="W2401">
        <f>IF(porsche_data[[#This Row],[Transmission]]="PDK",1,0)</f>
        <v>0</v>
      </c>
      <c r="X2401" t="s">
        <v>22</v>
      </c>
      <c r="Y2401">
        <f>IF(porsche_data[[#This Row],[Drive]]="Rear drive",0,1)</f>
        <v>0</v>
      </c>
      <c r="Z2401" t="s">
        <v>23</v>
      </c>
      <c r="AA2401" t="s">
        <v>24</v>
      </c>
      <c r="AB2401">
        <f>IF(OR(porsche_data[[#This Row],[Interior Color]]="Black",porsche_data[[#This Row],[Interior Color]]="Beige",porsche_data[[#This Row],[Interior Color]]="Brown",porsche_data[[#This Row],[Interior Color]]="Grey"),0,1)</f>
        <v>0</v>
      </c>
      <c r="AC2401" t="s">
        <v>61</v>
      </c>
      <c r="AD24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02" spans="1:30" hidden="1" x14ac:dyDescent="0.2">
      <c r="A2402" t="s">
        <v>283</v>
      </c>
      <c r="B2402">
        <v>110000</v>
      </c>
      <c r="C2402" t="e">
        <f>ABS((porsche_data[[#This Row],[Price]]-#REF!)/#REF!)</f>
        <v>#REF!</v>
      </c>
      <c r="D2402" t="s">
        <v>512</v>
      </c>
      <c r="E2402" t="s">
        <v>426</v>
      </c>
      <c r="F2402">
        <f>IF(OR(ISNUMBER(SEARCH(" 4S",porsche_data[[#This Row],[Model]])), ISNUMBER(SEARCH(" S",porsche_data[[#This Row],[Model]]))),1,0)</f>
        <v>0</v>
      </c>
      <c r="G2402">
        <f>IF(ISNUMBER(SEARCH("Turbo",porsche_data[[#This Row],[Model]])),1,0)</f>
        <v>0</v>
      </c>
      <c r="H2402">
        <f>IF(ISNUMBER(SEARCH("GT",porsche_data[[#This Row],[Model]])),1,0)</f>
        <v>0</v>
      </c>
      <c r="I2402">
        <f>IF(ISNUMBER(SEARCH("RS",porsche_data[[#This Row],[Model]])),1,0)</f>
        <v>0</v>
      </c>
      <c r="J2402">
        <f>IF(ISNUMBER(SEARCH("Targa",porsche_data[[#This Row],[Body]])),1,0)</f>
        <v>0</v>
      </c>
      <c r="K2402">
        <f>IF(ISNUMBER(SEARCH("Cabriolet",porsche_data[[#This Row],[Body]])),1,0)</f>
        <v>0</v>
      </c>
      <c r="L2402" t="s">
        <v>44</v>
      </c>
      <c r="N2402" t="s">
        <v>2321</v>
      </c>
      <c r="O2402" t="str">
        <f>IF(ISNUMBER(SEARCH("km",porsche_data[[#This Row],[Mileage0]])),porsche_data[[#This Row],[Mileage0]],"")</f>
        <v>96827 km</v>
      </c>
      <c r="P2402" t="s">
        <v>736</v>
      </c>
      <c r="R2402" t="s">
        <v>2322</v>
      </c>
      <c r="T2402" t="s">
        <v>20</v>
      </c>
      <c r="U2402" t="s">
        <v>21</v>
      </c>
      <c r="V2402">
        <f>IF(porsche_data[[#This Row],[Transmission]]="Automatic",1,0)</f>
        <v>0</v>
      </c>
      <c r="W2402">
        <f>IF(porsche_data[[#This Row],[Transmission]]="PDK",1,0)</f>
        <v>0</v>
      </c>
      <c r="X2402" t="s">
        <v>22</v>
      </c>
      <c r="Y2402">
        <f>IF(porsche_data[[#This Row],[Drive]]="Rear drive",0,1)</f>
        <v>0</v>
      </c>
      <c r="Z2402" t="s">
        <v>23</v>
      </c>
      <c r="AA2402" t="s">
        <v>24</v>
      </c>
      <c r="AB2402">
        <f>IF(OR(porsche_data[[#This Row],[Interior Color]]="Black",porsche_data[[#This Row],[Interior Color]]="Beige",porsche_data[[#This Row],[Interior Color]]="Brown",porsche_data[[#This Row],[Interior Color]]="Grey"),0,1)</f>
        <v>0</v>
      </c>
      <c r="AC2402" t="s">
        <v>54</v>
      </c>
      <c r="AD24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03" spans="1:30" hidden="1" x14ac:dyDescent="0.2">
      <c r="A2403" t="s">
        <v>25</v>
      </c>
      <c r="C2403" t="e">
        <f>ABS((porsche_data[[#This Row],[Price]]-#REF!)/#REF!)</f>
        <v>#REF!</v>
      </c>
      <c r="D2403" t="s">
        <v>482</v>
      </c>
      <c r="E2403" t="s">
        <v>832</v>
      </c>
      <c r="F2403">
        <f>IF(OR(ISNUMBER(SEARCH(" 4S",porsche_data[[#This Row],[Model]])), ISNUMBER(SEARCH(" S",porsche_data[[#This Row],[Model]]))),1,0)</f>
        <v>0</v>
      </c>
      <c r="G2403">
        <f>IF(ISNUMBER(SEARCH("Turbo",porsche_data[[#This Row],[Model]])),1,0)</f>
        <v>0</v>
      </c>
      <c r="H2403">
        <f>IF(ISNUMBER(SEARCH("GT",porsche_data[[#This Row],[Model]])),1,0)</f>
        <v>1</v>
      </c>
      <c r="I2403">
        <f>IF(ISNUMBER(SEARCH("RS",porsche_data[[#This Row],[Model]])),1,0)</f>
        <v>0</v>
      </c>
      <c r="J2403">
        <f>IF(ISNUMBER(SEARCH("Targa",porsche_data[[#This Row],[Body]])),1,0)</f>
        <v>0</v>
      </c>
      <c r="K2403">
        <f>IF(ISNUMBER(SEARCH("Cabriolet",porsche_data[[#This Row],[Body]])),1,0)</f>
        <v>0</v>
      </c>
      <c r="L2403" t="s">
        <v>44</v>
      </c>
      <c r="N2403" t="s">
        <v>2353</v>
      </c>
      <c r="O2403" t="str">
        <f>IF(ISNUMBER(SEARCH("km",porsche_data[[#This Row],[Mileage0]])),porsche_data[[#This Row],[Mileage0]],"")</f>
        <v/>
      </c>
      <c r="P2403" t="s">
        <v>529</v>
      </c>
      <c r="R2403" t="s">
        <v>19</v>
      </c>
      <c r="T2403" t="s">
        <v>20</v>
      </c>
      <c r="U2403" t="s">
        <v>21</v>
      </c>
      <c r="V2403">
        <f>IF(porsche_data[[#This Row],[Transmission]]="Automatic",1,0)</f>
        <v>0</v>
      </c>
      <c r="W2403">
        <f>IF(porsche_data[[#This Row],[Transmission]]="PDK",1,0)</f>
        <v>0</v>
      </c>
      <c r="X2403" t="s">
        <v>22</v>
      </c>
      <c r="Y2403">
        <f>IF(porsche_data[[#This Row],[Drive]]="Rear drive",0,1)</f>
        <v>0</v>
      </c>
      <c r="Z2403" t="s">
        <v>23</v>
      </c>
      <c r="AA2403" t="s">
        <v>24</v>
      </c>
      <c r="AB2403">
        <f>IF(OR(porsche_data[[#This Row],[Interior Color]]="Black",porsche_data[[#This Row],[Interior Color]]="Beige",porsche_data[[#This Row],[Interior Color]]="Brown",porsche_data[[#This Row],[Interior Color]]="Grey"),0,1)</f>
        <v>0</v>
      </c>
      <c r="AC2403" t="s">
        <v>116</v>
      </c>
      <c r="AD24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04" spans="1:30" x14ac:dyDescent="0.2">
      <c r="A2404" t="s">
        <v>283</v>
      </c>
      <c r="B2404">
        <v>110000</v>
      </c>
      <c r="C2404">
        <f>ABS((porsche_data[[#This Row],[Price]]-AVERAGE(B2336:B6791))/_xlfn.STDEV.P(B2336:B6791))</f>
        <v>1.5763436267415822</v>
      </c>
      <c r="D2404" t="s">
        <v>433</v>
      </c>
      <c r="E2404" t="s">
        <v>505</v>
      </c>
      <c r="F2404">
        <f>IF(OR(ISNUMBER(SEARCH(" 4S",porsche_data[[#This Row],[Model]])), ISNUMBER(SEARCH(" S",porsche_data[[#This Row],[Model]]))),1,0)</f>
        <v>0</v>
      </c>
      <c r="G2404">
        <f>IF(ISNUMBER(SEARCH("Turbo",porsche_data[[#This Row],[Model]])),1,0)</f>
        <v>0</v>
      </c>
      <c r="H2404">
        <f>IF(ISNUMBER(SEARCH("GT",porsche_data[[#This Row],[Model]])),1,0)</f>
        <v>0</v>
      </c>
      <c r="I2404">
        <f>IF(ISNUMBER(SEARCH("RS",porsche_data[[#This Row],[Model]])),1,0)</f>
        <v>0</v>
      </c>
      <c r="J2404">
        <f>IF(ISNUMBER(SEARCH("Targa",porsche_data[[#This Row],[Body]])),1,0)</f>
        <v>1</v>
      </c>
      <c r="K2404">
        <f>IF(ISNUMBER(SEARCH("Cabriolet",porsche_data[[#This Row],[Body]])),1,0)</f>
        <v>0</v>
      </c>
      <c r="L2404" t="s">
        <v>36</v>
      </c>
      <c r="M2404">
        <v>911</v>
      </c>
      <c r="N2404" t="s">
        <v>4163</v>
      </c>
      <c r="O2404" s="3">
        <f>1*(LEFT(porsche_data[[#This Row],[Mileage0]],FIND(" ",porsche_data[[#This Row],[Mileage0]])-1))</f>
        <v>140511</v>
      </c>
      <c r="P2404" t="s">
        <v>59</v>
      </c>
      <c r="Q2404">
        <v>231</v>
      </c>
      <c r="R2404" t="s">
        <v>60</v>
      </c>
      <c r="S2404">
        <f>1*(LEFT(porsche_data[[#This Row],[Cylinder Capacity]],FIND(" ",porsche_data[[#This Row],[Cylinder Capacity]])-1))</f>
        <v>3.2</v>
      </c>
      <c r="T2404" t="s">
        <v>20</v>
      </c>
      <c r="U2404" t="s">
        <v>21</v>
      </c>
      <c r="V2404">
        <f>IF(porsche_data[[#This Row],[Transmission]]="Automatic",1,0)</f>
        <v>0</v>
      </c>
      <c r="W2404">
        <f>IF(porsche_data[[#This Row],[Transmission]]="PDK",1,0)</f>
        <v>0</v>
      </c>
      <c r="X2404" t="s">
        <v>22</v>
      </c>
      <c r="Y2404">
        <f>IF(porsche_data[[#This Row],[Drive]]="Rear drive",0,1)</f>
        <v>0</v>
      </c>
      <c r="Z2404" t="s">
        <v>23</v>
      </c>
      <c r="AA2404" t="s">
        <v>24</v>
      </c>
      <c r="AB2404">
        <f>IF(OR(porsche_data[[#This Row],[Interior Color]]="Black",porsche_data[[#This Row],[Interior Color]]="Beige",porsche_data[[#This Row],[Interior Color]]="Brown",porsche_data[[#This Row],[Interior Color]]="Grey"),0,1)</f>
        <v>0</v>
      </c>
      <c r="AC2404" t="s">
        <v>116</v>
      </c>
      <c r="AD24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05" spans="1:30" hidden="1" x14ac:dyDescent="0.2">
      <c r="A2405" t="s">
        <v>1471</v>
      </c>
      <c r="C2405" t="e">
        <f>ABS((porsche_data[[#This Row],[Price]]-#REF!)/#REF!)</f>
        <v>#REF!</v>
      </c>
      <c r="D2405" t="s">
        <v>425</v>
      </c>
      <c r="E2405" t="s">
        <v>746</v>
      </c>
      <c r="F2405">
        <f>IF(OR(ISNUMBER(SEARCH(" 4S",porsche_data[[#This Row],[Model]])), ISNUMBER(SEARCH(" S",porsche_data[[#This Row],[Model]]))),1,0)</f>
        <v>0</v>
      </c>
      <c r="G2405">
        <f>IF(ISNUMBER(SEARCH("Turbo",porsche_data[[#This Row],[Model]])),1,0)</f>
        <v>0</v>
      </c>
      <c r="H2405">
        <f>IF(ISNUMBER(SEARCH("GT",porsche_data[[#This Row],[Model]])),1,0)</f>
        <v>0</v>
      </c>
      <c r="I2405">
        <f>IF(ISNUMBER(SEARCH("RS",porsche_data[[#This Row],[Model]])),1,0)</f>
        <v>0</v>
      </c>
      <c r="J2405">
        <f>IF(ISNUMBER(SEARCH("Targa",porsche_data[[#This Row],[Body]])),1,0)</f>
        <v>1</v>
      </c>
      <c r="K2405">
        <f>IF(ISNUMBER(SEARCH("Cabriolet",porsche_data[[#This Row],[Body]])),1,0)</f>
        <v>0</v>
      </c>
      <c r="L2405" t="s">
        <v>36</v>
      </c>
      <c r="N2405" t="s">
        <v>3424</v>
      </c>
      <c r="O2405" t="str">
        <f>IF(ISNUMBER(SEARCH("km",porsche_data[[#This Row],[Mileage0]])),porsche_data[[#This Row],[Mileage0]],"")</f>
        <v>394 km</v>
      </c>
      <c r="P2405" t="s">
        <v>736</v>
      </c>
      <c r="R2405" t="s">
        <v>748</v>
      </c>
      <c r="T2405" t="s">
        <v>20</v>
      </c>
      <c r="U2405" t="s">
        <v>21</v>
      </c>
      <c r="V2405">
        <f>IF(porsche_data[[#This Row],[Transmission]]="Automatic",1,0)</f>
        <v>0</v>
      </c>
      <c r="W2405">
        <f>IF(porsche_data[[#This Row],[Transmission]]="PDK",1,0)</f>
        <v>0</v>
      </c>
      <c r="X2405" t="s">
        <v>22</v>
      </c>
      <c r="Y2405">
        <f>IF(porsche_data[[#This Row],[Drive]]="Rear drive",0,1)</f>
        <v>0</v>
      </c>
      <c r="Z2405" t="s">
        <v>23</v>
      </c>
      <c r="AA2405" t="s">
        <v>24</v>
      </c>
      <c r="AB2405">
        <f>IF(OR(porsche_data[[#This Row],[Interior Color]]="Black",porsche_data[[#This Row],[Interior Color]]="Beige",porsche_data[[#This Row],[Interior Color]]="Brown",porsche_data[[#This Row],[Interior Color]]="Grey"),0,1)</f>
        <v>0</v>
      </c>
      <c r="AC2405" t="s">
        <v>61</v>
      </c>
      <c r="AD24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06" spans="1:30" hidden="1" x14ac:dyDescent="0.2">
      <c r="A2406" t="s">
        <v>283</v>
      </c>
      <c r="B2406">
        <v>110000</v>
      </c>
      <c r="C2406" t="e">
        <f>ABS((porsche_data[[#This Row],[Price]]-#REF!)/#REF!)</f>
        <v>#REF!</v>
      </c>
      <c r="D2406" t="s">
        <v>728</v>
      </c>
      <c r="E2406" t="s">
        <v>729</v>
      </c>
      <c r="F2406">
        <f>IF(OR(ISNUMBER(SEARCH(" 4S",porsche_data[[#This Row],[Model]])), ISNUMBER(SEARCH(" S",porsche_data[[#This Row],[Model]]))),1,0)</f>
        <v>0</v>
      </c>
      <c r="G2406">
        <f>IF(ISNUMBER(SEARCH("Turbo",porsche_data[[#This Row],[Model]])),1,0)</f>
        <v>0</v>
      </c>
      <c r="H2406">
        <f>IF(ISNUMBER(SEARCH("GT",porsche_data[[#This Row],[Model]])),1,0)</f>
        <v>0</v>
      </c>
      <c r="I2406">
        <f>IF(ISNUMBER(SEARCH("RS",porsche_data[[#This Row],[Model]])),1,0)</f>
        <v>0</v>
      </c>
      <c r="J2406">
        <f>IF(ISNUMBER(SEARCH("Targa",porsche_data[[#This Row],[Body]])),1,0)</f>
        <v>0</v>
      </c>
      <c r="K2406">
        <f>IF(ISNUMBER(SEARCH("Cabriolet",porsche_data[[#This Row],[Body]])),1,0)</f>
        <v>0</v>
      </c>
      <c r="L2406" t="s">
        <v>44</v>
      </c>
      <c r="N2406" t="s">
        <v>1088</v>
      </c>
      <c r="O2406" t="str">
        <f>IF(ISNUMBER(SEARCH("km",porsche_data[[#This Row],[Mileage0]])),porsche_data[[#This Row],[Mileage0]],"")</f>
        <v>105000 km</v>
      </c>
      <c r="P2406" t="s">
        <v>731</v>
      </c>
      <c r="R2406" t="s">
        <v>429</v>
      </c>
      <c r="T2406" t="s">
        <v>20</v>
      </c>
      <c r="U2406" t="s">
        <v>21</v>
      </c>
      <c r="V2406">
        <f>IF(porsche_data[[#This Row],[Transmission]]="Automatic",1,0)</f>
        <v>0</v>
      </c>
      <c r="W2406">
        <f>IF(porsche_data[[#This Row],[Transmission]]="PDK",1,0)</f>
        <v>0</v>
      </c>
      <c r="X2406" t="s">
        <v>22</v>
      </c>
      <c r="Y2406">
        <f>IF(porsche_data[[#This Row],[Drive]]="Rear drive",0,1)</f>
        <v>0</v>
      </c>
      <c r="Z2406" t="s">
        <v>23</v>
      </c>
      <c r="AA2406" t="s">
        <v>24</v>
      </c>
      <c r="AB2406">
        <f>IF(OR(porsche_data[[#This Row],[Interior Color]]="Black",porsche_data[[#This Row],[Interior Color]]="Beige",porsche_data[[#This Row],[Interior Color]]="Brown",porsche_data[[#This Row],[Interior Color]]="Grey"),0,1)</f>
        <v>0</v>
      </c>
      <c r="AC2406" t="s">
        <v>61</v>
      </c>
      <c r="AD24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07" spans="1:30" hidden="1" x14ac:dyDescent="0.2">
      <c r="A2407" t="s">
        <v>25</v>
      </c>
      <c r="C2407" t="e">
        <f>ABS((porsche_data[[#This Row],[Price]]-#REF!)/#REF!)</f>
        <v>#REF!</v>
      </c>
      <c r="D2407" t="s">
        <v>25</v>
      </c>
      <c r="E2407" t="s">
        <v>25</v>
      </c>
      <c r="F2407">
        <f>IF(OR(ISNUMBER(SEARCH(" 4S",porsche_data[[#This Row],[Model]])), ISNUMBER(SEARCH(" S",porsche_data[[#This Row],[Model]]))),1,0)</f>
        <v>0</v>
      </c>
      <c r="G2407">
        <f>IF(ISNUMBER(SEARCH("Turbo",porsche_data[[#This Row],[Model]])),1,0)</f>
        <v>0</v>
      </c>
      <c r="H2407">
        <f>IF(ISNUMBER(SEARCH("GT",porsche_data[[#This Row],[Model]])),1,0)</f>
        <v>0</v>
      </c>
      <c r="I2407">
        <f>IF(ISNUMBER(SEARCH("RS",porsche_data[[#This Row],[Model]])),1,0)</f>
        <v>0</v>
      </c>
      <c r="J2407">
        <f>IF(ISNUMBER(SEARCH("Targa",porsche_data[[#This Row],[Body]])),1,0)</f>
        <v>0</v>
      </c>
      <c r="K2407">
        <f>IF(ISNUMBER(SEARCH("Cabriolet",porsche_data[[#This Row],[Body]])),1,0)</f>
        <v>0</v>
      </c>
      <c r="L2407" t="s">
        <v>25</v>
      </c>
      <c r="N2407" t="s">
        <v>25</v>
      </c>
      <c r="O2407" t="str">
        <f>IF(ISNUMBER(SEARCH("km",porsche_data[[#This Row],[Mileage0]])),porsche_data[[#This Row],[Mileage0]],"")</f>
        <v/>
      </c>
      <c r="P2407" t="s">
        <v>25</v>
      </c>
      <c r="R2407" t="s">
        <v>25</v>
      </c>
      <c r="T2407" t="s">
        <v>25</v>
      </c>
      <c r="U2407" t="s">
        <v>25</v>
      </c>
      <c r="V2407">
        <f>IF(porsche_data[[#This Row],[Transmission]]="Automatic",1,0)</f>
        <v>0</v>
      </c>
      <c r="W2407">
        <f>IF(porsche_data[[#This Row],[Transmission]]="PDK",1,0)</f>
        <v>0</v>
      </c>
      <c r="X2407" t="s">
        <v>25</v>
      </c>
      <c r="Y2407">
        <f>IF(porsche_data[[#This Row],[Drive]]="Rear drive",0,1)</f>
        <v>1</v>
      </c>
      <c r="Z2407" t="s">
        <v>25</v>
      </c>
      <c r="AA2407" t="s">
        <v>25</v>
      </c>
      <c r="AB2407">
        <f>IF(OR(porsche_data[[#This Row],[Interior Color]]="Black",porsche_data[[#This Row],[Interior Color]]="Beige",porsche_data[[#This Row],[Interior Color]]="Brown",porsche_data[[#This Row],[Interior Color]]="Grey"),0,1)</f>
        <v>1</v>
      </c>
      <c r="AC2407" t="s">
        <v>25</v>
      </c>
      <c r="AD24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08" spans="1:30" x14ac:dyDescent="0.2">
      <c r="A2408" t="s">
        <v>283</v>
      </c>
      <c r="B2408">
        <v>110000</v>
      </c>
      <c r="C2408">
        <f>ABS((porsche_data[[#This Row],[Price]]-AVERAGE(B2340:B6795))/_xlfn.STDEV.P(B2340:B6795))</f>
        <v>1.5895655522542254</v>
      </c>
      <c r="D2408" t="s">
        <v>504</v>
      </c>
      <c r="E2408" t="s">
        <v>505</v>
      </c>
      <c r="F2408">
        <f>IF(OR(ISNUMBER(SEARCH(" 4S",porsche_data[[#This Row],[Model]])), ISNUMBER(SEARCH(" S",porsche_data[[#This Row],[Model]]))),1,0)</f>
        <v>0</v>
      </c>
      <c r="G2408">
        <f>IF(ISNUMBER(SEARCH("Turbo",porsche_data[[#This Row],[Model]])),1,0)</f>
        <v>0</v>
      </c>
      <c r="H2408">
        <f>IF(ISNUMBER(SEARCH("GT",porsche_data[[#This Row],[Model]])),1,0)</f>
        <v>0</v>
      </c>
      <c r="I2408">
        <f>IF(ISNUMBER(SEARCH("RS",porsche_data[[#This Row],[Model]])),1,0)</f>
        <v>0</v>
      </c>
      <c r="J2408">
        <f>IF(ISNUMBER(SEARCH("Targa",porsche_data[[#This Row],[Body]])),1,0)</f>
        <v>0</v>
      </c>
      <c r="K2408">
        <f>IF(ISNUMBER(SEARCH("Cabriolet",porsche_data[[#This Row],[Body]])),1,0)</f>
        <v>0</v>
      </c>
      <c r="L2408" t="s">
        <v>44</v>
      </c>
      <c r="M2408">
        <v>911</v>
      </c>
      <c r="N2408" t="s">
        <v>4847</v>
      </c>
      <c r="O2408" s="3">
        <f>1*(LEFT(porsche_data[[#This Row],[Mileage0]],FIND(" ",porsche_data[[#This Row],[Mileage0]])-1))</f>
        <v>274440</v>
      </c>
      <c r="P2408" t="s">
        <v>59</v>
      </c>
      <c r="Q2408">
        <v>231</v>
      </c>
      <c r="R2408" t="s">
        <v>60</v>
      </c>
      <c r="S2408">
        <f>1*(LEFT(porsche_data[[#This Row],[Cylinder Capacity]],FIND(" ",porsche_data[[#This Row],[Cylinder Capacity]])-1))</f>
        <v>3.2</v>
      </c>
      <c r="T2408" t="s">
        <v>20</v>
      </c>
      <c r="U2408" t="s">
        <v>21</v>
      </c>
      <c r="V2408">
        <f>IF(porsche_data[[#This Row],[Transmission]]="Automatic",1,0)</f>
        <v>0</v>
      </c>
      <c r="W2408">
        <f>IF(porsche_data[[#This Row],[Transmission]]="PDK",1,0)</f>
        <v>0</v>
      </c>
      <c r="X2408" t="s">
        <v>22</v>
      </c>
      <c r="Y2408">
        <f>IF(porsche_data[[#This Row],[Drive]]="Rear drive",0,1)</f>
        <v>0</v>
      </c>
      <c r="Z2408" t="s">
        <v>23</v>
      </c>
      <c r="AA2408" t="s">
        <v>24</v>
      </c>
      <c r="AB2408">
        <f>IF(OR(porsche_data[[#This Row],[Interior Color]]="Black",porsche_data[[#This Row],[Interior Color]]="Beige",porsche_data[[#This Row],[Interior Color]]="Brown",porsche_data[[#This Row],[Interior Color]]="Grey"),0,1)</f>
        <v>0</v>
      </c>
      <c r="AC2408" t="s">
        <v>438</v>
      </c>
      <c r="AD24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09" spans="1:30" x14ac:dyDescent="0.2">
      <c r="A2409" t="s">
        <v>4513</v>
      </c>
      <c r="B2409">
        <v>109996</v>
      </c>
      <c r="C2409">
        <f>ABS((porsche_data[[#This Row],[Price]]-AVERAGE(B2341:B6796))/_xlfn.STDEV.P(B2341:B6796))</f>
        <v>1.593831333027609</v>
      </c>
      <c r="D2409" t="s">
        <v>446</v>
      </c>
      <c r="E2409" t="s">
        <v>527</v>
      </c>
      <c r="F2409">
        <f>IF(OR(ISNUMBER(SEARCH(" 4S",porsche_data[[#This Row],[Model]])), ISNUMBER(SEARCH(" S",porsche_data[[#This Row],[Model]]))),1,0)</f>
        <v>0</v>
      </c>
      <c r="G2409">
        <f>IF(ISNUMBER(SEARCH("Turbo",porsche_data[[#This Row],[Model]])),1,0)</f>
        <v>0</v>
      </c>
      <c r="H2409">
        <f>IF(ISNUMBER(SEARCH("GT",porsche_data[[#This Row],[Model]])),1,0)</f>
        <v>1</v>
      </c>
      <c r="I2409">
        <f>IF(ISNUMBER(SEARCH("RS",porsche_data[[#This Row],[Model]])),1,0)</f>
        <v>0</v>
      </c>
      <c r="J2409">
        <f>IF(ISNUMBER(SEARCH("Targa",porsche_data[[#This Row],[Body]])),1,0)</f>
        <v>0</v>
      </c>
      <c r="K2409">
        <f>IF(ISNUMBER(SEARCH("Cabriolet",porsche_data[[#This Row],[Body]])),1,0)</f>
        <v>0</v>
      </c>
      <c r="L2409" t="s">
        <v>44</v>
      </c>
      <c r="M2409">
        <v>996</v>
      </c>
      <c r="N2409" t="s">
        <v>1484</v>
      </c>
      <c r="O2409" s="3">
        <f>1*(LEFT(porsche_data[[#This Row],[Mileage0]],FIND(" ",porsche_data[[#This Row],[Mileage0]])-1))</f>
        <v>39500</v>
      </c>
      <c r="P2409" t="s">
        <v>2132</v>
      </c>
      <c r="Q2409">
        <v>410</v>
      </c>
      <c r="R2409" t="s">
        <v>19</v>
      </c>
      <c r="S2409">
        <f>1*(LEFT(porsche_data[[#This Row],[Cylinder Capacity]],FIND(" ",porsche_data[[#This Row],[Cylinder Capacity]])-1))</f>
        <v>3.6</v>
      </c>
      <c r="T2409" t="s">
        <v>20</v>
      </c>
      <c r="U2409" t="s">
        <v>21</v>
      </c>
      <c r="V2409">
        <f>IF(porsche_data[[#This Row],[Transmission]]="Automatic",1,0)</f>
        <v>0</v>
      </c>
      <c r="W2409">
        <f>IF(porsche_data[[#This Row],[Transmission]]="PDK",1,0)</f>
        <v>0</v>
      </c>
      <c r="X2409" t="s">
        <v>22</v>
      </c>
      <c r="Y2409">
        <f>IF(porsche_data[[#This Row],[Drive]]="Rear drive",0,1)</f>
        <v>0</v>
      </c>
      <c r="Z2409" t="s">
        <v>23</v>
      </c>
      <c r="AA2409" t="s">
        <v>24</v>
      </c>
      <c r="AB2409">
        <f>IF(OR(porsche_data[[#This Row],[Interior Color]]="Black",porsche_data[[#This Row],[Interior Color]]="Beige",porsche_data[[#This Row],[Interior Color]]="Brown",porsche_data[[#This Row],[Interior Color]]="Grey"),0,1)</f>
        <v>0</v>
      </c>
      <c r="AC2409" t="s">
        <v>99</v>
      </c>
      <c r="AD24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10" spans="1:30" hidden="1" x14ac:dyDescent="0.2">
      <c r="A2410" t="s">
        <v>1696</v>
      </c>
      <c r="C2410" t="e">
        <f>ABS((porsche_data[[#This Row],[Price]]-#REF!)/#REF!)</f>
        <v>#REF!</v>
      </c>
      <c r="D2410" t="s">
        <v>14</v>
      </c>
      <c r="E2410" t="s">
        <v>230</v>
      </c>
      <c r="F2410">
        <f>IF(OR(ISNUMBER(SEARCH(" 4S",porsche_data[[#This Row],[Model]])), ISNUMBER(SEARCH(" S",porsche_data[[#This Row],[Model]]))),1,0)</f>
        <v>0</v>
      </c>
      <c r="G2410">
        <f>IF(ISNUMBER(SEARCH("Turbo",porsche_data[[#This Row],[Model]])),1,0)</f>
        <v>0</v>
      </c>
      <c r="H2410">
        <f>IF(ISNUMBER(SEARCH("GT",porsche_data[[#This Row],[Model]])),1,0)</f>
        <v>0</v>
      </c>
      <c r="I2410">
        <f>IF(ISNUMBER(SEARCH("RS",porsche_data[[#This Row],[Model]])),1,0)</f>
        <v>0</v>
      </c>
      <c r="J2410">
        <f>IF(ISNUMBER(SEARCH("Targa",porsche_data[[#This Row],[Body]])),1,0)</f>
        <v>0</v>
      </c>
      <c r="K2410">
        <f>IF(ISNUMBER(SEARCH("Cabriolet",porsche_data[[#This Row],[Body]])),1,0)</f>
        <v>1</v>
      </c>
      <c r="L2410" t="s">
        <v>16</v>
      </c>
      <c r="N2410" t="s">
        <v>745</v>
      </c>
      <c r="O2410" t="str">
        <f>IF(ISNUMBER(SEARCH("km",porsche_data[[#This Row],[Mileage0]])),porsche_data[[#This Row],[Mileage0]],"")</f>
        <v>99650 km</v>
      </c>
      <c r="P2410" t="s">
        <v>18</v>
      </c>
      <c r="R2410" t="s">
        <v>19</v>
      </c>
      <c r="T2410" t="s">
        <v>20</v>
      </c>
      <c r="U2410" t="s">
        <v>21</v>
      </c>
      <c r="V2410">
        <f>IF(porsche_data[[#This Row],[Transmission]]="Automatic",1,0)</f>
        <v>0</v>
      </c>
      <c r="W2410">
        <f>IF(porsche_data[[#This Row],[Transmission]]="PDK",1,0)</f>
        <v>0</v>
      </c>
      <c r="X2410" t="s">
        <v>22</v>
      </c>
      <c r="Y2410">
        <f>IF(porsche_data[[#This Row],[Drive]]="Rear drive",0,1)</f>
        <v>0</v>
      </c>
      <c r="Z2410" t="s">
        <v>23</v>
      </c>
      <c r="AA2410" t="s">
        <v>24</v>
      </c>
      <c r="AB2410">
        <f>IF(OR(porsche_data[[#This Row],[Interior Color]]="Black",porsche_data[[#This Row],[Interior Color]]="Beige",porsche_data[[#This Row],[Interior Color]]="Brown",porsche_data[[#This Row],[Interior Color]]="Grey"),0,1)</f>
        <v>0</v>
      </c>
      <c r="AC2410" t="s">
        <v>47</v>
      </c>
      <c r="AD24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11" spans="1:30" hidden="1" x14ac:dyDescent="0.2">
      <c r="A2411" t="s">
        <v>3428</v>
      </c>
      <c r="C2411" t="e">
        <f>ABS((porsche_data[[#This Row],[Price]]-#REF!)/#REF!)</f>
        <v>#REF!</v>
      </c>
      <c r="D2411" t="s">
        <v>294</v>
      </c>
      <c r="E2411" t="s">
        <v>661</v>
      </c>
      <c r="F2411">
        <f>IF(OR(ISNUMBER(SEARCH(" 4S",porsche_data[[#This Row],[Model]])), ISNUMBER(SEARCH(" S",porsche_data[[#This Row],[Model]]))),1,0)</f>
        <v>0</v>
      </c>
      <c r="G2411">
        <f>IF(ISNUMBER(SEARCH("Turbo",porsche_data[[#This Row],[Model]])),1,0)</f>
        <v>0</v>
      </c>
      <c r="H2411">
        <f>IF(ISNUMBER(SEARCH("GT",porsche_data[[#This Row],[Model]])),1,0)</f>
        <v>1</v>
      </c>
      <c r="I2411">
        <f>IF(ISNUMBER(SEARCH("RS",porsche_data[[#This Row],[Model]])),1,0)</f>
        <v>0</v>
      </c>
      <c r="J2411">
        <f>IF(ISNUMBER(SEARCH("Targa",porsche_data[[#This Row],[Body]])),1,0)</f>
        <v>0</v>
      </c>
      <c r="K2411">
        <f>IF(ISNUMBER(SEARCH("Cabriolet",porsche_data[[#This Row],[Body]])),1,0)</f>
        <v>0</v>
      </c>
      <c r="L2411" t="s">
        <v>44</v>
      </c>
      <c r="N2411" t="s">
        <v>2000</v>
      </c>
      <c r="O2411" t="str">
        <f>IF(ISNUMBER(SEARCH("km",porsche_data[[#This Row],[Mileage0]])),porsche_data[[#This Row],[Mileage0]],"")</f>
        <v>18000 km</v>
      </c>
      <c r="P2411" t="s">
        <v>456</v>
      </c>
      <c r="R2411" t="s">
        <v>19</v>
      </c>
      <c r="T2411" t="s">
        <v>232</v>
      </c>
      <c r="U2411" t="s">
        <v>21</v>
      </c>
      <c r="V2411">
        <f>IF(porsche_data[[#This Row],[Transmission]]="Automatic",1,0)</f>
        <v>0</v>
      </c>
      <c r="W2411">
        <f>IF(porsche_data[[#This Row],[Transmission]]="PDK",1,0)</f>
        <v>0</v>
      </c>
      <c r="X2411" t="s">
        <v>22</v>
      </c>
      <c r="Y2411">
        <f>IF(porsche_data[[#This Row],[Drive]]="Rear drive",0,1)</f>
        <v>0</v>
      </c>
      <c r="Z2411" t="s">
        <v>23</v>
      </c>
      <c r="AA2411" t="s">
        <v>24</v>
      </c>
      <c r="AB2411">
        <f>IF(OR(porsche_data[[#This Row],[Interior Color]]="Black",porsche_data[[#This Row],[Interior Color]]="Beige",porsche_data[[#This Row],[Interior Color]]="Brown",porsche_data[[#This Row],[Interior Color]]="Grey"),0,1)</f>
        <v>0</v>
      </c>
      <c r="AC2411" t="s">
        <v>24</v>
      </c>
      <c r="AD24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12" spans="1:30" x14ac:dyDescent="0.2">
      <c r="A2412" t="s">
        <v>1252</v>
      </c>
      <c r="B2412">
        <v>109991</v>
      </c>
      <c r="C2412">
        <f>ABS((porsche_data[[#This Row],[Price]]-AVERAGE(B2344:B6799))/_xlfn.STDEV.P(B2344:B6799))</f>
        <v>1.5980363970087155</v>
      </c>
      <c r="D2412" t="s">
        <v>70</v>
      </c>
      <c r="E2412" t="s">
        <v>1253</v>
      </c>
      <c r="F2412">
        <f>IF(OR(ISNUMBER(SEARCH(" 4S",porsche_data[[#This Row],[Model]])), ISNUMBER(SEARCH(" S",porsche_data[[#This Row],[Model]]))),1,0)</f>
        <v>0</v>
      </c>
      <c r="G2412">
        <f>IF(ISNUMBER(SEARCH("Turbo",porsche_data[[#This Row],[Model]])),1,0)</f>
        <v>0</v>
      </c>
      <c r="H2412">
        <f>IF(ISNUMBER(SEARCH("GT",porsche_data[[#This Row],[Model]])),1,0)</f>
        <v>0</v>
      </c>
      <c r="I2412">
        <f>IF(ISNUMBER(SEARCH("RS",porsche_data[[#This Row],[Model]])),1,0)</f>
        <v>0</v>
      </c>
      <c r="J2412">
        <f>IF(ISNUMBER(SEARCH("Targa",porsche_data[[#This Row],[Body]])),1,0)</f>
        <v>0</v>
      </c>
      <c r="K2412">
        <f>IF(ISNUMBER(SEARCH("Cabriolet",porsche_data[[#This Row],[Body]])),1,0)</f>
        <v>1</v>
      </c>
      <c r="L2412" t="s">
        <v>16</v>
      </c>
      <c r="M2412">
        <v>991</v>
      </c>
      <c r="N2412" t="s">
        <v>1254</v>
      </c>
      <c r="O2412" s="3">
        <f>1*(LEFT(porsche_data[[#This Row],[Mileage0]],FIND(" ",porsche_data[[#This Row],[Mileage0]])-1))</f>
        <v>43287</v>
      </c>
      <c r="P2412" t="s">
        <v>331</v>
      </c>
      <c r="Q2412">
        <v>370</v>
      </c>
      <c r="R2412" t="s">
        <v>78</v>
      </c>
      <c r="S2412">
        <f>1*(LEFT(porsche_data[[#This Row],[Cylinder Capacity]],FIND(" ",porsche_data[[#This Row],[Cylinder Capacity]])-1))</f>
        <v>3</v>
      </c>
      <c r="T2412" t="s">
        <v>20</v>
      </c>
      <c r="U2412" t="s">
        <v>31</v>
      </c>
      <c r="V2412">
        <f>IF(porsche_data[[#This Row],[Transmission]]="Automatic",1,0)</f>
        <v>0</v>
      </c>
      <c r="W2412">
        <f>IF(porsche_data[[#This Row],[Transmission]]="PDK",1,0)</f>
        <v>1</v>
      </c>
      <c r="X2412" t="s">
        <v>46</v>
      </c>
      <c r="Y2412">
        <f>IF(porsche_data[[#This Row],[Drive]]="Rear drive",0,1)</f>
        <v>1</v>
      </c>
      <c r="Z2412" t="s">
        <v>23</v>
      </c>
      <c r="AA2412" t="s">
        <v>24</v>
      </c>
      <c r="AB2412">
        <f>IF(OR(porsche_data[[#This Row],[Interior Color]]="Black",porsche_data[[#This Row],[Interior Color]]="Beige",porsche_data[[#This Row],[Interior Color]]="Brown",porsche_data[[#This Row],[Interior Color]]="Grey"),0,1)</f>
        <v>0</v>
      </c>
      <c r="AC2412" t="s">
        <v>24</v>
      </c>
      <c r="AD24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13" spans="1:30" hidden="1" x14ac:dyDescent="0.2">
      <c r="A2413" t="s">
        <v>25</v>
      </c>
      <c r="C2413" t="e">
        <f>ABS((porsche_data[[#This Row],[Price]]-#REF!)/#REF!)</f>
        <v>#REF!</v>
      </c>
      <c r="D2413" t="s">
        <v>25</v>
      </c>
      <c r="E2413" t="s">
        <v>25</v>
      </c>
      <c r="F2413">
        <f>IF(OR(ISNUMBER(SEARCH(" 4S",porsche_data[[#This Row],[Model]])), ISNUMBER(SEARCH(" S",porsche_data[[#This Row],[Model]]))),1,0)</f>
        <v>0</v>
      </c>
      <c r="G2413">
        <f>IF(ISNUMBER(SEARCH("Turbo",porsche_data[[#This Row],[Model]])),1,0)</f>
        <v>0</v>
      </c>
      <c r="H2413">
        <f>IF(ISNUMBER(SEARCH("GT",porsche_data[[#This Row],[Model]])),1,0)</f>
        <v>0</v>
      </c>
      <c r="I2413">
        <f>IF(ISNUMBER(SEARCH("RS",porsche_data[[#This Row],[Model]])),1,0)</f>
        <v>0</v>
      </c>
      <c r="J2413">
        <f>IF(ISNUMBER(SEARCH("Targa",porsche_data[[#This Row],[Body]])),1,0)</f>
        <v>0</v>
      </c>
      <c r="K2413">
        <f>IF(ISNUMBER(SEARCH("Cabriolet",porsche_data[[#This Row],[Body]])),1,0)</f>
        <v>0</v>
      </c>
      <c r="L2413" t="s">
        <v>25</v>
      </c>
      <c r="N2413" t="s">
        <v>25</v>
      </c>
      <c r="O2413" t="str">
        <f>IF(ISNUMBER(SEARCH("km",porsche_data[[#This Row],[Mileage0]])),porsche_data[[#This Row],[Mileage0]],"")</f>
        <v/>
      </c>
      <c r="P2413" t="s">
        <v>25</v>
      </c>
      <c r="R2413" t="s">
        <v>25</v>
      </c>
      <c r="T2413" t="s">
        <v>25</v>
      </c>
      <c r="U2413" t="s">
        <v>25</v>
      </c>
      <c r="V2413">
        <f>IF(porsche_data[[#This Row],[Transmission]]="Automatic",1,0)</f>
        <v>0</v>
      </c>
      <c r="W2413">
        <f>IF(porsche_data[[#This Row],[Transmission]]="PDK",1,0)</f>
        <v>0</v>
      </c>
      <c r="X2413" t="s">
        <v>25</v>
      </c>
      <c r="Y2413">
        <f>IF(porsche_data[[#This Row],[Drive]]="Rear drive",0,1)</f>
        <v>1</v>
      </c>
      <c r="Z2413" t="s">
        <v>25</v>
      </c>
      <c r="AA2413" t="s">
        <v>25</v>
      </c>
      <c r="AB2413">
        <f>IF(OR(porsche_data[[#This Row],[Interior Color]]="Black",porsche_data[[#This Row],[Interior Color]]="Beige",porsche_data[[#This Row],[Interior Color]]="Brown",porsche_data[[#This Row],[Interior Color]]="Grey"),0,1)</f>
        <v>1</v>
      </c>
      <c r="AC2413" t="s">
        <v>25</v>
      </c>
      <c r="AD24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14" spans="1:30" x14ac:dyDescent="0.2">
      <c r="A2414" t="s">
        <v>1252</v>
      </c>
      <c r="B2414">
        <v>109991</v>
      </c>
      <c r="C2414">
        <f>ABS((porsche_data[[#This Row],[Price]]-AVERAGE(B2346:B6801))/_xlfn.STDEV.P(B2346:B6801))</f>
        <v>1.6068464637597375</v>
      </c>
      <c r="D2414" t="s">
        <v>128</v>
      </c>
      <c r="E2414" t="s">
        <v>1397</v>
      </c>
      <c r="F2414">
        <f>IF(OR(ISNUMBER(SEARCH(" 4S",porsche_data[[#This Row],[Model]])), ISNUMBER(SEARCH(" S",porsche_data[[#This Row],[Model]]))),1,0)</f>
        <v>0</v>
      </c>
      <c r="G2414">
        <f>IF(ISNUMBER(SEARCH("Turbo",porsche_data[[#This Row],[Model]])),1,0)</f>
        <v>1</v>
      </c>
      <c r="H2414">
        <f>IF(ISNUMBER(SEARCH("GT",porsche_data[[#This Row],[Model]])),1,0)</f>
        <v>0</v>
      </c>
      <c r="I2414">
        <f>IF(ISNUMBER(SEARCH("RS",porsche_data[[#This Row],[Model]])),1,0)</f>
        <v>0</v>
      </c>
      <c r="J2414">
        <f>IF(ISNUMBER(SEARCH("Targa",porsche_data[[#This Row],[Body]])),1,0)</f>
        <v>0</v>
      </c>
      <c r="K2414">
        <f>IF(ISNUMBER(SEARCH("Cabriolet",porsche_data[[#This Row],[Body]])),1,0)</f>
        <v>1</v>
      </c>
      <c r="L2414" t="s">
        <v>16</v>
      </c>
      <c r="M2414">
        <v>991</v>
      </c>
      <c r="N2414" t="s">
        <v>1398</v>
      </c>
      <c r="O2414" s="3">
        <f>1*(LEFT(porsche_data[[#This Row],[Mileage0]],FIND(" ",porsche_data[[#This Row],[Mileage0]])-1))</f>
        <v>111581</v>
      </c>
      <c r="P2414" t="s">
        <v>357</v>
      </c>
      <c r="Q2414">
        <v>520</v>
      </c>
      <c r="R2414" t="s">
        <v>88</v>
      </c>
      <c r="S2414">
        <f>1*(LEFT(porsche_data[[#This Row],[Cylinder Capacity]],FIND(" ",porsche_data[[#This Row],[Cylinder Capacity]])-1))</f>
        <v>3.8</v>
      </c>
      <c r="T2414" t="s">
        <v>20</v>
      </c>
      <c r="U2414" t="s">
        <v>31</v>
      </c>
      <c r="V2414">
        <f>IF(porsche_data[[#This Row],[Transmission]]="Automatic",1,0)</f>
        <v>0</v>
      </c>
      <c r="W2414">
        <f>IF(porsche_data[[#This Row],[Transmission]]="PDK",1,0)</f>
        <v>1</v>
      </c>
      <c r="X2414" t="s">
        <v>46</v>
      </c>
      <c r="Y2414">
        <f>IF(porsche_data[[#This Row],[Drive]]="Rear drive",0,1)</f>
        <v>1</v>
      </c>
      <c r="Z2414" t="s">
        <v>23</v>
      </c>
      <c r="AA2414" t="s">
        <v>24</v>
      </c>
      <c r="AB2414">
        <f>IF(OR(porsche_data[[#This Row],[Interior Color]]="Black",porsche_data[[#This Row],[Interior Color]]="Beige",porsche_data[[#This Row],[Interior Color]]="Brown",porsche_data[[#This Row],[Interior Color]]="Grey"),0,1)</f>
        <v>0</v>
      </c>
      <c r="AC2414" t="s">
        <v>24</v>
      </c>
      <c r="AD24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15" spans="1:30" hidden="1" x14ac:dyDescent="0.2">
      <c r="A2415" t="s">
        <v>2870</v>
      </c>
      <c r="C2415" t="e">
        <f>ABS((porsche_data[[#This Row],[Price]]-#REF!)/#REF!)</f>
        <v>#REF!</v>
      </c>
      <c r="D2415" t="s">
        <v>14</v>
      </c>
      <c r="E2415" t="s">
        <v>1910</v>
      </c>
      <c r="F2415">
        <f>IF(OR(ISNUMBER(SEARCH(" 4S",porsche_data[[#This Row],[Model]])), ISNUMBER(SEARCH(" S",porsche_data[[#This Row],[Model]]))),1,0)</f>
        <v>1</v>
      </c>
      <c r="G2415">
        <f>IF(ISNUMBER(SEARCH("Turbo",porsche_data[[#This Row],[Model]])),1,0)</f>
        <v>0</v>
      </c>
      <c r="H2415">
        <f>IF(ISNUMBER(SEARCH("GT",porsche_data[[#This Row],[Model]])),1,0)</f>
        <v>0</v>
      </c>
      <c r="I2415">
        <f>IF(ISNUMBER(SEARCH("RS",porsche_data[[#This Row],[Model]])),1,0)</f>
        <v>0</v>
      </c>
      <c r="J2415">
        <f>IF(ISNUMBER(SEARCH("Targa",porsche_data[[#This Row],[Body]])),1,0)</f>
        <v>0</v>
      </c>
      <c r="K2415">
        <f>IF(ISNUMBER(SEARCH("Cabriolet",porsche_data[[#This Row],[Body]])),1,0)</f>
        <v>0</v>
      </c>
      <c r="L2415" t="s">
        <v>44</v>
      </c>
      <c r="N2415" t="s">
        <v>1474</v>
      </c>
      <c r="O2415" t="str">
        <f>IF(ISNUMBER(SEARCH("km",porsche_data[[#This Row],[Mileage0]])),porsche_data[[#This Row],[Mileage0]],"")</f>
        <v>99000 km</v>
      </c>
      <c r="P2415" t="s">
        <v>385</v>
      </c>
      <c r="R2415" t="s">
        <v>78</v>
      </c>
      <c r="T2415" t="s">
        <v>20</v>
      </c>
      <c r="U2415" t="s">
        <v>21</v>
      </c>
      <c r="V2415">
        <f>IF(porsche_data[[#This Row],[Transmission]]="Automatic",1,0)</f>
        <v>0</v>
      </c>
      <c r="W2415">
        <f>IF(porsche_data[[#This Row],[Transmission]]="PDK",1,0)</f>
        <v>0</v>
      </c>
      <c r="X2415" t="s">
        <v>22</v>
      </c>
      <c r="Y2415">
        <f>IF(porsche_data[[#This Row],[Drive]]="Rear drive",0,1)</f>
        <v>0</v>
      </c>
      <c r="Z2415" t="s">
        <v>23</v>
      </c>
      <c r="AA2415" t="s">
        <v>24</v>
      </c>
      <c r="AB2415">
        <f>IF(OR(porsche_data[[#This Row],[Interior Color]]="Black",porsche_data[[#This Row],[Interior Color]]="Beige",porsche_data[[#This Row],[Interior Color]]="Brown",porsche_data[[#This Row],[Interior Color]]="Grey"),0,1)</f>
        <v>0</v>
      </c>
      <c r="AC2415" t="s">
        <v>54</v>
      </c>
      <c r="AD24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16" spans="1:30" x14ac:dyDescent="0.2">
      <c r="A2416" t="s">
        <v>1252</v>
      </c>
      <c r="B2416">
        <v>109991</v>
      </c>
      <c r="C2416">
        <f>ABS((porsche_data[[#This Row],[Price]]-AVERAGE(B2348:B6803))/_xlfn.STDEV.P(B2348:B6803))</f>
        <v>1.6112638136182307</v>
      </c>
      <c r="D2416" t="s">
        <v>90</v>
      </c>
      <c r="E2416" t="s">
        <v>71</v>
      </c>
      <c r="F2416">
        <f>IF(OR(ISNUMBER(SEARCH(" 4S",porsche_data[[#This Row],[Model]])), ISNUMBER(SEARCH(" S",porsche_data[[#This Row],[Model]]))),1,0)</f>
        <v>1</v>
      </c>
      <c r="G2416">
        <f>IF(ISNUMBER(SEARCH("Turbo",porsche_data[[#This Row],[Model]])),1,0)</f>
        <v>0</v>
      </c>
      <c r="H2416">
        <f>IF(ISNUMBER(SEARCH("GT",porsche_data[[#This Row],[Model]])),1,0)</f>
        <v>0</v>
      </c>
      <c r="I2416">
        <f>IF(ISNUMBER(SEARCH("RS",porsche_data[[#This Row],[Model]])),1,0)</f>
        <v>0</v>
      </c>
      <c r="J2416">
        <f>IF(ISNUMBER(SEARCH("Targa",porsche_data[[#This Row],[Body]])),1,0)</f>
        <v>0</v>
      </c>
      <c r="K2416">
        <f>IF(ISNUMBER(SEARCH("Cabriolet",porsche_data[[#This Row],[Body]])),1,0)</f>
        <v>0</v>
      </c>
      <c r="L2416" t="s">
        <v>44</v>
      </c>
      <c r="M2416">
        <v>991</v>
      </c>
      <c r="N2416" t="s">
        <v>145</v>
      </c>
      <c r="O2416" s="3">
        <f>1*(LEFT(porsche_data[[#This Row],[Mileage0]],FIND(" ",porsche_data[[#This Row],[Mileage0]])-1))</f>
        <v>14800</v>
      </c>
      <c r="P2416" t="s">
        <v>73</v>
      </c>
      <c r="Q2416">
        <v>420</v>
      </c>
      <c r="R2416" t="s">
        <v>78</v>
      </c>
      <c r="S2416">
        <f>1*(LEFT(porsche_data[[#This Row],[Cylinder Capacity]],FIND(" ",porsche_data[[#This Row],[Cylinder Capacity]])-1))</f>
        <v>3</v>
      </c>
      <c r="T2416" t="s">
        <v>20</v>
      </c>
      <c r="U2416" t="s">
        <v>31</v>
      </c>
      <c r="V2416">
        <f>IF(porsche_data[[#This Row],[Transmission]]="Automatic",1,0)</f>
        <v>0</v>
      </c>
      <c r="W2416">
        <f>IF(porsche_data[[#This Row],[Transmission]]="PDK",1,0)</f>
        <v>1</v>
      </c>
      <c r="X2416" t="s">
        <v>22</v>
      </c>
      <c r="Y2416">
        <f>IF(porsche_data[[#This Row],[Drive]]="Rear drive",0,1)</f>
        <v>0</v>
      </c>
      <c r="Z2416" t="s">
        <v>23</v>
      </c>
      <c r="AA2416" t="s">
        <v>24</v>
      </c>
      <c r="AB2416">
        <f>IF(OR(porsche_data[[#This Row],[Interior Color]]="Black",porsche_data[[#This Row],[Interior Color]]="Beige",porsche_data[[#This Row],[Interior Color]]="Brown",porsche_data[[#This Row],[Interior Color]]="Grey"),0,1)</f>
        <v>0</v>
      </c>
      <c r="AC2416" t="s">
        <v>32</v>
      </c>
      <c r="AD24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17" spans="1:30" x14ac:dyDescent="0.2">
      <c r="A2417" t="s">
        <v>1252</v>
      </c>
      <c r="B2417">
        <v>109991</v>
      </c>
      <c r="C2417">
        <f>ABS((porsche_data[[#This Row],[Price]]-AVERAGE(B2349:B6804))/_xlfn.STDEV.P(B2349:B6804))</f>
        <v>1.6112638136182307</v>
      </c>
      <c r="D2417" t="s">
        <v>70</v>
      </c>
      <c r="E2417" t="s">
        <v>71</v>
      </c>
      <c r="F2417">
        <f>IF(OR(ISNUMBER(SEARCH(" 4S",porsche_data[[#This Row],[Model]])), ISNUMBER(SEARCH(" S",porsche_data[[#This Row],[Model]]))),1,0)</f>
        <v>1</v>
      </c>
      <c r="G2417">
        <f>IF(ISNUMBER(SEARCH("Turbo",porsche_data[[#This Row],[Model]])),1,0)</f>
        <v>0</v>
      </c>
      <c r="H2417">
        <f>IF(ISNUMBER(SEARCH("GT",porsche_data[[#This Row],[Model]])),1,0)</f>
        <v>0</v>
      </c>
      <c r="I2417">
        <f>IF(ISNUMBER(SEARCH("RS",porsche_data[[#This Row],[Model]])),1,0)</f>
        <v>0</v>
      </c>
      <c r="J2417">
        <f>IF(ISNUMBER(SEARCH("Targa",porsche_data[[#This Row],[Body]])),1,0)</f>
        <v>0</v>
      </c>
      <c r="K2417">
        <f>IF(ISNUMBER(SEARCH("Cabriolet",porsche_data[[#This Row],[Body]])),1,0)</f>
        <v>1</v>
      </c>
      <c r="L2417" t="s">
        <v>16</v>
      </c>
      <c r="M2417">
        <v>991</v>
      </c>
      <c r="N2417" t="s">
        <v>4018</v>
      </c>
      <c r="O2417" s="3">
        <f>1*(LEFT(porsche_data[[#This Row],[Mileage0]],FIND(" ",porsche_data[[#This Row],[Mileage0]])-1))</f>
        <v>37412</v>
      </c>
      <c r="P2417" t="s">
        <v>73</v>
      </c>
      <c r="Q2417">
        <v>420</v>
      </c>
      <c r="R2417" t="s">
        <v>78</v>
      </c>
      <c r="S2417">
        <f>1*(LEFT(porsche_data[[#This Row],[Cylinder Capacity]],FIND(" ",porsche_data[[#This Row],[Cylinder Capacity]])-1))</f>
        <v>3</v>
      </c>
      <c r="T2417" t="s">
        <v>20</v>
      </c>
      <c r="U2417" t="s">
        <v>31</v>
      </c>
      <c r="V2417">
        <f>IF(porsche_data[[#This Row],[Transmission]]="Automatic",1,0)</f>
        <v>0</v>
      </c>
      <c r="W2417">
        <f>IF(porsche_data[[#This Row],[Transmission]]="PDK",1,0)</f>
        <v>1</v>
      </c>
      <c r="X2417" t="s">
        <v>22</v>
      </c>
      <c r="Y2417">
        <f>IF(porsche_data[[#This Row],[Drive]]="Rear drive",0,1)</f>
        <v>0</v>
      </c>
      <c r="Z2417" t="s">
        <v>23</v>
      </c>
      <c r="AA2417" t="s">
        <v>24</v>
      </c>
      <c r="AB2417">
        <f>IF(OR(porsche_data[[#This Row],[Interior Color]]="Black",porsche_data[[#This Row],[Interior Color]]="Beige",porsche_data[[#This Row],[Interior Color]]="Brown",porsche_data[[#This Row],[Interior Color]]="Grey"),0,1)</f>
        <v>0</v>
      </c>
      <c r="AC2417" t="s">
        <v>24</v>
      </c>
      <c r="AD24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18" spans="1:30" hidden="1" x14ac:dyDescent="0.2">
      <c r="A2418" t="s">
        <v>3433</v>
      </c>
      <c r="C2418" t="e">
        <f>ABS((porsche_data[[#This Row],[Price]]-#REF!)/#REF!)</f>
        <v>#REF!</v>
      </c>
      <c r="D2418" t="s">
        <v>209</v>
      </c>
      <c r="E2418" t="s">
        <v>581</v>
      </c>
      <c r="F2418">
        <f>IF(OR(ISNUMBER(SEARCH(" 4S",porsche_data[[#This Row],[Model]])), ISNUMBER(SEARCH(" S",porsche_data[[#This Row],[Model]]))),1,0)</f>
        <v>1</v>
      </c>
      <c r="G2418">
        <f>IF(ISNUMBER(SEARCH("Turbo",porsche_data[[#This Row],[Model]])),1,0)</f>
        <v>0</v>
      </c>
      <c r="H2418">
        <f>IF(ISNUMBER(SEARCH("GT",porsche_data[[#This Row],[Model]])),1,0)</f>
        <v>0</v>
      </c>
      <c r="I2418">
        <f>IF(ISNUMBER(SEARCH("RS",porsche_data[[#This Row],[Model]])),1,0)</f>
        <v>0</v>
      </c>
      <c r="J2418">
        <f>IF(ISNUMBER(SEARCH("Targa",porsche_data[[#This Row],[Body]])),1,0)</f>
        <v>0</v>
      </c>
      <c r="K2418">
        <f>IF(ISNUMBER(SEARCH("Cabriolet",porsche_data[[#This Row],[Body]])),1,0)</f>
        <v>0</v>
      </c>
      <c r="L2418" t="s">
        <v>44</v>
      </c>
      <c r="N2418" t="s">
        <v>3434</v>
      </c>
      <c r="O2418" t="str">
        <f>IF(ISNUMBER(SEARCH("km",porsche_data[[#This Row],[Mileage0]])),porsche_data[[#This Row],[Mileage0]],"")</f>
        <v>179700 km</v>
      </c>
      <c r="P2418" t="s">
        <v>289</v>
      </c>
      <c r="R2418" t="s">
        <v>584</v>
      </c>
      <c r="T2418" t="s">
        <v>20</v>
      </c>
      <c r="U2418" t="s">
        <v>53</v>
      </c>
      <c r="V2418">
        <f>IF(porsche_data[[#This Row],[Transmission]]="Automatic",1,0)</f>
        <v>1</v>
      </c>
      <c r="W2418">
        <f>IF(porsche_data[[#This Row],[Transmission]]="PDK",1,0)</f>
        <v>0</v>
      </c>
      <c r="X2418" t="s">
        <v>22</v>
      </c>
      <c r="Y2418">
        <f>IF(porsche_data[[#This Row],[Drive]]="Rear drive",0,1)</f>
        <v>0</v>
      </c>
      <c r="Z2418" t="s">
        <v>23</v>
      </c>
      <c r="AA2418" t="s">
        <v>32</v>
      </c>
      <c r="AB2418">
        <f>IF(OR(porsche_data[[#This Row],[Interior Color]]="Black",porsche_data[[#This Row],[Interior Color]]="Beige",porsche_data[[#This Row],[Interior Color]]="Brown",porsche_data[[#This Row],[Interior Color]]="Grey"),0,1)</f>
        <v>0</v>
      </c>
      <c r="AC2418" t="s">
        <v>32</v>
      </c>
      <c r="AD24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19" spans="1:30" hidden="1" x14ac:dyDescent="0.2">
      <c r="A2419" t="s">
        <v>25</v>
      </c>
      <c r="C2419" t="e">
        <f>ABS((porsche_data[[#This Row],[Price]]-#REF!)/#REF!)</f>
        <v>#REF!</v>
      </c>
      <c r="D2419" t="s">
        <v>25</v>
      </c>
      <c r="E2419" t="s">
        <v>25</v>
      </c>
      <c r="F2419">
        <f>IF(OR(ISNUMBER(SEARCH(" 4S",porsche_data[[#This Row],[Model]])), ISNUMBER(SEARCH(" S",porsche_data[[#This Row],[Model]]))),1,0)</f>
        <v>0</v>
      </c>
      <c r="G2419">
        <f>IF(ISNUMBER(SEARCH("Turbo",porsche_data[[#This Row],[Model]])),1,0)</f>
        <v>0</v>
      </c>
      <c r="H2419">
        <f>IF(ISNUMBER(SEARCH("GT",porsche_data[[#This Row],[Model]])),1,0)</f>
        <v>0</v>
      </c>
      <c r="I2419">
        <f>IF(ISNUMBER(SEARCH("RS",porsche_data[[#This Row],[Model]])),1,0)</f>
        <v>0</v>
      </c>
      <c r="J2419">
        <f>IF(ISNUMBER(SEARCH("Targa",porsche_data[[#This Row],[Body]])),1,0)</f>
        <v>0</v>
      </c>
      <c r="K2419">
        <f>IF(ISNUMBER(SEARCH("Cabriolet",porsche_data[[#This Row],[Body]])),1,0)</f>
        <v>0</v>
      </c>
      <c r="L2419" t="s">
        <v>25</v>
      </c>
      <c r="N2419" t="s">
        <v>25</v>
      </c>
      <c r="O2419" t="str">
        <f>IF(ISNUMBER(SEARCH("km",porsche_data[[#This Row],[Mileage0]])),porsche_data[[#This Row],[Mileage0]],"")</f>
        <v/>
      </c>
      <c r="P2419" t="s">
        <v>25</v>
      </c>
      <c r="R2419" t="s">
        <v>25</v>
      </c>
      <c r="T2419" t="s">
        <v>25</v>
      </c>
      <c r="U2419" t="s">
        <v>25</v>
      </c>
      <c r="V2419">
        <f>IF(porsche_data[[#This Row],[Transmission]]="Automatic",1,0)</f>
        <v>0</v>
      </c>
      <c r="W2419">
        <f>IF(porsche_data[[#This Row],[Transmission]]="PDK",1,0)</f>
        <v>0</v>
      </c>
      <c r="X2419" t="s">
        <v>25</v>
      </c>
      <c r="Y2419">
        <f>IF(porsche_data[[#This Row],[Drive]]="Rear drive",0,1)</f>
        <v>1</v>
      </c>
      <c r="Z2419" t="s">
        <v>25</v>
      </c>
      <c r="AA2419" t="s">
        <v>25</v>
      </c>
      <c r="AB2419">
        <f>IF(OR(porsche_data[[#This Row],[Interior Color]]="Black",porsche_data[[#This Row],[Interior Color]]="Beige",porsche_data[[#This Row],[Interior Color]]="Brown",porsche_data[[#This Row],[Interior Color]]="Grey"),0,1)</f>
        <v>1</v>
      </c>
      <c r="AC2419" t="s">
        <v>25</v>
      </c>
      <c r="AD24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20" spans="1:30" x14ac:dyDescent="0.2">
      <c r="A2420" t="s">
        <v>625</v>
      </c>
      <c r="B2420">
        <v>109990</v>
      </c>
      <c r="C2420">
        <f>ABS((porsche_data[[#This Row],[Price]]-AVERAGE(B2352:B6807))/_xlfn.STDEV.P(B2352:B6807))</f>
        <v>1.6201431730923597</v>
      </c>
      <c r="D2420" t="s">
        <v>209</v>
      </c>
      <c r="E2420" t="s">
        <v>505</v>
      </c>
      <c r="F2420">
        <f>IF(OR(ISNUMBER(SEARCH(" 4S",porsche_data[[#This Row],[Model]])), ISNUMBER(SEARCH(" S",porsche_data[[#This Row],[Model]]))),1,0)</f>
        <v>0</v>
      </c>
      <c r="G2420">
        <f>IF(ISNUMBER(SEARCH("Turbo",porsche_data[[#This Row],[Model]])),1,0)</f>
        <v>0</v>
      </c>
      <c r="H2420">
        <f>IF(ISNUMBER(SEARCH("GT",porsche_data[[#This Row],[Model]])),1,0)</f>
        <v>0</v>
      </c>
      <c r="I2420">
        <f>IF(ISNUMBER(SEARCH("RS",porsche_data[[#This Row],[Model]])),1,0)</f>
        <v>0</v>
      </c>
      <c r="J2420">
        <f>IF(ISNUMBER(SEARCH("Targa",porsche_data[[#This Row],[Body]])),1,0)</f>
        <v>0</v>
      </c>
      <c r="K2420">
        <f>IF(ISNUMBER(SEARCH("Cabriolet",porsche_data[[#This Row],[Body]])),1,0)</f>
        <v>1</v>
      </c>
      <c r="L2420" t="s">
        <v>16</v>
      </c>
      <c r="M2420">
        <v>911</v>
      </c>
      <c r="N2420" t="s">
        <v>626</v>
      </c>
      <c r="O2420" s="3">
        <f>1*(LEFT(porsche_data[[#This Row],[Mileage0]],FIND(" ",porsche_data[[#This Row],[Mileage0]])-1))</f>
        <v>77613</v>
      </c>
      <c r="P2420" t="s">
        <v>627</v>
      </c>
      <c r="Q2420">
        <v>217</v>
      </c>
      <c r="R2420" t="s">
        <v>60</v>
      </c>
      <c r="S2420">
        <f>1*(LEFT(porsche_data[[#This Row],[Cylinder Capacity]],FIND(" ",porsche_data[[#This Row],[Cylinder Capacity]])-1))</f>
        <v>3.2</v>
      </c>
      <c r="T2420" t="s">
        <v>20</v>
      </c>
      <c r="U2420" t="s">
        <v>21</v>
      </c>
      <c r="V2420">
        <f>IF(porsche_data[[#This Row],[Transmission]]="Automatic",1,0)</f>
        <v>0</v>
      </c>
      <c r="W2420">
        <f>IF(porsche_data[[#This Row],[Transmission]]="PDK",1,0)</f>
        <v>0</v>
      </c>
      <c r="X2420" t="s">
        <v>22</v>
      </c>
      <c r="Y2420">
        <f>IF(porsche_data[[#This Row],[Drive]]="Rear drive",0,1)</f>
        <v>0</v>
      </c>
      <c r="Z2420" t="s">
        <v>23</v>
      </c>
      <c r="AA2420" t="s">
        <v>24</v>
      </c>
      <c r="AB2420">
        <f>IF(OR(porsche_data[[#This Row],[Interior Color]]="Black",porsche_data[[#This Row],[Interior Color]]="Beige",porsche_data[[#This Row],[Interior Color]]="Brown",porsche_data[[#This Row],[Interior Color]]="Grey"),0,1)</f>
        <v>0</v>
      </c>
      <c r="AC2420" t="s">
        <v>61</v>
      </c>
      <c r="AD24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21" spans="1:30" hidden="1" x14ac:dyDescent="0.2">
      <c r="A2421" t="s">
        <v>704</v>
      </c>
      <c r="C2421" t="e">
        <f>ABS((porsche_data[[#This Row],[Price]]-#REF!)/#REF!)</f>
        <v>#REF!</v>
      </c>
      <c r="D2421" t="s">
        <v>482</v>
      </c>
      <c r="E2421" t="s">
        <v>287</v>
      </c>
      <c r="F2421">
        <f>IF(OR(ISNUMBER(SEARCH(" 4S",porsche_data[[#This Row],[Model]])), ISNUMBER(SEARCH(" S",porsche_data[[#This Row],[Model]]))),1,0)</f>
        <v>0</v>
      </c>
      <c r="G2421">
        <f>IF(ISNUMBER(SEARCH("Turbo",porsche_data[[#This Row],[Model]])),1,0)</f>
        <v>0</v>
      </c>
      <c r="H2421">
        <f>IF(ISNUMBER(SEARCH("GT",porsche_data[[#This Row],[Model]])),1,0)</f>
        <v>0</v>
      </c>
      <c r="I2421">
        <f>IF(ISNUMBER(SEARCH("RS",porsche_data[[#This Row],[Model]])),1,0)</f>
        <v>0</v>
      </c>
      <c r="J2421">
        <f>IF(ISNUMBER(SEARCH("Targa",porsche_data[[#This Row],[Body]])),1,0)</f>
        <v>0</v>
      </c>
      <c r="K2421">
        <f>IF(ISNUMBER(SEARCH("Cabriolet",porsche_data[[#This Row],[Body]])),1,0)</f>
        <v>1</v>
      </c>
      <c r="L2421" t="s">
        <v>16</v>
      </c>
      <c r="N2421" t="s">
        <v>705</v>
      </c>
      <c r="O2421" t="str">
        <f>IF(ISNUMBER(SEARCH("km",porsche_data[[#This Row],[Mileage0]])),porsche_data[[#This Row],[Mileage0]],"")</f>
        <v>137800 km</v>
      </c>
      <c r="P2421" t="s">
        <v>289</v>
      </c>
      <c r="R2421" t="s">
        <v>19</v>
      </c>
      <c r="T2421" t="s">
        <v>20</v>
      </c>
      <c r="U2421" t="s">
        <v>21</v>
      </c>
      <c r="V2421">
        <f>IF(porsche_data[[#This Row],[Transmission]]="Automatic",1,0)</f>
        <v>0</v>
      </c>
      <c r="W2421">
        <f>IF(porsche_data[[#This Row],[Transmission]]="PDK",1,0)</f>
        <v>0</v>
      </c>
      <c r="X2421" t="s">
        <v>22</v>
      </c>
      <c r="Y2421">
        <f>IF(porsche_data[[#This Row],[Drive]]="Rear drive",0,1)</f>
        <v>0</v>
      </c>
      <c r="Z2421" t="s">
        <v>23</v>
      </c>
      <c r="AA2421" t="s">
        <v>32</v>
      </c>
      <c r="AB2421">
        <f>IF(OR(porsche_data[[#This Row],[Interior Color]]="Black",porsche_data[[#This Row],[Interior Color]]="Beige",porsche_data[[#This Row],[Interior Color]]="Brown",porsche_data[[#This Row],[Interior Color]]="Grey"),0,1)</f>
        <v>0</v>
      </c>
      <c r="AC2421" t="s">
        <v>54</v>
      </c>
      <c r="AD24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22" spans="1:30" x14ac:dyDescent="0.2">
      <c r="A2422" t="s">
        <v>625</v>
      </c>
      <c r="B2422">
        <v>109990</v>
      </c>
      <c r="C2422">
        <f>ABS((porsche_data[[#This Row],[Price]]-AVERAGE(B2354:B6809))/_xlfn.STDEV.P(B2354:B6809))</f>
        <v>1.624659367905037</v>
      </c>
      <c r="D2422" t="s">
        <v>324</v>
      </c>
      <c r="E2422" t="s">
        <v>832</v>
      </c>
      <c r="F2422">
        <f>IF(OR(ISNUMBER(SEARCH(" 4S",porsche_data[[#This Row],[Model]])), ISNUMBER(SEARCH(" S",porsche_data[[#This Row],[Model]]))),1,0)</f>
        <v>0</v>
      </c>
      <c r="G2422">
        <f>IF(ISNUMBER(SEARCH("Turbo",porsche_data[[#This Row],[Model]])),1,0)</f>
        <v>0</v>
      </c>
      <c r="H2422">
        <f>IF(ISNUMBER(SEARCH("GT",porsche_data[[#This Row],[Model]])),1,0)</f>
        <v>1</v>
      </c>
      <c r="I2422">
        <f>IF(ISNUMBER(SEARCH("RS",porsche_data[[#This Row],[Model]])),1,0)</f>
        <v>0</v>
      </c>
      <c r="J2422">
        <f>IF(ISNUMBER(SEARCH("Targa",porsche_data[[#This Row],[Body]])),1,0)</f>
        <v>0</v>
      </c>
      <c r="K2422">
        <f>IF(ISNUMBER(SEARCH("Cabriolet",porsche_data[[#This Row],[Body]])),1,0)</f>
        <v>0</v>
      </c>
      <c r="L2422" t="s">
        <v>44</v>
      </c>
      <c r="M2422">
        <v>996</v>
      </c>
      <c r="N2422" t="s">
        <v>97</v>
      </c>
      <c r="O2422" s="3">
        <f>1*(LEFT(porsche_data[[#This Row],[Mileage0]],FIND(" ",porsche_data[[#This Row],[Mileage0]])-1))</f>
        <v>36000</v>
      </c>
      <c r="P2422" t="s">
        <v>529</v>
      </c>
      <c r="Q2422">
        <v>381</v>
      </c>
      <c r="R2422" t="s">
        <v>19</v>
      </c>
      <c r="S2422">
        <f>1*(LEFT(porsche_data[[#This Row],[Cylinder Capacity]],FIND(" ",porsche_data[[#This Row],[Cylinder Capacity]])-1))</f>
        <v>3.6</v>
      </c>
      <c r="T2422" t="s">
        <v>20</v>
      </c>
      <c r="U2422" t="s">
        <v>21</v>
      </c>
      <c r="V2422">
        <f>IF(porsche_data[[#This Row],[Transmission]]="Automatic",1,0)</f>
        <v>0</v>
      </c>
      <c r="W2422">
        <f>IF(porsche_data[[#This Row],[Transmission]]="PDK",1,0)</f>
        <v>0</v>
      </c>
      <c r="X2422" t="s">
        <v>22</v>
      </c>
      <c r="Y2422">
        <f>IF(porsche_data[[#This Row],[Drive]]="Rear drive",0,1)</f>
        <v>0</v>
      </c>
      <c r="Z2422" t="s">
        <v>23</v>
      </c>
      <c r="AA2422" t="s">
        <v>24</v>
      </c>
      <c r="AB2422">
        <f>IF(OR(porsche_data[[#This Row],[Interior Color]]="Black",porsche_data[[#This Row],[Interior Color]]="Beige",porsche_data[[#This Row],[Interior Color]]="Brown",porsche_data[[#This Row],[Interior Color]]="Grey"),0,1)</f>
        <v>0</v>
      </c>
      <c r="AC2422" t="s">
        <v>32</v>
      </c>
      <c r="AD24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23" spans="1:30" x14ac:dyDescent="0.2">
      <c r="A2423" t="s">
        <v>3481</v>
      </c>
      <c r="B2423">
        <v>109950</v>
      </c>
      <c r="C2423">
        <f>ABS((porsche_data[[#This Row],[Price]]-AVERAGE(B2355:B6810))/_xlfn.STDEV.P(B2355:B6810))</f>
        <v>1.6272448645659381</v>
      </c>
      <c r="D2423" t="s">
        <v>70</v>
      </c>
      <c r="E2423" t="s">
        <v>71</v>
      </c>
      <c r="F2423">
        <f>IF(OR(ISNUMBER(SEARCH(" 4S",porsche_data[[#This Row],[Model]])), ISNUMBER(SEARCH(" S",porsche_data[[#This Row],[Model]]))),1,0)</f>
        <v>1</v>
      </c>
      <c r="G2423">
        <f>IF(ISNUMBER(SEARCH("Turbo",porsche_data[[#This Row],[Model]])),1,0)</f>
        <v>0</v>
      </c>
      <c r="H2423">
        <f>IF(ISNUMBER(SEARCH("GT",porsche_data[[#This Row],[Model]])),1,0)</f>
        <v>0</v>
      </c>
      <c r="I2423">
        <f>IF(ISNUMBER(SEARCH("RS",porsche_data[[#This Row],[Model]])),1,0)</f>
        <v>0</v>
      </c>
      <c r="J2423">
        <f>IF(ISNUMBER(SEARCH("Targa",porsche_data[[#This Row],[Body]])),1,0)</f>
        <v>0</v>
      </c>
      <c r="K2423">
        <f>IF(ISNUMBER(SEARCH("Cabriolet",porsche_data[[#This Row],[Body]])),1,0)</f>
        <v>1</v>
      </c>
      <c r="L2423" t="s">
        <v>16</v>
      </c>
      <c r="M2423">
        <v>991</v>
      </c>
      <c r="N2423" t="s">
        <v>452</v>
      </c>
      <c r="O2423" s="3">
        <f>1*(LEFT(porsche_data[[#This Row],[Mileage0]],FIND(" ",porsche_data[[#This Row],[Mileage0]])-1))</f>
        <v>51000</v>
      </c>
      <c r="P2423" t="s">
        <v>73</v>
      </c>
      <c r="Q2423">
        <v>420</v>
      </c>
      <c r="R2423" t="s">
        <v>78</v>
      </c>
      <c r="S2423">
        <f>1*(LEFT(porsche_data[[#This Row],[Cylinder Capacity]],FIND(" ",porsche_data[[#This Row],[Cylinder Capacity]])-1))</f>
        <v>3</v>
      </c>
      <c r="T2423" t="s">
        <v>20</v>
      </c>
      <c r="U2423" t="s">
        <v>31</v>
      </c>
      <c r="V2423">
        <f>IF(porsche_data[[#This Row],[Transmission]]="Automatic",1,0)</f>
        <v>0</v>
      </c>
      <c r="W2423">
        <f>IF(porsche_data[[#This Row],[Transmission]]="PDK",1,0)</f>
        <v>1</v>
      </c>
      <c r="X2423" t="s">
        <v>22</v>
      </c>
      <c r="Y2423">
        <f>IF(porsche_data[[#This Row],[Drive]]="Rear drive",0,1)</f>
        <v>0</v>
      </c>
      <c r="Z2423" t="s">
        <v>23</v>
      </c>
      <c r="AA2423" t="s">
        <v>24</v>
      </c>
      <c r="AB2423">
        <f>IF(OR(porsche_data[[#This Row],[Interior Color]]="Black",porsche_data[[#This Row],[Interior Color]]="Beige",porsche_data[[#This Row],[Interior Color]]="Brown",porsche_data[[#This Row],[Interior Color]]="Grey"),0,1)</f>
        <v>0</v>
      </c>
      <c r="AC2423" t="s">
        <v>24</v>
      </c>
      <c r="AD24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24" spans="1:30" hidden="1" x14ac:dyDescent="0.2">
      <c r="A2424" t="s">
        <v>3436</v>
      </c>
      <c r="C2424" t="e">
        <f>ABS((porsche_data[[#This Row],[Price]]-#REF!)/#REF!)</f>
        <v>#REF!</v>
      </c>
      <c r="D2424" t="s">
        <v>56</v>
      </c>
      <c r="E2424" t="s">
        <v>741</v>
      </c>
      <c r="F2424">
        <f>IF(OR(ISNUMBER(SEARCH(" 4S",porsche_data[[#This Row],[Model]])), ISNUMBER(SEARCH(" S",porsche_data[[#This Row],[Model]]))),1,0)</f>
        <v>0</v>
      </c>
      <c r="G2424">
        <f>IF(ISNUMBER(SEARCH("Turbo",porsche_data[[#This Row],[Model]])),1,0)</f>
        <v>1</v>
      </c>
      <c r="H2424">
        <f>IF(ISNUMBER(SEARCH("GT",porsche_data[[#This Row],[Model]])),1,0)</f>
        <v>0</v>
      </c>
      <c r="I2424">
        <f>IF(ISNUMBER(SEARCH("RS",porsche_data[[#This Row],[Model]])),1,0)</f>
        <v>0</v>
      </c>
      <c r="J2424">
        <f>IF(ISNUMBER(SEARCH("Targa",porsche_data[[#This Row],[Body]])),1,0)</f>
        <v>0</v>
      </c>
      <c r="K2424">
        <f>IF(ISNUMBER(SEARCH("Cabriolet",porsche_data[[#This Row],[Body]])),1,0)</f>
        <v>0</v>
      </c>
      <c r="L2424" t="s">
        <v>44</v>
      </c>
      <c r="N2424" t="s">
        <v>1057</v>
      </c>
      <c r="O2424" t="str">
        <f>IF(ISNUMBER(SEARCH("km",porsche_data[[#This Row],[Mileage0]])),porsche_data[[#This Row],[Mileage0]],"")</f>
        <v>148000 km</v>
      </c>
      <c r="P2424" t="s">
        <v>3437</v>
      </c>
      <c r="R2424" t="s">
        <v>525</v>
      </c>
      <c r="T2424" t="s">
        <v>20</v>
      </c>
      <c r="U2424" t="s">
        <v>21</v>
      </c>
      <c r="V2424">
        <f>IF(porsche_data[[#This Row],[Transmission]]="Automatic",1,0)</f>
        <v>0</v>
      </c>
      <c r="W2424">
        <f>IF(porsche_data[[#This Row],[Transmission]]="PDK",1,0)</f>
        <v>0</v>
      </c>
      <c r="X2424" t="s">
        <v>22</v>
      </c>
      <c r="Y2424">
        <f>IF(porsche_data[[#This Row],[Drive]]="Rear drive",0,1)</f>
        <v>0</v>
      </c>
      <c r="Z2424" t="s">
        <v>23</v>
      </c>
      <c r="AA2424" t="s">
        <v>68</v>
      </c>
      <c r="AB2424">
        <f>IF(OR(porsche_data[[#This Row],[Interior Color]]="Black",porsche_data[[#This Row],[Interior Color]]="Beige",porsche_data[[#This Row],[Interior Color]]="Brown",porsche_data[[#This Row],[Interior Color]]="Grey"),0,1)</f>
        <v>0</v>
      </c>
      <c r="AC2424" t="s">
        <v>24</v>
      </c>
      <c r="AD24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25" spans="1:30" hidden="1" x14ac:dyDescent="0.2">
      <c r="A2425" t="s">
        <v>25</v>
      </c>
      <c r="C2425" t="e">
        <f>ABS((porsche_data[[#This Row],[Price]]-#REF!)/#REF!)</f>
        <v>#REF!</v>
      </c>
      <c r="D2425" t="s">
        <v>25</v>
      </c>
      <c r="E2425" t="s">
        <v>25</v>
      </c>
      <c r="F2425">
        <f>IF(OR(ISNUMBER(SEARCH(" 4S",porsche_data[[#This Row],[Model]])), ISNUMBER(SEARCH(" S",porsche_data[[#This Row],[Model]]))),1,0)</f>
        <v>0</v>
      </c>
      <c r="G2425">
        <f>IF(ISNUMBER(SEARCH("Turbo",porsche_data[[#This Row],[Model]])),1,0)</f>
        <v>0</v>
      </c>
      <c r="H2425">
        <f>IF(ISNUMBER(SEARCH("GT",porsche_data[[#This Row],[Model]])),1,0)</f>
        <v>0</v>
      </c>
      <c r="I2425">
        <f>IF(ISNUMBER(SEARCH("RS",porsche_data[[#This Row],[Model]])),1,0)</f>
        <v>0</v>
      </c>
      <c r="J2425">
        <f>IF(ISNUMBER(SEARCH("Targa",porsche_data[[#This Row],[Body]])),1,0)</f>
        <v>0</v>
      </c>
      <c r="K2425">
        <f>IF(ISNUMBER(SEARCH("Cabriolet",porsche_data[[#This Row],[Body]])),1,0)</f>
        <v>0</v>
      </c>
      <c r="L2425" t="s">
        <v>25</v>
      </c>
      <c r="N2425" t="s">
        <v>25</v>
      </c>
      <c r="O2425" t="str">
        <f>IF(ISNUMBER(SEARCH("km",porsche_data[[#This Row],[Mileage0]])),porsche_data[[#This Row],[Mileage0]],"")</f>
        <v/>
      </c>
      <c r="P2425" t="s">
        <v>25</v>
      </c>
      <c r="R2425" t="s">
        <v>25</v>
      </c>
      <c r="T2425" t="s">
        <v>25</v>
      </c>
      <c r="U2425" t="s">
        <v>25</v>
      </c>
      <c r="V2425">
        <f>IF(porsche_data[[#This Row],[Transmission]]="Automatic",1,0)</f>
        <v>0</v>
      </c>
      <c r="W2425">
        <f>IF(porsche_data[[#This Row],[Transmission]]="PDK",1,0)</f>
        <v>0</v>
      </c>
      <c r="X2425" t="s">
        <v>25</v>
      </c>
      <c r="Y2425">
        <f>IF(porsche_data[[#This Row],[Drive]]="Rear drive",0,1)</f>
        <v>1</v>
      </c>
      <c r="Z2425" t="s">
        <v>25</v>
      </c>
      <c r="AA2425" t="s">
        <v>25</v>
      </c>
      <c r="AB2425">
        <f>IF(OR(porsche_data[[#This Row],[Interior Color]]="Black",porsche_data[[#This Row],[Interior Color]]="Beige",porsche_data[[#This Row],[Interior Color]]="Brown",porsche_data[[#This Row],[Interior Color]]="Grey"),0,1)</f>
        <v>1</v>
      </c>
      <c r="AC2425" t="s">
        <v>25</v>
      </c>
      <c r="AD24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26" spans="1:30" x14ac:dyDescent="0.2">
      <c r="A2426" t="s">
        <v>3481</v>
      </c>
      <c r="B2426">
        <v>109950</v>
      </c>
      <c r="C2426">
        <f>ABS((porsche_data[[#This Row],[Price]]-AVERAGE(B2358:B6813))/_xlfn.STDEV.P(B2358:B6813))</f>
        <v>1.6272448645659381</v>
      </c>
      <c r="D2426" t="s">
        <v>70</v>
      </c>
      <c r="E2426" t="s">
        <v>76</v>
      </c>
      <c r="F2426">
        <f>IF(OR(ISNUMBER(SEARCH(" 4S",porsche_data[[#This Row],[Model]])), ISNUMBER(SEARCH(" S",porsche_data[[#This Row],[Model]]))),1,0)</f>
        <v>1</v>
      </c>
      <c r="G2426">
        <f>IF(ISNUMBER(SEARCH("Turbo",porsche_data[[#This Row],[Model]])),1,0)</f>
        <v>0</v>
      </c>
      <c r="H2426">
        <f>IF(ISNUMBER(SEARCH("GT",porsche_data[[#This Row],[Model]])),1,0)</f>
        <v>0</v>
      </c>
      <c r="I2426">
        <f>IF(ISNUMBER(SEARCH("RS",porsche_data[[#This Row],[Model]])),1,0)</f>
        <v>0</v>
      </c>
      <c r="J2426">
        <f>IF(ISNUMBER(SEARCH("Targa",porsche_data[[#This Row],[Body]])),1,0)</f>
        <v>0</v>
      </c>
      <c r="K2426">
        <f>IF(ISNUMBER(SEARCH("Cabriolet",porsche_data[[#This Row],[Body]])),1,0)</f>
        <v>0</v>
      </c>
      <c r="L2426" t="s">
        <v>44</v>
      </c>
      <c r="M2426">
        <v>991</v>
      </c>
      <c r="N2426" t="s">
        <v>4019</v>
      </c>
      <c r="O2426" s="3">
        <f>1*(LEFT(porsche_data[[#This Row],[Mileage0]],FIND(" ",porsche_data[[#This Row],[Mileage0]])-1))</f>
        <v>69734</v>
      </c>
      <c r="P2426" t="s">
        <v>73</v>
      </c>
      <c r="Q2426">
        <v>420</v>
      </c>
      <c r="R2426" t="s">
        <v>78</v>
      </c>
      <c r="S2426">
        <f>1*(LEFT(porsche_data[[#This Row],[Cylinder Capacity]],FIND(" ",porsche_data[[#This Row],[Cylinder Capacity]])-1))</f>
        <v>3</v>
      </c>
      <c r="T2426" t="s">
        <v>20</v>
      </c>
      <c r="U2426" t="s">
        <v>31</v>
      </c>
      <c r="V2426">
        <f>IF(porsche_data[[#This Row],[Transmission]]="Automatic",1,0)</f>
        <v>0</v>
      </c>
      <c r="W2426">
        <f>IF(porsche_data[[#This Row],[Transmission]]="PDK",1,0)</f>
        <v>1</v>
      </c>
      <c r="X2426" t="s">
        <v>46</v>
      </c>
      <c r="Y2426">
        <f>IF(porsche_data[[#This Row],[Drive]]="Rear drive",0,1)</f>
        <v>1</v>
      </c>
      <c r="Z2426" t="s">
        <v>23</v>
      </c>
      <c r="AA2426" t="s">
        <v>24</v>
      </c>
      <c r="AB2426">
        <f>IF(OR(porsche_data[[#This Row],[Interior Color]]="Black",porsche_data[[#This Row],[Interior Color]]="Beige",porsche_data[[#This Row],[Interior Color]]="Brown",porsche_data[[#This Row],[Interior Color]]="Grey"),0,1)</f>
        <v>0</v>
      </c>
      <c r="AC2426" t="s">
        <v>24</v>
      </c>
      <c r="AD24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27" spans="1:30" x14ac:dyDescent="0.2">
      <c r="A2427" t="s">
        <v>3481</v>
      </c>
      <c r="B2427">
        <v>109950</v>
      </c>
      <c r="C2427">
        <f>ABS((porsche_data[[#This Row],[Price]]-AVERAGE(B2359:B6814))/_xlfn.STDEV.P(B2359:B6814))</f>
        <v>1.6272448645659381</v>
      </c>
      <c r="D2427" t="s">
        <v>267</v>
      </c>
      <c r="E2427" t="s">
        <v>794</v>
      </c>
      <c r="F2427">
        <f>IF(OR(ISNUMBER(SEARCH(" 4S",porsche_data[[#This Row],[Model]])), ISNUMBER(SEARCH(" S",porsche_data[[#This Row],[Model]]))),1,0)</f>
        <v>1</v>
      </c>
      <c r="G2427">
        <f>IF(ISNUMBER(SEARCH("Turbo",porsche_data[[#This Row],[Model]])),1,0)</f>
        <v>0</v>
      </c>
      <c r="H2427">
        <f>IF(ISNUMBER(SEARCH("GT",porsche_data[[#This Row],[Model]])),1,0)</f>
        <v>0</v>
      </c>
      <c r="I2427">
        <f>IF(ISNUMBER(SEARCH("RS",porsche_data[[#This Row],[Model]])),1,0)</f>
        <v>0</v>
      </c>
      <c r="J2427">
        <f>IF(ISNUMBER(SEARCH("Targa",porsche_data[[#This Row],[Body]])),1,0)</f>
        <v>0</v>
      </c>
      <c r="K2427">
        <f>IF(ISNUMBER(SEARCH("Cabriolet",porsche_data[[#This Row],[Body]])),1,0)</f>
        <v>1</v>
      </c>
      <c r="L2427" t="s">
        <v>16</v>
      </c>
      <c r="M2427">
        <v>991</v>
      </c>
      <c r="N2427" t="s">
        <v>4521</v>
      </c>
      <c r="O2427" s="3">
        <f>1*(LEFT(porsche_data[[#This Row],[Mileage0]],FIND(" ",porsche_data[[#This Row],[Mileage0]])-1))</f>
        <v>88228</v>
      </c>
      <c r="P2427" t="s">
        <v>207</v>
      </c>
      <c r="Q2427">
        <v>400</v>
      </c>
      <c r="R2427" t="s">
        <v>88</v>
      </c>
      <c r="S2427">
        <f>1*(LEFT(porsche_data[[#This Row],[Cylinder Capacity]],FIND(" ",porsche_data[[#This Row],[Cylinder Capacity]])-1))</f>
        <v>3.8</v>
      </c>
      <c r="T2427" t="s">
        <v>20</v>
      </c>
      <c r="U2427" t="s">
        <v>31</v>
      </c>
      <c r="V2427">
        <f>IF(porsche_data[[#This Row],[Transmission]]="Automatic",1,0)</f>
        <v>0</v>
      </c>
      <c r="W2427">
        <f>IF(porsche_data[[#This Row],[Transmission]]="PDK",1,0)</f>
        <v>1</v>
      </c>
      <c r="X2427" t="s">
        <v>46</v>
      </c>
      <c r="Y2427">
        <f>IF(porsche_data[[#This Row],[Drive]]="Rear drive",0,1)</f>
        <v>1</v>
      </c>
      <c r="Z2427" t="s">
        <v>23</v>
      </c>
      <c r="AA2427" t="s">
        <v>68</v>
      </c>
      <c r="AB2427">
        <f>IF(OR(porsche_data[[#This Row],[Interior Color]]="Black",porsche_data[[#This Row],[Interior Color]]="Beige",porsche_data[[#This Row],[Interior Color]]="Brown",porsche_data[[#This Row],[Interior Color]]="Grey"),0,1)</f>
        <v>0</v>
      </c>
      <c r="AC2427" t="s">
        <v>589</v>
      </c>
      <c r="AD24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28" spans="1:30" x14ac:dyDescent="0.2">
      <c r="A2428" t="s">
        <v>3481</v>
      </c>
      <c r="B2428">
        <v>109950</v>
      </c>
      <c r="C2428">
        <f>ABS((porsche_data[[#This Row],[Price]]-AVERAGE(B2360:B6815))/_xlfn.STDEV.P(B2360:B6815))</f>
        <v>1.6272448645659381</v>
      </c>
      <c r="D2428" t="s">
        <v>27</v>
      </c>
      <c r="E2428" t="s">
        <v>1279</v>
      </c>
      <c r="F2428">
        <f>IF(OR(ISNUMBER(SEARCH(" 4S",porsche_data[[#This Row],[Model]])), ISNUMBER(SEARCH(" S",porsche_data[[#This Row],[Model]]))),1,0)</f>
        <v>0</v>
      </c>
      <c r="G2428">
        <f>IF(ISNUMBER(SEARCH("Turbo",porsche_data[[#This Row],[Model]])),1,0)</f>
        <v>0</v>
      </c>
      <c r="H2428">
        <f>IF(ISNUMBER(SEARCH("GT",porsche_data[[#This Row],[Model]])),1,0)</f>
        <v>1</v>
      </c>
      <c r="I2428">
        <f>IF(ISNUMBER(SEARCH("RS",porsche_data[[#This Row],[Model]])),1,0)</f>
        <v>0</v>
      </c>
      <c r="J2428">
        <f>IF(ISNUMBER(SEARCH("Targa",porsche_data[[#This Row],[Body]])),1,0)</f>
        <v>0</v>
      </c>
      <c r="K2428">
        <f>IF(ISNUMBER(SEARCH("Cabriolet",porsche_data[[#This Row],[Body]])),1,0)</f>
        <v>1</v>
      </c>
      <c r="L2428" t="s">
        <v>16</v>
      </c>
      <c r="M2428">
        <v>997</v>
      </c>
      <c r="N2428" t="s">
        <v>4648</v>
      </c>
      <c r="O2428" s="3">
        <f>1*(LEFT(porsche_data[[#This Row],[Mileage0]],FIND(" ",porsche_data[[#This Row],[Mileage0]])-1))</f>
        <v>43690</v>
      </c>
      <c r="P2428" t="s">
        <v>137</v>
      </c>
      <c r="Q2428">
        <v>408</v>
      </c>
      <c r="R2428" t="s">
        <v>88</v>
      </c>
      <c r="S2428">
        <f>1*(LEFT(porsche_data[[#This Row],[Cylinder Capacity]],FIND(" ",porsche_data[[#This Row],[Cylinder Capacity]])-1))</f>
        <v>3.8</v>
      </c>
      <c r="T2428" t="s">
        <v>20</v>
      </c>
      <c r="U2428" t="s">
        <v>31</v>
      </c>
      <c r="V2428">
        <f>IF(porsche_data[[#This Row],[Transmission]]="Automatic",1,0)</f>
        <v>0</v>
      </c>
      <c r="W2428">
        <f>IF(porsche_data[[#This Row],[Transmission]]="PDK",1,0)</f>
        <v>1</v>
      </c>
      <c r="X2428" t="s">
        <v>22</v>
      </c>
      <c r="Y2428">
        <f>IF(porsche_data[[#This Row],[Drive]]="Rear drive",0,1)</f>
        <v>0</v>
      </c>
      <c r="Z2428" t="s">
        <v>23</v>
      </c>
      <c r="AA2428" t="s">
        <v>24</v>
      </c>
      <c r="AB2428">
        <f>IF(OR(porsche_data[[#This Row],[Interior Color]]="Black",porsche_data[[#This Row],[Interior Color]]="Beige",porsche_data[[#This Row],[Interior Color]]="Brown",porsche_data[[#This Row],[Interior Color]]="Grey"),0,1)</f>
        <v>0</v>
      </c>
      <c r="AC2428" t="s">
        <v>61</v>
      </c>
      <c r="AD24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29" spans="1:30" hidden="1" x14ac:dyDescent="0.2">
      <c r="A2429" t="s">
        <v>3481</v>
      </c>
      <c r="B2429">
        <v>109950</v>
      </c>
      <c r="C2429" t="e">
        <f>ABS((porsche_data[[#This Row],[Price]]-#REF!)/#REF!)</f>
        <v>#REF!</v>
      </c>
      <c r="D2429" t="s">
        <v>728</v>
      </c>
      <c r="E2429" t="s">
        <v>729</v>
      </c>
      <c r="F2429">
        <f>IF(OR(ISNUMBER(SEARCH(" 4S",porsche_data[[#This Row],[Model]])), ISNUMBER(SEARCH(" S",porsche_data[[#This Row],[Model]]))),1,0)</f>
        <v>0</v>
      </c>
      <c r="G2429">
        <f>IF(ISNUMBER(SEARCH("Turbo",porsche_data[[#This Row],[Model]])),1,0)</f>
        <v>0</v>
      </c>
      <c r="H2429">
        <f>IF(ISNUMBER(SEARCH("GT",porsche_data[[#This Row],[Model]])),1,0)</f>
        <v>0</v>
      </c>
      <c r="I2429">
        <f>IF(ISNUMBER(SEARCH("RS",porsche_data[[#This Row],[Model]])),1,0)</f>
        <v>0</v>
      </c>
      <c r="J2429">
        <f>IF(ISNUMBER(SEARCH("Targa",porsche_data[[#This Row],[Body]])),1,0)</f>
        <v>0</v>
      </c>
      <c r="K2429">
        <f>IF(ISNUMBER(SEARCH("Cabriolet",porsche_data[[#This Row],[Body]])),1,0)</f>
        <v>0</v>
      </c>
      <c r="L2429" t="s">
        <v>44</v>
      </c>
      <c r="N2429" t="s">
        <v>4672</v>
      </c>
      <c r="O2429" t="str">
        <f>IF(ISNUMBER(SEARCH("km",porsche_data[[#This Row],[Mileage0]])),porsche_data[[#This Row],[Mileage0]],"")</f>
        <v>41268 km</v>
      </c>
      <c r="P2429" t="s">
        <v>731</v>
      </c>
      <c r="R2429" t="s">
        <v>429</v>
      </c>
      <c r="T2429" t="s">
        <v>20</v>
      </c>
      <c r="U2429" t="s">
        <v>21</v>
      </c>
      <c r="V2429">
        <f>IF(porsche_data[[#This Row],[Transmission]]="Automatic",1,0)</f>
        <v>0</v>
      </c>
      <c r="W2429">
        <f>IF(porsche_data[[#This Row],[Transmission]]="PDK",1,0)</f>
        <v>0</v>
      </c>
      <c r="X2429" t="s">
        <v>22</v>
      </c>
      <c r="Y2429">
        <f>IF(porsche_data[[#This Row],[Drive]]="Rear drive",0,1)</f>
        <v>0</v>
      </c>
      <c r="Z2429" t="s">
        <v>23</v>
      </c>
      <c r="AA2429" t="s">
        <v>68</v>
      </c>
      <c r="AB2429">
        <f>IF(OR(porsche_data[[#This Row],[Interior Color]]="Black",porsche_data[[#This Row],[Interior Color]]="Beige",porsche_data[[#This Row],[Interior Color]]="Brown",porsche_data[[#This Row],[Interior Color]]="Grey"),0,1)</f>
        <v>0</v>
      </c>
      <c r="AC2429" t="s">
        <v>589</v>
      </c>
      <c r="AD24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30" spans="1:30" x14ac:dyDescent="0.2">
      <c r="A2430" t="s">
        <v>89</v>
      </c>
      <c r="B2430">
        <v>109911</v>
      </c>
      <c r="C2430">
        <f>ABS((porsche_data[[#This Row],[Price]]-AVERAGE(B2362:B6817))/_xlfn.STDEV.P(B2362:B6817))</f>
        <v>1.6296947696905446</v>
      </c>
      <c r="D2430" t="s">
        <v>90</v>
      </c>
      <c r="E2430" t="s">
        <v>71</v>
      </c>
      <c r="F2430">
        <f>IF(OR(ISNUMBER(SEARCH(" 4S",porsche_data[[#This Row],[Model]])), ISNUMBER(SEARCH(" S",porsche_data[[#This Row],[Model]]))),1,0)</f>
        <v>1</v>
      </c>
      <c r="G2430">
        <f>IF(ISNUMBER(SEARCH("Turbo",porsche_data[[#This Row],[Model]])),1,0)</f>
        <v>0</v>
      </c>
      <c r="H2430">
        <f>IF(ISNUMBER(SEARCH("GT",porsche_data[[#This Row],[Model]])),1,0)</f>
        <v>0</v>
      </c>
      <c r="I2430">
        <f>IF(ISNUMBER(SEARCH("RS",porsche_data[[#This Row],[Model]])),1,0)</f>
        <v>0</v>
      </c>
      <c r="J2430">
        <f>IF(ISNUMBER(SEARCH("Targa",porsche_data[[#This Row],[Body]])),1,0)</f>
        <v>0</v>
      </c>
      <c r="K2430">
        <f>IF(ISNUMBER(SEARCH("Cabriolet",porsche_data[[#This Row],[Body]])),1,0)</f>
        <v>1</v>
      </c>
      <c r="L2430" t="s">
        <v>16</v>
      </c>
      <c r="M2430">
        <v>991</v>
      </c>
      <c r="N2430" t="s">
        <v>91</v>
      </c>
      <c r="O2430" s="3">
        <f>1*(LEFT(porsche_data[[#This Row],[Mileage0]],FIND(" ",porsche_data[[#This Row],[Mileage0]])-1))</f>
        <v>35000</v>
      </c>
      <c r="P2430" t="s">
        <v>73</v>
      </c>
      <c r="Q2430">
        <v>420</v>
      </c>
      <c r="R2430" t="s">
        <v>78</v>
      </c>
      <c r="S2430">
        <f>1*(LEFT(porsche_data[[#This Row],[Cylinder Capacity]],FIND(" ",porsche_data[[#This Row],[Cylinder Capacity]])-1))</f>
        <v>3</v>
      </c>
      <c r="T2430" t="s">
        <v>20</v>
      </c>
      <c r="U2430" t="s">
        <v>31</v>
      </c>
      <c r="V2430">
        <f>IF(porsche_data[[#This Row],[Transmission]]="Automatic",1,0)</f>
        <v>0</v>
      </c>
      <c r="W2430">
        <f>IF(porsche_data[[#This Row],[Transmission]]="PDK",1,0)</f>
        <v>1</v>
      </c>
      <c r="X2430" t="s">
        <v>22</v>
      </c>
      <c r="Y2430">
        <f>IF(porsche_data[[#This Row],[Drive]]="Rear drive",0,1)</f>
        <v>0</v>
      </c>
      <c r="Z2430" t="s">
        <v>23</v>
      </c>
      <c r="AA2430" t="s">
        <v>24</v>
      </c>
      <c r="AB2430">
        <f>IF(OR(porsche_data[[#This Row],[Interior Color]]="Black",porsche_data[[#This Row],[Interior Color]]="Beige",porsche_data[[#This Row],[Interior Color]]="Brown",porsche_data[[#This Row],[Interior Color]]="Grey"),0,1)</f>
        <v>0</v>
      </c>
      <c r="AC2430" t="s">
        <v>24</v>
      </c>
      <c r="AD24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31" spans="1:30" hidden="1" x14ac:dyDescent="0.2">
      <c r="A2431" t="s">
        <v>25</v>
      </c>
      <c r="C2431" t="e">
        <f>ABS((porsche_data[[#This Row],[Price]]-#REF!)/#REF!)</f>
        <v>#REF!</v>
      </c>
      <c r="D2431" t="s">
        <v>25</v>
      </c>
      <c r="E2431" t="s">
        <v>25</v>
      </c>
      <c r="F2431">
        <f>IF(OR(ISNUMBER(SEARCH(" 4S",porsche_data[[#This Row],[Model]])), ISNUMBER(SEARCH(" S",porsche_data[[#This Row],[Model]]))),1,0)</f>
        <v>0</v>
      </c>
      <c r="G2431">
        <f>IF(ISNUMBER(SEARCH("Turbo",porsche_data[[#This Row],[Model]])),1,0)</f>
        <v>0</v>
      </c>
      <c r="H2431">
        <f>IF(ISNUMBER(SEARCH("GT",porsche_data[[#This Row],[Model]])),1,0)</f>
        <v>0</v>
      </c>
      <c r="I2431">
        <f>IF(ISNUMBER(SEARCH("RS",porsche_data[[#This Row],[Model]])),1,0)</f>
        <v>0</v>
      </c>
      <c r="J2431">
        <f>IF(ISNUMBER(SEARCH("Targa",porsche_data[[#This Row],[Body]])),1,0)</f>
        <v>0</v>
      </c>
      <c r="K2431">
        <f>IF(ISNUMBER(SEARCH("Cabriolet",porsche_data[[#This Row],[Body]])),1,0)</f>
        <v>0</v>
      </c>
      <c r="L2431" t="s">
        <v>25</v>
      </c>
      <c r="N2431" t="s">
        <v>25</v>
      </c>
      <c r="O2431" t="str">
        <f>IF(ISNUMBER(SEARCH("km",porsche_data[[#This Row],[Mileage0]])),porsche_data[[#This Row],[Mileage0]],"")</f>
        <v/>
      </c>
      <c r="P2431" t="s">
        <v>25</v>
      </c>
      <c r="R2431" t="s">
        <v>25</v>
      </c>
      <c r="T2431" t="s">
        <v>25</v>
      </c>
      <c r="U2431" t="s">
        <v>25</v>
      </c>
      <c r="V2431">
        <f>IF(porsche_data[[#This Row],[Transmission]]="Automatic",1,0)</f>
        <v>0</v>
      </c>
      <c r="W2431">
        <f>IF(porsche_data[[#This Row],[Transmission]]="PDK",1,0)</f>
        <v>0</v>
      </c>
      <c r="X2431" t="s">
        <v>25</v>
      </c>
      <c r="Y2431">
        <f>IF(porsche_data[[#This Row],[Drive]]="Rear drive",0,1)</f>
        <v>1</v>
      </c>
      <c r="Z2431" t="s">
        <v>25</v>
      </c>
      <c r="AA2431" t="s">
        <v>25</v>
      </c>
      <c r="AB2431">
        <f>IF(OR(porsche_data[[#This Row],[Interior Color]]="Black",porsche_data[[#This Row],[Interior Color]]="Beige",porsche_data[[#This Row],[Interior Color]]="Brown",porsche_data[[#This Row],[Interior Color]]="Grey"),0,1)</f>
        <v>1</v>
      </c>
      <c r="AC2431" t="s">
        <v>25</v>
      </c>
      <c r="AD24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32" spans="1:30" x14ac:dyDescent="0.2">
      <c r="A2432" t="s">
        <v>89</v>
      </c>
      <c r="B2432">
        <v>109911</v>
      </c>
      <c r="C2432">
        <f>ABS((porsche_data[[#This Row],[Price]]-AVERAGE(B2364:B6819))/_xlfn.STDEV.P(B2364:B6819))</f>
        <v>1.6296947696905446</v>
      </c>
      <c r="D2432" t="s">
        <v>101</v>
      </c>
      <c r="E2432" t="s">
        <v>50</v>
      </c>
      <c r="F2432">
        <f>IF(OR(ISNUMBER(SEARCH(" 4S",porsche_data[[#This Row],[Model]])), ISNUMBER(SEARCH(" S",porsche_data[[#This Row],[Model]]))),1,0)</f>
        <v>0</v>
      </c>
      <c r="G2432">
        <f>IF(ISNUMBER(SEARCH("Turbo",porsche_data[[#This Row],[Model]])),1,0)</f>
        <v>0</v>
      </c>
      <c r="H2432">
        <f>IF(ISNUMBER(SEARCH("GT",porsche_data[[#This Row],[Model]])),1,0)</f>
        <v>0</v>
      </c>
      <c r="I2432">
        <f>IF(ISNUMBER(SEARCH("RS",porsche_data[[#This Row],[Model]])),1,0)</f>
        <v>0</v>
      </c>
      <c r="J2432">
        <f>IF(ISNUMBER(SEARCH("Targa",porsche_data[[#This Row],[Body]])),1,0)</f>
        <v>0</v>
      </c>
      <c r="K2432">
        <f>IF(ISNUMBER(SEARCH("Cabriolet",porsche_data[[#This Row],[Body]])),1,0)</f>
        <v>0</v>
      </c>
      <c r="L2432" t="s">
        <v>44</v>
      </c>
      <c r="M2432">
        <v>993</v>
      </c>
      <c r="N2432" t="s">
        <v>2769</v>
      </c>
      <c r="O2432" s="3">
        <f>1*(LEFT(porsche_data[[#This Row],[Mileage0]],FIND(" ",porsche_data[[#This Row],[Mileage0]])-1))</f>
        <v>162000</v>
      </c>
      <c r="P2432" t="s">
        <v>52</v>
      </c>
      <c r="Q2432">
        <v>272</v>
      </c>
      <c r="R2432" t="s">
        <v>19</v>
      </c>
      <c r="S2432">
        <f>1*(LEFT(porsche_data[[#This Row],[Cylinder Capacity]],FIND(" ",porsche_data[[#This Row],[Cylinder Capacity]])-1))</f>
        <v>3.6</v>
      </c>
      <c r="T2432" t="s">
        <v>20</v>
      </c>
      <c r="U2432" t="s">
        <v>21</v>
      </c>
      <c r="V2432">
        <f>IF(porsche_data[[#This Row],[Transmission]]="Automatic",1,0)</f>
        <v>0</v>
      </c>
      <c r="W2432">
        <f>IF(porsche_data[[#This Row],[Transmission]]="PDK",1,0)</f>
        <v>0</v>
      </c>
      <c r="X2432" t="s">
        <v>22</v>
      </c>
      <c r="Y2432">
        <f>IF(porsche_data[[#This Row],[Drive]]="Rear drive",0,1)</f>
        <v>0</v>
      </c>
      <c r="Z2432" t="s">
        <v>23</v>
      </c>
      <c r="AA2432" t="s">
        <v>24</v>
      </c>
      <c r="AB2432">
        <f>IF(OR(porsche_data[[#This Row],[Interior Color]]="Black",porsche_data[[#This Row],[Interior Color]]="Beige",porsche_data[[#This Row],[Interior Color]]="Brown",porsche_data[[#This Row],[Interior Color]]="Grey"),0,1)</f>
        <v>0</v>
      </c>
      <c r="AC2432" t="s">
        <v>54</v>
      </c>
      <c r="AD24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33" spans="1:30" hidden="1" x14ac:dyDescent="0.2">
      <c r="A2433" t="s">
        <v>25</v>
      </c>
      <c r="C2433" t="e">
        <f>ABS((porsche_data[[#This Row],[Price]]-#REF!)/#REF!)</f>
        <v>#REF!</v>
      </c>
      <c r="D2433" t="s">
        <v>433</v>
      </c>
      <c r="E2433" t="s">
        <v>505</v>
      </c>
      <c r="F2433">
        <f>IF(OR(ISNUMBER(SEARCH(" 4S",porsche_data[[#This Row],[Model]])), ISNUMBER(SEARCH(" S",porsche_data[[#This Row],[Model]]))),1,0)</f>
        <v>0</v>
      </c>
      <c r="G2433">
        <f>IF(ISNUMBER(SEARCH("Turbo",porsche_data[[#This Row],[Model]])),1,0)</f>
        <v>0</v>
      </c>
      <c r="H2433">
        <f>IF(ISNUMBER(SEARCH("GT",porsche_data[[#This Row],[Model]])),1,0)</f>
        <v>0</v>
      </c>
      <c r="I2433">
        <f>IF(ISNUMBER(SEARCH("RS",porsche_data[[#This Row],[Model]])),1,0)</f>
        <v>0</v>
      </c>
      <c r="J2433">
        <f>IF(ISNUMBER(SEARCH("Targa",porsche_data[[#This Row],[Body]])),1,0)</f>
        <v>0</v>
      </c>
      <c r="K2433">
        <f>IF(ISNUMBER(SEARCH("Cabriolet",porsche_data[[#This Row],[Body]])),1,0)</f>
        <v>0</v>
      </c>
      <c r="L2433" t="s">
        <v>44</v>
      </c>
      <c r="N2433" t="s">
        <v>3446</v>
      </c>
      <c r="O2433" t="str">
        <f>IF(ISNUMBER(SEARCH("km",porsche_data[[#This Row],[Mileage0]])),porsche_data[[#This Row],[Mileage0]],"")</f>
        <v>89155 km</v>
      </c>
      <c r="P2433" t="s">
        <v>25</v>
      </c>
      <c r="R2433" t="s">
        <v>60</v>
      </c>
      <c r="T2433" t="s">
        <v>20</v>
      </c>
      <c r="U2433" t="s">
        <v>21</v>
      </c>
      <c r="V2433">
        <f>IF(porsche_data[[#This Row],[Transmission]]="Automatic",1,0)</f>
        <v>0</v>
      </c>
      <c r="W2433">
        <f>IF(porsche_data[[#This Row],[Transmission]]="PDK",1,0)</f>
        <v>0</v>
      </c>
      <c r="X2433" t="s">
        <v>22</v>
      </c>
      <c r="Y2433">
        <f>IF(porsche_data[[#This Row],[Drive]]="Rear drive",0,1)</f>
        <v>0</v>
      </c>
      <c r="Z2433" t="s">
        <v>23</v>
      </c>
      <c r="AA2433" t="s">
        <v>24</v>
      </c>
      <c r="AB2433">
        <f>IF(OR(porsche_data[[#This Row],[Interior Color]]="Black",porsche_data[[#This Row],[Interior Color]]="Beige",porsche_data[[#This Row],[Interior Color]]="Brown",porsche_data[[#This Row],[Interior Color]]="Grey"),0,1)</f>
        <v>0</v>
      </c>
      <c r="AC2433" t="s">
        <v>24</v>
      </c>
      <c r="AD24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34" spans="1:30" hidden="1" x14ac:dyDescent="0.2">
      <c r="A2434" t="s">
        <v>89</v>
      </c>
      <c r="B2434">
        <v>109911</v>
      </c>
      <c r="C2434" t="e">
        <f>ABS((porsche_data[[#This Row],[Price]]-#REF!)/#REF!)</f>
        <v>#REF!</v>
      </c>
      <c r="D2434" t="s">
        <v>563</v>
      </c>
      <c r="E2434" t="s">
        <v>226</v>
      </c>
      <c r="F2434">
        <f>IF(OR(ISNUMBER(SEARCH(" 4S",porsche_data[[#This Row],[Model]])), ISNUMBER(SEARCH(" S",porsche_data[[#This Row],[Model]]))),1,0)</f>
        <v>0</v>
      </c>
      <c r="G2434">
        <f>IF(ISNUMBER(SEARCH("Turbo",porsche_data[[#This Row],[Model]])),1,0)</f>
        <v>0</v>
      </c>
      <c r="H2434">
        <f>IF(ISNUMBER(SEARCH("GT",porsche_data[[#This Row],[Model]])),1,0)</f>
        <v>0</v>
      </c>
      <c r="I2434">
        <f>IF(ISNUMBER(SEARCH("RS",porsche_data[[#This Row],[Model]])),1,0)</f>
        <v>0</v>
      </c>
      <c r="J2434">
        <f>IF(ISNUMBER(SEARCH("Targa",porsche_data[[#This Row],[Body]])),1,0)</f>
        <v>0</v>
      </c>
      <c r="K2434">
        <f>IF(ISNUMBER(SEARCH("Cabriolet",porsche_data[[#This Row],[Body]])),1,0)</f>
        <v>0</v>
      </c>
      <c r="L2434" t="s">
        <v>44</v>
      </c>
      <c r="N2434" t="s">
        <v>2879</v>
      </c>
      <c r="O2434" t="str">
        <f>IF(ISNUMBER(SEARCH("km",porsche_data[[#This Row],[Mileage0]])),porsche_data[[#This Row],[Mileage0]],"")</f>
        <v/>
      </c>
      <c r="P2434" t="s">
        <v>2880</v>
      </c>
      <c r="R2434" t="s">
        <v>670</v>
      </c>
      <c r="T2434" t="s">
        <v>20</v>
      </c>
      <c r="U2434" t="s">
        <v>21</v>
      </c>
      <c r="V2434">
        <f>IF(porsche_data[[#This Row],[Transmission]]="Automatic",1,0)</f>
        <v>0</v>
      </c>
      <c r="W2434">
        <f>IF(porsche_data[[#This Row],[Transmission]]="PDK",1,0)</f>
        <v>0</v>
      </c>
      <c r="X2434" t="s">
        <v>22</v>
      </c>
      <c r="Y2434">
        <f>IF(porsche_data[[#This Row],[Drive]]="Rear drive",0,1)</f>
        <v>0</v>
      </c>
      <c r="Z2434" t="s">
        <v>23</v>
      </c>
      <c r="AA2434" t="s">
        <v>250</v>
      </c>
      <c r="AB2434">
        <f>IF(OR(porsche_data[[#This Row],[Interior Color]]="Black",porsche_data[[#This Row],[Interior Color]]="Beige",porsche_data[[#This Row],[Interior Color]]="Brown",porsche_data[[#This Row],[Interior Color]]="Grey"),0,1)</f>
        <v>0</v>
      </c>
      <c r="AC2434" t="s">
        <v>54</v>
      </c>
      <c r="AD24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35" spans="1:30" x14ac:dyDescent="0.2">
      <c r="A2435" t="s">
        <v>89</v>
      </c>
      <c r="B2435">
        <v>109911</v>
      </c>
      <c r="C2435">
        <f>ABS((porsche_data[[#This Row],[Price]]-AVERAGE(B2367:B6822))/_xlfn.STDEV.P(B2367:B6822))</f>
        <v>1.6385191263109276</v>
      </c>
      <c r="D2435" t="s">
        <v>473</v>
      </c>
      <c r="E2435" t="s">
        <v>50</v>
      </c>
      <c r="F2435">
        <f>IF(OR(ISNUMBER(SEARCH(" 4S",porsche_data[[#This Row],[Model]])), ISNUMBER(SEARCH(" S",porsche_data[[#This Row],[Model]]))),1,0)</f>
        <v>0</v>
      </c>
      <c r="G2435">
        <f>IF(ISNUMBER(SEARCH("Turbo",porsche_data[[#This Row],[Model]])),1,0)</f>
        <v>0</v>
      </c>
      <c r="H2435">
        <f>IF(ISNUMBER(SEARCH("GT",porsche_data[[#This Row],[Model]])),1,0)</f>
        <v>0</v>
      </c>
      <c r="I2435">
        <f>IF(ISNUMBER(SEARCH("RS",porsche_data[[#This Row],[Model]])),1,0)</f>
        <v>0</v>
      </c>
      <c r="J2435">
        <f>IF(ISNUMBER(SEARCH("Targa",porsche_data[[#This Row],[Body]])),1,0)</f>
        <v>0</v>
      </c>
      <c r="K2435">
        <f>IF(ISNUMBER(SEARCH("Cabriolet",porsche_data[[#This Row],[Body]])),1,0)</f>
        <v>0</v>
      </c>
      <c r="L2435" t="s">
        <v>44</v>
      </c>
      <c r="M2435">
        <v>993</v>
      </c>
      <c r="N2435" t="s">
        <v>4107</v>
      </c>
      <c r="O2435" s="3">
        <f>1*(LEFT(porsche_data[[#This Row],[Mileage0]],FIND(" ",porsche_data[[#This Row],[Mileage0]])-1))</f>
        <v>39600</v>
      </c>
      <c r="P2435" t="s">
        <v>126</v>
      </c>
      <c r="Q2435">
        <v>285</v>
      </c>
      <c r="R2435" t="s">
        <v>19</v>
      </c>
      <c r="S2435">
        <f>1*(LEFT(porsche_data[[#This Row],[Cylinder Capacity]],FIND(" ",porsche_data[[#This Row],[Cylinder Capacity]])-1))</f>
        <v>3.6</v>
      </c>
      <c r="T2435" t="s">
        <v>20</v>
      </c>
      <c r="U2435" t="s">
        <v>53</v>
      </c>
      <c r="V2435">
        <f>IF(porsche_data[[#This Row],[Transmission]]="Automatic",1,0)</f>
        <v>1</v>
      </c>
      <c r="W2435">
        <f>IF(porsche_data[[#This Row],[Transmission]]="PDK",1,0)</f>
        <v>0</v>
      </c>
      <c r="X2435" t="s">
        <v>22</v>
      </c>
      <c r="Y2435">
        <f>IF(porsche_data[[#This Row],[Drive]]="Rear drive",0,1)</f>
        <v>0</v>
      </c>
      <c r="Z2435" t="s">
        <v>23</v>
      </c>
      <c r="AA2435" t="s">
        <v>32</v>
      </c>
      <c r="AB2435">
        <f>IF(OR(porsche_data[[#This Row],[Interior Color]]="Black",porsche_data[[#This Row],[Interior Color]]="Beige",porsche_data[[#This Row],[Interior Color]]="Brown",porsche_data[[#This Row],[Interior Color]]="Grey"),0,1)</f>
        <v>0</v>
      </c>
      <c r="AC2435" t="s">
        <v>32</v>
      </c>
      <c r="AD24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36" spans="1:30" hidden="1" x14ac:dyDescent="0.2">
      <c r="A2436" t="s">
        <v>89</v>
      </c>
      <c r="B2436">
        <v>109911</v>
      </c>
      <c r="C2436" t="e">
        <f>ABS((porsche_data[[#This Row],[Price]]-#REF!)/#REF!)</f>
        <v>#REF!</v>
      </c>
      <c r="D2436" t="s">
        <v>225</v>
      </c>
      <c r="E2436" t="s">
        <v>226</v>
      </c>
      <c r="F2436">
        <f>IF(OR(ISNUMBER(SEARCH(" 4S",porsche_data[[#This Row],[Model]])), ISNUMBER(SEARCH(" S",porsche_data[[#This Row],[Model]]))),1,0)</f>
        <v>0</v>
      </c>
      <c r="G2436">
        <f>IF(ISNUMBER(SEARCH("Turbo",porsche_data[[#This Row],[Model]])),1,0)</f>
        <v>0</v>
      </c>
      <c r="H2436">
        <f>IF(ISNUMBER(SEARCH("GT",porsche_data[[#This Row],[Model]])),1,0)</f>
        <v>0</v>
      </c>
      <c r="I2436">
        <f>IF(ISNUMBER(SEARCH("RS",porsche_data[[#This Row],[Model]])),1,0)</f>
        <v>0</v>
      </c>
      <c r="J2436">
        <f>IF(ISNUMBER(SEARCH("Targa",porsche_data[[#This Row],[Body]])),1,0)</f>
        <v>0</v>
      </c>
      <c r="K2436">
        <f>IF(ISNUMBER(SEARCH("Cabriolet",porsche_data[[#This Row],[Body]])),1,0)</f>
        <v>0</v>
      </c>
      <c r="L2436" t="s">
        <v>44</v>
      </c>
      <c r="N2436" t="s">
        <v>4124</v>
      </c>
      <c r="O2436" t="str">
        <f>IF(ISNUMBER(SEARCH("km",porsche_data[[#This Row],[Mileage0]])),porsche_data[[#This Row],[Mileage0]],"")</f>
        <v>13670 km</v>
      </c>
      <c r="P2436" t="s">
        <v>25</v>
      </c>
      <c r="R2436" t="s">
        <v>25</v>
      </c>
      <c r="T2436" t="s">
        <v>20</v>
      </c>
      <c r="U2436" t="s">
        <v>21</v>
      </c>
      <c r="V2436">
        <f>IF(porsche_data[[#This Row],[Transmission]]="Automatic",1,0)</f>
        <v>0</v>
      </c>
      <c r="W2436">
        <f>IF(porsche_data[[#This Row],[Transmission]]="PDK",1,0)</f>
        <v>0</v>
      </c>
      <c r="X2436" t="s">
        <v>22</v>
      </c>
      <c r="Y2436">
        <f>IF(porsche_data[[#This Row],[Drive]]="Rear drive",0,1)</f>
        <v>0</v>
      </c>
      <c r="Z2436" t="s">
        <v>23</v>
      </c>
      <c r="AA2436" t="s">
        <v>24</v>
      </c>
      <c r="AB2436">
        <f>IF(OR(porsche_data[[#This Row],[Interior Color]]="Black",porsche_data[[#This Row],[Interior Color]]="Beige",porsche_data[[#This Row],[Interior Color]]="Brown",porsche_data[[#This Row],[Interior Color]]="Grey"),0,1)</f>
        <v>0</v>
      </c>
      <c r="AC2436" t="s">
        <v>54</v>
      </c>
      <c r="AD24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37" spans="1:30" hidden="1" x14ac:dyDescent="0.2">
      <c r="A2437" t="s">
        <v>25</v>
      </c>
      <c r="C2437" t="e">
        <f>ABS((porsche_data[[#This Row],[Price]]-#REF!)/#REF!)</f>
        <v>#REF!</v>
      </c>
      <c r="D2437" t="s">
        <v>25</v>
      </c>
      <c r="E2437" t="s">
        <v>25</v>
      </c>
      <c r="F2437">
        <f>IF(OR(ISNUMBER(SEARCH(" 4S",porsche_data[[#This Row],[Model]])), ISNUMBER(SEARCH(" S",porsche_data[[#This Row],[Model]]))),1,0)</f>
        <v>0</v>
      </c>
      <c r="G2437">
        <f>IF(ISNUMBER(SEARCH("Turbo",porsche_data[[#This Row],[Model]])),1,0)</f>
        <v>0</v>
      </c>
      <c r="H2437">
        <f>IF(ISNUMBER(SEARCH("GT",porsche_data[[#This Row],[Model]])),1,0)</f>
        <v>0</v>
      </c>
      <c r="I2437">
        <f>IF(ISNUMBER(SEARCH("RS",porsche_data[[#This Row],[Model]])),1,0)</f>
        <v>0</v>
      </c>
      <c r="J2437">
        <f>IF(ISNUMBER(SEARCH("Targa",porsche_data[[#This Row],[Body]])),1,0)</f>
        <v>0</v>
      </c>
      <c r="K2437">
        <f>IF(ISNUMBER(SEARCH("Cabriolet",porsche_data[[#This Row],[Body]])),1,0)</f>
        <v>0</v>
      </c>
      <c r="L2437" t="s">
        <v>25</v>
      </c>
      <c r="N2437" t="s">
        <v>25</v>
      </c>
      <c r="O2437" t="str">
        <f>IF(ISNUMBER(SEARCH("km",porsche_data[[#This Row],[Mileage0]])),porsche_data[[#This Row],[Mileage0]],"")</f>
        <v/>
      </c>
      <c r="P2437" t="s">
        <v>25</v>
      </c>
      <c r="R2437" t="s">
        <v>25</v>
      </c>
      <c r="T2437" t="s">
        <v>25</v>
      </c>
      <c r="U2437" t="s">
        <v>25</v>
      </c>
      <c r="V2437">
        <f>IF(porsche_data[[#This Row],[Transmission]]="Automatic",1,0)</f>
        <v>0</v>
      </c>
      <c r="W2437">
        <f>IF(porsche_data[[#This Row],[Transmission]]="PDK",1,0)</f>
        <v>0</v>
      </c>
      <c r="X2437" t="s">
        <v>25</v>
      </c>
      <c r="Y2437">
        <f>IF(porsche_data[[#This Row],[Drive]]="Rear drive",0,1)</f>
        <v>1</v>
      </c>
      <c r="Z2437" t="s">
        <v>25</v>
      </c>
      <c r="AA2437" t="s">
        <v>25</v>
      </c>
      <c r="AB2437">
        <f>IF(OR(porsche_data[[#This Row],[Interior Color]]="Black",porsche_data[[#This Row],[Interior Color]]="Beige",porsche_data[[#This Row],[Interior Color]]="Brown",porsche_data[[#This Row],[Interior Color]]="Grey"),0,1)</f>
        <v>1</v>
      </c>
      <c r="AC2437" t="s">
        <v>25</v>
      </c>
      <c r="AD24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38" spans="1:30" hidden="1" x14ac:dyDescent="0.2">
      <c r="A2438" t="s">
        <v>3451</v>
      </c>
      <c r="C2438" t="e">
        <f>ABS((porsche_data[[#This Row],[Price]]-#REF!)/#REF!)</f>
        <v>#REF!</v>
      </c>
      <c r="D2438" t="s">
        <v>823</v>
      </c>
      <c r="E2438" t="s">
        <v>3452</v>
      </c>
      <c r="F2438">
        <f>IF(OR(ISNUMBER(SEARCH(" 4S",porsche_data[[#This Row],[Model]])), ISNUMBER(SEARCH(" S",porsche_data[[#This Row],[Model]]))),1,0)</f>
        <v>0</v>
      </c>
      <c r="G2438">
        <f>IF(ISNUMBER(SEARCH("Turbo",porsche_data[[#This Row],[Model]])),1,0)</f>
        <v>1</v>
      </c>
      <c r="H2438">
        <f>IF(ISNUMBER(SEARCH("GT",porsche_data[[#This Row],[Model]])),1,0)</f>
        <v>0</v>
      </c>
      <c r="I2438">
        <f>IF(ISNUMBER(SEARCH("RS",porsche_data[[#This Row],[Model]])),1,0)</f>
        <v>0</v>
      </c>
      <c r="J2438">
        <f>IF(ISNUMBER(SEARCH("Targa",porsche_data[[#This Row],[Body]])),1,0)</f>
        <v>0</v>
      </c>
      <c r="K2438">
        <f>IF(ISNUMBER(SEARCH("Cabriolet",porsche_data[[#This Row],[Body]])),1,0)</f>
        <v>0</v>
      </c>
      <c r="L2438" t="s">
        <v>44</v>
      </c>
      <c r="N2438" t="s">
        <v>3453</v>
      </c>
      <c r="O2438" t="str">
        <f>IF(ISNUMBER(SEARCH("km",porsche_data[[#This Row],[Mileage0]])),porsche_data[[#This Row],[Mileage0]],"")</f>
        <v>222500 km</v>
      </c>
      <c r="P2438" t="s">
        <v>3115</v>
      </c>
      <c r="R2438" t="s">
        <v>748</v>
      </c>
      <c r="T2438" t="s">
        <v>20</v>
      </c>
      <c r="U2438" t="s">
        <v>21</v>
      </c>
      <c r="V2438">
        <f>IF(porsche_data[[#This Row],[Transmission]]="Automatic",1,0)</f>
        <v>0</v>
      </c>
      <c r="W2438">
        <f>IF(porsche_data[[#This Row],[Transmission]]="PDK",1,0)</f>
        <v>0</v>
      </c>
      <c r="X2438" t="s">
        <v>22</v>
      </c>
      <c r="Y2438">
        <f>IF(porsche_data[[#This Row],[Drive]]="Rear drive",0,1)</f>
        <v>0</v>
      </c>
      <c r="Z2438" t="s">
        <v>23</v>
      </c>
      <c r="AA2438" t="s">
        <v>24</v>
      </c>
      <c r="AB2438">
        <f>IF(OR(porsche_data[[#This Row],[Interior Color]]="Black",porsche_data[[#This Row],[Interior Color]]="Beige",porsche_data[[#This Row],[Interior Color]]="Brown",porsche_data[[#This Row],[Interior Color]]="Grey"),0,1)</f>
        <v>0</v>
      </c>
      <c r="AC2438" t="s">
        <v>99</v>
      </c>
      <c r="AD24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39" spans="1:30" hidden="1" x14ac:dyDescent="0.2">
      <c r="A2439" t="s">
        <v>3454</v>
      </c>
      <c r="C2439" t="e">
        <f>ABS((porsche_data[[#This Row],[Price]]-#REF!)/#REF!)</f>
        <v>#REF!</v>
      </c>
      <c r="D2439" t="s">
        <v>14</v>
      </c>
      <c r="E2439" t="s">
        <v>383</v>
      </c>
      <c r="F2439">
        <f>IF(OR(ISNUMBER(SEARCH(" 4S",porsche_data[[#This Row],[Model]])), ISNUMBER(SEARCH(" S",porsche_data[[#This Row],[Model]]))),1,0)</f>
        <v>0</v>
      </c>
      <c r="G2439">
        <f>IF(ISNUMBER(SEARCH("Turbo",porsche_data[[#This Row],[Model]])),1,0)</f>
        <v>0</v>
      </c>
      <c r="H2439">
        <f>IF(ISNUMBER(SEARCH("GT",porsche_data[[#This Row],[Model]])),1,0)</f>
        <v>0</v>
      </c>
      <c r="I2439">
        <f>IF(ISNUMBER(SEARCH("RS",porsche_data[[#This Row],[Model]])),1,0)</f>
        <v>0</v>
      </c>
      <c r="J2439">
        <f>IF(ISNUMBER(SEARCH("Targa",porsche_data[[#This Row],[Body]])),1,0)</f>
        <v>0</v>
      </c>
      <c r="K2439">
        <f>IF(ISNUMBER(SEARCH("Cabriolet",porsche_data[[#This Row],[Body]])),1,0)</f>
        <v>1</v>
      </c>
      <c r="L2439" t="s">
        <v>16</v>
      </c>
      <c r="N2439" t="s">
        <v>3455</v>
      </c>
      <c r="O2439" t="str">
        <f>IF(ISNUMBER(SEARCH("km",porsche_data[[#This Row],[Mileage0]])),porsche_data[[#This Row],[Mileage0]],"")</f>
        <v>176000 km</v>
      </c>
      <c r="P2439" t="s">
        <v>385</v>
      </c>
      <c r="R2439" t="s">
        <v>78</v>
      </c>
      <c r="T2439" t="s">
        <v>20</v>
      </c>
      <c r="U2439" t="s">
        <v>21</v>
      </c>
      <c r="V2439">
        <f>IF(porsche_data[[#This Row],[Transmission]]="Automatic",1,0)</f>
        <v>0</v>
      </c>
      <c r="W2439">
        <f>IF(porsche_data[[#This Row],[Transmission]]="PDK",1,0)</f>
        <v>0</v>
      </c>
      <c r="X2439" t="s">
        <v>22</v>
      </c>
      <c r="Y2439">
        <f>IF(porsche_data[[#This Row],[Drive]]="Rear drive",0,1)</f>
        <v>0</v>
      </c>
      <c r="Z2439" t="s">
        <v>23</v>
      </c>
      <c r="AA2439" t="s">
        <v>54</v>
      </c>
      <c r="AB2439">
        <f>IF(OR(porsche_data[[#This Row],[Interior Color]]="Black",porsche_data[[#This Row],[Interior Color]]="Beige",porsche_data[[#This Row],[Interior Color]]="Brown",porsche_data[[#This Row],[Interior Color]]="Grey"),0,1)</f>
        <v>1</v>
      </c>
      <c r="AC2439" t="s">
        <v>54</v>
      </c>
      <c r="AD24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40" spans="1:30" x14ac:dyDescent="0.2">
      <c r="A2440" t="s">
        <v>348</v>
      </c>
      <c r="B2440">
        <v>109900</v>
      </c>
      <c r="C2440">
        <f>ABS((porsche_data[[#This Row],[Price]]-AVERAGE(B2372:B6827))/_xlfn.STDEV.P(B2372:B6827))</f>
        <v>1.6424176853522929</v>
      </c>
      <c r="D2440" t="s">
        <v>349</v>
      </c>
      <c r="E2440" t="s">
        <v>230</v>
      </c>
      <c r="F2440">
        <f>IF(OR(ISNUMBER(SEARCH(" 4S",porsche_data[[#This Row],[Model]])), ISNUMBER(SEARCH(" S",porsche_data[[#This Row],[Model]]))),1,0)</f>
        <v>0</v>
      </c>
      <c r="G2440">
        <f>IF(ISNUMBER(SEARCH("Turbo",porsche_data[[#This Row],[Model]])),1,0)</f>
        <v>0</v>
      </c>
      <c r="H2440">
        <f>IF(ISNUMBER(SEARCH("GT",porsche_data[[#This Row],[Model]])),1,0)</f>
        <v>0</v>
      </c>
      <c r="I2440">
        <f>IF(ISNUMBER(SEARCH("RS",porsche_data[[#This Row],[Model]])),1,0)</f>
        <v>0</v>
      </c>
      <c r="J2440">
        <f>IF(ISNUMBER(SEARCH("Targa",porsche_data[[#This Row],[Body]])),1,0)</f>
        <v>0</v>
      </c>
      <c r="K2440">
        <f>IF(ISNUMBER(SEARCH("Cabriolet",porsche_data[[#This Row],[Body]])),1,0)</f>
        <v>0</v>
      </c>
      <c r="L2440" t="s">
        <v>44</v>
      </c>
      <c r="M2440">
        <v>964</v>
      </c>
      <c r="N2440" t="s">
        <v>350</v>
      </c>
      <c r="O2440" s="3">
        <f>1*(LEFT(porsche_data[[#This Row],[Mileage0]],FIND(" ",porsche_data[[#This Row],[Mileage0]])-1))</f>
        <v>179000</v>
      </c>
      <c r="P2440" t="s">
        <v>18</v>
      </c>
      <c r="Q2440">
        <v>250</v>
      </c>
      <c r="R2440" t="s">
        <v>19</v>
      </c>
      <c r="S2440">
        <f>1*(LEFT(porsche_data[[#This Row],[Cylinder Capacity]],FIND(" ",porsche_data[[#This Row],[Cylinder Capacity]])-1))</f>
        <v>3.6</v>
      </c>
      <c r="T2440" t="s">
        <v>20</v>
      </c>
      <c r="U2440" t="s">
        <v>21</v>
      </c>
      <c r="V2440">
        <f>IF(porsche_data[[#This Row],[Transmission]]="Automatic",1,0)</f>
        <v>0</v>
      </c>
      <c r="W2440">
        <f>IF(porsche_data[[#This Row],[Transmission]]="PDK",1,0)</f>
        <v>0</v>
      </c>
      <c r="X2440" t="s">
        <v>22</v>
      </c>
      <c r="Y2440">
        <f>IF(porsche_data[[#This Row],[Drive]]="Rear drive",0,1)</f>
        <v>0</v>
      </c>
      <c r="Z2440" t="s">
        <v>23</v>
      </c>
      <c r="AA2440" t="s">
        <v>24</v>
      </c>
      <c r="AB2440">
        <f>IF(OR(porsche_data[[#This Row],[Interior Color]]="Black",porsche_data[[#This Row],[Interior Color]]="Beige",porsche_data[[#This Row],[Interior Color]]="Brown",porsche_data[[#This Row],[Interior Color]]="Grey"),0,1)</f>
        <v>0</v>
      </c>
      <c r="AC2440" t="s">
        <v>61</v>
      </c>
      <c r="AD24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41" spans="1:30" x14ac:dyDescent="0.2">
      <c r="A2441" t="s">
        <v>348</v>
      </c>
      <c r="B2441">
        <v>109900</v>
      </c>
      <c r="C2441">
        <f>ABS((porsche_data[[#This Row],[Price]]-AVERAGE(B2373:B6828))/_xlfn.STDEV.P(B2373:B6828))</f>
        <v>1.6424176853522929</v>
      </c>
      <c r="D2441" t="s">
        <v>294</v>
      </c>
      <c r="E2441" t="s">
        <v>891</v>
      </c>
      <c r="F2441">
        <f>IF(OR(ISNUMBER(SEARCH(" 4S",porsche_data[[#This Row],[Model]])), ISNUMBER(SEARCH(" S",porsche_data[[#This Row],[Model]]))),1,0)</f>
        <v>0</v>
      </c>
      <c r="G2441">
        <f>IF(ISNUMBER(SEARCH("Turbo",porsche_data[[#This Row],[Model]])),1,0)</f>
        <v>1</v>
      </c>
      <c r="H2441">
        <f>IF(ISNUMBER(SEARCH("GT",porsche_data[[#This Row],[Model]])),1,0)</f>
        <v>0</v>
      </c>
      <c r="I2441">
        <f>IF(ISNUMBER(SEARCH("RS",porsche_data[[#This Row],[Model]])),1,0)</f>
        <v>0</v>
      </c>
      <c r="J2441">
        <f>IF(ISNUMBER(SEARCH("Targa",porsche_data[[#This Row],[Body]])),1,0)</f>
        <v>0</v>
      </c>
      <c r="K2441">
        <f>IF(ISNUMBER(SEARCH("Cabriolet",porsche_data[[#This Row],[Body]])),1,0)</f>
        <v>1</v>
      </c>
      <c r="L2441" t="s">
        <v>16</v>
      </c>
      <c r="M2441">
        <v>997</v>
      </c>
      <c r="N2441" t="s">
        <v>1299</v>
      </c>
      <c r="O2441" s="3">
        <f>1*(LEFT(porsche_data[[#This Row],[Mileage0]],FIND(" ",porsche_data[[#This Row],[Mileage0]])-1))</f>
        <v>50800</v>
      </c>
      <c r="P2441" t="s">
        <v>178</v>
      </c>
      <c r="Q2441">
        <v>480</v>
      </c>
      <c r="R2441" t="s">
        <v>19</v>
      </c>
      <c r="S2441">
        <f>1*(LEFT(porsche_data[[#This Row],[Cylinder Capacity]],FIND(" ",porsche_data[[#This Row],[Cylinder Capacity]])-1))</f>
        <v>3.6</v>
      </c>
      <c r="T2441" t="s">
        <v>20</v>
      </c>
      <c r="U2441" t="s">
        <v>21</v>
      </c>
      <c r="V2441">
        <f>IF(porsche_data[[#This Row],[Transmission]]="Automatic",1,0)</f>
        <v>0</v>
      </c>
      <c r="W2441">
        <f>IF(porsche_data[[#This Row],[Transmission]]="PDK",1,0)</f>
        <v>0</v>
      </c>
      <c r="X2441" t="s">
        <v>46</v>
      </c>
      <c r="Y2441">
        <f>IF(porsche_data[[#This Row],[Drive]]="Rear drive",0,1)</f>
        <v>1</v>
      </c>
      <c r="Z2441" t="s">
        <v>23</v>
      </c>
      <c r="AA2441" t="s">
        <v>24</v>
      </c>
      <c r="AB2441">
        <f>IF(OR(porsche_data[[#This Row],[Interior Color]]="Black",porsche_data[[#This Row],[Interior Color]]="Beige",porsche_data[[#This Row],[Interior Color]]="Brown",porsche_data[[#This Row],[Interior Color]]="Grey"),0,1)</f>
        <v>0</v>
      </c>
      <c r="AC2441" t="s">
        <v>61</v>
      </c>
      <c r="AD24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42" spans="1:30" hidden="1" x14ac:dyDescent="0.2">
      <c r="A2442" t="s">
        <v>3459</v>
      </c>
      <c r="C2442" t="e">
        <f>ABS((porsche_data[[#This Row],[Price]]-#REF!)/#REF!)</f>
        <v>#REF!</v>
      </c>
      <c r="D2442" t="s">
        <v>106</v>
      </c>
      <c r="E2442" t="s">
        <v>443</v>
      </c>
      <c r="F2442">
        <f>IF(OR(ISNUMBER(SEARCH(" 4S",porsche_data[[#This Row],[Model]])), ISNUMBER(SEARCH(" S",porsche_data[[#This Row],[Model]]))),1,0)</f>
        <v>0</v>
      </c>
      <c r="G2442">
        <f>IF(ISNUMBER(SEARCH("Turbo",porsche_data[[#This Row],[Model]])),1,0)</f>
        <v>0</v>
      </c>
      <c r="H2442">
        <f>IF(ISNUMBER(SEARCH("GT",porsche_data[[#This Row],[Model]])),1,0)</f>
        <v>1</v>
      </c>
      <c r="I2442">
        <f>IF(ISNUMBER(SEARCH("RS",porsche_data[[#This Row],[Model]])),1,0)</f>
        <v>0</v>
      </c>
      <c r="J2442">
        <f>IF(ISNUMBER(SEARCH("Targa",porsche_data[[#This Row],[Body]])),1,0)</f>
        <v>0</v>
      </c>
      <c r="K2442">
        <f>IF(ISNUMBER(SEARCH("Cabriolet",porsche_data[[#This Row],[Body]])),1,0)</f>
        <v>0</v>
      </c>
      <c r="L2442" t="s">
        <v>44</v>
      </c>
      <c r="N2442" t="s">
        <v>3460</v>
      </c>
      <c r="O2442" t="str">
        <f>IF(ISNUMBER(SEARCH("km",porsche_data[[#This Row],[Mileage0]])),porsche_data[[#This Row],[Mileage0]],"")</f>
        <v>2367 km</v>
      </c>
      <c r="P2442" t="s">
        <v>73</v>
      </c>
      <c r="R2442" t="s">
        <v>111</v>
      </c>
      <c r="T2442" t="s">
        <v>20</v>
      </c>
      <c r="U2442" t="s">
        <v>21</v>
      </c>
      <c r="V2442">
        <f>IF(porsche_data[[#This Row],[Transmission]]="Automatic",1,0)</f>
        <v>0</v>
      </c>
      <c r="W2442">
        <f>IF(porsche_data[[#This Row],[Transmission]]="PDK",1,0)</f>
        <v>0</v>
      </c>
      <c r="X2442" t="s">
        <v>22</v>
      </c>
      <c r="Y2442">
        <f>IF(porsche_data[[#This Row],[Drive]]="Rear drive",0,1)</f>
        <v>0</v>
      </c>
      <c r="Z2442" t="s">
        <v>23</v>
      </c>
      <c r="AA2442" t="s">
        <v>24</v>
      </c>
      <c r="AB2442">
        <f>IF(OR(porsche_data[[#This Row],[Interior Color]]="Black",porsche_data[[#This Row],[Interior Color]]="Beige",porsche_data[[#This Row],[Interior Color]]="Brown",porsche_data[[#This Row],[Interior Color]]="Grey"),0,1)</f>
        <v>0</v>
      </c>
      <c r="AC2442" t="s">
        <v>61</v>
      </c>
      <c r="AD24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43" spans="1:30" hidden="1" x14ac:dyDescent="0.2">
      <c r="A2443" t="s">
        <v>25</v>
      </c>
      <c r="C2443" t="e">
        <f>ABS((porsche_data[[#This Row],[Price]]-#REF!)/#REF!)</f>
        <v>#REF!</v>
      </c>
      <c r="D2443" t="s">
        <v>25</v>
      </c>
      <c r="E2443" t="s">
        <v>25</v>
      </c>
      <c r="F2443">
        <f>IF(OR(ISNUMBER(SEARCH(" 4S",porsche_data[[#This Row],[Model]])), ISNUMBER(SEARCH(" S",porsche_data[[#This Row],[Model]]))),1,0)</f>
        <v>0</v>
      </c>
      <c r="G2443">
        <f>IF(ISNUMBER(SEARCH("Turbo",porsche_data[[#This Row],[Model]])),1,0)</f>
        <v>0</v>
      </c>
      <c r="H2443">
        <f>IF(ISNUMBER(SEARCH("GT",porsche_data[[#This Row],[Model]])),1,0)</f>
        <v>0</v>
      </c>
      <c r="I2443">
        <f>IF(ISNUMBER(SEARCH("RS",porsche_data[[#This Row],[Model]])),1,0)</f>
        <v>0</v>
      </c>
      <c r="J2443">
        <f>IF(ISNUMBER(SEARCH("Targa",porsche_data[[#This Row],[Body]])),1,0)</f>
        <v>0</v>
      </c>
      <c r="K2443">
        <f>IF(ISNUMBER(SEARCH("Cabriolet",porsche_data[[#This Row],[Body]])),1,0)</f>
        <v>0</v>
      </c>
      <c r="L2443" t="s">
        <v>25</v>
      </c>
      <c r="N2443" t="s">
        <v>25</v>
      </c>
      <c r="O2443" t="str">
        <f>IF(ISNUMBER(SEARCH("km",porsche_data[[#This Row],[Mileage0]])),porsche_data[[#This Row],[Mileage0]],"")</f>
        <v/>
      </c>
      <c r="P2443" t="s">
        <v>25</v>
      </c>
      <c r="R2443" t="s">
        <v>25</v>
      </c>
      <c r="T2443" t="s">
        <v>25</v>
      </c>
      <c r="U2443" t="s">
        <v>25</v>
      </c>
      <c r="V2443">
        <f>IF(porsche_data[[#This Row],[Transmission]]="Automatic",1,0)</f>
        <v>0</v>
      </c>
      <c r="W2443">
        <f>IF(porsche_data[[#This Row],[Transmission]]="PDK",1,0)</f>
        <v>0</v>
      </c>
      <c r="X2443" t="s">
        <v>25</v>
      </c>
      <c r="Y2443">
        <f>IF(porsche_data[[#This Row],[Drive]]="Rear drive",0,1)</f>
        <v>1</v>
      </c>
      <c r="Z2443" t="s">
        <v>25</v>
      </c>
      <c r="AA2443" t="s">
        <v>25</v>
      </c>
      <c r="AB2443">
        <f>IF(OR(porsche_data[[#This Row],[Interior Color]]="Black",porsche_data[[#This Row],[Interior Color]]="Beige",porsche_data[[#This Row],[Interior Color]]="Brown",porsche_data[[#This Row],[Interior Color]]="Grey"),0,1)</f>
        <v>1</v>
      </c>
      <c r="AC2443" t="s">
        <v>25</v>
      </c>
      <c r="AD24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44" spans="1:30" hidden="1" x14ac:dyDescent="0.2">
      <c r="A2444" t="s">
        <v>3461</v>
      </c>
      <c r="C2444" t="e">
        <f>ABS((porsche_data[[#This Row],[Price]]-#REF!)/#REF!)</f>
        <v>#REF!</v>
      </c>
      <c r="D2444" t="s">
        <v>70</v>
      </c>
      <c r="E2444" t="s">
        <v>2005</v>
      </c>
      <c r="F2444">
        <f>IF(OR(ISNUMBER(SEARCH(" 4S",porsche_data[[#This Row],[Model]])), ISNUMBER(SEARCH(" S",porsche_data[[#This Row],[Model]]))),1,0)</f>
        <v>0</v>
      </c>
      <c r="G2444">
        <f>IF(ISNUMBER(SEARCH("Turbo",porsche_data[[#This Row],[Model]])),1,0)</f>
        <v>0</v>
      </c>
      <c r="H2444">
        <f>IF(ISNUMBER(SEARCH("GT",porsche_data[[#This Row],[Model]])),1,0)</f>
        <v>0</v>
      </c>
      <c r="I2444">
        <f>IF(ISNUMBER(SEARCH("RS",porsche_data[[#This Row],[Model]])),1,0)</f>
        <v>0</v>
      </c>
      <c r="J2444">
        <f>IF(ISNUMBER(SEARCH("Targa",porsche_data[[#This Row],[Body]])),1,0)</f>
        <v>0</v>
      </c>
      <c r="K2444">
        <f>IF(ISNUMBER(SEARCH("Cabriolet",porsche_data[[#This Row],[Body]])),1,0)</f>
        <v>0</v>
      </c>
      <c r="L2444" t="s">
        <v>44</v>
      </c>
      <c r="N2444" t="s">
        <v>3462</v>
      </c>
      <c r="O2444" t="str">
        <f>IF(ISNUMBER(SEARCH("km",porsche_data[[#This Row],[Mileage0]])),porsche_data[[#This Row],[Mileage0]],"")</f>
        <v/>
      </c>
      <c r="P2444" t="s">
        <v>1599</v>
      </c>
      <c r="R2444" t="s">
        <v>3082</v>
      </c>
      <c r="T2444" t="s">
        <v>232</v>
      </c>
      <c r="U2444" t="s">
        <v>21</v>
      </c>
      <c r="V2444">
        <f>IF(porsche_data[[#This Row],[Transmission]]="Automatic",1,0)</f>
        <v>0</v>
      </c>
      <c r="W2444">
        <f>IF(porsche_data[[#This Row],[Transmission]]="PDK",1,0)</f>
        <v>0</v>
      </c>
      <c r="X2444" t="s">
        <v>22</v>
      </c>
      <c r="Y2444">
        <f>IF(porsche_data[[#This Row],[Drive]]="Rear drive",0,1)</f>
        <v>0</v>
      </c>
      <c r="Z2444" t="s">
        <v>23</v>
      </c>
      <c r="AA2444" t="s">
        <v>24</v>
      </c>
      <c r="AB2444">
        <f>IF(OR(porsche_data[[#This Row],[Interior Color]]="Black",porsche_data[[#This Row],[Interior Color]]="Beige",porsche_data[[#This Row],[Interior Color]]="Brown",porsche_data[[#This Row],[Interior Color]]="Grey"),0,1)</f>
        <v>0</v>
      </c>
      <c r="AC2444" t="s">
        <v>54</v>
      </c>
      <c r="AD24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45" spans="1:30" x14ac:dyDescent="0.2">
      <c r="A2445" t="s">
        <v>348</v>
      </c>
      <c r="B2445">
        <v>109900</v>
      </c>
      <c r="C2445">
        <f>ABS((porsche_data[[#This Row],[Price]]-AVERAGE(B2377:B6832))/_xlfn.STDEV.P(B2377:B6832))</f>
        <v>1.6512324068140602</v>
      </c>
      <c r="D2445" t="s">
        <v>27</v>
      </c>
      <c r="E2445" t="s">
        <v>1279</v>
      </c>
      <c r="F2445">
        <f>IF(OR(ISNUMBER(SEARCH(" 4S",porsche_data[[#This Row],[Model]])), ISNUMBER(SEARCH(" S",porsche_data[[#This Row],[Model]]))),1,0)</f>
        <v>0</v>
      </c>
      <c r="G2445">
        <f>IF(ISNUMBER(SEARCH("Turbo",porsche_data[[#This Row],[Model]])),1,0)</f>
        <v>0</v>
      </c>
      <c r="H2445">
        <f>IF(ISNUMBER(SEARCH("GT",porsche_data[[#This Row],[Model]])),1,0)</f>
        <v>1</v>
      </c>
      <c r="I2445">
        <f>IF(ISNUMBER(SEARCH("RS",porsche_data[[#This Row],[Model]])),1,0)</f>
        <v>0</v>
      </c>
      <c r="J2445">
        <f>IF(ISNUMBER(SEARCH("Targa",porsche_data[[#This Row],[Body]])),1,0)</f>
        <v>0</v>
      </c>
      <c r="K2445">
        <f>IF(ISNUMBER(SEARCH("Cabriolet",porsche_data[[#This Row],[Body]])),1,0)</f>
        <v>0</v>
      </c>
      <c r="L2445" t="s">
        <v>44</v>
      </c>
      <c r="M2445">
        <v>997</v>
      </c>
      <c r="N2445" t="s">
        <v>1999</v>
      </c>
      <c r="O2445" s="3">
        <f>1*(LEFT(porsche_data[[#This Row],[Mileage0]],FIND(" ",porsche_data[[#This Row],[Mileage0]])-1))</f>
        <v>43500</v>
      </c>
      <c r="P2445" t="s">
        <v>137</v>
      </c>
      <c r="Q2445">
        <v>408</v>
      </c>
      <c r="R2445" t="s">
        <v>88</v>
      </c>
      <c r="S2445">
        <f>1*(LEFT(porsche_data[[#This Row],[Cylinder Capacity]],FIND(" ",porsche_data[[#This Row],[Cylinder Capacity]])-1))</f>
        <v>3.8</v>
      </c>
      <c r="T2445" t="s">
        <v>20</v>
      </c>
      <c r="U2445" t="s">
        <v>31</v>
      </c>
      <c r="V2445">
        <f>IF(porsche_data[[#This Row],[Transmission]]="Automatic",1,0)</f>
        <v>0</v>
      </c>
      <c r="W2445">
        <f>IF(porsche_data[[#This Row],[Transmission]]="PDK",1,0)</f>
        <v>1</v>
      </c>
      <c r="X2445" t="s">
        <v>22</v>
      </c>
      <c r="Y2445">
        <f>IF(porsche_data[[#This Row],[Drive]]="Rear drive",0,1)</f>
        <v>0</v>
      </c>
      <c r="Z2445" t="s">
        <v>23</v>
      </c>
      <c r="AA2445" t="s">
        <v>24</v>
      </c>
      <c r="AB2445">
        <f>IF(OR(porsche_data[[#This Row],[Interior Color]]="Black",porsche_data[[#This Row],[Interior Color]]="Beige",porsche_data[[#This Row],[Interior Color]]="Brown",porsche_data[[#This Row],[Interior Color]]="Grey"),0,1)</f>
        <v>0</v>
      </c>
      <c r="AC2445" t="s">
        <v>24</v>
      </c>
      <c r="AD24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46" spans="1:30" hidden="1" x14ac:dyDescent="0.2">
      <c r="A2446" t="s">
        <v>2796</v>
      </c>
      <c r="C2446" t="e">
        <f>ABS((porsche_data[[#This Row],[Price]]-#REF!)/#REF!)</f>
        <v>#REF!</v>
      </c>
      <c r="D2446" t="s">
        <v>14</v>
      </c>
      <c r="E2446" t="s">
        <v>1023</v>
      </c>
      <c r="F2446">
        <f>IF(OR(ISNUMBER(SEARCH(" 4S",porsche_data[[#This Row],[Model]])), ISNUMBER(SEARCH(" S",porsche_data[[#This Row],[Model]]))),1,0)</f>
        <v>0</v>
      </c>
      <c r="G2446">
        <f>IF(ISNUMBER(SEARCH("Turbo",porsche_data[[#This Row],[Model]])),1,0)</f>
        <v>0</v>
      </c>
      <c r="H2446">
        <f>IF(ISNUMBER(SEARCH("GT",porsche_data[[#This Row],[Model]])),1,0)</f>
        <v>1</v>
      </c>
      <c r="I2446">
        <f>IF(ISNUMBER(SEARCH("RS",porsche_data[[#This Row],[Model]])),1,0)</f>
        <v>0</v>
      </c>
      <c r="J2446">
        <f>IF(ISNUMBER(SEARCH("Targa",porsche_data[[#This Row],[Body]])),1,0)</f>
        <v>0</v>
      </c>
      <c r="K2446">
        <f>IF(ISNUMBER(SEARCH("Cabriolet",porsche_data[[#This Row],[Body]])),1,0)</f>
        <v>0</v>
      </c>
      <c r="L2446" t="s">
        <v>44</v>
      </c>
      <c r="N2446" t="s">
        <v>3464</v>
      </c>
      <c r="O2446" t="str">
        <f>IF(ISNUMBER(SEARCH("km",porsche_data[[#This Row],[Mileage0]])),porsche_data[[#This Row],[Mileage0]],"")</f>
        <v>233476 km</v>
      </c>
      <c r="P2446" t="s">
        <v>197</v>
      </c>
      <c r="R2446" t="s">
        <v>1024</v>
      </c>
      <c r="T2446" t="s">
        <v>20</v>
      </c>
      <c r="U2446" t="s">
        <v>21</v>
      </c>
      <c r="V2446">
        <f>IF(porsche_data[[#This Row],[Transmission]]="Automatic",1,0)</f>
        <v>0</v>
      </c>
      <c r="W2446">
        <f>IF(porsche_data[[#This Row],[Transmission]]="PDK",1,0)</f>
        <v>0</v>
      </c>
      <c r="X2446" t="s">
        <v>22</v>
      </c>
      <c r="Y2446">
        <f>IF(porsche_data[[#This Row],[Drive]]="Rear drive",0,1)</f>
        <v>0</v>
      </c>
      <c r="Z2446" t="s">
        <v>23</v>
      </c>
      <c r="AA2446" t="s">
        <v>24</v>
      </c>
      <c r="AB2446">
        <f>IF(OR(porsche_data[[#This Row],[Interior Color]]="Black",porsche_data[[#This Row],[Interior Color]]="Beige",porsche_data[[#This Row],[Interior Color]]="Brown",porsche_data[[#This Row],[Interior Color]]="Grey"),0,1)</f>
        <v>0</v>
      </c>
      <c r="AC2446" t="s">
        <v>24</v>
      </c>
      <c r="AD24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47" spans="1:30" hidden="1" x14ac:dyDescent="0.2">
      <c r="A2447" t="s">
        <v>1382</v>
      </c>
      <c r="C2447" t="e">
        <f>ABS((porsche_data[[#This Row],[Price]]-#REF!)/#REF!)</f>
        <v>#REF!</v>
      </c>
      <c r="D2447" t="s">
        <v>298</v>
      </c>
      <c r="E2447" t="s">
        <v>299</v>
      </c>
      <c r="F2447">
        <f>IF(OR(ISNUMBER(SEARCH(" 4S",porsche_data[[#This Row],[Model]])), ISNUMBER(SEARCH(" S",porsche_data[[#This Row],[Model]]))),1,0)</f>
        <v>0</v>
      </c>
      <c r="G2447">
        <f>IF(ISNUMBER(SEARCH("Turbo",porsche_data[[#This Row],[Model]])),1,0)</f>
        <v>0</v>
      </c>
      <c r="H2447">
        <f>IF(ISNUMBER(SEARCH("GT",porsche_data[[#This Row],[Model]])),1,0)</f>
        <v>1</v>
      </c>
      <c r="I2447">
        <f>IF(ISNUMBER(SEARCH("RS",porsche_data[[#This Row],[Model]])),1,0)</f>
        <v>0</v>
      </c>
      <c r="J2447">
        <f>IF(ISNUMBER(SEARCH("Targa",porsche_data[[#This Row],[Body]])),1,0)</f>
        <v>0</v>
      </c>
      <c r="K2447">
        <f>IF(ISNUMBER(SEARCH("Cabriolet",porsche_data[[#This Row],[Body]])),1,0)</f>
        <v>0</v>
      </c>
      <c r="L2447" t="s">
        <v>44</v>
      </c>
      <c r="N2447" t="s">
        <v>3465</v>
      </c>
      <c r="O2447" t="str">
        <f>IF(ISNUMBER(SEARCH("km",porsche_data[[#This Row],[Mileage0]])),porsche_data[[#This Row],[Mileage0]],"")</f>
        <v/>
      </c>
      <c r="P2447" t="s">
        <v>301</v>
      </c>
      <c r="R2447" t="s">
        <v>19</v>
      </c>
      <c r="T2447" t="s">
        <v>232</v>
      </c>
      <c r="U2447" t="s">
        <v>21</v>
      </c>
      <c r="V2447">
        <f>IF(porsche_data[[#This Row],[Transmission]]="Automatic",1,0)</f>
        <v>0</v>
      </c>
      <c r="W2447">
        <f>IF(porsche_data[[#This Row],[Transmission]]="PDK",1,0)</f>
        <v>0</v>
      </c>
      <c r="X2447" t="s">
        <v>22</v>
      </c>
      <c r="Y2447">
        <f>IF(porsche_data[[#This Row],[Drive]]="Rear drive",0,1)</f>
        <v>0</v>
      </c>
      <c r="Z2447" t="s">
        <v>23</v>
      </c>
      <c r="AA2447" t="s">
        <v>24</v>
      </c>
      <c r="AB2447">
        <f>IF(OR(porsche_data[[#This Row],[Interior Color]]="Black",porsche_data[[#This Row],[Interior Color]]="Beige",porsche_data[[#This Row],[Interior Color]]="Brown",porsche_data[[#This Row],[Interior Color]]="Grey"),0,1)</f>
        <v>0</v>
      </c>
      <c r="AC2447" t="s">
        <v>61</v>
      </c>
      <c r="AD24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48" spans="1:30" x14ac:dyDescent="0.2">
      <c r="A2448" t="s">
        <v>348</v>
      </c>
      <c r="B2448">
        <v>109900</v>
      </c>
      <c r="C2448">
        <f>ABS((porsche_data[[#This Row],[Price]]-AVERAGE(B2380:B6835))/_xlfn.STDEV.P(B2380:B6835))</f>
        <v>1.6599131224822548</v>
      </c>
      <c r="D2448" t="s">
        <v>504</v>
      </c>
      <c r="E2448" t="s">
        <v>3266</v>
      </c>
      <c r="F2448">
        <f>IF(OR(ISNUMBER(SEARCH(" 4S",porsche_data[[#This Row],[Model]])), ISNUMBER(SEARCH(" S",porsche_data[[#This Row],[Model]]))),1,0)</f>
        <v>0</v>
      </c>
      <c r="G2448">
        <f>IF(ISNUMBER(SEARCH("Turbo",porsche_data[[#This Row],[Model]])),1,0)</f>
        <v>0</v>
      </c>
      <c r="H2448">
        <f>IF(ISNUMBER(SEARCH("GT",porsche_data[[#This Row],[Model]])),1,0)</f>
        <v>0</v>
      </c>
      <c r="I2448">
        <f>IF(ISNUMBER(SEARCH("RS",porsche_data[[#This Row],[Model]])),1,0)</f>
        <v>0</v>
      </c>
      <c r="J2448">
        <f>IF(ISNUMBER(SEARCH("Targa",porsche_data[[#This Row],[Body]])),1,0)</f>
        <v>0</v>
      </c>
      <c r="K2448">
        <f>IF(ISNUMBER(SEARCH("Cabriolet",porsche_data[[#This Row],[Body]])),1,0)</f>
        <v>0</v>
      </c>
      <c r="L2448" t="s">
        <v>44</v>
      </c>
      <c r="M2448">
        <v>911</v>
      </c>
      <c r="N2448" t="s">
        <v>3267</v>
      </c>
      <c r="O2448" s="3">
        <f>1*(LEFT(porsche_data[[#This Row],[Mileage0]],FIND(" ",porsche_data[[#This Row],[Mileage0]])-1))</f>
        <v>126500</v>
      </c>
      <c r="P2448" t="s">
        <v>59</v>
      </c>
      <c r="Q2448">
        <v>231</v>
      </c>
      <c r="R2448" t="s">
        <v>60</v>
      </c>
      <c r="S2448">
        <f>1*(LEFT(porsche_data[[#This Row],[Cylinder Capacity]],FIND(" ",porsche_data[[#This Row],[Cylinder Capacity]])-1))</f>
        <v>3.2</v>
      </c>
      <c r="T2448" t="s">
        <v>20</v>
      </c>
      <c r="U2448" t="s">
        <v>21</v>
      </c>
      <c r="V2448">
        <f>IF(porsche_data[[#This Row],[Transmission]]="Automatic",1,0)</f>
        <v>0</v>
      </c>
      <c r="W2448">
        <f>IF(porsche_data[[#This Row],[Transmission]]="PDK",1,0)</f>
        <v>0</v>
      </c>
      <c r="X2448" t="s">
        <v>22</v>
      </c>
      <c r="Y2448">
        <f>IF(porsche_data[[#This Row],[Drive]]="Rear drive",0,1)</f>
        <v>0</v>
      </c>
      <c r="Z2448" t="s">
        <v>23</v>
      </c>
      <c r="AA2448" t="s">
        <v>54</v>
      </c>
      <c r="AB2448">
        <f>IF(OR(porsche_data[[#This Row],[Interior Color]]="Black",porsche_data[[#This Row],[Interior Color]]="Beige",porsche_data[[#This Row],[Interior Color]]="Brown",porsche_data[[#This Row],[Interior Color]]="Grey"),0,1)</f>
        <v>1</v>
      </c>
      <c r="AC2448" t="s">
        <v>54</v>
      </c>
      <c r="AD24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49" spans="1:30" x14ac:dyDescent="0.2">
      <c r="A2449" t="s">
        <v>348</v>
      </c>
      <c r="B2449">
        <v>109900</v>
      </c>
      <c r="C2449">
        <f>ABS((porsche_data[[#This Row],[Price]]-AVERAGE(B2381:B6836))/_xlfn.STDEV.P(B2381:B6836))</f>
        <v>1.6642798187737056</v>
      </c>
      <c r="D2449" t="s">
        <v>124</v>
      </c>
      <c r="E2449" t="s">
        <v>621</v>
      </c>
      <c r="F2449">
        <f>IF(OR(ISNUMBER(SEARCH(" 4S",porsche_data[[#This Row],[Model]])), ISNUMBER(SEARCH(" S",porsche_data[[#This Row],[Model]]))),1,0)</f>
        <v>1</v>
      </c>
      <c r="G2449">
        <f>IF(ISNUMBER(SEARCH("Turbo",porsche_data[[#This Row],[Model]])),1,0)</f>
        <v>0</v>
      </c>
      <c r="H2449">
        <f>IF(ISNUMBER(SEARCH("GT",porsche_data[[#This Row],[Model]])),1,0)</f>
        <v>0</v>
      </c>
      <c r="I2449">
        <f>IF(ISNUMBER(SEARCH("RS",porsche_data[[#This Row],[Model]])),1,0)</f>
        <v>0</v>
      </c>
      <c r="J2449">
        <f>IF(ISNUMBER(SEARCH("Targa",porsche_data[[#This Row],[Body]])),1,0)</f>
        <v>0</v>
      </c>
      <c r="K2449">
        <f>IF(ISNUMBER(SEARCH("Cabriolet",porsche_data[[#This Row],[Body]])),1,0)</f>
        <v>0</v>
      </c>
      <c r="L2449" t="s">
        <v>44</v>
      </c>
      <c r="M2449">
        <v>993</v>
      </c>
      <c r="N2449" t="s">
        <v>894</v>
      </c>
      <c r="O2449" s="3">
        <f>1*(LEFT(porsche_data[[#This Row],[Mileage0]],FIND(" ",porsche_data[[#This Row],[Mileage0]])-1))</f>
        <v>135000</v>
      </c>
      <c r="P2449" t="s">
        <v>126</v>
      </c>
      <c r="Q2449">
        <v>285</v>
      </c>
      <c r="R2449" t="s">
        <v>19</v>
      </c>
      <c r="S2449">
        <f>1*(LEFT(porsche_data[[#This Row],[Cylinder Capacity]],FIND(" ",porsche_data[[#This Row],[Cylinder Capacity]])-1))</f>
        <v>3.6</v>
      </c>
      <c r="T2449" t="s">
        <v>20</v>
      </c>
      <c r="U2449" t="s">
        <v>21</v>
      </c>
      <c r="V2449">
        <f>IF(porsche_data[[#This Row],[Transmission]]="Automatic",1,0)</f>
        <v>0</v>
      </c>
      <c r="W2449">
        <f>IF(porsche_data[[#This Row],[Transmission]]="PDK",1,0)</f>
        <v>0</v>
      </c>
      <c r="X2449" t="s">
        <v>46</v>
      </c>
      <c r="Y2449">
        <f>IF(porsche_data[[#This Row],[Drive]]="Rear drive",0,1)</f>
        <v>1</v>
      </c>
      <c r="Z2449" t="s">
        <v>23</v>
      </c>
      <c r="AA2449" t="s">
        <v>54</v>
      </c>
      <c r="AB2449">
        <f>IF(OR(porsche_data[[#This Row],[Interior Color]]="Black",porsche_data[[#This Row],[Interior Color]]="Beige",porsche_data[[#This Row],[Interior Color]]="Brown",porsche_data[[#This Row],[Interior Color]]="Grey"),0,1)</f>
        <v>1</v>
      </c>
      <c r="AC2449" t="s">
        <v>54</v>
      </c>
      <c r="AD24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50" spans="1:30" hidden="1" x14ac:dyDescent="0.2">
      <c r="A2450" t="s">
        <v>2796</v>
      </c>
      <c r="C2450" t="e">
        <f>ABS((porsche_data[[#This Row],[Price]]-#REF!)/#REF!)</f>
        <v>#REF!</v>
      </c>
      <c r="D2450" t="s">
        <v>14</v>
      </c>
      <c r="E2450" t="s">
        <v>1023</v>
      </c>
      <c r="F2450">
        <f>IF(OR(ISNUMBER(SEARCH(" 4S",porsche_data[[#This Row],[Model]])), ISNUMBER(SEARCH(" S",porsche_data[[#This Row],[Model]]))),1,0)</f>
        <v>0</v>
      </c>
      <c r="G2450">
        <f>IF(ISNUMBER(SEARCH("Turbo",porsche_data[[#This Row],[Model]])),1,0)</f>
        <v>0</v>
      </c>
      <c r="H2450">
        <f>IF(ISNUMBER(SEARCH("GT",porsche_data[[#This Row],[Model]])),1,0)</f>
        <v>1</v>
      </c>
      <c r="I2450">
        <f>IF(ISNUMBER(SEARCH("RS",porsche_data[[#This Row],[Model]])),1,0)</f>
        <v>0</v>
      </c>
      <c r="J2450">
        <f>IF(ISNUMBER(SEARCH("Targa",porsche_data[[#This Row],[Body]])),1,0)</f>
        <v>0</v>
      </c>
      <c r="K2450">
        <f>IF(ISNUMBER(SEARCH("Cabriolet",porsche_data[[#This Row],[Body]])),1,0)</f>
        <v>0</v>
      </c>
      <c r="L2450" t="s">
        <v>44</v>
      </c>
      <c r="N2450" t="s">
        <v>3464</v>
      </c>
      <c r="O2450" t="str">
        <f>IF(ISNUMBER(SEARCH("km",porsche_data[[#This Row],[Mileage0]])),porsche_data[[#This Row],[Mileage0]],"")</f>
        <v>233476 km</v>
      </c>
      <c r="P2450" t="s">
        <v>197</v>
      </c>
      <c r="R2450" t="s">
        <v>1024</v>
      </c>
      <c r="T2450" t="s">
        <v>20</v>
      </c>
      <c r="U2450" t="s">
        <v>21</v>
      </c>
      <c r="V2450">
        <f>IF(porsche_data[[#This Row],[Transmission]]="Automatic",1,0)</f>
        <v>0</v>
      </c>
      <c r="W2450">
        <f>IF(porsche_data[[#This Row],[Transmission]]="PDK",1,0)</f>
        <v>0</v>
      </c>
      <c r="X2450" t="s">
        <v>22</v>
      </c>
      <c r="Y2450">
        <f>IF(porsche_data[[#This Row],[Drive]]="Rear drive",0,1)</f>
        <v>0</v>
      </c>
      <c r="Z2450" t="s">
        <v>23</v>
      </c>
      <c r="AA2450" t="s">
        <v>24</v>
      </c>
      <c r="AB2450">
        <f>IF(OR(porsche_data[[#This Row],[Interior Color]]="Black",porsche_data[[#This Row],[Interior Color]]="Beige",porsche_data[[#This Row],[Interior Color]]="Brown",porsche_data[[#This Row],[Interior Color]]="Grey"),0,1)</f>
        <v>0</v>
      </c>
      <c r="AC2450" t="s">
        <v>24</v>
      </c>
      <c r="AD24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51" spans="1:30" hidden="1" x14ac:dyDescent="0.2">
      <c r="A2451" t="s">
        <v>1382</v>
      </c>
      <c r="C2451" t="e">
        <f>ABS((porsche_data[[#This Row],[Price]]-#REF!)/#REF!)</f>
        <v>#REF!</v>
      </c>
      <c r="D2451" t="s">
        <v>298</v>
      </c>
      <c r="E2451" t="s">
        <v>299</v>
      </c>
      <c r="F2451">
        <f>IF(OR(ISNUMBER(SEARCH(" 4S",porsche_data[[#This Row],[Model]])), ISNUMBER(SEARCH(" S",porsche_data[[#This Row],[Model]]))),1,0)</f>
        <v>0</v>
      </c>
      <c r="G2451">
        <f>IF(ISNUMBER(SEARCH("Turbo",porsche_data[[#This Row],[Model]])),1,0)</f>
        <v>0</v>
      </c>
      <c r="H2451">
        <f>IF(ISNUMBER(SEARCH("GT",porsche_data[[#This Row],[Model]])),1,0)</f>
        <v>1</v>
      </c>
      <c r="I2451">
        <f>IF(ISNUMBER(SEARCH("RS",porsche_data[[#This Row],[Model]])),1,0)</f>
        <v>0</v>
      </c>
      <c r="J2451">
        <f>IF(ISNUMBER(SEARCH("Targa",porsche_data[[#This Row],[Body]])),1,0)</f>
        <v>0</v>
      </c>
      <c r="K2451">
        <f>IF(ISNUMBER(SEARCH("Cabriolet",porsche_data[[#This Row],[Body]])),1,0)</f>
        <v>0</v>
      </c>
      <c r="L2451" t="s">
        <v>44</v>
      </c>
      <c r="N2451" t="s">
        <v>3465</v>
      </c>
      <c r="O2451" t="str">
        <f>IF(ISNUMBER(SEARCH("km",porsche_data[[#This Row],[Mileage0]])),porsche_data[[#This Row],[Mileage0]],"")</f>
        <v/>
      </c>
      <c r="P2451" t="s">
        <v>301</v>
      </c>
      <c r="R2451" t="s">
        <v>19</v>
      </c>
      <c r="T2451" t="s">
        <v>232</v>
      </c>
      <c r="U2451" t="s">
        <v>21</v>
      </c>
      <c r="V2451">
        <f>IF(porsche_data[[#This Row],[Transmission]]="Automatic",1,0)</f>
        <v>0</v>
      </c>
      <c r="W2451">
        <f>IF(porsche_data[[#This Row],[Transmission]]="PDK",1,0)</f>
        <v>0</v>
      </c>
      <c r="X2451" t="s">
        <v>22</v>
      </c>
      <c r="Y2451">
        <f>IF(porsche_data[[#This Row],[Drive]]="Rear drive",0,1)</f>
        <v>0</v>
      </c>
      <c r="Z2451" t="s">
        <v>23</v>
      </c>
      <c r="AA2451" t="s">
        <v>24</v>
      </c>
      <c r="AB2451">
        <f>IF(OR(porsche_data[[#This Row],[Interior Color]]="Black",porsche_data[[#This Row],[Interior Color]]="Beige",porsche_data[[#This Row],[Interior Color]]="Brown",porsche_data[[#This Row],[Interior Color]]="Grey"),0,1)</f>
        <v>0</v>
      </c>
      <c r="AC2451" t="s">
        <v>61</v>
      </c>
      <c r="AD24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52" spans="1:30" x14ac:dyDescent="0.2">
      <c r="A2452" t="s">
        <v>348</v>
      </c>
      <c r="B2452">
        <v>109900</v>
      </c>
      <c r="C2452">
        <f>ABS((porsche_data[[#This Row],[Price]]-AVERAGE(B2384:B6839))/_xlfn.STDEV.P(B2384:B6839))</f>
        <v>1.6685919853246185</v>
      </c>
      <c r="D2452" t="s">
        <v>225</v>
      </c>
      <c r="E2452" t="s">
        <v>517</v>
      </c>
      <c r="F2452">
        <f>IF(OR(ISNUMBER(SEARCH(" 4S",porsche_data[[#This Row],[Model]])), ISNUMBER(SEARCH(" S",porsche_data[[#This Row],[Model]]))),1,0)</f>
        <v>0</v>
      </c>
      <c r="G2452">
        <f>IF(ISNUMBER(SEARCH("Turbo",porsche_data[[#This Row],[Model]])),1,0)</f>
        <v>0</v>
      </c>
      <c r="H2452">
        <f>IF(ISNUMBER(SEARCH("GT",porsche_data[[#This Row],[Model]])),1,0)</f>
        <v>0</v>
      </c>
      <c r="I2452">
        <f>IF(ISNUMBER(SEARCH("RS",porsche_data[[#This Row],[Model]])),1,0)</f>
        <v>0</v>
      </c>
      <c r="J2452">
        <f>IF(ISNUMBER(SEARCH("Targa",porsche_data[[#This Row],[Body]])),1,0)</f>
        <v>1</v>
      </c>
      <c r="K2452">
        <f>IF(ISNUMBER(SEARCH("Cabriolet",porsche_data[[#This Row],[Body]])),1,0)</f>
        <v>0</v>
      </c>
      <c r="L2452" t="s">
        <v>36</v>
      </c>
      <c r="M2452">
        <v>911</v>
      </c>
      <c r="N2452" t="s">
        <v>2137</v>
      </c>
      <c r="O2452" s="3">
        <f>1*(LEFT(porsche_data[[#This Row],[Mileage0]],FIND(" ",porsche_data[[#This Row],[Mileage0]])-1))</f>
        <v>20500</v>
      </c>
      <c r="P2452" t="s">
        <v>519</v>
      </c>
      <c r="Q2452">
        <v>210</v>
      </c>
      <c r="R2452" t="s">
        <v>39</v>
      </c>
      <c r="S2452">
        <f>1*(LEFT(porsche_data[[#This Row],[Cylinder Capacity]],FIND(" ",porsche_data[[#This Row],[Cylinder Capacity]])-1))</f>
        <v>2.7</v>
      </c>
      <c r="T2452" t="s">
        <v>20</v>
      </c>
      <c r="U2452" t="s">
        <v>21</v>
      </c>
      <c r="V2452">
        <f>IF(porsche_data[[#This Row],[Transmission]]="Automatic",1,0)</f>
        <v>0</v>
      </c>
      <c r="W2452">
        <f>IF(porsche_data[[#This Row],[Transmission]]="PDK",1,0)</f>
        <v>0</v>
      </c>
      <c r="X2452" t="s">
        <v>22</v>
      </c>
      <c r="Y2452">
        <f>IF(porsche_data[[#This Row],[Drive]]="Rear drive",0,1)</f>
        <v>0</v>
      </c>
      <c r="Z2452" t="s">
        <v>23</v>
      </c>
      <c r="AA2452" t="s">
        <v>24</v>
      </c>
      <c r="AB2452">
        <f>IF(OR(porsche_data[[#This Row],[Interior Color]]="Black",porsche_data[[#This Row],[Interior Color]]="Beige",porsche_data[[#This Row],[Interior Color]]="Brown",porsche_data[[#This Row],[Interior Color]]="Grey"),0,1)</f>
        <v>0</v>
      </c>
      <c r="AC2452" t="s">
        <v>61</v>
      </c>
      <c r="AD24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53" spans="1:30" x14ac:dyDescent="0.2">
      <c r="A2453" t="s">
        <v>348</v>
      </c>
      <c r="B2453">
        <v>109900</v>
      </c>
      <c r="C2453">
        <f>ABS((porsche_data[[#This Row],[Price]]-AVERAGE(B2385:B6840))/_xlfn.STDEV.P(B2385:B6840))</f>
        <v>1.6685919853246185</v>
      </c>
      <c r="D2453" t="s">
        <v>563</v>
      </c>
      <c r="E2453" t="s">
        <v>505</v>
      </c>
      <c r="F2453">
        <f>IF(OR(ISNUMBER(SEARCH(" 4S",porsche_data[[#This Row],[Model]])), ISNUMBER(SEARCH(" S",porsche_data[[#This Row],[Model]]))),1,0)</f>
        <v>0</v>
      </c>
      <c r="G2453">
        <f>IF(ISNUMBER(SEARCH("Turbo",porsche_data[[#This Row],[Model]])),1,0)</f>
        <v>0</v>
      </c>
      <c r="H2453">
        <f>IF(ISNUMBER(SEARCH("GT",porsche_data[[#This Row],[Model]])),1,0)</f>
        <v>0</v>
      </c>
      <c r="I2453">
        <f>IF(ISNUMBER(SEARCH("RS",porsche_data[[#This Row],[Model]])),1,0)</f>
        <v>0</v>
      </c>
      <c r="J2453">
        <f>IF(ISNUMBER(SEARCH("Targa",porsche_data[[#This Row],[Body]])),1,0)</f>
        <v>0</v>
      </c>
      <c r="K2453">
        <f>IF(ISNUMBER(SEARCH("Cabriolet",porsche_data[[#This Row],[Body]])),1,0)</f>
        <v>0</v>
      </c>
      <c r="L2453" t="s">
        <v>44</v>
      </c>
      <c r="M2453">
        <v>911</v>
      </c>
      <c r="N2453" t="s">
        <v>3842</v>
      </c>
      <c r="O2453" s="3">
        <f>1*(LEFT(porsche_data[[#This Row],[Mileage0]],FIND(" ",porsche_data[[#This Row],[Mileage0]])-1))</f>
        <v>94229</v>
      </c>
      <c r="P2453" t="s">
        <v>59</v>
      </c>
      <c r="Q2453">
        <v>231</v>
      </c>
      <c r="R2453" t="s">
        <v>60</v>
      </c>
      <c r="S2453">
        <f>1*(LEFT(porsche_data[[#This Row],[Cylinder Capacity]],FIND(" ",porsche_data[[#This Row],[Cylinder Capacity]])-1))</f>
        <v>3.2</v>
      </c>
      <c r="T2453" t="s">
        <v>20</v>
      </c>
      <c r="U2453" t="s">
        <v>21</v>
      </c>
      <c r="V2453">
        <f>IF(porsche_data[[#This Row],[Transmission]]="Automatic",1,0)</f>
        <v>0</v>
      </c>
      <c r="W2453">
        <f>IF(porsche_data[[#This Row],[Transmission]]="PDK",1,0)</f>
        <v>0</v>
      </c>
      <c r="X2453" t="s">
        <v>22</v>
      </c>
      <c r="Y2453">
        <f>IF(porsche_data[[#This Row],[Drive]]="Rear drive",0,1)</f>
        <v>0</v>
      </c>
      <c r="Z2453" t="s">
        <v>23</v>
      </c>
      <c r="AA2453" t="s">
        <v>24</v>
      </c>
      <c r="AB2453">
        <f>IF(OR(porsche_data[[#This Row],[Interior Color]]="Black",porsche_data[[#This Row],[Interior Color]]="Beige",porsche_data[[#This Row],[Interior Color]]="Brown",porsche_data[[#This Row],[Interior Color]]="Grey"),0,1)</f>
        <v>0</v>
      </c>
      <c r="AC2453" t="s">
        <v>116</v>
      </c>
      <c r="AD24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54" spans="1:30" x14ac:dyDescent="0.2">
      <c r="A2454" t="s">
        <v>348</v>
      </c>
      <c r="B2454">
        <v>109900</v>
      </c>
      <c r="C2454">
        <f>ABS((porsche_data[[#This Row],[Price]]-AVERAGE(B2386:B6841))/_xlfn.STDEV.P(B2386:B6841))</f>
        <v>1.6728046935233216</v>
      </c>
      <c r="D2454" t="s">
        <v>215</v>
      </c>
      <c r="E2454" t="s">
        <v>149</v>
      </c>
      <c r="F2454">
        <f>IF(OR(ISNUMBER(SEARCH(" 4S",porsche_data[[#This Row],[Model]])), ISNUMBER(SEARCH(" S",porsche_data[[#This Row],[Model]]))),1,0)</f>
        <v>0</v>
      </c>
      <c r="G2454">
        <f>IF(ISNUMBER(SEARCH("Turbo",porsche_data[[#This Row],[Model]])),1,0)</f>
        <v>1</v>
      </c>
      <c r="H2454">
        <f>IF(ISNUMBER(SEARCH("GT",porsche_data[[#This Row],[Model]])),1,0)</f>
        <v>0</v>
      </c>
      <c r="I2454">
        <f>IF(ISNUMBER(SEARCH("RS",porsche_data[[#This Row],[Model]])),1,0)</f>
        <v>0</v>
      </c>
      <c r="J2454">
        <f>IF(ISNUMBER(SEARCH("Targa",porsche_data[[#This Row],[Body]])),1,0)</f>
        <v>0</v>
      </c>
      <c r="K2454">
        <f>IF(ISNUMBER(SEARCH("Cabriolet",porsche_data[[#This Row],[Body]])),1,0)</f>
        <v>0</v>
      </c>
      <c r="L2454" t="s">
        <v>44</v>
      </c>
      <c r="M2454">
        <v>997</v>
      </c>
      <c r="N2454" t="s">
        <v>605</v>
      </c>
      <c r="O2454" s="3">
        <f>1*(LEFT(porsche_data[[#This Row],[Mileage0]],FIND(" ",porsche_data[[#This Row],[Mileage0]])-1))</f>
        <v>89500</v>
      </c>
      <c r="P2454" t="s">
        <v>141</v>
      </c>
      <c r="Q2454">
        <v>500</v>
      </c>
      <c r="R2454" t="s">
        <v>88</v>
      </c>
      <c r="S2454">
        <f>1*(LEFT(porsche_data[[#This Row],[Cylinder Capacity]],FIND(" ",porsche_data[[#This Row],[Cylinder Capacity]])-1))</f>
        <v>3.8</v>
      </c>
      <c r="T2454" t="s">
        <v>20</v>
      </c>
      <c r="U2454" t="s">
        <v>21</v>
      </c>
      <c r="V2454">
        <f>IF(porsche_data[[#This Row],[Transmission]]="Automatic",1,0)</f>
        <v>0</v>
      </c>
      <c r="W2454">
        <f>IF(porsche_data[[#This Row],[Transmission]]="PDK",1,0)</f>
        <v>0</v>
      </c>
      <c r="X2454" t="s">
        <v>46</v>
      </c>
      <c r="Y2454">
        <f>IF(porsche_data[[#This Row],[Drive]]="Rear drive",0,1)</f>
        <v>1</v>
      </c>
      <c r="Z2454" t="s">
        <v>23</v>
      </c>
      <c r="AA2454" t="s">
        <v>24</v>
      </c>
      <c r="AB2454">
        <f>IF(OR(porsche_data[[#This Row],[Interior Color]]="Black",porsche_data[[#This Row],[Interior Color]]="Beige",porsche_data[[#This Row],[Interior Color]]="Brown",porsche_data[[#This Row],[Interior Color]]="Grey"),0,1)</f>
        <v>0</v>
      </c>
      <c r="AC2454" t="s">
        <v>24</v>
      </c>
      <c r="AD24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55" spans="1:30" hidden="1" x14ac:dyDescent="0.2">
      <c r="A2455" t="s">
        <v>25</v>
      </c>
      <c r="C2455" t="e">
        <f>ABS((porsche_data[[#This Row],[Price]]-#REF!)/#REF!)</f>
        <v>#REF!</v>
      </c>
      <c r="D2455" t="s">
        <v>25</v>
      </c>
      <c r="E2455" t="s">
        <v>25</v>
      </c>
      <c r="F2455">
        <f>IF(OR(ISNUMBER(SEARCH(" 4S",porsche_data[[#This Row],[Model]])), ISNUMBER(SEARCH(" S",porsche_data[[#This Row],[Model]]))),1,0)</f>
        <v>0</v>
      </c>
      <c r="G2455">
        <f>IF(ISNUMBER(SEARCH("Turbo",porsche_data[[#This Row],[Model]])),1,0)</f>
        <v>0</v>
      </c>
      <c r="H2455">
        <f>IF(ISNUMBER(SEARCH("GT",porsche_data[[#This Row],[Model]])),1,0)</f>
        <v>0</v>
      </c>
      <c r="I2455">
        <f>IF(ISNUMBER(SEARCH("RS",porsche_data[[#This Row],[Model]])),1,0)</f>
        <v>0</v>
      </c>
      <c r="J2455">
        <f>IF(ISNUMBER(SEARCH("Targa",porsche_data[[#This Row],[Body]])),1,0)</f>
        <v>0</v>
      </c>
      <c r="K2455">
        <f>IF(ISNUMBER(SEARCH("Cabriolet",porsche_data[[#This Row],[Body]])),1,0)</f>
        <v>0</v>
      </c>
      <c r="L2455" t="s">
        <v>25</v>
      </c>
      <c r="N2455" t="s">
        <v>25</v>
      </c>
      <c r="O2455" t="str">
        <f>IF(ISNUMBER(SEARCH("km",porsche_data[[#This Row],[Mileage0]])),porsche_data[[#This Row],[Mileage0]],"")</f>
        <v/>
      </c>
      <c r="P2455" t="s">
        <v>25</v>
      </c>
      <c r="R2455" t="s">
        <v>25</v>
      </c>
      <c r="T2455" t="s">
        <v>25</v>
      </c>
      <c r="U2455" t="s">
        <v>25</v>
      </c>
      <c r="V2455">
        <f>IF(porsche_data[[#This Row],[Transmission]]="Automatic",1,0)</f>
        <v>0</v>
      </c>
      <c r="W2455">
        <f>IF(porsche_data[[#This Row],[Transmission]]="PDK",1,0)</f>
        <v>0</v>
      </c>
      <c r="X2455" t="s">
        <v>25</v>
      </c>
      <c r="Y2455">
        <f>IF(porsche_data[[#This Row],[Drive]]="Rear drive",0,1)</f>
        <v>1</v>
      </c>
      <c r="Z2455" t="s">
        <v>25</v>
      </c>
      <c r="AA2455" t="s">
        <v>25</v>
      </c>
      <c r="AB2455">
        <f>IF(OR(porsche_data[[#This Row],[Interior Color]]="Black",porsche_data[[#This Row],[Interior Color]]="Beige",porsche_data[[#This Row],[Interior Color]]="Brown",porsche_data[[#This Row],[Interior Color]]="Grey"),0,1)</f>
        <v>1</v>
      </c>
      <c r="AC2455" t="s">
        <v>25</v>
      </c>
      <c r="AD24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56" spans="1:30" hidden="1" x14ac:dyDescent="0.2">
      <c r="A2456" t="s">
        <v>396</v>
      </c>
      <c r="C2456" t="e">
        <f>ABS((porsche_data[[#This Row],[Price]]-#REF!)/#REF!)</f>
        <v>#REF!</v>
      </c>
      <c r="D2456" t="s">
        <v>473</v>
      </c>
      <c r="E2456" t="s">
        <v>50</v>
      </c>
      <c r="F2456">
        <f>IF(OR(ISNUMBER(SEARCH(" 4S",porsche_data[[#This Row],[Model]])), ISNUMBER(SEARCH(" S",porsche_data[[#This Row],[Model]]))),1,0)</f>
        <v>0</v>
      </c>
      <c r="G2456">
        <f>IF(ISNUMBER(SEARCH("Turbo",porsche_data[[#This Row],[Model]])),1,0)</f>
        <v>0</v>
      </c>
      <c r="H2456">
        <f>IF(ISNUMBER(SEARCH("GT",porsche_data[[#This Row],[Model]])),1,0)</f>
        <v>0</v>
      </c>
      <c r="I2456">
        <f>IF(ISNUMBER(SEARCH("RS",porsche_data[[#This Row],[Model]])),1,0)</f>
        <v>0</v>
      </c>
      <c r="J2456">
        <f>IF(ISNUMBER(SEARCH("Targa",porsche_data[[#This Row],[Body]])),1,0)</f>
        <v>0</v>
      </c>
      <c r="K2456">
        <f>IF(ISNUMBER(SEARCH("Cabriolet",porsche_data[[#This Row],[Body]])),1,0)</f>
        <v>1</v>
      </c>
      <c r="L2456" t="s">
        <v>16</v>
      </c>
      <c r="N2456" t="s">
        <v>3469</v>
      </c>
      <c r="O2456" t="str">
        <f>IF(ISNUMBER(SEARCH("km",porsche_data[[#This Row],[Mileage0]])),porsche_data[[#This Row],[Mileage0]],"")</f>
        <v>142500 km</v>
      </c>
      <c r="P2456" t="s">
        <v>126</v>
      </c>
      <c r="R2456" t="s">
        <v>19</v>
      </c>
      <c r="T2456" t="s">
        <v>20</v>
      </c>
      <c r="U2456" t="s">
        <v>21</v>
      </c>
      <c r="V2456">
        <f>IF(porsche_data[[#This Row],[Transmission]]="Automatic",1,0)</f>
        <v>0</v>
      </c>
      <c r="W2456">
        <f>IF(porsche_data[[#This Row],[Transmission]]="PDK",1,0)</f>
        <v>0</v>
      </c>
      <c r="X2456" t="s">
        <v>22</v>
      </c>
      <c r="Y2456">
        <f>IF(porsche_data[[#This Row],[Drive]]="Rear drive",0,1)</f>
        <v>0</v>
      </c>
      <c r="Z2456" t="s">
        <v>23</v>
      </c>
      <c r="AA2456" t="s">
        <v>54</v>
      </c>
      <c r="AB2456">
        <f>IF(OR(porsche_data[[#This Row],[Interior Color]]="Black",porsche_data[[#This Row],[Interior Color]]="Beige",porsche_data[[#This Row],[Interior Color]]="Brown",porsche_data[[#This Row],[Interior Color]]="Grey"),0,1)</f>
        <v>1</v>
      </c>
      <c r="AC2456" t="s">
        <v>54</v>
      </c>
      <c r="AD24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57" spans="1:30" x14ac:dyDescent="0.2">
      <c r="A2457" t="s">
        <v>348</v>
      </c>
      <c r="B2457">
        <v>109900</v>
      </c>
      <c r="C2457">
        <f>ABS((porsche_data[[#This Row],[Price]]-AVERAGE(B2389:B6844))/_xlfn.STDEV.P(B2389:B6844))</f>
        <v>1.6810594141371777</v>
      </c>
      <c r="D2457" t="s">
        <v>124</v>
      </c>
      <c r="E2457" t="s">
        <v>621</v>
      </c>
      <c r="F2457">
        <f>IF(OR(ISNUMBER(SEARCH(" 4S",porsche_data[[#This Row],[Model]])), ISNUMBER(SEARCH(" S",porsche_data[[#This Row],[Model]]))),1,0)</f>
        <v>1</v>
      </c>
      <c r="G2457">
        <f>IF(ISNUMBER(SEARCH("Turbo",porsche_data[[#This Row],[Model]])),1,0)</f>
        <v>0</v>
      </c>
      <c r="H2457">
        <f>IF(ISNUMBER(SEARCH("GT",porsche_data[[#This Row],[Model]])),1,0)</f>
        <v>0</v>
      </c>
      <c r="I2457">
        <f>IF(ISNUMBER(SEARCH("RS",porsche_data[[#This Row],[Model]])),1,0)</f>
        <v>0</v>
      </c>
      <c r="J2457">
        <f>IF(ISNUMBER(SEARCH("Targa",porsche_data[[#This Row],[Body]])),1,0)</f>
        <v>0</v>
      </c>
      <c r="K2457">
        <f>IF(ISNUMBER(SEARCH("Cabriolet",porsche_data[[#This Row],[Body]])),1,0)</f>
        <v>0</v>
      </c>
      <c r="L2457" t="s">
        <v>44</v>
      </c>
      <c r="M2457">
        <v>993</v>
      </c>
      <c r="N2457" t="s">
        <v>4584</v>
      </c>
      <c r="O2457" s="3">
        <f>1*(LEFT(porsche_data[[#This Row],[Mileage0]],FIND(" ",porsche_data[[#This Row],[Mileage0]])-1))</f>
        <v>123000</v>
      </c>
      <c r="P2457" t="s">
        <v>126</v>
      </c>
      <c r="Q2457">
        <v>285</v>
      </c>
      <c r="R2457" t="s">
        <v>19</v>
      </c>
      <c r="S2457">
        <f>1*(LEFT(porsche_data[[#This Row],[Cylinder Capacity]],FIND(" ",porsche_data[[#This Row],[Cylinder Capacity]])-1))</f>
        <v>3.6</v>
      </c>
      <c r="T2457" t="s">
        <v>20</v>
      </c>
      <c r="U2457" t="s">
        <v>21</v>
      </c>
      <c r="V2457">
        <f>IF(porsche_data[[#This Row],[Transmission]]="Automatic",1,0)</f>
        <v>0</v>
      </c>
      <c r="W2457">
        <f>IF(porsche_data[[#This Row],[Transmission]]="PDK",1,0)</f>
        <v>0</v>
      </c>
      <c r="X2457" t="s">
        <v>46</v>
      </c>
      <c r="Y2457">
        <f>IF(porsche_data[[#This Row],[Drive]]="Rear drive",0,1)</f>
        <v>1</v>
      </c>
      <c r="Z2457" t="s">
        <v>23</v>
      </c>
      <c r="AA2457" t="s">
        <v>47</v>
      </c>
      <c r="AB2457">
        <f>IF(OR(porsche_data[[#This Row],[Interior Color]]="Black",porsche_data[[#This Row],[Interior Color]]="Beige",porsche_data[[#This Row],[Interior Color]]="Brown",porsche_data[[#This Row],[Interior Color]]="Grey"),0,1)</f>
        <v>1</v>
      </c>
      <c r="AC2457" t="s">
        <v>24</v>
      </c>
      <c r="AD24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58" spans="1:30" hidden="1" x14ac:dyDescent="0.2">
      <c r="A2458" t="s">
        <v>2151</v>
      </c>
      <c r="C2458" t="e">
        <f>ABS((porsche_data[[#This Row],[Price]]-#REF!)/#REF!)</f>
        <v>#REF!</v>
      </c>
      <c r="D2458" t="s">
        <v>143</v>
      </c>
      <c r="E2458" t="s">
        <v>852</v>
      </c>
      <c r="F2458">
        <f>IF(OR(ISNUMBER(SEARCH(" 4S",porsche_data[[#This Row],[Model]])), ISNUMBER(SEARCH(" S",porsche_data[[#This Row],[Model]]))),1,0)</f>
        <v>0</v>
      </c>
      <c r="G2458">
        <f>IF(ISNUMBER(SEARCH("Turbo",porsche_data[[#This Row],[Model]])),1,0)</f>
        <v>0</v>
      </c>
      <c r="H2458">
        <f>IF(ISNUMBER(SEARCH("GT",porsche_data[[#This Row],[Model]])),1,0)</f>
        <v>0</v>
      </c>
      <c r="I2458">
        <f>IF(ISNUMBER(SEARCH("RS",porsche_data[[#This Row],[Model]])),1,0)</f>
        <v>0</v>
      </c>
      <c r="J2458">
        <f>IF(ISNUMBER(SEARCH("Targa",porsche_data[[#This Row],[Body]])),1,0)</f>
        <v>0</v>
      </c>
      <c r="K2458">
        <f>IF(ISNUMBER(SEARCH("Cabriolet",porsche_data[[#This Row],[Body]])),1,0)</f>
        <v>1</v>
      </c>
      <c r="L2458" t="s">
        <v>16</v>
      </c>
      <c r="N2458" t="s">
        <v>2305</v>
      </c>
      <c r="O2458" t="str">
        <f>IF(ISNUMBER(SEARCH("km",porsche_data[[#This Row],[Mileage0]])),porsche_data[[#This Row],[Mileage0]],"")</f>
        <v>127500 km</v>
      </c>
      <c r="P2458" t="s">
        <v>385</v>
      </c>
      <c r="R2458" t="s">
        <v>39</v>
      </c>
      <c r="T2458" t="s">
        <v>20</v>
      </c>
      <c r="U2458" t="s">
        <v>21</v>
      </c>
      <c r="V2458">
        <f>IF(porsche_data[[#This Row],[Transmission]]="Automatic",1,0)</f>
        <v>0</v>
      </c>
      <c r="W2458">
        <f>IF(porsche_data[[#This Row],[Transmission]]="PDK",1,0)</f>
        <v>0</v>
      </c>
      <c r="X2458" t="s">
        <v>22</v>
      </c>
      <c r="Y2458">
        <f>IF(porsche_data[[#This Row],[Drive]]="Rear drive",0,1)</f>
        <v>0</v>
      </c>
      <c r="Z2458" t="s">
        <v>23</v>
      </c>
      <c r="AA2458" t="s">
        <v>24</v>
      </c>
      <c r="AB2458">
        <f>IF(OR(porsche_data[[#This Row],[Interior Color]]="Black",porsche_data[[#This Row],[Interior Color]]="Beige",porsche_data[[#This Row],[Interior Color]]="Brown",porsche_data[[#This Row],[Interior Color]]="Grey"),0,1)</f>
        <v>0</v>
      </c>
      <c r="AC2458" t="s">
        <v>99</v>
      </c>
      <c r="AD24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59" spans="1:30" hidden="1" x14ac:dyDescent="0.2">
      <c r="A2459" t="s">
        <v>3471</v>
      </c>
      <c r="C2459" t="e">
        <f>ABS((porsche_data[[#This Row],[Price]]-#REF!)/#REF!)</f>
        <v>#REF!</v>
      </c>
      <c r="D2459" t="s">
        <v>324</v>
      </c>
      <c r="E2459" t="s">
        <v>788</v>
      </c>
      <c r="F2459">
        <f>IF(OR(ISNUMBER(SEARCH(" 4S",porsche_data[[#This Row],[Model]])), ISNUMBER(SEARCH(" S",porsche_data[[#This Row],[Model]]))),1,0)</f>
        <v>1</v>
      </c>
      <c r="G2459">
        <f>IF(ISNUMBER(SEARCH("Turbo",porsche_data[[#This Row],[Model]])),1,0)</f>
        <v>0</v>
      </c>
      <c r="H2459">
        <f>IF(ISNUMBER(SEARCH("GT",porsche_data[[#This Row],[Model]])),1,0)</f>
        <v>0</v>
      </c>
      <c r="I2459">
        <f>IF(ISNUMBER(SEARCH("RS",porsche_data[[#This Row],[Model]])),1,0)</f>
        <v>0</v>
      </c>
      <c r="J2459">
        <f>IF(ISNUMBER(SEARCH("Targa",porsche_data[[#This Row],[Body]])),1,0)</f>
        <v>0</v>
      </c>
      <c r="K2459">
        <f>IF(ISNUMBER(SEARCH("Cabriolet",porsche_data[[#This Row],[Body]])),1,0)</f>
        <v>1</v>
      </c>
      <c r="L2459" t="s">
        <v>16</v>
      </c>
      <c r="N2459" t="s">
        <v>3472</v>
      </c>
      <c r="O2459" t="str">
        <f>IF(ISNUMBER(SEARCH("km",porsche_data[[#This Row],[Mileage0]])),porsche_data[[#This Row],[Mileage0]],"")</f>
        <v>140000 km</v>
      </c>
      <c r="P2459" t="s">
        <v>3473</v>
      </c>
      <c r="R2459" t="s">
        <v>60</v>
      </c>
      <c r="T2459" t="s">
        <v>20</v>
      </c>
      <c r="U2459" t="s">
        <v>53</v>
      </c>
      <c r="V2459">
        <f>IF(porsche_data[[#This Row],[Transmission]]="Automatic",1,0)</f>
        <v>1</v>
      </c>
      <c r="W2459">
        <f>IF(porsche_data[[#This Row],[Transmission]]="PDK",1,0)</f>
        <v>0</v>
      </c>
      <c r="X2459" t="s">
        <v>22</v>
      </c>
      <c r="Y2459">
        <f>IF(porsche_data[[#This Row],[Drive]]="Rear drive",0,1)</f>
        <v>0</v>
      </c>
      <c r="Z2459" t="s">
        <v>23</v>
      </c>
      <c r="AA2459" t="s">
        <v>24</v>
      </c>
      <c r="AB2459">
        <f>IF(OR(porsche_data[[#This Row],[Interior Color]]="Black",porsche_data[[#This Row],[Interior Color]]="Beige",porsche_data[[#This Row],[Interior Color]]="Brown",porsche_data[[#This Row],[Interior Color]]="Grey"),0,1)</f>
        <v>0</v>
      </c>
      <c r="AC2459" t="s">
        <v>32</v>
      </c>
      <c r="AD24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60" spans="1:30" hidden="1" x14ac:dyDescent="0.2">
      <c r="A2460" t="s">
        <v>3474</v>
      </c>
      <c r="C2460" t="e">
        <f>ABS((porsche_data[[#This Row],[Price]]-#REF!)/#REF!)</f>
        <v>#REF!</v>
      </c>
      <c r="D2460" t="s">
        <v>128</v>
      </c>
      <c r="E2460" t="s">
        <v>2005</v>
      </c>
      <c r="F2460">
        <f>IF(OR(ISNUMBER(SEARCH(" 4S",porsche_data[[#This Row],[Model]])), ISNUMBER(SEARCH(" S",porsche_data[[#This Row],[Model]]))),1,0)</f>
        <v>0</v>
      </c>
      <c r="G2460">
        <f>IF(ISNUMBER(SEARCH("Turbo",porsche_data[[#This Row],[Model]])),1,0)</f>
        <v>0</v>
      </c>
      <c r="H2460">
        <f>IF(ISNUMBER(SEARCH("GT",porsche_data[[#This Row],[Model]])),1,0)</f>
        <v>0</v>
      </c>
      <c r="I2460">
        <f>IF(ISNUMBER(SEARCH("RS",porsche_data[[#This Row],[Model]])),1,0)</f>
        <v>0</v>
      </c>
      <c r="J2460">
        <f>IF(ISNUMBER(SEARCH("Targa",porsche_data[[#This Row],[Body]])),1,0)</f>
        <v>0</v>
      </c>
      <c r="K2460">
        <f>IF(ISNUMBER(SEARCH("Cabriolet",porsche_data[[#This Row],[Body]])),1,0)</f>
        <v>0</v>
      </c>
      <c r="L2460" t="s">
        <v>44</v>
      </c>
      <c r="N2460" t="s">
        <v>3475</v>
      </c>
      <c r="O2460" t="str">
        <f>IF(ISNUMBER(SEARCH("km",porsche_data[[#This Row],[Mileage0]])),porsche_data[[#This Row],[Mileage0]],"")</f>
        <v>92980 km</v>
      </c>
      <c r="P2460" t="s">
        <v>1140</v>
      </c>
      <c r="R2460" t="s">
        <v>39</v>
      </c>
      <c r="T2460" t="s">
        <v>20</v>
      </c>
      <c r="U2460" t="s">
        <v>31</v>
      </c>
      <c r="V2460">
        <f>IF(porsche_data[[#This Row],[Transmission]]="Automatic",1,0)</f>
        <v>0</v>
      </c>
      <c r="W2460">
        <f>IF(porsche_data[[#This Row],[Transmission]]="PDK",1,0)</f>
        <v>1</v>
      </c>
      <c r="X2460" t="s">
        <v>22</v>
      </c>
      <c r="Y2460">
        <f>IF(porsche_data[[#This Row],[Drive]]="Rear drive",0,1)</f>
        <v>0</v>
      </c>
      <c r="Z2460" t="s">
        <v>23</v>
      </c>
      <c r="AA2460" t="s">
        <v>24</v>
      </c>
      <c r="AB2460">
        <f>IF(OR(porsche_data[[#This Row],[Interior Color]]="Black",porsche_data[[#This Row],[Interior Color]]="Beige",porsche_data[[#This Row],[Interior Color]]="Brown",porsche_data[[#This Row],[Interior Color]]="Grey"),0,1)</f>
        <v>0</v>
      </c>
      <c r="AC2460" t="s">
        <v>61</v>
      </c>
      <c r="AD24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61" spans="1:30" hidden="1" x14ac:dyDescent="0.2">
      <c r="A2461" t="s">
        <v>25</v>
      </c>
      <c r="C2461" t="e">
        <f>ABS((porsche_data[[#This Row],[Price]]-#REF!)/#REF!)</f>
        <v>#REF!</v>
      </c>
      <c r="D2461" t="s">
        <v>25</v>
      </c>
      <c r="E2461" t="s">
        <v>25</v>
      </c>
      <c r="F2461">
        <f>IF(OR(ISNUMBER(SEARCH(" 4S",porsche_data[[#This Row],[Model]])), ISNUMBER(SEARCH(" S",porsche_data[[#This Row],[Model]]))),1,0)</f>
        <v>0</v>
      </c>
      <c r="G2461">
        <f>IF(ISNUMBER(SEARCH("Turbo",porsche_data[[#This Row],[Model]])),1,0)</f>
        <v>0</v>
      </c>
      <c r="H2461">
        <f>IF(ISNUMBER(SEARCH("GT",porsche_data[[#This Row],[Model]])),1,0)</f>
        <v>0</v>
      </c>
      <c r="I2461">
        <f>IF(ISNUMBER(SEARCH("RS",porsche_data[[#This Row],[Model]])),1,0)</f>
        <v>0</v>
      </c>
      <c r="J2461">
        <f>IF(ISNUMBER(SEARCH("Targa",porsche_data[[#This Row],[Body]])),1,0)</f>
        <v>0</v>
      </c>
      <c r="K2461">
        <f>IF(ISNUMBER(SEARCH("Cabriolet",porsche_data[[#This Row],[Body]])),1,0)</f>
        <v>0</v>
      </c>
      <c r="L2461" t="s">
        <v>25</v>
      </c>
      <c r="N2461" t="s">
        <v>25</v>
      </c>
      <c r="O2461" t="str">
        <f>IF(ISNUMBER(SEARCH("km",porsche_data[[#This Row],[Mileage0]])),porsche_data[[#This Row],[Mileage0]],"")</f>
        <v/>
      </c>
      <c r="P2461" t="s">
        <v>25</v>
      </c>
      <c r="R2461" t="s">
        <v>25</v>
      </c>
      <c r="T2461" t="s">
        <v>25</v>
      </c>
      <c r="U2461" t="s">
        <v>25</v>
      </c>
      <c r="V2461">
        <f>IF(porsche_data[[#This Row],[Transmission]]="Automatic",1,0)</f>
        <v>0</v>
      </c>
      <c r="W2461">
        <f>IF(porsche_data[[#This Row],[Transmission]]="PDK",1,0)</f>
        <v>0</v>
      </c>
      <c r="X2461" t="s">
        <v>25</v>
      </c>
      <c r="Y2461">
        <f>IF(porsche_data[[#This Row],[Drive]]="Rear drive",0,1)</f>
        <v>1</v>
      </c>
      <c r="Z2461" t="s">
        <v>25</v>
      </c>
      <c r="AA2461" t="s">
        <v>25</v>
      </c>
      <c r="AB2461">
        <f>IF(OR(porsche_data[[#This Row],[Interior Color]]="Black",porsche_data[[#This Row],[Interior Color]]="Beige",porsche_data[[#This Row],[Interior Color]]="Brown",porsche_data[[#This Row],[Interior Color]]="Grey"),0,1)</f>
        <v>1</v>
      </c>
      <c r="AC2461" t="s">
        <v>25</v>
      </c>
      <c r="AD24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62" spans="1:30" hidden="1" x14ac:dyDescent="0.2">
      <c r="A2462" t="s">
        <v>3476</v>
      </c>
      <c r="C2462" t="e">
        <f>ABS((porsche_data[[#This Row],[Price]]-#REF!)/#REF!)</f>
        <v>#REF!</v>
      </c>
      <c r="D2462" t="s">
        <v>106</v>
      </c>
      <c r="E2462" t="s">
        <v>193</v>
      </c>
      <c r="F2462">
        <f>IF(OR(ISNUMBER(SEARCH(" 4S",porsche_data[[#This Row],[Model]])), ISNUMBER(SEARCH(" S",porsche_data[[#This Row],[Model]]))),1,0)</f>
        <v>1</v>
      </c>
      <c r="G2462">
        <f>IF(ISNUMBER(SEARCH("Turbo",porsche_data[[#This Row],[Model]])),1,0)</f>
        <v>0</v>
      </c>
      <c r="H2462">
        <f>IF(ISNUMBER(SEARCH("GT",porsche_data[[#This Row],[Model]])),1,0)</f>
        <v>0</v>
      </c>
      <c r="I2462">
        <f>IF(ISNUMBER(SEARCH("RS",porsche_data[[#This Row],[Model]])),1,0)</f>
        <v>0</v>
      </c>
      <c r="J2462">
        <f>IF(ISNUMBER(SEARCH("Targa",porsche_data[[#This Row],[Body]])),1,0)</f>
        <v>0</v>
      </c>
      <c r="K2462">
        <f>IF(ISNUMBER(SEARCH("Cabriolet",porsche_data[[#This Row],[Body]])),1,0)</f>
        <v>0</v>
      </c>
      <c r="L2462" t="s">
        <v>108</v>
      </c>
      <c r="N2462" t="s">
        <v>3477</v>
      </c>
      <c r="O2462" t="str">
        <f>IF(ISNUMBER(SEARCH("km",porsche_data[[#This Row],[Mileage0]])),porsche_data[[#This Row],[Mileage0]],"")</f>
        <v>16836 km</v>
      </c>
      <c r="P2462" t="s">
        <v>73</v>
      </c>
      <c r="R2462" t="s">
        <v>111</v>
      </c>
      <c r="T2462" t="s">
        <v>20</v>
      </c>
      <c r="U2462" t="s">
        <v>21</v>
      </c>
      <c r="V2462">
        <f>IF(porsche_data[[#This Row],[Transmission]]="Automatic",1,0)</f>
        <v>0</v>
      </c>
      <c r="W2462">
        <f>IF(porsche_data[[#This Row],[Transmission]]="PDK",1,0)</f>
        <v>0</v>
      </c>
      <c r="X2462" t="s">
        <v>22</v>
      </c>
      <c r="Y2462">
        <f>IF(porsche_data[[#This Row],[Drive]]="Rear drive",0,1)</f>
        <v>0</v>
      </c>
      <c r="Z2462" t="s">
        <v>23</v>
      </c>
      <c r="AA2462" t="s">
        <v>24</v>
      </c>
      <c r="AB2462">
        <f>IF(OR(porsche_data[[#This Row],[Interior Color]]="Black",porsche_data[[#This Row],[Interior Color]]="Beige",porsche_data[[#This Row],[Interior Color]]="Brown",porsche_data[[#This Row],[Interior Color]]="Grey"),0,1)</f>
        <v>0</v>
      </c>
      <c r="AC2462" t="s">
        <v>99</v>
      </c>
      <c r="AD24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63" spans="1:30" hidden="1" x14ac:dyDescent="0.2">
      <c r="A2463" t="s">
        <v>3478</v>
      </c>
      <c r="C2463" t="e">
        <f>ABS((porsche_data[[#This Row],[Price]]-#REF!)/#REF!)</f>
        <v>#REF!</v>
      </c>
      <c r="D2463" t="s">
        <v>473</v>
      </c>
      <c r="E2463" t="s">
        <v>758</v>
      </c>
      <c r="F2463">
        <f>IF(OR(ISNUMBER(SEARCH(" 4S",porsche_data[[#This Row],[Model]])), ISNUMBER(SEARCH(" S",porsche_data[[#This Row],[Model]]))),1,0)</f>
        <v>0</v>
      </c>
      <c r="G2463">
        <f>IF(ISNUMBER(SEARCH("Turbo",porsche_data[[#This Row],[Model]])),1,0)</f>
        <v>1</v>
      </c>
      <c r="H2463">
        <f>IF(ISNUMBER(SEARCH("GT",porsche_data[[#This Row],[Model]])),1,0)</f>
        <v>0</v>
      </c>
      <c r="I2463">
        <f>IF(ISNUMBER(SEARCH("RS",porsche_data[[#This Row],[Model]])),1,0)</f>
        <v>0</v>
      </c>
      <c r="J2463">
        <f>IF(ISNUMBER(SEARCH("Targa",porsche_data[[#This Row],[Body]])),1,0)</f>
        <v>0</v>
      </c>
      <c r="K2463">
        <f>IF(ISNUMBER(SEARCH("Cabriolet",porsche_data[[#This Row],[Body]])),1,0)</f>
        <v>0</v>
      </c>
      <c r="L2463" t="s">
        <v>44</v>
      </c>
      <c r="N2463" t="s">
        <v>1268</v>
      </c>
      <c r="O2463" t="str">
        <f>IF(ISNUMBER(SEARCH("km",porsche_data[[#This Row],[Mileage0]])),porsche_data[[#This Row],[Mileage0]],"")</f>
        <v>100300 km</v>
      </c>
      <c r="P2463" t="s">
        <v>137</v>
      </c>
      <c r="R2463" t="s">
        <v>19</v>
      </c>
      <c r="T2463" t="s">
        <v>20</v>
      </c>
      <c r="U2463" t="s">
        <v>21</v>
      </c>
      <c r="V2463">
        <f>IF(porsche_data[[#This Row],[Transmission]]="Automatic",1,0)</f>
        <v>0</v>
      </c>
      <c r="W2463">
        <f>IF(porsche_data[[#This Row],[Transmission]]="PDK",1,0)</f>
        <v>0</v>
      </c>
      <c r="X2463" t="s">
        <v>22</v>
      </c>
      <c r="Y2463">
        <f>IF(porsche_data[[#This Row],[Drive]]="Rear drive",0,1)</f>
        <v>0</v>
      </c>
      <c r="Z2463" t="s">
        <v>23</v>
      </c>
      <c r="AA2463" t="s">
        <v>54</v>
      </c>
      <c r="AB2463">
        <f>IF(OR(porsche_data[[#This Row],[Interior Color]]="Black",porsche_data[[#This Row],[Interior Color]]="Beige",porsche_data[[#This Row],[Interior Color]]="Brown",porsche_data[[#This Row],[Interior Color]]="Grey"),0,1)</f>
        <v>1</v>
      </c>
      <c r="AC2463" t="s">
        <v>54</v>
      </c>
      <c r="AD24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64" spans="1:30" hidden="1" x14ac:dyDescent="0.2">
      <c r="A2464" t="s">
        <v>348</v>
      </c>
      <c r="B2464">
        <v>109900</v>
      </c>
      <c r="C2464" t="e">
        <f>ABS((porsche_data[[#This Row],[Price]]-#REF!)/#REF!)</f>
        <v>#REF!</v>
      </c>
      <c r="D2464" t="s">
        <v>1055</v>
      </c>
      <c r="E2464" t="s">
        <v>936</v>
      </c>
      <c r="F2464">
        <f>IF(OR(ISNUMBER(SEARCH(" 4S",porsche_data[[#This Row],[Model]])), ISNUMBER(SEARCH(" S",porsche_data[[#This Row],[Model]]))),1,0)</f>
        <v>1</v>
      </c>
      <c r="G2464">
        <f>IF(ISNUMBER(SEARCH("Turbo",porsche_data[[#This Row],[Model]])),1,0)</f>
        <v>0</v>
      </c>
      <c r="H2464">
        <f>IF(ISNUMBER(SEARCH("GT",porsche_data[[#This Row],[Model]])),1,0)</f>
        <v>0</v>
      </c>
      <c r="I2464">
        <f>IF(ISNUMBER(SEARCH("RS",porsche_data[[#This Row],[Model]])),1,0)</f>
        <v>0</v>
      </c>
      <c r="J2464">
        <f>IF(ISNUMBER(SEARCH("Targa",porsche_data[[#This Row],[Body]])),1,0)</f>
        <v>0</v>
      </c>
      <c r="K2464">
        <f>IF(ISNUMBER(SEARCH("Cabriolet",porsche_data[[#This Row],[Body]])),1,0)</f>
        <v>1</v>
      </c>
      <c r="L2464" t="s">
        <v>16</v>
      </c>
      <c r="N2464" t="s">
        <v>4697</v>
      </c>
      <c r="O2464" t="str">
        <f>IF(ISNUMBER(SEARCH("km",porsche_data[[#This Row],[Mileage0]])),porsche_data[[#This Row],[Mileage0]],"")</f>
        <v>6140 km</v>
      </c>
      <c r="P2464" t="s">
        <v>494</v>
      </c>
      <c r="R2464" t="s">
        <v>67</v>
      </c>
      <c r="T2464" t="s">
        <v>20</v>
      </c>
      <c r="U2464" t="s">
        <v>21</v>
      </c>
      <c r="V2464">
        <f>IF(porsche_data[[#This Row],[Transmission]]="Automatic",1,0)</f>
        <v>0</v>
      </c>
      <c r="W2464">
        <f>IF(porsche_data[[#This Row],[Transmission]]="PDK",1,0)</f>
        <v>0</v>
      </c>
      <c r="X2464" t="s">
        <v>22</v>
      </c>
      <c r="Y2464">
        <f>IF(porsche_data[[#This Row],[Drive]]="Rear drive",0,1)</f>
        <v>0</v>
      </c>
      <c r="Z2464" t="s">
        <v>23</v>
      </c>
      <c r="AA2464" t="s">
        <v>54</v>
      </c>
      <c r="AB2464">
        <f>IF(OR(porsche_data[[#This Row],[Interior Color]]="Black",porsche_data[[#This Row],[Interior Color]]="Beige",porsche_data[[#This Row],[Interior Color]]="Brown",porsche_data[[#This Row],[Interior Color]]="Grey"),0,1)</f>
        <v>1</v>
      </c>
      <c r="AC2464" t="s">
        <v>40</v>
      </c>
      <c r="AD24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65" spans="1:30" hidden="1" x14ac:dyDescent="0.2">
      <c r="A2465" t="s">
        <v>1244</v>
      </c>
      <c r="C2465" t="e">
        <f>ABS((porsche_data[[#This Row],[Price]]-#REF!)/#REF!)</f>
        <v>#REF!</v>
      </c>
      <c r="D2465" t="s">
        <v>267</v>
      </c>
      <c r="E2465" t="s">
        <v>788</v>
      </c>
      <c r="F2465">
        <f>IF(OR(ISNUMBER(SEARCH(" 4S",porsche_data[[#This Row],[Model]])), ISNUMBER(SEARCH(" S",porsche_data[[#This Row],[Model]]))),1,0)</f>
        <v>1</v>
      </c>
      <c r="G2465">
        <f>IF(ISNUMBER(SEARCH("Turbo",porsche_data[[#This Row],[Model]])),1,0)</f>
        <v>0</v>
      </c>
      <c r="H2465">
        <f>IF(ISNUMBER(SEARCH("GT",porsche_data[[#This Row],[Model]])),1,0)</f>
        <v>0</v>
      </c>
      <c r="I2465">
        <f>IF(ISNUMBER(SEARCH("RS",porsche_data[[#This Row],[Model]])),1,0)</f>
        <v>0</v>
      </c>
      <c r="J2465">
        <f>IF(ISNUMBER(SEARCH("Targa",porsche_data[[#This Row],[Body]])),1,0)</f>
        <v>0</v>
      </c>
      <c r="K2465">
        <f>IF(ISNUMBER(SEARCH("Cabriolet",porsche_data[[#This Row],[Body]])),1,0)</f>
        <v>1</v>
      </c>
      <c r="L2465" t="s">
        <v>16</v>
      </c>
      <c r="N2465" t="s">
        <v>892</v>
      </c>
      <c r="O2465" t="str">
        <f>IF(ISNUMBER(SEARCH("km",porsche_data[[#This Row],[Mileage0]])),porsche_data[[#This Row],[Mileage0]],"")</f>
        <v>68500 km</v>
      </c>
      <c r="P2465" t="s">
        <v>790</v>
      </c>
      <c r="R2465" t="s">
        <v>791</v>
      </c>
      <c r="T2465" t="s">
        <v>20</v>
      </c>
      <c r="U2465" t="s">
        <v>31</v>
      </c>
      <c r="V2465">
        <f>IF(porsche_data[[#This Row],[Transmission]]="Automatic",1,0)</f>
        <v>0</v>
      </c>
      <c r="W2465">
        <f>IF(porsche_data[[#This Row],[Transmission]]="PDK",1,0)</f>
        <v>1</v>
      </c>
      <c r="X2465" t="s">
        <v>22</v>
      </c>
      <c r="Y2465">
        <f>IF(porsche_data[[#This Row],[Drive]]="Rear drive",0,1)</f>
        <v>0</v>
      </c>
      <c r="Z2465" t="s">
        <v>23</v>
      </c>
      <c r="AA2465" t="s">
        <v>24</v>
      </c>
      <c r="AB2465">
        <f>IF(OR(porsche_data[[#This Row],[Interior Color]]="Black",porsche_data[[#This Row],[Interior Color]]="Beige",porsche_data[[#This Row],[Interior Color]]="Brown",porsche_data[[#This Row],[Interior Color]]="Grey"),0,1)</f>
        <v>0</v>
      </c>
      <c r="AC2465" t="s">
        <v>99</v>
      </c>
      <c r="AD24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66" spans="1:30" x14ac:dyDescent="0.2">
      <c r="A2466" t="s">
        <v>348</v>
      </c>
      <c r="B2466">
        <v>109900</v>
      </c>
      <c r="C2466">
        <f>ABS((porsche_data[[#This Row],[Price]]-AVERAGE(B2398:B6853))/_xlfn.STDEV.P(B2398:B6853))</f>
        <v>1.6892157804047636</v>
      </c>
      <c r="D2466" t="s">
        <v>294</v>
      </c>
      <c r="E2466" t="s">
        <v>891</v>
      </c>
      <c r="F2466">
        <f>IF(OR(ISNUMBER(SEARCH(" 4S",porsche_data[[#This Row],[Model]])), ISNUMBER(SEARCH(" S",porsche_data[[#This Row],[Model]]))),1,0)</f>
        <v>0</v>
      </c>
      <c r="G2466">
        <f>IF(ISNUMBER(SEARCH("Turbo",porsche_data[[#This Row],[Model]])),1,0)</f>
        <v>1</v>
      </c>
      <c r="H2466">
        <f>IF(ISNUMBER(SEARCH("GT",porsche_data[[#This Row],[Model]])),1,0)</f>
        <v>0</v>
      </c>
      <c r="I2466">
        <f>IF(ISNUMBER(SEARCH("RS",porsche_data[[#This Row],[Model]])),1,0)</f>
        <v>0</v>
      </c>
      <c r="J2466">
        <f>IF(ISNUMBER(SEARCH("Targa",porsche_data[[#This Row],[Body]])),1,0)</f>
        <v>0</v>
      </c>
      <c r="K2466">
        <f>IF(ISNUMBER(SEARCH("Cabriolet",porsche_data[[#This Row],[Body]])),1,0)</f>
        <v>0</v>
      </c>
      <c r="L2466" t="s">
        <v>44</v>
      </c>
      <c r="M2466">
        <v>997</v>
      </c>
      <c r="N2466" t="s">
        <v>5099</v>
      </c>
      <c r="O2466" s="3">
        <f>1*(LEFT(porsche_data[[#This Row],[Mileage0]],FIND(" ",porsche_data[[#This Row],[Mileage0]])-1))</f>
        <v>44800</v>
      </c>
      <c r="P2466" t="s">
        <v>178</v>
      </c>
      <c r="Q2466">
        <v>480</v>
      </c>
      <c r="R2466" t="s">
        <v>19</v>
      </c>
      <c r="S2466">
        <f>1*(LEFT(porsche_data[[#This Row],[Cylinder Capacity]],FIND(" ",porsche_data[[#This Row],[Cylinder Capacity]])-1))</f>
        <v>3.6</v>
      </c>
      <c r="T2466" t="s">
        <v>20</v>
      </c>
      <c r="U2466" t="s">
        <v>21</v>
      </c>
      <c r="V2466">
        <f>IF(porsche_data[[#This Row],[Transmission]]="Automatic",1,0)</f>
        <v>0</v>
      </c>
      <c r="W2466">
        <f>IF(porsche_data[[#This Row],[Transmission]]="PDK",1,0)</f>
        <v>0</v>
      </c>
      <c r="X2466" t="s">
        <v>46</v>
      </c>
      <c r="Y2466">
        <f>IF(porsche_data[[#This Row],[Drive]]="Rear drive",0,1)</f>
        <v>1</v>
      </c>
      <c r="Z2466" t="s">
        <v>23</v>
      </c>
      <c r="AA2466" t="s">
        <v>116</v>
      </c>
      <c r="AB2466">
        <f>IF(OR(porsche_data[[#This Row],[Interior Color]]="Black",porsche_data[[#This Row],[Interior Color]]="Beige",porsche_data[[#This Row],[Interior Color]]="Brown",porsche_data[[#This Row],[Interior Color]]="Grey"),0,1)</f>
        <v>1</v>
      </c>
      <c r="AC2466" t="s">
        <v>32</v>
      </c>
      <c r="AD24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67" spans="1:30" hidden="1" x14ac:dyDescent="0.2">
      <c r="A2467" t="s">
        <v>25</v>
      </c>
      <c r="C2467" t="e">
        <f>ABS((porsche_data[[#This Row],[Price]]-#REF!)/#REF!)</f>
        <v>#REF!</v>
      </c>
      <c r="D2467" t="s">
        <v>25</v>
      </c>
      <c r="E2467" t="s">
        <v>25</v>
      </c>
      <c r="F2467">
        <f>IF(OR(ISNUMBER(SEARCH(" 4S",porsche_data[[#This Row],[Model]])), ISNUMBER(SEARCH(" S",porsche_data[[#This Row],[Model]]))),1,0)</f>
        <v>0</v>
      </c>
      <c r="G2467">
        <f>IF(ISNUMBER(SEARCH("Turbo",porsche_data[[#This Row],[Model]])),1,0)</f>
        <v>0</v>
      </c>
      <c r="H2467">
        <f>IF(ISNUMBER(SEARCH("GT",porsche_data[[#This Row],[Model]])),1,0)</f>
        <v>0</v>
      </c>
      <c r="I2467">
        <f>IF(ISNUMBER(SEARCH("RS",porsche_data[[#This Row],[Model]])),1,0)</f>
        <v>0</v>
      </c>
      <c r="J2467">
        <f>IF(ISNUMBER(SEARCH("Targa",porsche_data[[#This Row],[Body]])),1,0)</f>
        <v>0</v>
      </c>
      <c r="K2467">
        <f>IF(ISNUMBER(SEARCH("Cabriolet",porsche_data[[#This Row],[Body]])),1,0)</f>
        <v>0</v>
      </c>
      <c r="L2467" t="s">
        <v>25</v>
      </c>
      <c r="N2467" t="s">
        <v>25</v>
      </c>
      <c r="O2467" t="str">
        <f>IF(ISNUMBER(SEARCH("km",porsche_data[[#This Row],[Mileage0]])),porsche_data[[#This Row],[Mileage0]],"")</f>
        <v/>
      </c>
      <c r="P2467" t="s">
        <v>25</v>
      </c>
      <c r="R2467" t="s">
        <v>25</v>
      </c>
      <c r="T2467" t="s">
        <v>25</v>
      </c>
      <c r="U2467" t="s">
        <v>25</v>
      </c>
      <c r="V2467">
        <f>IF(porsche_data[[#This Row],[Transmission]]="Automatic",1,0)</f>
        <v>0</v>
      </c>
      <c r="W2467">
        <f>IF(porsche_data[[#This Row],[Transmission]]="PDK",1,0)</f>
        <v>0</v>
      </c>
      <c r="X2467" t="s">
        <v>25</v>
      </c>
      <c r="Y2467">
        <f>IF(porsche_data[[#This Row],[Drive]]="Rear drive",0,1)</f>
        <v>1</v>
      </c>
      <c r="Z2467" t="s">
        <v>25</v>
      </c>
      <c r="AA2467" t="s">
        <v>25</v>
      </c>
      <c r="AB2467">
        <f>IF(OR(porsche_data[[#This Row],[Interior Color]]="Black",porsche_data[[#This Row],[Interior Color]]="Beige",porsche_data[[#This Row],[Interior Color]]="Brown",porsche_data[[#This Row],[Interior Color]]="Grey"),0,1)</f>
        <v>1</v>
      </c>
      <c r="AC2467" t="s">
        <v>25</v>
      </c>
      <c r="AD24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68" spans="1:30" x14ac:dyDescent="0.2">
      <c r="A2468" t="s">
        <v>3903</v>
      </c>
      <c r="B2468">
        <v>109890</v>
      </c>
      <c r="C2468">
        <f>ABS((porsche_data[[#This Row],[Price]]-AVERAGE(B2400:B6855))/_xlfn.STDEV.P(B2400:B6855))</f>
        <v>1.6887154089921472</v>
      </c>
      <c r="D2468" t="s">
        <v>128</v>
      </c>
      <c r="E2468" t="s">
        <v>205</v>
      </c>
      <c r="F2468">
        <f>IF(OR(ISNUMBER(SEARCH(" 4S",porsche_data[[#This Row],[Model]])), ISNUMBER(SEARCH(" S",porsche_data[[#This Row],[Model]]))),1,0)</f>
        <v>1</v>
      </c>
      <c r="G2468">
        <f>IF(ISNUMBER(SEARCH("Turbo",porsche_data[[#This Row],[Model]])),1,0)</f>
        <v>0</v>
      </c>
      <c r="H2468">
        <f>IF(ISNUMBER(SEARCH("GT",porsche_data[[#This Row],[Model]])),1,0)</f>
        <v>0</v>
      </c>
      <c r="I2468">
        <f>IF(ISNUMBER(SEARCH("RS",porsche_data[[#This Row],[Model]])),1,0)</f>
        <v>0</v>
      </c>
      <c r="J2468">
        <f>IF(ISNUMBER(SEARCH("Targa",porsche_data[[#This Row],[Body]])),1,0)</f>
        <v>0</v>
      </c>
      <c r="K2468">
        <f>IF(ISNUMBER(SEARCH("Cabriolet",porsche_data[[#This Row],[Body]])),1,0)</f>
        <v>1</v>
      </c>
      <c r="L2468" t="s">
        <v>16</v>
      </c>
      <c r="M2468">
        <v>991</v>
      </c>
      <c r="N2468" t="s">
        <v>3904</v>
      </c>
      <c r="O2468" s="3">
        <f>1*(LEFT(porsche_data[[#This Row],[Mileage0]],FIND(" ",porsche_data[[#This Row],[Mileage0]])-1))</f>
        <v>12549</v>
      </c>
      <c r="P2468" t="s">
        <v>207</v>
      </c>
      <c r="Q2468">
        <v>400</v>
      </c>
      <c r="R2468" t="s">
        <v>88</v>
      </c>
      <c r="S2468">
        <f>1*(LEFT(porsche_data[[#This Row],[Cylinder Capacity]],FIND(" ",porsche_data[[#This Row],[Cylinder Capacity]])-1))</f>
        <v>3.8</v>
      </c>
      <c r="T2468" t="s">
        <v>20</v>
      </c>
      <c r="U2468" t="s">
        <v>31</v>
      </c>
      <c r="V2468">
        <f>IF(porsche_data[[#This Row],[Transmission]]="Automatic",1,0)</f>
        <v>0</v>
      </c>
      <c r="W2468">
        <f>IF(porsche_data[[#This Row],[Transmission]]="PDK",1,0)</f>
        <v>1</v>
      </c>
      <c r="X2468" t="s">
        <v>22</v>
      </c>
      <c r="Y2468">
        <f>IF(porsche_data[[#This Row],[Drive]]="Rear drive",0,1)</f>
        <v>0</v>
      </c>
      <c r="Z2468" t="s">
        <v>23</v>
      </c>
      <c r="AA2468" t="s">
        <v>68</v>
      </c>
      <c r="AB2468">
        <f>IF(OR(porsche_data[[#This Row],[Interior Color]]="Black",porsche_data[[#This Row],[Interior Color]]="Beige",porsche_data[[#This Row],[Interior Color]]="Brown",porsche_data[[#This Row],[Interior Color]]="Grey"),0,1)</f>
        <v>0</v>
      </c>
      <c r="AC2468" t="s">
        <v>24</v>
      </c>
      <c r="AD24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69" spans="1:30" x14ac:dyDescent="0.2">
      <c r="A2469" t="s">
        <v>1038</v>
      </c>
      <c r="B2469">
        <v>109850</v>
      </c>
      <c r="C2469">
        <f>ABS((porsche_data[[#This Row],[Price]]-AVERAGE(B2401:B6856))/_xlfn.STDEV.P(B2401:B6856))</f>
        <v>1.6867139233416817</v>
      </c>
      <c r="D2469" t="s">
        <v>56</v>
      </c>
      <c r="E2469" t="s">
        <v>505</v>
      </c>
      <c r="F2469">
        <f>IF(OR(ISNUMBER(SEARCH(" 4S",porsche_data[[#This Row],[Model]])), ISNUMBER(SEARCH(" S",porsche_data[[#This Row],[Model]]))),1,0)</f>
        <v>0</v>
      </c>
      <c r="G2469">
        <f>IF(ISNUMBER(SEARCH("Turbo",porsche_data[[#This Row],[Model]])),1,0)</f>
        <v>0</v>
      </c>
      <c r="H2469">
        <f>IF(ISNUMBER(SEARCH("GT",porsche_data[[#This Row],[Model]])),1,0)</f>
        <v>0</v>
      </c>
      <c r="I2469">
        <f>IF(ISNUMBER(SEARCH("RS",porsche_data[[#This Row],[Model]])),1,0)</f>
        <v>0</v>
      </c>
      <c r="J2469">
        <f>IF(ISNUMBER(SEARCH("Targa",porsche_data[[#This Row],[Body]])),1,0)</f>
        <v>0</v>
      </c>
      <c r="K2469">
        <f>IF(ISNUMBER(SEARCH("Cabriolet",porsche_data[[#This Row],[Body]])),1,0)</f>
        <v>0</v>
      </c>
      <c r="L2469" t="s">
        <v>44</v>
      </c>
      <c r="M2469">
        <v>911</v>
      </c>
      <c r="N2469" t="s">
        <v>3439</v>
      </c>
      <c r="O2469" s="3">
        <f>1*(LEFT(porsche_data[[#This Row],[Mileage0]],FIND(" ",porsche_data[[#This Row],[Mileage0]])-1))</f>
        <v>27484</v>
      </c>
      <c r="P2469" t="s">
        <v>18</v>
      </c>
      <c r="Q2469">
        <v>250</v>
      </c>
      <c r="R2469" t="s">
        <v>60</v>
      </c>
      <c r="S2469">
        <f>1*(LEFT(porsche_data[[#This Row],[Cylinder Capacity]],FIND(" ",porsche_data[[#This Row],[Cylinder Capacity]])-1))</f>
        <v>3.2</v>
      </c>
      <c r="T2469" t="s">
        <v>20</v>
      </c>
      <c r="U2469" t="s">
        <v>21</v>
      </c>
      <c r="V2469">
        <f>IF(porsche_data[[#This Row],[Transmission]]="Automatic",1,0)</f>
        <v>0</v>
      </c>
      <c r="W2469">
        <f>IF(porsche_data[[#This Row],[Transmission]]="PDK",1,0)</f>
        <v>0</v>
      </c>
      <c r="X2469" t="s">
        <v>22</v>
      </c>
      <c r="Y2469">
        <f>IF(porsche_data[[#This Row],[Drive]]="Rear drive",0,1)</f>
        <v>0</v>
      </c>
      <c r="Z2469" t="s">
        <v>23</v>
      </c>
      <c r="AA2469" t="s">
        <v>24</v>
      </c>
      <c r="AB2469">
        <f>IF(OR(porsche_data[[#This Row],[Interior Color]]="Black",porsche_data[[#This Row],[Interior Color]]="Beige",porsche_data[[#This Row],[Interior Color]]="Brown",porsche_data[[#This Row],[Interior Color]]="Grey"),0,1)</f>
        <v>0</v>
      </c>
      <c r="AC2469" t="s">
        <v>24</v>
      </c>
      <c r="AD24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70" spans="1:30" hidden="1" x14ac:dyDescent="0.2">
      <c r="A2470" t="s">
        <v>3484</v>
      </c>
      <c r="C2470" t="e">
        <f>ABS((porsche_data[[#This Row],[Price]]-#REF!)/#REF!)</f>
        <v>#REF!</v>
      </c>
      <c r="D2470" t="s">
        <v>124</v>
      </c>
      <c r="E2470" t="s">
        <v>3172</v>
      </c>
      <c r="F2470">
        <f>IF(OR(ISNUMBER(SEARCH(" 4S",porsche_data[[#This Row],[Model]])), ISNUMBER(SEARCH(" S",porsche_data[[#This Row],[Model]]))),1,0)</f>
        <v>1</v>
      </c>
      <c r="G2470">
        <f>IF(ISNUMBER(SEARCH("Turbo",porsche_data[[#This Row],[Model]])),1,0)</f>
        <v>1</v>
      </c>
      <c r="H2470">
        <f>IF(ISNUMBER(SEARCH("GT",porsche_data[[#This Row],[Model]])),1,0)</f>
        <v>0</v>
      </c>
      <c r="I2470">
        <f>IF(ISNUMBER(SEARCH("RS",porsche_data[[#This Row],[Model]])),1,0)</f>
        <v>0</v>
      </c>
      <c r="J2470">
        <f>IF(ISNUMBER(SEARCH("Targa",porsche_data[[#This Row],[Body]])),1,0)</f>
        <v>0</v>
      </c>
      <c r="K2470">
        <f>IF(ISNUMBER(SEARCH("Cabriolet",porsche_data[[#This Row],[Body]])),1,0)</f>
        <v>0</v>
      </c>
      <c r="L2470" t="s">
        <v>44</v>
      </c>
      <c r="N2470" t="s">
        <v>3485</v>
      </c>
      <c r="O2470" t="str">
        <f>IF(ISNUMBER(SEARCH("km",porsche_data[[#This Row],[Mileage0]])),porsche_data[[#This Row],[Mileage0]],"")</f>
        <v/>
      </c>
      <c r="P2470" t="s">
        <v>66</v>
      </c>
      <c r="R2470" t="s">
        <v>19</v>
      </c>
      <c r="T2470" t="s">
        <v>20</v>
      </c>
      <c r="U2470" t="s">
        <v>21</v>
      </c>
      <c r="V2470">
        <f>IF(porsche_data[[#This Row],[Transmission]]="Automatic",1,0)</f>
        <v>0</v>
      </c>
      <c r="W2470">
        <f>IF(porsche_data[[#This Row],[Transmission]]="PDK",1,0)</f>
        <v>0</v>
      </c>
      <c r="X2470" t="s">
        <v>46</v>
      </c>
      <c r="Y2470">
        <f>IF(porsche_data[[#This Row],[Drive]]="Rear drive",0,1)</f>
        <v>1</v>
      </c>
      <c r="Z2470" t="s">
        <v>23</v>
      </c>
      <c r="AA2470" t="s">
        <v>68</v>
      </c>
      <c r="AB2470">
        <f>IF(OR(porsche_data[[#This Row],[Interior Color]]="Black",porsche_data[[#This Row],[Interior Color]]="Beige",porsche_data[[#This Row],[Interior Color]]="Brown",porsche_data[[#This Row],[Interior Color]]="Grey"),0,1)</f>
        <v>0</v>
      </c>
      <c r="AC2470" t="s">
        <v>54</v>
      </c>
      <c r="AD24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71" spans="1:30" hidden="1" x14ac:dyDescent="0.2">
      <c r="A2471" t="s">
        <v>3486</v>
      </c>
      <c r="C2471" t="e">
        <f>ABS((porsche_data[[#This Row],[Price]]-#REF!)/#REF!)</f>
        <v>#REF!</v>
      </c>
      <c r="D2471" t="s">
        <v>1171</v>
      </c>
      <c r="E2471" t="s">
        <v>1142</v>
      </c>
      <c r="F2471">
        <f>IF(OR(ISNUMBER(SEARCH(" 4S",porsche_data[[#This Row],[Model]])), ISNUMBER(SEARCH(" S",porsche_data[[#This Row],[Model]]))),1,0)</f>
        <v>0</v>
      </c>
      <c r="G2471">
        <f>IF(ISNUMBER(SEARCH("Turbo",porsche_data[[#This Row],[Model]])),1,0)</f>
        <v>0</v>
      </c>
      <c r="H2471">
        <f>IF(ISNUMBER(SEARCH("GT",porsche_data[[#This Row],[Model]])),1,0)</f>
        <v>0</v>
      </c>
      <c r="I2471">
        <f>IF(ISNUMBER(SEARCH("RS",porsche_data[[#This Row],[Model]])),1,0)</f>
        <v>0</v>
      </c>
      <c r="J2471">
        <f>IF(ISNUMBER(SEARCH("Targa",porsche_data[[#This Row],[Body]])),1,0)</f>
        <v>0</v>
      </c>
      <c r="K2471">
        <f>IF(ISNUMBER(SEARCH("Cabriolet",porsche_data[[#This Row],[Body]])),1,0)</f>
        <v>1</v>
      </c>
      <c r="L2471" t="s">
        <v>16</v>
      </c>
      <c r="N2471" t="s">
        <v>3487</v>
      </c>
      <c r="O2471" t="str">
        <f>IF(ISNUMBER(SEARCH("km",porsche_data[[#This Row],[Mileage0]])),porsche_data[[#This Row],[Mileage0]],"")</f>
        <v/>
      </c>
      <c r="P2471" t="s">
        <v>1143</v>
      </c>
      <c r="R2471" t="s">
        <v>1144</v>
      </c>
      <c r="T2471" t="s">
        <v>20</v>
      </c>
      <c r="U2471" t="s">
        <v>21</v>
      </c>
      <c r="V2471">
        <f>IF(porsche_data[[#This Row],[Transmission]]="Automatic",1,0)</f>
        <v>0</v>
      </c>
      <c r="W2471">
        <f>IF(porsche_data[[#This Row],[Transmission]]="PDK",1,0)</f>
        <v>0</v>
      </c>
      <c r="X2471" t="s">
        <v>22</v>
      </c>
      <c r="Y2471">
        <f>IF(porsche_data[[#This Row],[Drive]]="Rear drive",0,1)</f>
        <v>0</v>
      </c>
      <c r="Z2471" t="s">
        <v>23</v>
      </c>
      <c r="AA2471" t="s">
        <v>47</v>
      </c>
      <c r="AB2471">
        <f>IF(OR(porsche_data[[#This Row],[Interior Color]]="Black",porsche_data[[#This Row],[Interior Color]]="Beige",porsche_data[[#This Row],[Interior Color]]="Brown",porsche_data[[#This Row],[Interior Color]]="Grey"),0,1)</f>
        <v>1</v>
      </c>
      <c r="AC2471" t="s">
        <v>24</v>
      </c>
      <c r="AD24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72" spans="1:30" hidden="1" x14ac:dyDescent="0.2">
      <c r="A2472" t="s">
        <v>1698</v>
      </c>
      <c r="C2472" t="e">
        <f>ABS((porsche_data[[#This Row],[Price]]-#REF!)/#REF!)</f>
        <v>#REF!</v>
      </c>
      <c r="D2472" t="s">
        <v>1055</v>
      </c>
      <c r="E2472" t="s">
        <v>936</v>
      </c>
      <c r="F2472">
        <f>IF(OR(ISNUMBER(SEARCH(" 4S",porsche_data[[#This Row],[Model]])), ISNUMBER(SEARCH(" S",porsche_data[[#This Row],[Model]]))),1,0)</f>
        <v>1</v>
      </c>
      <c r="G2472">
        <f>IF(ISNUMBER(SEARCH("Turbo",porsche_data[[#This Row],[Model]])),1,0)</f>
        <v>0</v>
      </c>
      <c r="H2472">
        <f>IF(ISNUMBER(SEARCH("GT",porsche_data[[#This Row],[Model]])),1,0)</f>
        <v>0</v>
      </c>
      <c r="I2472">
        <f>IF(ISNUMBER(SEARCH("RS",porsche_data[[#This Row],[Model]])),1,0)</f>
        <v>0</v>
      </c>
      <c r="J2472">
        <f>IF(ISNUMBER(SEARCH("Targa",porsche_data[[#This Row],[Body]])),1,0)</f>
        <v>0</v>
      </c>
      <c r="K2472">
        <f>IF(ISNUMBER(SEARCH("Cabriolet",porsche_data[[#This Row],[Body]])),1,0)</f>
        <v>1</v>
      </c>
      <c r="L2472" t="s">
        <v>16</v>
      </c>
      <c r="N2472" t="s">
        <v>3488</v>
      </c>
      <c r="O2472" t="str">
        <f>IF(ISNUMBER(SEARCH("km",porsche_data[[#This Row],[Mileage0]])),porsche_data[[#This Row],[Mileage0]],"")</f>
        <v/>
      </c>
      <c r="P2472" t="s">
        <v>494</v>
      </c>
      <c r="R2472" t="s">
        <v>67</v>
      </c>
      <c r="T2472" t="s">
        <v>20</v>
      </c>
      <c r="U2472" t="s">
        <v>21</v>
      </c>
      <c r="V2472">
        <f>IF(porsche_data[[#This Row],[Transmission]]="Automatic",1,0)</f>
        <v>0</v>
      </c>
      <c r="W2472">
        <f>IF(porsche_data[[#This Row],[Transmission]]="PDK",1,0)</f>
        <v>0</v>
      </c>
      <c r="X2472" t="s">
        <v>22</v>
      </c>
      <c r="Y2472">
        <f>IF(porsche_data[[#This Row],[Drive]]="Rear drive",0,1)</f>
        <v>0</v>
      </c>
      <c r="Z2472" t="s">
        <v>23</v>
      </c>
      <c r="AA2472" t="s">
        <v>116</v>
      </c>
      <c r="AB2472">
        <f>IF(OR(porsche_data[[#This Row],[Interior Color]]="Black",porsche_data[[#This Row],[Interior Color]]="Beige",porsche_data[[#This Row],[Interior Color]]="Brown",porsche_data[[#This Row],[Interior Color]]="Grey"),0,1)</f>
        <v>1</v>
      </c>
      <c r="AC2472" t="s">
        <v>61</v>
      </c>
      <c r="AD24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73" spans="1:30" hidden="1" x14ac:dyDescent="0.2">
      <c r="A2473" t="s">
        <v>25</v>
      </c>
      <c r="C2473" t="e">
        <f>ABS((porsche_data[[#This Row],[Price]]-#REF!)/#REF!)</f>
        <v>#REF!</v>
      </c>
      <c r="D2473" t="s">
        <v>25</v>
      </c>
      <c r="E2473" t="s">
        <v>25</v>
      </c>
      <c r="F2473">
        <f>IF(OR(ISNUMBER(SEARCH(" 4S",porsche_data[[#This Row],[Model]])), ISNUMBER(SEARCH(" S",porsche_data[[#This Row],[Model]]))),1,0)</f>
        <v>0</v>
      </c>
      <c r="G2473">
        <f>IF(ISNUMBER(SEARCH("Turbo",porsche_data[[#This Row],[Model]])),1,0)</f>
        <v>0</v>
      </c>
      <c r="H2473">
        <f>IF(ISNUMBER(SEARCH("GT",porsche_data[[#This Row],[Model]])),1,0)</f>
        <v>0</v>
      </c>
      <c r="I2473">
        <f>IF(ISNUMBER(SEARCH("RS",porsche_data[[#This Row],[Model]])),1,0)</f>
        <v>0</v>
      </c>
      <c r="J2473">
        <f>IF(ISNUMBER(SEARCH("Targa",porsche_data[[#This Row],[Body]])),1,0)</f>
        <v>0</v>
      </c>
      <c r="K2473">
        <f>IF(ISNUMBER(SEARCH("Cabriolet",porsche_data[[#This Row],[Body]])),1,0)</f>
        <v>0</v>
      </c>
      <c r="L2473" t="s">
        <v>25</v>
      </c>
      <c r="N2473" t="s">
        <v>25</v>
      </c>
      <c r="O2473" t="str">
        <f>IF(ISNUMBER(SEARCH("km",porsche_data[[#This Row],[Mileage0]])),porsche_data[[#This Row],[Mileage0]],"")</f>
        <v/>
      </c>
      <c r="P2473" t="s">
        <v>25</v>
      </c>
      <c r="R2473" t="s">
        <v>25</v>
      </c>
      <c r="T2473" t="s">
        <v>25</v>
      </c>
      <c r="U2473" t="s">
        <v>25</v>
      </c>
      <c r="V2473">
        <f>IF(porsche_data[[#This Row],[Transmission]]="Automatic",1,0)</f>
        <v>0</v>
      </c>
      <c r="W2473">
        <f>IF(porsche_data[[#This Row],[Transmission]]="PDK",1,0)</f>
        <v>0</v>
      </c>
      <c r="X2473" t="s">
        <v>25</v>
      </c>
      <c r="Y2473">
        <f>IF(porsche_data[[#This Row],[Drive]]="Rear drive",0,1)</f>
        <v>1</v>
      </c>
      <c r="Z2473" t="s">
        <v>25</v>
      </c>
      <c r="AA2473" t="s">
        <v>25</v>
      </c>
      <c r="AB2473">
        <f>IF(OR(porsche_data[[#This Row],[Interior Color]]="Black",porsche_data[[#This Row],[Interior Color]]="Beige",porsche_data[[#This Row],[Interior Color]]="Brown",porsche_data[[#This Row],[Interior Color]]="Grey"),0,1)</f>
        <v>1</v>
      </c>
      <c r="AC2473" t="s">
        <v>25</v>
      </c>
      <c r="AD24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74" spans="1:30" hidden="1" x14ac:dyDescent="0.2">
      <c r="A2474" t="s">
        <v>4187</v>
      </c>
      <c r="B2474">
        <v>109800</v>
      </c>
      <c r="C2474" t="e">
        <f>ABS((porsche_data[[#This Row],[Price]]-#REF!)/#REF!)</f>
        <v>#REF!</v>
      </c>
      <c r="D2474" t="s">
        <v>49</v>
      </c>
      <c r="E2474" t="s">
        <v>827</v>
      </c>
      <c r="F2474">
        <f>IF(OR(ISNUMBER(SEARCH(" 4S",porsche_data[[#This Row],[Model]])), ISNUMBER(SEARCH(" S",porsche_data[[#This Row],[Model]]))),1,0)</f>
        <v>0</v>
      </c>
      <c r="G2474">
        <f>IF(ISNUMBER(SEARCH("Turbo",porsche_data[[#This Row],[Model]])),1,0)</f>
        <v>0</v>
      </c>
      <c r="H2474">
        <f>IF(ISNUMBER(SEARCH("GT",porsche_data[[#This Row],[Model]])),1,0)</f>
        <v>0</v>
      </c>
      <c r="I2474">
        <f>IF(ISNUMBER(SEARCH("RS",porsche_data[[#This Row],[Model]])),1,0)</f>
        <v>0</v>
      </c>
      <c r="J2474">
        <f>IF(ISNUMBER(SEARCH("Targa",porsche_data[[#This Row],[Body]])),1,0)</f>
        <v>0</v>
      </c>
      <c r="K2474">
        <f>IF(ISNUMBER(SEARCH("Cabriolet",porsche_data[[#This Row],[Body]])),1,0)</f>
        <v>1</v>
      </c>
      <c r="L2474" t="s">
        <v>16</v>
      </c>
      <c r="M2474">
        <v>993</v>
      </c>
      <c r="N2474" t="s">
        <v>4188</v>
      </c>
      <c r="O2474" t="str">
        <f>IF(ISNUMBER(SEARCH("km",porsche_data[[#This Row],[Mileage0]])),porsche_data[[#This Row],[Mileage0]],"")</f>
        <v/>
      </c>
      <c r="P2474" t="s">
        <v>52</v>
      </c>
      <c r="Q2474">
        <v>272</v>
      </c>
      <c r="R2474" t="s">
        <v>19</v>
      </c>
      <c r="S2474">
        <v>0</v>
      </c>
      <c r="T2474" t="s">
        <v>20</v>
      </c>
      <c r="U2474" t="s">
        <v>21</v>
      </c>
      <c r="V2474">
        <f>IF(porsche_data[[#This Row],[Transmission]]="Automatic",1,0)</f>
        <v>0</v>
      </c>
      <c r="W2474">
        <f>IF(porsche_data[[#This Row],[Transmission]]="PDK",1,0)</f>
        <v>0</v>
      </c>
      <c r="X2474" t="s">
        <v>46</v>
      </c>
      <c r="Y2474">
        <f>IF(porsche_data[[#This Row],[Drive]]="Rear drive",0,1)</f>
        <v>1</v>
      </c>
      <c r="Z2474" t="s">
        <v>23</v>
      </c>
      <c r="AA2474" t="s">
        <v>24</v>
      </c>
      <c r="AB2474">
        <f>IF(OR(porsche_data[[#This Row],[Interior Color]]="Black",porsche_data[[#This Row],[Interior Color]]="Beige",porsche_data[[#This Row],[Interior Color]]="Brown",porsche_data[[#This Row],[Interior Color]]="Grey"),0,1)</f>
        <v>0</v>
      </c>
      <c r="AC2474" t="s">
        <v>438</v>
      </c>
      <c r="AD24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75" spans="1:30" hidden="1" x14ac:dyDescent="0.2">
      <c r="A2475" t="s">
        <v>3491</v>
      </c>
      <c r="C2475" t="e">
        <f>ABS((porsche_data[[#This Row],[Price]]-#REF!)/#REF!)</f>
        <v>#REF!</v>
      </c>
      <c r="D2475" t="s">
        <v>324</v>
      </c>
      <c r="E2475" t="s">
        <v>707</v>
      </c>
      <c r="F2475">
        <f>IF(OR(ISNUMBER(SEARCH(" 4S",porsche_data[[#This Row],[Model]])), ISNUMBER(SEARCH(" S",porsche_data[[#This Row],[Model]]))),1,0)</f>
        <v>1</v>
      </c>
      <c r="G2475">
        <f>IF(ISNUMBER(SEARCH("Turbo",porsche_data[[#This Row],[Model]])),1,0)</f>
        <v>1</v>
      </c>
      <c r="H2475">
        <f>IF(ISNUMBER(SEARCH("GT",porsche_data[[#This Row],[Model]])),1,0)</f>
        <v>0</v>
      </c>
      <c r="I2475">
        <f>IF(ISNUMBER(SEARCH("RS",porsche_data[[#This Row],[Model]])),1,0)</f>
        <v>0</v>
      </c>
      <c r="J2475">
        <f>IF(ISNUMBER(SEARCH("Targa",porsche_data[[#This Row],[Body]])),1,0)</f>
        <v>0</v>
      </c>
      <c r="K2475">
        <f>IF(ISNUMBER(SEARCH("Cabriolet",porsche_data[[#This Row],[Body]])),1,0)</f>
        <v>1</v>
      </c>
      <c r="L2475" t="s">
        <v>16</v>
      </c>
      <c r="N2475" t="s">
        <v>2130</v>
      </c>
      <c r="O2475" t="str">
        <f>IF(ISNUMBER(SEARCH("km",porsche_data[[#This Row],[Mileage0]])),porsche_data[[#This Row],[Mileage0]],"")</f>
        <v/>
      </c>
      <c r="P2475" t="s">
        <v>66</v>
      </c>
      <c r="R2475" t="s">
        <v>19</v>
      </c>
      <c r="T2475" t="s">
        <v>20</v>
      </c>
      <c r="U2475" t="s">
        <v>21</v>
      </c>
      <c r="V2475">
        <f>IF(porsche_data[[#This Row],[Transmission]]="Automatic",1,0)</f>
        <v>0</v>
      </c>
      <c r="W2475">
        <f>IF(porsche_data[[#This Row],[Transmission]]="PDK",1,0)</f>
        <v>0</v>
      </c>
      <c r="X2475" t="s">
        <v>46</v>
      </c>
      <c r="Y2475">
        <f>IF(porsche_data[[#This Row],[Drive]]="Rear drive",0,1)</f>
        <v>1</v>
      </c>
      <c r="Z2475" t="s">
        <v>23</v>
      </c>
      <c r="AA2475" t="s">
        <v>250</v>
      </c>
      <c r="AB2475">
        <f>IF(OR(porsche_data[[#This Row],[Interior Color]]="Black",porsche_data[[#This Row],[Interior Color]]="Beige",porsche_data[[#This Row],[Interior Color]]="Brown",porsche_data[[#This Row],[Interior Color]]="Grey"),0,1)</f>
        <v>0</v>
      </c>
      <c r="AC2475" t="s">
        <v>54</v>
      </c>
      <c r="AD24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76" spans="1:30" hidden="1" x14ac:dyDescent="0.2">
      <c r="A2476" t="s">
        <v>2077</v>
      </c>
      <c r="C2476" t="e">
        <f>ABS((porsche_data[[#This Row],[Price]]-#REF!)/#REF!)</f>
        <v>#REF!</v>
      </c>
      <c r="D2476" t="s">
        <v>874</v>
      </c>
      <c r="E2476" t="s">
        <v>508</v>
      </c>
      <c r="F2476">
        <f>IF(OR(ISNUMBER(SEARCH(" 4S",porsche_data[[#This Row],[Model]])), ISNUMBER(SEARCH(" S",porsche_data[[#This Row],[Model]]))),1,0)</f>
        <v>1</v>
      </c>
      <c r="G2476">
        <f>IF(ISNUMBER(SEARCH("Turbo",porsche_data[[#This Row],[Model]])),1,0)</f>
        <v>0</v>
      </c>
      <c r="H2476">
        <f>IF(ISNUMBER(SEARCH("GT",porsche_data[[#This Row],[Model]])),1,0)</f>
        <v>0</v>
      </c>
      <c r="I2476">
        <f>IF(ISNUMBER(SEARCH("RS",porsche_data[[#This Row],[Model]])),1,0)</f>
        <v>0</v>
      </c>
      <c r="J2476">
        <f>IF(ISNUMBER(SEARCH("Targa",porsche_data[[#This Row],[Body]])),1,0)</f>
        <v>0</v>
      </c>
      <c r="K2476">
        <f>IF(ISNUMBER(SEARCH("Cabriolet",porsche_data[[#This Row],[Body]])),1,0)</f>
        <v>0</v>
      </c>
      <c r="L2476" t="s">
        <v>108</v>
      </c>
      <c r="N2476" t="s">
        <v>3492</v>
      </c>
      <c r="O2476" t="str">
        <f>IF(ISNUMBER(SEARCH("km",porsche_data[[#This Row],[Mileage0]])),porsche_data[[#This Row],[Mileage0]],"")</f>
        <v>23073 km</v>
      </c>
      <c r="P2476" t="s">
        <v>1709</v>
      </c>
      <c r="R2476" t="s">
        <v>88</v>
      </c>
      <c r="T2476" t="s">
        <v>20</v>
      </c>
      <c r="U2476" t="s">
        <v>21</v>
      </c>
      <c r="V2476">
        <f>IF(porsche_data[[#This Row],[Transmission]]="Automatic",1,0)</f>
        <v>0</v>
      </c>
      <c r="W2476">
        <f>IF(porsche_data[[#This Row],[Transmission]]="PDK",1,0)</f>
        <v>0</v>
      </c>
      <c r="X2476" t="s">
        <v>22</v>
      </c>
      <c r="Y2476">
        <f>IF(porsche_data[[#This Row],[Drive]]="Rear drive",0,1)</f>
        <v>0</v>
      </c>
      <c r="Z2476" t="s">
        <v>23</v>
      </c>
      <c r="AA2476" t="s">
        <v>24</v>
      </c>
      <c r="AB2476">
        <f>IF(OR(porsche_data[[#This Row],[Interior Color]]="Black",porsche_data[[#This Row],[Interior Color]]="Beige",porsche_data[[#This Row],[Interior Color]]="Brown",porsche_data[[#This Row],[Interior Color]]="Grey"),0,1)</f>
        <v>0</v>
      </c>
      <c r="AC2476" t="s">
        <v>24</v>
      </c>
      <c r="AD24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77" spans="1:30" hidden="1" x14ac:dyDescent="0.2">
      <c r="A2477" t="s">
        <v>4187</v>
      </c>
      <c r="B2477">
        <v>109800</v>
      </c>
      <c r="C2477" t="e">
        <f>ABS((porsche_data[[#This Row],[Price]]-#REF!)/#REF!)</f>
        <v>#REF!</v>
      </c>
      <c r="D2477" t="s">
        <v>56</v>
      </c>
      <c r="E2477" t="s">
        <v>505</v>
      </c>
      <c r="F2477">
        <f>IF(OR(ISNUMBER(SEARCH(" 4S",porsche_data[[#This Row],[Model]])), ISNUMBER(SEARCH(" S",porsche_data[[#This Row],[Model]]))),1,0)</f>
        <v>0</v>
      </c>
      <c r="G2477">
        <f>IF(ISNUMBER(SEARCH("Turbo",porsche_data[[#This Row],[Model]])),1,0)</f>
        <v>0</v>
      </c>
      <c r="H2477">
        <f>IF(ISNUMBER(SEARCH("GT",porsche_data[[#This Row],[Model]])),1,0)</f>
        <v>0</v>
      </c>
      <c r="I2477">
        <f>IF(ISNUMBER(SEARCH("RS",porsche_data[[#This Row],[Model]])),1,0)</f>
        <v>0</v>
      </c>
      <c r="J2477">
        <f>IF(ISNUMBER(SEARCH("Targa",porsche_data[[#This Row],[Body]])),1,0)</f>
        <v>0</v>
      </c>
      <c r="K2477">
        <f>IF(ISNUMBER(SEARCH("Cabriolet",porsche_data[[#This Row],[Body]])),1,0)</f>
        <v>0</v>
      </c>
      <c r="L2477" t="s">
        <v>44</v>
      </c>
      <c r="M2477">
        <v>911</v>
      </c>
      <c r="N2477" t="s">
        <v>4769</v>
      </c>
      <c r="O2477" t="str">
        <f>IF(ISNUMBER(SEARCH("km",porsche_data[[#This Row],[Mileage0]])),porsche_data[[#This Row],[Mileage0]],"")</f>
        <v/>
      </c>
      <c r="P2477" t="s">
        <v>1352</v>
      </c>
      <c r="Q2477">
        <v>207</v>
      </c>
      <c r="R2477" t="s">
        <v>60</v>
      </c>
      <c r="S2477">
        <v>0</v>
      </c>
      <c r="T2477" t="s">
        <v>20</v>
      </c>
      <c r="U2477" t="s">
        <v>21</v>
      </c>
      <c r="V2477">
        <f>IF(porsche_data[[#This Row],[Transmission]]="Automatic",1,0)</f>
        <v>0</v>
      </c>
      <c r="W2477">
        <f>IF(porsche_data[[#This Row],[Transmission]]="PDK",1,0)</f>
        <v>0</v>
      </c>
      <c r="X2477" t="s">
        <v>22</v>
      </c>
      <c r="Y2477">
        <f>IF(porsche_data[[#This Row],[Drive]]="Rear drive",0,1)</f>
        <v>0</v>
      </c>
      <c r="Z2477" t="s">
        <v>23</v>
      </c>
      <c r="AA2477" t="s">
        <v>54</v>
      </c>
      <c r="AB2477">
        <f>IF(OR(porsche_data[[#This Row],[Interior Color]]="Black",porsche_data[[#This Row],[Interior Color]]="Beige",porsche_data[[#This Row],[Interior Color]]="Brown",porsche_data[[#This Row],[Interior Color]]="Grey"),0,1)</f>
        <v>1</v>
      </c>
      <c r="AC2477" t="s">
        <v>54</v>
      </c>
      <c r="AD24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78" spans="1:30" x14ac:dyDescent="0.2">
      <c r="A2478" t="s">
        <v>2368</v>
      </c>
      <c r="B2478">
        <v>109750</v>
      </c>
      <c r="C2478">
        <f>ABS((porsche_data[[#This Row],[Price]]-AVERAGE(B2410:B6865))/_xlfn.STDEV.P(B2410:B6865))</f>
        <v>1.7025848909973362</v>
      </c>
      <c r="D2478" t="s">
        <v>298</v>
      </c>
      <c r="E2478" t="s">
        <v>299</v>
      </c>
      <c r="F2478">
        <f>IF(OR(ISNUMBER(SEARCH(" 4S",porsche_data[[#This Row],[Model]])), ISNUMBER(SEARCH(" S",porsche_data[[#This Row],[Model]]))),1,0)</f>
        <v>0</v>
      </c>
      <c r="G2478">
        <f>IF(ISNUMBER(SEARCH("Turbo",porsche_data[[#This Row],[Model]])),1,0)</f>
        <v>0</v>
      </c>
      <c r="H2478">
        <f>IF(ISNUMBER(SEARCH("GT",porsche_data[[#This Row],[Model]])),1,0)</f>
        <v>1</v>
      </c>
      <c r="I2478">
        <f>IF(ISNUMBER(SEARCH("RS",porsche_data[[#This Row],[Model]])),1,0)</f>
        <v>0</v>
      </c>
      <c r="J2478">
        <f>IF(ISNUMBER(SEARCH("Targa",porsche_data[[#This Row],[Body]])),1,0)</f>
        <v>0</v>
      </c>
      <c r="K2478">
        <f>IF(ISNUMBER(SEARCH("Cabriolet",porsche_data[[#This Row],[Body]])),1,0)</f>
        <v>0</v>
      </c>
      <c r="L2478" t="s">
        <v>44</v>
      </c>
      <c r="M2478">
        <v>997</v>
      </c>
      <c r="N2478" t="s">
        <v>1379</v>
      </c>
      <c r="O2478" s="3">
        <f>1*(LEFT(porsche_data[[#This Row],[Mileage0]],FIND(" ",porsche_data[[#This Row],[Mileage0]])-1))</f>
        <v>72000</v>
      </c>
      <c r="P2478" t="s">
        <v>301</v>
      </c>
      <c r="Q2478">
        <v>415</v>
      </c>
      <c r="R2478" t="s">
        <v>19</v>
      </c>
      <c r="S2478">
        <f>1*(LEFT(porsche_data[[#This Row],[Cylinder Capacity]],FIND(" ",porsche_data[[#This Row],[Cylinder Capacity]])-1))</f>
        <v>3.6</v>
      </c>
      <c r="T2478" t="s">
        <v>20</v>
      </c>
      <c r="U2478" t="s">
        <v>21</v>
      </c>
      <c r="V2478">
        <f>IF(porsche_data[[#This Row],[Transmission]]="Automatic",1,0)</f>
        <v>0</v>
      </c>
      <c r="W2478">
        <f>IF(porsche_data[[#This Row],[Transmission]]="PDK",1,0)</f>
        <v>0</v>
      </c>
      <c r="X2478" t="s">
        <v>22</v>
      </c>
      <c r="Y2478">
        <f>IF(porsche_data[[#This Row],[Drive]]="Rear drive",0,1)</f>
        <v>0</v>
      </c>
      <c r="Z2478" t="s">
        <v>23</v>
      </c>
      <c r="AA2478" t="s">
        <v>24</v>
      </c>
      <c r="AB2478">
        <f>IF(OR(porsche_data[[#This Row],[Interior Color]]="Black",porsche_data[[#This Row],[Interior Color]]="Beige",porsche_data[[#This Row],[Interior Color]]="Brown",porsche_data[[#This Row],[Interior Color]]="Grey"),0,1)</f>
        <v>0</v>
      </c>
      <c r="AC2478" t="s">
        <v>61</v>
      </c>
      <c r="AD24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79" spans="1:30" hidden="1" x14ac:dyDescent="0.2">
      <c r="A2479" t="s">
        <v>25</v>
      </c>
      <c r="C2479" t="e">
        <f>ABS((porsche_data[[#This Row],[Price]]-#REF!)/#REF!)</f>
        <v>#REF!</v>
      </c>
      <c r="D2479" t="s">
        <v>25</v>
      </c>
      <c r="E2479" t="s">
        <v>25</v>
      </c>
      <c r="F2479">
        <f>IF(OR(ISNUMBER(SEARCH(" 4S",porsche_data[[#This Row],[Model]])), ISNUMBER(SEARCH(" S",porsche_data[[#This Row],[Model]]))),1,0)</f>
        <v>0</v>
      </c>
      <c r="G2479">
        <f>IF(ISNUMBER(SEARCH("Turbo",porsche_data[[#This Row],[Model]])),1,0)</f>
        <v>0</v>
      </c>
      <c r="H2479">
        <f>IF(ISNUMBER(SEARCH("GT",porsche_data[[#This Row],[Model]])),1,0)</f>
        <v>0</v>
      </c>
      <c r="I2479">
        <f>IF(ISNUMBER(SEARCH("RS",porsche_data[[#This Row],[Model]])),1,0)</f>
        <v>0</v>
      </c>
      <c r="J2479">
        <f>IF(ISNUMBER(SEARCH("Targa",porsche_data[[#This Row],[Body]])),1,0)</f>
        <v>0</v>
      </c>
      <c r="K2479">
        <f>IF(ISNUMBER(SEARCH("Cabriolet",porsche_data[[#This Row],[Body]])),1,0)</f>
        <v>0</v>
      </c>
      <c r="L2479" t="s">
        <v>25</v>
      </c>
      <c r="N2479" t="s">
        <v>25</v>
      </c>
      <c r="O2479" t="str">
        <f>IF(ISNUMBER(SEARCH("km",porsche_data[[#This Row],[Mileage0]])),porsche_data[[#This Row],[Mileage0]],"")</f>
        <v/>
      </c>
      <c r="P2479" t="s">
        <v>25</v>
      </c>
      <c r="R2479" t="s">
        <v>25</v>
      </c>
      <c r="T2479" t="s">
        <v>25</v>
      </c>
      <c r="U2479" t="s">
        <v>25</v>
      </c>
      <c r="V2479">
        <f>IF(porsche_data[[#This Row],[Transmission]]="Automatic",1,0)</f>
        <v>0</v>
      </c>
      <c r="W2479">
        <f>IF(porsche_data[[#This Row],[Transmission]]="PDK",1,0)</f>
        <v>0</v>
      </c>
      <c r="X2479" t="s">
        <v>25</v>
      </c>
      <c r="Y2479">
        <f>IF(porsche_data[[#This Row],[Drive]]="Rear drive",0,1)</f>
        <v>1</v>
      </c>
      <c r="Z2479" t="s">
        <v>25</v>
      </c>
      <c r="AA2479" t="s">
        <v>25</v>
      </c>
      <c r="AB2479">
        <f>IF(OR(porsche_data[[#This Row],[Interior Color]]="Black",porsche_data[[#This Row],[Interior Color]]="Beige",porsche_data[[#This Row],[Interior Color]]="Brown",porsche_data[[#This Row],[Interior Color]]="Grey"),0,1)</f>
        <v>1</v>
      </c>
      <c r="AC2479" t="s">
        <v>25</v>
      </c>
      <c r="AD24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80" spans="1:30" x14ac:dyDescent="0.2">
      <c r="A2480" t="s">
        <v>3209</v>
      </c>
      <c r="B2480">
        <v>109500</v>
      </c>
      <c r="C2480">
        <f>ABS((porsche_data[[#This Row],[Price]]-AVERAGE(B2412:B6867))/_xlfn.STDEV.P(B2412:B6867))</f>
        <v>1.6900003676263704</v>
      </c>
      <c r="D2480" t="s">
        <v>267</v>
      </c>
      <c r="E2480" t="s">
        <v>794</v>
      </c>
      <c r="F2480">
        <f>IF(OR(ISNUMBER(SEARCH(" 4S",porsche_data[[#This Row],[Model]])), ISNUMBER(SEARCH(" S",porsche_data[[#This Row],[Model]]))),1,0)</f>
        <v>1</v>
      </c>
      <c r="G2480">
        <f>IF(ISNUMBER(SEARCH("Turbo",porsche_data[[#This Row],[Model]])),1,0)</f>
        <v>0</v>
      </c>
      <c r="H2480">
        <f>IF(ISNUMBER(SEARCH("GT",porsche_data[[#This Row],[Model]])),1,0)</f>
        <v>0</v>
      </c>
      <c r="I2480">
        <f>IF(ISNUMBER(SEARCH("RS",porsche_data[[#This Row],[Model]])),1,0)</f>
        <v>0</v>
      </c>
      <c r="J2480">
        <f>IF(ISNUMBER(SEARCH("Targa",porsche_data[[#This Row],[Body]])),1,0)</f>
        <v>0</v>
      </c>
      <c r="K2480">
        <f>IF(ISNUMBER(SEARCH("Cabriolet",porsche_data[[#This Row],[Body]])),1,0)</f>
        <v>1</v>
      </c>
      <c r="L2480" t="s">
        <v>16</v>
      </c>
      <c r="M2480">
        <v>991</v>
      </c>
      <c r="N2480" t="s">
        <v>3210</v>
      </c>
      <c r="O2480" s="3">
        <f>1*(LEFT(porsche_data[[#This Row],[Mileage0]],FIND(" ",porsche_data[[#This Row],[Mileage0]])-1))</f>
        <v>60360</v>
      </c>
      <c r="P2480" t="s">
        <v>207</v>
      </c>
      <c r="Q2480">
        <v>400</v>
      </c>
      <c r="R2480" t="s">
        <v>88</v>
      </c>
      <c r="S2480">
        <f>1*(LEFT(porsche_data[[#This Row],[Cylinder Capacity]],FIND(" ",porsche_data[[#This Row],[Cylinder Capacity]])-1))</f>
        <v>3.8</v>
      </c>
      <c r="T2480" t="s">
        <v>20</v>
      </c>
      <c r="U2480" t="s">
        <v>31</v>
      </c>
      <c r="V2480">
        <f>IF(porsche_data[[#This Row],[Transmission]]="Automatic",1,0)</f>
        <v>0</v>
      </c>
      <c r="W2480">
        <f>IF(porsche_data[[#This Row],[Transmission]]="PDK",1,0)</f>
        <v>1</v>
      </c>
      <c r="X2480" t="s">
        <v>46</v>
      </c>
      <c r="Y2480">
        <f>IF(porsche_data[[#This Row],[Drive]]="Rear drive",0,1)</f>
        <v>1</v>
      </c>
      <c r="Z2480" t="s">
        <v>23</v>
      </c>
      <c r="AA2480" t="s">
        <v>68</v>
      </c>
      <c r="AB2480">
        <f>IF(OR(porsche_data[[#This Row],[Interior Color]]="Black",porsche_data[[#This Row],[Interior Color]]="Beige",porsche_data[[#This Row],[Interior Color]]="Brown",porsche_data[[#This Row],[Interior Color]]="Grey"),0,1)</f>
        <v>0</v>
      </c>
      <c r="AC2480" t="s">
        <v>32</v>
      </c>
      <c r="AD24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81" spans="1:30" hidden="1" x14ac:dyDescent="0.2">
      <c r="A2481" t="s">
        <v>390</v>
      </c>
      <c r="B2481">
        <v>109000</v>
      </c>
      <c r="C2481" t="e">
        <f>ABS((porsche_data[[#This Row],[Price]]-#REF!)/#REF!)</f>
        <v>#REF!</v>
      </c>
      <c r="D2481" t="s">
        <v>930</v>
      </c>
      <c r="E2481" t="s">
        <v>729</v>
      </c>
      <c r="F2481">
        <f>IF(OR(ISNUMBER(SEARCH(" 4S",porsche_data[[#This Row],[Model]])), ISNUMBER(SEARCH(" S",porsche_data[[#This Row],[Model]]))),1,0)</f>
        <v>0</v>
      </c>
      <c r="G2481">
        <f>IF(ISNUMBER(SEARCH("Turbo",porsche_data[[#This Row],[Model]])),1,0)</f>
        <v>0</v>
      </c>
      <c r="H2481">
        <f>IF(ISNUMBER(SEARCH("GT",porsche_data[[#This Row],[Model]])),1,0)</f>
        <v>0</v>
      </c>
      <c r="I2481">
        <f>IF(ISNUMBER(SEARCH("RS",porsche_data[[#This Row],[Model]])),1,0)</f>
        <v>0</v>
      </c>
      <c r="J2481">
        <f>IF(ISNUMBER(SEARCH("Targa",porsche_data[[#This Row],[Body]])),1,0)</f>
        <v>1</v>
      </c>
      <c r="K2481">
        <f>IF(ISNUMBER(SEARCH("Cabriolet",porsche_data[[#This Row],[Body]])),1,0)</f>
        <v>0</v>
      </c>
      <c r="L2481" t="s">
        <v>36</v>
      </c>
      <c r="N2481" t="s">
        <v>2109</v>
      </c>
      <c r="O2481" t="str">
        <f>IF(ISNUMBER(SEARCH("km",porsche_data[[#This Row],[Mileage0]])),porsche_data[[#This Row],[Mileage0]],"")</f>
        <v>98503 km</v>
      </c>
      <c r="P2481" t="s">
        <v>1011</v>
      </c>
      <c r="R2481" t="s">
        <v>569</v>
      </c>
      <c r="T2481" t="s">
        <v>20</v>
      </c>
      <c r="U2481" t="s">
        <v>21</v>
      </c>
      <c r="V2481">
        <f>IF(porsche_data[[#This Row],[Transmission]]="Automatic",1,0)</f>
        <v>0</v>
      </c>
      <c r="W2481">
        <f>IF(porsche_data[[#This Row],[Transmission]]="PDK",1,0)</f>
        <v>0</v>
      </c>
      <c r="X2481" t="s">
        <v>22</v>
      </c>
      <c r="Y2481">
        <f>IF(porsche_data[[#This Row],[Drive]]="Rear drive",0,1)</f>
        <v>0</v>
      </c>
      <c r="Z2481" t="s">
        <v>23</v>
      </c>
      <c r="AA2481" t="s">
        <v>24</v>
      </c>
      <c r="AB2481">
        <f>IF(OR(porsche_data[[#This Row],[Interior Color]]="Black",porsche_data[[#This Row],[Interior Color]]="Beige",porsche_data[[#This Row],[Interior Color]]="Brown",porsche_data[[#This Row],[Interior Color]]="Grey"),0,1)</f>
        <v>0</v>
      </c>
      <c r="AC2481" t="s">
        <v>40</v>
      </c>
      <c r="AD24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82" spans="1:30" hidden="1" x14ac:dyDescent="0.2">
      <c r="A2482" t="s">
        <v>2934</v>
      </c>
      <c r="C2482" t="e">
        <f>ABS((porsche_data[[#This Row],[Price]]-#REF!)/#REF!)</f>
        <v>#REF!</v>
      </c>
      <c r="D2482" t="s">
        <v>80</v>
      </c>
      <c r="E2482" t="s">
        <v>1069</v>
      </c>
      <c r="F2482">
        <f>IF(OR(ISNUMBER(SEARCH(" 4S",porsche_data[[#This Row],[Model]])), ISNUMBER(SEARCH(" S",porsche_data[[#This Row],[Model]]))),1,0)</f>
        <v>1</v>
      </c>
      <c r="G2482">
        <f>IF(ISNUMBER(SEARCH("Turbo",porsche_data[[#This Row],[Model]])),1,0)</f>
        <v>1</v>
      </c>
      <c r="H2482">
        <f>IF(ISNUMBER(SEARCH("GT",porsche_data[[#This Row],[Model]])),1,0)</f>
        <v>0</v>
      </c>
      <c r="I2482">
        <f>IF(ISNUMBER(SEARCH("RS",porsche_data[[#This Row],[Model]])),1,0)</f>
        <v>0</v>
      </c>
      <c r="J2482">
        <f>IF(ISNUMBER(SEARCH("Targa",porsche_data[[#This Row],[Body]])),1,0)</f>
        <v>0</v>
      </c>
      <c r="K2482">
        <f>IF(ISNUMBER(SEARCH("Cabriolet",porsche_data[[#This Row],[Body]])),1,0)</f>
        <v>0</v>
      </c>
      <c r="L2482" t="s">
        <v>44</v>
      </c>
      <c r="N2482" t="s">
        <v>2935</v>
      </c>
      <c r="O2482" t="str">
        <f>IF(ISNUMBER(SEARCH("km",porsche_data[[#This Row],[Mileage0]])),porsche_data[[#This Row],[Mileage0]],"")</f>
        <v>4269 km</v>
      </c>
      <c r="P2482" t="s">
        <v>1071</v>
      </c>
      <c r="R2482" t="s">
        <v>88</v>
      </c>
      <c r="T2482" t="s">
        <v>20</v>
      </c>
      <c r="U2482" t="s">
        <v>21</v>
      </c>
      <c r="V2482">
        <f>IF(porsche_data[[#This Row],[Transmission]]="Automatic",1,0)</f>
        <v>0</v>
      </c>
      <c r="W2482">
        <f>IF(porsche_data[[#This Row],[Transmission]]="PDK",1,0)</f>
        <v>0</v>
      </c>
      <c r="X2482" t="s">
        <v>46</v>
      </c>
      <c r="Y2482">
        <f>IF(porsche_data[[#This Row],[Drive]]="Rear drive",0,1)</f>
        <v>1</v>
      </c>
      <c r="Z2482" t="s">
        <v>23</v>
      </c>
      <c r="AA2482" t="s">
        <v>24</v>
      </c>
      <c r="AB2482">
        <f>IF(OR(porsche_data[[#This Row],[Interior Color]]="Black",porsche_data[[#This Row],[Interior Color]]="Beige",porsche_data[[#This Row],[Interior Color]]="Brown",porsche_data[[#This Row],[Interior Color]]="Grey"),0,1)</f>
        <v>0</v>
      </c>
      <c r="AC2482" t="s">
        <v>32</v>
      </c>
      <c r="AD24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83" spans="1:30" hidden="1" x14ac:dyDescent="0.2">
      <c r="A2483" t="s">
        <v>390</v>
      </c>
      <c r="B2483">
        <v>109000</v>
      </c>
      <c r="C2483" t="e">
        <f>ABS((porsche_data[[#This Row],[Price]]-#REF!)/#REF!)</f>
        <v>#REF!</v>
      </c>
      <c r="D2483" t="s">
        <v>425</v>
      </c>
      <c r="E2483" t="s">
        <v>426</v>
      </c>
      <c r="F2483">
        <f>IF(OR(ISNUMBER(SEARCH(" 4S",porsche_data[[#This Row],[Model]])), ISNUMBER(SEARCH(" S",porsche_data[[#This Row],[Model]]))),1,0)</f>
        <v>0</v>
      </c>
      <c r="G2483">
        <f>IF(ISNUMBER(SEARCH("Turbo",porsche_data[[#This Row],[Model]])),1,0)</f>
        <v>0</v>
      </c>
      <c r="H2483">
        <f>IF(ISNUMBER(SEARCH("GT",porsche_data[[#This Row],[Model]])),1,0)</f>
        <v>0</v>
      </c>
      <c r="I2483">
        <f>IF(ISNUMBER(SEARCH("RS",porsche_data[[#This Row],[Model]])),1,0)</f>
        <v>0</v>
      </c>
      <c r="J2483">
        <f>IF(ISNUMBER(SEARCH("Targa",porsche_data[[#This Row],[Body]])),1,0)</f>
        <v>0</v>
      </c>
      <c r="K2483">
        <f>IF(ISNUMBER(SEARCH("Cabriolet",porsche_data[[#This Row],[Body]])),1,0)</f>
        <v>0</v>
      </c>
      <c r="L2483" t="s">
        <v>44</v>
      </c>
      <c r="N2483" t="s">
        <v>4776</v>
      </c>
      <c r="O2483" t="str">
        <f>IF(ISNUMBER(SEARCH("km",porsche_data[[#This Row],[Mileage0]])),porsche_data[[#This Row],[Mileage0]],"")</f>
        <v>84417 km</v>
      </c>
      <c r="P2483" t="s">
        <v>428</v>
      </c>
      <c r="R2483" t="s">
        <v>429</v>
      </c>
      <c r="T2483" t="s">
        <v>20</v>
      </c>
      <c r="U2483" t="s">
        <v>21</v>
      </c>
      <c r="V2483">
        <f>IF(porsche_data[[#This Row],[Transmission]]="Automatic",1,0)</f>
        <v>0</v>
      </c>
      <c r="W2483">
        <f>IF(porsche_data[[#This Row],[Transmission]]="PDK",1,0)</f>
        <v>0</v>
      </c>
      <c r="X2483" t="s">
        <v>22</v>
      </c>
      <c r="Y2483">
        <f>IF(porsche_data[[#This Row],[Drive]]="Rear drive",0,1)</f>
        <v>0</v>
      </c>
      <c r="Z2483" t="s">
        <v>23</v>
      </c>
      <c r="AA2483" t="s">
        <v>24</v>
      </c>
      <c r="AB2483">
        <f>IF(OR(porsche_data[[#This Row],[Interior Color]]="Black",porsche_data[[#This Row],[Interior Color]]="Beige",porsche_data[[#This Row],[Interior Color]]="Brown",porsche_data[[#This Row],[Interior Color]]="Grey"),0,1)</f>
        <v>0</v>
      </c>
      <c r="AC2483" t="s">
        <v>54</v>
      </c>
      <c r="AD24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84" spans="1:30" hidden="1" x14ac:dyDescent="0.2">
      <c r="A2484" t="s">
        <v>25</v>
      </c>
      <c r="C2484" t="e">
        <f>ABS((porsche_data[[#This Row],[Price]]-#REF!)/#REF!)</f>
        <v>#REF!</v>
      </c>
      <c r="D2484" t="s">
        <v>118</v>
      </c>
      <c r="E2484" t="s">
        <v>35</v>
      </c>
      <c r="F2484">
        <f>IF(OR(ISNUMBER(SEARCH(" 4S",porsche_data[[#This Row],[Model]])), ISNUMBER(SEARCH(" S",porsche_data[[#This Row],[Model]]))),1,0)</f>
        <v>0</v>
      </c>
      <c r="G2484">
        <f>IF(ISNUMBER(SEARCH("Turbo",porsche_data[[#This Row],[Model]])),1,0)</f>
        <v>0</v>
      </c>
      <c r="H2484">
        <f>IF(ISNUMBER(SEARCH("GT",porsche_data[[#This Row],[Model]])),1,0)</f>
        <v>0</v>
      </c>
      <c r="I2484">
        <f>IF(ISNUMBER(SEARCH("RS",porsche_data[[#This Row],[Model]])),1,0)</f>
        <v>0</v>
      </c>
      <c r="J2484">
        <f>IF(ISNUMBER(SEARCH("Targa",porsche_data[[#This Row],[Body]])),1,0)</f>
        <v>1</v>
      </c>
      <c r="K2484">
        <f>IF(ISNUMBER(SEARCH("Cabriolet",porsche_data[[#This Row],[Body]])),1,0)</f>
        <v>0</v>
      </c>
      <c r="L2484" t="s">
        <v>36</v>
      </c>
      <c r="N2484" t="s">
        <v>25</v>
      </c>
      <c r="O2484" t="str">
        <f>IF(ISNUMBER(SEARCH("km",porsche_data[[#This Row],[Mileage0]])),porsche_data[[#This Row],[Mileage0]],"")</f>
        <v/>
      </c>
      <c r="P2484" t="s">
        <v>121</v>
      </c>
      <c r="R2484" t="s">
        <v>122</v>
      </c>
      <c r="T2484" t="s">
        <v>20</v>
      </c>
      <c r="U2484" t="s">
        <v>21</v>
      </c>
      <c r="V2484">
        <f>IF(porsche_data[[#This Row],[Transmission]]="Automatic",1,0)</f>
        <v>0</v>
      </c>
      <c r="W2484">
        <f>IF(porsche_data[[#This Row],[Transmission]]="PDK",1,0)</f>
        <v>0</v>
      </c>
      <c r="X2484" t="s">
        <v>22</v>
      </c>
      <c r="Y2484">
        <f>IF(porsche_data[[#This Row],[Drive]]="Rear drive",0,1)</f>
        <v>0</v>
      </c>
      <c r="Z2484" t="s">
        <v>23</v>
      </c>
      <c r="AA2484" t="s">
        <v>68</v>
      </c>
      <c r="AB2484">
        <f>IF(OR(porsche_data[[#This Row],[Interior Color]]="Black",porsche_data[[#This Row],[Interior Color]]="Beige",porsche_data[[#This Row],[Interior Color]]="Brown",porsche_data[[#This Row],[Interior Color]]="Grey"),0,1)</f>
        <v>0</v>
      </c>
      <c r="AC2484" t="s">
        <v>32</v>
      </c>
      <c r="AD24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85" spans="1:30" hidden="1" x14ac:dyDescent="0.2">
      <c r="A2485" t="s">
        <v>25</v>
      </c>
      <c r="C2485" t="e">
        <f>ABS((porsche_data[[#This Row],[Price]]-#REF!)/#REF!)</f>
        <v>#REF!</v>
      </c>
      <c r="D2485" t="s">
        <v>25</v>
      </c>
      <c r="E2485" t="s">
        <v>25</v>
      </c>
      <c r="F2485">
        <f>IF(OR(ISNUMBER(SEARCH(" 4S",porsche_data[[#This Row],[Model]])), ISNUMBER(SEARCH(" S",porsche_data[[#This Row],[Model]]))),1,0)</f>
        <v>0</v>
      </c>
      <c r="G2485">
        <f>IF(ISNUMBER(SEARCH("Turbo",porsche_data[[#This Row],[Model]])),1,0)</f>
        <v>0</v>
      </c>
      <c r="H2485">
        <f>IF(ISNUMBER(SEARCH("GT",porsche_data[[#This Row],[Model]])),1,0)</f>
        <v>0</v>
      </c>
      <c r="I2485">
        <f>IF(ISNUMBER(SEARCH("RS",porsche_data[[#This Row],[Model]])),1,0)</f>
        <v>0</v>
      </c>
      <c r="J2485">
        <f>IF(ISNUMBER(SEARCH("Targa",porsche_data[[#This Row],[Body]])),1,0)</f>
        <v>0</v>
      </c>
      <c r="K2485">
        <f>IF(ISNUMBER(SEARCH("Cabriolet",porsche_data[[#This Row],[Body]])),1,0)</f>
        <v>0</v>
      </c>
      <c r="L2485" t="s">
        <v>25</v>
      </c>
      <c r="N2485" t="s">
        <v>25</v>
      </c>
      <c r="O2485" t="str">
        <f>IF(ISNUMBER(SEARCH("km",porsche_data[[#This Row],[Mileage0]])),porsche_data[[#This Row],[Mileage0]],"")</f>
        <v/>
      </c>
      <c r="P2485" t="s">
        <v>25</v>
      </c>
      <c r="R2485" t="s">
        <v>25</v>
      </c>
      <c r="T2485" t="s">
        <v>25</v>
      </c>
      <c r="U2485" t="s">
        <v>25</v>
      </c>
      <c r="V2485">
        <f>IF(porsche_data[[#This Row],[Transmission]]="Automatic",1,0)</f>
        <v>0</v>
      </c>
      <c r="W2485">
        <f>IF(porsche_data[[#This Row],[Transmission]]="PDK",1,0)</f>
        <v>0</v>
      </c>
      <c r="X2485" t="s">
        <v>25</v>
      </c>
      <c r="Y2485">
        <f>IF(porsche_data[[#This Row],[Drive]]="Rear drive",0,1)</f>
        <v>1</v>
      </c>
      <c r="Z2485" t="s">
        <v>25</v>
      </c>
      <c r="AA2485" t="s">
        <v>25</v>
      </c>
      <c r="AB2485">
        <f>IF(OR(porsche_data[[#This Row],[Interior Color]]="Black",porsche_data[[#This Row],[Interior Color]]="Beige",porsche_data[[#This Row],[Interior Color]]="Brown",porsche_data[[#This Row],[Interior Color]]="Grey"),0,1)</f>
        <v>1</v>
      </c>
      <c r="AC2485" t="s">
        <v>25</v>
      </c>
      <c r="AD24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86" spans="1:30" x14ac:dyDescent="0.2">
      <c r="A2486" t="s">
        <v>1683</v>
      </c>
      <c r="B2486">
        <v>108991</v>
      </c>
      <c r="C2486">
        <f>ABS((porsche_data[[#This Row],[Price]]-AVERAGE(B2418:B6873))/_xlfn.STDEV.P(B2418:B6873))</f>
        <v>1.6814472069412205</v>
      </c>
      <c r="D2486" t="s">
        <v>128</v>
      </c>
      <c r="E2486" t="s">
        <v>794</v>
      </c>
      <c r="F2486">
        <f>IF(OR(ISNUMBER(SEARCH(" 4S",porsche_data[[#This Row],[Model]])), ISNUMBER(SEARCH(" S",porsche_data[[#This Row],[Model]]))),1,0)</f>
        <v>1</v>
      </c>
      <c r="G2486">
        <f>IF(ISNUMBER(SEARCH("Turbo",porsche_data[[#This Row],[Model]])),1,0)</f>
        <v>0</v>
      </c>
      <c r="H2486">
        <f>IF(ISNUMBER(SEARCH("GT",porsche_data[[#This Row],[Model]])),1,0)</f>
        <v>0</v>
      </c>
      <c r="I2486">
        <f>IF(ISNUMBER(SEARCH("RS",porsche_data[[#This Row],[Model]])),1,0)</f>
        <v>0</v>
      </c>
      <c r="J2486">
        <f>IF(ISNUMBER(SEARCH("Targa",porsche_data[[#This Row],[Body]])),1,0)</f>
        <v>0</v>
      </c>
      <c r="K2486">
        <f>IF(ISNUMBER(SEARCH("Cabriolet",porsche_data[[#This Row],[Body]])),1,0)</f>
        <v>1</v>
      </c>
      <c r="L2486" t="s">
        <v>16</v>
      </c>
      <c r="M2486">
        <v>991</v>
      </c>
      <c r="N2486" t="s">
        <v>1684</v>
      </c>
      <c r="O2486" s="3">
        <f>1*(LEFT(porsche_data[[#This Row],[Mileage0]],FIND(" ",porsche_data[[#This Row],[Mileage0]])-1))</f>
        <v>30215</v>
      </c>
      <c r="P2486" t="s">
        <v>207</v>
      </c>
      <c r="Q2486">
        <v>400</v>
      </c>
      <c r="R2486" t="s">
        <v>88</v>
      </c>
      <c r="S2486">
        <f>1*(LEFT(porsche_data[[#This Row],[Cylinder Capacity]],FIND(" ",porsche_data[[#This Row],[Cylinder Capacity]])-1))</f>
        <v>3.8</v>
      </c>
      <c r="T2486" t="s">
        <v>20</v>
      </c>
      <c r="U2486" t="s">
        <v>31</v>
      </c>
      <c r="V2486">
        <f>IF(porsche_data[[#This Row],[Transmission]]="Automatic",1,0)</f>
        <v>0</v>
      </c>
      <c r="W2486">
        <f>IF(porsche_data[[#This Row],[Transmission]]="PDK",1,0)</f>
        <v>1</v>
      </c>
      <c r="X2486" t="s">
        <v>46</v>
      </c>
      <c r="Y2486">
        <f>IF(porsche_data[[#This Row],[Drive]]="Rear drive",0,1)</f>
        <v>1</v>
      </c>
      <c r="Z2486" t="s">
        <v>23</v>
      </c>
      <c r="AA2486" t="s">
        <v>24</v>
      </c>
      <c r="AB2486">
        <f>IF(OR(porsche_data[[#This Row],[Interior Color]]="Black",porsche_data[[#This Row],[Interior Color]]="Beige",porsche_data[[#This Row],[Interior Color]]="Brown",porsche_data[[#This Row],[Interior Color]]="Grey"),0,1)</f>
        <v>0</v>
      </c>
      <c r="AC2486" t="s">
        <v>54</v>
      </c>
      <c r="AD24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87" spans="1:30" x14ac:dyDescent="0.2">
      <c r="A2487" t="s">
        <v>1903</v>
      </c>
      <c r="B2487">
        <v>108900</v>
      </c>
      <c r="C2487">
        <f>ABS((porsche_data[[#This Row],[Price]]-AVERAGE(B2419:B6874))/_xlfn.STDEV.P(B2419:B6874))</f>
        <v>1.6768435383189599</v>
      </c>
      <c r="D2487" t="s">
        <v>56</v>
      </c>
      <c r="E2487" t="s">
        <v>57</v>
      </c>
      <c r="F2487">
        <f>IF(OR(ISNUMBER(SEARCH(" 4S",porsche_data[[#This Row],[Model]])), ISNUMBER(SEARCH(" S",porsche_data[[#This Row],[Model]]))),1,0)</f>
        <v>0</v>
      </c>
      <c r="G2487">
        <f>IF(ISNUMBER(SEARCH("Turbo",porsche_data[[#This Row],[Model]])),1,0)</f>
        <v>0</v>
      </c>
      <c r="H2487">
        <f>IF(ISNUMBER(SEARCH("GT",porsche_data[[#This Row],[Model]])),1,0)</f>
        <v>0</v>
      </c>
      <c r="I2487">
        <f>IF(ISNUMBER(SEARCH("RS",porsche_data[[#This Row],[Model]])),1,0)</f>
        <v>0</v>
      </c>
      <c r="J2487">
        <f>IF(ISNUMBER(SEARCH("Targa",porsche_data[[#This Row],[Body]])),1,0)</f>
        <v>0</v>
      </c>
      <c r="K2487">
        <f>IF(ISNUMBER(SEARCH("Cabriolet",porsche_data[[#This Row],[Body]])),1,0)</f>
        <v>1</v>
      </c>
      <c r="L2487" t="s">
        <v>16</v>
      </c>
      <c r="M2487">
        <v>911</v>
      </c>
      <c r="N2487" t="s">
        <v>1904</v>
      </c>
      <c r="O2487" s="3">
        <f>1*(LEFT(porsche_data[[#This Row],[Mileage0]],FIND(" ",porsche_data[[#This Row],[Mileage0]])-1))</f>
        <v>140300</v>
      </c>
      <c r="P2487" t="s">
        <v>59</v>
      </c>
      <c r="Q2487">
        <v>231</v>
      </c>
      <c r="R2487" t="s">
        <v>60</v>
      </c>
      <c r="S2487">
        <f>1*(LEFT(porsche_data[[#This Row],[Cylinder Capacity]],FIND(" ",porsche_data[[#This Row],[Cylinder Capacity]])-1))</f>
        <v>3.2</v>
      </c>
      <c r="T2487" t="s">
        <v>20</v>
      </c>
      <c r="U2487" t="s">
        <v>21</v>
      </c>
      <c r="V2487">
        <f>IF(porsche_data[[#This Row],[Transmission]]="Automatic",1,0)</f>
        <v>0</v>
      </c>
      <c r="W2487">
        <f>IF(porsche_data[[#This Row],[Transmission]]="PDK",1,0)</f>
        <v>0</v>
      </c>
      <c r="X2487" t="s">
        <v>22</v>
      </c>
      <c r="Y2487">
        <f>IF(porsche_data[[#This Row],[Drive]]="Rear drive",0,1)</f>
        <v>0</v>
      </c>
      <c r="Z2487" t="s">
        <v>23</v>
      </c>
      <c r="AA2487" t="s">
        <v>116</v>
      </c>
      <c r="AB2487">
        <f>IF(OR(porsche_data[[#This Row],[Interior Color]]="Black",porsche_data[[#This Row],[Interior Color]]="Beige",porsche_data[[#This Row],[Interior Color]]="Brown",porsche_data[[#This Row],[Interior Color]]="Grey"),0,1)</f>
        <v>1</v>
      </c>
      <c r="AC2487" t="s">
        <v>99</v>
      </c>
      <c r="AD24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88" spans="1:30" hidden="1" x14ac:dyDescent="0.2">
      <c r="A2488" t="s">
        <v>25</v>
      </c>
      <c r="C2488" t="e">
        <f>ABS((porsche_data[[#This Row],[Price]]-#REF!)/#REF!)</f>
        <v>#REF!</v>
      </c>
      <c r="D2488" t="s">
        <v>1540</v>
      </c>
      <c r="E2488" t="s">
        <v>637</v>
      </c>
      <c r="F2488">
        <f>IF(OR(ISNUMBER(SEARCH(" 4S",porsche_data[[#This Row],[Model]])), ISNUMBER(SEARCH(" S",porsche_data[[#This Row],[Model]]))),1,0)</f>
        <v>1</v>
      </c>
      <c r="G2488">
        <f>IF(ISNUMBER(SEARCH("Turbo",porsche_data[[#This Row],[Model]])),1,0)</f>
        <v>0</v>
      </c>
      <c r="H2488">
        <f>IF(ISNUMBER(SEARCH("GT",porsche_data[[#This Row],[Model]])),1,0)</f>
        <v>0</v>
      </c>
      <c r="I2488">
        <f>IF(ISNUMBER(SEARCH("RS",porsche_data[[#This Row],[Model]])),1,0)</f>
        <v>0</v>
      </c>
      <c r="J2488">
        <f>IF(ISNUMBER(SEARCH("Targa",porsche_data[[#This Row],[Body]])),1,0)</f>
        <v>0</v>
      </c>
      <c r="K2488">
        <f>IF(ISNUMBER(SEARCH("Cabriolet",porsche_data[[#This Row],[Body]])),1,0)</f>
        <v>0</v>
      </c>
      <c r="L2488" t="s">
        <v>108</v>
      </c>
      <c r="N2488" t="s">
        <v>25</v>
      </c>
      <c r="O2488" t="str">
        <f>IF(ISNUMBER(SEARCH("km",porsche_data[[#This Row],[Mileage0]])),porsche_data[[#This Row],[Mileage0]],"")</f>
        <v/>
      </c>
      <c r="P2488" t="s">
        <v>657</v>
      </c>
      <c r="R2488" t="s">
        <v>429</v>
      </c>
      <c r="T2488" t="s">
        <v>20</v>
      </c>
      <c r="U2488" t="s">
        <v>21</v>
      </c>
      <c r="V2488">
        <f>IF(porsche_data[[#This Row],[Transmission]]="Automatic",1,0)</f>
        <v>0</v>
      </c>
      <c r="W2488">
        <f>IF(porsche_data[[#This Row],[Transmission]]="PDK",1,0)</f>
        <v>0</v>
      </c>
      <c r="X2488" t="s">
        <v>22</v>
      </c>
      <c r="Y2488">
        <f>IF(porsche_data[[#This Row],[Drive]]="Rear drive",0,1)</f>
        <v>0</v>
      </c>
      <c r="Z2488" t="s">
        <v>23</v>
      </c>
      <c r="AA2488" t="s">
        <v>68</v>
      </c>
      <c r="AB2488">
        <f>IF(OR(porsche_data[[#This Row],[Interior Color]]="Black",porsche_data[[#This Row],[Interior Color]]="Beige",porsche_data[[#This Row],[Interior Color]]="Brown",porsche_data[[#This Row],[Interior Color]]="Grey"),0,1)</f>
        <v>0</v>
      </c>
      <c r="AC2488" t="s">
        <v>32</v>
      </c>
      <c r="AD24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89" spans="1:30" hidden="1" x14ac:dyDescent="0.2">
      <c r="A2489" t="s">
        <v>1710</v>
      </c>
      <c r="C2489" t="e">
        <f>ABS((porsche_data[[#This Row],[Price]]-#REF!)/#REF!)</f>
        <v>#REF!</v>
      </c>
      <c r="D2489" t="s">
        <v>446</v>
      </c>
      <c r="E2489" t="s">
        <v>2290</v>
      </c>
      <c r="F2489">
        <f>IF(OR(ISNUMBER(SEARCH(" 4S",porsche_data[[#This Row],[Model]])), ISNUMBER(SEARCH(" S",porsche_data[[#This Row],[Model]]))),1,0)</f>
        <v>0</v>
      </c>
      <c r="G2489">
        <f>IF(ISNUMBER(SEARCH("Turbo",porsche_data[[#This Row],[Model]])),1,0)</f>
        <v>0</v>
      </c>
      <c r="H2489">
        <f>IF(ISNUMBER(SEARCH("GT",porsche_data[[#This Row],[Model]])),1,0)</f>
        <v>1</v>
      </c>
      <c r="I2489">
        <f>IF(ISNUMBER(SEARCH("RS",porsche_data[[#This Row],[Model]])),1,0)</f>
        <v>0</v>
      </c>
      <c r="J2489">
        <f>IF(ISNUMBER(SEARCH("Targa",porsche_data[[#This Row],[Body]])),1,0)</f>
        <v>0</v>
      </c>
      <c r="K2489">
        <f>IF(ISNUMBER(SEARCH("Cabriolet",porsche_data[[#This Row],[Body]])),1,0)</f>
        <v>0</v>
      </c>
      <c r="L2489" t="s">
        <v>316</v>
      </c>
      <c r="N2489" t="s">
        <v>25</v>
      </c>
      <c r="O2489" t="str">
        <f>IF(ISNUMBER(SEARCH("km",porsche_data[[#This Row],[Mileage0]])),porsche_data[[#This Row],[Mileage0]],"")</f>
        <v/>
      </c>
      <c r="P2489" t="s">
        <v>2291</v>
      </c>
      <c r="R2489" t="s">
        <v>19</v>
      </c>
      <c r="T2489" t="s">
        <v>20</v>
      </c>
      <c r="U2489" t="s">
        <v>21</v>
      </c>
      <c r="V2489">
        <f>IF(porsche_data[[#This Row],[Transmission]]="Automatic",1,0)</f>
        <v>0</v>
      </c>
      <c r="W2489">
        <f>IF(porsche_data[[#This Row],[Transmission]]="PDK",1,0)</f>
        <v>0</v>
      </c>
      <c r="X2489" t="s">
        <v>22</v>
      </c>
      <c r="Y2489">
        <f>IF(porsche_data[[#This Row],[Drive]]="Rear drive",0,1)</f>
        <v>0</v>
      </c>
      <c r="Z2489" t="s">
        <v>23</v>
      </c>
      <c r="AA2489" t="s">
        <v>24</v>
      </c>
      <c r="AB2489">
        <f>IF(OR(porsche_data[[#This Row],[Interior Color]]="Black",porsche_data[[#This Row],[Interior Color]]="Beige",porsche_data[[#This Row],[Interior Color]]="Brown",porsche_data[[#This Row],[Interior Color]]="Grey"),0,1)</f>
        <v>0</v>
      </c>
      <c r="AC2489" t="s">
        <v>24</v>
      </c>
      <c r="AD24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90" spans="1:30" hidden="1" x14ac:dyDescent="0.2">
      <c r="A2490" t="s">
        <v>1903</v>
      </c>
      <c r="B2490">
        <v>108900</v>
      </c>
      <c r="C2490" t="e">
        <f>ABS((porsche_data[[#This Row],[Price]]-#REF!)/#REF!)</f>
        <v>#REF!</v>
      </c>
      <c r="D2490" t="s">
        <v>512</v>
      </c>
      <c r="E2490" t="s">
        <v>729</v>
      </c>
      <c r="F2490">
        <f>IF(OR(ISNUMBER(SEARCH(" 4S",porsche_data[[#This Row],[Model]])), ISNUMBER(SEARCH(" S",porsche_data[[#This Row],[Model]]))),1,0)</f>
        <v>0</v>
      </c>
      <c r="G2490">
        <f>IF(ISNUMBER(SEARCH("Turbo",porsche_data[[#This Row],[Model]])),1,0)</f>
        <v>0</v>
      </c>
      <c r="H2490">
        <f>IF(ISNUMBER(SEARCH("GT",porsche_data[[#This Row],[Model]])),1,0)</f>
        <v>0</v>
      </c>
      <c r="I2490">
        <f>IF(ISNUMBER(SEARCH("RS",porsche_data[[#This Row],[Model]])),1,0)</f>
        <v>0</v>
      </c>
      <c r="J2490">
        <f>IF(ISNUMBER(SEARCH("Targa",porsche_data[[#This Row],[Body]])),1,0)</f>
        <v>0</v>
      </c>
      <c r="K2490">
        <f>IF(ISNUMBER(SEARCH("Cabriolet",porsche_data[[#This Row],[Body]])),1,0)</f>
        <v>0</v>
      </c>
      <c r="L2490" t="s">
        <v>44</v>
      </c>
      <c r="N2490" t="s">
        <v>3754</v>
      </c>
      <c r="O2490" t="str">
        <f>IF(ISNUMBER(SEARCH("km",porsche_data[[#This Row],[Mileage0]])),porsche_data[[#This Row],[Mileage0]],"")</f>
        <v>91731 km</v>
      </c>
      <c r="P2490" t="s">
        <v>568</v>
      </c>
      <c r="R2490" t="s">
        <v>122</v>
      </c>
      <c r="T2490" t="s">
        <v>20</v>
      </c>
      <c r="U2490" t="s">
        <v>21</v>
      </c>
      <c r="V2490">
        <f>IF(porsche_data[[#This Row],[Transmission]]="Automatic",1,0)</f>
        <v>0</v>
      </c>
      <c r="W2490">
        <f>IF(porsche_data[[#This Row],[Transmission]]="PDK",1,0)</f>
        <v>0</v>
      </c>
      <c r="X2490" t="s">
        <v>22</v>
      </c>
      <c r="Y2490">
        <f>IF(porsche_data[[#This Row],[Drive]]="Rear drive",0,1)</f>
        <v>0</v>
      </c>
      <c r="Z2490" t="s">
        <v>23</v>
      </c>
      <c r="AA2490" t="s">
        <v>116</v>
      </c>
      <c r="AB2490">
        <f>IF(OR(porsche_data[[#This Row],[Interior Color]]="Black",porsche_data[[#This Row],[Interior Color]]="Beige",porsche_data[[#This Row],[Interior Color]]="Brown",porsche_data[[#This Row],[Interior Color]]="Grey"),0,1)</f>
        <v>1</v>
      </c>
      <c r="AC2490" t="s">
        <v>589</v>
      </c>
      <c r="AD24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91" spans="1:30" hidden="1" x14ac:dyDescent="0.2">
      <c r="A2491" t="s">
        <v>25</v>
      </c>
      <c r="C2491" t="e">
        <f>ABS((porsche_data[[#This Row],[Price]]-#REF!)/#REF!)</f>
        <v>#REF!</v>
      </c>
      <c r="D2491" t="s">
        <v>25</v>
      </c>
      <c r="E2491" t="s">
        <v>25</v>
      </c>
      <c r="F2491">
        <f>IF(OR(ISNUMBER(SEARCH(" 4S",porsche_data[[#This Row],[Model]])), ISNUMBER(SEARCH(" S",porsche_data[[#This Row],[Model]]))),1,0)</f>
        <v>0</v>
      </c>
      <c r="G2491">
        <f>IF(ISNUMBER(SEARCH("Turbo",porsche_data[[#This Row],[Model]])),1,0)</f>
        <v>0</v>
      </c>
      <c r="H2491">
        <f>IF(ISNUMBER(SEARCH("GT",porsche_data[[#This Row],[Model]])),1,0)</f>
        <v>0</v>
      </c>
      <c r="I2491">
        <f>IF(ISNUMBER(SEARCH("RS",porsche_data[[#This Row],[Model]])),1,0)</f>
        <v>0</v>
      </c>
      <c r="J2491">
        <f>IF(ISNUMBER(SEARCH("Targa",porsche_data[[#This Row],[Body]])),1,0)</f>
        <v>0</v>
      </c>
      <c r="K2491">
        <f>IF(ISNUMBER(SEARCH("Cabriolet",porsche_data[[#This Row],[Body]])),1,0)</f>
        <v>0</v>
      </c>
      <c r="L2491" t="s">
        <v>25</v>
      </c>
      <c r="N2491" t="s">
        <v>25</v>
      </c>
      <c r="O2491" t="str">
        <f>IF(ISNUMBER(SEARCH("km",porsche_data[[#This Row],[Mileage0]])),porsche_data[[#This Row],[Mileage0]],"")</f>
        <v/>
      </c>
      <c r="P2491" t="s">
        <v>25</v>
      </c>
      <c r="R2491" t="s">
        <v>25</v>
      </c>
      <c r="T2491" t="s">
        <v>25</v>
      </c>
      <c r="U2491" t="s">
        <v>25</v>
      </c>
      <c r="V2491">
        <f>IF(porsche_data[[#This Row],[Transmission]]="Automatic",1,0)</f>
        <v>0</v>
      </c>
      <c r="W2491">
        <f>IF(porsche_data[[#This Row],[Transmission]]="PDK",1,0)</f>
        <v>0</v>
      </c>
      <c r="X2491" t="s">
        <v>25</v>
      </c>
      <c r="Y2491">
        <f>IF(porsche_data[[#This Row],[Drive]]="Rear drive",0,1)</f>
        <v>1</v>
      </c>
      <c r="Z2491" t="s">
        <v>25</v>
      </c>
      <c r="AA2491" t="s">
        <v>25</v>
      </c>
      <c r="AB2491">
        <f>IF(OR(porsche_data[[#This Row],[Interior Color]]="Black",porsche_data[[#This Row],[Interior Color]]="Beige",porsche_data[[#This Row],[Interior Color]]="Brown",porsche_data[[#This Row],[Interior Color]]="Grey"),0,1)</f>
        <v>1</v>
      </c>
      <c r="AC2491" t="s">
        <v>25</v>
      </c>
      <c r="AD24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92" spans="1:30" hidden="1" x14ac:dyDescent="0.2">
      <c r="A2492" t="s">
        <v>3503</v>
      </c>
      <c r="C2492" t="e">
        <f>ABS((porsche_data[[#This Row],[Price]]-#REF!)/#REF!)</f>
        <v>#REF!</v>
      </c>
      <c r="D2492" t="s">
        <v>209</v>
      </c>
      <c r="E2492" t="s">
        <v>376</v>
      </c>
      <c r="F2492">
        <f>IF(OR(ISNUMBER(SEARCH(" 4S",porsche_data[[#This Row],[Model]])), ISNUMBER(SEARCH(" S",porsche_data[[#This Row],[Model]]))),1,0)</f>
        <v>0</v>
      </c>
      <c r="G2492">
        <f>IF(ISNUMBER(SEARCH("Turbo",porsche_data[[#This Row],[Model]])),1,0)</f>
        <v>0</v>
      </c>
      <c r="H2492">
        <f>IF(ISNUMBER(SEARCH("GT",porsche_data[[#This Row],[Model]])),1,0)</f>
        <v>0</v>
      </c>
      <c r="I2492">
        <f>IF(ISNUMBER(SEARCH("RS",porsche_data[[#This Row],[Model]])),1,0)</f>
        <v>0</v>
      </c>
      <c r="J2492">
        <f>IF(ISNUMBER(SEARCH("Targa",porsche_data[[#This Row],[Body]])),1,0)</f>
        <v>0</v>
      </c>
      <c r="K2492">
        <f>IF(ISNUMBER(SEARCH("Cabriolet",porsche_data[[#This Row],[Body]])),1,0)</f>
        <v>0</v>
      </c>
      <c r="L2492" t="s">
        <v>44</v>
      </c>
      <c r="N2492" t="s">
        <v>3504</v>
      </c>
      <c r="O2492" t="str">
        <f>IF(ISNUMBER(SEARCH("km",porsche_data[[#This Row],[Mileage0]])),porsche_data[[#This Row],[Mileage0]],"")</f>
        <v/>
      </c>
      <c r="P2492" t="s">
        <v>627</v>
      </c>
      <c r="R2492" t="s">
        <v>60</v>
      </c>
      <c r="T2492" t="s">
        <v>20</v>
      </c>
      <c r="U2492" t="s">
        <v>21</v>
      </c>
      <c r="V2492">
        <f>IF(porsche_data[[#This Row],[Transmission]]="Automatic",1,0)</f>
        <v>0</v>
      </c>
      <c r="W2492">
        <f>IF(porsche_data[[#This Row],[Transmission]]="PDK",1,0)</f>
        <v>0</v>
      </c>
      <c r="X2492" t="s">
        <v>22</v>
      </c>
      <c r="Y2492">
        <f>IF(porsche_data[[#This Row],[Drive]]="Rear drive",0,1)</f>
        <v>0</v>
      </c>
      <c r="Z2492" t="s">
        <v>23</v>
      </c>
      <c r="AA2492" t="s">
        <v>24</v>
      </c>
      <c r="AB2492">
        <f>IF(OR(porsche_data[[#This Row],[Interior Color]]="Black",porsche_data[[#This Row],[Interior Color]]="Beige",porsche_data[[#This Row],[Interior Color]]="Brown",porsche_data[[#This Row],[Interior Color]]="Grey"),0,1)</f>
        <v>0</v>
      </c>
      <c r="AC2492" t="s">
        <v>99</v>
      </c>
      <c r="AD24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93" spans="1:30" hidden="1" x14ac:dyDescent="0.2">
      <c r="A2493" t="s">
        <v>3505</v>
      </c>
      <c r="C2493" t="e">
        <f>ABS((porsche_data[[#This Row],[Price]]-#REF!)/#REF!)</f>
        <v>#REF!</v>
      </c>
      <c r="D2493" t="s">
        <v>209</v>
      </c>
      <c r="E2493" t="s">
        <v>581</v>
      </c>
      <c r="F2493">
        <f>IF(OR(ISNUMBER(SEARCH(" 4S",porsche_data[[#This Row],[Model]])), ISNUMBER(SEARCH(" S",porsche_data[[#This Row],[Model]]))),1,0)</f>
        <v>1</v>
      </c>
      <c r="G2493">
        <f>IF(ISNUMBER(SEARCH("Turbo",porsche_data[[#This Row],[Model]])),1,0)</f>
        <v>0</v>
      </c>
      <c r="H2493">
        <f>IF(ISNUMBER(SEARCH("GT",porsche_data[[#This Row],[Model]])),1,0)</f>
        <v>0</v>
      </c>
      <c r="I2493">
        <f>IF(ISNUMBER(SEARCH("RS",porsche_data[[#This Row],[Model]])),1,0)</f>
        <v>0</v>
      </c>
      <c r="J2493">
        <f>IF(ISNUMBER(SEARCH("Targa",porsche_data[[#This Row],[Body]])),1,0)</f>
        <v>0</v>
      </c>
      <c r="K2493">
        <f>IF(ISNUMBER(SEARCH("Cabriolet",porsche_data[[#This Row],[Body]])),1,0)</f>
        <v>0</v>
      </c>
      <c r="L2493" t="s">
        <v>44</v>
      </c>
      <c r="N2493" t="s">
        <v>3506</v>
      </c>
      <c r="O2493" t="str">
        <f>IF(ISNUMBER(SEARCH("km",porsche_data[[#This Row],[Mileage0]])),porsche_data[[#This Row],[Mileage0]],"")</f>
        <v>200000 km</v>
      </c>
      <c r="P2493" t="s">
        <v>289</v>
      </c>
      <c r="R2493" t="s">
        <v>584</v>
      </c>
      <c r="T2493" t="s">
        <v>20</v>
      </c>
      <c r="U2493" t="s">
        <v>53</v>
      </c>
      <c r="V2493">
        <f>IF(porsche_data[[#This Row],[Transmission]]="Automatic",1,0)</f>
        <v>1</v>
      </c>
      <c r="W2493">
        <f>IF(porsche_data[[#This Row],[Transmission]]="PDK",1,0)</f>
        <v>0</v>
      </c>
      <c r="X2493" t="s">
        <v>22</v>
      </c>
      <c r="Y2493">
        <f>IF(porsche_data[[#This Row],[Drive]]="Rear drive",0,1)</f>
        <v>0</v>
      </c>
      <c r="Z2493" t="s">
        <v>23</v>
      </c>
      <c r="AA2493" t="s">
        <v>24</v>
      </c>
      <c r="AB2493">
        <f>IF(OR(porsche_data[[#This Row],[Interior Color]]="Black",porsche_data[[#This Row],[Interior Color]]="Beige",porsche_data[[#This Row],[Interior Color]]="Brown",porsche_data[[#This Row],[Interior Color]]="Grey"),0,1)</f>
        <v>0</v>
      </c>
      <c r="AC2493" t="s">
        <v>24</v>
      </c>
      <c r="AD24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94" spans="1:30" x14ac:dyDescent="0.2">
      <c r="A2494" t="s">
        <v>1903</v>
      </c>
      <c r="B2494">
        <v>108900</v>
      </c>
      <c r="C2494">
        <f>ABS((porsche_data[[#This Row],[Price]]-AVERAGE(B2426:B6881))/_xlfn.STDEV.P(B2426:B6881))</f>
        <v>1.6899596902843068</v>
      </c>
      <c r="D2494" t="s">
        <v>163</v>
      </c>
      <c r="E2494" t="s">
        <v>190</v>
      </c>
      <c r="F2494">
        <f>IF(OR(ISNUMBER(SEARCH(" 4S",porsche_data[[#This Row],[Model]])), ISNUMBER(SEARCH(" S",porsche_data[[#This Row],[Model]]))),1,0)</f>
        <v>0</v>
      </c>
      <c r="G2494">
        <f>IF(ISNUMBER(SEARCH("Turbo",porsche_data[[#This Row],[Model]])),1,0)</f>
        <v>0</v>
      </c>
      <c r="H2494">
        <f>IF(ISNUMBER(SEARCH("GT",porsche_data[[#This Row],[Model]])),1,0)</f>
        <v>0</v>
      </c>
      <c r="I2494">
        <f>IF(ISNUMBER(SEARCH("RS",porsche_data[[#This Row],[Model]])),1,0)</f>
        <v>0</v>
      </c>
      <c r="J2494">
        <f>IF(ISNUMBER(SEARCH("Targa",porsche_data[[#This Row],[Body]])),1,0)</f>
        <v>0</v>
      </c>
      <c r="K2494">
        <f>IF(ISNUMBER(SEARCH("Cabriolet",porsche_data[[#This Row],[Body]])),1,0)</f>
        <v>0</v>
      </c>
      <c r="L2494" t="s">
        <v>44</v>
      </c>
      <c r="M2494">
        <v>992</v>
      </c>
      <c r="N2494" t="s">
        <v>698</v>
      </c>
      <c r="O2494" s="3">
        <f>1*(LEFT(porsche_data[[#This Row],[Mileage0]],FIND(" ",porsche_data[[#This Row],[Mileage0]])-1))</f>
        <v>10500</v>
      </c>
      <c r="P2494" t="s">
        <v>182</v>
      </c>
      <c r="Q2494">
        <v>385</v>
      </c>
      <c r="R2494" t="s">
        <v>67</v>
      </c>
      <c r="S2494">
        <f>1*(LEFT(porsche_data[[#This Row],[Cylinder Capacity]],FIND(" ",porsche_data[[#This Row],[Cylinder Capacity]])-1))</f>
        <v>3</v>
      </c>
      <c r="T2494" t="s">
        <v>20</v>
      </c>
      <c r="U2494" t="s">
        <v>31</v>
      </c>
      <c r="V2494">
        <f>IF(porsche_data[[#This Row],[Transmission]]="Automatic",1,0)</f>
        <v>0</v>
      </c>
      <c r="W2494">
        <f>IF(porsche_data[[#This Row],[Transmission]]="PDK",1,0)</f>
        <v>1</v>
      </c>
      <c r="X2494" t="s">
        <v>22</v>
      </c>
      <c r="Y2494">
        <f>IF(porsche_data[[#This Row],[Drive]]="Rear drive",0,1)</f>
        <v>0</v>
      </c>
      <c r="Z2494" t="s">
        <v>23</v>
      </c>
      <c r="AA2494" t="s">
        <v>24</v>
      </c>
      <c r="AB2494">
        <f>IF(OR(porsche_data[[#This Row],[Interior Color]]="Black",porsche_data[[#This Row],[Interior Color]]="Beige",porsche_data[[#This Row],[Interior Color]]="Brown",porsche_data[[#This Row],[Interior Color]]="Grey"),0,1)</f>
        <v>0</v>
      </c>
      <c r="AC2494" t="s">
        <v>54</v>
      </c>
      <c r="AD24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95" spans="1:30" x14ac:dyDescent="0.2">
      <c r="A2495" t="s">
        <v>2335</v>
      </c>
      <c r="B2495">
        <v>108800</v>
      </c>
      <c r="C2495">
        <f>ABS((porsche_data[[#This Row],[Price]]-AVERAGE(B2427:B6882))/_xlfn.STDEV.P(B2427:B6882))</f>
        <v>1.6893071579918773</v>
      </c>
      <c r="D2495" t="s">
        <v>106</v>
      </c>
      <c r="E2495" t="s">
        <v>190</v>
      </c>
      <c r="F2495">
        <f>IF(OR(ISNUMBER(SEARCH(" 4S",porsche_data[[#This Row],[Model]])), ISNUMBER(SEARCH(" S",porsche_data[[#This Row],[Model]]))),1,0)</f>
        <v>0</v>
      </c>
      <c r="G2495">
        <f>IF(ISNUMBER(SEARCH("Turbo",porsche_data[[#This Row],[Model]])),1,0)</f>
        <v>0</v>
      </c>
      <c r="H2495">
        <f>IF(ISNUMBER(SEARCH("GT",porsche_data[[#This Row],[Model]])),1,0)</f>
        <v>0</v>
      </c>
      <c r="I2495">
        <f>IF(ISNUMBER(SEARCH("RS",porsche_data[[#This Row],[Model]])),1,0)</f>
        <v>0</v>
      </c>
      <c r="J2495">
        <f>IF(ISNUMBER(SEARCH("Targa",porsche_data[[#This Row],[Body]])),1,0)</f>
        <v>0</v>
      </c>
      <c r="K2495">
        <f>IF(ISNUMBER(SEARCH("Cabriolet",porsche_data[[#This Row],[Body]])),1,0)</f>
        <v>0</v>
      </c>
      <c r="L2495" t="s">
        <v>44</v>
      </c>
      <c r="M2495">
        <v>992</v>
      </c>
      <c r="N2495" t="s">
        <v>2336</v>
      </c>
      <c r="O2495" s="3">
        <f>1*(LEFT(porsche_data[[#This Row],[Mileage0]],FIND(" ",porsche_data[[#This Row],[Mileage0]])-1))</f>
        <v>29360</v>
      </c>
      <c r="P2495" t="s">
        <v>182</v>
      </c>
      <c r="Q2495">
        <v>385</v>
      </c>
      <c r="R2495" t="s">
        <v>67</v>
      </c>
      <c r="S2495">
        <f>1*(LEFT(porsche_data[[#This Row],[Cylinder Capacity]],FIND(" ",porsche_data[[#This Row],[Cylinder Capacity]])-1))</f>
        <v>3</v>
      </c>
      <c r="T2495" t="s">
        <v>20</v>
      </c>
      <c r="U2495" t="s">
        <v>31</v>
      </c>
      <c r="V2495">
        <f>IF(porsche_data[[#This Row],[Transmission]]="Automatic",1,0)</f>
        <v>0</v>
      </c>
      <c r="W2495">
        <f>IF(porsche_data[[#This Row],[Transmission]]="PDK",1,0)</f>
        <v>1</v>
      </c>
      <c r="X2495" t="s">
        <v>22</v>
      </c>
      <c r="Y2495">
        <f>IF(porsche_data[[#This Row],[Drive]]="Rear drive",0,1)</f>
        <v>0</v>
      </c>
      <c r="Z2495" t="s">
        <v>23</v>
      </c>
      <c r="AA2495" t="s">
        <v>24</v>
      </c>
      <c r="AB2495">
        <f>IF(OR(porsche_data[[#This Row],[Interior Color]]="Black",porsche_data[[#This Row],[Interior Color]]="Beige",porsche_data[[#This Row],[Interior Color]]="Brown",porsche_data[[#This Row],[Interior Color]]="Grey"),0,1)</f>
        <v>0</v>
      </c>
      <c r="AC2495" t="s">
        <v>24</v>
      </c>
      <c r="AD24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96" spans="1:30" x14ac:dyDescent="0.2">
      <c r="A2496" t="s">
        <v>1173</v>
      </c>
      <c r="B2496">
        <v>108000</v>
      </c>
      <c r="C2496">
        <f>ABS((porsche_data[[#This Row],[Price]]-AVERAGE(B2428:B6883))/_xlfn.STDEV.P(B2428:B6883))</f>
        <v>1.653032718689313</v>
      </c>
      <c r="D2496" t="s">
        <v>473</v>
      </c>
      <c r="E2496" t="s">
        <v>50</v>
      </c>
      <c r="F2496">
        <f>IF(OR(ISNUMBER(SEARCH(" 4S",porsche_data[[#This Row],[Model]])), ISNUMBER(SEARCH(" S",porsche_data[[#This Row],[Model]]))),1,0)</f>
        <v>0</v>
      </c>
      <c r="G2496">
        <f>IF(ISNUMBER(SEARCH("Turbo",porsche_data[[#This Row],[Model]])),1,0)</f>
        <v>0</v>
      </c>
      <c r="H2496">
        <f>IF(ISNUMBER(SEARCH("GT",porsche_data[[#This Row],[Model]])),1,0)</f>
        <v>0</v>
      </c>
      <c r="I2496">
        <f>IF(ISNUMBER(SEARCH("RS",porsche_data[[#This Row],[Model]])),1,0)</f>
        <v>0</v>
      </c>
      <c r="J2496">
        <f>IF(ISNUMBER(SEARCH("Targa",porsche_data[[#This Row],[Body]])),1,0)</f>
        <v>0</v>
      </c>
      <c r="K2496">
        <f>IF(ISNUMBER(SEARCH("Cabriolet",porsche_data[[#This Row],[Body]])),1,0)</f>
        <v>1</v>
      </c>
      <c r="L2496" t="s">
        <v>16</v>
      </c>
      <c r="M2496">
        <v>993</v>
      </c>
      <c r="N2496" t="s">
        <v>1174</v>
      </c>
      <c r="O2496" s="3">
        <f>1*(LEFT(porsche_data[[#This Row],[Mileage0]],FIND(" ",porsche_data[[#This Row],[Mileage0]])-1))</f>
        <v>93900</v>
      </c>
      <c r="P2496" t="s">
        <v>848</v>
      </c>
      <c r="Q2496">
        <v>286</v>
      </c>
      <c r="R2496" t="s">
        <v>19</v>
      </c>
      <c r="S2496">
        <f>1*(LEFT(porsche_data[[#This Row],[Cylinder Capacity]],FIND(" ",porsche_data[[#This Row],[Cylinder Capacity]])-1))</f>
        <v>3.6</v>
      </c>
      <c r="T2496" t="s">
        <v>20</v>
      </c>
      <c r="U2496" t="s">
        <v>21</v>
      </c>
      <c r="V2496">
        <f>IF(porsche_data[[#This Row],[Transmission]]="Automatic",1,0)</f>
        <v>0</v>
      </c>
      <c r="W2496">
        <f>IF(porsche_data[[#This Row],[Transmission]]="PDK",1,0)</f>
        <v>0</v>
      </c>
      <c r="X2496" t="s">
        <v>22</v>
      </c>
      <c r="Y2496">
        <f>IF(porsche_data[[#This Row],[Drive]]="Rear drive",0,1)</f>
        <v>0</v>
      </c>
      <c r="Z2496" t="s">
        <v>23</v>
      </c>
      <c r="AA2496" t="s">
        <v>24</v>
      </c>
      <c r="AB2496">
        <f>IF(OR(porsche_data[[#This Row],[Interior Color]]="Black",porsche_data[[#This Row],[Interior Color]]="Beige",porsche_data[[#This Row],[Interior Color]]="Brown",porsche_data[[#This Row],[Interior Color]]="Grey"),0,1)</f>
        <v>0</v>
      </c>
      <c r="AC2496" t="s">
        <v>40</v>
      </c>
      <c r="AD24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97" spans="1:30" hidden="1" x14ac:dyDescent="0.2">
      <c r="A2497" t="s">
        <v>1173</v>
      </c>
      <c r="B2497">
        <v>108000</v>
      </c>
      <c r="C2497" t="e">
        <f>ABS((porsche_data[[#This Row],[Price]]-#REF!)/#REF!)</f>
        <v>#REF!</v>
      </c>
      <c r="D2497" t="s">
        <v>225</v>
      </c>
      <c r="E2497" t="s">
        <v>426</v>
      </c>
      <c r="F2497">
        <f>IF(OR(ISNUMBER(SEARCH(" 4S",porsche_data[[#This Row],[Model]])), ISNUMBER(SEARCH(" S",porsche_data[[#This Row],[Model]]))),1,0)</f>
        <v>0</v>
      </c>
      <c r="G2497">
        <f>IF(ISNUMBER(SEARCH("Turbo",porsche_data[[#This Row],[Model]])),1,0)</f>
        <v>0</v>
      </c>
      <c r="H2497">
        <f>IF(ISNUMBER(SEARCH("GT",porsche_data[[#This Row],[Model]])),1,0)</f>
        <v>0</v>
      </c>
      <c r="I2497">
        <f>IF(ISNUMBER(SEARCH("RS",porsche_data[[#This Row],[Model]])),1,0)</f>
        <v>0</v>
      </c>
      <c r="J2497">
        <f>IF(ISNUMBER(SEARCH("Targa",porsche_data[[#This Row],[Body]])),1,0)</f>
        <v>0</v>
      </c>
      <c r="K2497">
        <f>IF(ISNUMBER(SEARCH("Cabriolet",porsche_data[[#This Row],[Body]])),1,0)</f>
        <v>0</v>
      </c>
      <c r="L2497" t="s">
        <v>44</v>
      </c>
      <c r="N2497" t="s">
        <v>2997</v>
      </c>
      <c r="O2497" t="str">
        <f>IF(ISNUMBER(SEARCH("km",porsche_data[[#This Row],[Mileage0]])),porsche_data[[#This Row],[Mileage0]],"")</f>
        <v>149800 km</v>
      </c>
      <c r="P2497" t="s">
        <v>121</v>
      </c>
      <c r="R2497" t="s">
        <v>569</v>
      </c>
      <c r="T2497" t="s">
        <v>20</v>
      </c>
      <c r="U2497" t="s">
        <v>21</v>
      </c>
      <c r="V2497">
        <f>IF(porsche_data[[#This Row],[Transmission]]="Automatic",1,0)</f>
        <v>0</v>
      </c>
      <c r="W2497">
        <f>IF(porsche_data[[#This Row],[Transmission]]="PDK",1,0)</f>
        <v>0</v>
      </c>
      <c r="X2497" t="s">
        <v>22</v>
      </c>
      <c r="Y2497">
        <f>IF(porsche_data[[#This Row],[Drive]]="Rear drive",0,1)</f>
        <v>0</v>
      </c>
      <c r="Z2497" t="s">
        <v>23</v>
      </c>
      <c r="AA2497" t="s">
        <v>24</v>
      </c>
      <c r="AB2497">
        <f>IF(OR(porsche_data[[#This Row],[Interior Color]]="Black",porsche_data[[#This Row],[Interior Color]]="Beige",porsche_data[[#This Row],[Interior Color]]="Brown",porsche_data[[#This Row],[Interior Color]]="Grey"),0,1)</f>
        <v>0</v>
      </c>
      <c r="AC2497" t="s">
        <v>589</v>
      </c>
      <c r="AD24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498" spans="1:30" hidden="1" x14ac:dyDescent="0.2">
      <c r="A2498" t="s">
        <v>138</v>
      </c>
      <c r="C2498" t="e">
        <f>ABS((porsche_data[[#This Row],[Price]]-#REF!)/#REF!)</f>
        <v>#REF!</v>
      </c>
      <c r="D2498" t="s">
        <v>152</v>
      </c>
      <c r="E2498" t="s">
        <v>167</v>
      </c>
      <c r="F2498">
        <f>IF(OR(ISNUMBER(SEARCH(" 4S",porsche_data[[#This Row],[Model]])), ISNUMBER(SEARCH(" S",porsche_data[[#This Row],[Model]]))),1,0)</f>
        <v>0</v>
      </c>
      <c r="G2498">
        <f>IF(ISNUMBER(SEARCH("Turbo",porsche_data[[#This Row],[Model]])),1,0)</f>
        <v>0</v>
      </c>
      <c r="H2498">
        <f>IF(ISNUMBER(SEARCH("GT",porsche_data[[#This Row],[Model]])),1,0)</f>
        <v>1</v>
      </c>
      <c r="I2498">
        <f>IF(ISNUMBER(SEARCH("RS",porsche_data[[#This Row],[Model]])),1,0)</f>
        <v>1</v>
      </c>
      <c r="J2498">
        <f>IF(ISNUMBER(SEARCH("Targa",porsche_data[[#This Row],[Body]])),1,0)</f>
        <v>0</v>
      </c>
      <c r="K2498">
        <f>IF(ISNUMBER(SEARCH("Cabriolet",porsche_data[[#This Row],[Body]])),1,0)</f>
        <v>0</v>
      </c>
      <c r="L2498" t="s">
        <v>44</v>
      </c>
      <c r="N2498" t="s">
        <v>3511</v>
      </c>
      <c r="O2498" t="str">
        <f>IF(ISNUMBER(SEARCH("km",porsche_data[[#This Row],[Mileage0]])),porsche_data[[#This Row],[Mileage0]],"")</f>
        <v>970 km</v>
      </c>
      <c r="P2498" t="s">
        <v>141</v>
      </c>
      <c r="R2498" t="s">
        <v>111</v>
      </c>
      <c r="T2498" t="s">
        <v>20</v>
      </c>
      <c r="U2498" t="s">
        <v>31</v>
      </c>
      <c r="V2498">
        <f>IF(porsche_data[[#This Row],[Transmission]]="Automatic",1,0)</f>
        <v>0</v>
      </c>
      <c r="W2498">
        <f>IF(porsche_data[[#This Row],[Transmission]]="PDK",1,0)</f>
        <v>1</v>
      </c>
      <c r="X2498" t="s">
        <v>22</v>
      </c>
      <c r="Y2498">
        <f>IF(porsche_data[[#This Row],[Drive]]="Rear drive",0,1)</f>
        <v>0</v>
      </c>
      <c r="Z2498" t="s">
        <v>23</v>
      </c>
      <c r="AA2498" t="s">
        <v>47</v>
      </c>
      <c r="AB2498">
        <f>IF(OR(porsche_data[[#This Row],[Interior Color]]="Black",porsche_data[[#This Row],[Interior Color]]="Beige",porsche_data[[#This Row],[Interior Color]]="Brown",porsche_data[[#This Row],[Interior Color]]="Grey"),0,1)</f>
        <v>1</v>
      </c>
      <c r="AC2498" t="s">
        <v>47</v>
      </c>
      <c r="AD24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499" spans="1:30" x14ac:dyDescent="0.2">
      <c r="A2499" t="s">
        <v>1173</v>
      </c>
      <c r="B2499">
        <v>108000</v>
      </c>
      <c r="C2499">
        <f>ABS((porsche_data[[#This Row],[Price]]-AVERAGE(B2431:B6886))/_xlfn.STDEV.P(B2431:B6886))</f>
        <v>1.6664494491427579</v>
      </c>
      <c r="D2499" t="s">
        <v>124</v>
      </c>
      <c r="E2499" t="s">
        <v>50</v>
      </c>
      <c r="F2499">
        <f>IF(OR(ISNUMBER(SEARCH(" 4S",porsche_data[[#This Row],[Model]])), ISNUMBER(SEARCH(" S",porsche_data[[#This Row],[Model]]))),1,0)</f>
        <v>0</v>
      </c>
      <c r="G2499">
        <f>IF(ISNUMBER(SEARCH("Turbo",porsche_data[[#This Row],[Model]])),1,0)</f>
        <v>0</v>
      </c>
      <c r="H2499">
        <f>IF(ISNUMBER(SEARCH("GT",porsche_data[[#This Row],[Model]])),1,0)</f>
        <v>0</v>
      </c>
      <c r="I2499">
        <f>IF(ISNUMBER(SEARCH("RS",porsche_data[[#This Row],[Model]])),1,0)</f>
        <v>0</v>
      </c>
      <c r="J2499">
        <f>IF(ISNUMBER(SEARCH("Targa",porsche_data[[#This Row],[Body]])),1,0)</f>
        <v>0</v>
      </c>
      <c r="K2499">
        <f>IF(ISNUMBER(SEARCH("Cabriolet",porsche_data[[#This Row],[Body]])),1,0)</f>
        <v>1</v>
      </c>
      <c r="L2499" t="s">
        <v>16</v>
      </c>
      <c r="M2499">
        <v>993</v>
      </c>
      <c r="N2499" t="s">
        <v>4380</v>
      </c>
      <c r="O2499" s="3">
        <f>1*(LEFT(porsche_data[[#This Row],[Mileage0]],FIND(" ",porsche_data[[#This Row],[Mileage0]])-1))</f>
        <v>69227</v>
      </c>
      <c r="P2499" t="s">
        <v>126</v>
      </c>
      <c r="Q2499">
        <v>285</v>
      </c>
      <c r="R2499" t="s">
        <v>19</v>
      </c>
      <c r="S2499">
        <f>1*(LEFT(porsche_data[[#This Row],[Cylinder Capacity]],FIND(" ",porsche_data[[#This Row],[Cylinder Capacity]])-1))</f>
        <v>3.6</v>
      </c>
      <c r="T2499" t="s">
        <v>20</v>
      </c>
      <c r="U2499" t="s">
        <v>21</v>
      </c>
      <c r="V2499">
        <f>IF(porsche_data[[#This Row],[Transmission]]="Automatic",1,0)</f>
        <v>0</v>
      </c>
      <c r="W2499">
        <f>IF(porsche_data[[#This Row],[Transmission]]="PDK",1,0)</f>
        <v>0</v>
      </c>
      <c r="X2499" t="s">
        <v>22</v>
      </c>
      <c r="Y2499">
        <f>IF(porsche_data[[#This Row],[Drive]]="Rear drive",0,1)</f>
        <v>0</v>
      </c>
      <c r="Z2499" t="s">
        <v>23</v>
      </c>
      <c r="AA2499" t="s">
        <v>24</v>
      </c>
      <c r="AB2499">
        <f>IF(OR(porsche_data[[#This Row],[Interior Color]]="Black",porsche_data[[#This Row],[Interior Color]]="Beige",porsche_data[[#This Row],[Interior Color]]="Brown",porsche_data[[#This Row],[Interior Color]]="Grey"),0,1)</f>
        <v>0</v>
      </c>
      <c r="AC2499" t="s">
        <v>24</v>
      </c>
      <c r="AD24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00" spans="1:30" hidden="1" x14ac:dyDescent="0.2">
      <c r="A2500" t="s">
        <v>1438</v>
      </c>
      <c r="C2500" t="e">
        <f>ABS((porsche_data[[#This Row],[Price]]-#REF!)/#REF!)</f>
        <v>#REF!</v>
      </c>
      <c r="D2500" t="s">
        <v>410</v>
      </c>
      <c r="E2500" t="s">
        <v>1134</v>
      </c>
      <c r="F2500">
        <f>IF(OR(ISNUMBER(SEARCH(" 4S",porsche_data[[#This Row],[Model]])), ISNUMBER(SEARCH(" S",porsche_data[[#This Row],[Model]]))),1,0)</f>
        <v>1</v>
      </c>
      <c r="G2500">
        <f>IF(ISNUMBER(SEARCH("Turbo",porsche_data[[#This Row],[Model]])),1,0)</f>
        <v>0</v>
      </c>
      <c r="H2500">
        <f>IF(ISNUMBER(SEARCH("GT",porsche_data[[#This Row],[Model]])),1,0)</f>
        <v>0</v>
      </c>
      <c r="I2500">
        <f>IF(ISNUMBER(SEARCH("RS",porsche_data[[#This Row],[Model]])),1,0)</f>
        <v>0</v>
      </c>
      <c r="J2500">
        <f>IF(ISNUMBER(SEARCH("Targa",porsche_data[[#This Row],[Body]])),1,0)</f>
        <v>0</v>
      </c>
      <c r="K2500">
        <f>IF(ISNUMBER(SEARCH("Cabriolet",porsche_data[[#This Row],[Body]])),1,0)</f>
        <v>0</v>
      </c>
      <c r="L2500" t="s">
        <v>44</v>
      </c>
      <c r="N2500" t="s">
        <v>2047</v>
      </c>
      <c r="O2500" t="str">
        <f>IF(ISNUMBER(SEARCH("km",porsche_data[[#This Row],[Mileage0]])),porsche_data[[#This Row],[Mileage0]],"")</f>
        <v>50000 km</v>
      </c>
      <c r="P2500" t="s">
        <v>1136</v>
      </c>
      <c r="R2500" t="s">
        <v>395</v>
      </c>
      <c r="T2500" t="s">
        <v>20</v>
      </c>
      <c r="U2500" t="s">
        <v>21</v>
      </c>
      <c r="V2500">
        <f>IF(porsche_data[[#This Row],[Transmission]]="Automatic",1,0)</f>
        <v>0</v>
      </c>
      <c r="W2500">
        <f>IF(porsche_data[[#This Row],[Transmission]]="PDK",1,0)</f>
        <v>0</v>
      </c>
      <c r="X2500" t="s">
        <v>22</v>
      </c>
      <c r="Y2500">
        <f>IF(porsche_data[[#This Row],[Drive]]="Rear drive",0,1)</f>
        <v>0</v>
      </c>
      <c r="Z2500" t="s">
        <v>23</v>
      </c>
      <c r="AA2500" t="s">
        <v>116</v>
      </c>
      <c r="AB2500">
        <f>IF(OR(porsche_data[[#This Row],[Interior Color]]="Black",porsche_data[[#This Row],[Interior Color]]="Beige",porsche_data[[#This Row],[Interior Color]]="Brown",porsche_data[[#This Row],[Interior Color]]="Grey"),0,1)</f>
        <v>1</v>
      </c>
      <c r="AC2500" t="s">
        <v>32</v>
      </c>
      <c r="AD25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01" spans="1:30" x14ac:dyDescent="0.2">
      <c r="A2501" t="s">
        <v>3330</v>
      </c>
      <c r="B2501">
        <v>107991</v>
      </c>
      <c r="C2501">
        <f>ABS((porsche_data[[#This Row],[Price]]-AVERAGE(B2433:B6888))/_xlfn.STDEV.P(B2433:B6888))</f>
        <v>1.6705245584614541</v>
      </c>
      <c r="D2501" t="s">
        <v>70</v>
      </c>
      <c r="E2501" t="s">
        <v>71</v>
      </c>
      <c r="F2501">
        <f>IF(OR(ISNUMBER(SEARCH(" 4S",porsche_data[[#This Row],[Model]])), ISNUMBER(SEARCH(" S",porsche_data[[#This Row],[Model]]))),1,0)</f>
        <v>1</v>
      </c>
      <c r="G2501">
        <f>IF(ISNUMBER(SEARCH("Turbo",porsche_data[[#This Row],[Model]])),1,0)</f>
        <v>0</v>
      </c>
      <c r="H2501">
        <f>IF(ISNUMBER(SEARCH("GT",porsche_data[[#This Row],[Model]])),1,0)</f>
        <v>0</v>
      </c>
      <c r="I2501">
        <f>IF(ISNUMBER(SEARCH("RS",porsche_data[[#This Row],[Model]])),1,0)</f>
        <v>0</v>
      </c>
      <c r="J2501">
        <f>IF(ISNUMBER(SEARCH("Targa",porsche_data[[#This Row],[Body]])),1,0)</f>
        <v>0</v>
      </c>
      <c r="K2501">
        <f>IF(ISNUMBER(SEARCH("Cabriolet",porsche_data[[#This Row],[Body]])),1,0)</f>
        <v>0</v>
      </c>
      <c r="L2501" t="s">
        <v>44</v>
      </c>
      <c r="M2501">
        <v>991</v>
      </c>
      <c r="N2501" t="s">
        <v>3331</v>
      </c>
      <c r="O2501" s="3">
        <f>1*(LEFT(porsche_data[[#This Row],[Mileage0]],FIND(" ",porsche_data[[#This Row],[Mileage0]])-1))</f>
        <v>54000</v>
      </c>
      <c r="P2501" t="s">
        <v>73</v>
      </c>
      <c r="Q2501">
        <v>420</v>
      </c>
      <c r="R2501" t="s">
        <v>67</v>
      </c>
      <c r="S2501">
        <f>1*(LEFT(porsche_data[[#This Row],[Cylinder Capacity]],FIND(" ",porsche_data[[#This Row],[Cylinder Capacity]])-1))</f>
        <v>3</v>
      </c>
      <c r="T2501" t="s">
        <v>20</v>
      </c>
      <c r="U2501" t="s">
        <v>31</v>
      </c>
      <c r="V2501">
        <f>IF(porsche_data[[#This Row],[Transmission]]="Automatic",1,0)</f>
        <v>0</v>
      </c>
      <c r="W2501">
        <f>IF(porsche_data[[#This Row],[Transmission]]="PDK",1,0)</f>
        <v>1</v>
      </c>
      <c r="X2501" t="s">
        <v>22</v>
      </c>
      <c r="Y2501">
        <f>IF(porsche_data[[#This Row],[Drive]]="Rear drive",0,1)</f>
        <v>0</v>
      </c>
      <c r="Z2501" t="s">
        <v>23</v>
      </c>
      <c r="AA2501" t="s">
        <v>24</v>
      </c>
      <c r="AB2501">
        <f>IF(OR(porsche_data[[#This Row],[Interior Color]]="Black",porsche_data[[#This Row],[Interior Color]]="Beige",porsche_data[[#This Row],[Interior Color]]="Brown",porsche_data[[#This Row],[Interior Color]]="Grey"),0,1)</f>
        <v>0</v>
      </c>
      <c r="AC2501" t="s">
        <v>40</v>
      </c>
      <c r="AD25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02" spans="1:30" hidden="1" x14ac:dyDescent="0.2">
      <c r="A2502" t="s">
        <v>25</v>
      </c>
      <c r="C2502" t="e">
        <f>ABS((porsche_data[[#This Row],[Price]]-#REF!)/#REF!)</f>
        <v>#REF!</v>
      </c>
      <c r="D2502" t="s">
        <v>204</v>
      </c>
      <c r="E2502" t="s">
        <v>205</v>
      </c>
      <c r="F2502">
        <f>IF(OR(ISNUMBER(SEARCH(" 4S",porsche_data[[#This Row],[Model]])), ISNUMBER(SEARCH(" S",porsche_data[[#This Row],[Model]]))),1,0)</f>
        <v>1</v>
      </c>
      <c r="G2502">
        <f>IF(ISNUMBER(SEARCH("Turbo",porsche_data[[#This Row],[Model]])),1,0)</f>
        <v>0</v>
      </c>
      <c r="H2502">
        <f>IF(ISNUMBER(SEARCH("GT",porsche_data[[#This Row],[Model]])),1,0)</f>
        <v>0</v>
      </c>
      <c r="I2502">
        <f>IF(ISNUMBER(SEARCH("RS",porsche_data[[#This Row],[Model]])),1,0)</f>
        <v>0</v>
      </c>
      <c r="J2502">
        <f>IF(ISNUMBER(SEARCH("Targa",porsche_data[[#This Row],[Body]])),1,0)</f>
        <v>0</v>
      </c>
      <c r="K2502">
        <f>IF(ISNUMBER(SEARCH("Cabriolet",porsche_data[[#This Row],[Body]])),1,0)</f>
        <v>1</v>
      </c>
      <c r="L2502" t="s">
        <v>16</v>
      </c>
      <c r="N2502" t="s">
        <v>3513</v>
      </c>
      <c r="O2502" t="str">
        <f>IF(ISNUMBER(SEARCH("km",porsche_data[[#This Row],[Mileage0]])),porsche_data[[#This Row],[Mileage0]],"")</f>
        <v>35700 km</v>
      </c>
      <c r="P2502" t="s">
        <v>207</v>
      </c>
      <c r="R2502" t="s">
        <v>88</v>
      </c>
      <c r="T2502" t="s">
        <v>20</v>
      </c>
      <c r="U2502" t="s">
        <v>31</v>
      </c>
      <c r="V2502">
        <f>IF(porsche_data[[#This Row],[Transmission]]="Automatic",1,0)</f>
        <v>0</v>
      </c>
      <c r="W2502">
        <f>IF(porsche_data[[#This Row],[Transmission]]="PDK",1,0)</f>
        <v>1</v>
      </c>
      <c r="X2502" t="s">
        <v>22</v>
      </c>
      <c r="Y2502">
        <f>IF(porsche_data[[#This Row],[Drive]]="Rear drive",0,1)</f>
        <v>0</v>
      </c>
      <c r="Z2502" t="s">
        <v>23</v>
      </c>
      <c r="AA2502" t="s">
        <v>24</v>
      </c>
      <c r="AB2502">
        <f>IF(OR(porsche_data[[#This Row],[Interior Color]]="Black",porsche_data[[#This Row],[Interior Color]]="Beige",porsche_data[[#This Row],[Interior Color]]="Brown",porsche_data[[#This Row],[Interior Color]]="Grey"),0,1)</f>
        <v>0</v>
      </c>
      <c r="AC2502" t="s">
        <v>61</v>
      </c>
      <c r="AD25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03" spans="1:30" hidden="1" x14ac:dyDescent="0.2">
      <c r="A2503" t="s">
        <v>25</v>
      </c>
      <c r="C2503" t="e">
        <f>ABS((porsche_data[[#This Row],[Price]]-#REF!)/#REF!)</f>
        <v>#REF!</v>
      </c>
      <c r="D2503" t="s">
        <v>25</v>
      </c>
      <c r="E2503" t="s">
        <v>25</v>
      </c>
      <c r="F2503">
        <f>IF(OR(ISNUMBER(SEARCH(" 4S",porsche_data[[#This Row],[Model]])), ISNUMBER(SEARCH(" S",porsche_data[[#This Row],[Model]]))),1,0)</f>
        <v>0</v>
      </c>
      <c r="G2503">
        <f>IF(ISNUMBER(SEARCH("Turbo",porsche_data[[#This Row],[Model]])),1,0)</f>
        <v>0</v>
      </c>
      <c r="H2503">
        <f>IF(ISNUMBER(SEARCH("GT",porsche_data[[#This Row],[Model]])),1,0)</f>
        <v>0</v>
      </c>
      <c r="I2503">
        <f>IF(ISNUMBER(SEARCH("RS",porsche_data[[#This Row],[Model]])),1,0)</f>
        <v>0</v>
      </c>
      <c r="J2503">
        <f>IF(ISNUMBER(SEARCH("Targa",porsche_data[[#This Row],[Body]])),1,0)</f>
        <v>0</v>
      </c>
      <c r="K2503">
        <f>IF(ISNUMBER(SEARCH("Cabriolet",porsche_data[[#This Row],[Body]])),1,0)</f>
        <v>0</v>
      </c>
      <c r="L2503" t="s">
        <v>25</v>
      </c>
      <c r="N2503" t="s">
        <v>25</v>
      </c>
      <c r="O2503" t="str">
        <f>IF(ISNUMBER(SEARCH("km",porsche_data[[#This Row],[Mileage0]])),porsche_data[[#This Row],[Mileage0]],"")</f>
        <v/>
      </c>
      <c r="P2503" t="s">
        <v>25</v>
      </c>
      <c r="R2503" t="s">
        <v>25</v>
      </c>
      <c r="T2503" t="s">
        <v>25</v>
      </c>
      <c r="U2503" t="s">
        <v>25</v>
      </c>
      <c r="V2503">
        <f>IF(porsche_data[[#This Row],[Transmission]]="Automatic",1,0)</f>
        <v>0</v>
      </c>
      <c r="W2503">
        <f>IF(porsche_data[[#This Row],[Transmission]]="PDK",1,0)</f>
        <v>0</v>
      </c>
      <c r="X2503" t="s">
        <v>25</v>
      </c>
      <c r="Y2503">
        <f>IF(porsche_data[[#This Row],[Drive]]="Rear drive",0,1)</f>
        <v>1</v>
      </c>
      <c r="Z2503" t="s">
        <v>25</v>
      </c>
      <c r="AA2503" t="s">
        <v>25</v>
      </c>
      <c r="AB2503">
        <f>IF(OR(porsche_data[[#This Row],[Interior Color]]="Black",porsche_data[[#This Row],[Interior Color]]="Beige",porsche_data[[#This Row],[Interior Color]]="Brown",porsche_data[[#This Row],[Interior Color]]="Grey"),0,1)</f>
        <v>1</v>
      </c>
      <c r="AC2503" t="s">
        <v>25</v>
      </c>
      <c r="AD25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04" spans="1:30" x14ac:dyDescent="0.2">
      <c r="A2504" t="s">
        <v>3044</v>
      </c>
      <c r="B2504">
        <v>107900</v>
      </c>
      <c r="C2504">
        <f>ABS((porsche_data[[#This Row],[Price]]-AVERAGE(B2436:B6891))/_xlfn.STDEV.P(B2436:B6891))</f>
        <v>1.6750316502901235</v>
      </c>
      <c r="D2504" t="s">
        <v>279</v>
      </c>
      <c r="E2504" t="s">
        <v>230</v>
      </c>
      <c r="F2504">
        <f>IF(OR(ISNUMBER(SEARCH(" 4S",porsche_data[[#This Row],[Model]])), ISNUMBER(SEARCH(" S",porsche_data[[#This Row],[Model]]))),1,0)</f>
        <v>0</v>
      </c>
      <c r="G2504">
        <f>IF(ISNUMBER(SEARCH("Turbo",porsche_data[[#This Row],[Model]])),1,0)</f>
        <v>0</v>
      </c>
      <c r="H2504">
        <f>IF(ISNUMBER(SEARCH("GT",porsche_data[[#This Row],[Model]])),1,0)</f>
        <v>0</v>
      </c>
      <c r="I2504">
        <f>IF(ISNUMBER(SEARCH("RS",porsche_data[[#This Row],[Model]])),1,0)</f>
        <v>0</v>
      </c>
      <c r="J2504">
        <f>IF(ISNUMBER(SEARCH("Targa",porsche_data[[#This Row],[Body]])),1,0)</f>
        <v>0</v>
      </c>
      <c r="K2504">
        <f>IF(ISNUMBER(SEARCH("Cabriolet",porsche_data[[#This Row],[Body]])),1,0)</f>
        <v>1</v>
      </c>
      <c r="L2504" t="s">
        <v>16</v>
      </c>
      <c r="M2504">
        <v>964</v>
      </c>
      <c r="N2504" t="s">
        <v>3045</v>
      </c>
      <c r="O2504" s="3">
        <f>1*(LEFT(porsche_data[[#This Row],[Mileage0]],FIND(" ",porsche_data[[#This Row],[Mileage0]])-1))</f>
        <v>196716</v>
      </c>
      <c r="P2504" t="s">
        <v>18</v>
      </c>
      <c r="Q2504">
        <v>250</v>
      </c>
      <c r="R2504" t="s">
        <v>19</v>
      </c>
      <c r="S2504">
        <f>1*(LEFT(porsche_data[[#This Row],[Cylinder Capacity]],FIND(" ",porsche_data[[#This Row],[Cylinder Capacity]])-1))</f>
        <v>3.6</v>
      </c>
      <c r="T2504" t="s">
        <v>20</v>
      </c>
      <c r="U2504" t="s">
        <v>21</v>
      </c>
      <c r="V2504">
        <f>IF(porsche_data[[#This Row],[Transmission]]="Automatic",1,0)</f>
        <v>0</v>
      </c>
      <c r="W2504">
        <f>IF(porsche_data[[#This Row],[Transmission]]="PDK",1,0)</f>
        <v>0</v>
      </c>
      <c r="X2504" t="s">
        <v>22</v>
      </c>
      <c r="Y2504">
        <f>IF(porsche_data[[#This Row],[Drive]]="Rear drive",0,1)</f>
        <v>0</v>
      </c>
      <c r="Z2504" t="s">
        <v>23</v>
      </c>
      <c r="AA2504" t="s">
        <v>24</v>
      </c>
      <c r="AB2504">
        <f>IF(OR(porsche_data[[#This Row],[Interior Color]]="Black",porsche_data[[#This Row],[Interior Color]]="Beige",porsche_data[[#This Row],[Interior Color]]="Brown",porsche_data[[#This Row],[Interior Color]]="Grey"),0,1)</f>
        <v>0</v>
      </c>
      <c r="AC2504" t="s">
        <v>116</v>
      </c>
      <c r="AD25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05" spans="1:30" hidden="1" x14ac:dyDescent="0.2">
      <c r="A2505" t="s">
        <v>3515</v>
      </c>
      <c r="C2505" t="e">
        <f>ABS((porsche_data[[#This Row],[Price]]-#REF!)/#REF!)</f>
        <v>#REF!</v>
      </c>
      <c r="D2505" t="s">
        <v>654</v>
      </c>
      <c r="E2505" t="s">
        <v>1408</v>
      </c>
      <c r="F2505">
        <f>IF(OR(ISNUMBER(SEARCH(" 4S",porsche_data[[#This Row],[Model]])), ISNUMBER(SEARCH(" S",porsche_data[[#This Row],[Model]]))),1,0)</f>
        <v>0</v>
      </c>
      <c r="G2505">
        <f>IF(ISNUMBER(SEARCH("Turbo",porsche_data[[#This Row],[Model]])),1,0)</f>
        <v>0</v>
      </c>
      <c r="H2505">
        <f>IF(ISNUMBER(SEARCH("GT",porsche_data[[#This Row],[Model]])),1,0)</f>
        <v>0</v>
      </c>
      <c r="I2505">
        <f>IF(ISNUMBER(SEARCH("RS",porsche_data[[#This Row],[Model]])),1,0)</f>
        <v>0</v>
      </c>
      <c r="J2505">
        <f>IF(ISNUMBER(SEARCH("Targa",porsche_data[[#This Row],[Body]])),1,0)</f>
        <v>0</v>
      </c>
      <c r="K2505">
        <f>IF(ISNUMBER(SEARCH("Cabriolet",porsche_data[[#This Row],[Body]])),1,0)</f>
        <v>0</v>
      </c>
      <c r="L2505" t="s">
        <v>108</v>
      </c>
      <c r="N2505" t="s">
        <v>3516</v>
      </c>
      <c r="O2505" t="str">
        <f>IF(ISNUMBER(SEARCH("km",porsche_data[[#This Row],[Mileage0]])),porsche_data[[#This Row],[Mileage0]],"")</f>
        <v/>
      </c>
      <c r="P2505" t="s">
        <v>25</v>
      </c>
      <c r="R2505" t="s">
        <v>25</v>
      </c>
      <c r="T2505" t="s">
        <v>20</v>
      </c>
      <c r="U2505" t="s">
        <v>21</v>
      </c>
      <c r="V2505">
        <f>IF(porsche_data[[#This Row],[Transmission]]="Automatic",1,0)</f>
        <v>0</v>
      </c>
      <c r="W2505">
        <f>IF(porsche_data[[#This Row],[Transmission]]="PDK",1,0)</f>
        <v>0</v>
      </c>
      <c r="X2505" t="s">
        <v>22</v>
      </c>
      <c r="Y2505">
        <f>IF(porsche_data[[#This Row],[Drive]]="Rear drive",0,1)</f>
        <v>0</v>
      </c>
      <c r="Z2505" t="s">
        <v>23</v>
      </c>
      <c r="AA2505" t="s">
        <v>116</v>
      </c>
      <c r="AB2505">
        <f>IF(OR(porsche_data[[#This Row],[Interior Color]]="Black",porsche_data[[#This Row],[Interior Color]]="Beige",porsche_data[[#This Row],[Interior Color]]="Brown",porsche_data[[#This Row],[Interior Color]]="Grey"),0,1)</f>
        <v>1</v>
      </c>
      <c r="AC2505" t="s">
        <v>99</v>
      </c>
      <c r="AD25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06" spans="1:30" hidden="1" x14ac:dyDescent="0.2">
      <c r="A2506" t="s">
        <v>3517</v>
      </c>
      <c r="C2506" t="e">
        <f>ABS((porsche_data[[#This Row],[Price]]-#REF!)/#REF!)</f>
        <v>#REF!</v>
      </c>
      <c r="D2506" t="s">
        <v>152</v>
      </c>
      <c r="E2506" t="s">
        <v>167</v>
      </c>
      <c r="F2506">
        <f>IF(OR(ISNUMBER(SEARCH(" 4S",porsche_data[[#This Row],[Model]])), ISNUMBER(SEARCH(" S",porsche_data[[#This Row],[Model]]))),1,0)</f>
        <v>0</v>
      </c>
      <c r="G2506">
        <f>IF(ISNUMBER(SEARCH("Turbo",porsche_data[[#This Row],[Model]])),1,0)</f>
        <v>0</v>
      </c>
      <c r="H2506">
        <f>IF(ISNUMBER(SEARCH("GT",porsche_data[[#This Row],[Model]])),1,0)</f>
        <v>1</v>
      </c>
      <c r="I2506">
        <f>IF(ISNUMBER(SEARCH("RS",porsche_data[[#This Row],[Model]])),1,0)</f>
        <v>1</v>
      </c>
      <c r="J2506">
        <f>IF(ISNUMBER(SEARCH("Targa",porsche_data[[#This Row],[Body]])),1,0)</f>
        <v>0</v>
      </c>
      <c r="K2506">
        <f>IF(ISNUMBER(SEARCH("Cabriolet",porsche_data[[#This Row],[Body]])),1,0)</f>
        <v>0</v>
      </c>
      <c r="L2506" t="s">
        <v>44</v>
      </c>
      <c r="N2506" t="s">
        <v>3518</v>
      </c>
      <c r="O2506" t="str">
        <f>IF(ISNUMBER(SEARCH("km",porsche_data[[#This Row],[Mileage0]])),porsche_data[[#This Row],[Mileage0]],"")</f>
        <v>72 km</v>
      </c>
      <c r="P2506" t="s">
        <v>141</v>
      </c>
      <c r="R2506" t="s">
        <v>111</v>
      </c>
      <c r="T2506" t="s">
        <v>20</v>
      </c>
      <c r="U2506" t="s">
        <v>31</v>
      </c>
      <c r="V2506">
        <f>IF(porsche_data[[#This Row],[Transmission]]="Automatic",1,0)</f>
        <v>0</v>
      </c>
      <c r="W2506">
        <f>IF(porsche_data[[#This Row],[Transmission]]="PDK",1,0)</f>
        <v>1</v>
      </c>
      <c r="X2506" t="s">
        <v>22</v>
      </c>
      <c r="Y2506">
        <f>IF(porsche_data[[#This Row],[Drive]]="Rear drive",0,1)</f>
        <v>0</v>
      </c>
      <c r="Z2506" t="s">
        <v>23</v>
      </c>
      <c r="AA2506" t="s">
        <v>24</v>
      </c>
      <c r="AB2506">
        <f>IF(OR(porsche_data[[#This Row],[Interior Color]]="Black",porsche_data[[#This Row],[Interior Color]]="Beige",porsche_data[[#This Row],[Interior Color]]="Brown",porsche_data[[#This Row],[Interior Color]]="Grey"),0,1)</f>
        <v>0</v>
      </c>
      <c r="AC2506" t="s">
        <v>47</v>
      </c>
      <c r="AD25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07" spans="1:30" hidden="1" x14ac:dyDescent="0.2">
      <c r="A2507" t="s">
        <v>2752</v>
      </c>
      <c r="B2507">
        <v>107500</v>
      </c>
      <c r="C2507" t="e">
        <f>ABS((porsche_data[[#This Row],[Price]]-#REF!)/#REF!)</f>
        <v>#REF!</v>
      </c>
      <c r="D2507" t="s">
        <v>1180</v>
      </c>
      <c r="E2507" t="s">
        <v>125</v>
      </c>
      <c r="F2507">
        <f>IF(OR(ISNUMBER(SEARCH(" 4S",porsche_data[[#This Row],[Model]])), ISNUMBER(SEARCH(" S",porsche_data[[#This Row],[Model]]))),1,0)</f>
        <v>1</v>
      </c>
      <c r="G2507">
        <f>IF(ISNUMBER(SEARCH("Turbo",porsche_data[[#This Row],[Model]])),1,0)</f>
        <v>0</v>
      </c>
      <c r="H2507">
        <f>IF(ISNUMBER(SEARCH("GT",porsche_data[[#This Row],[Model]])),1,0)</f>
        <v>0</v>
      </c>
      <c r="I2507">
        <f>IF(ISNUMBER(SEARCH("RS",porsche_data[[#This Row],[Model]])),1,0)</f>
        <v>0</v>
      </c>
      <c r="J2507">
        <f>IF(ISNUMBER(SEARCH("Targa",porsche_data[[#This Row],[Body]])),1,0)</f>
        <v>0</v>
      </c>
      <c r="K2507">
        <f>IF(ISNUMBER(SEARCH("Cabriolet",porsche_data[[#This Row],[Body]])),1,0)</f>
        <v>0</v>
      </c>
      <c r="L2507" t="s">
        <v>44</v>
      </c>
      <c r="M2507">
        <v>993</v>
      </c>
      <c r="N2507" t="s">
        <v>2753</v>
      </c>
      <c r="O2507" t="str">
        <f>IF(ISNUMBER(SEARCH("km",porsche_data[[#This Row],[Mileage0]])),porsche_data[[#This Row],[Mileage0]],"")</f>
        <v/>
      </c>
      <c r="P2507" t="s">
        <v>126</v>
      </c>
      <c r="Q2507">
        <v>285</v>
      </c>
      <c r="R2507" t="s">
        <v>19</v>
      </c>
      <c r="S2507">
        <v>0</v>
      </c>
      <c r="T2507" t="s">
        <v>20</v>
      </c>
      <c r="U2507" t="s">
        <v>53</v>
      </c>
      <c r="V2507">
        <f>IF(porsche_data[[#This Row],[Transmission]]="Automatic",1,0)</f>
        <v>1</v>
      </c>
      <c r="W2507">
        <f>IF(porsche_data[[#This Row],[Transmission]]="PDK",1,0)</f>
        <v>0</v>
      </c>
      <c r="X2507" t="s">
        <v>22</v>
      </c>
      <c r="Y2507">
        <f>IF(porsche_data[[#This Row],[Drive]]="Rear drive",0,1)</f>
        <v>0</v>
      </c>
      <c r="Z2507" t="s">
        <v>23</v>
      </c>
      <c r="AA2507" t="s">
        <v>68</v>
      </c>
      <c r="AB2507">
        <f>IF(OR(porsche_data[[#This Row],[Interior Color]]="Black",porsche_data[[#This Row],[Interior Color]]="Beige",porsche_data[[#This Row],[Interior Color]]="Brown",porsche_data[[#This Row],[Interior Color]]="Grey"),0,1)</f>
        <v>0</v>
      </c>
      <c r="AC2507" t="s">
        <v>24</v>
      </c>
      <c r="AD25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08" spans="1:30" hidden="1" x14ac:dyDescent="0.2">
      <c r="A2508" t="s">
        <v>700</v>
      </c>
      <c r="C2508" t="e">
        <f>ABS((porsche_data[[#This Row],[Price]]-#REF!)/#REF!)</f>
        <v>#REF!</v>
      </c>
      <c r="D2508" t="s">
        <v>641</v>
      </c>
      <c r="E2508" t="s">
        <v>642</v>
      </c>
      <c r="F2508">
        <f>IF(OR(ISNUMBER(SEARCH(" 4S",porsche_data[[#This Row],[Model]])), ISNUMBER(SEARCH(" S",porsche_data[[#This Row],[Model]]))),1,0)</f>
        <v>1</v>
      </c>
      <c r="G2508">
        <f>IF(ISNUMBER(SEARCH("Turbo",porsche_data[[#This Row],[Model]])),1,0)</f>
        <v>0</v>
      </c>
      <c r="H2508">
        <f>IF(ISNUMBER(SEARCH("GT",porsche_data[[#This Row],[Model]])),1,0)</f>
        <v>0</v>
      </c>
      <c r="I2508">
        <f>IF(ISNUMBER(SEARCH("RS",porsche_data[[#This Row],[Model]])),1,0)</f>
        <v>0</v>
      </c>
      <c r="J2508">
        <f>IF(ISNUMBER(SEARCH("Targa",porsche_data[[#This Row],[Body]])),1,0)</f>
        <v>1</v>
      </c>
      <c r="K2508">
        <f>IF(ISNUMBER(SEARCH("Cabriolet",porsche_data[[#This Row],[Body]])),1,0)</f>
        <v>0</v>
      </c>
      <c r="L2508" t="s">
        <v>36</v>
      </c>
      <c r="N2508" t="s">
        <v>701</v>
      </c>
      <c r="O2508" t="str">
        <f>IF(ISNUMBER(SEARCH("km",porsche_data[[#This Row],[Mileage0]])),porsche_data[[#This Row],[Mileage0]],"")</f>
        <v>295000 km</v>
      </c>
      <c r="P2508" t="s">
        <v>494</v>
      </c>
      <c r="R2508" t="s">
        <v>67</v>
      </c>
      <c r="T2508" t="s">
        <v>20</v>
      </c>
      <c r="U2508" t="s">
        <v>21</v>
      </c>
      <c r="V2508">
        <f>IF(porsche_data[[#This Row],[Transmission]]="Automatic",1,0)</f>
        <v>0</v>
      </c>
      <c r="W2508">
        <f>IF(porsche_data[[#This Row],[Transmission]]="PDK",1,0)</f>
        <v>0</v>
      </c>
      <c r="X2508" t="s">
        <v>22</v>
      </c>
      <c r="Y2508">
        <f>IF(porsche_data[[#This Row],[Drive]]="Rear drive",0,1)</f>
        <v>0</v>
      </c>
      <c r="Z2508" t="s">
        <v>23</v>
      </c>
      <c r="AA2508" t="s">
        <v>24</v>
      </c>
      <c r="AB2508">
        <f>IF(OR(porsche_data[[#This Row],[Interior Color]]="Black",porsche_data[[#This Row],[Interior Color]]="Beige",porsche_data[[#This Row],[Interior Color]]="Brown",porsche_data[[#This Row],[Interior Color]]="Grey"),0,1)</f>
        <v>0</v>
      </c>
      <c r="AC2508" t="s">
        <v>47</v>
      </c>
      <c r="AD25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09" spans="1:30" hidden="1" x14ac:dyDescent="0.2">
      <c r="A2509" t="s">
        <v>25</v>
      </c>
      <c r="C2509" t="e">
        <f>ABS((porsche_data[[#This Row],[Price]]-#REF!)/#REF!)</f>
        <v>#REF!</v>
      </c>
      <c r="D2509" t="s">
        <v>25</v>
      </c>
      <c r="E2509" t="s">
        <v>25</v>
      </c>
      <c r="F2509">
        <f>IF(OR(ISNUMBER(SEARCH(" 4S",porsche_data[[#This Row],[Model]])), ISNUMBER(SEARCH(" S",porsche_data[[#This Row],[Model]]))),1,0)</f>
        <v>0</v>
      </c>
      <c r="G2509">
        <f>IF(ISNUMBER(SEARCH("Turbo",porsche_data[[#This Row],[Model]])),1,0)</f>
        <v>0</v>
      </c>
      <c r="H2509">
        <f>IF(ISNUMBER(SEARCH("GT",porsche_data[[#This Row],[Model]])),1,0)</f>
        <v>0</v>
      </c>
      <c r="I2509">
        <f>IF(ISNUMBER(SEARCH("RS",porsche_data[[#This Row],[Model]])),1,0)</f>
        <v>0</v>
      </c>
      <c r="J2509">
        <f>IF(ISNUMBER(SEARCH("Targa",porsche_data[[#This Row],[Body]])),1,0)</f>
        <v>0</v>
      </c>
      <c r="K2509">
        <f>IF(ISNUMBER(SEARCH("Cabriolet",porsche_data[[#This Row],[Body]])),1,0)</f>
        <v>0</v>
      </c>
      <c r="L2509" t="s">
        <v>25</v>
      </c>
      <c r="N2509" t="s">
        <v>25</v>
      </c>
      <c r="O2509" t="str">
        <f>IF(ISNUMBER(SEARCH("km",porsche_data[[#This Row],[Mileage0]])),porsche_data[[#This Row],[Mileage0]],"")</f>
        <v/>
      </c>
      <c r="P2509" t="s">
        <v>25</v>
      </c>
      <c r="R2509" t="s">
        <v>25</v>
      </c>
      <c r="T2509" t="s">
        <v>25</v>
      </c>
      <c r="U2509" t="s">
        <v>25</v>
      </c>
      <c r="V2509">
        <f>IF(porsche_data[[#This Row],[Transmission]]="Automatic",1,0)</f>
        <v>0</v>
      </c>
      <c r="W2509">
        <f>IF(porsche_data[[#This Row],[Transmission]]="PDK",1,0)</f>
        <v>0</v>
      </c>
      <c r="X2509" t="s">
        <v>25</v>
      </c>
      <c r="Y2509">
        <f>IF(porsche_data[[#This Row],[Drive]]="Rear drive",0,1)</f>
        <v>1</v>
      </c>
      <c r="Z2509" t="s">
        <v>25</v>
      </c>
      <c r="AA2509" t="s">
        <v>25</v>
      </c>
      <c r="AB2509">
        <f>IF(OR(porsche_data[[#This Row],[Interior Color]]="Black",porsche_data[[#This Row],[Interior Color]]="Beige",porsche_data[[#This Row],[Interior Color]]="Brown",porsche_data[[#This Row],[Interior Color]]="Grey"),0,1)</f>
        <v>1</v>
      </c>
      <c r="AC2509" t="s">
        <v>25</v>
      </c>
      <c r="AD25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10" spans="1:30" hidden="1" x14ac:dyDescent="0.2">
      <c r="A2510" t="s">
        <v>2752</v>
      </c>
      <c r="B2510">
        <v>107500</v>
      </c>
      <c r="C2510" t="e">
        <f>ABS((porsche_data[[#This Row],[Price]]-#REF!)/#REF!)</f>
        <v>#REF!</v>
      </c>
      <c r="D2510" t="s">
        <v>118</v>
      </c>
      <c r="E2510" t="s">
        <v>119</v>
      </c>
      <c r="F2510">
        <f>IF(OR(ISNUMBER(SEARCH(" 4S",porsche_data[[#This Row],[Model]])), ISNUMBER(SEARCH(" S",porsche_data[[#This Row],[Model]]))),1,0)</f>
        <v>0</v>
      </c>
      <c r="G2510">
        <f>IF(ISNUMBER(SEARCH("Turbo",porsche_data[[#This Row],[Model]])),1,0)</f>
        <v>0</v>
      </c>
      <c r="H2510">
        <f>IF(ISNUMBER(SEARCH("GT",porsche_data[[#This Row],[Model]])),1,0)</f>
        <v>0</v>
      </c>
      <c r="I2510">
        <f>IF(ISNUMBER(SEARCH("RS",porsche_data[[#This Row],[Model]])),1,0)</f>
        <v>0</v>
      </c>
      <c r="J2510">
        <f>IF(ISNUMBER(SEARCH("Targa",porsche_data[[#This Row],[Body]])),1,0)</f>
        <v>1</v>
      </c>
      <c r="K2510">
        <f>IF(ISNUMBER(SEARCH("Cabriolet",porsche_data[[#This Row],[Body]])),1,0)</f>
        <v>0</v>
      </c>
      <c r="L2510" t="s">
        <v>36</v>
      </c>
      <c r="N2510" t="s">
        <v>5042</v>
      </c>
      <c r="O2510" t="str">
        <f>IF(ISNUMBER(SEARCH("km",porsche_data[[#This Row],[Mileage0]])),porsche_data[[#This Row],[Mileage0]],"")</f>
        <v/>
      </c>
      <c r="P2510" t="s">
        <v>121</v>
      </c>
      <c r="R2510" t="s">
        <v>122</v>
      </c>
      <c r="T2510" t="s">
        <v>20</v>
      </c>
      <c r="U2510" t="s">
        <v>21</v>
      </c>
      <c r="V2510">
        <f>IF(porsche_data[[#This Row],[Transmission]]="Automatic",1,0)</f>
        <v>0</v>
      </c>
      <c r="W2510">
        <f>IF(porsche_data[[#This Row],[Transmission]]="PDK",1,0)</f>
        <v>0</v>
      </c>
      <c r="X2510" t="s">
        <v>22</v>
      </c>
      <c r="Y2510">
        <f>IF(porsche_data[[#This Row],[Drive]]="Rear drive",0,1)</f>
        <v>0</v>
      </c>
      <c r="Z2510" t="s">
        <v>23</v>
      </c>
      <c r="AA2510" t="s">
        <v>24</v>
      </c>
      <c r="AB2510">
        <f>IF(OR(porsche_data[[#This Row],[Interior Color]]="Black",porsche_data[[#This Row],[Interior Color]]="Beige",porsche_data[[#This Row],[Interior Color]]="Brown",porsche_data[[#This Row],[Interior Color]]="Grey"),0,1)</f>
        <v>0</v>
      </c>
      <c r="AC2510" t="s">
        <v>308</v>
      </c>
      <c r="AD25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11" spans="1:30" x14ac:dyDescent="0.2">
      <c r="A2511" t="s">
        <v>2409</v>
      </c>
      <c r="B2511">
        <v>107100</v>
      </c>
      <c r="C2511">
        <f>ABS((porsche_data[[#This Row],[Price]]-AVERAGE(B2443:B6898))/_xlfn.STDEV.P(B2443:B6898))</f>
        <v>1.6478097494588859</v>
      </c>
      <c r="D2511" t="s">
        <v>298</v>
      </c>
      <c r="E2511" t="s">
        <v>299</v>
      </c>
      <c r="F2511">
        <f>IF(OR(ISNUMBER(SEARCH(" 4S",porsche_data[[#This Row],[Model]])), ISNUMBER(SEARCH(" S",porsche_data[[#This Row],[Model]]))),1,0)</f>
        <v>0</v>
      </c>
      <c r="G2511">
        <f>IF(ISNUMBER(SEARCH("Turbo",porsche_data[[#This Row],[Model]])),1,0)</f>
        <v>0</v>
      </c>
      <c r="H2511">
        <f>IF(ISNUMBER(SEARCH("GT",porsche_data[[#This Row],[Model]])),1,0)</f>
        <v>1</v>
      </c>
      <c r="I2511">
        <f>IF(ISNUMBER(SEARCH("RS",porsche_data[[#This Row],[Model]])),1,0)</f>
        <v>0</v>
      </c>
      <c r="J2511">
        <f>IF(ISNUMBER(SEARCH("Targa",porsche_data[[#This Row],[Body]])),1,0)</f>
        <v>0</v>
      </c>
      <c r="K2511">
        <f>IF(ISNUMBER(SEARCH("Cabriolet",porsche_data[[#This Row],[Body]])),1,0)</f>
        <v>0</v>
      </c>
      <c r="L2511" t="s">
        <v>44</v>
      </c>
      <c r="M2511">
        <v>997</v>
      </c>
      <c r="N2511" t="s">
        <v>2410</v>
      </c>
      <c r="O2511" s="3">
        <f>1*(LEFT(porsche_data[[#This Row],[Mileage0]],FIND(" ",porsche_data[[#This Row],[Mileage0]])-1))</f>
        <v>40554</v>
      </c>
      <c r="P2511" t="s">
        <v>301</v>
      </c>
      <c r="Q2511">
        <v>415</v>
      </c>
      <c r="R2511" t="s">
        <v>19</v>
      </c>
      <c r="S2511">
        <f>1*(LEFT(porsche_data[[#This Row],[Cylinder Capacity]],FIND(" ",porsche_data[[#This Row],[Cylinder Capacity]])-1))</f>
        <v>3.6</v>
      </c>
      <c r="T2511" t="s">
        <v>20</v>
      </c>
      <c r="U2511" t="s">
        <v>21</v>
      </c>
      <c r="V2511">
        <f>IF(porsche_data[[#This Row],[Transmission]]="Automatic",1,0)</f>
        <v>0</v>
      </c>
      <c r="W2511">
        <f>IF(porsche_data[[#This Row],[Transmission]]="PDK",1,0)</f>
        <v>0</v>
      </c>
      <c r="X2511" t="s">
        <v>22</v>
      </c>
      <c r="Y2511">
        <f>IF(porsche_data[[#This Row],[Drive]]="Rear drive",0,1)</f>
        <v>0</v>
      </c>
      <c r="Z2511" t="s">
        <v>23</v>
      </c>
      <c r="AA2511" t="s">
        <v>24</v>
      </c>
      <c r="AB2511">
        <f>IF(OR(porsche_data[[#This Row],[Interior Color]]="Black",porsche_data[[#This Row],[Interior Color]]="Beige",porsche_data[[#This Row],[Interior Color]]="Brown",porsche_data[[#This Row],[Interior Color]]="Grey"),0,1)</f>
        <v>0</v>
      </c>
      <c r="AC2511" t="s">
        <v>40</v>
      </c>
      <c r="AD25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12" spans="1:30" x14ac:dyDescent="0.2">
      <c r="A2512" t="s">
        <v>2971</v>
      </c>
      <c r="B2512">
        <v>106950</v>
      </c>
      <c r="C2512">
        <f>ABS((porsche_data[[#This Row],[Price]]-AVERAGE(B2444:B6899))/_xlfn.STDEV.P(B2444:B6899))</f>
        <v>1.6400769799820203</v>
      </c>
      <c r="D2512" t="s">
        <v>80</v>
      </c>
      <c r="E2512" t="s">
        <v>76</v>
      </c>
      <c r="F2512">
        <f>IF(OR(ISNUMBER(SEARCH(" 4S",porsche_data[[#This Row],[Model]])), ISNUMBER(SEARCH(" S",porsche_data[[#This Row],[Model]]))),1,0)</f>
        <v>1</v>
      </c>
      <c r="G2512">
        <f>IF(ISNUMBER(SEARCH("Turbo",porsche_data[[#This Row],[Model]])),1,0)</f>
        <v>0</v>
      </c>
      <c r="H2512">
        <f>IF(ISNUMBER(SEARCH("GT",porsche_data[[#This Row],[Model]])),1,0)</f>
        <v>0</v>
      </c>
      <c r="I2512">
        <f>IF(ISNUMBER(SEARCH("RS",porsche_data[[#This Row],[Model]])),1,0)</f>
        <v>0</v>
      </c>
      <c r="J2512">
        <f>IF(ISNUMBER(SEARCH("Targa",porsche_data[[#This Row],[Body]])),1,0)</f>
        <v>0</v>
      </c>
      <c r="K2512">
        <f>IF(ISNUMBER(SEARCH("Cabriolet",porsche_data[[#This Row],[Body]])),1,0)</f>
        <v>0</v>
      </c>
      <c r="L2512" t="s">
        <v>44</v>
      </c>
      <c r="M2512">
        <v>991</v>
      </c>
      <c r="N2512" t="s">
        <v>2972</v>
      </c>
      <c r="O2512" s="3">
        <f>1*(LEFT(porsche_data[[#This Row],[Mileage0]],FIND(" ",porsche_data[[#This Row],[Mileage0]])-1))</f>
        <v>62156</v>
      </c>
      <c r="P2512" t="s">
        <v>73</v>
      </c>
      <c r="Q2512">
        <v>420</v>
      </c>
      <c r="R2512" t="s">
        <v>78</v>
      </c>
      <c r="S2512">
        <f>1*(LEFT(porsche_data[[#This Row],[Cylinder Capacity]],FIND(" ",porsche_data[[#This Row],[Cylinder Capacity]])-1))</f>
        <v>3</v>
      </c>
      <c r="T2512" t="s">
        <v>20</v>
      </c>
      <c r="U2512" t="s">
        <v>31</v>
      </c>
      <c r="V2512">
        <f>IF(porsche_data[[#This Row],[Transmission]]="Automatic",1,0)</f>
        <v>0</v>
      </c>
      <c r="W2512">
        <f>IF(porsche_data[[#This Row],[Transmission]]="PDK",1,0)</f>
        <v>1</v>
      </c>
      <c r="X2512" t="s">
        <v>46</v>
      </c>
      <c r="Y2512">
        <f>IF(porsche_data[[#This Row],[Drive]]="Rear drive",0,1)</f>
        <v>1</v>
      </c>
      <c r="Z2512" t="s">
        <v>23</v>
      </c>
      <c r="AA2512" t="s">
        <v>24</v>
      </c>
      <c r="AB2512">
        <f>IF(OR(porsche_data[[#This Row],[Interior Color]]="Black",porsche_data[[#This Row],[Interior Color]]="Beige",porsche_data[[#This Row],[Interior Color]]="Brown",porsche_data[[#This Row],[Interior Color]]="Grey"),0,1)</f>
        <v>0</v>
      </c>
      <c r="AC2512" t="s">
        <v>24</v>
      </c>
      <c r="AD25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13" spans="1:30" x14ac:dyDescent="0.2">
      <c r="A2513" t="s">
        <v>442</v>
      </c>
      <c r="B2513">
        <v>106900</v>
      </c>
      <c r="C2513">
        <f>ABS((porsche_data[[#This Row],[Price]]-AVERAGE(B2445:B6900))/_xlfn.STDEV.P(B2445:B6900))</f>
        <v>1.6374993901563986</v>
      </c>
      <c r="D2513" t="s">
        <v>80</v>
      </c>
      <c r="E2513" t="s">
        <v>486</v>
      </c>
      <c r="F2513">
        <f>IF(OR(ISNUMBER(SEARCH(" 4S",porsche_data[[#This Row],[Model]])), ISNUMBER(SEARCH(" S",porsche_data[[#This Row],[Model]]))),1,0)</f>
        <v>0</v>
      </c>
      <c r="G2513">
        <f>IF(ISNUMBER(SEARCH("Turbo",porsche_data[[#This Row],[Model]])),1,0)</f>
        <v>0</v>
      </c>
      <c r="H2513">
        <f>IF(ISNUMBER(SEARCH("GT",porsche_data[[#This Row],[Model]])),1,0)</f>
        <v>0</v>
      </c>
      <c r="I2513">
        <f>IF(ISNUMBER(SEARCH("RS",porsche_data[[#This Row],[Model]])),1,0)</f>
        <v>0</v>
      </c>
      <c r="J2513">
        <f>IF(ISNUMBER(SEARCH("Targa",porsche_data[[#This Row],[Body]])),1,0)</f>
        <v>0</v>
      </c>
      <c r="K2513">
        <f>IF(ISNUMBER(SEARCH("Cabriolet",porsche_data[[#This Row],[Body]])),1,0)</f>
        <v>0</v>
      </c>
      <c r="L2513" t="s">
        <v>44</v>
      </c>
      <c r="M2513">
        <v>991</v>
      </c>
      <c r="N2513" t="s">
        <v>1619</v>
      </c>
      <c r="O2513" s="3">
        <f>1*(LEFT(porsche_data[[#This Row],[Mileage0]],FIND(" ",porsche_data[[#This Row],[Mileage0]])-1))</f>
        <v>33686</v>
      </c>
      <c r="P2513" t="s">
        <v>331</v>
      </c>
      <c r="Q2513">
        <v>370</v>
      </c>
      <c r="R2513" t="s">
        <v>67</v>
      </c>
      <c r="S2513">
        <f>1*(LEFT(porsche_data[[#This Row],[Cylinder Capacity]],FIND(" ",porsche_data[[#This Row],[Cylinder Capacity]])-1))</f>
        <v>3</v>
      </c>
      <c r="T2513" t="s">
        <v>20</v>
      </c>
      <c r="U2513" t="s">
        <v>31</v>
      </c>
      <c r="V2513">
        <f>IF(porsche_data[[#This Row],[Transmission]]="Automatic",1,0)</f>
        <v>0</v>
      </c>
      <c r="W2513">
        <f>IF(porsche_data[[#This Row],[Transmission]]="PDK",1,0)</f>
        <v>1</v>
      </c>
      <c r="X2513" t="s">
        <v>22</v>
      </c>
      <c r="Y2513">
        <f>IF(porsche_data[[#This Row],[Drive]]="Rear drive",0,1)</f>
        <v>0</v>
      </c>
      <c r="Z2513" t="s">
        <v>23</v>
      </c>
      <c r="AA2513" t="s">
        <v>24</v>
      </c>
      <c r="AB2513">
        <f>IF(OR(porsche_data[[#This Row],[Interior Color]]="Black",porsche_data[[#This Row],[Interior Color]]="Beige",porsche_data[[#This Row],[Interior Color]]="Brown",porsche_data[[#This Row],[Interior Color]]="Grey"),0,1)</f>
        <v>0</v>
      </c>
      <c r="AC2513" t="s">
        <v>61</v>
      </c>
      <c r="AD25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14" spans="1:30" hidden="1" x14ac:dyDescent="0.2">
      <c r="A2514" t="s">
        <v>649</v>
      </c>
      <c r="C2514" t="e">
        <f>ABS((porsche_data[[#This Row],[Price]]-#REF!)/#REF!)</f>
        <v>#REF!</v>
      </c>
      <c r="D2514" t="s">
        <v>152</v>
      </c>
      <c r="E2514" t="s">
        <v>272</v>
      </c>
      <c r="F2514">
        <f>IF(OR(ISNUMBER(SEARCH(" 4S",porsche_data[[#This Row],[Model]])), ISNUMBER(SEARCH(" S",porsche_data[[#This Row],[Model]]))),1,0)</f>
        <v>1</v>
      </c>
      <c r="G2514">
        <f>IF(ISNUMBER(SEARCH("Turbo",porsche_data[[#This Row],[Model]])),1,0)</f>
        <v>0</v>
      </c>
      <c r="H2514">
        <f>IF(ISNUMBER(SEARCH("GT",porsche_data[[#This Row],[Model]])),1,0)</f>
        <v>0</v>
      </c>
      <c r="I2514">
        <f>IF(ISNUMBER(SEARCH("RS",porsche_data[[#This Row],[Model]])),1,0)</f>
        <v>1</v>
      </c>
      <c r="J2514">
        <f>IF(ISNUMBER(SEARCH("Targa",porsche_data[[#This Row],[Body]])),1,0)</f>
        <v>0</v>
      </c>
      <c r="K2514">
        <f>IF(ISNUMBER(SEARCH("Cabriolet",porsche_data[[#This Row],[Body]])),1,0)</f>
        <v>1</v>
      </c>
      <c r="L2514" t="s">
        <v>16</v>
      </c>
      <c r="N2514" t="s">
        <v>3527</v>
      </c>
      <c r="O2514" t="str">
        <f>IF(ISNUMBER(SEARCH("km",porsche_data[[#This Row],[Mileage0]])),porsche_data[[#This Row],[Mileage0]],"")</f>
        <v>33 km</v>
      </c>
      <c r="P2514" t="s">
        <v>141</v>
      </c>
      <c r="R2514" t="s">
        <v>111</v>
      </c>
      <c r="T2514" t="s">
        <v>20</v>
      </c>
      <c r="U2514" t="s">
        <v>31</v>
      </c>
      <c r="V2514">
        <f>IF(porsche_data[[#This Row],[Transmission]]="Automatic",1,0)</f>
        <v>0</v>
      </c>
      <c r="W2514">
        <f>IF(porsche_data[[#This Row],[Transmission]]="PDK",1,0)</f>
        <v>1</v>
      </c>
      <c r="X2514" t="s">
        <v>22</v>
      </c>
      <c r="Y2514">
        <f>IF(porsche_data[[#This Row],[Drive]]="Rear drive",0,1)</f>
        <v>0</v>
      </c>
      <c r="Z2514" t="s">
        <v>23</v>
      </c>
      <c r="AA2514" t="s">
        <v>24</v>
      </c>
      <c r="AB2514">
        <f>IF(OR(porsche_data[[#This Row],[Interior Color]]="Black",porsche_data[[#This Row],[Interior Color]]="Beige",porsche_data[[#This Row],[Interior Color]]="Brown",porsche_data[[#This Row],[Interior Color]]="Grey"),0,1)</f>
        <v>0</v>
      </c>
      <c r="AC2514" t="s">
        <v>24</v>
      </c>
      <c r="AD25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15" spans="1:30" hidden="1" x14ac:dyDescent="0.2">
      <c r="A2515" t="s">
        <v>25</v>
      </c>
      <c r="C2515" t="e">
        <f>ABS((porsche_data[[#This Row],[Price]]-#REF!)/#REF!)</f>
        <v>#REF!</v>
      </c>
      <c r="D2515" t="s">
        <v>25</v>
      </c>
      <c r="E2515" t="s">
        <v>25</v>
      </c>
      <c r="F2515">
        <f>IF(OR(ISNUMBER(SEARCH(" 4S",porsche_data[[#This Row],[Model]])), ISNUMBER(SEARCH(" S",porsche_data[[#This Row],[Model]]))),1,0)</f>
        <v>0</v>
      </c>
      <c r="G2515">
        <f>IF(ISNUMBER(SEARCH("Turbo",porsche_data[[#This Row],[Model]])),1,0)</f>
        <v>0</v>
      </c>
      <c r="H2515">
        <f>IF(ISNUMBER(SEARCH("GT",porsche_data[[#This Row],[Model]])),1,0)</f>
        <v>0</v>
      </c>
      <c r="I2515">
        <f>IF(ISNUMBER(SEARCH("RS",porsche_data[[#This Row],[Model]])),1,0)</f>
        <v>0</v>
      </c>
      <c r="J2515">
        <f>IF(ISNUMBER(SEARCH("Targa",porsche_data[[#This Row],[Body]])),1,0)</f>
        <v>0</v>
      </c>
      <c r="K2515">
        <f>IF(ISNUMBER(SEARCH("Cabriolet",porsche_data[[#This Row],[Body]])),1,0)</f>
        <v>0</v>
      </c>
      <c r="L2515" t="s">
        <v>25</v>
      </c>
      <c r="N2515" t="s">
        <v>25</v>
      </c>
      <c r="O2515" t="str">
        <f>IF(ISNUMBER(SEARCH("km",porsche_data[[#This Row],[Mileage0]])),porsche_data[[#This Row],[Mileage0]],"")</f>
        <v/>
      </c>
      <c r="P2515" t="s">
        <v>25</v>
      </c>
      <c r="R2515" t="s">
        <v>25</v>
      </c>
      <c r="T2515" t="s">
        <v>25</v>
      </c>
      <c r="U2515" t="s">
        <v>25</v>
      </c>
      <c r="V2515">
        <f>IF(porsche_data[[#This Row],[Transmission]]="Automatic",1,0)</f>
        <v>0</v>
      </c>
      <c r="W2515">
        <f>IF(porsche_data[[#This Row],[Transmission]]="PDK",1,0)</f>
        <v>0</v>
      </c>
      <c r="X2515" t="s">
        <v>25</v>
      </c>
      <c r="Y2515">
        <f>IF(porsche_data[[#This Row],[Drive]]="Rear drive",0,1)</f>
        <v>1</v>
      </c>
      <c r="Z2515" t="s">
        <v>25</v>
      </c>
      <c r="AA2515" t="s">
        <v>25</v>
      </c>
      <c r="AB2515">
        <f>IF(OR(porsche_data[[#This Row],[Interior Color]]="Black",porsche_data[[#This Row],[Interior Color]]="Beige",porsche_data[[#This Row],[Interior Color]]="Brown",porsche_data[[#This Row],[Interior Color]]="Grey"),0,1)</f>
        <v>1</v>
      </c>
      <c r="AC2515" t="s">
        <v>25</v>
      </c>
      <c r="AD25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16" spans="1:30" x14ac:dyDescent="0.2">
      <c r="A2516" t="s">
        <v>3724</v>
      </c>
      <c r="B2516">
        <v>105997</v>
      </c>
      <c r="C2516">
        <f>ABS((porsche_data[[#This Row],[Price]]-AVERAGE(B2448:B6903))/_xlfn.STDEV.P(B2448:B6903))</f>
        <v>1.5955552043434835</v>
      </c>
      <c r="D2516" t="s">
        <v>27</v>
      </c>
      <c r="E2516" t="s">
        <v>1279</v>
      </c>
      <c r="F2516">
        <f>IF(OR(ISNUMBER(SEARCH(" 4S",porsche_data[[#This Row],[Model]])), ISNUMBER(SEARCH(" S",porsche_data[[#This Row],[Model]]))),1,0)</f>
        <v>0</v>
      </c>
      <c r="G2516">
        <f>IF(ISNUMBER(SEARCH("Turbo",porsche_data[[#This Row],[Model]])),1,0)</f>
        <v>0</v>
      </c>
      <c r="H2516">
        <f>IF(ISNUMBER(SEARCH("GT",porsche_data[[#This Row],[Model]])),1,0)</f>
        <v>1</v>
      </c>
      <c r="I2516">
        <f>IF(ISNUMBER(SEARCH("RS",porsche_data[[#This Row],[Model]])),1,0)</f>
        <v>0</v>
      </c>
      <c r="J2516">
        <f>IF(ISNUMBER(SEARCH("Targa",porsche_data[[#This Row],[Body]])),1,0)</f>
        <v>0</v>
      </c>
      <c r="K2516">
        <f>IF(ISNUMBER(SEARCH("Cabriolet",porsche_data[[#This Row],[Body]])),1,0)</f>
        <v>0</v>
      </c>
      <c r="L2516" t="s">
        <v>44</v>
      </c>
      <c r="M2516">
        <v>997</v>
      </c>
      <c r="N2516" t="s">
        <v>1716</v>
      </c>
      <c r="O2516" s="3">
        <f>1*(LEFT(porsche_data[[#This Row],[Mileage0]],FIND(" ",porsche_data[[#This Row],[Mileage0]])-1))</f>
        <v>39000</v>
      </c>
      <c r="P2516" t="s">
        <v>137</v>
      </c>
      <c r="Q2516">
        <v>408</v>
      </c>
      <c r="R2516" t="s">
        <v>88</v>
      </c>
      <c r="S2516">
        <f>1*(LEFT(porsche_data[[#This Row],[Cylinder Capacity]],FIND(" ",porsche_data[[#This Row],[Cylinder Capacity]])-1))</f>
        <v>3.8</v>
      </c>
      <c r="T2516" t="s">
        <v>20</v>
      </c>
      <c r="U2516" t="s">
        <v>31</v>
      </c>
      <c r="V2516">
        <f>IF(porsche_data[[#This Row],[Transmission]]="Automatic",1,0)</f>
        <v>0</v>
      </c>
      <c r="W2516">
        <f>IF(porsche_data[[#This Row],[Transmission]]="PDK",1,0)</f>
        <v>1</v>
      </c>
      <c r="X2516" t="s">
        <v>22</v>
      </c>
      <c r="Y2516">
        <f>IF(porsche_data[[#This Row],[Drive]]="Rear drive",0,1)</f>
        <v>0</v>
      </c>
      <c r="Z2516" t="s">
        <v>23</v>
      </c>
      <c r="AA2516" t="s">
        <v>24</v>
      </c>
      <c r="AB2516">
        <f>IF(OR(porsche_data[[#This Row],[Interior Color]]="Black",porsche_data[[#This Row],[Interior Color]]="Beige",porsche_data[[#This Row],[Interior Color]]="Brown",porsche_data[[#This Row],[Interior Color]]="Grey"),0,1)</f>
        <v>0</v>
      </c>
      <c r="AC2516" t="s">
        <v>61</v>
      </c>
      <c r="AD25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17" spans="1:30" hidden="1" x14ac:dyDescent="0.2">
      <c r="A2517" t="s">
        <v>5095</v>
      </c>
      <c r="B2517">
        <v>105911</v>
      </c>
      <c r="C2517" t="e">
        <f>ABS((porsche_data[[#This Row],[Price]]-#REF!)/#REF!)</f>
        <v>#REF!</v>
      </c>
      <c r="D2517" t="s">
        <v>930</v>
      </c>
      <c r="E2517" t="s">
        <v>226</v>
      </c>
      <c r="F2517">
        <f>IF(OR(ISNUMBER(SEARCH(" 4S",porsche_data[[#This Row],[Model]])), ISNUMBER(SEARCH(" S",porsche_data[[#This Row],[Model]]))),1,0)</f>
        <v>0</v>
      </c>
      <c r="G2517">
        <f>IF(ISNUMBER(SEARCH("Turbo",porsche_data[[#This Row],[Model]])),1,0)</f>
        <v>0</v>
      </c>
      <c r="H2517">
        <f>IF(ISNUMBER(SEARCH("GT",porsche_data[[#This Row],[Model]])),1,0)</f>
        <v>0</v>
      </c>
      <c r="I2517">
        <f>IF(ISNUMBER(SEARCH("RS",porsche_data[[#This Row],[Model]])),1,0)</f>
        <v>0</v>
      </c>
      <c r="J2517">
        <f>IF(ISNUMBER(SEARCH("Targa",porsche_data[[#This Row],[Body]])),1,0)</f>
        <v>0</v>
      </c>
      <c r="K2517">
        <f>IF(ISNUMBER(SEARCH("Cabriolet",porsche_data[[#This Row],[Body]])),1,0)</f>
        <v>0</v>
      </c>
      <c r="L2517" t="s">
        <v>44</v>
      </c>
      <c r="N2517" t="s">
        <v>25</v>
      </c>
      <c r="O2517" t="str">
        <f>IF(ISNUMBER(SEARCH("km",porsche_data[[#This Row],[Mileage0]])),porsche_data[[#This Row],[Mileage0]],"")</f>
        <v/>
      </c>
      <c r="P2517" t="s">
        <v>25</v>
      </c>
      <c r="R2517" t="s">
        <v>25</v>
      </c>
      <c r="T2517" t="s">
        <v>20</v>
      </c>
      <c r="U2517" t="s">
        <v>21</v>
      </c>
      <c r="V2517">
        <f>IF(porsche_data[[#This Row],[Transmission]]="Automatic",1,0)</f>
        <v>0</v>
      </c>
      <c r="W2517">
        <f>IF(porsche_data[[#This Row],[Transmission]]="PDK",1,0)</f>
        <v>0</v>
      </c>
      <c r="X2517" t="s">
        <v>22</v>
      </c>
      <c r="Y2517">
        <f>IF(porsche_data[[#This Row],[Drive]]="Rear drive",0,1)</f>
        <v>0</v>
      </c>
      <c r="Z2517" t="s">
        <v>23</v>
      </c>
      <c r="AA2517" t="s">
        <v>24</v>
      </c>
      <c r="AB2517">
        <f>IF(OR(porsche_data[[#This Row],[Interior Color]]="Black",porsche_data[[#This Row],[Interior Color]]="Beige",porsche_data[[#This Row],[Interior Color]]="Brown",porsche_data[[#This Row],[Interior Color]]="Grey"),0,1)</f>
        <v>0</v>
      </c>
      <c r="AC2517" t="s">
        <v>308</v>
      </c>
      <c r="AD25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18" spans="1:30" hidden="1" x14ac:dyDescent="0.2">
      <c r="A2518" t="s">
        <v>3530</v>
      </c>
      <c r="C2518" t="e">
        <f>ABS((porsche_data[[#This Row],[Price]]-#REF!)/#REF!)</f>
        <v>#REF!</v>
      </c>
      <c r="D2518" t="s">
        <v>184</v>
      </c>
      <c r="E2518" t="s">
        <v>237</v>
      </c>
      <c r="F2518">
        <f>IF(OR(ISNUMBER(SEARCH(" 4S",porsche_data[[#This Row],[Model]])), ISNUMBER(SEARCH(" S",porsche_data[[#This Row],[Model]]))),1,0)</f>
        <v>0</v>
      </c>
      <c r="G2518">
        <f>IF(ISNUMBER(SEARCH("Turbo",porsche_data[[#This Row],[Model]])),1,0)</f>
        <v>0</v>
      </c>
      <c r="H2518">
        <f>IF(ISNUMBER(SEARCH("GT",porsche_data[[#This Row],[Model]])),1,0)</f>
        <v>1</v>
      </c>
      <c r="I2518">
        <f>IF(ISNUMBER(SEARCH("RS",porsche_data[[#This Row],[Model]])),1,0)</f>
        <v>0</v>
      </c>
      <c r="J2518">
        <f>IF(ISNUMBER(SEARCH("Targa",porsche_data[[#This Row],[Body]])),1,0)</f>
        <v>0</v>
      </c>
      <c r="K2518">
        <f>IF(ISNUMBER(SEARCH("Cabriolet",porsche_data[[#This Row],[Body]])),1,0)</f>
        <v>1</v>
      </c>
      <c r="L2518" t="s">
        <v>16</v>
      </c>
      <c r="N2518" t="s">
        <v>3531</v>
      </c>
      <c r="O2518" t="str">
        <f>IF(ISNUMBER(SEARCH("km",porsche_data[[#This Row],[Mileage0]])),porsche_data[[#This Row],[Mileage0]],"")</f>
        <v/>
      </c>
      <c r="P2518" t="s">
        <v>178</v>
      </c>
      <c r="R2518" t="s">
        <v>67</v>
      </c>
      <c r="T2518" t="s">
        <v>232</v>
      </c>
      <c r="U2518" t="s">
        <v>21</v>
      </c>
      <c r="V2518">
        <f>IF(porsche_data[[#This Row],[Transmission]]="Automatic",1,0)</f>
        <v>0</v>
      </c>
      <c r="W2518">
        <f>IF(porsche_data[[#This Row],[Transmission]]="PDK",1,0)</f>
        <v>0</v>
      </c>
      <c r="X2518" t="s">
        <v>22</v>
      </c>
      <c r="Y2518">
        <f>IF(porsche_data[[#This Row],[Drive]]="Rear drive",0,1)</f>
        <v>0</v>
      </c>
      <c r="Z2518" t="s">
        <v>23</v>
      </c>
      <c r="AA2518" t="s">
        <v>68</v>
      </c>
      <c r="AB2518">
        <f>IF(OR(porsche_data[[#This Row],[Interior Color]]="Black",porsche_data[[#This Row],[Interior Color]]="Beige",porsche_data[[#This Row],[Interior Color]]="Brown",porsche_data[[#This Row],[Interior Color]]="Grey"),0,1)</f>
        <v>0</v>
      </c>
      <c r="AC2518" t="s">
        <v>54</v>
      </c>
      <c r="AD25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19" spans="1:30" x14ac:dyDescent="0.2">
      <c r="A2519" t="s">
        <v>3880</v>
      </c>
      <c r="B2519">
        <v>105900</v>
      </c>
      <c r="C2519">
        <f>ABS((porsche_data[[#This Row],[Price]]-AVERAGE(B2451:B6906))/_xlfn.STDEV.P(B2451:B6906))</f>
        <v>1.5998593364201676</v>
      </c>
      <c r="D2519" t="s">
        <v>204</v>
      </c>
      <c r="E2519" t="s">
        <v>454</v>
      </c>
      <c r="F2519">
        <f>IF(OR(ISNUMBER(SEARCH(" 4S",porsche_data[[#This Row],[Model]])), ISNUMBER(SEARCH(" S",porsche_data[[#This Row],[Model]]))),1,0)</f>
        <v>1</v>
      </c>
      <c r="G2519">
        <f>IF(ISNUMBER(SEARCH("Turbo",porsche_data[[#This Row],[Model]])),1,0)</f>
        <v>1</v>
      </c>
      <c r="H2519">
        <f>IF(ISNUMBER(SEARCH("GT",porsche_data[[#This Row],[Model]])),1,0)</f>
        <v>0</v>
      </c>
      <c r="I2519">
        <f>IF(ISNUMBER(SEARCH("RS",porsche_data[[#This Row],[Model]])),1,0)</f>
        <v>0</v>
      </c>
      <c r="J2519">
        <f>IF(ISNUMBER(SEARCH("Targa",porsche_data[[#This Row],[Body]])),1,0)</f>
        <v>0</v>
      </c>
      <c r="K2519">
        <f>IF(ISNUMBER(SEARCH("Cabriolet",porsche_data[[#This Row],[Body]])),1,0)</f>
        <v>1</v>
      </c>
      <c r="L2519" t="s">
        <v>16</v>
      </c>
      <c r="M2519">
        <v>997</v>
      </c>
      <c r="N2519" t="s">
        <v>3881</v>
      </c>
      <c r="O2519" s="3">
        <f>1*(LEFT(porsche_data[[#This Row],[Mileage0]],FIND(" ",porsche_data[[#This Row],[Mileage0]])-1))</f>
        <v>112590</v>
      </c>
      <c r="P2519" t="s">
        <v>456</v>
      </c>
      <c r="Q2519">
        <v>530</v>
      </c>
      <c r="R2519" t="s">
        <v>88</v>
      </c>
      <c r="S2519">
        <f>1*(LEFT(porsche_data[[#This Row],[Cylinder Capacity]],FIND(" ",porsche_data[[#This Row],[Cylinder Capacity]])-1))</f>
        <v>3.8</v>
      </c>
      <c r="T2519" t="s">
        <v>20</v>
      </c>
      <c r="U2519" t="s">
        <v>31</v>
      </c>
      <c r="V2519">
        <f>IF(porsche_data[[#This Row],[Transmission]]="Automatic",1,0)</f>
        <v>0</v>
      </c>
      <c r="W2519">
        <f>IF(porsche_data[[#This Row],[Transmission]]="PDK",1,0)</f>
        <v>1</v>
      </c>
      <c r="X2519" t="s">
        <v>46</v>
      </c>
      <c r="Y2519">
        <f>IF(porsche_data[[#This Row],[Drive]]="Rear drive",0,1)</f>
        <v>1</v>
      </c>
      <c r="Z2519" t="s">
        <v>23</v>
      </c>
      <c r="AA2519" t="s">
        <v>24</v>
      </c>
      <c r="AB2519">
        <f>IF(OR(porsche_data[[#This Row],[Interior Color]]="Black",porsche_data[[#This Row],[Interior Color]]="Beige",porsche_data[[#This Row],[Interior Color]]="Brown",porsche_data[[#This Row],[Interior Color]]="Grey"),0,1)</f>
        <v>0</v>
      </c>
      <c r="AC2519" t="s">
        <v>24</v>
      </c>
      <c r="AD25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20" spans="1:30" hidden="1" x14ac:dyDescent="0.2">
      <c r="A2520" t="s">
        <v>3533</v>
      </c>
      <c r="C2520" t="e">
        <f>ABS((porsche_data[[#This Row],[Price]]-#REF!)/#REF!)</f>
        <v>#REF!</v>
      </c>
      <c r="D2520" t="s">
        <v>56</v>
      </c>
      <c r="E2520" t="s">
        <v>1033</v>
      </c>
      <c r="F2520">
        <f>IF(OR(ISNUMBER(SEARCH(" 4S",porsche_data[[#This Row],[Model]])), ISNUMBER(SEARCH(" S",porsche_data[[#This Row],[Model]]))),1,0)</f>
        <v>0</v>
      </c>
      <c r="G2520">
        <f>IF(ISNUMBER(SEARCH("Turbo",porsche_data[[#This Row],[Model]])),1,0)</f>
        <v>1</v>
      </c>
      <c r="H2520">
        <f>IF(ISNUMBER(SEARCH("GT",porsche_data[[#This Row],[Model]])),1,0)</f>
        <v>0</v>
      </c>
      <c r="I2520">
        <f>IF(ISNUMBER(SEARCH("RS",porsche_data[[#This Row],[Model]])),1,0)</f>
        <v>0</v>
      </c>
      <c r="J2520">
        <f>IF(ISNUMBER(SEARCH("Targa",porsche_data[[#This Row],[Body]])),1,0)</f>
        <v>0</v>
      </c>
      <c r="K2520">
        <f>IF(ISNUMBER(SEARCH("Cabriolet",porsche_data[[#This Row],[Body]])),1,0)</f>
        <v>0</v>
      </c>
      <c r="L2520" t="s">
        <v>44</v>
      </c>
      <c r="N2520" t="s">
        <v>3534</v>
      </c>
      <c r="O2520" t="str">
        <f>IF(ISNUMBER(SEARCH("km",porsche_data[[#This Row],[Mileage0]])),porsche_data[[#This Row],[Mileage0]],"")</f>
        <v>72730 km</v>
      </c>
      <c r="P2520" t="s">
        <v>202</v>
      </c>
      <c r="R2520" t="s">
        <v>213</v>
      </c>
      <c r="T2520" t="s">
        <v>20</v>
      </c>
      <c r="U2520" t="s">
        <v>21</v>
      </c>
      <c r="V2520">
        <f>IF(porsche_data[[#This Row],[Transmission]]="Automatic",1,0)</f>
        <v>0</v>
      </c>
      <c r="W2520">
        <f>IF(porsche_data[[#This Row],[Transmission]]="PDK",1,0)</f>
        <v>0</v>
      </c>
      <c r="X2520" t="s">
        <v>22</v>
      </c>
      <c r="Y2520">
        <f>IF(porsche_data[[#This Row],[Drive]]="Rear drive",0,1)</f>
        <v>0</v>
      </c>
      <c r="Z2520" t="s">
        <v>23</v>
      </c>
      <c r="AA2520" t="s">
        <v>24</v>
      </c>
      <c r="AB2520">
        <f>IF(OR(porsche_data[[#This Row],[Interior Color]]="Black",porsche_data[[#This Row],[Interior Color]]="Beige",porsche_data[[#This Row],[Interior Color]]="Brown",porsche_data[[#This Row],[Interior Color]]="Grey"),0,1)</f>
        <v>0</v>
      </c>
      <c r="AC2520" t="s">
        <v>24</v>
      </c>
      <c r="AD25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21" spans="1:30" hidden="1" x14ac:dyDescent="0.2">
      <c r="A2521" t="s">
        <v>25</v>
      </c>
      <c r="C2521" t="e">
        <f>ABS((porsche_data[[#This Row],[Price]]-#REF!)/#REF!)</f>
        <v>#REF!</v>
      </c>
      <c r="D2521" t="s">
        <v>25</v>
      </c>
      <c r="E2521" t="s">
        <v>25</v>
      </c>
      <c r="F2521">
        <f>IF(OR(ISNUMBER(SEARCH(" 4S",porsche_data[[#This Row],[Model]])), ISNUMBER(SEARCH(" S",porsche_data[[#This Row],[Model]]))),1,0)</f>
        <v>0</v>
      </c>
      <c r="G2521">
        <f>IF(ISNUMBER(SEARCH("Turbo",porsche_data[[#This Row],[Model]])),1,0)</f>
        <v>0</v>
      </c>
      <c r="H2521">
        <f>IF(ISNUMBER(SEARCH("GT",porsche_data[[#This Row],[Model]])),1,0)</f>
        <v>0</v>
      </c>
      <c r="I2521">
        <f>IF(ISNUMBER(SEARCH("RS",porsche_data[[#This Row],[Model]])),1,0)</f>
        <v>0</v>
      </c>
      <c r="J2521">
        <f>IF(ISNUMBER(SEARCH("Targa",porsche_data[[#This Row],[Body]])),1,0)</f>
        <v>0</v>
      </c>
      <c r="K2521">
        <f>IF(ISNUMBER(SEARCH("Cabriolet",porsche_data[[#This Row],[Body]])),1,0)</f>
        <v>0</v>
      </c>
      <c r="L2521" t="s">
        <v>25</v>
      </c>
      <c r="N2521" t="s">
        <v>25</v>
      </c>
      <c r="O2521" t="str">
        <f>IF(ISNUMBER(SEARCH("km",porsche_data[[#This Row],[Mileage0]])),porsche_data[[#This Row],[Mileage0]],"")</f>
        <v/>
      </c>
      <c r="P2521" t="s">
        <v>25</v>
      </c>
      <c r="R2521" t="s">
        <v>25</v>
      </c>
      <c r="T2521" t="s">
        <v>25</v>
      </c>
      <c r="U2521" t="s">
        <v>25</v>
      </c>
      <c r="V2521">
        <f>IF(porsche_data[[#This Row],[Transmission]]="Automatic",1,0)</f>
        <v>0</v>
      </c>
      <c r="W2521">
        <f>IF(porsche_data[[#This Row],[Transmission]]="PDK",1,0)</f>
        <v>0</v>
      </c>
      <c r="X2521" t="s">
        <v>25</v>
      </c>
      <c r="Y2521">
        <f>IF(porsche_data[[#This Row],[Drive]]="Rear drive",0,1)</f>
        <v>1</v>
      </c>
      <c r="Z2521" t="s">
        <v>25</v>
      </c>
      <c r="AA2521" t="s">
        <v>25</v>
      </c>
      <c r="AB2521">
        <f>IF(OR(porsche_data[[#This Row],[Interior Color]]="Black",porsche_data[[#This Row],[Interior Color]]="Beige",porsche_data[[#This Row],[Interior Color]]="Brown",porsche_data[[#This Row],[Interior Color]]="Grey"),0,1)</f>
        <v>1</v>
      </c>
      <c r="AC2521" t="s">
        <v>25</v>
      </c>
      <c r="AD25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22" spans="1:30" x14ac:dyDescent="0.2">
      <c r="A2522" t="s">
        <v>3845</v>
      </c>
      <c r="B2522">
        <v>105400</v>
      </c>
      <c r="C2522">
        <f>ABS((porsche_data[[#This Row],[Price]]-AVERAGE(B2454:B6909))/_xlfn.STDEV.P(B2454:B6909))</f>
        <v>1.5833589578581266</v>
      </c>
      <c r="D2522" t="s">
        <v>124</v>
      </c>
      <c r="E2522" t="s">
        <v>621</v>
      </c>
      <c r="F2522">
        <f>IF(OR(ISNUMBER(SEARCH(" 4S",porsche_data[[#This Row],[Model]])), ISNUMBER(SEARCH(" S",porsche_data[[#This Row],[Model]]))),1,0)</f>
        <v>1</v>
      </c>
      <c r="G2522">
        <f>IF(ISNUMBER(SEARCH("Turbo",porsche_data[[#This Row],[Model]])),1,0)</f>
        <v>0</v>
      </c>
      <c r="H2522">
        <f>IF(ISNUMBER(SEARCH("GT",porsche_data[[#This Row],[Model]])),1,0)</f>
        <v>0</v>
      </c>
      <c r="I2522">
        <f>IF(ISNUMBER(SEARCH("RS",porsche_data[[#This Row],[Model]])),1,0)</f>
        <v>0</v>
      </c>
      <c r="J2522">
        <f>IF(ISNUMBER(SEARCH("Targa",porsche_data[[#This Row],[Body]])),1,0)</f>
        <v>0</v>
      </c>
      <c r="K2522">
        <f>IF(ISNUMBER(SEARCH("Cabriolet",porsche_data[[#This Row],[Body]])),1,0)</f>
        <v>0</v>
      </c>
      <c r="L2522" t="s">
        <v>44</v>
      </c>
      <c r="M2522">
        <v>993</v>
      </c>
      <c r="N2522" t="s">
        <v>807</v>
      </c>
      <c r="O2522" s="3">
        <f>1*(LEFT(porsche_data[[#This Row],[Mileage0]],FIND(" ",porsche_data[[#This Row],[Mileage0]])-1))</f>
        <v>91000</v>
      </c>
      <c r="P2522" t="s">
        <v>126</v>
      </c>
      <c r="Q2522">
        <v>285</v>
      </c>
      <c r="R2522" t="s">
        <v>19</v>
      </c>
      <c r="S2522">
        <f>1*(LEFT(porsche_data[[#This Row],[Cylinder Capacity]],FIND(" ",porsche_data[[#This Row],[Cylinder Capacity]])-1))</f>
        <v>3.6</v>
      </c>
      <c r="T2522" t="s">
        <v>20</v>
      </c>
      <c r="U2522" t="s">
        <v>21</v>
      </c>
      <c r="V2522">
        <f>IF(porsche_data[[#This Row],[Transmission]]="Automatic",1,0)</f>
        <v>0</v>
      </c>
      <c r="W2522">
        <f>IF(porsche_data[[#This Row],[Transmission]]="PDK",1,0)</f>
        <v>0</v>
      </c>
      <c r="X2522" t="s">
        <v>46</v>
      </c>
      <c r="Y2522">
        <f>IF(porsche_data[[#This Row],[Drive]]="Rear drive",0,1)</f>
        <v>1</v>
      </c>
      <c r="Z2522" t="s">
        <v>23</v>
      </c>
      <c r="AA2522" t="s">
        <v>24</v>
      </c>
      <c r="AB2522">
        <f>IF(OR(porsche_data[[#This Row],[Interior Color]]="Black",porsche_data[[#This Row],[Interior Color]]="Beige",porsche_data[[#This Row],[Interior Color]]="Brown",porsche_data[[#This Row],[Interior Color]]="Grey"),0,1)</f>
        <v>0</v>
      </c>
      <c r="AC2522" t="s">
        <v>99</v>
      </c>
      <c r="AD25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23" spans="1:30" hidden="1" x14ac:dyDescent="0.2">
      <c r="A2523" t="s">
        <v>25</v>
      </c>
      <c r="C2523" t="e">
        <f>ABS((porsche_data[[#This Row],[Price]]-#REF!)/#REF!)</f>
        <v>#REF!</v>
      </c>
      <c r="D2523" t="s">
        <v>1171</v>
      </c>
      <c r="E2523" t="s">
        <v>2620</v>
      </c>
      <c r="F2523">
        <f>IF(OR(ISNUMBER(SEARCH(" 4S",porsche_data[[#This Row],[Model]])), ISNUMBER(SEARCH(" S",porsche_data[[#This Row],[Model]]))),1,0)</f>
        <v>1</v>
      </c>
      <c r="G2523">
        <f>IF(ISNUMBER(SEARCH("Turbo",porsche_data[[#This Row],[Model]])),1,0)</f>
        <v>0</v>
      </c>
      <c r="H2523">
        <f>IF(ISNUMBER(SEARCH("GT",porsche_data[[#This Row],[Model]])),1,0)</f>
        <v>0</v>
      </c>
      <c r="I2523">
        <f>IF(ISNUMBER(SEARCH("RS",porsche_data[[#This Row],[Model]])),1,0)</f>
        <v>0</v>
      </c>
      <c r="J2523">
        <f>IF(ISNUMBER(SEARCH("Targa",porsche_data[[#This Row],[Body]])),1,0)</f>
        <v>0</v>
      </c>
      <c r="K2523">
        <f>IF(ISNUMBER(SEARCH("Cabriolet",porsche_data[[#This Row],[Body]])),1,0)</f>
        <v>0</v>
      </c>
      <c r="L2523" t="s">
        <v>44</v>
      </c>
      <c r="N2523" t="s">
        <v>1217</v>
      </c>
      <c r="O2523" t="str">
        <f>IF(ISNUMBER(SEARCH("km",porsche_data[[#This Row],[Mileage0]])),porsche_data[[#This Row],[Mileage0]],"")</f>
        <v>1 km</v>
      </c>
      <c r="P2523" t="s">
        <v>25</v>
      </c>
      <c r="R2523" t="s">
        <v>1144</v>
      </c>
      <c r="T2523" t="s">
        <v>20</v>
      </c>
      <c r="U2523" t="s">
        <v>21</v>
      </c>
      <c r="V2523">
        <f>IF(porsche_data[[#This Row],[Transmission]]="Automatic",1,0)</f>
        <v>0</v>
      </c>
      <c r="W2523">
        <f>IF(porsche_data[[#This Row],[Transmission]]="PDK",1,0)</f>
        <v>0</v>
      </c>
      <c r="X2523" t="s">
        <v>22</v>
      </c>
      <c r="Y2523">
        <f>IF(porsche_data[[#This Row],[Drive]]="Rear drive",0,1)</f>
        <v>0</v>
      </c>
      <c r="Z2523" t="s">
        <v>23</v>
      </c>
      <c r="AA2523" t="s">
        <v>116</v>
      </c>
      <c r="AB2523">
        <f>IF(OR(porsche_data[[#This Row],[Interior Color]]="Black",porsche_data[[#This Row],[Interior Color]]="Beige",porsche_data[[#This Row],[Interior Color]]="Brown",porsche_data[[#This Row],[Interior Color]]="Grey"),0,1)</f>
        <v>1</v>
      </c>
      <c r="AC2523" t="s">
        <v>54</v>
      </c>
      <c r="AD25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24" spans="1:30" hidden="1" x14ac:dyDescent="0.2">
      <c r="A2524" t="s">
        <v>1750</v>
      </c>
      <c r="B2524">
        <v>105000</v>
      </c>
      <c r="C2524" t="e">
        <f>ABS((porsche_data[[#This Row],[Price]]-#REF!)/#REF!)</f>
        <v>#REF!</v>
      </c>
      <c r="D2524" t="s">
        <v>118</v>
      </c>
      <c r="E2524" t="s">
        <v>426</v>
      </c>
      <c r="F2524">
        <f>IF(OR(ISNUMBER(SEARCH(" 4S",porsche_data[[#This Row],[Model]])), ISNUMBER(SEARCH(" S",porsche_data[[#This Row],[Model]]))),1,0)</f>
        <v>0</v>
      </c>
      <c r="G2524">
        <f>IF(ISNUMBER(SEARCH("Turbo",porsche_data[[#This Row],[Model]])),1,0)</f>
        <v>0</v>
      </c>
      <c r="H2524">
        <f>IF(ISNUMBER(SEARCH("GT",porsche_data[[#This Row],[Model]])),1,0)</f>
        <v>0</v>
      </c>
      <c r="I2524">
        <f>IF(ISNUMBER(SEARCH("RS",porsche_data[[#This Row],[Model]])),1,0)</f>
        <v>0</v>
      </c>
      <c r="J2524">
        <f>IF(ISNUMBER(SEARCH("Targa",porsche_data[[#This Row],[Body]])),1,0)</f>
        <v>0</v>
      </c>
      <c r="K2524">
        <f>IF(ISNUMBER(SEARCH("Cabriolet",porsche_data[[#This Row],[Body]])),1,0)</f>
        <v>0</v>
      </c>
      <c r="L2524" t="s">
        <v>44</v>
      </c>
      <c r="N2524" t="s">
        <v>1751</v>
      </c>
      <c r="O2524" t="str">
        <f>IF(ISNUMBER(SEARCH("km",porsche_data[[#This Row],[Mileage0]])),porsche_data[[#This Row],[Mileage0]],"")</f>
        <v>48660 km</v>
      </c>
      <c r="P2524" t="s">
        <v>736</v>
      </c>
      <c r="R2524" t="s">
        <v>122</v>
      </c>
      <c r="T2524" t="s">
        <v>20</v>
      </c>
      <c r="U2524" t="s">
        <v>21</v>
      </c>
      <c r="V2524">
        <f>IF(porsche_data[[#This Row],[Transmission]]="Automatic",1,0)</f>
        <v>0</v>
      </c>
      <c r="W2524">
        <f>IF(porsche_data[[#This Row],[Transmission]]="PDK",1,0)</f>
        <v>0</v>
      </c>
      <c r="X2524" t="s">
        <v>22</v>
      </c>
      <c r="Y2524">
        <f>IF(porsche_data[[#This Row],[Drive]]="Rear drive",0,1)</f>
        <v>0</v>
      </c>
      <c r="Z2524" t="s">
        <v>23</v>
      </c>
      <c r="AA2524" t="s">
        <v>24</v>
      </c>
      <c r="AB2524">
        <f>IF(OR(porsche_data[[#This Row],[Interior Color]]="Black",porsche_data[[#This Row],[Interior Color]]="Beige",porsche_data[[#This Row],[Interior Color]]="Brown",porsche_data[[#This Row],[Interior Color]]="Grey"),0,1)</f>
        <v>0</v>
      </c>
      <c r="AC2524" t="s">
        <v>61</v>
      </c>
      <c r="AD25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25" spans="1:30" x14ac:dyDescent="0.2">
      <c r="A2525" t="s">
        <v>1750</v>
      </c>
      <c r="B2525">
        <v>105000</v>
      </c>
      <c r="C2525">
        <f>ABS((porsche_data[[#This Row],[Price]]-AVERAGE(B2457:B6912))/_xlfn.STDEV.P(B2457:B6912))</f>
        <v>1.5673075778094498</v>
      </c>
      <c r="D2525" t="s">
        <v>42</v>
      </c>
      <c r="E2525" t="s">
        <v>230</v>
      </c>
      <c r="F2525">
        <f>IF(OR(ISNUMBER(SEARCH(" 4S",porsche_data[[#This Row],[Model]])), ISNUMBER(SEARCH(" S",porsche_data[[#This Row],[Model]]))),1,0)</f>
        <v>0</v>
      </c>
      <c r="G2525">
        <f>IF(ISNUMBER(SEARCH("Turbo",porsche_data[[#This Row],[Model]])),1,0)</f>
        <v>0</v>
      </c>
      <c r="H2525">
        <f>IF(ISNUMBER(SEARCH("GT",porsche_data[[#This Row],[Model]])),1,0)</f>
        <v>0</v>
      </c>
      <c r="I2525">
        <f>IF(ISNUMBER(SEARCH("RS",porsche_data[[#This Row],[Model]])),1,0)</f>
        <v>0</v>
      </c>
      <c r="J2525">
        <f>IF(ISNUMBER(SEARCH("Targa",porsche_data[[#This Row],[Body]])),1,0)</f>
        <v>0</v>
      </c>
      <c r="K2525">
        <f>IF(ISNUMBER(SEARCH("Cabriolet",porsche_data[[#This Row],[Body]])),1,0)</f>
        <v>0</v>
      </c>
      <c r="L2525" t="s">
        <v>44</v>
      </c>
      <c r="M2525">
        <v>964</v>
      </c>
      <c r="N2525" t="s">
        <v>2440</v>
      </c>
      <c r="O2525" s="3">
        <f>1*(LEFT(porsche_data[[#This Row],[Mileage0]],FIND(" ",porsche_data[[#This Row],[Mileage0]])-1))</f>
        <v>152000</v>
      </c>
      <c r="P2525" t="s">
        <v>18</v>
      </c>
      <c r="Q2525">
        <v>250</v>
      </c>
      <c r="R2525" t="s">
        <v>19</v>
      </c>
      <c r="S2525">
        <f>1*(LEFT(porsche_data[[#This Row],[Cylinder Capacity]],FIND(" ",porsche_data[[#This Row],[Cylinder Capacity]])-1))</f>
        <v>3.6</v>
      </c>
      <c r="T2525" t="s">
        <v>20</v>
      </c>
      <c r="U2525" t="s">
        <v>21</v>
      </c>
      <c r="V2525">
        <f>IF(porsche_data[[#This Row],[Transmission]]="Automatic",1,0)</f>
        <v>0</v>
      </c>
      <c r="W2525">
        <f>IF(porsche_data[[#This Row],[Transmission]]="PDK",1,0)</f>
        <v>0</v>
      </c>
      <c r="X2525" t="s">
        <v>22</v>
      </c>
      <c r="Y2525">
        <f>IF(porsche_data[[#This Row],[Drive]]="Rear drive",0,1)</f>
        <v>0</v>
      </c>
      <c r="Z2525" t="s">
        <v>23</v>
      </c>
      <c r="AA2525" t="s">
        <v>24</v>
      </c>
      <c r="AB2525">
        <f>IF(OR(porsche_data[[#This Row],[Interior Color]]="Black",porsche_data[[#This Row],[Interior Color]]="Beige",porsche_data[[#This Row],[Interior Color]]="Brown",porsche_data[[#This Row],[Interior Color]]="Grey"),0,1)</f>
        <v>0</v>
      </c>
      <c r="AC2525" t="s">
        <v>116</v>
      </c>
      <c r="AD25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26" spans="1:30" hidden="1" x14ac:dyDescent="0.2">
      <c r="A2526" t="s">
        <v>1078</v>
      </c>
      <c r="C2526" t="e">
        <f>ABS((porsche_data[[#This Row],[Price]]-#REF!)/#REF!)</f>
        <v>#REF!</v>
      </c>
      <c r="D2526" t="s">
        <v>324</v>
      </c>
      <c r="E2526" t="s">
        <v>527</v>
      </c>
      <c r="F2526">
        <f>IF(OR(ISNUMBER(SEARCH(" 4S",porsche_data[[#This Row],[Model]])), ISNUMBER(SEARCH(" S",porsche_data[[#This Row],[Model]]))),1,0)</f>
        <v>0</v>
      </c>
      <c r="G2526">
        <f>IF(ISNUMBER(SEARCH("Turbo",porsche_data[[#This Row],[Model]])),1,0)</f>
        <v>0</v>
      </c>
      <c r="H2526">
        <f>IF(ISNUMBER(SEARCH("GT",porsche_data[[#This Row],[Model]])),1,0)</f>
        <v>1</v>
      </c>
      <c r="I2526">
        <f>IF(ISNUMBER(SEARCH("RS",porsche_data[[#This Row],[Model]])),1,0)</f>
        <v>0</v>
      </c>
      <c r="J2526">
        <f>IF(ISNUMBER(SEARCH("Targa",porsche_data[[#This Row],[Body]])),1,0)</f>
        <v>0</v>
      </c>
      <c r="K2526">
        <f>IF(ISNUMBER(SEARCH("Cabriolet",porsche_data[[#This Row],[Body]])),1,0)</f>
        <v>0</v>
      </c>
      <c r="L2526" t="s">
        <v>44</v>
      </c>
      <c r="N2526" t="s">
        <v>3540</v>
      </c>
      <c r="O2526" t="str">
        <f>IF(ISNUMBER(SEARCH("km",porsche_data[[#This Row],[Mileage0]])),porsche_data[[#This Row],[Mileage0]],"")</f>
        <v/>
      </c>
      <c r="P2526" t="s">
        <v>529</v>
      </c>
      <c r="R2526" t="s">
        <v>3541</v>
      </c>
      <c r="T2526" t="s">
        <v>232</v>
      </c>
      <c r="U2526" t="s">
        <v>21</v>
      </c>
      <c r="V2526">
        <f>IF(porsche_data[[#This Row],[Transmission]]="Automatic",1,0)</f>
        <v>0</v>
      </c>
      <c r="W2526">
        <f>IF(porsche_data[[#This Row],[Transmission]]="PDK",1,0)</f>
        <v>0</v>
      </c>
      <c r="X2526" t="s">
        <v>22</v>
      </c>
      <c r="Y2526">
        <f>IF(porsche_data[[#This Row],[Drive]]="Rear drive",0,1)</f>
        <v>0</v>
      </c>
      <c r="Z2526" t="s">
        <v>23</v>
      </c>
      <c r="AA2526" t="s">
        <v>24</v>
      </c>
      <c r="AB2526">
        <f>IF(OR(porsche_data[[#This Row],[Interior Color]]="Black",porsche_data[[#This Row],[Interior Color]]="Beige",porsche_data[[#This Row],[Interior Color]]="Brown",porsche_data[[#This Row],[Interior Color]]="Grey"),0,1)</f>
        <v>0</v>
      </c>
      <c r="AC2526" t="s">
        <v>116</v>
      </c>
      <c r="AD25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27" spans="1:30" hidden="1" x14ac:dyDescent="0.2">
      <c r="A2527" t="s">
        <v>25</v>
      </c>
      <c r="C2527" t="e">
        <f>ABS((porsche_data[[#This Row],[Price]]-#REF!)/#REF!)</f>
        <v>#REF!</v>
      </c>
      <c r="D2527" t="s">
        <v>25</v>
      </c>
      <c r="E2527" t="s">
        <v>25</v>
      </c>
      <c r="F2527">
        <f>IF(OR(ISNUMBER(SEARCH(" 4S",porsche_data[[#This Row],[Model]])), ISNUMBER(SEARCH(" S",porsche_data[[#This Row],[Model]]))),1,0)</f>
        <v>0</v>
      </c>
      <c r="G2527">
        <f>IF(ISNUMBER(SEARCH("Turbo",porsche_data[[#This Row],[Model]])),1,0)</f>
        <v>0</v>
      </c>
      <c r="H2527">
        <f>IF(ISNUMBER(SEARCH("GT",porsche_data[[#This Row],[Model]])),1,0)</f>
        <v>0</v>
      </c>
      <c r="I2527">
        <f>IF(ISNUMBER(SEARCH("RS",porsche_data[[#This Row],[Model]])),1,0)</f>
        <v>0</v>
      </c>
      <c r="J2527">
        <f>IF(ISNUMBER(SEARCH("Targa",porsche_data[[#This Row],[Body]])),1,0)</f>
        <v>0</v>
      </c>
      <c r="K2527">
        <f>IF(ISNUMBER(SEARCH("Cabriolet",porsche_data[[#This Row],[Body]])),1,0)</f>
        <v>0</v>
      </c>
      <c r="L2527" t="s">
        <v>25</v>
      </c>
      <c r="N2527" t="s">
        <v>25</v>
      </c>
      <c r="O2527" t="str">
        <f>IF(ISNUMBER(SEARCH("km",porsche_data[[#This Row],[Mileage0]])),porsche_data[[#This Row],[Mileage0]],"")</f>
        <v/>
      </c>
      <c r="P2527" t="s">
        <v>25</v>
      </c>
      <c r="R2527" t="s">
        <v>25</v>
      </c>
      <c r="T2527" t="s">
        <v>25</v>
      </c>
      <c r="U2527" t="s">
        <v>25</v>
      </c>
      <c r="V2527">
        <f>IF(porsche_data[[#This Row],[Transmission]]="Automatic",1,0)</f>
        <v>0</v>
      </c>
      <c r="W2527">
        <f>IF(porsche_data[[#This Row],[Transmission]]="PDK",1,0)</f>
        <v>0</v>
      </c>
      <c r="X2527" t="s">
        <v>25</v>
      </c>
      <c r="Y2527">
        <f>IF(porsche_data[[#This Row],[Drive]]="Rear drive",0,1)</f>
        <v>1</v>
      </c>
      <c r="Z2527" t="s">
        <v>25</v>
      </c>
      <c r="AA2527" t="s">
        <v>25</v>
      </c>
      <c r="AB2527">
        <f>IF(OR(porsche_data[[#This Row],[Interior Color]]="Black",porsche_data[[#This Row],[Interior Color]]="Beige",porsche_data[[#This Row],[Interior Color]]="Brown",porsche_data[[#This Row],[Interior Color]]="Grey"),0,1)</f>
        <v>1</v>
      </c>
      <c r="AC2527" t="s">
        <v>25</v>
      </c>
      <c r="AD25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28" spans="1:30" hidden="1" x14ac:dyDescent="0.2">
      <c r="A2528" t="s">
        <v>3542</v>
      </c>
      <c r="C2528" t="e">
        <f>ABS((porsche_data[[#This Row],[Price]]-#REF!)/#REF!)</f>
        <v>#REF!</v>
      </c>
      <c r="D2528" t="s">
        <v>772</v>
      </c>
      <c r="E2528" t="s">
        <v>321</v>
      </c>
      <c r="F2528">
        <f>IF(OR(ISNUMBER(SEARCH(" 4S",porsche_data[[#This Row],[Model]])), ISNUMBER(SEARCH(" S",porsche_data[[#This Row],[Model]]))),1,0)</f>
        <v>0</v>
      </c>
      <c r="G2528">
        <f>IF(ISNUMBER(SEARCH("Turbo",porsche_data[[#This Row],[Model]])),1,0)</f>
        <v>1</v>
      </c>
      <c r="H2528">
        <f>IF(ISNUMBER(SEARCH("GT",porsche_data[[#This Row],[Model]])),1,0)</f>
        <v>0</v>
      </c>
      <c r="I2528">
        <f>IF(ISNUMBER(SEARCH("RS",porsche_data[[#This Row],[Model]])),1,0)</f>
        <v>0</v>
      </c>
      <c r="J2528">
        <f>IF(ISNUMBER(SEARCH("Targa",porsche_data[[#This Row],[Body]])),1,0)</f>
        <v>0</v>
      </c>
      <c r="K2528">
        <f>IF(ISNUMBER(SEARCH("Cabriolet",porsche_data[[#This Row],[Body]])),1,0)</f>
        <v>0</v>
      </c>
      <c r="L2528" t="s">
        <v>44</v>
      </c>
      <c r="N2528" t="s">
        <v>3543</v>
      </c>
      <c r="O2528" t="str">
        <f>IF(ISNUMBER(SEARCH("km",porsche_data[[#This Row],[Mileage0]])),porsche_data[[#This Row],[Mileage0]],"")</f>
        <v/>
      </c>
      <c r="P2528" t="s">
        <v>73</v>
      </c>
      <c r="R2528" t="s">
        <v>19</v>
      </c>
      <c r="T2528" t="s">
        <v>20</v>
      </c>
      <c r="U2528" t="s">
        <v>21</v>
      </c>
      <c r="V2528">
        <f>IF(porsche_data[[#This Row],[Transmission]]="Automatic",1,0)</f>
        <v>0</v>
      </c>
      <c r="W2528">
        <f>IF(porsche_data[[#This Row],[Transmission]]="PDK",1,0)</f>
        <v>0</v>
      </c>
      <c r="X2528" t="s">
        <v>46</v>
      </c>
      <c r="Y2528">
        <f>IF(porsche_data[[#This Row],[Drive]]="Rear drive",0,1)</f>
        <v>1</v>
      </c>
      <c r="Z2528" t="s">
        <v>23</v>
      </c>
      <c r="AA2528" t="s">
        <v>24</v>
      </c>
      <c r="AB2528">
        <f>IF(OR(porsche_data[[#This Row],[Interior Color]]="Black",porsche_data[[#This Row],[Interior Color]]="Beige",porsche_data[[#This Row],[Interior Color]]="Brown",porsche_data[[#This Row],[Interior Color]]="Grey"),0,1)</f>
        <v>0</v>
      </c>
      <c r="AC2528" t="s">
        <v>99</v>
      </c>
      <c r="AD25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29" spans="1:30" hidden="1" x14ac:dyDescent="0.2">
      <c r="A2529" t="s">
        <v>2040</v>
      </c>
      <c r="C2529" t="e">
        <f>ABS((porsche_data[[#This Row],[Price]]-#REF!)/#REF!)</f>
        <v>#REF!</v>
      </c>
      <c r="D2529" t="s">
        <v>874</v>
      </c>
      <c r="E2529" t="s">
        <v>604</v>
      </c>
      <c r="F2529">
        <f>IF(OR(ISNUMBER(SEARCH(" 4S",porsche_data[[#This Row],[Model]])), ISNUMBER(SEARCH(" S",porsche_data[[#This Row],[Model]]))),1,0)</f>
        <v>1</v>
      </c>
      <c r="G2529">
        <f>IF(ISNUMBER(SEARCH("Turbo",porsche_data[[#This Row],[Model]])),1,0)</f>
        <v>1</v>
      </c>
      <c r="H2529">
        <f>IF(ISNUMBER(SEARCH("GT",porsche_data[[#This Row],[Model]])),1,0)</f>
        <v>0</v>
      </c>
      <c r="I2529">
        <f>IF(ISNUMBER(SEARCH("RS",porsche_data[[#This Row],[Model]])),1,0)</f>
        <v>0</v>
      </c>
      <c r="J2529">
        <f>IF(ISNUMBER(SEARCH("Targa",porsche_data[[#This Row],[Body]])),1,0)</f>
        <v>0</v>
      </c>
      <c r="K2529">
        <f>IF(ISNUMBER(SEARCH("Cabriolet",porsche_data[[#This Row],[Body]])),1,0)</f>
        <v>0</v>
      </c>
      <c r="L2529" t="s">
        <v>44</v>
      </c>
      <c r="N2529" t="s">
        <v>3544</v>
      </c>
      <c r="O2529" t="str">
        <f>IF(ISNUMBER(SEARCH("km",porsche_data[[#This Row],[Mileage0]])),porsche_data[[#This Row],[Mileage0]],"")</f>
        <v/>
      </c>
      <c r="P2529" t="s">
        <v>606</v>
      </c>
      <c r="R2529" t="s">
        <v>88</v>
      </c>
      <c r="T2529" t="s">
        <v>20</v>
      </c>
      <c r="U2529" t="s">
        <v>31</v>
      </c>
      <c r="V2529">
        <f>IF(porsche_data[[#This Row],[Transmission]]="Automatic",1,0)</f>
        <v>0</v>
      </c>
      <c r="W2529">
        <f>IF(porsche_data[[#This Row],[Transmission]]="PDK",1,0)</f>
        <v>1</v>
      </c>
      <c r="X2529" t="s">
        <v>46</v>
      </c>
      <c r="Y2529">
        <f>IF(porsche_data[[#This Row],[Drive]]="Rear drive",0,1)</f>
        <v>1</v>
      </c>
      <c r="Z2529" t="s">
        <v>23</v>
      </c>
      <c r="AA2529" t="s">
        <v>24</v>
      </c>
      <c r="AB2529">
        <f>IF(OR(porsche_data[[#This Row],[Interior Color]]="Black",porsche_data[[#This Row],[Interior Color]]="Beige",porsche_data[[#This Row],[Interior Color]]="Brown",porsche_data[[#This Row],[Interior Color]]="Grey"),0,1)</f>
        <v>0</v>
      </c>
      <c r="AC2529" t="s">
        <v>61</v>
      </c>
      <c r="AD25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30" spans="1:30" hidden="1" x14ac:dyDescent="0.2">
      <c r="A2530" t="s">
        <v>25</v>
      </c>
      <c r="C2530" t="e">
        <f>ABS((porsche_data[[#This Row],[Price]]-#REF!)/#REF!)</f>
        <v>#REF!</v>
      </c>
      <c r="D2530" t="s">
        <v>80</v>
      </c>
      <c r="E2530" t="s">
        <v>1715</v>
      </c>
      <c r="F2530">
        <f>IF(OR(ISNUMBER(SEARCH(" 4S",porsche_data[[#This Row],[Model]])), ISNUMBER(SEARCH(" S",porsche_data[[#This Row],[Model]]))),1,0)</f>
        <v>0</v>
      </c>
      <c r="G2530">
        <f>IF(ISNUMBER(SEARCH("Turbo",porsche_data[[#This Row],[Model]])),1,0)</f>
        <v>1</v>
      </c>
      <c r="H2530">
        <f>IF(ISNUMBER(SEARCH("GT",porsche_data[[#This Row],[Model]])),1,0)</f>
        <v>0</v>
      </c>
      <c r="I2530">
        <f>IF(ISNUMBER(SEARCH("RS",porsche_data[[#This Row],[Model]])),1,0)</f>
        <v>0</v>
      </c>
      <c r="J2530">
        <f>IF(ISNUMBER(SEARCH("Targa",porsche_data[[#This Row],[Body]])),1,0)</f>
        <v>0</v>
      </c>
      <c r="K2530">
        <f>IF(ISNUMBER(SEARCH("Cabriolet",porsche_data[[#This Row],[Body]])),1,0)</f>
        <v>1</v>
      </c>
      <c r="L2530" t="s">
        <v>16</v>
      </c>
      <c r="N2530" t="s">
        <v>3545</v>
      </c>
      <c r="O2530" t="str">
        <f>IF(ISNUMBER(SEARCH("km",porsche_data[[#This Row],[Mileage0]])),porsche_data[[#This Row],[Mileage0]],"")</f>
        <v>19687 km</v>
      </c>
      <c r="P2530" t="s">
        <v>1717</v>
      </c>
      <c r="R2530" t="s">
        <v>88</v>
      </c>
      <c r="T2530" t="s">
        <v>20</v>
      </c>
      <c r="U2530" t="s">
        <v>31</v>
      </c>
      <c r="V2530">
        <f>IF(porsche_data[[#This Row],[Transmission]]="Automatic",1,0)</f>
        <v>0</v>
      </c>
      <c r="W2530">
        <f>IF(porsche_data[[#This Row],[Transmission]]="PDK",1,0)</f>
        <v>1</v>
      </c>
      <c r="X2530" t="s">
        <v>46</v>
      </c>
      <c r="Y2530">
        <f>IF(porsche_data[[#This Row],[Drive]]="Rear drive",0,1)</f>
        <v>1</v>
      </c>
      <c r="Z2530" t="s">
        <v>23</v>
      </c>
      <c r="AA2530" t="s">
        <v>24</v>
      </c>
      <c r="AB2530">
        <f>IF(OR(porsche_data[[#This Row],[Interior Color]]="Black",porsche_data[[#This Row],[Interior Color]]="Beige",porsche_data[[#This Row],[Interior Color]]="Brown",porsche_data[[#This Row],[Interior Color]]="Grey"),0,1)</f>
        <v>0</v>
      </c>
      <c r="AC2530" t="s">
        <v>61</v>
      </c>
      <c r="AD25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31" spans="1:30" x14ac:dyDescent="0.2">
      <c r="A2531" t="s">
        <v>1750</v>
      </c>
      <c r="B2531">
        <v>105000</v>
      </c>
      <c r="C2531">
        <f>ABS((porsche_data[[#This Row],[Price]]-AVERAGE(B2463:B6918))/_xlfn.STDEV.P(B2463:B6918))</f>
        <v>1.5720673048609091</v>
      </c>
      <c r="D2531" t="s">
        <v>315</v>
      </c>
      <c r="E2531" t="s">
        <v>1033</v>
      </c>
      <c r="F2531">
        <f>IF(OR(ISNUMBER(SEARCH(" 4S",porsche_data[[#This Row],[Model]])), ISNUMBER(SEARCH(" S",porsche_data[[#This Row],[Model]]))),1,0)</f>
        <v>0</v>
      </c>
      <c r="G2531">
        <f>IF(ISNUMBER(SEARCH("Turbo",porsche_data[[#This Row],[Model]])),1,0)</f>
        <v>1</v>
      </c>
      <c r="H2531">
        <f>IF(ISNUMBER(SEARCH("GT",porsche_data[[#This Row],[Model]])),1,0)</f>
        <v>0</v>
      </c>
      <c r="I2531">
        <f>IF(ISNUMBER(SEARCH("RS",porsche_data[[#This Row],[Model]])),1,0)</f>
        <v>0</v>
      </c>
      <c r="J2531">
        <f>IF(ISNUMBER(SEARCH("Targa",porsche_data[[#This Row],[Body]])),1,0)</f>
        <v>0</v>
      </c>
      <c r="K2531">
        <f>IF(ISNUMBER(SEARCH("Cabriolet",porsche_data[[#This Row],[Body]])),1,0)</f>
        <v>0</v>
      </c>
      <c r="L2531" t="s">
        <v>44</v>
      </c>
      <c r="M2531">
        <v>911</v>
      </c>
      <c r="N2531" t="s">
        <v>3181</v>
      </c>
      <c r="O2531" s="3">
        <f>1*(LEFT(porsche_data[[#This Row],[Mileage0]],FIND(" ",porsche_data[[#This Row],[Mileage0]])-1))</f>
        <v>192</v>
      </c>
      <c r="P2531" t="s">
        <v>202</v>
      </c>
      <c r="Q2531">
        <v>300</v>
      </c>
      <c r="R2531" t="s">
        <v>213</v>
      </c>
      <c r="S2531">
        <f>1*(LEFT(porsche_data[[#This Row],[Cylinder Capacity]],FIND(" ",porsche_data[[#This Row],[Cylinder Capacity]])-1))</f>
        <v>3.3</v>
      </c>
      <c r="T2531" t="s">
        <v>20</v>
      </c>
      <c r="U2531" t="s">
        <v>21</v>
      </c>
      <c r="V2531">
        <f>IF(porsche_data[[#This Row],[Transmission]]="Automatic",1,0)</f>
        <v>0</v>
      </c>
      <c r="W2531">
        <f>IF(porsche_data[[#This Row],[Transmission]]="PDK",1,0)</f>
        <v>0</v>
      </c>
      <c r="X2531" t="s">
        <v>22</v>
      </c>
      <c r="Y2531">
        <f>IF(porsche_data[[#This Row],[Drive]]="Rear drive",0,1)</f>
        <v>0</v>
      </c>
      <c r="Z2531" t="s">
        <v>23</v>
      </c>
      <c r="AA2531" t="s">
        <v>24</v>
      </c>
      <c r="AB2531">
        <f>IF(OR(porsche_data[[#This Row],[Interior Color]]="Black",porsche_data[[#This Row],[Interior Color]]="Beige",porsche_data[[#This Row],[Interior Color]]="Brown",porsche_data[[#This Row],[Interior Color]]="Grey"),0,1)</f>
        <v>0</v>
      </c>
      <c r="AC2531" t="s">
        <v>116</v>
      </c>
      <c r="AD25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32" spans="1:30" x14ac:dyDescent="0.2">
      <c r="A2532" t="s">
        <v>1750</v>
      </c>
      <c r="B2532">
        <v>105000</v>
      </c>
      <c r="C2532">
        <f>ABS((porsche_data[[#This Row],[Price]]-AVERAGE(B2464:B6919))/_xlfn.STDEV.P(B2464:B6919))</f>
        <v>1.5720673048609091</v>
      </c>
      <c r="D2532" t="s">
        <v>267</v>
      </c>
      <c r="E2532" t="s">
        <v>794</v>
      </c>
      <c r="F2532">
        <f>IF(OR(ISNUMBER(SEARCH(" 4S",porsche_data[[#This Row],[Model]])), ISNUMBER(SEARCH(" S",porsche_data[[#This Row],[Model]]))),1,0)</f>
        <v>1</v>
      </c>
      <c r="G2532">
        <f>IF(ISNUMBER(SEARCH("Turbo",porsche_data[[#This Row],[Model]])),1,0)</f>
        <v>0</v>
      </c>
      <c r="H2532">
        <f>IF(ISNUMBER(SEARCH("GT",porsche_data[[#This Row],[Model]])),1,0)</f>
        <v>0</v>
      </c>
      <c r="I2532">
        <f>IF(ISNUMBER(SEARCH("RS",porsche_data[[#This Row],[Model]])),1,0)</f>
        <v>0</v>
      </c>
      <c r="J2532">
        <f>IF(ISNUMBER(SEARCH("Targa",porsche_data[[#This Row],[Body]])),1,0)</f>
        <v>0</v>
      </c>
      <c r="K2532">
        <f>IF(ISNUMBER(SEARCH("Cabriolet",porsche_data[[#This Row],[Body]])),1,0)</f>
        <v>1</v>
      </c>
      <c r="L2532" t="s">
        <v>16</v>
      </c>
      <c r="M2532">
        <v>991</v>
      </c>
      <c r="N2532" t="s">
        <v>4541</v>
      </c>
      <c r="O2532" s="3">
        <f>1*(LEFT(porsche_data[[#This Row],[Mileage0]],FIND(" ",porsche_data[[#This Row],[Mileage0]])-1))</f>
        <v>76500</v>
      </c>
      <c r="P2532" t="s">
        <v>207</v>
      </c>
      <c r="Q2532">
        <v>400</v>
      </c>
      <c r="R2532" t="s">
        <v>88</v>
      </c>
      <c r="S2532">
        <f>1*(LEFT(porsche_data[[#This Row],[Cylinder Capacity]],FIND(" ",porsche_data[[#This Row],[Cylinder Capacity]])-1))</f>
        <v>3.8</v>
      </c>
      <c r="T2532" t="s">
        <v>20</v>
      </c>
      <c r="U2532" t="s">
        <v>31</v>
      </c>
      <c r="V2532">
        <f>IF(porsche_data[[#This Row],[Transmission]]="Automatic",1,0)</f>
        <v>0</v>
      </c>
      <c r="W2532">
        <f>IF(porsche_data[[#This Row],[Transmission]]="PDK",1,0)</f>
        <v>1</v>
      </c>
      <c r="X2532" t="s">
        <v>46</v>
      </c>
      <c r="Y2532">
        <f>IF(porsche_data[[#This Row],[Drive]]="Rear drive",0,1)</f>
        <v>1</v>
      </c>
      <c r="Z2532" t="s">
        <v>23</v>
      </c>
      <c r="AA2532" t="s">
        <v>24</v>
      </c>
      <c r="AB2532">
        <f>IF(OR(porsche_data[[#This Row],[Interior Color]]="Black",porsche_data[[#This Row],[Interior Color]]="Beige",porsche_data[[#This Row],[Interior Color]]="Brown",porsche_data[[#This Row],[Interior Color]]="Grey"),0,1)</f>
        <v>0</v>
      </c>
      <c r="AC2532" t="s">
        <v>32</v>
      </c>
      <c r="AD25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33" spans="1:30" hidden="1" x14ac:dyDescent="0.2">
      <c r="A2533" t="s">
        <v>25</v>
      </c>
      <c r="C2533" t="e">
        <f>ABS((porsche_data[[#This Row],[Price]]-#REF!)/#REF!)</f>
        <v>#REF!</v>
      </c>
      <c r="D2533" t="s">
        <v>25</v>
      </c>
      <c r="E2533" t="s">
        <v>25</v>
      </c>
      <c r="F2533">
        <f>IF(OR(ISNUMBER(SEARCH(" 4S",porsche_data[[#This Row],[Model]])), ISNUMBER(SEARCH(" S",porsche_data[[#This Row],[Model]]))),1,0)</f>
        <v>0</v>
      </c>
      <c r="G2533">
        <f>IF(ISNUMBER(SEARCH("Turbo",porsche_data[[#This Row],[Model]])),1,0)</f>
        <v>0</v>
      </c>
      <c r="H2533">
        <f>IF(ISNUMBER(SEARCH("GT",porsche_data[[#This Row],[Model]])),1,0)</f>
        <v>0</v>
      </c>
      <c r="I2533">
        <f>IF(ISNUMBER(SEARCH("RS",porsche_data[[#This Row],[Model]])),1,0)</f>
        <v>0</v>
      </c>
      <c r="J2533">
        <f>IF(ISNUMBER(SEARCH("Targa",porsche_data[[#This Row],[Body]])),1,0)</f>
        <v>0</v>
      </c>
      <c r="K2533">
        <f>IF(ISNUMBER(SEARCH("Cabriolet",porsche_data[[#This Row],[Body]])),1,0)</f>
        <v>0</v>
      </c>
      <c r="L2533" t="s">
        <v>25</v>
      </c>
      <c r="N2533" t="s">
        <v>25</v>
      </c>
      <c r="O2533" t="str">
        <f>IF(ISNUMBER(SEARCH("km",porsche_data[[#This Row],[Mileage0]])),porsche_data[[#This Row],[Mileage0]],"")</f>
        <v/>
      </c>
      <c r="P2533" t="s">
        <v>25</v>
      </c>
      <c r="R2533" t="s">
        <v>25</v>
      </c>
      <c r="T2533" t="s">
        <v>25</v>
      </c>
      <c r="U2533" t="s">
        <v>25</v>
      </c>
      <c r="V2533">
        <f>IF(porsche_data[[#This Row],[Transmission]]="Automatic",1,0)</f>
        <v>0</v>
      </c>
      <c r="W2533">
        <f>IF(porsche_data[[#This Row],[Transmission]]="PDK",1,0)</f>
        <v>0</v>
      </c>
      <c r="X2533" t="s">
        <v>25</v>
      </c>
      <c r="Y2533">
        <f>IF(porsche_data[[#This Row],[Drive]]="Rear drive",0,1)</f>
        <v>1</v>
      </c>
      <c r="Z2533" t="s">
        <v>25</v>
      </c>
      <c r="AA2533" t="s">
        <v>25</v>
      </c>
      <c r="AB2533">
        <f>IF(OR(porsche_data[[#This Row],[Interior Color]]="Black",porsche_data[[#This Row],[Interior Color]]="Beige",porsche_data[[#This Row],[Interior Color]]="Brown",porsche_data[[#This Row],[Interior Color]]="Grey"),0,1)</f>
        <v>1</v>
      </c>
      <c r="AC2533" t="s">
        <v>25</v>
      </c>
      <c r="AD25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34" spans="1:30" x14ac:dyDescent="0.2">
      <c r="A2534" t="s">
        <v>1980</v>
      </c>
      <c r="B2534">
        <v>104991</v>
      </c>
      <c r="C2534">
        <f>ABS((porsche_data[[#This Row],[Price]]-AVERAGE(B2466:B6921))/_xlfn.STDEV.P(B2466:B6921))</f>
        <v>1.5763971445506</v>
      </c>
      <c r="D2534" t="s">
        <v>874</v>
      </c>
      <c r="E2534" t="s">
        <v>329</v>
      </c>
      <c r="F2534">
        <f>IF(OR(ISNUMBER(SEARCH(" 4S",porsche_data[[#This Row],[Model]])), ISNUMBER(SEARCH(" S",porsche_data[[#This Row],[Model]]))),1,0)</f>
        <v>0</v>
      </c>
      <c r="G2534">
        <f>IF(ISNUMBER(SEARCH("Turbo",porsche_data[[#This Row],[Model]])),1,0)</f>
        <v>0</v>
      </c>
      <c r="H2534">
        <f>IF(ISNUMBER(SEARCH("GT",porsche_data[[#This Row],[Model]])),1,0)</f>
        <v>0</v>
      </c>
      <c r="I2534">
        <f>IF(ISNUMBER(SEARCH("RS",porsche_data[[#This Row],[Model]])),1,0)</f>
        <v>0</v>
      </c>
      <c r="J2534">
        <f>IF(ISNUMBER(SEARCH("Targa",porsche_data[[#This Row],[Body]])),1,0)</f>
        <v>0</v>
      </c>
      <c r="K2534">
        <f>IF(ISNUMBER(SEARCH("Cabriolet",porsche_data[[#This Row],[Body]])),1,0)</f>
        <v>1</v>
      </c>
      <c r="L2534" t="s">
        <v>16</v>
      </c>
      <c r="M2534">
        <v>991</v>
      </c>
      <c r="N2534" t="s">
        <v>1981</v>
      </c>
      <c r="O2534" s="3">
        <f>1*(LEFT(porsche_data[[#This Row],[Mileage0]],FIND(" ",porsche_data[[#This Row],[Mileage0]])-1))</f>
        <v>35050</v>
      </c>
      <c r="P2534" t="s">
        <v>331</v>
      </c>
      <c r="Q2534">
        <v>370</v>
      </c>
      <c r="R2534" t="s">
        <v>78</v>
      </c>
      <c r="S2534">
        <f>1*(LEFT(porsche_data[[#This Row],[Cylinder Capacity]],FIND(" ",porsche_data[[#This Row],[Cylinder Capacity]])-1))</f>
        <v>3</v>
      </c>
      <c r="T2534" t="s">
        <v>20</v>
      </c>
      <c r="U2534" t="s">
        <v>31</v>
      </c>
      <c r="V2534">
        <f>IF(porsche_data[[#This Row],[Transmission]]="Automatic",1,0)</f>
        <v>0</v>
      </c>
      <c r="W2534">
        <f>IF(porsche_data[[#This Row],[Transmission]]="PDK",1,0)</f>
        <v>1</v>
      </c>
      <c r="X2534" t="s">
        <v>22</v>
      </c>
      <c r="Y2534">
        <f>IF(porsche_data[[#This Row],[Drive]]="Rear drive",0,1)</f>
        <v>0</v>
      </c>
      <c r="Z2534" t="s">
        <v>23</v>
      </c>
      <c r="AA2534" t="s">
        <v>250</v>
      </c>
      <c r="AB2534">
        <f>IF(OR(porsche_data[[#This Row],[Interior Color]]="Black",porsche_data[[#This Row],[Interior Color]]="Beige",porsche_data[[#This Row],[Interior Color]]="Brown",porsche_data[[#This Row],[Interior Color]]="Grey"),0,1)</f>
        <v>0</v>
      </c>
      <c r="AC2534" t="s">
        <v>61</v>
      </c>
      <c r="AD25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35" spans="1:30" hidden="1" x14ac:dyDescent="0.2">
      <c r="A2535" t="s">
        <v>3549</v>
      </c>
      <c r="C2535" t="e">
        <f>ABS((porsche_data[[#This Row],[Price]]-#REF!)/#REF!)</f>
        <v>#REF!</v>
      </c>
      <c r="D2535" t="s">
        <v>70</v>
      </c>
      <c r="E2535" t="s">
        <v>139</v>
      </c>
      <c r="F2535">
        <f>IF(OR(ISNUMBER(SEARCH(" 4S",porsche_data[[#This Row],[Model]])), ISNUMBER(SEARCH(" S",porsche_data[[#This Row],[Model]]))),1,0)</f>
        <v>0</v>
      </c>
      <c r="G2535">
        <f>IF(ISNUMBER(SEARCH("Turbo",porsche_data[[#This Row],[Model]])),1,0)</f>
        <v>0</v>
      </c>
      <c r="H2535">
        <f>IF(ISNUMBER(SEARCH("GT",porsche_data[[#This Row],[Model]])),1,0)</f>
        <v>1</v>
      </c>
      <c r="I2535">
        <f>IF(ISNUMBER(SEARCH("RS",porsche_data[[#This Row],[Model]])),1,0)</f>
        <v>1</v>
      </c>
      <c r="J2535">
        <f>IF(ISNUMBER(SEARCH("Targa",porsche_data[[#This Row],[Body]])),1,0)</f>
        <v>0</v>
      </c>
      <c r="K2535">
        <f>IF(ISNUMBER(SEARCH("Cabriolet",porsche_data[[#This Row],[Body]])),1,0)</f>
        <v>0</v>
      </c>
      <c r="L2535" t="s">
        <v>44</v>
      </c>
      <c r="N2535" t="s">
        <v>3550</v>
      </c>
      <c r="O2535" t="str">
        <f>IF(ISNUMBER(SEARCH("km",porsche_data[[#This Row],[Mileage0]])),porsche_data[[#This Row],[Mileage0]],"")</f>
        <v/>
      </c>
      <c r="P2535" t="s">
        <v>141</v>
      </c>
      <c r="R2535" t="s">
        <v>142</v>
      </c>
      <c r="T2535" t="s">
        <v>20</v>
      </c>
      <c r="U2535" t="s">
        <v>21</v>
      </c>
      <c r="V2535">
        <f>IF(porsche_data[[#This Row],[Transmission]]="Automatic",1,0)</f>
        <v>0</v>
      </c>
      <c r="W2535">
        <f>IF(porsche_data[[#This Row],[Transmission]]="PDK",1,0)</f>
        <v>0</v>
      </c>
      <c r="X2535" t="s">
        <v>22</v>
      </c>
      <c r="Y2535">
        <f>IF(porsche_data[[#This Row],[Drive]]="Rear drive",0,1)</f>
        <v>0</v>
      </c>
      <c r="Z2535" t="s">
        <v>23</v>
      </c>
      <c r="AA2535" t="s">
        <v>24</v>
      </c>
      <c r="AB2535">
        <f>IF(OR(porsche_data[[#This Row],[Interior Color]]="Black",porsche_data[[#This Row],[Interior Color]]="Beige",porsche_data[[#This Row],[Interior Color]]="Brown",porsche_data[[#This Row],[Interior Color]]="Grey"),0,1)</f>
        <v>0</v>
      </c>
      <c r="AC2535" t="s">
        <v>24</v>
      </c>
      <c r="AD25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36" spans="1:30" hidden="1" x14ac:dyDescent="0.2">
      <c r="A2536" t="s">
        <v>952</v>
      </c>
      <c r="C2536" t="e">
        <f>ABS((porsche_data[[#This Row],[Price]]-#REF!)/#REF!)</f>
        <v>#REF!</v>
      </c>
      <c r="D2536" t="s">
        <v>267</v>
      </c>
      <c r="E2536" t="s">
        <v>205</v>
      </c>
      <c r="F2536">
        <f>IF(OR(ISNUMBER(SEARCH(" 4S",porsche_data[[#This Row],[Model]])), ISNUMBER(SEARCH(" S",porsche_data[[#This Row],[Model]]))),1,0)</f>
        <v>1</v>
      </c>
      <c r="G2536">
        <f>IF(ISNUMBER(SEARCH("Turbo",porsche_data[[#This Row],[Model]])),1,0)</f>
        <v>0</v>
      </c>
      <c r="H2536">
        <f>IF(ISNUMBER(SEARCH("GT",porsche_data[[#This Row],[Model]])),1,0)</f>
        <v>0</v>
      </c>
      <c r="I2536">
        <f>IF(ISNUMBER(SEARCH("RS",porsche_data[[#This Row],[Model]])),1,0)</f>
        <v>0</v>
      </c>
      <c r="J2536">
        <f>IF(ISNUMBER(SEARCH("Targa",porsche_data[[#This Row],[Body]])),1,0)</f>
        <v>0</v>
      </c>
      <c r="K2536">
        <f>IF(ISNUMBER(SEARCH("Cabriolet",porsche_data[[#This Row],[Body]])),1,0)</f>
        <v>1</v>
      </c>
      <c r="L2536" t="s">
        <v>16</v>
      </c>
      <c r="N2536" t="s">
        <v>3551</v>
      </c>
      <c r="O2536" t="str">
        <f>IF(ISNUMBER(SEARCH("km",porsche_data[[#This Row],[Mileage0]])),porsche_data[[#This Row],[Mileage0]],"")</f>
        <v/>
      </c>
      <c r="P2536" t="s">
        <v>207</v>
      </c>
      <c r="R2536" t="s">
        <v>88</v>
      </c>
      <c r="T2536" t="s">
        <v>20</v>
      </c>
      <c r="U2536" t="s">
        <v>21</v>
      </c>
      <c r="V2536">
        <f>IF(porsche_data[[#This Row],[Transmission]]="Automatic",1,0)</f>
        <v>0</v>
      </c>
      <c r="W2536">
        <f>IF(porsche_data[[#This Row],[Transmission]]="PDK",1,0)</f>
        <v>0</v>
      </c>
      <c r="X2536" t="s">
        <v>22</v>
      </c>
      <c r="Y2536">
        <f>IF(porsche_data[[#This Row],[Drive]]="Rear drive",0,1)</f>
        <v>0</v>
      </c>
      <c r="Z2536" t="s">
        <v>23</v>
      </c>
      <c r="AA2536" t="s">
        <v>24</v>
      </c>
      <c r="AB2536">
        <f>IF(OR(porsche_data[[#This Row],[Interior Color]]="Black",porsche_data[[#This Row],[Interior Color]]="Beige",porsche_data[[#This Row],[Interior Color]]="Brown",porsche_data[[#This Row],[Interior Color]]="Grey"),0,1)</f>
        <v>0</v>
      </c>
      <c r="AC2536" t="s">
        <v>61</v>
      </c>
      <c r="AD25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37" spans="1:30" hidden="1" x14ac:dyDescent="0.2">
      <c r="A2537" t="s">
        <v>3552</v>
      </c>
      <c r="C2537" t="e">
        <f>ABS((porsche_data[[#This Row],[Price]]-#REF!)/#REF!)</f>
        <v>#REF!</v>
      </c>
      <c r="D2537" t="s">
        <v>184</v>
      </c>
      <c r="E2537" t="s">
        <v>368</v>
      </c>
      <c r="F2537">
        <f>IF(OR(ISNUMBER(SEARCH(" 4S",porsche_data[[#This Row],[Model]])), ISNUMBER(SEARCH(" S",porsche_data[[#This Row],[Model]]))),1,0)</f>
        <v>0</v>
      </c>
      <c r="G2537">
        <f>IF(ISNUMBER(SEARCH("Turbo",porsche_data[[#This Row],[Model]])),1,0)</f>
        <v>0</v>
      </c>
      <c r="H2537">
        <f>IF(ISNUMBER(SEARCH("GT",porsche_data[[#This Row],[Model]])),1,0)</f>
        <v>1</v>
      </c>
      <c r="I2537">
        <f>IF(ISNUMBER(SEARCH("RS",porsche_data[[#This Row],[Model]])),1,0)</f>
        <v>0</v>
      </c>
      <c r="J2537">
        <f>IF(ISNUMBER(SEARCH("Targa",porsche_data[[#This Row],[Body]])),1,0)</f>
        <v>0</v>
      </c>
      <c r="K2537">
        <f>IF(ISNUMBER(SEARCH("Cabriolet",porsche_data[[#This Row],[Body]])),1,0)</f>
        <v>0</v>
      </c>
      <c r="L2537" t="s">
        <v>44</v>
      </c>
      <c r="N2537" t="s">
        <v>3553</v>
      </c>
      <c r="O2537" t="str">
        <f>IF(ISNUMBER(SEARCH("km",porsche_data[[#This Row],[Mileage0]])),porsche_data[[#This Row],[Mileage0]],"")</f>
        <v/>
      </c>
      <c r="P2537" t="s">
        <v>110</v>
      </c>
      <c r="R2537" t="s">
        <v>111</v>
      </c>
      <c r="T2537" t="s">
        <v>20</v>
      </c>
      <c r="U2537" t="s">
        <v>21</v>
      </c>
      <c r="V2537">
        <f>IF(porsche_data[[#This Row],[Transmission]]="Automatic",1,0)</f>
        <v>0</v>
      </c>
      <c r="W2537">
        <f>IF(porsche_data[[#This Row],[Transmission]]="PDK",1,0)</f>
        <v>0</v>
      </c>
      <c r="X2537" t="s">
        <v>22</v>
      </c>
      <c r="Y2537">
        <f>IF(porsche_data[[#This Row],[Drive]]="Rear drive",0,1)</f>
        <v>0</v>
      </c>
      <c r="Z2537" t="s">
        <v>23</v>
      </c>
      <c r="AA2537" t="s">
        <v>116</v>
      </c>
      <c r="AB2537">
        <f>IF(OR(porsche_data[[#This Row],[Interior Color]]="Black",porsche_data[[#This Row],[Interior Color]]="Beige",porsche_data[[#This Row],[Interior Color]]="Brown",porsche_data[[#This Row],[Interior Color]]="Grey"),0,1)</f>
        <v>1</v>
      </c>
      <c r="AC2537" t="s">
        <v>24</v>
      </c>
      <c r="AD25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38" spans="1:30" hidden="1" x14ac:dyDescent="0.2">
      <c r="A2538" t="s">
        <v>3554</v>
      </c>
      <c r="C2538" t="e">
        <f>ABS((porsche_data[[#This Row],[Price]]-#REF!)/#REF!)</f>
        <v>#REF!</v>
      </c>
      <c r="D2538" t="s">
        <v>163</v>
      </c>
      <c r="E2538" t="s">
        <v>458</v>
      </c>
      <c r="F2538">
        <f>IF(OR(ISNUMBER(SEARCH(" 4S",porsche_data[[#This Row],[Model]])), ISNUMBER(SEARCH(" S",porsche_data[[#This Row],[Model]]))),1,0)</f>
        <v>0</v>
      </c>
      <c r="G2538">
        <f>IF(ISNUMBER(SEARCH("Turbo",porsche_data[[#This Row],[Model]])),1,0)</f>
        <v>0</v>
      </c>
      <c r="H2538">
        <f>IF(ISNUMBER(SEARCH("GT",porsche_data[[#This Row],[Model]])),1,0)</f>
        <v>0</v>
      </c>
      <c r="I2538">
        <f>IF(ISNUMBER(SEARCH("RS",porsche_data[[#This Row],[Model]])),1,0)</f>
        <v>1</v>
      </c>
      <c r="J2538">
        <f>IF(ISNUMBER(SEARCH("Targa",porsche_data[[#This Row],[Body]])),1,0)</f>
        <v>0</v>
      </c>
      <c r="K2538">
        <f>IF(ISNUMBER(SEARCH("Cabriolet",porsche_data[[#This Row],[Body]])),1,0)</f>
        <v>1</v>
      </c>
      <c r="L2538" t="s">
        <v>16</v>
      </c>
      <c r="N2538" t="s">
        <v>3555</v>
      </c>
      <c r="O2538" t="str">
        <f>IF(ISNUMBER(SEARCH("km",porsche_data[[#This Row],[Mileage0]])),porsche_data[[#This Row],[Mileage0]],"")</f>
        <v/>
      </c>
      <c r="P2538" t="s">
        <v>207</v>
      </c>
      <c r="R2538" t="s">
        <v>111</v>
      </c>
      <c r="T2538" t="s">
        <v>20</v>
      </c>
      <c r="U2538" t="s">
        <v>21</v>
      </c>
      <c r="V2538">
        <f>IF(porsche_data[[#This Row],[Transmission]]="Automatic",1,0)</f>
        <v>0</v>
      </c>
      <c r="W2538">
        <f>IF(porsche_data[[#This Row],[Transmission]]="PDK",1,0)</f>
        <v>0</v>
      </c>
      <c r="X2538" t="s">
        <v>22</v>
      </c>
      <c r="Y2538">
        <f>IF(porsche_data[[#This Row],[Drive]]="Rear drive",0,1)</f>
        <v>0</v>
      </c>
      <c r="Z2538" t="s">
        <v>23</v>
      </c>
      <c r="AA2538" t="s">
        <v>24</v>
      </c>
      <c r="AB2538">
        <f>IF(OR(porsche_data[[#This Row],[Interior Color]]="Black",porsche_data[[#This Row],[Interior Color]]="Beige",porsche_data[[#This Row],[Interior Color]]="Brown",porsche_data[[#This Row],[Interior Color]]="Grey"),0,1)</f>
        <v>0</v>
      </c>
      <c r="AC2538" t="s">
        <v>24</v>
      </c>
      <c r="AD25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39" spans="1:30" hidden="1" x14ac:dyDescent="0.2">
      <c r="A2539" t="s">
        <v>25</v>
      </c>
      <c r="C2539" t="e">
        <f>ABS((porsche_data[[#This Row],[Price]]-#REF!)/#REF!)</f>
        <v>#REF!</v>
      </c>
      <c r="D2539" t="s">
        <v>25</v>
      </c>
      <c r="E2539" t="s">
        <v>25</v>
      </c>
      <c r="F2539">
        <f>IF(OR(ISNUMBER(SEARCH(" 4S",porsche_data[[#This Row],[Model]])), ISNUMBER(SEARCH(" S",porsche_data[[#This Row],[Model]]))),1,0)</f>
        <v>0</v>
      </c>
      <c r="G2539">
        <f>IF(ISNUMBER(SEARCH("Turbo",porsche_data[[#This Row],[Model]])),1,0)</f>
        <v>0</v>
      </c>
      <c r="H2539">
        <f>IF(ISNUMBER(SEARCH("GT",porsche_data[[#This Row],[Model]])),1,0)</f>
        <v>0</v>
      </c>
      <c r="I2539">
        <f>IF(ISNUMBER(SEARCH("RS",porsche_data[[#This Row],[Model]])),1,0)</f>
        <v>0</v>
      </c>
      <c r="J2539">
        <f>IF(ISNUMBER(SEARCH("Targa",porsche_data[[#This Row],[Body]])),1,0)</f>
        <v>0</v>
      </c>
      <c r="K2539">
        <f>IF(ISNUMBER(SEARCH("Cabriolet",porsche_data[[#This Row],[Body]])),1,0)</f>
        <v>0</v>
      </c>
      <c r="L2539" t="s">
        <v>25</v>
      </c>
      <c r="N2539" t="s">
        <v>25</v>
      </c>
      <c r="O2539" t="str">
        <f>IF(ISNUMBER(SEARCH("km",porsche_data[[#This Row],[Mileage0]])),porsche_data[[#This Row],[Mileage0]],"")</f>
        <v/>
      </c>
      <c r="P2539" t="s">
        <v>25</v>
      </c>
      <c r="R2539" t="s">
        <v>25</v>
      </c>
      <c r="T2539" t="s">
        <v>25</v>
      </c>
      <c r="U2539" t="s">
        <v>25</v>
      </c>
      <c r="V2539">
        <f>IF(porsche_data[[#This Row],[Transmission]]="Automatic",1,0)</f>
        <v>0</v>
      </c>
      <c r="W2539">
        <f>IF(porsche_data[[#This Row],[Transmission]]="PDK",1,0)</f>
        <v>0</v>
      </c>
      <c r="X2539" t="s">
        <v>25</v>
      </c>
      <c r="Y2539">
        <f>IF(porsche_data[[#This Row],[Drive]]="Rear drive",0,1)</f>
        <v>1</v>
      </c>
      <c r="Z2539" t="s">
        <v>25</v>
      </c>
      <c r="AA2539" t="s">
        <v>25</v>
      </c>
      <c r="AB2539">
        <f>IF(OR(porsche_data[[#This Row],[Interior Color]]="Black",porsche_data[[#This Row],[Interior Color]]="Beige",porsche_data[[#This Row],[Interior Color]]="Brown",porsche_data[[#This Row],[Interior Color]]="Grey"),0,1)</f>
        <v>1</v>
      </c>
      <c r="AC2539" t="s">
        <v>25</v>
      </c>
      <c r="AD25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40" spans="1:30" hidden="1" x14ac:dyDescent="0.2">
      <c r="A2540" t="s">
        <v>1491</v>
      </c>
      <c r="C2540" t="e">
        <f>ABS((porsche_data[[#This Row],[Price]]-#REF!)/#REF!)</f>
        <v>#REF!</v>
      </c>
      <c r="D2540" t="s">
        <v>101</v>
      </c>
      <c r="E2540" t="s">
        <v>1433</v>
      </c>
      <c r="F2540">
        <f>IF(OR(ISNUMBER(SEARCH(" 4S",porsche_data[[#This Row],[Model]])), ISNUMBER(SEARCH(" S",porsche_data[[#This Row],[Model]]))),1,0)</f>
        <v>0</v>
      </c>
      <c r="G2540">
        <f>IF(ISNUMBER(SEARCH("Turbo",porsche_data[[#This Row],[Model]])),1,0)</f>
        <v>1</v>
      </c>
      <c r="H2540">
        <f>IF(ISNUMBER(SEARCH("GT",porsche_data[[#This Row],[Model]])),1,0)</f>
        <v>0</v>
      </c>
      <c r="I2540">
        <f>IF(ISNUMBER(SEARCH("RS",porsche_data[[#This Row],[Model]])),1,0)</f>
        <v>0</v>
      </c>
      <c r="J2540">
        <f>IF(ISNUMBER(SEARCH("Targa",porsche_data[[#This Row],[Body]])),1,0)</f>
        <v>0</v>
      </c>
      <c r="K2540">
        <f>IF(ISNUMBER(SEARCH("Cabriolet",porsche_data[[#This Row],[Body]])),1,0)</f>
        <v>0</v>
      </c>
      <c r="L2540" t="s">
        <v>44</v>
      </c>
      <c r="N2540" t="s">
        <v>3556</v>
      </c>
      <c r="O2540" t="str">
        <f>IF(ISNUMBER(SEARCH("km",porsche_data[[#This Row],[Mileage0]])),porsche_data[[#This Row],[Mileage0]],"")</f>
        <v/>
      </c>
      <c r="P2540" t="s">
        <v>834</v>
      </c>
      <c r="R2540" t="s">
        <v>19</v>
      </c>
      <c r="T2540" t="s">
        <v>20</v>
      </c>
      <c r="U2540" t="s">
        <v>21</v>
      </c>
      <c r="V2540">
        <f>IF(porsche_data[[#This Row],[Transmission]]="Automatic",1,0)</f>
        <v>0</v>
      </c>
      <c r="W2540">
        <f>IF(porsche_data[[#This Row],[Transmission]]="PDK",1,0)</f>
        <v>0</v>
      </c>
      <c r="X2540" t="s">
        <v>22</v>
      </c>
      <c r="Y2540">
        <f>IF(porsche_data[[#This Row],[Drive]]="Rear drive",0,1)</f>
        <v>0</v>
      </c>
      <c r="Z2540" t="s">
        <v>23</v>
      </c>
      <c r="AA2540" t="s">
        <v>24</v>
      </c>
      <c r="AB2540">
        <f>IF(OR(porsche_data[[#This Row],[Interior Color]]="Black",porsche_data[[#This Row],[Interior Color]]="Beige",porsche_data[[#This Row],[Interior Color]]="Brown",porsche_data[[#This Row],[Interior Color]]="Grey"),0,1)</f>
        <v>0</v>
      </c>
      <c r="AC2540" t="s">
        <v>61</v>
      </c>
      <c r="AD25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41" spans="1:30" hidden="1" x14ac:dyDescent="0.2">
      <c r="A2541" t="s">
        <v>1569</v>
      </c>
      <c r="B2541">
        <v>104950</v>
      </c>
      <c r="C2541" t="e">
        <f>ABS((porsche_data[[#This Row],[Price]]-#REF!)/#REF!)</f>
        <v>#REF!</v>
      </c>
      <c r="D2541" t="s">
        <v>930</v>
      </c>
      <c r="E2541" t="s">
        <v>426</v>
      </c>
      <c r="F2541">
        <f>IF(OR(ISNUMBER(SEARCH(" 4S",porsche_data[[#This Row],[Model]])), ISNUMBER(SEARCH(" S",porsche_data[[#This Row],[Model]]))),1,0)</f>
        <v>0</v>
      </c>
      <c r="G2541">
        <f>IF(ISNUMBER(SEARCH("Turbo",porsche_data[[#This Row],[Model]])),1,0)</f>
        <v>0</v>
      </c>
      <c r="H2541">
        <f>IF(ISNUMBER(SEARCH("GT",porsche_data[[#This Row],[Model]])),1,0)</f>
        <v>0</v>
      </c>
      <c r="I2541">
        <f>IF(ISNUMBER(SEARCH("RS",porsche_data[[#This Row],[Model]])),1,0)</f>
        <v>0</v>
      </c>
      <c r="J2541">
        <f>IF(ISNUMBER(SEARCH("Targa",porsche_data[[#This Row],[Body]])),1,0)</f>
        <v>0</v>
      </c>
      <c r="K2541">
        <f>IF(ISNUMBER(SEARCH("Cabriolet",porsche_data[[#This Row],[Body]])),1,0)</f>
        <v>0</v>
      </c>
      <c r="L2541" t="s">
        <v>44</v>
      </c>
      <c r="N2541" t="s">
        <v>1570</v>
      </c>
      <c r="O2541" t="str">
        <f>IF(ISNUMBER(SEARCH("km",porsche_data[[#This Row],[Mileage0]])),porsche_data[[#This Row],[Mileage0]],"")</f>
        <v>83089 km</v>
      </c>
      <c r="P2541" t="s">
        <v>1571</v>
      </c>
      <c r="R2541" t="s">
        <v>1572</v>
      </c>
      <c r="T2541" t="s">
        <v>20</v>
      </c>
      <c r="U2541" t="s">
        <v>21</v>
      </c>
      <c r="V2541">
        <f>IF(porsche_data[[#This Row],[Transmission]]="Automatic",1,0)</f>
        <v>0</v>
      </c>
      <c r="W2541">
        <f>IF(porsche_data[[#This Row],[Transmission]]="PDK",1,0)</f>
        <v>0</v>
      </c>
      <c r="X2541" t="s">
        <v>22</v>
      </c>
      <c r="Y2541">
        <f>IF(porsche_data[[#This Row],[Drive]]="Rear drive",0,1)</f>
        <v>0</v>
      </c>
      <c r="Z2541" t="s">
        <v>23</v>
      </c>
      <c r="AA2541" t="s">
        <v>24</v>
      </c>
      <c r="AB2541">
        <f>IF(OR(porsche_data[[#This Row],[Interior Color]]="Black",porsche_data[[#This Row],[Interior Color]]="Beige",porsche_data[[#This Row],[Interior Color]]="Brown",porsche_data[[#This Row],[Interior Color]]="Grey"),0,1)</f>
        <v>0</v>
      </c>
      <c r="AC2541" t="s">
        <v>589</v>
      </c>
      <c r="AD25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42" spans="1:30" x14ac:dyDescent="0.2">
      <c r="A2542" t="s">
        <v>1569</v>
      </c>
      <c r="B2542">
        <v>104950</v>
      </c>
      <c r="C2542">
        <f>ABS((porsche_data[[#This Row],[Price]]-AVERAGE(B2474:B6929))/_xlfn.STDEV.P(B2474:B6929))</f>
        <v>1.5888712490922376</v>
      </c>
      <c r="D2542" t="s">
        <v>204</v>
      </c>
      <c r="E2542" t="s">
        <v>1608</v>
      </c>
      <c r="F2542">
        <f>IF(OR(ISNUMBER(SEARCH(" 4S",porsche_data[[#This Row],[Model]])), ISNUMBER(SEARCH(" S",porsche_data[[#This Row],[Model]]))),1,0)</f>
        <v>0</v>
      </c>
      <c r="G2542">
        <f>IF(ISNUMBER(SEARCH("Turbo",porsche_data[[#This Row],[Model]])),1,0)</f>
        <v>0</v>
      </c>
      <c r="H2542">
        <f>IF(ISNUMBER(SEARCH("GT",porsche_data[[#This Row],[Model]])),1,0)</f>
        <v>1</v>
      </c>
      <c r="I2542">
        <f>IF(ISNUMBER(SEARCH("RS",porsche_data[[#This Row],[Model]])),1,0)</f>
        <v>0</v>
      </c>
      <c r="J2542">
        <f>IF(ISNUMBER(SEARCH("Targa",porsche_data[[#This Row],[Body]])),1,0)</f>
        <v>0</v>
      </c>
      <c r="K2542">
        <f>IF(ISNUMBER(SEARCH("Cabriolet",porsche_data[[#This Row],[Body]])),1,0)</f>
        <v>1</v>
      </c>
      <c r="L2542" t="s">
        <v>16</v>
      </c>
      <c r="M2542">
        <v>997</v>
      </c>
      <c r="N2542" t="s">
        <v>2469</v>
      </c>
      <c r="O2542" s="3">
        <f>1*(LEFT(porsche_data[[#This Row],[Mileage0]],FIND(" ",porsche_data[[#This Row],[Mileage0]])-1))</f>
        <v>61000</v>
      </c>
      <c r="P2542" t="s">
        <v>137</v>
      </c>
      <c r="Q2542">
        <v>408</v>
      </c>
      <c r="R2542" t="s">
        <v>88</v>
      </c>
      <c r="S2542">
        <f>1*(LEFT(porsche_data[[#This Row],[Cylinder Capacity]],FIND(" ",porsche_data[[#This Row],[Cylinder Capacity]])-1))</f>
        <v>3.8</v>
      </c>
      <c r="T2542" t="s">
        <v>20</v>
      </c>
      <c r="U2542" t="s">
        <v>31</v>
      </c>
      <c r="V2542">
        <f>IF(porsche_data[[#This Row],[Transmission]]="Automatic",1,0)</f>
        <v>0</v>
      </c>
      <c r="W2542">
        <f>IF(porsche_data[[#This Row],[Transmission]]="PDK",1,0)</f>
        <v>1</v>
      </c>
      <c r="X2542" t="s">
        <v>46</v>
      </c>
      <c r="Y2542">
        <f>IF(porsche_data[[#This Row],[Drive]]="Rear drive",0,1)</f>
        <v>1</v>
      </c>
      <c r="Z2542" t="s">
        <v>23</v>
      </c>
      <c r="AA2542" t="s">
        <v>24</v>
      </c>
      <c r="AB2542">
        <f>IF(OR(porsche_data[[#This Row],[Interior Color]]="Black",porsche_data[[#This Row],[Interior Color]]="Beige",porsche_data[[#This Row],[Interior Color]]="Brown",porsche_data[[#This Row],[Interior Color]]="Grey"),0,1)</f>
        <v>0</v>
      </c>
      <c r="AC2542" t="s">
        <v>61</v>
      </c>
      <c r="AD25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43" spans="1:30" hidden="1" x14ac:dyDescent="0.2">
      <c r="A2543" t="s">
        <v>3349</v>
      </c>
      <c r="C2543" t="e">
        <f>ABS((porsche_data[[#This Row],[Price]]-#REF!)/#REF!)</f>
        <v>#REF!</v>
      </c>
      <c r="D2543" t="s">
        <v>93</v>
      </c>
      <c r="E2543" t="s">
        <v>64</v>
      </c>
      <c r="F2543">
        <f>IF(OR(ISNUMBER(SEARCH(" 4S",porsche_data[[#This Row],[Model]])), ISNUMBER(SEARCH(" S",porsche_data[[#This Row],[Model]]))),1,0)</f>
        <v>1</v>
      </c>
      <c r="G2543">
        <f>IF(ISNUMBER(SEARCH("Turbo",porsche_data[[#This Row],[Model]])),1,0)</f>
        <v>0</v>
      </c>
      <c r="H2543">
        <f>IF(ISNUMBER(SEARCH("GT",porsche_data[[#This Row],[Model]])),1,0)</f>
        <v>0</v>
      </c>
      <c r="I2543">
        <f>IF(ISNUMBER(SEARCH("RS",porsche_data[[#This Row],[Model]])),1,0)</f>
        <v>0</v>
      </c>
      <c r="J2543">
        <f>IF(ISNUMBER(SEARCH("Targa",porsche_data[[#This Row],[Body]])),1,0)</f>
        <v>0</v>
      </c>
      <c r="K2543">
        <f>IF(ISNUMBER(SEARCH("Cabriolet",porsche_data[[#This Row],[Body]])),1,0)</f>
        <v>1</v>
      </c>
      <c r="L2543" t="s">
        <v>16</v>
      </c>
      <c r="N2543" t="s">
        <v>3559</v>
      </c>
      <c r="O2543" t="str">
        <f>IF(ISNUMBER(SEARCH("km",porsche_data[[#This Row],[Mileage0]])),porsche_data[[#This Row],[Mileage0]],"")</f>
        <v>13200 km</v>
      </c>
      <c r="P2543" t="s">
        <v>66</v>
      </c>
      <c r="R2543" t="s">
        <v>67</v>
      </c>
      <c r="T2543" t="s">
        <v>20</v>
      </c>
      <c r="U2543" t="s">
        <v>31</v>
      </c>
      <c r="V2543">
        <f>IF(porsche_data[[#This Row],[Transmission]]="Automatic",1,0)</f>
        <v>0</v>
      </c>
      <c r="W2543">
        <f>IF(porsche_data[[#This Row],[Transmission]]="PDK",1,0)</f>
        <v>1</v>
      </c>
      <c r="X2543" t="s">
        <v>46</v>
      </c>
      <c r="Y2543">
        <f>IF(porsche_data[[#This Row],[Drive]]="Rear drive",0,1)</f>
        <v>1</v>
      </c>
      <c r="Z2543" t="s">
        <v>23</v>
      </c>
      <c r="AA2543" t="s">
        <v>68</v>
      </c>
      <c r="AB2543">
        <f>IF(OR(porsche_data[[#This Row],[Interior Color]]="Black",porsche_data[[#This Row],[Interior Color]]="Beige",porsche_data[[#This Row],[Interior Color]]="Brown",porsche_data[[#This Row],[Interior Color]]="Grey"),0,1)</f>
        <v>0</v>
      </c>
      <c r="AC2543" t="s">
        <v>24</v>
      </c>
      <c r="AD25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44" spans="1:30" x14ac:dyDescent="0.2">
      <c r="A2544" t="s">
        <v>82</v>
      </c>
      <c r="B2544">
        <v>104911</v>
      </c>
      <c r="C2544">
        <f>ABS((porsche_data[[#This Row],[Price]]-AVERAGE(B2476:B6931))/_xlfn.STDEV.P(B2476:B6931))</f>
        <v>1.5917560181285322</v>
      </c>
      <c r="D2544" t="s">
        <v>80</v>
      </c>
      <c r="E2544" t="s">
        <v>76</v>
      </c>
      <c r="F2544">
        <f>IF(OR(ISNUMBER(SEARCH(" 4S",porsche_data[[#This Row],[Model]])), ISNUMBER(SEARCH(" S",porsche_data[[#This Row],[Model]]))),1,0)</f>
        <v>1</v>
      </c>
      <c r="G2544">
        <f>IF(ISNUMBER(SEARCH("Turbo",porsche_data[[#This Row],[Model]])),1,0)</f>
        <v>0</v>
      </c>
      <c r="H2544">
        <f>IF(ISNUMBER(SEARCH("GT",porsche_data[[#This Row],[Model]])),1,0)</f>
        <v>0</v>
      </c>
      <c r="I2544">
        <f>IF(ISNUMBER(SEARCH("RS",porsche_data[[#This Row],[Model]])),1,0)</f>
        <v>0</v>
      </c>
      <c r="J2544">
        <f>IF(ISNUMBER(SEARCH("Targa",porsche_data[[#This Row],[Body]])),1,0)</f>
        <v>0</v>
      </c>
      <c r="K2544">
        <f>IF(ISNUMBER(SEARCH("Cabriolet",porsche_data[[#This Row],[Body]])),1,0)</f>
        <v>0</v>
      </c>
      <c r="L2544" t="s">
        <v>44</v>
      </c>
      <c r="M2544">
        <v>991</v>
      </c>
      <c r="N2544" t="s">
        <v>83</v>
      </c>
      <c r="O2544" s="3">
        <f>1*(LEFT(porsche_data[[#This Row],[Mileage0]],FIND(" ",porsche_data[[#This Row],[Mileage0]])-1))</f>
        <v>62000</v>
      </c>
      <c r="P2544" t="s">
        <v>73</v>
      </c>
      <c r="Q2544">
        <v>420</v>
      </c>
      <c r="R2544" t="s">
        <v>78</v>
      </c>
      <c r="S2544">
        <f>1*(LEFT(porsche_data[[#This Row],[Cylinder Capacity]],FIND(" ",porsche_data[[#This Row],[Cylinder Capacity]])-1))</f>
        <v>3</v>
      </c>
      <c r="T2544" t="s">
        <v>20</v>
      </c>
      <c r="U2544" t="s">
        <v>31</v>
      </c>
      <c r="V2544">
        <f>IF(porsche_data[[#This Row],[Transmission]]="Automatic",1,0)</f>
        <v>0</v>
      </c>
      <c r="W2544">
        <f>IF(porsche_data[[#This Row],[Transmission]]="PDK",1,0)</f>
        <v>1</v>
      </c>
      <c r="X2544" t="s">
        <v>46</v>
      </c>
      <c r="Y2544">
        <f>IF(porsche_data[[#This Row],[Drive]]="Rear drive",0,1)</f>
        <v>1</v>
      </c>
      <c r="Z2544" t="s">
        <v>23</v>
      </c>
      <c r="AA2544" t="s">
        <v>24</v>
      </c>
      <c r="AB2544">
        <f>IF(OR(porsche_data[[#This Row],[Interior Color]]="Black",porsche_data[[#This Row],[Interior Color]]="Beige",porsche_data[[#This Row],[Interior Color]]="Brown",porsche_data[[#This Row],[Interior Color]]="Grey"),0,1)</f>
        <v>0</v>
      </c>
      <c r="AC2544" t="s">
        <v>24</v>
      </c>
      <c r="AD25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45" spans="1:30" hidden="1" x14ac:dyDescent="0.2">
      <c r="A2545" t="s">
        <v>1238</v>
      </c>
      <c r="B2545">
        <v>104900</v>
      </c>
      <c r="C2545" t="e">
        <f>ABS((porsche_data[[#This Row],[Price]]-#REF!)/#REF!)</f>
        <v>#REF!</v>
      </c>
      <c r="D2545" t="s">
        <v>118</v>
      </c>
      <c r="E2545" t="s">
        <v>655</v>
      </c>
      <c r="F2545">
        <f>IF(OR(ISNUMBER(SEARCH(" 4S",porsche_data[[#This Row],[Model]])), ISNUMBER(SEARCH(" S",porsche_data[[#This Row],[Model]]))),1,0)</f>
        <v>1</v>
      </c>
      <c r="G2545">
        <f>IF(ISNUMBER(SEARCH("Turbo",porsche_data[[#This Row],[Model]])),1,0)</f>
        <v>0</v>
      </c>
      <c r="H2545">
        <f>IF(ISNUMBER(SEARCH("GT",porsche_data[[#This Row],[Model]])),1,0)</f>
        <v>0</v>
      </c>
      <c r="I2545">
        <f>IF(ISNUMBER(SEARCH("RS",porsche_data[[#This Row],[Model]])),1,0)</f>
        <v>0</v>
      </c>
      <c r="J2545">
        <f>IF(ISNUMBER(SEARCH("Targa",porsche_data[[#This Row],[Body]])),1,0)</f>
        <v>0</v>
      </c>
      <c r="K2545">
        <f>IF(ISNUMBER(SEARCH("Cabriolet",porsche_data[[#This Row],[Body]])),1,0)</f>
        <v>0</v>
      </c>
      <c r="L2545" t="s">
        <v>44</v>
      </c>
      <c r="N2545" t="s">
        <v>2387</v>
      </c>
      <c r="O2545" t="str">
        <f>IF(ISNUMBER(SEARCH("km",porsche_data[[#This Row],[Mileage0]])),porsche_data[[#This Row],[Mileage0]],"")</f>
        <v>81760 km</v>
      </c>
      <c r="P2545" t="s">
        <v>657</v>
      </c>
      <c r="R2545" t="s">
        <v>122</v>
      </c>
      <c r="T2545" t="s">
        <v>20</v>
      </c>
      <c r="U2545" t="s">
        <v>21</v>
      </c>
      <c r="V2545">
        <f>IF(porsche_data[[#This Row],[Transmission]]="Automatic",1,0)</f>
        <v>0</v>
      </c>
      <c r="W2545">
        <f>IF(porsche_data[[#This Row],[Transmission]]="PDK",1,0)</f>
        <v>0</v>
      </c>
      <c r="X2545" t="s">
        <v>22</v>
      </c>
      <c r="Y2545">
        <f>IF(porsche_data[[#This Row],[Drive]]="Rear drive",0,1)</f>
        <v>0</v>
      </c>
      <c r="Z2545" t="s">
        <v>23</v>
      </c>
      <c r="AA2545" t="s">
        <v>24</v>
      </c>
      <c r="AB2545">
        <f>IF(OR(porsche_data[[#This Row],[Interior Color]]="Black",porsche_data[[#This Row],[Interior Color]]="Beige",porsche_data[[#This Row],[Interior Color]]="Brown",porsche_data[[#This Row],[Interior Color]]="Grey"),0,1)</f>
        <v>0</v>
      </c>
      <c r="AC2545" t="s">
        <v>308</v>
      </c>
      <c r="AD25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46" spans="1:30" x14ac:dyDescent="0.2">
      <c r="A2546" t="s">
        <v>1238</v>
      </c>
      <c r="B2546">
        <v>104900</v>
      </c>
      <c r="C2546">
        <f>ABS((porsche_data[[#This Row],[Price]]-AVERAGE(B2478:B6933))/_xlfn.STDEV.P(B2478:B6933))</f>
        <v>1.5961485387281533</v>
      </c>
      <c r="D2546" t="s">
        <v>70</v>
      </c>
      <c r="E2546" t="s">
        <v>71</v>
      </c>
      <c r="F2546">
        <f>IF(OR(ISNUMBER(SEARCH(" 4S",porsche_data[[#This Row],[Model]])), ISNUMBER(SEARCH(" S",porsche_data[[#This Row],[Model]]))),1,0)</f>
        <v>1</v>
      </c>
      <c r="G2546">
        <f>IF(ISNUMBER(SEARCH("Turbo",porsche_data[[#This Row],[Model]])),1,0)</f>
        <v>0</v>
      </c>
      <c r="H2546">
        <f>IF(ISNUMBER(SEARCH("GT",porsche_data[[#This Row],[Model]])),1,0)</f>
        <v>0</v>
      </c>
      <c r="I2546">
        <f>IF(ISNUMBER(SEARCH("RS",porsche_data[[#This Row],[Model]])),1,0)</f>
        <v>0</v>
      </c>
      <c r="J2546">
        <f>IF(ISNUMBER(SEARCH("Targa",porsche_data[[#This Row],[Body]])),1,0)</f>
        <v>0</v>
      </c>
      <c r="K2546">
        <f>IF(ISNUMBER(SEARCH("Cabriolet",porsche_data[[#This Row],[Body]])),1,0)</f>
        <v>0</v>
      </c>
      <c r="L2546" t="s">
        <v>44</v>
      </c>
      <c r="M2546">
        <v>991</v>
      </c>
      <c r="N2546" t="s">
        <v>2418</v>
      </c>
      <c r="O2546" s="3">
        <f>1*(LEFT(porsche_data[[#This Row],[Mileage0]],FIND(" ",porsche_data[[#This Row],[Mileage0]])-1))</f>
        <v>41198</v>
      </c>
      <c r="P2546" t="s">
        <v>73</v>
      </c>
      <c r="Q2546">
        <v>420</v>
      </c>
      <c r="R2546" t="s">
        <v>78</v>
      </c>
      <c r="S2546">
        <f>1*(LEFT(porsche_data[[#This Row],[Cylinder Capacity]],FIND(" ",porsche_data[[#This Row],[Cylinder Capacity]])-1))</f>
        <v>3</v>
      </c>
      <c r="T2546" t="s">
        <v>20</v>
      </c>
      <c r="U2546" t="s">
        <v>31</v>
      </c>
      <c r="V2546">
        <f>IF(porsche_data[[#This Row],[Transmission]]="Automatic",1,0)</f>
        <v>0</v>
      </c>
      <c r="W2546">
        <f>IF(porsche_data[[#This Row],[Transmission]]="PDK",1,0)</f>
        <v>1</v>
      </c>
      <c r="X2546" t="s">
        <v>22</v>
      </c>
      <c r="Y2546">
        <f>IF(porsche_data[[#This Row],[Drive]]="Rear drive",0,1)</f>
        <v>0</v>
      </c>
      <c r="Z2546" t="s">
        <v>23</v>
      </c>
      <c r="AA2546" t="s">
        <v>68</v>
      </c>
      <c r="AB2546">
        <f>IF(OR(porsche_data[[#This Row],[Interior Color]]="Black",porsche_data[[#This Row],[Interior Color]]="Beige",porsche_data[[#This Row],[Interior Color]]="Brown",porsche_data[[#This Row],[Interior Color]]="Grey"),0,1)</f>
        <v>0</v>
      </c>
      <c r="AC2546" t="s">
        <v>24</v>
      </c>
      <c r="AD25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47" spans="1:30" hidden="1" x14ac:dyDescent="0.2">
      <c r="A2547" t="s">
        <v>3349</v>
      </c>
      <c r="C2547" t="e">
        <f>ABS((porsche_data[[#This Row],[Price]]-#REF!)/#REF!)</f>
        <v>#REF!</v>
      </c>
      <c r="D2547" t="s">
        <v>93</v>
      </c>
      <c r="E2547" t="s">
        <v>64</v>
      </c>
      <c r="F2547">
        <f>IF(OR(ISNUMBER(SEARCH(" 4S",porsche_data[[#This Row],[Model]])), ISNUMBER(SEARCH(" S",porsche_data[[#This Row],[Model]]))),1,0)</f>
        <v>1</v>
      </c>
      <c r="G2547">
        <f>IF(ISNUMBER(SEARCH("Turbo",porsche_data[[#This Row],[Model]])),1,0)</f>
        <v>0</v>
      </c>
      <c r="H2547">
        <f>IF(ISNUMBER(SEARCH("GT",porsche_data[[#This Row],[Model]])),1,0)</f>
        <v>0</v>
      </c>
      <c r="I2547">
        <f>IF(ISNUMBER(SEARCH("RS",porsche_data[[#This Row],[Model]])),1,0)</f>
        <v>0</v>
      </c>
      <c r="J2547">
        <f>IF(ISNUMBER(SEARCH("Targa",porsche_data[[#This Row],[Body]])),1,0)</f>
        <v>0</v>
      </c>
      <c r="K2547">
        <f>IF(ISNUMBER(SEARCH("Cabriolet",porsche_data[[#This Row],[Body]])),1,0)</f>
        <v>1</v>
      </c>
      <c r="L2547" t="s">
        <v>16</v>
      </c>
      <c r="N2547" t="s">
        <v>3559</v>
      </c>
      <c r="O2547" t="str">
        <f>IF(ISNUMBER(SEARCH("km",porsche_data[[#This Row],[Mileage0]])),porsche_data[[#This Row],[Mileage0]],"")</f>
        <v>13200 km</v>
      </c>
      <c r="P2547" t="s">
        <v>66</v>
      </c>
      <c r="R2547" t="s">
        <v>67</v>
      </c>
      <c r="T2547" t="s">
        <v>20</v>
      </c>
      <c r="U2547" t="s">
        <v>31</v>
      </c>
      <c r="V2547">
        <f>IF(porsche_data[[#This Row],[Transmission]]="Automatic",1,0)</f>
        <v>0</v>
      </c>
      <c r="W2547">
        <f>IF(porsche_data[[#This Row],[Transmission]]="PDK",1,0)</f>
        <v>1</v>
      </c>
      <c r="X2547" t="s">
        <v>46</v>
      </c>
      <c r="Y2547">
        <f>IF(porsche_data[[#This Row],[Drive]]="Rear drive",0,1)</f>
        <v>1</v>
      </c>
      <c r="Z2547" t="s">
        <v>23</v>
      </c>
      <c r="AA2547" t="s">
        <v>68</v>
      </c>
      <c r="AB2547">
        <f>IF(OR(porsche_data[[#This Row],[Interior Color]]="Black",porsche_data[[#This Row],[Interior Color]]="Beige",porsche_data[[#This Row],[Interior Color]]="Brown",porsche_data[[#This Row],[Interior Color]]="Grey"),0,1)</f>
        <v>0</v>
      </c>
      <c r="AC2547" t="s">
        <v>24</v>
      </c>
      <c r="AD25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48" spans="1:30" x14ac:dyDescent="0.2">
      <c r="A2548" t="s">
        <v>1238</v>
      </c>
      <c r="B2548">
        <v>104900</v>
      </c>
      <c r="C2548">
        <f>ABS((porsche_data[[#This Row],[Price]]-AVERAGE(B2480:B6935))/_xlfn.STDEV.P(B2480:B6935))</f>
        <v>1.6011473871752773</v>
      </c>
      <c r="D2548" t="s">
        <v>267</v>
      </c>
      <c r="E2548" t="s">
        <v>794</v>
      </c>
      <c r="F2548">
        <f>IF(OR(ISNUMBER(SEARCH(" 4S",porsche_data[[#This Row],[Model]])), ISNUMBER(SEARCH(" S",porsche_data[[#This Row],[Model]]))),1,0)</f>
        <v>1</v>
      </c>
      <c r="G2548">
        <f>IF(ISNUMBER(SEARCH("Turbo",porsche_data[[#This Row],[Model]])),1,0)</f>
        <v>0</v>
      </c>
      <c r="H2548">
        <f>IF(ISNUMBER(SEARCH("GT",porsche_data[[#This Row],[Model]])),1,0)</f>
        <v>0</v>
      </c>
      <c r="I2548">
        <f>IF(ISNUMBER(SEARCH("RS",porsche_data[[#This Row],[Model]])),1,0)</f>
        <v>0</v>
      </c>
      <c r="J2548">
        <f>IF(ISNUMBER(SEARCH("Targa",porsche_data[[#This Row],[Body]])),1,0)</f>
        <v>0</v>
      </c>
      <c r="K2548">
        <f>IF(ISNUMBER(SEARCH("Cabriolet",porsche_data[[#This Row],[Body]])),1,0)</f>
        <v>0</v>
      </c>
      <c r="L2548" t="s">
        <v>44</v>
      </c>
      <c r="M2548">
        <v>991</v>
      </c>
      <c r="N2548" t="s">
        <v>4622</v>
      </c>
      <c r="O2548" s="3">
        <f>1*(LEFT(porsche_data[[#This Row],[Mileage0]],FIND(" ",porsche_data[[#This Row],[Mileage0]])-1))</f>
        <v>34870</v>
      </c>
      <c r="P2548" t="s">
        <v>207</v>
      </c>
      <c r="Q2548">
        <v>400</v>
      </c>
      <c r="R2548" t="s">
        <v>88</v>
      </c>
      <c r="S2548">
        <f>1*(LEFT(porsche_data[[#This Row],[Cylinder Capacity]],FIND(" ",porsche_data[[#This Row],[Cylinder Capacity]])-1))</f>
        <v>3.8</v>
      </c>
      <c r="T2548" t="s">
        <v>20</v>
      </c>
      <c r="U2548" t="s">
        <v>31</v>
      </c>
      <c r="V2548">
        <f>IF(porsche_data[[#This Row],[Transmission]]="Automatic",1,0)</f>
        <v>0</v>
      </c>
      <c r="W2548">
        <f>IF(porsche_data[[#This Row],[Transmission]]="PDK",1,0)</f>
        <v>1</v>
      </c>
      <c r="X2548" t="s">
        <v>46</v>
      </c>
      <c r="Y2548">
        <f>IF(porsche_data[[#This Row],[Drive]]="Rear drive",0,1)</f>
        <v>1</v>
      </c>
      <c r="Z2548" t="s">
        <v>23</v>
      </c>
      <c r="AA2548" t="s">
        <v>116</v>
      </c>
      <c r="AB2548">
        <f>IF(OR(porsche_data[[#This Row],[Interior Color]]="Black",porsche_data[[#This Row],[Interior Color]]="Beige",porsche_data[[#This Row],[Interior Color]]="Brown",porsche_data[[#This Row],[Interior Color]]="Grey"),0,1)</f>
        <v>1</v>
      </c>
      <c r="AC2548" t="s">
        <v>24</v>
      </c>
      <c r="AD25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49" spans="1:30" x14ac:dyDescent="0.2">
      <c r="A2549" t="s">
        <v>2167</v>
      </c>
      <c r="B2549">
        <v>104800</v>
      </c>
      <c r="C2549">
        <f>ABS((porsche_data[[#This Row],[Price]]-AVERAGE(B2481:B6936))/_xlfn.STDEV.P(B2481:B6936))</f>
        <v>1.6008455740846699</v>
      </c>
      <c r="D2549" t="s">
        <v>215</v>
      </c>
      <c r="E2549" t="s">
        <v>397</v>
      </c>
      <c r="F2549">
        <f>IF(OR(ISNUMBER(SEARCH(" 4S",porsche_data[[#This Row],[Model]])), ISNUMBER(SEARCH(" S",porsche_data[[#This Row],[Model]]))),1,0)</f>
        <v>1</v>
      </c>
      <c r="G2549">
        <f>IF(ISNUMBER(SEARCH("Turbo",porsche_data[[#This Row],[Model]])),1,0)</f>
        <v>0</v>
      </c>
      <c r="H2549">
        <f>IF(ISNUMBER(SEARCH("GT",porsche_data[[#This Row],[Model]])),1,0)</f>
        <v>0</v>
      </c>
      <c r="I2549">
        <f>IF(ISNUMBER(SEARCH("RS",porsche_data[[#This Row],[Model]])),1,0)</f>
        <v>0</v>
      </c>
      <c r="J2549">
        <f>IF(ISNUMBER(SEARCH("Targa",porsche_data[[#This Row],[Body]])),1,0)</f>
        <v>0</v>
      </c>
      <c r="K2549">
        <f>IF(ISNUMBER(SEARCH("Cabriolet",porsche_data[[#This Row],[Body]])),1,0)</f>
        <v>0</v>
      </c>
      <c r="L2549" t="s">
        <v>44</v>
      </c>
      <c r="M2549">
        <v>997</v>
      </c>
      <c r="N2549" t="s">
        <v>2168</v>
      </c>
      <c r="O2549" s="3">
        <f>1*(LEFT(porsche_data[[#This Row],[Mileage0]],FIND(" ",porsche_data[[#This Row],[Mileage0]])-1))</f>
        <v>27688</v>
      </c>
      <c r="P2549" t="s">
        <v>182</v>
      </c>
      <c r="Q2549">
        <v>385</v>
      </c>
      <c r="R2549" t="s">
        <v>88</v>
      </c>
      <c r="S2549">
        <f>1*(LEFT(porsche_data[[#This Row],[Cylinder Capacity]],FIND(" ",porsche_data[[#This Row],[Cylinder Capacity]])-1))</f>
        <v>3.8</v>
      </c>
      <c r="T2549" t="s">
        <v>20</v>
      </c>
      <c r="U2549" t="s">
        <v>31</v>
      </c>
      <c r="V2549">
        <f>IF(porsche_data[[#This Row],[Transmission]]="Automatic",1,0)</f>
        <v>0</v>
      </c>
      <c r="W2549">
        <f>IF(porsche_data[[#This Row],[Transmission]]="PDK",1,0)</f>
        <v>1</v>
      </c>
      <c r="X2549" t="s">
        <v>46</v>
      </c>
      <c r="Y2549">
        <f>IF(porsche_data[[#This Row],[Drive]]="Rear drive",0,1)</f>
        <v>1</v>
      </c>
      <c r="Z2549" t="s">
        <v>23</v>
      </c>
      <c r="AA2549" t="s">
        <v>250</v>
      </c>
      <c r="AB2549">
        <f>IF(OR(porsche_data[[#This Row],[Interior Color]]="Black",porsche_data[[#This Row],[Interior Color]]="Beige",porsche_data[[#This Row],[Interior Color]]="Brown",porsche_data[[#This Row],[Interior Color]]="Grey"),0,1)</f>
        <v>0</v>
      </c>
      <c r="AC2549" t="s">
        <v>589</v>
      </c>
      <c r="AD25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50" spans="1:30" hidden="1" x14ac:dyDescent="0.2">
      <c r="A2550" t="s">
        <v>3562</v>
      </c>
      <c r="C2550" t="e">
        <f>ABS((porsche_data[[#This Row],[Price]]-#REF!)/#REF!)</f>
        <v>#REF!</v>
      </c>
      <c r="D2550" t="s">
        <v>27</v>
      </c>
      <c r="E2550" t="s">
        <v>738</v>
      </c>
      <c r="F2550">
        <f>IF(OR(ISNUMBER(SEARCH(" 4S",porsche_data[[#This Row],[Model]])), ISNUMBER(SEARCH(" S",porsche_data[[#This Row],[Model]]))),1,0)</f>
        <v>1</v>
      </c>
      <c r="G2550">
        <f>IF(ISNUMBER(SEARCH("Turbo",porsche_data[[#This Row],[Model]])),1,0)</f>
        <v>0</v>
      </c>
      <c r="H2550">
        <f>IF(ISNUMBER(SEARCH("GT",porsche_data[[#This Row],[Model]])),1,0)</f>
        <v>0</v>
      </c>
      <c r="I2550">
        <f>IF(ISNUMBER(SEARCH("RS",porsche_data[[#This Row],[Model]])),1,0)</f>
        <v>0</v>
      </c>
      <c r="J2550">
        <f>IF(ISNUMBER(SEARCH("Targa",porsche_data[[#This Row],[Body]])),1,0)</f>
        <v>0</v>
      </c>
      <c r="K2550">
        <f>IF(ISNUMBER(SEARCH("Cabriolet",porsche_data[[#This Row],[Body]])),1,0)</f>
        <v>0</v>
      </c>
      <c r="L2550" t="s">
        <v>44</v>
      </c>
      <c r="N2550" t="s">
        <v>479</v>
      </c>
      <c r="O2550" t="str">
        <f>IF(ISNUMBER(SEARCH("km",porsche_data[[#This Row],[Mileage0]])),porsche_data[[#This Row],[Mileage0]],"")</f>
        <v>83000 km</v>
      </c>
      <c r="P2550" t="s">
        <v>739</v>
      </c>
      <c r="R2550" t="s">
        <v>270</v>
      </c>
      <c r="T2550" t="s">
        <v>20</v>
      </c>
      <c r="U2550" t="s">
        <v>21</v>
      </c>
      <c r="V2550">
        <f>IF(porsche_data[[#This Row],[Transmission]]="Automatic",1,0)</f>
        <v>0</v>
      </c>
      <c r="W2550">
        <f>IF(porsche_data[[#This Row],[Transmission]]="PDK",1,0)</f>
        <v>0</v>
      </c>
      <c r="X2550" t="s">
        <v>22</v>
      </c>
      <c r="Y2550">
        <f>IF(porsche_data[[#This Row],[Drive]]="Rear drive",0,1)</f>
        <v>0</v>
      </c>
      <c r="Z2550" t="s">
        <v>23</v>
      </c>
      <c r="AA2550" t="s">
        <v>24</v>
      </c>
      <c r="AB2550">
        <f>IF(OR(porsche_data[[#This Row],[Interior Color]]="Black",porsche_data[[#This Row],[Interior Color]]="Beige",porsche_data[[#This Row],[Interior Color]]="Brown",porsche_data[[#This Row],[Interior Color]]="Grey"),0,1)</f>
        <v>0</v>
      </c>
      <c r="AC2550" t="s">
        <v>24</v>
      </c>
      <c r="AD25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51" spans="1:30" hidden="1" x14ac:dyDescent="0.2">
      <c r="A2551" t="s">
        <v>25</v>
      </c>
      <c r="C2551" t="e">
        <f>ABS((porsche_data[[#This Row],[Price]]-#REF!)/#REF!)</f>
        <v>#REF!</v>
      </c>
      <c r="D2551" t="s">
        <v>25</v>
      </c>
      <c r="E2551" t="s">
        <v>25</v>
      </c>
      <c r="F2551">
        <f>IF(OR(ISNUMBER(SEARCH(" 4S",porsche_data[[#This Row],[Model]])), ISNUMBER(SEARCH(" S",porsche_data[[#This Row],[Model]]))),1,0)</f>
        <v>0</v>
      </c>
      <c r="G2551">
        <f>IF(ISNUMBER(SEARCH("Turbo",porsche_data[[#This Row],[Model]])),1,0)</f>
        <v>0</v>
      </c>
      <c r="H2551">
        <f>IF(ISNUMBER(SEARCH("GT",porsche_data[[#This Row],[Model]])),1,0)</f>
        <v>0</v>
      </c>
      <c r="I2551">
        <f>IF(ISNUMBER(SEARCH("RS",porsche_data[[#This Row],[Model]])),1,0)</f>
        <v>0</v>
      </c>
      <c r="J2551">
        <f>IF(ISNUMBER(SEARCH("Targa",porsche_data[[#This Row],[Body]])),1,0)</f>
        <v>0</v>
      </c>
      <c r="K2551">
        <f>IF(ISNUMBER(SEARCH("Cabriolet",porsche_data[[#This Row],[Body]])),1,0)</f>
        <v>0</v>
      </c>
      <c r="L2551" t="s">
        <v>25</v>
      </c>
      <c r="N2551" t="s">
        <v>25</v>
      </c>
      <c r="O2551" t="str">
        <f>IF(ISNUMBER(SEARCH("km",porsche_data[[#This Row],[Mileage0]])),porsche_data[[#This Row],[Mileage0]],"")</f>
        <v/>
      </c>
      <c r="P2551" t="s">
        <v>25</v>
      </c>
      <c r="R2551" t="s">
        <v>25</v>
      </c>
      <c r="T2551" t="s">
        <v>25</v>
      </c>
      <c r="U2551" t="s">
        <v>25</v>
      </c>
      <c r="V2551">
        <f>IF(porsche_data[[#This Row],[Transmission]]="Automatic",1,0)</f>
        <v>0</v>
      </c>
      <c r="W2551">
        <f>IF(porsche_data[[#This Row],[Transmission]]="PDK",1,0)</f>
        <v>0</v>
      </c>
      <c r="X2551" t="s">
        <v>25</v>
      </c>
      <c r="Y2551">
        <f>IF(porsche_data[[#This Row],[Drive]]="Rear drive",0,1)</f>
        <v>1</v>
      </c>
      <c r="Z2551" t="s">
        <v>25</v>
      </c>
      <c r="AA2551" t="s">
        <v>25</v>
      </c>
      <c r="AB2551">
        <f>IF(OR(porsche_data[[#This Row],[Interior Color]]="Black",porsche_data[[#This Row],[Interior Color]]="Beige",porsche_data[[#This Row],[Interior Color]]="Brown",porsche_data[[#This Row],[Interior Color]]="Grey"),0,1)</f>
        <v>1</v>
      </c>
      <c r="AC2551" t="s">
        <v>25</v>
      </c>
      <c r="AD25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52" spans="1:30" hidden="1" x14ac:dyDescent="0.2">
      <c r="A2552" t="s">
        <v>3563</v>
      </c>
      <c r="C2552" t="e">
        <f>ABS((porsche_data[[#This Row],[Price]]-#REF!)/#REF!)</f>
        <v>#REF!</v>
      </c>
      <c r="D2552" t="s">
        <v>930</v>
      </c>
      <c r="E2552" t="s">
        <v>226</v>
      </c>
      <c r="F2552">
        <f>IF(OR(ISNUMBER(SEARCH(" 4S",porsche_data[[#This Row],[Model]])), ISNUMBER(SEARCH(" S",porsche_data[[#This Row],[Model]]))),1,0)</f>
        <v>0</v>
      </c>
      <c r="G2552">
        <f>IF(ISNUMBER(SEARCH("Turbo",porsche_data[[#This Row],[Model]])),1,0)</f>
        <v>0</v>
      </c>
      <c r="H2552">
        <f>IF(ISNUMBER(SEARCH("GT",porsche_data[[#This Row],[Model]])),1,0)</f>
        <v>0</v>
      </c>
      <c r="I2552">
        <f>IF(ISNUMBER(SEARCH("RS",porsche_data[[#This Row],[Model]])),1,0)</f>
        <v>0</v>
      </c>
      <c r="J2552">
        <f>IF(ISNUMBER(SEARCH("Targa",porsche_data[[#This Row],[Body]])),1,0)</f>
        <v>0</v>
      </c>
      <c r="K2552">
        <f>IF(ISNUMBER(SEARCH("Cabriolet",porsche_data[[#This Row],[Body]])),1,0)</f>
        <v>0</v>
      </c>
      <c r="L2552" t="s">
        <v>44</v>
      </c>
      <c r="N2552" t="s">
        <v>25</v>
      </c>
      <c r="O2552" t="str">
        <f>IF(ISNUMBER(SEARCH("km",porsche_data[[#This Row],[Mileage0]])),porsche_data[[#This Row],[Mileage0]],"")</f>
        <v/>
      </c>
      <c r="P2552" t="s">
        <v>25</v>
      </c>
      <c r="R2552" t="s">
        <v>25</v>
      </c>
      <c r="T2552" t="s">
        <v>232</v>
      </c>
      <c r="U2552" t="s">
        <v>21</v>
      </c>
      <c r="V2552">
        <f>IF(porsche_data[[#This Row],[Transmission]]="Automatic",1,0)</f>
        <v>0</v>
      </c>
      <c r="W2552">
        <f>IF(porsche_data[[#This Row],[Transmission]]="PDK",1,0)</f>
        <v>0</v>
      </c>
      <c r="X2552" t="s">
        <v>22</v>
      </c>
      <c r="Y2552">
        <f>IF(porsche_data[[#This Row],[Drive]]="Rear drive",0,1)</f>
        <v>0</v>
      </c>
      <c r="Z2552" t="s">
        <v>23</v>
      </c>
      <c r="AA2552" t="s">
        <v>24</v>
      </c>
      <c r="AB2552">
        <f>IF(OR(porsche_data[[#This Row],[Interior Color]]="Black",porsche_data[[#This Row],[Interior Color]]="Beige",porsche_data[[#This Row],[Interior Color]]="Brown",porsche_data[[#This Row],[Interior Color]]="Grey"),0,1)</f>
        <v>0</v>
      </c>
      <c r="AC2552" t="s">
        <v>32</v>
      </c>
      <c r="AD25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53" spans="1:30" hidden="1" x14ac:dyDescent="0.2">
      <c r="A2553" t="s">
        <v>2167</v>
      </c>
      <c r="B2553">
        <v>104800</v>
      </c>
      <c r="C2553" t="e">
        <f>ABS((porsche_data[[#This Row],[Price]]-#REF!)/#REF!)</f>
        <v>#REF!</v>
      </c>
      <c r="D2553" t="s">
        <v>229</v>
      </c>
      <c r="E2553" t="s">
        <v>230</v>
      </c>
      <c r="F2553">
        <f>IF(OR(ISNUMBER(SEARCH(" 4S",porsche_data[[#This Row],[Model]])), ISNUMBER(SEARCH(" S",porsche_data[[#This Row],[Model]]))),1,0)</f>
        <v>0</v>
      </c>
      <c r="G2553">
        <f>IF(ISNUMBER(SEARCH("Turbo",porsche_data[[#This Row],[Model]])),1,0)</f>
        <v>0</v>
      </c>
      <c r="H2553">
        <f>IF(ISNUMBER(SEARCH("GT",porsche_data[[#This Row],[Model]])),1,0)</f>
        <v>0</v>
      </c>
      <c r="I2553">
        <f>IF(ISNUMBER(SEARCH("RS",porsche_data[[#This Row],[Model]])),1,0)</f>
        <v>0</v>
      </c>
      <c r="J2553">
        <f>IF(ISNUMBER(SEARCH("Targa",porsche_data[[#This Row],[Body]])),1,0)</f>
        <v>1</v>
      </c>
      <c r="K2553">
        <f>IF(ISNUMBER(SEARCH("Cabriolet",porsche_data[[#This Row],[Body]])),1,0)</f>
        <v>0</v>
      </c>
      <c r="L2553" t="s">
        <v>36</v>
      </c>
      <c r="M2553">
        <v>964</v>
      </c>
      <c r="N2553" t="s">
        <v>2393</v>
      </c>
      <c r="O2553" t="str">
        <f>IF(ISNUMBER(SEARCH("km",porsche_data[[#This Row],[Mileage0]])),porsche_data[[#This Row],[Mileage0]],"")</f>
        <v/>
      </c>
      <c r="P2553" t="s">
        <v>18</v>
      </c>
      <c r="Q2553">
        <v>250</v>
      </c>
      <c r="R2553" t="s">
        <v>19</v>
      </c>
      <c r="S2553">
        <v>0</v>
      </c>
      <c r="T2553" t="s">
        <v>20</v>
      </c>
      <c r="U2553" t="s">
        <v>21</v>
      </c>
      <c r="V2553">
        <f>IF(porsche_data[[#This Row],[Transmission]]="Automatic",1,0)</f>
        <v>0</v>
      </c>
      <c r="W2553">
        <f>IF(porsche_data[[#This Row],[Transmission]]="PDK",1,0)</f>
        <v>0</v>
      </c>
      <c r="X2553" t="s">
        <v>22</v>
      </c>
      <c r="Y2553">
        <f>IF(porsche_data[[#This Row],[Drive]]="Rear drive",0,1)</f>
        <v>0</v>
      </c>
      <c r="Z2553" t="s">
        <v>23</v>
      </c>
      <c r="AA2553" t="s">
        <v>24</v>
      </c>
      <c r="AB2553">
        <f>IF(OR(porsche_data[[#This Row],[Interior Color]]="Black",porsche_data[[#This Row],[Interior Color]]="Beige",porsche_data[[#This Row],[Interior Color]]="Brown",porsche_data[[#This Row],[Interior Color]]="Grey"),0,1)</f>
        <v>0</v>
      </c>
      <c r="AC2553" t="s">
        <v>116</v>
      </c>
      <c r="AD25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54" spans="1:30" x14ac:dyDescent="0.2">
      <c r="A2554" t="s">
        <v>4268</v>
      </c>
      <c r="B2554">
        <v>103999</v>
      </c>
      <c r="C2554">
        <f>ABS((porsche_data[[#This Row],[Price]]-AVERAGE(B2486:B6941))/_xlfn.STDEV.P(B2486:B6941))</f>
        <v>1.5682449043778632</v>
      </c>
      <c r="D2554" t="s">
        <v>473</v>
      </c>
      <c r="E2554" t="s">
        <v>50</v>
      </c>
      <c r="F2554">
        <f>IF(OR(ISNUMBER(SEARCH(" 4S",porsche_data[[#This Row],[Model]])), ISNUMBER(SEARCH(" S",porsche_data[[#This Row],[Model]]))),1,0)</f>
        <v>0</v>
      </c>
      <c r="G2554">
        <f>IF(ISNUMBER(SEARCH("Turbo",porsche_data[[#This Row],[Model]])),1,0)</f>
        <v>0</v>
      </c>
      <c r="H2554">
        <f>IF(ISNUMBER(SEARCH("GT",porsche_data[[#This Row],[Model]])),1,0)</f>
        <v>0</v>
      </c>
      <c r="I2554">
        <f>IF(ISNUMBER(SEARCH("RS",porsche_data[[#This Row],[Model]])),1,0)</f>
        <v>0</v>
      </c>
      <c r="J2554">
        <f>IF(ISNUMBER(SEARCH("Targa",porsche_data[[#This Row],[Body]])),1,0)</f>
        <v>0</v>
      </c>
      <c r="K2554">
        <f>IF(ISNUMBER(SEARCH("Cabriolet",porsche_data[[#This Row],[Body]])),1,0)</f>
        <v>1</v>
      </c>
      <c r="L2554" t="s">
        <v>16</v>
      </c>
      <c r="M2554">
        <v>993</v>
      </c>
      <c r="N2554" t="s">
        <v>3311</v>
      </c>
      <c r="O2554" s="3">
        <f>1*(LEFT(porsche_data[[#This Row],[Mileage0]],FIND(" ",porsche_data[[#This Row],[Mileage0]])-1))</f>
        <v>104000</v>
      </c>
      <c r="P2554" t="s">
        <v>52</v>
      </c>
      <c r="Q2554">
        <v>272</v>
      </c>
      <c r="R2554" t="s">
        <v>19</v>
      </c>
      <c r="S2554">
        <f>1*(LEFT(porsche_data[[#This Row],[Cylinder Capacity]],FIND(" ",porsche_data[[#This Row],[Cylinder Capacity]])-1))</f>
        <v>3.6</v>
      </c>
      <c r="T2554" t="s">
        <v>20</v>
      </c>
      <c r="U2554" t="s">
        <v>21</v>
      </c>
      <c r="V2554">
        <f>IF(porsche_data[[#This Row],[Transmission]]="Automatic",1,0)</f>
        <v>0</v>
      </c>
      <c r="W2554">
        <f>IF(porsche_data[[#This Row],[Transmission]]="PDK",1,0)</f>
        <v>0</v>
      </c>
      <c r="X2554" t="s">
        <v>22</v>
      </c>
      <c r="Y2554">
        <f>IF(porsche_data[[#This Row],[Drive]]="Rear drive",0,1)</f>
        <v>0</v>
      </c>
      <c r="Z2554" t="s">
        <v>23</v>
      </c>
      <c r="AA2554" t="s">
        <v>54</v>
      </c>
      <c r="AB2554">
        <f>IF(OR(porsche_data[[#This Row],[Interior Color]]="Black",porsche_data[[#This Row],[Interior Color]]="Beige",porsche_data[[#This Row],[Interior Color]]="Brown",porsche_data[[#This Row],[Interior Color]]="Grey"),0,1)</f>
        <v>1</v>
      </c>
      <c r="AC2554" t="s">
        <v>99</v>
      </c>
      <c r="AD25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55" spans="1:30" hidden="1" x14ac:dyDescent="0.2">
      <c r="A2555" t="s">
        <v>3566</v>
      </c>
      <c r="C2555" t="e">
        <f>ABS((porsche_data[[#This Row],[Price]]-#REF!)/#REF!)</f>
        <v>#REF!</v>
      </c>
      <c r="D2555" t="s">
        <v>34</v>
      </c>
      <c r="E2555" t="s">
        <v>566</v>
      </c>
      <c r="F2555">
        <f>IF(OR(ISNUMBER(SEARCH(" 4S",porsche_data[[#This Row],[Model]])), ISNUMBER(SEARCH(" S",porsche_data[[#This Row],[Model]]))),1,0)</f>
        <v>0</v>
      </c>
      <c r="G2555">
        <f>IF(ISNUMBER(SEARCH("Turbo",porsche_data[[#This Row],[Model]])),1,0)</f>
        <v>0</v>
      </c>
      <c r="H2555">
        <f>IF(ISNUMBER(SEARCH("GT",porsche_data[[#This Row],[Model]])),1,0)</f>
        <v>1</v>
      </c>
      <c r="I2555">
        <f>IF(ISNUMBER(SEARCH("RS",porsche_data[[#This Row],[Model]])),1,0)</f>
        <v>0</v>
      </c>
      <c r="J2555">
        <f>IF(ISNUMBER(SEARCH("Targa",porsche_data[[#This Row],[Body]])),1,0)</f>
        <v>1</v>
      </c>
      <c r="K2555">
        <f>IF(ISNUMBER(SEARCH("Cabriolet",porsche_data[[#This Row],[Body]])),1,0)</f>
        <v>0</v>
      </c>
      <c r="L2555" t="s">
        <v>36</v>
      </c>
      <c r="N2555" t="s">
        <v>25</v>
      </c>
      <c r="O2555" t="str">
        <f>IF(ISNUMBER(SEARCH("km",porsche_data[[#This Row],[Mileage0]])),porsche_data[[#This Row],[Mileage0]],"")</f>
        <v/>
      </c>
      <c r="P2555" t="s">
        <v>510</v>
      </c>
      <c r="R2555" t="s">
        <v>3126</v>
      </c>
      <c r="T2555" t="s">
        <v>20</v>
      </c>
      <c r="U2555" t="s">
        <v>21</v>
      </c>
      <c r="V2555">
        <f>IF(porsche_data[[#This Row],[Transmission]]="Automatic",1,0)</f>
        <v>0</v>
      </c>
      <c r="W2555">
        <f>IF(porsche_data[[#This Row],[Transmission]]="PDK",1,0)</f>
        <v>0</v>
      </c>
      <c r="X2555" t="s">
        <v>22</v>
      </c>
      <c r="Y2555">
        <f>IF(porsche_data[[#This Row],[Drive]]="Rear drive",0,1)</f>
        <v>0</v>
      </c>
      <c r="Z2555" t="s">
        <v>23</v>
      </c>
      <c r="AA2555" t="s">
        <v>24</v>
      </c>
      <c r="AB2555">
        <f>IF(OR(porsche_data[[#This Row],[Interior Color]]="Black",porsche_data[[#This Row],[Interior Color]]="Beige",porsche_data[[#This Row],[Interior Color]]="Brown",porsche_data[[#This Row],[Interior Color]]="Grey"),0,1)</f>
        <v>0</v>
      </c>
      <c r="AC2555" t="s">
        <v>54</v>
      </c>
      <c r="AD25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56" spans="1:30" x14ac:dyDescent="0.2">
      <c r="A2556" t="s">
        <v>3565</v>
      </c>
      <c r="B2556">
        <v>103997</v>
      </c>
      <c r="C2556">
        <f>ABS((porsche_data[[#This Row],[Price]]-AVERAGE(B2488:B6943))/_xlfn.STDEV.P(B2488:B6943))</f>
        <v>1.5779217321028904</v>
      </c>
      <c r="D2556" t="s">
        <v>27</v>
      </c>
      <c r="E2556" t="s">
        <v>1279</v>
      </c>
      <c r="F2556">
        <f>IF(OR(ISNUMBER(SEARCH(" 4S",porsche_data[[#This Row],[Model]])), ISNUMBER(SEARCH(" S",porsche_data[[#This Row],[Model]]))),1,0)</f>
        <v>0</v>
      </c>
      <c r="G2556">
        <f>IF(ISNUMBER(SEARCH("Turbo",porsche_data[[#This Row],[Model]])),1,0)</f>
        <v>0</v>
      </c>
      <c r="H2556">
        <f>IF(ISNUMBER(SEARCH("GT",porsche_data[[#This Row],[Model]])),1,0)</f>
        <v>1</v>
      </c>
      <c r="I2556">
        <f>IF(ISNUMBER(SEARCH("RS",porsche_data[[#This Row],[Model]])),1,0)</f>
        <v>0</v>
      </c>
      <c r="J2556">
        <f>IF(ISNUMBER(SEARCH("Targa",porsche_data[[#This Row],[Body]])),1,0)</f>
        <v>0</v>
      </c>
      <c r="K2556">
        <f>IF(ISNUMBER(SEARCH("Cabriolet",porsche_data[[#This Row],[Body]])),1,0)</f>
        <v>0</v>
      </c>
      <c r="L2556" t="s">
        <v>44</v>
      </c>
      <c r="M2556">
        <v>997</v>
      </c>
      <c r="N2556" t="s">
        <v>2575</v>
      </c>
      <c r="O2556" s="3">
        <f>1*(LEFT(porsche_data[[#This Row],[Mileage0]],FIND(" ",porsche_data[[#This Row],[Mileage0]])-1))</f>
        <v>52000</v>
      </c>
      <c r="P2556" t="s">
        <v>137</v>
      </c>
      <c r="Q2556">
        <v>408</v>
      </c>
      <c r="R2556" t="s">
        <v>88</v>
      </c>
      <c r="S2556">
        <f>1*(LEFT(porsche_data[[#This Row],[Cylinder Capacity]],FIND(" ",porsche_data[[#This Row],[Cylinder Capacity]])-1))</f>
        <v>3.8</v>
      </c>
      <c r="T2556" t="s">
        <v>20</v>
      </c>
      <c r="U2556" t="s">
        <v>31</v>
      </c>
      <c r="V2556">
        <f>IF(porsche_data[[#This Row],[Transmission]]="Automatic",1,0)</f>
        <v>0</v>
      </c>
      <c r="W2556">
        <f>IF(porsche_data[[#This Row],[Transmission]]="PDK",1,0)</f>
        <v>1</v>
      </c>
      <c r="X2556" t="s">
        <v>22</v>
      </c>
      <c r="Y2556">
        <f>IF(porsche_data[[#This Row],[Drive]]="Rear drive",0,1)</f>
        <v>0</v>
      </c>
      <c r="Z2556" t="s">
        <v>23</v>
      </c>
      <c r="AA2556" t="s">
        <v>24</v>
      </c>
      <c r="AB2556">
        <f>IF(OR(porsche_data[[#This Row],[Interior Color]]="Black",porsche_data[[#This Row],[Interior Color]]="Beige",porsche_data[[#This Row],[Interior Color]]="Brown",porsche_data[[#This Row],[Interior Color]]="Grey"),0,1)</f>
        <v>0</v>
      </c>
      <c r="AC2556" t="s">
        <v>99</v>
      </c>
      <c r="AD25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57" spans="1:30" hidden="1" x14ac:dyDescent="0.2">
      <c r="A2557" t="s">
        <v>25</v>
      </c>
      <c r="C2557" t="e">
        <f>ABS((porsche_data[[#This Row],[Price]]-#REF!)/#REF!)</f>
        <v>#REF!</v>
      </c>
      <c r="D2557" t="s">
        <v>25</v>
      </c>
      <c r="E2557" t="s">
        <v>25</v>
      </c>
      <c r="F2557">
        <f>IF(OR(ISNUMBER(SEARCH(" 4S",porsche_data[[#This Row],[Model]])), ISNUMBER(SEARCH(" S",porsche_data[[#This Row],[Model]]))),1,0)</f>
        <v>0</v>
      </c>
      <c r="G2557">
        <f>IF(ISNUMBER(SEARCH("Turbo",porsche_data[[#This Row],[Model]])),1,0)</f>
        <v>0</v>
      </c>
      <c r="H2557">
        <f>IF(ISNUMBER(SEARCH("GT",porsche_data[[#This Row],[Model]])),1,0)</f>
        <v>0</v>
      </c>
      <c r="I2557">
        <f>IF(ISNUMBER(SEARCH("RS",porsche_data[[#This Row],[Model]])),1,0)</f>
        <v>0</v>
      </c>
      <c r="J2557">
        <f>IF(ISNUMBER(SEARCH("Targa",porsche_data[[#This Row],[Body]])),1,0)</f>
        <v>0</v>
      </c>
      <c r="K2557">
        <f>IF(ISNUMBER(SEARCH("Cabriolet",porsche_data[[#This Row],[Body]])),1,0)</f>
        <v>0</v>
      </c>
      <c r="L2557" t="s">
        <v>25</v>
      </c>
      <c r="N2557" t="s">
        <v>25</v>
      </c>
      <c r="O2557" t="str">
        <f>IF(ISNUMBER(SEARCH("km",porsche_data[[#This Row],[Mileage0]])),porsche_data[[#This Row],[Mileage0]],"")</f>
        <v/>
      </c>
      <c r="P2557" t="s">
        <v>25</v>
      </c>
      <c r="R2557" t="s">
        <v>25</v>
      </c>
      <c r="T2557" t="s">
        <v>25</v>
      </c>
      <c r="U2557" t="s">
        <v>25</v>
      </c>
      <c r="V2557">
        <f>IF(porsche_data[[#This Row],[Transmission]]="Automatic",1,0)</f>
        <v>0</v>
      </c>
      <c r="W2557">
        <f>IF(porsche_data[[#This Row],[Transmission]]="PDK",1,0)</f>
        <v>0</v>
      </c>
      <c r="X2557" t="s">
        <v>25</v>
      </c>
      <c r="Y2557">
        <f>IF(porsche_data[[#This Row],[Drive]]="Rear drive",0,1)</f>
        <v>1</v>
      </c>
      <c r="Z2557" t="s">
        <v>25</v>
      </c>
      <c r="AA2557" t="s">
        <v>25</v>
      </c>
      <c r="AB2557">
        <f>IF(OR(porsche_data[[#This Row],[Interior Color]]="Black",porsche_data[[#This Row],[Interior Color]]="Beige",porsche_data[[#This Row],[Interior Color]]="Brown",porsche_data[[#This Row],[Interior Color]]="Grey"),0,1)</f>
        <v>1</v>
      </c>
      <c r="AC2557" t="s">
        <v>25</v>
      </c>
      <c r="AD25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58" spans="1:30" x14ac:dyDescent="0.2">
      <c r="A2558" t="s">
        <v>1435</v>
      </c>
      <c r="B2558">
        <v>103911</v>
      </c>
      <c r="C2558">
        <f>ABS((porsche_data[[#This Row],[Price]]-AVERAGE(B2490:B6945))/_xlfn.STDEV.P(B2490:B6945))</f>
        <v>1.5733572812496877</v>
      </c>
      <c r="D2558" t="s">
        <v>563</v>
      </c>
      <c r="E2558" t="s">
        <v>505</v>
      </c>
      <c r="F2558">
        <f>IF(OR(ISNUMBER(SEARCH(" 4S",porsche_data[[#This Row],[Model]])), ISNUMBER(SEARCH(" S",porsche_data[[#This Row],[Model]]))),1,0)</f>
        <v>0</v>
      </c>
      <c r="G2558">
        <f>IF(ISNUMBER(SEARCH("Turbo",porsche_data[[#This Row],[Model]])),1,0)</f>
        <v>0</v>
      </c>
      <c r="H2558">
        <f>IF(ISNUMBER(SEARCH("GT",porsche_data[[#This Row],[Model]])),1,0)</f>
        <v>0</v>
      </c>
      <c r="I2558">
        <f>IF(ISNUMBER(SEARCH("RS",porsche_data[[#This Row],[Model]])),1,0)</f>
        <v>0</v>
      </c>
      <c r="J2558">
        <f>IF(ISNUMBER(SEARCH("Targa",porsche_data[[#This Row],[Body]])),1,0)</f>
        <v>0</v>
      </c>
      <c r="K2558">
        <f>IF(ISNUMBER(SEARCH("Cabriolet",porsche_data[[#This Row],[Body]])),1,0)</f>
        <v>1</v>
      </c>
      <c r="L2558" t="s">
        <v>16</v>
      </c>
      <c r="M2558">
        <v>911</v>
      </c>
      <c r="N2558" t="s">
        <v>1436</v>
      </c>
      <c r="O2558" s="3">
        <f>1*(LEFT(porsche_data[[#This Row],[Mileage0]],FIND(" ",porsche_data[[#This Row],[Mileage0]])-1))</f>
        <v>114500</v>
      </c>
      <c r="P2558" t="s">
        <v>59</v>
      </c>
      <c r="Q2558">
        <v>231</v>
      </c>
      <c r="R2558" t="s">
        <v>60</v>
      </c>
      <c r="S2558">
        <f>1*(LEFT(porsche_data[[#This Row],[Cylinder Capacity]],FIND(" ",porsche_data[[#This Row],[Cylinder Capacity]])-1))</f>
        <v>3.2</v>
      </c>
      <c r="T2558" t="s">
        <v>20</v>
      </c>
      <c r="U2558" t="s">
        <v>21</v>
      </c>
      <c r="V2558">
        <f>IF(porsche_data[[#This Row],[Transmission]]="Automatic",1,0)</f>
        <v>0</v>
      </c>
      <c r="W2558">
        <f>IF(porsche_data[[#This Row],[Transmission]]="PDK",1,0)</f>
        <v>0</v>
      </c>
      <c r="X2558" t="s">
        <v>22</v>
      </c>
      <c r="Y2558">
        <f>IF(porsche_data[[#This Row],[Drive]]="Rear drive",0,1)</f>
        <v>0</v>
      </c>
      <c r="Z2558" t="s">
        <v>23</v>
      </c>
      <c r="AA2558" t="s">
        <v>68</v>
      </c>
      <c r="AB2558">
        <f>IF(OR(porsche_data[[#This Row],[Interior Color]]="Black",porsche_data[[#This Row],[Interior Color]]="Beige",porsche_data[[#This Row],[Interior Color]]="Brown",porsche_data[[#This Row],[Interior Color]]="Grey"),0,1)</f>
        <v>0</v>
      </c>
      <c r="AC2558" t="s">
        <v>32</v>
      </c>
      <c r="AD25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59" spans="1:30" x14ac:dyDescent="0.2">
      <c r="A2559" t="s">
        <v>1435</v>
      </c>
      <c r="B2559">
        <v>103911</v>
      </c>
      <c r="C2559">
        <f>ABS((porsche_data[[#This Row],[Price]]-AVERAGE(B2491:B6946))/_xlfn.STDEV.P(B2491:B6946))</f>
        <v>1.5782914792141989</v>
      </c>
      <c r="D2559" t="s">
        <v>563</v>
      </c>
      <c r="E2559" t="s">
        <v>505</v>
      </c>
      <c r="F2559">
        <f>IF(OR(ISNUMBER(SEARCH(" 4S",porsche_data[[#This Row],[Model]])), ISNUMBER(SEARCH(" S",porsche_data[[#This Row],[Model]]))),1,0)</f>
        <v>0</v>
      </c>
      <c r="G2559">
        <f>IF(ISNUMBER(SEARCH("Turbo",porsche_data[[#This Row],[Model]])),1,0)</f>
        <v>0</v>
      </c>
      <c r="H2559">
        <f>IF(ISNUMBER(SEARCH("GT",porsche_data[[#This Row],[Model]])),1,0)</f>
        <v>0</v>
      </c>
      <c r="I2559">
        <f>IF(ISNUMBER(SEARCH("RS",porsche_data[[#This Row],[Model]])),1,0)</f>
        <v>0</v>
      </c>
      <c r="J2559">
        <f>IF(ISNUMBER(SEARCH("Targa",porsche_data[[#This Row],[Body]])),1,0)</f>
        <v>1</v>
      </c>
      <c r="K2559">
        <f>IF(ISNUMBER(SEARCH("Cabriolet",porsche_data[[#This Row],[Body]])),1,0)</f>
        <v>0</v>
      </c>
      <c r="L2559" t="s">
        <v>36</v>
      </c>
      <c r="M2559">
        <v>911</v>
      </c>
      <c r="N2559" t="s">
        <v>2611</v>
      </c>
      <c r="O2559" s="3">
        <f>1*(LEFT(porsche_data[[#This Row],[Mileage0]],FIND(" ",porsche_data[[#This Row],[Mileage0]])-1))</f>
        <v>152060</v>
      </c>
      <c r="P2559" t="s">
        <v>59</v>
      </c>
      <c r="Q2559">
        <v>231</v>
      </c>
      <c r="R2559" t="s">
        <v>60</v>
      </c>
      <c r="S2559">
        <f>1*(LEFT(porsche_data[[#This Row],[Cylinder Capacity]],FIND(" ",porsche_data[[#This Row],[Cylinder Capacity]])-1))</f>
        <v>3.2</v>
      </c>
      <c r="T2559" t="s">
        <v>20</v>
      </c>
      <c r="U2559" t="s">
        <v>21</v>
      </c>
      <c r="V2559">
        <f>IF(porsche_data[[#This Row],[Transmission]]="Automatic",1,0)</f>
        <v>0</v>
      </c>
      <c r="W2559">
        <f>IF(porsche_data[[#This Row],[Transmission]]="PDK",1,0)</f>
        <v>0</v>
      </c>
      <c r="X2559" t="s">
        <v>22</v>
      </c>
      <c r="Y2559">
        <f>IF(porsche_data[[#This Row],[Drive]]="Rear drive",0,1)</f>
        <v>0</v>
      </c>
      <c r="Z2559" t="s">
        <v>23</v>
      </c>
      <c r="AA2559" t="s">
        <v>24</v>
      </c>
      <c r="AB2559">
        <f>IF(OR(porsche_data[[#This Row],[Interior Color]]="Black",porsche_data[[#This Row],[Interior Color]]="Beige",porsche_data[[#This Row],[Interior Color]]="Brown",porsche_data[[#This Row],[Interior Color]]="Grey"),0,1)</f>
        <v>0</v>
      </c>
      <c r="AC2559" t="s">
        <v>116</v>
      </c>
      <c r="AD25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60" spans="1:30" x14ac:dyDescent="0.2">
      <c r="A2560" t="s">
        <v>3585</v>
      </c>
      <c r="B2560">
        <v>103900</v>
      </c>
      <c r="C2560">
        <f>ABS((porsche_data[[#This Row],[Price]]-AVERAGE(B2492:B6947))/_xlfn.STDEV.P(B2492:B6947))</f>
        <v>1.5777067292239435</v>
      </c>
      <c r="D2560" t="s">
        <v>303</v>
      </c>
      <c r="E2560" t="s">
        <v>149</v>
      </c>
      <c r="F2560">
        <f>IF(OR(ISNUMBER(SEARCH(" 4S",porsche_data[[#This Row],[Model]])), ISNUMBER(SEARCH(" S",porsche_data[[#This Row],[Model]]))),1,0)</f>
        <v>0</v>
      </c>
      <c r="G2560">
        <f>IF(ISNUMBER(SEARCH("Turbo",porsche_data[[#This Row],[Model]])),1,0)</f>
        <v>1</v>
      </c>
      <c r="H2560">
        <f>IF(ISNUMBER(SEARCH("GT",porsche_data[[#This Row],[Model]])),1,0)</f>
        <v>0</v>
      </c>
      <c r="I2560">
        <f>IF(ISNUMBER(SEARCH("RS",porsche_data[[#This Row],[Model]])),1,0)</f>
        <v>0</v>
      </c>
      <c r="J2560">
        <f>IF(ISNUMBER(SEARCH("Targa",porsche_data[[#This Row],[Body]])),1,0)</f>
        <v>0</v>
      </c>
      <c r="K2560">
        <f>IF(ISNUMBER(SEARCH("Cabriolet",porsche_data[[#This Row],[Body]])),1,0)</f>
        <v>0</v>
      </c>
      <c r="L2560" t="s">
        <v>44</v>
      </c>
      <c r="M2560">
        <v>997</v>
      </c>
      <c r="N2560" t="s">
        <v>2021</v>
      </c>
      <c r="O2560" s="3">
        <f>1*(LEFT(porsche_data[[#This Row],[Mileage0]],FIND(" ",porsche_data[[#This Row],[Mileage0]])-1))</f>
        <v>83900</v>
      </c>
      <c r="P2560" t="s">
        <v>141</v>
      </c>
      <c r="Q2560">
        <v>500</v>
      </c>
      <c r="R2560" t="s">
        <v>88</v>
      </c>
      <c r="S2560">
        <f>1*(LEFT(porsche_data[[#This Row],[Cylinder Capacity]],FIND(" ",porsche_data[[#This Row],[Cylinder Capacity]])-1))</f>
        <v>3.8</v>
      </c>
      <c r="T2560" t="s">
        <v>20</v>
      </c>
      <c r="U2560" t="s">
        <v>31</v>
      </c>
      <c r="V2560">
        <f>IF(porsche_data[[#This Row],[Transmission]]="Automatic",1,0)</f>
        <v>0</v>
      </c>
      <c r="W2560">
        <f>IF(porsche_data[[#This Row],[Transmission]]="PDK",1,0)</f>
        <v>1</v>
      </c>
      <c r="X2560" t="s">
        <v>46</v>
      </c>
      <c r="Y2560">
        <f>IF(porsche_data[[#This Row],[Drive]]="Rear drive",0,1)</f>
        <v>1</v>
      </c>
      <c r="Z2560" t="s">
        <v>23</v>
      </c>
      <c r="AA2560" t="s">
        <v>68</v>
      </c>
      <c r="AB2560">
        <f>IF(OR(porsche_data[[#This Row],[Interior Color]]="Black",porsche_data[[#This Row],[Interior Color]]="Beige",porsche_data[[#This Row],[Interior Color]]="Brown",porsche_data[[#This Row],[Interior Color]]="Grey"),0,1)</f>
        <v>0</v>
      </c>
      <c r="AC2560" t="s">
        <v>589</v>
      </c>
      <c r="AD25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61" spans="1:30" x14ac:dyDescent="0.2">
      <c r="A2561" t="s">
        <v>3661</v>
      </c>
      <c r="B2561">
        <v>102950</v>
      </c>
      <c r="C2561">
        <f>ABS((porsche_data[[#This Row],[Price]]-AVERAGE(B2493:B6948))/_xlfn.STDEV.P(B2493:B6948))</f>
        <v>1.5272055937018962</v>
      </c>
      <c r="D2561" t="s">
        <v>874</v>
      </c>
      <c r="E2561" t="s">
        <v>794</v>
      </c>
      <c r="F2561">
        <f>IF(OR(ISNUMBER(SEARCH(" 4S",porsche_data[[#This Row],[Model]])), ISNUMBER(SEARCH(" S",porsche_data[[#This Row],[Model]]))),1,0)</f>
        <v>1</v>
      </c>
      <c r="G2561">
        <f>IF(ISNUMBER(SEARCH("Turbo",porsche_data[[#This Row],[Model]])),1,0)</f>
        <v>0</v>
      </c>
      <c r="H2561">
        <f>IF(ISNUMBER(SEARCH("GT",porsche_data[[#This Row],[Model]])),1,0)</f>
        <v>0</v>
      </c>
      <c r="I2561">
        <f>IF(ISNUMBER(SEARCH("RS",porsche_data[[#This Row],[Model]])),1,0)</f>
        <v>0</v>
      </c>
      <c r="J2561">
        <f>IF(ISNUMBER(SEARCH("Targa",porsche_data[[#This Row],[Body]])),1,0)</f>
        <v>0</v>
      </c>
      <c r="K2561">
        <f>IF(ISNUMBER(SEARCH("Cabriolet",porsche_data[[#This Row],[Body]])),1,0)</f>
        <v>1</v>
      </c>
      <c r="L2561" t="s">
        <v>16</v>
      </c>
      <c r="M2561">
        <v>991</v>
      </c>
      <c r="N2561" t="s">
        <v>3662</v>
      </c>
      <c r="O2561" s="3">
        <f>1*(LEFT(porsche_data[[#This Row],[Mileage0]],FIND(" ",porsche_data[[#This Row],[Mileage0]])-1))</f>
        <v>32751</v>
      </c>
      <c r="P2561" t="s">
        <v>207</v>
      </c>
      <c r="Q2561">
        <v>400</v>
      </c>
      <c r="R2561" t="s">
        <v>88</v>
      </c>
      <c r="S2561">
        <f>1*(LEFT(porsche_data[[#This Row],[Cylinder Capacity]],FIND(" ",porsche_data[[#This Row],[Cylinder Capacity]])-1))</f>
        <v>3.8</v>
      </c>
      <c r="T2561" t="s">
        <v>20</v>
      </c>
      <c r="U2561" t="s">
        <v>31</v>
      </c>
      <c r="V2561">
        <f>IF(porsche_data[[#This Row],[Transmission]]="Automatic",1,0)</f>
        <v>0</v>
      </c>
      <c r="W2561">
        <f>IF(porsche_data[[#This Row],[Transmission]]="PDK",1,0)</f>
        <v>1</v>
      </c>
      <c r="X2561" t="s">
        <v>46</v>
      </c>
      <c r="Y2561">
        <f>IF(porsche_data[[#This Row],[Drive]]="Rear drive",0,1)</f>
        <v>1</v>
      </c>
      <c r="Z2561" t="s">
        <v>23</v>
      </c>
      <c r="AA2561" t="s">
        <v>24</v>
      </c>
      <c r="AB2561">
        <f>IF(OR(porsche_data[[#This Row],[Interior Color]]="Black",porsche_data[[#This Row],[Interior Color]]="Beige",porsche_data[[#This Row],[Interior Color]]="Brown",porsche_data[[#This Row],[Interior Color]]="Grey"),0,1)</f>
        <v>0</v>
      </c>
      <c r="AC2561" t="s">
        <v>61</v>
      </c>
      <c r="AD25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62" spans="1:30" hidden="1" x14ac:dyDescent="0.2">
      <c r="A2562" t="s">
        <v>3570</v>
      </c>
      <c r="C2562" t="e">
        <f>ABS((porsche_data[[#This Row],[Price]]-#REF!)/#REF!)</f>
        <v>#REF!</v>
      </c>
      <c r="D2562" t="s">
        <v>152</v>
      </c>
      <c r="E2562" t="s">
        <v>185</v>
      </c>
      <c r="F2562">
        <f>IF(OR(ISNUMBER(SEARCH(" 4S",porsche_data[[#This Row],[Model]])), ISNUMBER(SEARCH(" S",porsche_data[[#This Row],[Model]]))),1,0)</f>
        <v>1</v>
      </c>
      <c r="G2562">
        <f>IF(ISNUMBER(SEARCH("Turbo",porsche_data[[#This Row],[Model]])),1,0)</f>
        <v>0</v>
      </c>
      <c r="H2562">
        <f>IF(ISNUMBER(SEARCH("GT",porsche_data[[#This Row],[Model]])),1,0)</f>
        <v>0</v>
      </c>
      <c r="I2562">
        <f>IF(ISNUMBER(SEARCH("RS",porsche_data[[#This Row],[Model]])),1,0)</f>
        <v>0</v>
      </c>
      <c r="J2562">
        <f>IF(ISNUMBER(SEARCH("Targa",porsche_data[[#This Row],[Body]])),1,0)</f>
        <v>0</v>
      </c>
      <c r="K2562">
        <f>IF(ISNUMBER(SEARCH("Cabriolet",porsche_data[[#This Row],[Body]])),1,0)</f>
        <v>0</v>
      </c>
      <c r="L2562" t="s">
        <v>44</v>
      </c>
      <c r="N2562" t="s">
        <v>3571</v>
      </c>
      <c r="O2562" t="str">
        <f>IF(ISNUMBER(SEARCH("km",porsche_data[[#This Row],[Mileage0]])),porsche_data[[#This Row],[Mileage0]],"")</f>
        <v/>
      </c>
      <c r="P2562" t="s">
        <v>66</v>
      </c>
      <c r="R2562" t="s">
        <v>67</v>
      </c>
      <c r="T2562" t="s">
        <v>20</v>
      </c>
      <c r="U2562" t="s">
        <v>31</v>
      </c>
      <c r="V2562">
        <f>IF(porsche_data[[#This Row],[Transmission]]="Automatic",1,0)</f>
        <v>0</v>
      </c>
      <c r="W2562">
        <f>IF(porsche_data[[#This Row],[Transmission]]="PDK",1,0)</f>
        <v>1</v>
      </c>
      <c r="X2562" t="s">
        <v>22</v>
      </c>
      <c r="Y2562">
        <f>IF(porsche_data[[#This Row],[Drive]]="Rear drive",0,1)</f>
        <v>0</v>
      </c>
      <c r="Z2562" t="s">
        <v>23</v>
      </c>
      <c r="AA2562" t="s">
        <v>68</v>
      </c>
      <c r="AB2562">
        <f>IF(OR(porsche_data[[#This Row],[Interior Color]]="Black",porsche_data[[#This Row],[Interior Color]]="Beige",porsche_data[[#This Row],[Interior Color]]="Brown",porsche_data[[#This Row],[Interior Color]]="Grey"),0,1)</f>
        <v>0</v>
      </c>
      <c r="AC2562" t="s">
        <v>99</v>
      </c>
      <c r="AD25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63" spans="1:30" hidden="1" x14ac:dyDescent="0.2">
      <c r="A2563" t="s">
        <v>25</v>
      </c>
      <c r="C2563" t="e">
        <f>ABS((porsche_data[[#This Row],[Price]]-#REF!)/#REF!)</f>
        <v>#REF!</v>
      </c>
      <c r="D2563" t="s">
        <v>25</v>
      </c>
      <c r="E2563" t="s">
        <v>25</v>
      </c>
      <c r="F2563">
        <f>IF(OR(ISNUMBER(SEARCH(" 4S",porsche_data[[#This Row],[Model]])), ISNUMBER(SEARCH(" S",porsche_data[[#This Row],[Model]]))),1,0)</f>
        <v>0</v>
      </c>
      <c r="G2563">
        <f>IF(ISNUMBER(SEARCH("Turbo",porsche_data[[#This Row],[Model]])),1,0)</f>
        <v>0</v>
      </c>
      <c r="H2563">
        <f>IF(ISNUMBER(SEARCH("GT",porsche_data[[#This Row],[Model]])),1,0)</f>
        <v>0</v>
      </c>
      <c r="I2563">
        <f>IF(ISNUMBER(SEARCH("RS",porsche_data[[#This Row],[Model]])),1,0)</f>
        <v>0</v>
      </c>
      <c r="J2563">
        <f>IF(ISNUMBER(SEARCH("Targa",porsche_data[[#This Row],[Body]])),1,0)</f>
        <v>0</v>
      </c>
      <c r="K2563">
        <f>IF(ISNUMBER(SEARCH("Cabriolet",porsche_data[[#This Row],[Body]])),1,0)</f>
        <v>0</v>
      </c>
      <c r="L2563" t="s">
        <v>25</v>
      </c>
      <c r="N2563" t="s">
        <v>25</v>
      </c>
      <c r="O2563" t="str">
        <f>IF(ISNUMBER(SEARCH("km",porsche_data[[#This Row],[Mileage0]])),porsche_data[[#This Row],[Mileage0]],"")</f>
        <v/>
      </c>
      <c r="P2563" t="s">
        <v>25</v>
      </c>
      <c r="R2563" t="s">
        <v>25</v>
      </c>
      <c r="T2563" t="s">
        <v>25</v>
      </c>
      <c r="U2563" t="s">
        <v>25</v>
      </c>
      <c r="V2563">
        <f>IF(porsche_data[[#This Row],[Transmission]]="Automatic",1,0)</f>
        <v>0</v>
      </c>
      <c r="W2563">
        <f>IF(porsche_data[[#This Row],[Transmission]]="PDK",1,0)</f>
        <v>0</v>
      </c>
      <c r="X2563" t="s">
        <v>25</v>
      </c>
      <c r="Y2563">
        <f>IF(porsche_data[[#This Row],[Drive]]="Rear drive",0,1)</f>
        <v>1</v>
      </c>
      <c r="Z2563" t="s">
        <v>25</v>
      </c>
      <c r="AA2563" t="s">
        <v>25</v>
      </c>
      <c r="AB2563">
        <f>IF(OR(porsche_data[[#This Row],[Interior Color]]="Black",porsche_data[[#This Row],[Interior Color]]="Beige",porsche_data[[#This Row],[Interior Color]]="Brown",porsche_data[[#This Row],[Interior Color]]="Grey"),0,1)</f>
        <v>1</v>
      </c>
      <c r="AC2563" t="s">
        <v>25</v>
      </c>
      <c r="AD25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64" spans="1:30" hidden="1" x14ac:dyDescent="0.2">
      <c r="A2564" t="s">
        <v>3572</v>
      </c>
      <c r="C2564" t="e">
        <f>ABS((porsche_data[[#This Row],[Price]]-#REF!)/#REF!)</f>
        <v>#REF!</v>
      </c>
      <c r="D2564" t="s">
        <v>152</v>
      </c>
      <c r="E2564" t="s">
        <v>156</v>
      </c>
      <c r="F2564">
        <f>IF(OR(ISNUMBER(SEARCH(" 4S",porsche_data[[#This Row],[Model]])), ISNUMBER(SEARCH(" S",porsche_data[[#This Row],[Model]]))),1,0)</f>
        <v>0</v>
      </c>
      <c r="G2564">
        <f>IF(ISNUMBER(SEARCH("Turbo",porsche_data[[#This Row],[Model]])),1,0)</f>
        <v>0</v>
      </c>
      <c r="H2564">
        <f>IF(ISNUMBER(SEARCH("GT",porsche_data[[#This Row],[Model]])),1,0)</f>
        <v>1</v>
      </c>
      <c r="I2564">
        <f>IF(ISNUMBER(SEARCH("RS",porsche_data[[#This Row],[Model]])),1,0)</f>
        <v>1</v>
      </c>
      <c r="J2564">
        <f>IF(ISNUMBER(SEARCH("Targa",porsche_data[[#This Row],[Body]])),1,0)</f>
        <v>0</v>
      </c>
      <c r="K2564">
        <f>IF(ISNUMBER(SEARCH("Cabriolet",porsche_data[[#This Row],[Body]])),1,0)</f>
        <v>0</v>
      </c>
      <c r="L2564" t="s">
        <v>44</v>
      </c>
      <c r="N2564" t="s">
        <v>3573</v>
      </c>
      <c r="O2564" t="str">
        <f>IF(ISNUMBER(SEARCH("km",porsche_data[[#This Row],[Mileage0]])),porsche_data[[#This Row],[Mileage0]],"")</f>
        <v/>
      </c>
      <c r="P2564" t="s">
        <v>158</v>
      </c>
      <c r="R2564" t="s">
        <v>111</v>
      </c>
      <c r="T2564" t="s">
        <v>20</v>
      </c>
      <c r="U2564" t="s">
        <v>31</v>
      </c>
      <c r="V2564">
        <f>IF(porsche_data[[#This Row],[Transmission]]="Automatic",1,0)</f>
        <v>0</v>
      </c>
      <c r="W2564">
        <f>IF(porsche_data[[#This Row],[Transmission]]="PDK",1,0)</f>
        <v>1</v>
      </c>
      <c r="X2564" t="s">
        <v>22</v>
      </c>
      <c r="Y2564">
        <f>IF(porsche_data[[#This Row],[Drive]]="Rear drive",0,1)</f>
        <v>0</v>
      </c>
      <c r="Z2564" t="s">
        <v>23</v>
      </c>
      <c r="AA2564" t="s">
        <v>24</v>
      </c>
      <c r="AB2564">
        <f>IF(OR(porsche_data[[#This Row],[Interior Color]]="Black",porsche_data[[#This Row],[Interior Color]]="Beige",porsche_data[[#This Row],[Interior Color]]="Brown",porsche_data[[#This Row],[Interior Color]]="Grey"),0,1)</f>
        <v>0</v>
      </c>
      <c r="AC2564" t="s">
        <v>32</v>
      </c>
      <c r="AD25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65" spans="1:30" hidden="1" x14ac:dyDescent="0.2">
      <c r="A2565" t="s">
        <v>25</v>
      </c>
      <c r="C2565" t="e">
        <f>ABS((porsche_data[[#This Row],[Price]]-#REF!)/#REF!)</f>
        <v>#REF!</v>
      </c>
      <c r="D2565" t="s">
        <v>101</v>
      </c>
      <c r="E2565" t="s">
        <v>226</v>
      </c>
      <c r="F2565">
        <f>IF(OR(ISNUMBER(SEARCH(" 4S",porsche_data[[#This Row],[Model]])), ISNUMBER(SEARCH(" S",porsche_data[[#This Row],[Model]]))),1,0)</f>
        <v>0</v>
      </c>
      <c r="G2565">
        <f>IF(ISNUMBER(SEARCH("Turbo",porsche_data[[#This Row],[Model]])),1,0)</f>
        <v>0</v>
      </c>
      <c r="H2565">
        <f>IF(ISNUMBER(SEARCH("GT",porsche_data[[#This Row],[Model]])),1,0)</f>
        <v>0</v>
      </c>
      <c r="I2565">
        <f>IF(ISNUMBER(SEARCH("RS",porsche_data[[#This Row],[Model]])),1,0)</f>
        <v>0</v>
      </c>
      <c r="J2565">
        <f>IF(ISNUMBER(SEARCH("Targa",porsche_data[[#This Row],[Body]])),1,0)</f>
        <v>0</v>
      </c>
      <c r="K2565">
        <f>IF(ISNUMBER(SEARCH("Cabriolet",porsche_data[[#This Row],[Body]])),1,0)</f>
        <v>0</v>
      </c>
      <c r="L2565" t="s">
        <v>44</v>
      </c>
      <c r="N2565" t="s">
        <v>25</v>
      </c>
      <c r="O2565" t="str">
        <f>IF(ISNUMBER(SEARCH("km",porsche_data[[#This Row],[Mileage0]])),porsche_data[[#This Row],[Mileage0]],"")</f>
        <v/>
      </c>
      <c r="P2565" t="s">
        <v>25</v>
      </c>
      <c r="R2565" t="s">
        <v>25</v>
      </c>
      <c r="T2565" t="s">
        <v>20</v>
      </c>
      <c r="U2565" t="s">
        <v>21</v>
      </c>
      <c r="V2565">
        <f>IF(porsche_data[[#This Row],[Transmission]]="Automatic",1,0)</f>
        <v>0</v>
      </c>
      <c r="W2565">
        <f>IF(porsche_data[[#This Row],[Transmission]]="PDK",1,0)</f>
        <v>0</v>
      </c>
      <c r="X2565" t="s">
        <v>46</v>
      </c>
      <c r="Y2565">
        <f>IF(porsche_data[[#This Row],[Drive]]="Rear drive",0,1)</f>
        <v>1</v>
      </c>
      <c r="Z2565" t="s">
        <v>23</v>
      </c>
      <c r="AA2565" t="s">
        <v>24</v>
      </c>
      <c r="AB2565">
        <f>IF(OR(porsche_data[[#This Row],[Interior Color]]="Black",porsche_data[[#This Row],[Interior Color]]="Beige",porsche_data[[#This Row],[Interior Color]]="Brown",porsche_data[[#This Row],[Interior Color]]="Grey"),0,1)</f>
        <v>0</v>
      </c>
      <c r="AC2565" t="s">
        <v>47</v>
      </c>
      <c r="AD25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66" spans="1:30" hidden="1" x14ac:dyDescent="0.2">
      <c r="A2566" t="s">
        <v>75</v>
      </c>
      <c r="C2566" t="e">
        <f>ABS((porsche_data[[#This Row],[Price]]-#REF!)/#REF!)</f>
        <v>#REF!</v>
      </c>
      <c r="D2566" t="s">
        <v>449</v>
      </c>
      <c r="E2566" t="s">
        <v>226</v>
      </c>
      <c r="F2566">
        <f>IF(OR(ISNUMBER(SEARCH(" 4S",porsche_data[[#This Row],[Model]])), ISNUMBER(SEARCH(" S",porsche_data[[#This Row],[Model]]))),1,0)</f>
        <v>0</v>
      </c>
      <c r="G2566">
        <f>IF(ISNUMBER(SEARCH("Turbo",porsche_data[[#This Row],[Model]])),1,0)</f>
        <v>0</v>
      </c>
      <c r="H2566">
        <f>IF(ISNUMBER(SEARCH("GT",porsche_data[[#This Row],[Model]])),1,0)</f>
        <v>0</v>
      </c>
      <c r="I2566">
        <f>IF(ISNUMBER(SEARCH("RS",porsche_data[[#This Row],[Model]])),1,0)</f>
        <v>0</v>
      </c>
      <c r="J2566">
        <f>IF(ISNUMBER(SEARCH("Targa",porsche_data[[#This Row],[Body]])),1,0)</f>
        <v>0</v>
      </c>
      <c r="K2566">
        <f>IF(ISNUMBER(SEARCH("Cabriolet",porsche_data[[#This Row],[Body]])),1,0)</f>
        <v>0</v>
      </c>
      <c r="L2566" t="s">
        <v>44</v>
      </c>
      <c r="N2566" t="s">
        <v>3574</v>
      </c>
      <c r="O2566" t="str">
        <f>IF(ISNUMBER(SEARCH("km",porsche_data[[#This Row],[Mileage0]])),porsche_data[[#This Row],[Mileage0]],"")</f>
        <v>6940 km</v>
      </c>
      <c r="P2566" t="s">
        <v>657</v>
      </c>
      <c r="R2566" t="s">
        <v>670</v>
      </c>
      <c r="T2566" t="s">
        <v>20</v>
      </c>
      <c r="U2566" t="s">
        <v>21</v>
      </c>
      <c r="V2566">
        <f>IF(porsche_data[[#This Row],[Transmission]]="Automatic",1,0)</f>
        <v>0</v>
      </c>
      <c r="W2566">
        <f>IF(porsche_data[[#This Row],[Transmission]]="PDK",1,0)</f>
        <v>0</v>
      </c>
      <c r="X2566" t="s">
        <v>22</v>
      </c>
      <c r="Y2566">
        <f>IF(porsche_data[[#This Row],[Drive]]="Rear drive",0,1)</f>
        <v>0</v>
      </c>
      <c r="Z2566" t="s">
        <v>23</v>
      </c>
      <c r="AA2566" t="s">
        <v>116</v>
      </c>
      <c r="AB2566">
        <f>IF(OR(porsche_data[[#This Row],[Interior Color]]="Black",porsche_data[[#This Row],[Interior Color]]="Beige",porsche_data[[#This Row],[Interior Color]]="Brown",porsche_data[[#This Row],[Interior Color]]="Grey"),0,1)</f>
        <v>1</v>
      </c>
      <c r="AC2566" t="s">
        <v>61</v>
      </c>
      <c r="AD25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67" spans="1:30" hidden="1" x14ac:dyDescent="0.2">
      <c r="A2567" t="s">
        <v>25</v>
      </c>
      <c r="C2567" t="e">
        <f>ABS((porsche_data[[#This Row],[Price]]-#REF!)/#REF!)</f>
        <v>#REF!</v>
      </c>
      <c r="D2567" t="s">
        <v>14</v>
      </c>
      <c r="E2567" t="s">
        <v>1433</v>
      </c>
      <c r="F2567">
        <f>IF(OR(ISNUMBER(SEARCH(" 4S",porsche_data[[#This Row],[Model]])), ISNUMBER(SEARCH(" S",porsche_data[[#This Row],[Model]]))),1,0)</f>
        <v>0</v>
      </c>
      <c r="G2567">
        <f>IF(ISNUMBER(SEARCH("Turbo",porsche_data[[#This Row],[Model]])),1,0)</f>
        <v>1</v>
      </c>
      <c r="H2567">
        <f>IF(ISNUMBER(SEARCH("GT",porsche_data[[#This Row],[Model]])),1,0)</f>
        <v>0</v>
      </c>
      <c r="I2567">
        <f>IF(ISNUMBER(SEARCH("RS",porsche_data[[#This Row],[Model]])),1,0)</f>
        <v>0</v>
      </c>
      <c r="J2567">
        <f>IF(ISNUMBER(SEARCH("Targa",porsche_data[[#This Row],[Body]])),1,0)</f>
        <v>0</v>
      </c>
      <c r="K2567">
        <f>IF(ISNUMBER(SEARCH("Cabriolet",porsche_data[[#This Row],[Body]])),1,0)</f>
        <v>0</v>
      </c>
      <c r="L2567" t="s">
        <v>44</v>
      </c>
      <c r="N2567" t="s">
        <v>3575</v>
      </c>
      <c r="O2567" t="str">
        <f>IF(ISNUMBER(SEARCH("km",porsche_data[[#This Row],[Mileage0]])),porsche_data[[#This Row],[Mileage0]],"")</f>
        <v>192543 km</v>
      </c>
      <c r="P2567" t="s">
        <v>834</v>
      </c>
      <c r="R2567" t="s">
        <v>19</v>
      </c>
      <c r="T2567" t="s">
        <v>20</v>
      </c>
      <c r="U2567" t="s">
        <v>21</v>
      </c>
      <c r="V2567">
        <f>IF(porsche_data[[#This Row],[Transmission]]="Automatic",1,0)</f>
        <v>0</v>
      </c>
      <c r="W2567">
        <f>IF(porsche_data[[#This Row],[Transmission]]="PDK",1,0)</f>
        <v>0</v>
      </c>
      <c r="X2567" t="s">
        <v>22</v>
      </c>
      <c r="Y2567">
        <f>IF(porsche_data[[#This Row],[Drive]]="Rear drive",0,1)</f>
        <v>0</v>
      </c>
      <c r="Z2567" t="s">
        <v>23</v>
      </c>
      <c r="AA2567" t="s">
        <v>54</v>
      </c>
      <c r="AB2567">
        <f>IF(OR(porsche_data[[#This Row],[Interior Color]]="Black",porsche_data[[#This Row],[Interior Color]]="Beige",porsche_data[[#This Row],[Interior Color]]="Brown",porsche_data[[#This Row],[Interior Color]]="Grey"),0,1)</f>
        <v>1</v>
      </c>
      <c r="AC2567" t="s">
        <v>54</v>
      </c>
      <c r="AD25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68" spans="1:30" hidden="1" x14ac:dyDescent="0.2">
      <c r="A2568" t="s">
        <v>1078</v>
      </c>
      <c r="C2568" t="e">
        <f>ABS((porsche_data[[#This Row],[Price]]-#REF!)/#REF!)</f>
        <v>#REF!</v>
      </c>
      <c r="D2568" t="s">
        <v>118</v>
      </c>
      <c r="E2568" t="s">
        <v>513</v>
      </c>
      <c r="F2568">
        <f>IF(OR(ISNUMBER(SEARCH(" 4S",porsche_data[[#This Row],[Model]])), ISNUMBER(SEARCH(" S",porsche_data[[#This Row],[Model]]))),1,0)</f>
        <v>0</v>
      </c>
      <c r="G2568">
        <f>IF(ISNUMBER(SEARCH("Turbo",porsche_data[[#This Row],[Model]])),1,0)</f>
        <v>0</v>
      </c>
      <c r="H2568">
        <f>IF(ISNUMBER(SEARCH("GT",porsche_data[[#This Row],[Model]])),1,0)</f>
        <v>0</v>
      </c>
      <c r="I2568">
        <f>IF(ISNUMBER(SEARCH("RS",porsche_data[[#This Row],[Model]])),1,0)</f>
        <v>0</v>
      </c>
      <c r="J2568">
        <f>IF(ISNUMBER(SEARCH("Targa",porsche_data[[#This Row],[Body]])),1,0)</f>
        <v>0</v>
      </c>
      <c r="K2568">
        <f>IF(ISNUMBER(SEARCH("Cabriolet",porsche_data[[#This Row],[Body]])),1,0)</f>
        <v>0</v>
      </c>
      <c r="L2568" t="s">
        <v>44</v>
      </c>
      <c r="N2568" t="s">
        <v>3576</v>
      </c>
      <c r="O2568" t="str">
        <f>IF(ISNUMBER(SEARCH("km",porsche_data[[#This Row],[Mileage0]])),porsche_data[[#This Row],[Mileage0]],"")</f>
        <v/>
      </c>
      <c r="P2568" t="s">
        <v>515</v>
      </c>
      <c r="R2568" t="s">
        <v>395</v>
      </c>
      <c r="T2568" t="s">
        <v>20</v>
      </c>
      <c r="U2568" t="s">
        <v>21</v>
      </c>
      <c r="V2568">
        <f>IF(porsche_data[[#This Row],[Transmission]]="Automatic",1,0)</f>
        <v>0</v>
      </c>
      <c r="W2568">
        <f>IF(porsche_data[[#This Row],[Transmission]]="PDK",1,0)</f>
        <v>0</v>
      </c>
      <c r="X2568" t="s">
        <v>22</v>
      </c>
      <c r="Y2568">
        <f>IF(porsche_data[[#This Row],[Drive]]="Rear drive",0,1)</f>
        <v>0</v>
      </c>
      <c r="Z2568" t="s">
        <v>23</v>
      </c>
      <c r="AA2568" t="s">
        <v>24</v>
      </c>
      <c r="AB2568">
        <f>IF(OR(porsche_data[[#This Row],[Interior Color]]="Black",porsche_data[[#This Row],[Interior Color]]="Beige",porsche_data[[#This Row],[Interior Color]]="Brown",porsche_data[[#This Row],[Interior Color]]="Grey"),0,1)</f>
        <v>0</v>
      </c>
      <c r="AC2568" t="s">
        <v>308</v>
      </c>
      <c r="AD25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69" spans="1:30" hidden="1" x14ac:dyDescent="0.2">
      <c r="A2569" t="s">
        <v>25</v>
      </c>
      <c r="C2569" t="e">
        <f>ABS((porsche_data[[#This Row],[Price]]-#REF!)/#REF!)</f>
        <v>#REF!</v>
      </c>
      <c r="D2569" t="s">
        <v>25</v>
      </c>
      <c r="E2569" t="s">
        <v>25</v>
      </c>
      <c r="F2569">
        <f>IF(OR(ISNUMBER(SEARCH(" 4S",porsche_data[[#This Row],[Model]])), ISNUMBER(SEARCH(" S",porsche_data[[#This Row],[Model]]))),1,0)</f>
        <v>0</v>
      </c>
      <c r="G2569">
        <f>IF(ISNUMBER(SEARCH("Turbo",porsche_data[[#This Row],[Model]])),1,0)</f>
        <v>0</v>
      </c>
      <c r="H2569">
        <f>IF(ISNUMBER(SEARCH("GT",porsche_data[[#This Row],[Model]])),1,0)</f>
        <v>0</v>
      </c>
      <c r="I2569">
        <f>IF(ISNUMBER(SEARCH("RS",porsche_data[[#This Row],[Model]])),1,0)</f>
        <v>0</v>
      </c>
      <c r="J2569">
        <f>IF(ISNUMBER(SEARCH("Targa",porsche_data[[#This Row],[Body]])),1,0)</f>
        <v>0</v>
      </c>
      <c r="K2569">
        <f>IF(ISNUMBER(SEARCH("Cabriolet",porsche_data[[#This Row],[Body]])),1,0)</f>
        <v>0</v>
      </c>
      <c r="L2569" t="s">
        <v>25</v>
      </c>
      <c r="N2569" t="s">
        <v>25</v>
      </c>
      <c r="O2569" t="str">
        <f>IF(ISNUMBER(SEARCH("km",porsche_data[[#This Row],[Mileage0]])),porsche_data[[#This Row],[Mileage0]],"")</f>
        <v/>
      </c>
      <c r="P2569" t="s">
        <v>25</v>
      </c>
      <c r="R2569" t="s">
        <v>25</v>
      </c>
      <c r="T2569" t="s">
        <v>25</v>
      </c>
      <c r="U2569" t="s">
        <v>25</v>
      </c>
      <c r="V2569">
        <f>IF(porsche_data[[#This Row],[Transmission]]="Automatic",1,0)</f>
        <v>0</v>
      </c>
      <c r="W2569">
        <f>IF(porsche_data[[#This Row],[Transmission]]="PDK",1,0)</f>
        <v>0</v>
      </c>
      <c r="X2569" t="s">
        <v>25</v>
      </c>
      <c r="Y2569">
        <f>IF(porsche_data[[#This Row],[Drive]]="Rear drive",0,1)</f>
        <v>1</v>
      </c>
      <c r="Z2569" t="s">
        <v>25</v>
      </c>
      <c r="AA2569" t="s">
        <v>25</v>
      </c>
      <c r="AB2569">
        <f>IF(OR(porsche_data[[#This Row],[Interior Color]]="Black",porsche_data[[#This Row],[Interior Color]]="Beige",porsche_data[[#This Row],[Interior Color]]="Brown",porsche_data[[#This Row],[Interior Color]]="Grey"),0,1)</f>
        <v>1</v>
      </c>
      <c r="AC2569" t="s">
        <v>25</v>
      </c>
      <c r="AD25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70" spans="1:30" hidden="1" x14ac:dyDescent="0.2">
      <c r="A2570" t="s">
        <v>792</v>
      </c>
      <c r="C2570" t="e">
        <f>ABS((porsche_data[[#This Row],[Price]]-#REF!)/#REF!)</f>
        <v>#REF!</v>
      </c>
      <c r="D2570" t="s">
        <v>1540</v>
      </c>
      <c r="E2570" t="s">
        <v>1541</v>
      </c>
      <c r="F2570">
        <f>IF(OR(ISNUMBER(SEARCH(" 4S",porsche_data[[#This Row],[Model]])), ISNUMBER(SEARCH(" S",porsche_data[[#This Row],[Model]]))),1,0)</f>
        <v>0</v>
      </c>
      <c r="G2570">
        <f>IF(ISNUMBER(SEARCH("Turbo",porsche_data[[#This Row],[Model]])),1,0)</f>
        <v>0</v>
      </c>
      <c r="H2570">
        <f>IF(ISNUMBER(SEARCH("GT",porsche_data[[#This Row],[Model]])),1,0)</f>
        <v>0</v>
      </c>
      <c r="I2570">
        <f>IF(ISNUMBER(SEARCH("RS",porsche_data[[#This Row],[Model]])),1,0)</f>
        <v>0</v>
      </c>
      <c r="J2570">
        <f>IF(ISNUMBER(SEARCH("Targa",porsche_data[[#This Row],[Body]])),1,0)</f>
        <v>0</v>
      </c>
      <c r="K2570">
        <f>IF(ISNUMBER(SEARCH("Cabriolet",porsche_data[[#This Row],[Body]])),1,0)</f>
        <v>0</v>
      </c>
      <c r="L2570" t="s">
        <v>44</v>
      </c>
      <c r="N2570" t="s">
        <v>25</v>
      </c>
      <c r="O2570" t="str">
        <f>IF(ISNUMBER(SEARCH("km",porsche_data[[#This Row],[Mileage0]])),porsche_data[[#This Row],[Mileage0]],"")</f>
        <v/>
      </c>
      <c r="P2570" t="s">
        <v>1410</v>
      </c>
      <c r="R2570" t="s">
        <v>395</v>
      </c>
      <c r="T2570" t="s">
        <v>20</v>
      </c>
      <c r="U2570" t="s">
        <v>21</v>
      </c>
      <c r="V2570">
        <f>IF(porsche_data[[#This Row],[Transmission]]="Automatic",1,0)</f>
        <v>0</v>
      </c>
      <c r="W2570">
        <f>IF(porsche_data[[#This Row],[Transmission]]="PDK",1,0)</f>
        <v>0</v>
      </c>
      <c r="X2570" t="s">
        <v>22</v>
      </c>
      <c r="Y2570">
        <f>IF(porsche_data[[#This Row],[Drive]]="Rear drive",0,1)</f>
        <v>0</v>
      </c>
      <c r="Z2570" t="s">
        <v>23</v>
      </c>
      <c r="AA2570" t="s">
        <v>116</v>
      </c>
      <c r="AB2570">
        <f>IF(OR(porsche_data[[#This Row],[Interior Color]]="Black",porsche_data[[#This Row],[Interior Color]]="Beige",porsche_data[[#This Row],[Interior Color]]="Brown",porsche_data[[#This Row],[Interior Color]]="Grey"),0,1)</f>
        <v>1</v>
      </c>
      <c r="AC2570" t="s">
        <v>99</v>
      </c>
      <c r="AD25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71" spans="1:30" hidden="1" x14ac:dyDescent="0.2">
      <c r="A2571" t="s">
        <v>3577</v>
      </c>
      <c r="C2571" t="e">
        <f>ABS((porsche_data[[#This Row],[Price]]-#REF!)/#REF!)</f>
        <v>#REF!</v>
      </c>
      <c r="D2571" t="s">
        <v>209</v>
      </c>
      <c r="E2571" t="s">
        <v>210</v>
      </c>
      <c r="F2571">
        <f>IF(OR(ISNUMBER(SEARCH(" 4S",porsche_data[[#This Row],[Model]])), ISNUMBER(SEARCH(" S",porsche_data[[#This Row],[Model]]))),1,0)</f>
        <v>0</v>
      </c>
      <c r="G2571">
        <f>IF(ISNUMBER(SEARCH("Turbo",porsche_data[[#This Row],[Model]])),1,0)</f>
        <v>1</v>
      </c>
      <c r="H2571">
        <f>IF(ISNUMBER(SEARCH("GT",porsche_data[[#This Row],[Model]])),1,0)</f>
        <v>0</v>
      </c>
      <c r="I2571">
        <f>IF(ISNUMBER(SEARCH("RS",porsche_data[[#This Row],[Model]])),1,0)</f>
        <v>0</v>
      </c>
      <c r="J2571">
        <f>IF(ISNUMBER(SEARCH("Targa",porsche_data[[#This Row],[Body]])),1,0)</f>
        <v>0</v>
      </c>
      <c r="K2571">
        <f>IF(ISNUMBER(SEARCH("Cabriolet",porsche_data[[#This Row],[Body]])),1,0)</f>
        <v>0</v>
      </c>
      <c r="L2571" t="s">
        <v>44</v>
      </c>
      <c r="N2571" t="s">
        <v>3578</v>
      </c>
      <c r="O2571" t="str">
        <f>IF(ISNUMBER(SEARCH("km",porsche_data[[#This Row],[Mileage0]])),porsche_data[[#This Row],[Mileage0]],"")</f>
        <v/>
      </c>
      <c r="P2571" t="s">
        <v>212</v>
      </c>
      <c r="R2571" t="s">
        <v>213</v>
      </c>
      <c r="T2571" t="s">
        <v>20</v>
      </c>
      <c r="U2571" t="s">
        <v>21</v>
      </c>
      <c r="V2571">
        <f>IF(porsche_data[[#This Row],[Transmission]]="Automatic",1,0)</f>
        <v>0</v>
      </c>
      <c r="W2571">
        <f>IF(porsche_data[[#This Row],[Transmission]]="PDK",1,0)</f>
        <v>0</v>
      </c>
      <c r="X2571" t="s">
        <v>22</v>
      </c>
      <c r="Y2571">
        <f>IF(porsche_data[[#This Row],[Drive]]="Rear drive",0,1)</f>
        <v>0</v>
      </c>
      <c r="Z2571" t="s">
        <v>23</v>
      </c>
      <c r="AA2571" t="s">
        <v>116</v>
      </c>
      <c r="AB2571">
        <f>IF(OR(porsche_data[[#This Row],[Interior Color]]="Black",porsche_data[[#This Row],[Interior Color]]="Beige",porsche_data[[#This Row],[Interior Color]]="Brown",porsche_data[[#This Row],[Interior Color]]="Grey"),0,1)</f>
        <v>1</v>
      </c>
      <c r="AC2571" t="s">
        <v>61</v>
      </c>
      <c r="AD25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72" spans="1:30" x14ac:dyDescent="0.2">
      <c r="A2572" t="s">
        <v>319</v>
      </c>
      <c r="B2572">
        <v>102900</v>
      </c>
      <c r="C2572">
        <f>ABS((porsche_data[[#This Row],[Price]]-AVERAGE(B2504:B6959))/_xlfn.STDEV.P(B2504:B6959))</f>
        <v>1.5535011929288769</v>
      </c>
      <c r="D2572" t="s">
        <v>90</v>
      </c>
      <c r="E2572" t="s">
        <v>260</v>
      </c>
      <c r="F2572">
        <f>IF(OR(ISNUMBER(SEARCH(" 4S",porsche_data[[#This Row],[Model]])), ISNUMBER(SEARCH(" S",porsche_data[[#This Row],[Model]]))),1,0)</f>
        <v>0</v>
      </c>
      <c r="G2572">
        <f>IF(ISNUMBER(SEARCH("Turbo",porsche_data[[#This Row],[Model]])),1,0)</f>
        <v>0</v>
      </c>
      <c r="H2572">
        <f>IF(ISNUMBER(SEARCH("GT",porsche_data[[#This Row],[Model]])),1,0)</f>
        <v>1</v>
      </c>
      <c r="I2572">
        <f>IF(ISNUMBER(SEARCH("RS",porsche_data[[#This Row],[Model]])),1,0)</f>
        <v>0</v>
      </c>
      <c r="J2572">
        <f>IF(ISNUMBER(SEARCH("Targa",porsche_data[[#This Row],[Body]])),1,0)</f>
        <v>0</v>
      </c>
      <c r="K2572">
        <f>IF(ISNUMBER(SEARCH("Cabriolet",porsche_data[[#This Row],[Body]])),1,0)</f>
        <v>0</v>
      </c>
      <c r="L2572" t="s">
        <v>44</v>
      </c>
      <c r="M2572">
        <v>991</v>
      </c>
      <c r="N2572" t="s">
        <v>81</v>
      </c>
      <c r="O2572" s="3">
        <f>1*(LEFT(porsche_data[[#This Row],[Mileage0]],FIND(" ",porsche_data[[#This Row],[Mileage0]])-1))</f>
        <v>86000</v>
      </c>
      <c r="P2572" t="s">
        <v>66</v>
      </c>
      <c r="Q2572">
        <v>450</v>
      </c>
      <c r="R2572" t="s">
        <v>67</v>
      </c>
      <c r="S2572">
        <f>1*(LEFT(porsche_data[[#This Row],[Cylinder Capacity]],FIND(" ",porsche_data[[#This Row],[Cylinder Capacity]])-1))</f>
        <v>3</v>
      </c>
      <c r="T2572" t="s">
        <v>20</v>
      </c>
      <c r="U2572" t="s">
        <v>31</v>
      </c>
      <c r="V2572">
        <f>IF(porsche_data[[#This Row],[Transmission]]="Automatic",1,0)</f>
        <v>0</v>
      </c>
      <c r="W2572">
        <f>IF(porsche_data[[#This Row],[Transmission]]="PDK",1,0)</f>
        <v>1</v>
      </c>
      <c r="X2572" t="s">
        <v>22</v>
      </c>
      <c r="Y2572">
        <f>IF(porsche_data[[#This Row],[Drive]]="Rear drive",0,1)</f>
        <v>0</v>
      </c>
      <c r="Z2572" t="s">
        <v>23</v>
      </c>
      <c r="AA2572" t="s">
        <v>24</v>
      </c>
      <c r="AB2572">
        <f>IF(OR(porsche_data[[#This Row],[Interior Color]]="Black",porsche_data[[#This Row],[Interior Color]]="Beige",porsche_data[[#This Row],[Interior Color]]="Brown",porsche_data[[#This Row],[Interior Color]]="Grey"),0,1)</f>
        <v>0</v>
      </c>
      <c r="AC2572" t="s">
        <v>308</v>
      </c>
      <c r="AD25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73" spans="1:30" hidden="1" x14ac:dyDescent="0.2">
      <c r="A2573" t="s">
        <v>3581</v>
      </c>
      <c r="C2573" t="e">
        <f>ABS((porsche_data[[#This Row],[Price]]-#REF!)/#REF!)</f>
        <v>#REF!</v>
      </c>
      <c r="D2573" t="s">
        <v>267</v>
      </c>
      <c r="E2573" t="s">
        <v>268</v>
      </c>
      <c r="F2573">
        <f>IF(OR(ISNUMBER(SEARCH(" 4S",porsche_data[[#This Row],[Model]])), ISNUMBER(SEARCH(" S",porsche_data[[#This Row],[Model]]))),1,0)</f>
        <v>0</v>
      </c>
      <c r="G2573">
        <f>IF(ISNUMBER(SEARCH("Turbo",porsche_data[[#This Row],[Model]])),1,0)</f>
        <v>0</v>
      </c>
      <c r="H2573">
        <f>IF(ISNUMBER(SEARCH("GT",porsche_data[[#This Row],[Model]])),1,0)</f>
        <v>0</v>
      </c>
      <c r="I2573">
        <f>IF(ISNUMBER(SEARCH("RS",porsche_data[[#This Row],[Model]])),1,0)</f>
        <v>0</v>
      </c>
      <c r="J2573">
        <f>IF(ISNUMBER(SEARCH("Targa",porsche_data[[#This Row],[Body]])),1,0)</f>
        <v>0</v>
      </c>
      <c r="K2573">
        <f>IF(ISNUMBER(SEARCH("Cabriolet",porsche_data[[#This Row],[Body]])),1,0)</f>
        <v>0</v>
      </c>
      <c r="L2573" t="s">
        <v>44</v>
      </c>
      <c r="N2573" t="s">
        <v>3582</v>
      </c>
      <c r="O2573" t="str">
        <f>IF(ISNUMBER(SEARCH("km",porsche_data[[#This Row],[Mileage0]])),porsche_data[[#This Row],[Mileage0]],"")</f>
        <v/>
      </c>
      <c r="P2573" t="s">
        <v>197</v>
      </c>
      <c r="R2573" t="s">
        <v>270</v>
      </c>
      <c r="T2573" t="s">
        <v>20</v>
      </c>
      <c r="U2573" t="s">
        <v>31</v>
      </c>
      <c r="V2573">
        <f>IF(porsche_data[[#This Row],[Transmission]]="Automatic",1,0)</f>
        <v>0</v>
      </c>
      <c r="W2573">
        <f>IF(porsche_data[[#This Row],[Transmission]]="PDK",1,0)</f>
        <v>1</v>
      </c>
      <c r="X2573" t="s">
        <v>22</v>
      </c>
      <c r="Y2573">
        <f>IF(porsche_data[[#This Row],[Drive]]="Rear drive",0,1)</f>
        <v>0</v>
      </c>
      <c r="Z2573" t="s">
        <v>23</v>
      </c>
      <c r="AA2573" t="s">
        <v>24</v>
      </c>
      <c r="AB2573">
        <f>IF(OR(porsche_data[[#This Row],[Interior Color]]="Black",porsche_data[[#This Row],[Interior Color]]="Beige",porsche_data[[#This Row],[Interior Color]]="Brown",porsche_data[[#This Row],[Interior Color]]="Grey"),0,1)</f>
        <v>0</v>
      </c>
      <c r="AC2573" t="s">
        <v>61</v>
      </c>
      <c r="AD25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74" spans="1:30" hidden="1" x14ac:dyDescent="0.2">
      <c r="A2574" t="s">
        <v>3583</v>
      </c>
      <c r="C2574" t="e">
        <f>ABS((porsche_data[[#This Row],[Price]]-#REF!)/#REF!)</f>
        <v>#REF!</v>
      </c>
      <c r="D2574" t="s">
        <v>1074</v>
      </c>
      <c r="E2574" t="s">
        <v>1019</v>
      </c>
      <c r="F2574">
        <f>IF(OR(ISNUMBER(SEARCH(" 4S",porsche_data[[#This Row],[Model]])), ISNUMBER(SEARCH(" S",porsche_data[[#This Row],[Model]]))),1,0)</f>
        <v>0</v>
      </c>
      <c r="G2574">
        <f>IF(ISNUMBER(SEARCH("Turbo",porsche_data[[#This Row],[Model]])),1,0)</f>
        <v>0</v>
      </c>
      <c r="H2574">
        <f>IF(ISNUMBER(SEARCH("GT",porsche_data[[#This Row],[Model]])),1,0)</f>
        <v>0</v>
      </c>
      <c r="I2574">
        <f>IF(ISNUMBER(SEARCH("RS",porsche_data[[#This Row],[Model]])),1,0)</f>
        <v>0</v>
      </c>
      <c r="J2574">
        <f>IF(ISNUMBER(SEARCH("Targa",porsche_data[[#This Row],[Body]])),1,0)</f>
        <v>0</v>
      </c>
      <c r="K2574">
        <f>IF(ISNUMBER(SEARCH("Cabriolet",porsche_data[[#This Row],[Body]])),1,0)</f>
        <v>0</v>
      </c>
      <c r="L2574" t="s">
        <v>44</v>
      </c>
      <c r="N2574" t="s">
        <v>3584</v>
      </c>
      <c r="O2574" t="str">
        <f>IF(ISNUMBER(SEARCH("km",porsche_data[[#This Row],[Mileage0]])),porsche_data[[#This Row],[Mileage0]],"")</f>
        <v>45016 km</v>
      </c>
      <c r="P2574" t="s">
        <v>121</v>
      </c>
      <c r="R2574" t="s">
        <v>748</v>
      </c>
      <c r="T2574" t="s">
        <v>20</v>
      </c>
      <c r="U2574" t="s">
        <v>21</v>
      </c>
      <c r="V2574">
        <f>IF(porsche_data[[#This Row],[Transmission]]="Automatic",1,0)</f>
        <v>0</v>
      </c>
      <c r="W2574">
        <f>IF(porsche_data[[#This Row],[Transmission]]="PDK",1,0)</f>
        <v>0</v>
      </c>
      <c r="X2574" t="s">
        <v>22</v>
      </c>
      <c r="Y2574">
        <f>IF(porsche_data[[#This Row],[Drive]]="Rear drive",0,1)</f>
        <v>0</v>
      </c>
      <c r="Z2574" t="s">
        <v>23</v>
      </c>
      <c r="AA2574" t="s">
        <v>24</v>
      </c>
      <c r="AB2574">
        <f>IF(OR(porsche_data[[#This Row],[Interior Color]]="Black",porsche_data[[#This Row],[Interior Color]]="Beige",porsche_data[[#This Row],[Interior Color]]="Brown",porsche_data[[#This Row],[Interior Color]]="Grey"),0,1)</f>
        <v>0</v>
      </c>
      <c r="AC2574" t="s">
        <v>116</v>
      </c>
      <c r="AD25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75" spans="1:30" hidden="1" x14ac:dyDescent="0.2">
      <c r="A2575" t="s">
        <v>25</v>
      </c>
      <c r="C2575" t="e">
        <f>ABS((porsche_data[[#This Row],[Price]]-#REF!)/#REF!)</f>
        <v>#REF!</v>
      </c>
      <c r="D2575" t="s">
        <v>25</v>
      </c>
      <c r="E2575" t="s">
        <v>25</v>
      </c>
      <c r="F2575">
        <f>IF(OR(ISNUMBER(SEARCH(" 4S",porsche_data[[#This Row],[Model]])), ISNUMBER(SEARCH(" S",porsche_data[[#This Row],[Model]]))),1,0)</f>
        <v>0</v>
      </c>
      <c r="G2575">
        <f>IF(ISNUMBER(SEARCH("Turbo",porsche_data[[#This Row],[Model]])),1,0)</f>
        <v>0</v>
      </c>
      <c r="H2575">
        <f>IF(ISNUMBER(SEARCH("GT",porsche_data[[#This Row],[Model]])),1,0)</f>
        <v>0</v>
      </c>
      <c r="I2575">
        <f>IF(ISNUMBER(SEARCH("RS",porsche_data[[#This Row],[Model]])),1,0)</f>
        <v>0</v>
      </c>
      <c r="J2575">
        <f>IF(ISNUMBER(SEARCH("Targa",porsche_data[[#This Row],[Body]])),1,0)</f>
        <v>0</v>
      </c>
      <c r="K2575">
        <f>IF(ISNUMBER(SEARCH("Cabriolet",porsche_data[[#This Row],[Body]])),1,0)</f>
        <v>0</v>
      </c>
      <c r="L2575" t="s">
        <v>25</v>
      </c>
      <c r="N2575" t="s">
        <v>25</v>
      </c>
      <c r="O2575" t="str">
        <f>IF(ISNUMBER(SEARCH("km",porsche_data[[#This Row],[Mileage0]])),porsche_data[[#This Row],[Mileage0]],"")</f>
        <v/>
      </c>
      <c r="P2575" t="s">
        <v>25</v>
      </c>
      <c r="R2575" t="s">
        <v>25</v>
      </c>
      <c r="T2575" t="s">
        <v>25</v>
      </c>
      <c r="U2575" t="s">
        <v>25</v>
      </c>
      <c r="V2575">
        <f>IF(porsche_data[[#This Row],[Transmission]]="Automatic",1,0)</f>
        <v>0</v>
      </c>
      <c r="W2575">
        <f>IF(porsche_data[[#This Row],[Transmission]]="PDK",1,0)</f>
        <v>0</v>
      </c>
      <c r="X2575" t="s">
        <v>25</v>
      </c>
      <c r="Y2575">
        <f>IF(porsche_data[[#This Row],[Drive]]="Rear drive",0,1)</f>
        <v>1</v>
      </c>
      <c r="Z2575" t="s">
        <v>25</v>
      </c>
      <c r="AA2575" t="s">
        <v>25</v>
      </c>
      <c r="AB2575">
        <f>IF(OR(porsche_data[[#This Row],[Interior Color]]="Black",porsche_data[[#This Row],[Interior Color]]="Beige",porsche_data[[#This Row],[Interior Color]]="Brown",porsche_data[[#This Row],[Interior Color]]="Grey"),0,1)</f>
        <v>1</v>
      </c>
      <c r="AC2575" t="s">
        <v>25</v>
      </c>
      <c r="AD25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76" spans="1:30" x14ac:dyDescent="0.2">
      <c r="A2576" t="s">
        <v>319</v>
      </c>
      <c r="B2576">
        <v>102900</v>
      </c>
      <c r="C2576">
        <f>ABS((porsche_data[[#This Row],[Price]]-AVERAGE(B2508:B6963))/_xlfn.STDEV.P(B2508:B6963))</f>
        <v>1.563159956108066</v>
      </c>
      <c r="D2576" t="s">
        <v>106</v>
      </c>
      <c r="E2576" t="s">
        <v>185</v>
      </c>
      <c r="F2576">
        <f>IF(OR(ISNUMBER(SEARCH(" 4S",porsche_data[[#This Row],[Model]])), ISNUMBER(SEARCH(" S",porsche_data[[#This Row],[Model]]))),1,0)</f>
        <v>1</v>
      </c>
      <c r="G2576">
        <f>IF(ISNUMBER(SEARCH("Turbo",porsche_data[[#This Row],[Model]])),1,0)</f>
        <v>0</v>
      </c>
      <c r="H2576">
        <f>IF(ISNUMBER(SEARCH("GT",porsche_data[[#This Row],[Model]])),1,0)</f>
        <v>0</v>
      </c>
      <c r="I2576">
        <f>IF(ISNUMBER(SEARCH("RS",porsche_data[[#This Row],[Model]])),1,0)</f>
        <v>0</v>
      </c>
      <c r="J2576">
        <f>IF(ISNUMBER(SEARCH("Targa",porsche_data[[#This Row],[Body]])),1,0)</f>
        <v>0</v>
      </c>
      <c r="K2576">
        <f>IF(ISNUMBER(SEARCH("Cabriolet",porsche_data[[#This Row],[Body]])),1,0)</f>
        <v>0</v>
      </c>
      <c r="L2576" t="s">
        <v>44</v>
      </c>
      <c r="M2576">
        <v>992</v>
      </c>
      <c r="N2576" t="s">
        <v>1741</v>
      </c>
      <c r="O2576" s="3">
        <f>1*(LEFT(porsche_data[[#This Row],[Mileage0]],FIND(" ",porsche_data[[#This Row],[Mileage0]])-1))</f>
        <v>121513</v>
      </c>
      <c r="P2576" t="s">
        <v>66</v>
      </c>
      <c r="Q2576">
        <v>450</v>
      </c>
      <c r="R2576" t="s">
        <v>67</v>
      </c>
      <c r="S2576">
        <f>1*(LEFT(porsche_data[[#This Row],[Cylinder Capacity]],FIND(" ",porsche_data[[#This Row],[Cylinder Capacity]])-1))</f>
        <v>3</v>
      </c>
      <c r="T2576" t="s">
        <v>20</v>
      </c>
      <c r="U2576" t="s">
        <v>31</v>
      </c>
      <c r="V2576">
        <f>IF(porsche_data[[#This Row],[Transmission]]="Automatic",1,0)</f>
        <v>0</v>
      </c>
      <c r="W2576">
        <f>IF(porsche_data[[#This Row],[Transmission]]="PDK",1,0)</f>
        <v>1</v>
      </c>
      <c r="X2576" t="s">
        <v>22</v>
      </c>
      <c r="Y2576">
        <f>IF(porsche_data[[#This Row],[Drive]]="Rear drive",0,1)</f>
        <v>0</v>
      </c>
      <c r="Z2576" t="s">
        <v>23</v>
      </c>
      <c r="AA2576" t="s">
        <v>68</v>
      </c>
      <c r="AB2576">
        <f>IF(OR(porsche_data[[#This Row],[Interior Color]]="Black",porsche_data[[#This Row],[Interior Color]]="Beige",porsche_data[[#This Row],[Interior Color]]="Brown",porsche_data[[#This Row],[Interior Color]]="Grey"),0,1)</f>
        <v>0</v>
      </c>
      <c r="AC2576" t="s">
        <v>54</v>
      </c>
      <c r="AD25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77" spans="1:30" hidden="1" x14ac:dyDescent="0.2">
      <c r="A2577" t="s">
        <v>4496</v>
      </c>
      <c r="B2577">
        <v>102500</v>
      </c>
      <c r="C2577" t="e">
        <f>ABS((porsche_data[[#This Row],[Price]]-#REF!)/#REF!)</f>
        <v>#REF!</v>
      </c>
      <c r="D2577" t="s">
        <v>930</v>
      </c>
      <c r="E2577" t="s">
        <v>426</v>
      </c>
      <c r="F2577">
        <f>IF(OR(ISNUMBER(SEARCH(" 4S",porsche_data[[#This Row],[Model]])), ISNUMBER(SEARCH(" S",porsche_data[[#This Row],[Model]]))),1,0)</f>
        <v>0</v>
      </c>
      <c r="G2577">
        <f>IF(ISNUMBER(SEARCH("Turbo",porsche_data[[#This Row],[Model]])),1,0)</f>
        <v>0</v>
      </c>
      <c r="H2577">
        <f>IF(ISNUMBER(SEARCH("GT",porsche_data[[#This Row],[Model]])),1,0)</f>
        <v>0</v>
      </c>
      <c r="I2577">
        <f>IF(ISNUMBER(SEARCH("RS",porsche_data[[#This Row],[Model]])),1,0)</f>
        <v>0</v>
      </c>
      <c r="J2577">
        <f>IF(ISNUMBER(SEARCH("Targa",porsche_data[[#This Row],[Body]])),1,0)</f>
        <v>1</v>
      </c>
      <c r="K2577">
        <f>IF(ISNUMBER(SEARCH("Cabriolet",porsche_data[[#This Row],[Body]])),1,0)</f>
        <v>0</v>
      </c>
      <c r="L2577" t="s">
        <v>36</v>
      </c>
      <c r="N2577" t="s">
        <v>4497</v>
      </c>
      <c r="O2577" t="str">
        <f>IF(ISNUMBER(SEARCH("km",porsche_data[[#This Row],[Mileage0]])),porsche_data[[#This Row],[Mileage0]],"")</f>
        <v>83080 km</v>
      </c>
      <c r="P2577" t="s">
        <v>121</v>
      </c>
      <c r="R2577" t="s">
        <v>569</v>
      </c>
      <c r="T2577" t="s">
        <v>20</v>
      </c>
      <c r="U2577" t="s">
        <v>21</v>
      </c>
      <c r="V2577">
        <f>IF(porsche_data[[#This Row],[Transmission]]="Automatic",1,0)</f>
        <v>0</v>
      </c>
      <c r="W2577">
        <f>IF(porsche_data[[#This Row],[Transmission]]="PDK",1,0)</f>
        <v>0</v>
      </c>
      <c r="X2577" t="s">
        <v>22</v>
      </c>
      <c r="Y2577">
        <f>IF(porsche_data[[#This Row],[Drive]]="Rear drive",0,1)</f>
        <v>0</v>
      </c>
      <c r="Z2577" t="s">
        <v>23</v>
      </c>
      <c r="AA2577" t="s">
        <v>24</v>
      </c>
      <c r="AB2577">
        <f>IF(OR(porsche_data[[#This Row],[Interior Color]]="Black",porsche_data[[#This Row],[Interior Color]]="Beige",porsche_data[[#This Row],[Interior Color]]="Brown",porsche_data[[#This Row],[Interior Color]]="Grey"),0,1)</f>
        <v>0</v>
      </c>
      <c r="AC2577" t="s">
        <v>47</v>
      </c>
      <c r="AD25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78" spans="1:30" x14ac:dyDescent="0.2">
      <c r="A2578" t="s">
        <v>3640</v>
      </c>
      <c r="B2578">
        <v>102000</v>
      </c>
      <c r="C2578">
        <f>ABS((porsche_data[[#This Row],[Price]]-AVERAGE(B2510:B6965))/_xlfn.STDEV.P(B2510:B6965))</f>
        <v>1.5147193658084581</v>
      </c>
      <c r="D2578" t="s">
        <v>229</v>
      </c>
      <c r="E2578" t="s">
        <v>43</v>
      </c>
      <c r="F2578">
        <f>IF(OR(ISNUMBER(SEARCH(" 4S",porsche_data[[#This Row],[Model]])), ISNUMBER(SEARCH(" S",porsche_data[[#This Row],[Model]]))),1,0)</f>
        <v>0</v>
      </c>
      <c r="G2578">
        <f>IF(ISNUMBER(SEARCH("Turbo",porsche_data[[#This Row],[Model]])),1,0)</f>
        <v>0</v>
      </c>
      <c r="H2578">
        <f>IF(ISNUMBER(SEARCH("GT",porsche_data[[#This Row],[Model]])),1,0)</f>
        <v>0</v>
      </c>
      <c r="I2578">
        <f>IF(ISNUMBER(SEARCH("RS",porsche_data[[#This Row],[Model]])),1,0)</f>
        <v>0</v>
      </c>
      <c r="J2578">
        <f>IF(ISNUMBER(SEARCH("Targa",porsche_data[[#This Row],[Body]])),1,0)</f>
        <v>0</v>
      </c>
      <c r="K2578">
        <f>IF(ISNUMBER(SEARCH("Cabriolet",porsche_data[[#This Row],[Body]])),1,0)</f>
        <v>0</v>
      </c>
      <c r="L2578" t="s">
        <v>44</v>
      </c>
      <c r="M2578">
        <v>964</v>
      </c>
      <c r="N2578" t="s">
        <v>3641</v>
      </c>
      <c r="O2578" s="3">
        <f>1*(LEFT(porsche_data[[#This Row],[Mileage0]],FIND(" ",porsche_data[[#This Row],[Mileage0]])-1))</f>
        <v>163358</v>
      </c>
      <c r="P2578" t="s">
        <v>18</v>
      </c>
      <c r="Q2578">
        <v>250</v>
      </c>
      <c r="R2578" t="s">
        <v>19</v>
      </c>
      <c r="S2578">
        <f>1*(LEFT(porsche_data[[#This Row],[Cylinder Capacity]],FIND(" ",porsche_data[[#This Row],[Cylinder Capacity]])-1))</f>
        <v>3.6</v>
      </c>
      <c r="T2578" t="s">
        <v>20</v>
      </c>
      <c r="U2578" t="s">
        <v>21</v>
      </c>
      <c r="V2578">
        <f>IF(porsche_data[[#This Row],[Transmission]]="Automatic",1,0)</f>
        <v>0</v>
      </c>
      <c r="W2578">
        <f>IF(porsche_data[[#This Row],[Transmission]]="PDK",1,0)</f>
        <v>0</v>
      </c>
      <c r="X2578" t="s">
        <v>46</v>
      </c>
      <c r="Y2578">
        <f>IF(porsche_data[[#This Row],[Drive]]="Rear drive",0,1)</f>
        <v>1</v>
      </c>
      <c r="Z2578" t="s">
        <v>23</v>
      </c>
      <c r="AA2578" t="s">
        <v>32</v>
      </c>
      <c r="AB2578">
        <f>IF(OR(porsche_data[[#This Row],[Interior Color]]="Black",porsche_data[[#This Row],[Interior Color]]="Beige",porsche_data[[#This Row],[Interior Color]]="Brown",porsche_data[[#This Row],[Interior Color]]="Grey"),0,1)</f>
        <v>0</v>
      </c>
      <c r="AC2578" t="s">
        <v>47</v>
      </c>
      <c r="AD25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79" spans="1:30" hidden="1" x14ac:dyDescent="0.2">
      <c r="A2579" t="s">
        <v>3590</v>
      </c>
      <c r="C2579" t="e">
        <f>ABS((porsche_data[[#This Row],[Price]]-#REF!)/#REF!)</f>
        <v>#REF!</v>
      </c>
      <c r="D2579" t="s">
        <v>163</v>
      </c>
      <c r="E2579" t="s">
        <v>443</v>
      </c>
      <c r="F2579">
        <f>IF(OR(ISNUMBER(SEARCH(" 4S",porsche_data[[#This Row],[Model]])), ISNUMBER(SEARCH(" S",porsche_data[[#This Row],[Model]]))),1,0)</f>
        <v>0</v>
      </c>
      <c r="G2579">
        <f>IF(ISNUMBER(SEARCH("Turbo",porsche_data[[#This Row],[Model]])),1,0)</f>
        <v>0</v>
      </c>
      <c r="H2579">
        <f>IF(ISNUMBER(SEARCH("GT",porsche_data[[#This Row],[Model]])),1,0)</f>
        <v>1</v>
      </c>
      <c r="I2579">
        <f>IF(ISNUMBER(SEARCH("RS",porsche_data[[#This Row],[Model]])),1,0)</f>
        <v>0</v>
      </c>
      <c r="J2579">
        <f>IF(ISNUMBER(SEARCH("Targa",porsche_data[[#This Row],[Body]])),1,0)</f>
        <v>0</v>
      </c>
      <c r="K2579">
        <f>IF(ISNUMBER(SEARCH("Cabriolet",porsche_data[[#This Row],[Body]])),1,0)</f>
        <v>0</v>
      </c>
      <c r="L2579" t="s">
        <v>44</v>
      </c>
      <c r="N2579" t="s">
        <v>3591</v>
      </c>
      <c r="O2579" t="str">
        <f>IF(ISNUMBER(SEARCH("km",porsche_data[[#This Row],[Mileage0]])),porsche_data[[#This Row],[Mileage0]],"")</f>
        <v>22800 km</v>
      </c>
      <c r="P2579" t="s">
        <v>73</v>
      </c>
      <c r="R2579" t="s">
        <v>111</v>
      </c>
      <c r="T2579" t="s">
        <v>20</v>
      </c>
      <c r="U2579" t="s">
        <v>31</v>
      </c>
      <c r="V2579">
        <f>IF(porsche_data[[#This Row],[Transmission]]="Automatic",1,0)</f>
        <v>0</v>
      </c>
      <c r="W2579">
        <f>IF(porsche_data[[#This Row],[Transmission]]="PDK",1,0)</f>
        <v>1</v>
      </c>
      <c r="X2579" t="s">
        <v>22</v>
      </c>
      <c r="Y2579">
        <f>IF(porsche_data[[#This Row],[Drive]]="Rear drive",0,1)</f>
        <v>0</v>
      </c>
      <c r="Z2579" t="s">
        <v>23</v>
      </c>
      <c r="AA2579" t="s">
        <v>24</v>
      </c>
      <c r="AB2579">
        <f>IF(OR(porsche_data[[#This Row],[Interior Color]]="Black",porsche_data[[#This Row],[Interior Color]]="Beige",porsche_data[[#This Row],[Interior Color]]="Brown",porsche_data[[#This Row],[Interior Color]]="Grey"),0,1)</f>
        <v>0</v>
      </c>
      <c r="AC2579" t="s">
        <v>61</v>
      </c>
      <c r="AD25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80" spans="1:30" x14ac:dyDescent="0.2">
      <c r="A2580" t="s">
        <v>2259</v>
      </c>
      <c r="B2580">
        <v>101330</v>
      </c>
      <c r="C2580">
        <f>ABS((porsche_data[[#This Row],[Price]]-AVERAGE(B2512:B6967))/_xlfn.STDEV.P(B2512:B6967))</f>
        <v>1.4880010268907866</v>
      </c>
      <c r="D2580" t="s">
        <v>70</v>
      </c>
      <c r="E2580" t="s">
        <v>76</v>
      </c>
      <c r="F2580">
        <f>IF(OR(ISNUMBER(SEARCH(" 4S",porsche_data[[#This Row],[Model]])), ISNUMBER(SEARCH(" S",porsche_data[[#This Row],[Model]]))),1,0)</f>
        <v>1</v>
      </c>
      <c r="G2580">
        <f>IF(ISNUMBER(SEARCH("Turbo",porsche_data[[#This Row],[Model]])),1,0)</f>
        <v>0</v>
      </c>
      <c r="H2580">
        <f>IF(ISNUMBER(SEARCH("GT",porsche_data[[#This Row],[Model]])),1,0)</f>
        <v>0</v>
      </c>
      <c r="I2580">
        <f>IF(ISNUMBER(SEARCH("RS",porsche_data[[#This Row],[Model]])),1,0)</f>
        <v>0</v>
      </c>
      <c r="J2580">
        <f>IF(ISNUMBER(SEARCH("Targa",porsche_data[[#This Row],[Body]])),1,0)</f>
        <v>1</v>
      </c>
      <c r="K2580">
        <f>IF(ISNUMBER(SEARCH("Cabriolet",porsche_data[[#This Row],[Body]])),1,0)</f>
        <v>0</v>
      </c>
      <c r="L2580" t="s">
        <v>36</v>
      </c>
      <c r="M2580">
        <v>991</v>
      </c>
      <c r="N2580" t="s">
        <v>2260</v>
      </c>
      <c r="O2580" s="3">
        <f>1*(LEFT(porsche_data[[#This Row],[Mileage0]],FIND(" ",porsche_data[[#This Row],[Mileage0]])-1))</f>
        <v>103506</v>
      </c>
      <c r="P2580" t="s">
        <v>73</v>
      </c>
      <c r="Q2580">
        <v>420</v>
      </c>
      <c r="R2580" t="s">
        <v>78</v>
      </c>
      <c r="S2580">
        <f>1*(LEFT(porsche_data[[#This Row],[Cylinder Capacity]],FIND(" ",porsche_data[[#This Row],[Cylinder Capacity]])-1))</f>
        <v>3</v>
      </c>
      <c r="T2580" t="s">
        <v>20</v>
      </c>
      <c r="U2580" t="s">
        <v>31</v>
      </c>
      <c r="V2580">
        <f>IF(porsche_data[[#This Row],[Transmission]]="Automatic",1,0)</f>
        <v>0</v>
      </c>
      <c r="W2580">
        <f>IF(porsche_data[[#This Row],[Transmission]]="PDK",1,0)</f>
        <v>1</v>
      </c>
      <c r="X2580" t="s">
        <v>46</v>
      </c>
      <c r="Y2580">
        <f>IF(porsche_data[[#This Row],[Drive]]="Rear drive",0,1)</f>
        <v>1</v>
      </c>
      <c r="Z2580" t="s">
        <v>23</v>
      </c>
      <c r="AA2580" t="s">
        <v>24</v>
      </c>
      <c r="AB2580">
        <f>IF(OR(porsche_data[[#This Row],[Interior Color]]="Black",porsche_data[[#This Row],[Interior Color]]="Beige",porsche_data[[#This Row],[Interior Color]]="Brown",porsche_data[[#This Row],[Interior Color]]="Grey"),0,1)</f>
        <v>0</v>
      </c>
      <c r="AC2580" t="s">
        <v>24</v>
      </c>
      <c r="AD25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81" spans="1:30" hidden="1" x14ac:dyDescent="0.2">
      <c r="A2581" t="s">
        <v>25</v>
      </c>
      <c r="C2581" t="e">
        <f>ABS((porsche_data[[#This Row],[Price]]-#REF!)/#REF!)</f>
        <v>#REF!</v>
      </c>
      <c r="D2581" t="s">
        <v>25</v>
      </c>
      <c r="E2581" t="s">
        <v>25</v>
      </c>
      <c r="F2581">
        <f>IF(OR(ISNUMBER(SEARCH(" 4S",porsche_data[[#This Row],[Model]])), ISNUMBER(SEARCH(" S",porsche_data[[#This Row],[Model]]))),1,0)</f>
        <v>0</v>
      </c>
      <c r="G2581">
        <f>IF(ISNUMBER(SEARCH("Turbo",porsche_data[[#This Row],[Model]])),1,0)</f>
        <v>0</v>
      </c>
      <c r="H2581">
        <f>IF(ISNUMBER(SEARCH("GT",porsche_data[[#This Row],[Model]])),1,0)</f>
        <v>0</v>
      </c>
      <c r="I2581">
        <f>IF(ISNUMBER(SEARCH("RS",porsche_data[[#This Row],[Model]])),1,0)</f>
        <v>0</v>
      </c>
      <c r="J2581">
        <f>IF(ISNUMBER(SEARCH("Targa",porsche_data[[#This Row],[Body]])),1,0)</f>
        <v>0</v>
      </c>
      <c r="K2581">
        <f>IF(ISNUMBER(SEARCH("Cabriolet",porsche_data[[#This Row],[Body]])),1,0)</f>
        <v>0</v>
      </c>
      <c r="L2581" t="s">
        <v>25</v>
      </c>
      <c r="N2581" t="s">
        <v>25</v>
      </c>
      <c r="O2581" t="str">
        <f>IF(ISNUMBER(SEARCH("km",porsche_data[[#This Row],[Mileage0]])),porsche_data[[#This Row],[Mileage0]],"")</f>
        <v/>
      </c>
      <c r="P2581" t="s">
        <v>25</v>
      </c>
      <c r="R2581" t="s">
        <v>25</v>
      </c>
      <c r="T2581" t="s">
        <v>25</v>
      </c>
      <c r="U2581" t="s">
        <v>25</v>
      </c>
      <c r="V2581">
        <f>IF(porsche_data[[#This Row],[Transmission]]="Automatic",1,0)</f>
        <v>0</v>
      </c>
      <c r="W2581">
        <f>IF(porsche_data[[#This Row],[Transmission]]="PDK",1,0)</f>
        <v>0</v>
      </c>
      <c r="X2581" t="s">
        <v>25</v>
      </c>
      <c r="Y2581">
        <f>IF(porsche_data[[#This Row],[Drive]]="Rear drive",0,1)</f>
        <v>1</v>
      </c>
      <c r="Z2581" t="s">
        <v>25</v>
      </c>
      <c r="AA2581" t="s">
        <v>25</v>
      </c>
      <c r="AB2581">
        <f>IF(OR(porsche_data[[#This Row],[Interior Color]]="Black",porsche_data[[#This Row],[Interior Color]]="Beige",porsche_data[[#This Row],[Interior Color]]="Brown",porsche_data[[#This Row],[Interior Color]]="Grey"),0,1)</f>
        <v>1</v>
      </c>
      <c r="AC2581" t="s">
        <v>25</v>
      </c>
      <c r="AD25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82" spans="1:30" hidden="1" x14ac:dyDescent="0.2">
      <c r="A2582" t="s">
        <v>900</v>
      </c>
      <c r="C2582" t="e">
        <f>ABS((porsche_data[[#This Row],[Price]]-#REF!)/#REF!)</f>
        <v>#REF!</v>
      </c>
      <c r="D2582" t="s">
        <v>124</v>
      </c>
      <c r="E2582" t="s">
        <v>125</v>
      </c>
      <c r="F2582">
        <f>IF(OR(ISNUMBER(SEARCH(" 4S",porsche_data[[#This Row],[Model]])), ISNUMBER(SEARCH(" S",porsche_data[[#This Row],[Model]]))),1,0)</f>
        <v>1</v>
      </c>
      <c r="G2582">
        <f>IF(ISNUMBER(SEARCH("Turbo",porsche_data[[#This Row],[Model]])),1,0)</f>
        <v>0</v>
      </c>
      <c r="H2582">
        <f>IF(ISNUMBER(SEARCH("GT",porsche_data[[#This Row],[Model]])),1,0)</f>
        <v>0</v>
      </c>
      <c r="I2582">
        <f>IF(ISNUMBER(SEARCH("RS",porsche_data[[#This Row],[Model]])),1,0)</f>
        <v>0</v>
      </c>
      <c r="J2582">
        <f>IF(ISNUMBER(SEARCH("Targa",porsche_data[[#This Row],[Body]])),1,0)</f>
        <v>0</v>
      </c>
      <c r="K2582">
        <f>IF(ISNUMBER(SEARCH("Cabriolet",porsche_data[[#This Row],[Body]])),1,0)</f>
        <v>0</v>
      </c>
      <c r="L2582" t="s">
        <v>44</v>
      </c>
      <c r="N2582" t="s">
        <v>3593</v>
      </c>
      <c r="O2582" t="str">
        <f>IF(ISNUMBER(SEARCH("km",porsche_data[[#This Row],[Mileage0]])),porsche_data[[#This Row],[Mileage0]],"")</f>
        <v/>
      </c>
      <c r="P2582" t="s">
        <v>126</v>
      </c>
      <c r="R2582" t="s">
        <v>19</v>
      </c>
      <c r="T2582" t="s">
        <v>232</v>
      </c>
      <c r="U2582" t="s">
        <v>21</v>
      </c>
      <c r="V2582">
        <f>IF(porsche_data[[#This Row],[Transmission]]="Automatic",1,0)</f>
        <v>0</v>
      </c>
      <c r="W2582">
        <f>IF(porsche_data[[#This Row],[Transmission]]="PDK",1,0)</f>
        <v>0</v>
      </c>
      <c r="X2582" t="s">
        <v>22</v>
      </c>
      <c r="Y2582">
        <f>IF(porsche_data[[#This Row],[Drive]]="Rear drive",0,1)</f>
        <v>0</v>
      </c>
      <c r="Z2582" t="s">
        <v>23</v>
      </c>
      <c r="AA2582" t="s">
        <v>32</v>
      </c>
      <c r="AB2582">
        <f>IF(OR(porsche_data[[#This Row],[Interior Color]]="Black",porsche_data[[#This Row],[Interior Color]]="Beige",porsche_data[[#This Row],[Interior Color]]="Brown",porsche_data[[#This Row],[Interior Color]]="Grey"),0,1)</f>
        <v>0</v>
      </c>
      <c r="AC2582" t="s">
        <v>54</v>
      </c>
      <c r="AD25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83" spans="1:30" hidden="1" x14ac:dyDescent="0.2">
      <c r="A2583" t="s">
        <v>2161</v>
      </c>
      <c r="C2583" t="e">
        <f>ABS((porsche_data[[#This Row],[Price]]-#REF!)/#REF!)</f>
        <v>#REF!</v>
      </c>
      <c r="D2583" t="s">
        <v>473</v>
      </c>
      <c r="E2583" t="s">
        <v>50</v>
      </c>
      <c r="F2583">
        <f>IF(OR(ISNUMBER(SEARCH(" 4S",porsche_data[[#This Row],[Model]])), ISNUMBER(SEARCH(" S",porsche_data[[#This Row],[Model]]))),1,0)</f>
        <v>0</v>
      </c>
      <c r="G2583">
        <f>IF(ISNUMBER(SEARCH("Turbo",porsche_data[[#This Row],[Model]])),1,0)</f>
        <v>0</v>
      </c>
      <c r="H2583">
        <f>IF(ISNUMBER(SEARCH("GT",porsche_data[[#This Row],[Model]])),1,0)</f>
        <v>0</v>
      </c>
      <c r="I2583">
        <f>IF(ISNUMBER(SEARCH("RS",porsche_data[[#This Row],[Model]])),1,0)</f>
        <v>0</v>
      </c>
      <c r="J2583">
        <f>IF(ISNUMBER(SEARCH("Targa",porsche_data[[#This Row],[Body]])),1,0)</f>
        <v>1</v>
      </c>
      <c r="K2583">
        <f>IF(ISNUMBER(SEARCH("Cabriolet",porsche_data[[#This Row],[Body]])),1,0)</f>
        <v>0</v>
      </c>
      <c r="L2583" t="s">
        <v>36</v>
      </c>
      <c r="N2583" t="s">
        <v>3594</v>
      </c>
      <c r="O2583" t="str">
        <f>IF(ISNUMBER(SEARCH("km",porsche_data[[#This Row],[Mileage0]])),porsche_data[[#This Row],[Mileage0]],"")</f>
        <v/>
      </c>
      <c r="P2583" t="s">
        <v>126</v>
      </c>
      <c r="R2583" t="s">
        <v>19</v>
      </c>
      <c r="T2583" t="s">
        <v>232</v>
      </c>
      <c r="U2583" t="s">
        <v>53</v>
      </c>
      <c r="V2583">
        <f>IF(porsche_data[[#This Row],[Transmission]]="Automatic",1,0)</f>
        <v>1</v>
      </c>
      <c r="W2583">
        <f>IF(porsche_data[[#This Row],[Transmission]]="PDK",1,0)</f>
        <v>0</v>
      </c>
      <c r="X2583" t="s">
        <v>22</v>
      </c>
      <c r="Y2583">
        <f>IF(porsche_data[[#This Row],[Drive]]="Rear drive",0,1)</f>
        <v>0</v>
      </c>
      <c r="Z2583" t="s">
        <v>23</v>
      </c>
      <c r="AA2583" t="s">
        <v>68</v>
      </c>
      <c r="AB2583">
        <f>IF(OR(porsche_data[[#This Row],[Interior Color]]="Black",porsche_data[[#This Row],[Interior Color]]="Beige",porsche_data[[#This Row],[Interior Color]]="Brown",porsche_data[[#This Row],[Interior Color]]="Grey"),0,1)</f>
        <v>0</v>
      </c>
      <c r="AC2583" t="s">
        <v>54</v>
      </c>
      <c r="AD25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84" spans="1:30" x14ac:dyDescent="0.2">
      <c r="A2584" t="s">
        <v>4117</v>
      </c>
      <c r="B2584">
        <v>101000</v>
      </c>
      <c r="C2584">
        <f>ABS((porsche_data[[#This Row],[Price]]-AVERAGE(B2516:B6971))/_xlfn.STDEV.P(B2516:B6971))</f>
        <v>1.4794293267202052</v>
      </c>
      <c r="D2584" t="s">
        <v>70</v>
      </c>
      <c r="E2584" t="s">
        <v>71</v>
      </c>
      <c r="F2584">
        <f>IF(OR(ISNUMBER(SEARCH(" 4S",porsche_data[[#This Row],[Model]])), ISNUMBER(SEARCH(" S",porsche_data[[#This Row],[Model]]))),1,0)</f>
        <v>1</v>
      </c>
      <c r="G2584">
        <f>IF(ISNUMBER(SEARCH("Turbo",porsche_data[[#This Row],[Model]])),1,0)</f>
        <v>0</v>
      </c>
      <c r="H2584">
        <f>IF(ISNUMBER(SEARCH("GT",porsche_data[[#This Row],[Model]])),1,0)</f>
        <v>0</v>
      </c>
      <c r="I2584">
        <f>IF(ISNUMBER(SEARCH("RS",porsche_data[[#This Row],[Model]])),1,0)</f>
        <v>0</v>
      </c>
      <c r="J2584">
        <f>IF(ISNUMBER(SEARCH("Targa",porsche_data[[#This Row],[Body]])),1,0)</f>
        <v>0</v>
      </c>
      <c r="K2584">
        <f>IF(ISNUMBER(SEARCH("Cabriolet",porsche_data[[#This Row],[Body]])),1,0)</f>
        <v>1</v>
      </c>
      <c r="L2584" t="s">
        <v>16</v>
      </c>
      <c r="M2584">
        <v>991</v>
      </c>
      <c r="N2584" t="s">
        <v>2708</v>
      </c>
      <c r="O2584" s="3">
        <f>1*(LEFT(porsche_data[[#This Row],[Mileage0]],FIND(" ",porsche_data[[#This Row],[Mileage0]])-1))</f>
        <v>49000</v>
      </c>
      <c r="P2584" t="s">
        <v>73</v>
      </c>
      <c r="Q2584">
        <v>420</v>
      </c>
      <c r="R2584" t="s">
        <v>78</v>
      </c>
      <c r="S2584">
        <f>1*(LEFT(porsche_data[[#This Row],[Cylinder Capacity]],FIND(" ",porsche_data[[#This Row],[Cylinder Capacity]])-1))</f>
        <v>3</v>
      </c>
      <c r="T2584" t="s">
        <v>20</v>
      </c>
      <c r="U2584" t="s">
        <v>31</v>
      </c>
      <c r="V2584">
        <f>IF(porsche_data[[#This Row],[Transmission]]="Automatic",1,0)</f>
        <v>0</v>
      </c>
      <c r="W2584">
        <f>IF(porsche_data[[#This Row],[Transmission]]="PDK",1,0)</f>
        <v>1</v>
      </c>
      <c r="X2584" t="s">
        <v>22</v>
      </c>
      <c r="Y2584">
        <f>IF(porsche_data[[#This Row],[Drive]]="Rear drive",0,1)</f>
        <v>0</v>
      </c>
      <c r="Z2584" t="s">
        <v>23</v>
      </c>
      <c r="AA2584" t="s">
        <v>68</v>
      </c>
      <c r="AB2584">
        <f>IF(OR(porsche_data[[#This Row],[Interior Color]]="Black",porsche_data[[#This Row],[Interior Color]]="Beige",porsche_data[[#This Row],[Interior Color]]="Brown",porsche_data[[#This Row],[Interior Color]]="Grey"),0,1)</f>
        <v>0</v>
      </c>
      <c r="AC2584" t="s">
        <v>24</v>
      </c>
      <c r="AD25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85" spans="1:30" hidden="1" x14ac:dyDescent="0.2">
      <c r="A2585" t="s">
        <v>4014</v>
      </c>
      <c r="B2585">
        <v>100000</v>
      </c>
      <c r="C2585" t="e">
        <f>ABS((porsche_data[[#This Row],[Price]]-#REF!)/#REF!)</f>
        <v>#REF!</v>
      </c>
      <c r="D2585" t="s">
        <v>930</v>
      </c>
      <c r="E2585" t="s">
        <v>226</v>
      </c>
      <c r="F2585">
        <f>IF(OR(ISNUMBER(SEARCH(" 4S",porsche_data[[#This Row],[Model]])), ISNUMBER(SEARCH(" S",porsche_data[[#This Row],[Model]]))),1,0)</f>
        <v>0</v>
      </c>
      <c r="G2585">
        <f>IF(ISNUMBER(SEARCH("Turbo",porsche_data[[#This Row],[Model]])),1,0)</f>
        <v>0</v>
      </c>
      <c r="H2585">
        <f>IF(ISNUMBER(SEARCH("GT",porsche_data[[#This Row],[Model]])),1,0)</f>
        <v>0</v>
      </c>
      <c r="I2585">
        <f>IF(ISNUMBER(SEARCH("RS",porsche_data[[#This Row],[Model]])),1,0)</f>
        <v>0</v>
      </c>
      <c r="J2585">
        <f>IF(ISNUMBER(SEARCH("Targa",porsche_data[[#This Row],[Body]])),1,0)</f>
        <v>0</v>
      </c>
      <c r="K2585">
        <f>IF(ISNUMBER(SEARCH("Cabriolet",porsche_data[[#This Row],[Body]])),1,0)</f>
        <v>0</v>
      </c>
      <c r="L2585" t="s">
        <v>44</v>
      </c>
      <c r="N2585" t="s">
        <v>4015</v>
      </c>
      <c r="O2585" t="str">
        <f>IF(ISNUMBER(SEARCH("km",porsche_data[[#This Row],[Mileage0]])),porsche_data[[#This Row],[Mileage0]],"")</f>
        <v>561 km</v>
      </c>
      <c r="P2585" t="s">
        <v>743</v>
      </c>
      <c r="R2585" t="s">
        <v>569</v>
      </c>
      <c r="T2585" t="s">
        <v>20</v>
      </c>
      <c r="U2585" t="s">
        <v>21</v>
      </c>
      <c r="V2585">
        <f>IF(porsche_data[[#This Row],[Transmission]]="Automatic",1,0)</f>
        <v>0</v>
      </c>
      <c r="W2585">
        <f>IF(porsche_data[[#This Row],[Transmission]]="PDK",1,0)</f>
        <v>0</v>
      </c>
      <c r="X2585" t="s">
        <v>22</v>
      </c>
      <c r="Y2585">
        <f>IF(porsche_data[[#This Row],[Drive]]="Rear drive",0,1)</f>
        <v>0</v>
      </c>
      <c r="Z2585" t="s">
        <v>23</v>
      </c>
      <c r="AA2585" t="s">
        <v>24</v>
      </c>
      <c r="AB2585">
        <f>IF(OR(porsche_data[[#This Row],[Interior Color]]="Black",porsche_data[[#This Row],[Interior Color]]="Beige",porsche_data[[#This Row],[Interior Color]]="Brown",porsche_data[[#This Row],[Interior Color]]="Grey"),0,1)</f>
        <v>0</v>
      </c>
      <c r="AC2585" t="s">
        <v>61</v>
      </c>
      <c r="AD25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86" spans="1:30" x14ac:dyDescent="0.2">
      <c r="A2586" t="s">
        <v>4014</v>
      </c>
      <c r="B2586">
        <v>100000</v>
      </c>
      <c r="C2586">
        <f>ABS((porsche_data[[#This Row],[Price]]-AVERAGE(B2518:B6973))/_xlfn.STDEV.P(B2518:B6973))</f>
        <v>1.4340074215458993</v>
      </c>
      <c r="D2586" t="s">
        <v>324</v>
      </c>
      <c r="E2586" t="s">
        <v>321</v>
      </c>
      <c r="F2586">
        <f>IF(OR(ISNUMBER(SEARCH(" 4S",porsche_data[[#This Row],[Model]])), ISNUMBER(SEARCH(" S",porsche_data[[#This Row],[Model]]))),1,0)</f>
        <v>0</v>
      </c>
      <c r="G2586">
        <f>IF(ISNUMBER(SEARCH("Turbo",porsche_data[[#This Row],[Model]])),1,0)</f>
        <v>1</v>
      </c>
      <c r="H2586">
        <f>IF(ISNUMBER(SEARCH("GT",porsche_data[[#This Row],[Model]])),1,0)</f>
        <v>0</v>
      </c>
      <c r="I2586">
        <f>IF(ISNUMBER(SEARCH("RS",porsche_data[[#This Row],[Model]])),1,0)</f>
        <v>0</v>
      </c>
      <c r="J2586">
        <f>IF(ISNUMBER(SEARCH("Targa",porsche_data[[#This Row],[Body]])),1,0)</f>
        <v>0</v>
      </c>
      <c r="K2586">
        <f>IF(ISNUMBER(SEARCH("Cabriolet",porsche_data[[#This Row],[Body]])),1,0)</f>
        <v>1</v>
      </c>
      <c r="L2586" t="s">
        <v>16</v>
      </c>
      <c r="M2586">
        <v>996</v>
      </c>
      <c r="N2586" t="s">
        <v>5144</v>
      </c>
      <c r="O2586" s="3">
        <f>1*(LEFT(porsche_data[[#This Row],[Mileage0]],FIND(" ",porsche_data[[#This Row],[Mileage0]])-1))</f>
        <v>33200</v>
      </c>
      <c r="P2586" t="s">
        <v>66</v>
      </c>
      <c r="Q2586">
        <v>450</v>
      </c>
      <c r="R2586" t="s">
        <v>19</v>
      </c>
      <c r="S2586">
        <f>1*(LEFT(porsche_data[[#This Row],[Cylinder Capacity]],FIND(" ",porsche_data[[#This Row],[Cylinder Capacity]])-1))</f>
        <v>3.6</v>
      </c>
      <c r="T2586" t="s">
        <v>20</v>
      </c>
      <c r="U2586" t="s">
        <v>21</v>
      </c>
      <c r="V2586">
        <f>IF(porsche_data[[#This Row],[Transmission]]="Automatic",1,0)</f>
        <v>0</v>
      </c>
      <c r="W2586">
        <f>IF(porsche_data[[#This Row],[Transmission]]="PDK",1,0)</f>
        <v>0</v>
      </c>
      <c r="X2586" t="s">
        <v>46</v>
      </c>
      <c r="Y2586">
        <f>IF(porsche_data[[#This Row],[Drive]]="Rear drive",0,1)</f>
        <v>1</v>
      </c>
      <c r="Z2586" t="s">
        <v>23</v>
      </c>
      <c r="AA2586" t="s">
        <v>24</v>
      </c>
      <c r="AB2586">
        <f>IF(OR(porsche_data[[#This Row],[Interior Color]]="Black",porsche_data[[#This Row],[Interior Color]]="Beige",porsche_data[[#This Row],[Interior Color]]="Brown",porsche_data[[#This Row],[Interior Color]]="Grey"),0,1)</f>
        <v>0</v>
      </c>
      <c r="AC2586" t="s">
        <v>32</v>
      </c>
      <c r="AD25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87" spans="1:30" hidden="1" x14ac:dyDescent="0.2">
      <c r="A2587" t="s">
        <v>25</v>
      </c>
      <c r="C2587" t="e">
        <f>ABS((porsche_data[[#This Row],[Price]]-#REF!)/#REF!)</f>
        <v>#REF!</v>
      </c>
      <c r="D2587" t="s">
        <v>25</v>
      </c>
      <c r="E2587" t="s">
        <v>25</v>
      </c>
      <c r="F2587">
        <f>IF(OR(ISNUMBER(SEARCH(" 4S",porsche_data[[#This Row],[Model]])), ISNUMBER(SEARCH(" S",porsche_data[[#This Row],[Model]]))),1,0)</f>
        <v>0</v>
      </c>
      <c r="G2587">
        <f>IF(ISNUMBER(SEARCH("Turbo",porsche_data[[#This Row],[Model]])),1,0)</f>
        <v>0</v>
      </c>
      <c r="H2587">
        <f>IF(ISNUMBER(SEARCH("GT",porsche_data[[#This Row],[Model]])),1,0)</f>
        <v>0</v>
      </c>
      <c r="I2587">
        <f>IF(ISNUMBER(SEARCH("RS",porsche_data[[#This Row],[Model]])),1,0)</f>
        <v>0</v>
      </c>
      <c r="J2587">
        <f>IF(ISNUMBER(SEARCH("Targa",porsche_data[[#This Row],[Body]])),1,0)</f>
        <v>0</v>
      </c>
      <c r="K2587">
        <f>IF(ISNUMBER(SEARCH("Cabriolet",porsche_data[[#This Row],[Body]])),1,0)</f>
        <v>0</v>
      </c>
      <c r="L2587" t="s">
        <v>25</v>
      </c>
      <c r="N2587" t="s">
        <v>25</v>
      </c>
      <c r="O2587" t="str">
        <f>IF(ISNUMBER(SEARCH("km",porsche_data[[#This Row],[Mileage0]])),porsche_data[[#This Row],[Mileage0]],"")</f>
        <v/>
      </c>
      <c r="P2587" t="s">
        <v>25</v>
      </c>
      <c r="R2587" t="s">
        <v>25</v>
      </c>
      <c r="T2587" t="s">
        <v>25</v>
      </c>
      <c r="U2587" t="s">
        <v>25</v>
      </c>
      <c r="V2587">
        <f>IF(porsche_data[[#This Row],[Transmission]]="Automatic",1,0)</f>
        <v>0</v>
      </c>
      <c r="W2587">
        <f>IF(porsche_data[[#This Row],[Transmission]]="PDK",1,0)</f>
        <v>0</v>
      </c>
      <c r="X2587" t="s">
        <v>25</v>
      </c>
      <c r="Y2587">
        <f>IF(porsche_data[[#This Row],[Drive]]="Rear drive",0,1)</f>
        <v>1</v>
      </c>
      <c r="Z2587" t="s">
        <v>25</v>
      </c>
      <c r="AA2587" t="s">
        <v>25</v>
      </c>
      <c r="AB2587">
        <f>IF(OR(porsche_data[[#This Row],[Interior Color]]="Black",porsche_data[[#This Row],[Interior Color]]="Beige",porsche_data[[#This Row],[Interior Color]]="Brown",porsche_data[[#This Row],[Interior Color]]="Grey"),0,1)</f>
        <v>1</v>
      </c>
      <c r="AC2587" t="s">
        <v>25</v>
      </c>
      <c r="AD25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88" spans="1:30" x14ac:dyDescent="0.2">
      <c r="A2588" t="s">
        <v>2204</v>
      </c>
      <c r="B2588">
        <v>99997</v>
      </c>
      <c r="C2588">
        <f>ABS((porsche_data[[#This Row],[Price]]-AVERAGE(B2520:B6975))/_xlfn.STDEV.P(B2520:B6975))</f>
        <v>1.4382459336522853</v>
      </c>
      <c r="D2588" t="s">
        <v>294</v>
      </c>
      <c r="E2588" t="s">
        <v>891</v>
      </c>
      <c r="F2588">
        <f>IF(OR(ISNUMBER(SEARCH(" 4S",porsche_data[[#This Row],[Model]])), ISNUMBER(SEARCH(" S",porsche_data[[#This Row],[Model]]))),1,0)</f>
        <v>0</v>
      </c>
      <c r="G2588">
        <f>IF(ISNUMBER(SEARCH("Turbo",porsche_data[[#This Row],[Model]])),1,0)</f>
        <v>1</v>
      </c>
      <c r="H2588">
        <f>IF(ISNUMBER(SEARCH("GT",porsche_data[[#This Row],[Model]])),1,0)</f>
        <v>0</v>
      </c>
      <c r="I2588">
        <f>IF(ISNUMBER(SEARCH("RS",porsche_data[[#This Row],[Model]])),1,0)</f>
        <v>0</v>
      </c>
      <c r="J2588">
        <f>IF(ISNUMBER(SEARCH("Targa",porsche_data[[#This Row],[Body]])),1,0)</f>
        <v>0</v>
      </c>
      <c r="K2588">
        <f>IF(ISNUMBER(SEARCH("Cabriolet",porsche_data[[#This Row],[Body]])),1,0)</f>
        <v>1</v>
      </c>
      <c r="L2588" t="s">
        <v>16</v>
      </c>
      <c r="M2588">
        <v>997</v>
      </c>
      <c r="N2588" t="s">
        <v>2205</v>
      </c>
      <c r="O2588" s="3">
        <f>1*(LEFT(porsche_data[[#This Row],[Mileage0]],FIND(" ",porsche_data[[#This Row],[Mileage0]])-1))</f>
        <v>114000</v>
      </c>
      <c r="P2588" t="s">
        <v>178</v>
      </c>
      <c r="Q2588">
        <v>480</v>
      </c>
      <c r="R2588" t="s">
        <v>19</v>
      </c>
      <c r="S2588">
        <f>1*(LEFT(porsche_data[[#This Row],[Cylinder Capacity]],FIND(" ",porsche_data[[#This Row],[Cylinder Capacity]])-1))</f>
        <v>3.6</v>
      </c>
      <c r="T2588" t="s">
        <v>20</v>
      </c>
      <c r="U2588" t="s">
        <v>21</v>
      </c>
      <c r="V2588">
        <f>IF(porsche_data[[#This Row],[Transmission]]="Automatic",1,0)</f>
        <v>0</v>
      </c>
      <c r="W2588">
        <f>IF(porsche_data[[#This Row],[Transmission]]="PDK",1,0)</f>
        <v>0</v>
      </c>
      <c r="X2588" t="s">
        <v>46</v>
      </c>
      <c r="Y2588">
        <f>IF(porsche_data[[#This Row],[Drive]]="Rear drive",0,1)</f>
        <v>1</v>
      </c>
      <c r="Z2588" t="s">
        <v>23</v>
      </c>
      <c r="AA2588" t="s">
        <v>250</v>
      </c>
      <c r="AB2588">
        <f>IF(OR(porsche_data[[#This Row],[Interior Color]]="Black",porsche_data[[#This Row],[Interior Color]]="Beige",porsche_data[[#This Row],[Interior Color]]="Brown",porsche_data[[#This Row],[Interior Color]]="Grey"),0,1)</f>
        <v>0</v>
      </c>
      <c r="AC2588" t="s">
        <v>589</v>
      </c>
      <c r="AD25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89" spans="1:30" x14ac:dyDescent="0.2">
      <c r="A2589" t="s">
        <v>3957</v>
      </c>
      <c r="B2589">
        <v>99993</v>
      </c>
      <c r="C2589">
        <f>ABS((porsche_data[[#This Row],[Price]]-AVERAGE(B2521:B6976))/_xlfn.STDEV.P(B2521:B6976))</f>
        <v>1.4380284286622604</v>
      </c>
      <c r="D2589" t="s">
        <v>473</v>
      </c>
      <c r="E2589" t="s">
        <v>621</v>
      </c>
      <c r="F2589">
        <f>IF(OR(ISNUMBER(SEARCH(" 4S",porsche_data[[#This Row],[Model]])), ISNUMBER(SEARCH(" S",porsche_data[[#This Row],[Model]]))),1,0)</f>
        <v>1</v>
      </c>
      <c r="G2589">
        <f>IF(ISNUMBER(SEARCH("Turbo",porsche_data[[#This Row],[Model]])),1,0)</f>
        <v>0</v>
      </c>
      <c r="H2589">
        <f>IF(ISNUMBER(SEARCH("GT",porsche_data[[#This Row],[Model]])),1,0)</f>
        <v>0</v>
      </c>
      <c r="I2589">
        <f>IF(ISNUMBER(SEARCH("RS",porsche_data[[#This Row],[Model]])),1,0)</f>
        <v>0</v>
      </c>
      <c r="J2589">
        <f>IF(ISNUMBER(SEARCH("Targa",porsche_data[[#This Row],[Body]])),1,0)</f>
        <v>0</v>
      </c>
      <c r="K2589">
        <f>IF(ISNUMBER(SEARCH("Cabriolet",porsche_data[[#This Row],[Body]])),1,0)</f>
        <v>0</v>
      </c>
      <c r="L2589" t="s">
        <v>44</v>
      </c>
      <c r="M2589">
        <v>993</v>
      </c>
      <c r="N2589" t="s">
        <v>3958</v>
      </c>
      <c r="O2589" s="3">
        <f>1*(LEFT(porsche_data[[#This Row],[Mileage0]],FIND(" ",porsche_data[[#This Row],[Mileage0]])-1))</f>
        <v>184225</v>
      </c>
      <c r="P2589" t="s">
        <v>126</v>
      </c>
      <c r="Q2589">
        <v>285</v>
      </c>
      <c r="R2589" t="s">
        <v>19</v>
      </c>
      <c r="S2589">
        <f>1*(LEFT(porsche_data[[#This Row],[Cylinder Capacity]],FIND(" ",porsche_data[[#This Row],[Cylinder Capacity]])-1))</f>
        <v>3.6</v>
      </c>
      <c r="T2589" t="s">
        <v>20</v>
      </c>
      <c r="U2589" t="s">
        <v>21</v>
      </c>
      <c r="V2589">
        <f>IF(porsche_data[[#This Row],[Transmission]]="Automatic",1,0)</f>
        <v>0</v>
      </c>
      <c r="W2589">
        <f>IF(porsche_data[[#This Row],[Transmission]]="PDK",1,0)</f>
        <v>0</v>
      </c>
      <c r="X2589" t="s">
        <v>46</v>
      </c>
      <c r="Y2589">
        <f>IF(porsche_data[[#This Row],[Drive]]="Rear drive",0,1)</f>
        <v>1</v>
      </c>
      <c r="Z2589" t="s">
        <v>23</v>
      </c>
      <c r="AA2589" t="s">
        <v>24</v>
      </c>
      <c r="AB2589">
        <f>IF(OR(porsche_data[[#This Row],[Interior Color]]="Black",porsche_data[[#This Row],[Interior Color]]="Beige",porsche_data[[#This Row],[Interior Color]]="Brown",porsche_data[[#This Row],[Interior Color]]="Grey"),0,1)</f>
        <v>0</v>
      </c>
      <c r="AC2589" t="s">
        <v>24</v>
      </c>
      <c r="AD25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90" spans="1:30" x14ac:dyDescent="0.2">
      <c r="A2590" t="s">
        <v>3957</v>
      </c>
      <c r="B2590">
        <v>99993</v>
      </c>
      <c r="C2590">
        <f>ABS((porsche_data[[#This Row],[Price]]-AVERAGE(B2522:B6977))/_xlfn.STDEV.P(B2522:B6977))</f>
        <v>1.4380284286622604</v>
      </c>
      <c r="D2590" t="s">
        <v>1180</v>
      </c>
      <c r="E2590" t="s">
        <v>50</v>
      </c>
      <c r="F2590">
        <f>IF(OR(ISNUMBER(SEARCH(" 4S",porsche_data[[#This Row],[Model]])), ISNUMBER(SEARCH(" S",porsche_data[[#This Row],[Model]]))),1,0)</f>
        <v>0</v>
      </c>
      <c r="G2590">
        <f>IF(ISNUMBER(SEARCH("Turbo",porsche_data[[#This Row],[Model]])),1,0)</f>
        <v>0</v>
      </c>
      <c r="H2590">
        <f>IF(ISNUMBER(SEARCH("GT",porsche_data[[#This Row],[Model]])),1,0)</f>
        <v>0</v>
      </c>
      <c r="I2590">
        <f>IF(ISNUMBER(SEARCH("RS",porsche_data[[#This Row],[Model]])),1,0)</f>
        <v>0</v>
      </c>
      <c r="J2590">
        <f>IF(ISNUMBER(SEARCH("Targa",porsche_data[[#This Row],[Body]])),1,0)</f>
        <v>0</v>
      </c>
      <c r="K2590">
        <f>IF(ISNUMBER(SEARCH("Cabriolet",porsche_data[[#This Row],[Body]])),1,0)</f>
        <v>1</v>
      </c>
      <c r="L2590" t="s">
        <v>16</v>
      </c>
      <c r="M2590">
        <v>993</v>
      </c>
      <c r="N2590" t="s">
        <v>4028</v>
      </c>
      <c r="O2590" s="3">
        <f>1*(LEFT(porsche_data[[#This Row],[Mileage0]],FIND(" ",porsche_data[[#This Row],[Mileage0]])-1))</f>
        <v>112210</v>
      </c>
      <c r="P2590" t="s">
        <v>126</v>
      </c>
      <c r="Q2590">
        <v>285</v>
      </c>
      <c r="R2590" t="s">
        <v>19</v>
      </c>
      <c r="S2590">
        <f>1*(LEFT(porsche_data[[#This Row],[Cylinder Capacity]],FIND(" ",porsche_data[[#This Row],[Cylinder Capacity]])-1))</f>
        <v>3.6</v>
      </c>
      <c r="T2590" t="s">
        <v>20</v>
      </c>
      <c r="U2590" t="s">
        <v>21</v>
      </c>
      <c r="V2590">
        <f>IF(porsche_data[[#This Row],[Transmission]]="Automatic",1,0)</f>
        <v>0</v>
      </c>
      <c r="W2590">
        <f>IF(porsche_data[[#This Row],[Transmission]]="PDK",1,0)</f>
        <v>0</v>
      </c>
      <c r="X2590" t="s">
        <v>22</v>
      </c>
      <c r="Y2590">
        <f>IF(porsche_data[[#This Row],[Drive]]="Rear drive",0,1)</f>
        <v>0</v>
      </c>
      <c r="Z2590" t="s">
        <v>23</v>
      </c>
      <c r="AA2590" t="s">
        <v>24</v>
      </c>
      <c r="AB2590">
        <f>IF(OR(porsche_data[[#This Row],[Interior Color]]="Black",porsche_data[[#This Row],[Interior Color]]="Beige",porsche_data[[#This Row],[Interior Color]]="Brown",porsche_data[[#This Row],[Interior Color]]="Grey"),0,1)</f>
        <v>0</v>
      </c>
      <c r="AC2590" t="s">
        <v>24</v>
      </c>
      <c r="AD25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91" spans="1:30" x14ac:dyDescent="0.2">
      <c r="A2591" t="s">
        <v>4030</v>
      </c>
      <c r="B2591">
        <v>99980</v>
      </c>
      <c r="C2591">
        <f>ABS((porsche_data[[#This Row],[Price]]-AVERAGE(B2523:B6978))/_xlfn.STDEV.P(B2523:B6978))</f>
        <v>1.4416271676131398</v>
      </c>
      <c r="D2591" t="s">
        <v>128</v>
      </c>
      <c r="E2591" t="s">
        <v>794</v>
      </c>
      <c r="F2591">
        <f>IF(OR(ISNUMBER(SEARCH(" 4S",porsche_data[[#This Row],[Model]])), ISNUMBER(SEARCH(" S",porsche_data[[#This Row],[Model]]))),1,0)</f>
        <v>1</v>
      </c>
      <c r="G2591">
        <f>IF(ISNUMBER(SEARCH("Turbo",porsche_data[[#This Row],[Model]])),1,0)</f>
        <v>0</v>
      </c>
      <c r="H2591">
        <f>IF(ISNUMBER(SEARCH("GT",porsche_data[[#This Row],[Model]])),1,0)</f>
        <v>0</v>
      </c>
      <c r="I2591">
        <f>IF(ISNUMBER(SEARCH("RS",porsche_data[[#This Row],[Model]])),1,0)</f>
        <v>0</v>
      </c>
      <c r="J2591">
        <f>IF(ISNUMBER(SEARCH("Targa",porsche_data[[#This Row],[Body]])),1,0)</f>
        <v>0</v>
      </c>
      <c r="K2591">
        <f>IF(ISNUMBER(SEARCH("Cabriolet",porsche_data[[#This Row],[Body]])),1,0)</f>
        <v>1</v>
      </c>
      <c r="L2591" t="s">
        <v>16</v>
      </c>
      <c r="M2591">
        <v>991</v>
      </c>
      <c r="N2591" t="s">
        <v>892</v>
      </c>
      <c r="O2591" s="3">
        <f>1*(LEFT(porsche_data[[#This Row],[Mileage0]],FIND(" ",porsche_data[[#This Row],[Mileage0]])-1))</f>
        <v>68500</v>
      </c>
      <c r="P2591" t="s">
        <v>207</v>
      </c>
      <c r="Q2591">
        <v>400</v>
      </c>
      <c r="R2591" t="s">
        <v>88</v>
      </c>
      <c r="S2591">
        <f>1*(LEFT(porsche_data[[#This Row],[Cylinder Capacity]],FIND(" ",porsche_data[[#This Row],[Cylinder Capacity]])-1))</f>
        <v>3.8</v>
      </c>
      <c r="T2591" t="s">
        <v>20</v>
      </c>
      <c r="U2591" t="s">
        <v>31</v>
      </c>
      <c r="V2591">
        <f>IF(porsche_data[[#This Row],[Transmission]]="Automatic",1,0)</f>
        <v>0</v>
      </c>
      <c r="W2591">
        <f>IF(porsche_data[[#This Row],[Transmission]]="PDK",1,0)</f>
        <v>1</v>
      </c>
      <c r="X2591" t="s">
        <v>46</v>
      </c>
      <c r="Y2591">
        <f>IF(porsche_data[[#This Row],[Drive]]="Rear drive",0,1)</f>
        <v>1</v>
      </c>
      <c r="Z2591" t="s">
        <v>23</v>
      </c>
      <c r="AA2591" t="s">
        <v>24</v>
      </c>
      <c r="AB2591">
        <f>IF(OR(porsche_data[[#This Row],[Interior Color]]="Black",porsche_data[[#This Row],[Interior Color]]="Beige",porsche_data[[#This Row],[Interior Color]]="Brown",porsche_data[[#This Row],[Interior Color]]="Grey"),0,1)</f>
        <v>0</v>
      </c>
      <c r="AC2591" t="s">
        <v>24</v>
      </c>
      <c r="AD25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92" spans="1:30" hidden="1" x14ac:dyDescent="0.2">
      <c r="A2592" t="s">
        <v>3606</v>
      </c>
      <c r="C2592" t="e">
        <f>ABS((porsche_data[[#This Row],[Price]]-#REF!)/#REF!)</f>
        <v>#REF!</v>
      </c>
      <c r="D2592" t="s">
        <v>70</v>
      </c>
      <c r="E2592" t="s">
        <v>964</v>
      </c>
      <c r="F2592">
        <f>IF(OR(ISNUMBER(SEARCH(" 4S",porsche_data[[#This Row],[Model]])), ISNUMBER(SEARCH(" S",porsche_data[[#This Row],[Model]]))),1,0)</f>
        <v>0</v>
      </c>
      <c r="G2592">
        <f>IF(ISNUMBER(SEARCH("Turbo",porsche_data[[#This Row],[Model]])),1,0)</f>
        <v>0</v>
      </c>
      <c r="H2592">
        <f>IF(ISNUMBER(SEARCH("GT",porsche_data[[#This Row],[Model]])),1,0)</f>
        <v>0</v>
      </c>
      <c r="I2592">
        <f>IF(ISNUMBER(SEARCH("RS",porsche_data[[#This Row],[Model]])),1,0)</f>
        <v>0</v>
      </c>
      <c r="J2592">
        <f>IF(ISNUMBER(SEARCH("Targa",porsche_data[[#This Row],[Body]])),1,0)</f>
        <v>0</v>
      </c>
      <c r="K2592">
        <f>IF(ISNUMBER(SEARCH("Cabriolet",porsche_data[[#This Row],[Body]])),1,0)</f>
        <v>0</v>
      </c>
      <c r="L2592" t="s">
        <v>44</v>
      </c>
      <c r="N2592" t="s">
        <v>3607</v>
      </c>
      <c r="O2592" t="str">
        <f>IF(ISNUMBER(SEARCH("km",porsche_data[[#This Row],[Mileage0]])),porsche_data[[#This Row],[Mileage0]],"")</f>
        <v/>
      </c>
      <c r="P2592" t="s">
        <v>141</v>
      </c>
      <c r="R2592" t="s">
        <v>111</v>
      </c>
      <c r="T2592" t="s">
        <v>232</v>
      </c>
      <c r="U2592" t="s">
        <v>21</v>
      </c>
      <c r="V2592">
        <f>IF(porsche_data[[#This Row],[Transmission]]="Automatic",1,0)</f>
        <v>0</v>
      </c>
      <c r="W2592">
        <f>IF(porsche_data[[#This Row],[Transmission]]="PDK",1,0)</f>
        <v>0</v>
      </c>
      <c r="X2592" t="s">
        <v>22</v>
      </c>
      <c r="Y2592">
        <f>IF(porsche_data[[#This Row],[Drive]]="Rear drive",0,1)</f>
        <v>0</v>
      </c>
      <c r="Z2592" t="s">
        <v>23</v>
      </c>
      <c r="AA2592" t="s">
        <v>24</v>
      </c>
      <c r="AB2592">
        <f>IF(OR(porsche_data[[#This Row],[Interior Color]]="Black",porsche_data[[#This Row],[Interior Color]]="Beige",porsche_data[[#This Row],[Interior Color]]="Brown",porsche_data[[#This Row],[Interior Color]]="Grey"),0,1)</f>
        <v>0</v>
      </c>
      <c r="AC2592" t="s">
        <v>99</v>
      </c>
      <c r="AD25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93" spans="1:30" hidden="1" x14ac:dyDescent="0.2">
      <c r="A2593" t="s">
        <v>25</v>
      </c>
      <c r="C2593" t="e">
        <f>ABS((porsche_data[[#This Row],[Price]]-#REF!)/#REF!)</f>
        <v>#REF!</v>
      </c>
      <c r="D2593" t="s">
        <v>1074</v>
      </c>
      <c r="E2593" t="s">
        <v>1137</v>
      </c>
      <c r="F2593">
        <f>IF(OR(ISNUMBER(SEARCH(" 4S",porsche_data[[#This Row],[Model]])), ISNUMBER(SEARCH(" S",porsche_data[[#This Row],[Model]]))),1,0)</f>
        <v>1</v>
      </c>
      <c r="G2593">
        <f>IF(ISNUMBER(SEARCH("Turbo",porsche_data[[#This Row],[Model]])),1,0)</f>
        <v>0</v>
      </c>
      <c r="H2593">
        <f>IF(ISNUMBER(SEARCH("GT",porsche_data[[#This Row],[Model]])),1,0)</f>
        <v>0</v>
      </c>
      <c r="I2593">
        <f>IF(ISNUMBER(SEARCH("RS",porsche_data[[#This Row],[Model]])),1,0)</f>
        <v>0</v>
      </c>
      <c r="J2593">
        <f>IF(ISNUMBER(SEARCH("Targa",porsche_data[[#This Row],[Body]])),1,0)</f>
        <v>0</v>
      </c>
      <c r="K2593">
        <f>IF(ISNUMBER(SEARCH("Cabriolet",porsche_data[[#This Row],[Body]])),1,0)</f>
        <v>0</v>
      </c>
      <c r="L2593" t="s">
        <v>44</v>
      </c>
      <c r="N2593" t="s">
        <v>3608</v>
      </c>
      <c r="O2593" t="str">
        <f>IF(ISNUMBER(SEARCH("km",porsche_data[[#This Row],[Mileage0]])),porsche_data[[#This Row],[Mileage0]],"")</f>
        <v>8485 km</v>
      </c>
      <c r="P2593" t="s">
        <v>412</v>
      </c>
      <c r="R2593" t="s">
        <v>395</v>
      </c>
      <c r="T2593" t="s">
        <v>20</v>
      </c>
      <c r="U2593" t="s">
        <v>21</v>
      </c>
      <c r="V2593">
        <f>IF(porsche_data[[#This Row],[Transmission]]="Automatic",1,0)</f>
        <v>0</v>
      </c>
      <c r="W2593">
        <f>IF(porsche_data[[#This Row],[Transmission]]="PDK",1,0)</f>
        <v>0</v>
      </c>
      <c r="X2593" t="s">
        <v>22</v>
      </c>
      <c r="Y2593">
        <f>IF(porsche_data[[#This Row],[Drive]]="Rear drive",0,1)</f>
        <v>0</v>
      </c>
      <c r="Z2593" t="s">
        <v>23</v>
      </c>
      <c r="AA2593" t="s">
        <v>24</v>
      </c>
      <c r="AB2593">
        <f>IF(OR(porsche_data[[#This Row],[Interior Color]]="Black",porsche_data[[#This Row],[Interior Color]]="Beige",porsche_data[[#This Row],[Interior Color]]="Brown",porsche_data[[#This Row],[Interior Color]]="Grey"),0,1)</f>
        <v>0</v>
      </c>
      <c r="AC2593" t="s">
        <v>40</v>
      </c>
      <c r="AD25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594" spans="1:30" hidden="1" x14ac:dyDescent="0.2">
      <c r="A2594" t="s">
        <v>25</v>
      </c>
      <c r="C2594" t="e">
        <f>ABS((porsche_data[[#This Row],[Price]]-#REF!)/#REF!)</f>
        <v>#REF!</v>
      </c>
      <c r="D2594" t="s">
        <v>229</v>
      </c>
      <c r="E2594" t="s">
        <v>230</v>
      </c>
      <c r="F2594">
        <f>IF(OR(ISNUMBER(SEARCH(" 4S",porsche_data[[#This Row],[Model]])), ISNUMBER(SEARCH(" S",porsche_data[[#This Row],[Model]]))),1,0)</f>
        <v>0</v>
      </c>
      <c r="G2594">
        <f>IF(ISNUMBER(SEARCH("Turbo",porsche_data[[#This Row],[Model]])),1,0)</f>
        <v>0</v>
      </c>
      <c r="H2594">
        <f>IF(ISNUMBER(SEARCH("GT",porsche_data[[#This Row],[Model]])),1,0)</f>
        <v>0</v>
      </c>
      <c r="I2594">
        <f>IF(ISNUMBER(SEARCH("RS",porsche_data[[#This Row],[Model]])),1,0)</f>
        <v>0</v>
      </c>
      <c r="J2594">
        <f>IF(ISNUMBER(SEARCH("Targa",porsche_data[[#This Row],[Body]])),1,0)</f>
        <v>0</v>
      </c>
      <c r="K2594">
        <f>IF(ISNUMBER(SEARCH("Cabriolet",porsche_data[[#This Row],[Body]])),1,0)</f>
        <v>1</v>
      </c>
      <c r="L2594" t="s">
        <v>16</v>
      </c>
      <c r="N2594" t="s">
        <v>3609</v>
      </c>
      <c r="O2594" t="str">
        <f>IF(ISNUMBER(SEARCH("km",porsche_data[[#This Row],[Mileage0]])),porsche_data[[#This Row],[Mileage0]],"")</f>
        <v>105177 km</v>
      </c>
      <c r="P2594" t="s">
        <v>18</v>
      </c>
      <c r="R2594" t="s">
        <v>19</v>
      </c>
      <c r="T2594" t="s">
        <v>20</v>
      </c>
      <c r="U2594" t="s">
        <v>21</v>
      </c>
      <c r="V2594">
        <f>IF(porsche_data[[#This Row],[Transmission]]="Automatic",1,0)</f>
        <v>0</v>
      </c>
      <c r="W2594">
        <f>IF(porsche_data[[#This Row],[Transmission]]="PDK",1,0)</f>
        <v>0</v>
      </c>
      <c r="X2594" t="s">
        <v>22</v>
      </c>
      <c r="Y2594">
        <f>IF(porsche_data[[#This Row],[Drive]]="Rear drive",0,1)</f>
        <v>0</v>
      </c>
      <c r="Z2594" t="s">
        <v>23</v>
      </c>
      <c r="AA2594" t="s">
        <v>24</v>
      </c>
      <c r="AB2594">
        <f>IF(OR(porsche_data[[#This Row],[Interior Color]]="Black",porsche_data[[#This Row],[Interior Color]]="Beige",porsche_data[[#This Row],[Interior Color]]="Brown",porsche_data[[#This Row],[Interior Color]]="Grey"),0,1)</f>
        <v>0</v>
      </c>
      <c r="AC2594" t="s">
        <v>24</v>
      </c>
      <c r="AD25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95" spans="1:30" x14ac:dyDescent="0.2">
      <c r="A2595" t="s">
        <v>2502</v>
      </c>
      <c r="B2595">
        <v>99950</v>
      </c>
      <c r="C2595">
        <f>ABS((porsche_data[[#This Row],[Price]]-AVERAGE(B2527:B6982))/_xlfn.STDEV.P(B2527:B6982))</f>
        <v>1.4484949538499878</v>
      </c>
      <c r="D2595" t="s">
        <v>446</v>
      </c>
      <c r="E2595" t="s">
        <v>832</v>
      </c>
      <c r="F2595">
        <f>IF(OR(ISNUMBER(SEARCH(" 4S",porsche_data[[#This Row],[Model]])), ISNUMBER(SEARCH(" S",porsche_data[[#This Row],[Model]]))),1,0)</f>
        <v>0</v>
      </c>
      <c r="G2595">
        <f>IF(ISNUMBER(SEARCH("Turbo",porsche_data[[#This Row],[Model]])),1,0)</f>
        <v>0</v>
      </c>
      <c r="H2595">
        <f>IF(ISNUMBER(SEARCH("GT",porsche_data[[#This Row],[Model]])),1,0)</f>
        <v>1</v>
      </c>
      <c r="I2595">
        <f>IF(ISNUMBER(SEARCH("RS",porsche_data[[#This Row],[Model]])),1,0)</f>
        <v>0</v>
      </c>
      <c r="J2595">
        <f>IF(ISNUMBER(SEARCH("Targa",porsche_data[[#This Row],[Body]])),1,0)</f>
        <v>0</v>
      </c>
      <c r="K2595">
        <f>IF(ISNUMBER(SEARCH("Cabriolet",porsche_data[[#This Row],[Body]])),1,0)</f>
        <v>0</v>
      </c>
      <c r="L2595" t="s">
        <v>44</v>
      </c>
      <c r="M2595">
        <v>996</v>
      </c>
      <c r="N2595" t="s">
        <v>2503</v>
      </c>
      <c r="O2595" s="3">
        <f>1*(LEFT(porsche_data[[#This Row],[Mileage0]],FIND(" ",porsche_data[[#This Row],[Mileage0]])-1))</f>
        <v>77500</v>
      </c>
      <c r="P2595" t="s">
        <v>529</v>
      </c>
      <c r="Q2595">
        <v>381</v>
      </c>
      <c r="R2595" t="s">
        <v>19</v>
      </c>
      <c r="S2595">
        <f>1*(LEFT(porsche_data[[#This Row],[Cylinder Capacity]],FIND(" ",porsche_data[[#This Row],[Cylinder Capacity]])-1))</f>
        <v>3.6</v>
      </c>
      <c r="T2595" t="s">
        <v>20</v>
      </c>
      <c r="U2595" t="s">
        <v>21</v>
      </c>
      <c r="V2595">
        <f>IF(porsche_data[[#This Row],[Transmission]]="Automatic",1,0)</f>
        <v>0</v>
      </c>
      <c r="W2595">
        <f>IF(porsche_data[[#This Row],[Transmission]]="PDK",1,0)</f>
        <v>0</v>
      </c>
      <c r="X2595" t="s">
        <v>22</v>
      </c>
      <c r="Y2595">
        <f>IF(porsche_data[[#This Row],[Drive]]="Rear drive",0,1)</f>
        <v>0</v>
      </c>
      <c r="Z2595" t="s">
        <v>23</v>
      </c>
      <c r="AA2595" t="s">
        <v>24</v>
      </c>
      <c r="AB2595">
        <f>IF(OR(porsche_data[[#This Row],[Interior Color]]="Black",porsche_data[[#This Row],[Interior Color]]="Beige",porsche_data[[#This Row],[Interior Color]]="Brown",porsche_data[[#This Row],[Interior Color]]="Grey"),0,1)</f>
        <v>0</v>
      </c>
      <c r="AC2595" t="s">
        <v>24</v>
      </c>
      <c r="AD25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96" spans="1:30" x14ac:dyDescent="0.2">
      <c r="A2596" t="s">
        <v>2502</v>
      </c>
      <c r="B2596">
        <v>99950</v>
      </c>
      <c r="C2596">
        <f>ABS((porsche_data[[#This Row],[Price]]-AVERAGE(B2528:B6983))/_xlfn.STDEV.P(B2528:B6983))</f>
        <v>1.4484949538499878</v>
      </c>
      <c r="D2596" t="s">
        <v>267</v>
      </c>
      <c r="E2596" t="s">
        <v>794</v>
      </c>
      <c r="F2596">
        <f>IF(OR(ISNUMBER(SEARCH(" 4S",porsche_data[[#This Row],[Model]])), ISNUMBER(SEARCH(" S",porsche_data[[#This Row],[Model]]))),1,0)</f>
        <v>1</v>
      </c>
      <c r="G2596">
        <f>IF(ISNUMBER(SEARCH("Turbo",porsche_data[[#This Row],[Model]])),1,0)</f>
        <v>0</v>
      </c>
      <c r="H2596">
        <f>IF(ISNUMBER(SEARCH("GT",porsche_data[[#This Row],[Model]])),1,0)</f>
        <v>0</v>
      </c>
      <c r="I2596">
        <f>IF(ISNUMBER(SEARCH("RS",porsche_data[[#This Row],[Model]])),1,0)</f>
        <v>0</v>
      </c>
      <c r="J2596">
        <f>IF(ISNUMBER(SEARCH("Targa",porsche_data[[#This Row],[Body]])),1,0)</f>
        <v>0</v>
      </c>
      <c r="K2596">
        <f>IF(ISNUMBER(SEARCH("Cabriolet",porsche_data[[#This Row],[Body]])),1,0)</f>
        <v>0</v>
      </c>
      <c r="L2596" t="s">
        <v>44</v>
      </c>
      <c r="M2596">
        <v>991</v>
      </c>
      <c r="N2596" t="s">
        <v>4522</v>
      </c>
      <c r="O2596" s="3">
        <f>1*(LEFT(porsche_data[[#This Row],[Mileage0]],FIND(" ",porsche_data[[#This Row],[Mileage0]])-1))</f>
        <v>81494</v>
      </c>
      <c r="P2596" t="s">
        <v>207</v>
      </c>
      <c r="Q2596">
        <v>400</v>
      </c>
      <c r="R2596" t="s">
        <v>88</v>
      </c>
      <c r="S2596">
        <f>1*(LEFT(porsche_data[[#This Row],[Cylinder Capacity]],FIND(" ",porsche_data[[#This Row],[Cylinder Capacity]])-1))</f>
        <v>3.8</v>
      </c>
      <c r="T2596" t="s">
        <v>20</v>
      </c>
      <c r="U2596" t="s">
        <v>31</v>
      </c>
      <c r="V2596">
        <f>IF(porsche_data[[#This Row],[Transmission]]="Automatic",1,0)</f>
        <v>0</v>
      </c>
      <c r="W2596">
        <f>IF(porsche_data[[#This Row],[Transmission]]="PDK",1,0)</f>
        <v>1</v>
      </c>
      <c r="X2596" t="s">
        <v>46</v>
      </c>
      <c r="Y2596">
        <f>IF(porsche_data[[#This Row],[Drive]]="Rear drive",0,1)</f>
        <v>1</v>
      </c>
      <c r="Z2596" t="s">
        <v>23</v>
      </c>
      <c r="AA2596" t="s">
        <v>24</v>
      </c>
      <c r="AB2596">
        <f>IF(OR(porsche_data[[#This Row],[Interior Color]]="Black",porsche_data[[#This Row],[Interior Color]]="Beige",porsche_data[[#This Row],[Interior Color]]="Brown",porsche_data[[#This Row],[Interior Color]]="Grey"),0,1)</f>
        <v>0</v>
      </c>
      <c r="AC2596" t="s">
        <v>24</v>
      </c>
      <c r="AD25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97" spans="1:30" x14ac:dyDescent="0.2">
      <c r="A2597" t="s">
        <v>2502</v>
      </c>
      <c r="B2597">
        <v>99950</v>
      </c>
      <c r="C2597">
        <f>ABS((porsche_data[[#This Row],[Price]]-AVERAGE(B2529:B6984))/_xlfn.STDEV.P(B2529:B6984))</f>
        <v>1.4484949538499878</v>
      </c>
      <c r="D2597" t="s">
        <v>80</v>
      </c>
      <c r="E2597" t="s">
        <v>71</v>
      </c>
      <c r="F2597">
        <f>IF(OR(ISNUMBER(SEARCH(" 4S",porsche_data[[#This Row],[Model]])), ISNUMBER(SEARCH(" S",porsche_data[[#This Row],[Model]]))),1,0)</f>
        <v>1</v>
      </c>
      <c r="G2597">
        <f>IF(ISNUMBER(SEARCH("Turbo",porsche_data[[#This Row],[Model]])),1,0)</f>
        <v>0</v>
      </c>
      <c r="H2597">
        <f>IF(ISNUMBER(SEARCH("GT",porsche_data[[#This Row],[Model]])),1,0)</f>
        <v>0</v>
      </c>
      <c r="I2597">
        <f>IF(ISNUMBER(SEARCH("RS",porsche_data[[#This Row],[Model]])),1,0)</f>
        <v>0</v>
      </c>
      <c r="J2597">
        <f>IF(ISNUMBER(SEARCH("Targa",porsche_data[[#This Row],[Body]])),1,0)</f>
        <v>0</v>
      </c>
      <c r="K2597">
        <f>IF(ISNUMBER(SEARCH("Cabriolet",porsche_data[[#This Row],[Body]])),1,0)</f>
        <v>0</v>
      </c>
      <c r="L2597" t="s">
        <v>44</v>
      </c>
      <c r="M2597">
        <v>991</v>
      </c>
      <c r="N2597" t="s">
        <v>5014</v>
      </c>
      <c r="O2597" s="3">
        <f>1*(LEFT(porsche_data[[#This Row],[Mileage0]],FIND(" ",porsche_data[[#This Row],[Mileage0]])-1))</f>
        <v>104701</v>
      </c>
      <c r="P2597" t="s">
        <v>73</v>
      </c>
      <c r="Q2597">
        <v>420</v>
      </c>
      <c r="R2597" t="s">
        <v>78</v>
      </c>
      <c r="S2597">
        <f>1*(LEFT(porsche_data[[#This Row],[Cylinder Capacity]],FIND(" ",porsche_data[[#This Row],[Cylinder Capacity]])-1))</f>
        <v>3</v>
      </c>
      <c r="T2597" t="s">
        <v>20</v>
      </c>
      <c r="U2597" t="s">
        <v>21</v>
      </c>
      <c r="V2597">
        <f>IF(porsche_data[[#This Row],[Transmission]]="Automatic",1,0)</f>
        <v>0</v>
      </c>
      <c r="W2597">
        <f>IF(porsche_data[[#This Row],[Transmission]]="PDK",1,0)</f>
        <v>0</v>
      </c>
      <c r="X2597" t="s">
        <v>22</v>
      </c>
      <c r="Y2597">
        <f>IF(porsche_data[[#This Row],[Drive]]="Rear drive",0,1)</f>
        <v>0</v>
      </c>
      <c r="Z2597" t="s">
        <v>23</v>
      </c>
      <c r="AA2597" t="s">
        <v>24</v>
      </c>
      <c r="AB2597">
        <f>IF(OR(porsche_data[[#This Row],[Interior Color]]="Black",porsche_data[[#This Row],[Interior Color]]="Beige",porsche_data[[#This Row],[Interior Color]]="Brown",porsche_data[[#This Row],[Interior Color]]="Grey"),0,1)</f>
        <v>0</v>
      </c>
      <c r="AC2597" t="s">
        <v>61</v>
      </c>
      <c r="AD25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98" spans="1:30" hidden="1" x14ac:dyDescent="0.2">
      <c r="A2598" t="s">
        <v>3614</v>
      </c>
      <c r="C2598" t="e">
        <f>ABS((porsche_data[[#This Row],[Price]]-#REF!)/#REF!)</f>
        <v>#REF!</v>
      </c>
      <c r="D2598" t="s">
        <v>14</v>
      </c>
      <c r="E2598" t="s">
        <v>1433</v>
      </c>
      <c r="F2598">
        <f>IF(OR(ISNUMBER(SEARCH(" 4S",porsche_data[[#This Row],[Model]])), ISNUMBER(SEARCH(" S",porsche_data[[#This Row],[Model]]))),1,0)</f>
        <v>0</v>
      </c>
      <c r="G2598">
        <f>IF(ISNUMBER(SEARCH("Turbo",porsche_data[[#This Row],[Model]])),1,0)</f>
        <v>1</v>
      </c>
      <c r="H2598">
        <f>IF(ISNUMBER(SEARCH("GT",porsche_data[[#This Row],[Model]])),1,0)</f>
        <v>0</v>
      </c>
      <c r="I2598">
        <f>IF(ISNUMBER(SEARCH("RS",porsche_data[[#This Row],[Model]])),1,0)</f>
        <v>0</v>
      </c>
      <c r="J2598">
        <f>IF(ISNUMBER(SEARCH("Targa",porsche_data[[#This Row],[Body]])),1,0)</f>
        <v>0</v>
      </c>
      <c r="K2598">
        <f>IF(ISNUMBER(SEARCH("Cabriolet",porsche_data[[#This Row],[Body]])),1,0)</f>
        <v>0</v>
      </c>
      <c r="L2598" t="s">
        <v>44</v>
      </c>
      <c r="N2598" t="s">
        <v>3615</v>
      </c>
      <c r="O2598" t="str">
        <f>IF(ISNUMBER(SEARCH("km",porsche_data[[#This Row],[Mileage0]])),porsche_data[[#This Row],[Mileage0]],"")</f>
        <v/>
      </c>
      <c r="P2598" t="s">
        <v>834</v>
      </c>
      <c r="R2598" t="s">
        <v>19</v>
      </c>
      <c r="T2598" t="s">
        <v>20</v>
      </c>
      <c r="U2598" t="s">
        <v>21</v>
      </c>
      <c r="V2598">
        <f>IF(porsche_data[[#This Row],[Transmission]]="Automatic",1,0)</f>
        <v>0</v>
      </c>
      <c r="W2598">
        <f>IF(porsche_data[[#This Row],[Transmission]]="PDK",1,0)</f>
        <v>0</v>
      </c>
      <c r="X2598" t="s">
        <v>22</v>
      </c>
      <c r="Y2598">
        <f>IF(porsche_data[[#This Row],[Drive]]="Rear drive",0,1)</f>
        <v>0</v>
      </c>
      <c r="Z2598" t="s">
        <v>23</v>
      </c>
      <c r="AA2598" t="s">
        <v>24</v>
      </c>
      <c r="AB2598">
        <f>IF(OR(porsche_data[[#This Row],[Interior Color]]="Black",porsche_data[[#This Row],[Interior Color]]="Beige",porsche_data[[#This Row],[Interior Color]]="Brown",porsche_data[[#This Row],[Interior Color]]="Grey"),0,1)</f>
        <v>0</v>
      </c>
      <c r="AC2598" t="s">
        <v>24</v>
      </c>
      <c r="AD25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599" spans="1:30" hidden="1" x14ac:dyDescent="0.2">
      <c r="A2599" t="s">
        <v>25</v>
      </c>
      <c r="C2599" t="e">
        <f>ABS((porsche_data[[#This Row],[Price]]-#REF!)/#REF!)</f>
        <v>#REF!</v>
      </c>
      <c r="D2599" t="s">
        <v>25</v>
      </c>
      <c r="E2599" t="s">
        <v>25</v>
      </c>
      <c r="F2599">
        <f>IF(OR(ISNUMBER(SEARCH(" 4S",porsche_data[[#This Row],[Model]])), ISNUMBER(SEARCH(" S",porsche_data[[#This Row],[Model]]))),1,0)</f>
        <v>0</v>
      </c>
      <c r="G2599">
        <f>IF(ISNUMBER(SEARCH("Turbo",porsche_data[[#This Row],[Model]])),1,0)</f>
        <v>0</v>
      </c>
      <c r="H2599">
        <f>IF(ISNUMBER(SEARCH("GT",porsche_data[[#This Row],[Model]])),1,0)</f>
        <v>0</v>
      </c>
      <c r="I2599">
        <f>IF(ISNUMBER(SEARCH("RS",porsche_data[[#This Row],[Model]])),1,0)</f>
        <v>0</v>
      </c>
      <c r="J2599">
        <f>IF(ISNUMBER(SEARCH("Targa",porsche_data[[#This Row],[Body]])),1,0)</f>
        <v>0</v>
      </c>
      <c r="K2599">
        <f>IF(ISNUMBER(SEARCH("Cabriolet",porsche_data[[#This Row],[Body]])),1,0)</f>
        <v>0</v>
      </c>
      <c r="L2599" t="s">
        <v>25</v>
      </c>
      <c r="N2599" t="s">
        <v>25</v>
      </c>
      <c r="O2599" t="str">
        <f>IF(ISNUMBER(SEARCH("km",porsche_data[[#This Row],[Mileage0]])),porsche_data[[#This Row],[Mileage0]],"")</f>
        <v/>
      </c>
      <c r="P2599" t="s">
        <v>25</v>
      </c>
      <c r="R2599" t="s">
        <v>25</v>
      </c>
      <c r="T2599" t="s">
        <v>25</v>
      </c>
      <c r="U2599" t="s">
        <v>25</v>
      </c>
      <c r="V2599">
        <f>IF(porsche_data[[#This Row],[Transmission]]="Automatic",1,0)</f>
        <v>0</v>
      </c>
      <c r="W2599">
        <f>IF(porsche_data[[#This Row],[Transmission]]="PDK",1,0)</f>
        <v>0</v>
      </c>
      <c r="X2599" t="s">
        <v>25</v>
      </c>
      <c r="Y2599">
        <f>IF(porsche_data[[#This Row],[Drive]]="Rear drive",0,1)</f>
        <v>1</v>
      </c>
      <c r="Z2599" t="s">
        <v>25</v>
      </c>
      <c r="AA2599" t="s">
        <v>25</v>
      </c>
      <c r="AB2599">
        <f>IF(OR(porsche_data[[#This Row],[Interior Color]]="Black",porsche_data[[#This Row],[Interior Color]]="Beige",porsche_data[[#This Row],[Interior Color]]="Brown",porsche_data[[#This Row],[Interior Color]]="Grey"),0,1)</f>
        <v>1</v>
      </c>
      <c r="AC2599" t="s">
        <v>25</v>
      </c>
      <c r="AD25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00" spans="1:30" hidden="1" x14ac:dyDescent="0.2">
      <c r="A2600" t="s">
        <v>3616</v>
      </c>
      <c r="C2600" t="e">
        <f>ABS((porsche_data[[#This Row],[Price]]-#REF!)/#REF!)</f>
        <v>#REF!</v>
      </c>
      <c r="D2600" t="s">
        <v>49</v>
      </c>
      <c r="E2600" t="s">
        <v>871</v>
      </c>
      <c r="F2600">
        <f>IF(OR(ISNUMBER(SEARCH(" 4S",porsche_data[[#This Row],[Model]])), ISNUMBER(SEARCH(" S",porsche_data[[#This Row],[Model]]))),1,0)</f>
        <v>0</v>
      </c>
      <c r="G2600">
        <f>IF(ISNUMBER(SEARCH("Turbo",porsche_data[[#This Row],[Model]])),1,0)</f>
        <v>0</v>
      </c>
      <c r="H2600">
        <f>IF(ISNUMBER(SEARCH("GT",porsche_data[[#This Row],[Model]])),1,0)</f>
        <v>0</v>
      </c>
      <c r="I2600">
        <f>IF(ISNUMBER(SEARCH("RS",porsche_data[[#This Row],[Model]])),1,0)</f>
        <v>1</v>
      </c>
      <c r="J2600">
        <f>IF(ISNUMBER(SEARCH("Targa",porsche_data[[#This Row],[Body]])),1,0)</f>
        <v>0</v>
      </c>
      <c r="K2600">
        <f>IF(ISNUMBER(SEARCH("Cabriolet",porsche_data[[#This Row],[Body]])),1,0)</f>
        <v>0</v>
      </c>
      <c r="L2600" t="s">
        <v>44</v>
      </c>
      <c r="N2600" t="s">
        <v>3617</v>
      </c>
      <c r="O2600" t="str">
        <f>IF(ISNUMBER(SEARCH("km",porsche_data[[#This Row],[Mileage0]])),porsche_data[[#This Row],[Mileage0]],"")</f>
        <v/>
      </c>
      <c r="P2600" t="s">
        <v>202</v>
      </c>
      <c r="R2600" t="s">
        <v>88</v>
      </c>
      <c r="T2600" t="s">
        <v>20</v>
      </c>
      <c r="U2600" t="s">
        <v>21</v>
      </c>
      <c r="V2600">
        <f>IF(porsche_data[[#This Row],[Transmission]]="Automatic",1,0)</f>
        <v>0</v>
      </c>
      <c r="W2600">
        <f>IF(porsche_data[[#This Row],[Transmission]]="PDK",1,0)</f>
        <v>0</v>
      </c>
      <c r="X2600" t="s">
        <v>22</v>
      </c>
      <c r="Y2600">
        <f>IF(porsche_data[[#This Row],[Drive]]="Rear drive",0,1)</f>
        <v>0</v>
      </c>
      <c r="Z2600" t="s">
        <v>23</v>
      </c>
      <c r="AA2600" t="s">
        <v>24</v>
      </c>
      <c r="AB2600">
        <f>IF(OR(porsche_data[[#This Row],[Interior Color]]="Black",porsche_data[[#This Row],[Interior Color]]="Beige",porsche_data[[#This Row],[Interior Color]]="Brown",porsche_data[[#This Row],[Interior Color]]="Grey"),0,1)</f>
        <v>0</v>
      </c>
      <c r="AC2600" t="s">
        <v>40</v>
      </c>
      <c r="AD26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01" spans="1:30" x14ac:dyDescent="0.2">
      <c r="A2601" t="s">
        <v>75</v>
      </c>
      <c r="B2601">
        <v>99911</v>
      </c>
      <c r="C2601">
        <f>ABS((porsche_data[[#This Row],[Price]]-AVERAGE(B2533:B6988))/_xlfn.STDEV.P(B2533:B6988))</f>
        <v>1.4549959881220125</v>
      </c>
      <c r="D2601" t="s">
        <v>70</v>
      </c>
      <c r="E2601" t="s">
        <v>76</v>
      </c>
      <c r="F2601">
        <f>IF(OR(ISNUMBER(SEARCH(" 4S",porsche_data[[#This Row],[Model]])), ISNUMBER(SEARCH(" S",porsche_data[[#This Row],[Model]]))),1,0)</f>
        <v>1</v>
      </c>
      <c r="G2601">
        <f>IF(ISNUMBER(SEARCH("Turbo",porsche_data[[#This Row],[Model]])),1,0)</f>
        <v>0</v>
      </c>
      <c r="H2601">
        <f>IF(ISNUMBER(SEARCH("GT",porsche_data[[#This Row],[Model]])),1,0)</f>
        <v>0</v>
      </c>
      <c r="I2601">
        <f>IF(ISNUMBER(SEARCH("RS",porsche_data[[#This Row],[Model]])),1,0)</f>
        <v>0</v>
      </c>
      <c r="J2601">
        <f>IF(ISNUMBER(SEARCH("Targa",porsche_data[[#This Row],[Body]])),1,0)</f>
        <v>0</v>
      </c>
      <c r="K2601">
        <f>IF(ISNUMBER(SEARCH("Cabriolet",porsche_data[[#This Row],[Body]])),1,0)</f>
        <v>0</v>
      </c>
      <c r="L2601" t="s">
        <v>44</v>
      </c>
      <c r="M2601">
        <v>991</v>
      </c>
      <c r="N2601" t="s">
        <v>77</v>
      </c>
      <c r="O2601" s="3">
        <f>1*(LEFT(porsche_data[[#This Row],[Mileage0]],FIND(" ",porsche_data[[#This Row],[Mileage0]])-1))</f>
        <v>82000</v>
      </c>
      <c r="P2601" t="s">
        <v>73</v>
      </c>
      <c r="Q2601">
        <v>420</v>
      </c>
      <c r="R2601" t="s">
        <v>78</v>
      </c>
      <c r="S2601">
        <f>1*(LEFT(porsche_data[[#This Row],[Cylinder Capacity]],FIND(" ",porsche_data[[#This Row],[Cylinder Capacity]])-1))</f>
        <v>3</v>
      </c>
      <c r="T2601" t="s">
        <v>20</v>
      </c>
      <c r="U2601" t="s">
        <v>31</v>
      </c>
      <c r="V2601">
        <f>IF(porsche_data[[#This Row],[Transmission]]="Automatic",1,0)</f>
        <v>0</v>
      </c>
      <c r="W2601">
        <f>IF(porsche_data[[#This Row],[Transmission]]="PDK",1,0)</f>
        <v>1</v>
      </c>
      <c r="X2601" t="s">
        <v>46</v>
      </c>
      <c r="Y2601">
        <f>IF(porsche_data[[#This Row],[Drive]]="Rear drive",0,1)</f>
        <v>1</v>
      </c>
      <c r="Z2601" t="s">
        <v>23</v>
      </c>
      <c r="AA2601" t="s">
        <v>24</v>
      </c>
      <c r="AB2601">
        <f>IF(OR(porsche_data[[#This Row],[Interior Color]]="Black",porsche_data[[#This Row],[Interior Color]]="Beige",porsche_data[[#This Row],[Interior Color]]="Brown",porsche_data[[#This Row],[Interior Color]]="Grey"),0,1)</f>
        <v>0</v>
      </c>
      <c r="AC2601" t="s">
        <v>24</v>
      </c>
      <c r="AD26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02" spans="1:30" hidden="1" x14ac:dyDescent="0.2">
      <c r="A2602" t="s">
        <v>75</v>
      </c>
      <c r="B2602">
        <v>99911</v>
      </c>
      <c r="C2602" t="e">
        <f>ABS((porsche_data[[#This Row],[Price]]-#REF!)/#REF!)</f>
        <v>#REF!</v>
      </c>
      <c r="D2602" t="s">
        <v>425</v>
      </c>
      <c r="E2602" t="s">
        <v>426</v>
      </c>
      <c r="F2602">
        <f>IF(OR(ISNUMBER(SEARCH(" 4S",porsche_data[[#This Row],[Model]])), ISNUMBER(SEARCH(" S",porsche_data[[#This Row],[Model]]))),1,0)</f>
        <v>0</v>
      </c>
      <c r="G2602">
        <f>IF(ISNUMBER(SEARCH("Turbo",porsche_data[[#This Row],[Model]])),1,0)</f>
        <v>0</v>
      </c>
      <c r="H2602">
        <f>IF(ISNUMBER(SEARCH("GT",porsche_data[[#This Row],[Model]])),1,0)</f>
        <v>0</v>
      </c>
      <c r="I2602">
        <f>IF(ISNUMBER(SEARCH("RS",porsche_data[[#This Row],[Model]])),1,0)</f>
        <v>0</v>
      </c>
      <c r="J2602">
        <f>IF(ISNUMBER(SEARCH("Targa",porsche_data[[#This Row],[Body]])),1,0)</f>
        <v>1</v>
      </c>
      <c r="K2602">
        <f>IF(ISNUMBER(SEARCH("Cabriolet",porsche_data[[#This Row],[Body]])),1,0)</f>
        <v>0</v>
      </c>
      <c r="L2602" t="s">
        <v>36</v>
      </c>
      <c r="N2602" t="s">
        <v>427</v>
      </c>
      <c r="O2602" t="str">
        <f>IF(ISNUMBER(SEARCH("km",porsche_data[[#This Row],[Mileage0]])),porsche_data[[#This Row],[Mileage0]],"")</f>
        <v>33560 km</v>
      </c>
      <c r="P2602" t="s">
        <v>428</v>
      </c>
      <c r="R2602" t="s">
        <v>429</v>
      </c>
      <c r="T2602" t="s">
        <v>20</v>
      </c>
      <c r="U2602" t="s">
        <v>21</v>
      </c>
      <c r="V2602">
        <f>IF(porsche_data[[#This Row],[Transmission]]="Automatic",1,0)</f>
        <v>0</v>
      </c>
      <c r="W2602">
        <f>IF(porsche_data[[#This Row],[Transmission]]="PDK",1,0)</f>
        <v>0</v>
      </c>
      <c r="X2602" t="s">
        <v>22</v>
      </c>
      <c r="Y2602">
        <f>IF(porsche_data[[#This Row],[Drive]]="Rear drive",0,1)</f>
        <v>0</v>
      </c>
      <c r="Z2602" t="s">
        <v>23</v>
      </c>
      <c r="AA2602" t="s">
        <v>24</v>
      </c>
      <c r="AB2602">
        <f>IF(OR(porsche_data[[#This Row],[Interior Color]]="Black",porsche_data[[#This Row],[Interior Color]]="Beige",porsche_data[[#This Row],[Interior Color]]="Brown",porsche_data[[#This Row],[Interior Color]]="Grey"),0,1)</f>
        <v>0</v>
      </c>
      <c r="AC2602" t="s">
        <v>99</v>
      </c>
      <c r="AD26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03" spans="1:30" x14ac:dyDescent="0.2">
      <c r="A2603" t="s">
        <v>75</v>
      </c>
      <c r="B2603">
        <v>99911</v>
      </c>
      <c r="C2603">
        <f>ABS((porsche_data[[#This Row],[Price]]-AVERAGE(B2535:B6990))/_xlfn.STDEV.P(B2535:B6990))</f>
        <v>1.4593603440644429</v>
      </c>
      <c r="D2603" t="s">
        <v>279</v>
      </c>
      <c r="E2603" t="s">
        <v>230</v>
      </c>
      <c r="F2603">
        <f>IF(OR(ISNUMBER(SEARCH(" 4S",porsche_data[[#This Row],[Model]])), ISNUMBER(SEARCH(" S",porsche_data[[#This Row],[Model]]))),1,0)</f>
        <v>0</v>
      </c>
      <c r="G2603">
        <f>IF(ISNUMBER(SEARCH("Turbo",porsche_data[[#This Row],[Model]])),1,0)</f>
        <v>0</v>
      </c>
      <c r="H2603">
        <f>IF(ISNUMBER(SEARCH("GT",porsche_data[[#This Row],[Model]])),1,0)</f>
        <v>0</v>
      </c>
      <c r="I2603">
        <f>IF(ISNUMBER(SEARCH("RS",porsche_data[[#This Row],[Model]])),1,0)</f>
        <v>0</v>
      </c>
      <c r="J2603">
        <f>IF(ISNUMBER(SEARCH("Targa",porsche_data[[#This Row],[Body]])),1,0)</f>
        <v>0</v>
      </c>
      <c r="K2603">
        <f>IF(ISNUMBER(SEARCH("Cabriolet",porsche_data[[#This Row],[Body]])),1,0)</f>
        <v>0</v>
      </c>
      <c r="L2603" t="s">
        <v>44</v>
      </c>
      <c r="M2603">
        <v>964</v>
      </c>
      <c r="N2603" t="s">
        <v>1799</v>
      </c>
      <c r="O2603" s="3">
        <f>1*(LEFT(porsche_data[[#This Row],[Mileage0]],FIND(" ",porsche_data[[#This Row],[Mileage0]])-1))</f>
        <v>125231</v>
      </c>
      <c r="P2603" t="s">
        <v>18</v>
      </c>
      <c r="Q2603">
        <v>250</v>
      </c>
      <c r="R2603" t="s">
        <v>19</v>
      </c>
      <c r="S2603">
        <f>1*(LEFT(porsche_data[[#This Row],[Cylinder Capacity]],FIND(" ",porsche_data[[#This Row],[Cylinder Capacity]])-1))</f>
        <v>3.6</v>
      </c>
      <c r="T2603" t="s">
        <v>20</v>
      </c>
      <c r="U2603" t="s">
        <v>21</v>
      </c>
      <c r="V2603">
        <f>IF(porsche_data[[#This Row],[Transmission]]="Automatic",1,0)</f>
        <v>0</v>
      </c>
      <c r="W2603">
        <f>IF(porsche_data[[#This Row],[Transmission]]="PDK",1,0)</f>
        <v>0</v>
      </c>
      <c r="X2603" t="s">
        <v>22</v>
      </c>
      <c r="Y2603">
        <f>IF(porsche_data[[#This Row],[Drive]]="Rear drive",0,1)</f>
        <v>0</v>
      </c>
      <c r="Z2603" t="s">
        <v>23</v>
      </c>
      <c r="AA2603" t="s">
        <v>54</v>
      </c>
      <c r="AB2603">
        <f>IF(OR(porsche_data[[#This Row],[Interior Color]]="Black",porsche_data[[#This Row],[Interior Color]]="Beige",porsche_data[[#This Row],[Interior Color]]="Brown",porsche_data[[#This Row],[Interior Color]]="Grey"),0,1)</f>
        <v>1</v>
      </c>
      <c r="AC2603" t="s">
        <v>54</v>
      </c>
      <c r="AD26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04" spans="1:30" hidden="1" x14ac:dyDescent="0.2">
      <c r="A2604" t="s">
        <v>3622</v>
      </c>
      <c r="C2604" t="e">
        <f>ABS((porsche_data[[#This Row],[Price]]-#REF!)/#REF!)</f>
        <v>#REF!</v>
      </c>
      <c r="D2604" t="s">
        <v>320</v>
      </c>
      <c r="E2604" t="s">
        <v>321</v>
      </c>
      <c r="F2604">
        <f>IF(OR(ISNUMBER(SEARCH(" 4S",porsche_data[[#This Row],[Model]])), ISNUMBER(SEARCH(" S",porsche_data[[#This Row],[Model]]))),1,0)</f>
        <v>0</v>
      </c>
      <c r="G2604">
        <f>IF(ISNUMBER(SEARCH("Turbo",porsche_data[[#This Row],[Model]])),1,0)</f>
        <v>1</v>
      </c>
      <c r="H2604">
        <f>IF(ISNUMBER(SEARCH("GT",porsche_data[[#This Row],[Model]])),1,0)</f>
        <v>0</v>
      </c>
      <c r="I2604">
        <f>IF(ISNUMBER(SEARCH("RS",porsche_data[[#This Row],[Model]])),1,0)</f>
        <v>0</v>
      </c>
      <c r="J2604">
        <f>IF(ISNUMBER(SEARCH("Targa",porsche_data[[#This Row],[Body]])),1,0)</f>
        <v>0</v>
      </c>
      <c r="K2604">
        <f>IF(ISNUMBER(SEARCH("Cabriolet",porsche_data[[#This Row],[Body]])),1,0)</f>
        <v>0</v>
      </c>
      <c r="L2604" t="s">
        <v>44</v>
      </c>
      <c r="N2604" t="s">
        <v>3623</v>
      </c>
      <c r="O2604" t="str">
        <f>IF(ISNUMBER(SEARCH("km",porsche_data[[#This Row],[Mileage0]])),porsche_data[[#This Row],[Mileage0]],"")</f>
        <v>40394 km</v>
      </c>
      <c r="P2604" t="s">
        <v>73</v>
      </c>
      <c r="R2604" t="s">
        <v>19</v>
      </c>
      <c r="T2604" t="s">
        <v>20</v>
      </c>
      <c r="U2604" t="s">
        <v>21</v>
      </c>
      <c r="V2604">
        <f>IF(porsche_data[[#This Row],[Transmission]]="Automatic",1,0)</f>
        <v>0</v>
      </c>
      <c r="W2604">
        <f>IF(porsche_data[[#This Row],[Transmission]]="PDK",1,0)</f>
        <v>0</v>
      </c>
      <c r="X2604" t="s">
        <v>46</v>
      </c>
      <c r="Y2604">
        <f>IF(porsche_data[[#This Row],[Drive]]="Rear drive",0,1)</f>
        <v>1</v>
      </c>
      <c r="Z2604" t="s">
        <v>23</v>
      </c>
      <c r="AA2604" t="s">
        <v>61</v>
      </c>
      <c r="AB2604">
        <f>IF(OR(porsche_data[[#This Row],[Interior Color]]="Black",porsche_data[[#This Row],[Interior Color]]="Beige",porsche_data[[#This Row],[Interior Color]]="Brown",porsche_data[[#This Row],[Interior Color]]="Grey"),0,1)</f>
        <v>1</v>
      </c>
      <c r="AC2604" t="s">
        <v>61</v>
      </c>
      <c r="AD26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05" spans="1:30" hidden="1" x14ac:dyDescent="0.2">
      <c r="A2605" t="s">
        <v>25</v>
      </c>
      <c r="C2605" t="e">
        <f>ABS((porsche_data[[#This Row],[Price]]-#REF!)/#REF!)</f>
        <v>#REF!</v>
      </c>
      <c r="D2605" t="s">
        <v>25</v>
      </c>
      <c r="E2605" t="s">
        <v>25</v>
      </c>
      <c r="F2605">
        <f>IF(OR(ISNUMBER(SEARCH(" 4S",porsche_data[[#This Row],[Model]])), ISNUMBER(SEARCH(" S",porsche_data[[#This Row],[Model]]))),1,0)</f>
        <v>0</v>
      </c>
      <c r="G2605">
        <f>IF(ISNUMBER(SEARCH("Turbo",porsche_data[[#This Row],[Model]])),1,0)</f>
        <v>0</v>
      </c>
      <c r="H2605">
        <f>IF(ISNUMBER(SEARCH("GT",porsche_data[[#This Row],[Model]])),1,0)</f>
        <v>0</v>
      </c>
      <c r="I2605">
        <f>IF(ISNUMBER(SEARCH("RS",porsche_data[[#This Row],[Model]])),1,0)</f>
        <v>0</v>
      </c>
      <c r="J2605">
        <f>IF(ISNUMBER(SEARCH("Targa",porsche_data[[#This Row],[Body]])),1,0)</f>
        <v>0</v>
      </c>
      <c r="K2605">
        <f>IF(ISNUMBER(SEARCH("Cabriolet",porsche_data[[#This Row],[Body]])),1,0)</f>
        <v>0</v>
      </c>
      <c r="L2605" t="s">
        <v>25</v>
      </c>
      <c r="N2605" t="s">
        <v>25</v>
      </c>
      <c r="O2605" t="str">
        <f>IF(ISNUMBER(SEARCH("km",porsche_data[[#This Row],[Mileage0]])),porsche_data[[#This Row],[Mileage0]],"")</f>
        <v/>
      </c>
      <c r="P2605" t="s">
        <v>25</v>
      </c>
      <c r="R2605" t="s">
        <v>25</v>
      </c>
      <c r="T2605" t="s">
        <v>25</v>
      </c>
      <c r="U2605" t="s">
        <v>25</v>
      </c>
      <c r="V2605">
        <f>IF(porsche_data[[#This Row],[Transmission]]="Automatic",1,0)</f>
        <v>0</v>
      </c>
      <c r="W2605">
        <f>IF(porsche_data[[#This Row],[Transmission]]="PDK",1,0)</f>
        <v>0</v>
      </c>
      <c r="X2605" t="s">
        <v>25</v>
      </c>
      <c r="Y2605">
        <f>IF(porsche_data[[#This Row],[Drive]]="Rear drive",0,1)</f>
        <v>1</v>
      </c>
      <c r="Z2605" t="s">
        <v>25</v>
      </c>
      <c r="AA2605" t="s">
        <v>25</v>
      </c>
      <c r="AB2605">
        <f>IF(OR(porsche_data[[#This Row],[Interior Color]]="Black",porsche_data[[#This Row],[Interior Color]]="Beige",porsche_data[[#This Row],[Interior Color]]="Brown",porsche_data[[#This Row],[Interior Color]]="Grey"),0,1)</f>
        <v>1</v>
      </c>
      <c r="AC2605" t="s">
        <v>25</v>
      </c>
      <c r="AD26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06" spans="1:30" hidden="1" x14ac:dyDescent="0.2">
      <c r="A2606" t="s">
        <v>75</v>
      </c>
      <c r="B2606">
        <v>99911</v>
      </c>
      <c r="C2606" t="e">
        <f>ABS((porsche_data[[#This Row],[Price]]-#REF!)/#REF!)</f>
        <v>#REF!</v>
      </c>
      <c r="D2606" t="s">
        <v>645</v>
      </c>
      <c r="E2606" t="s">
        <v>226</v>
      </c>
      <c r="F2606">
        <f>IF(OR(ISNUMBER(SEARCH(" 4S",porsche_data[[#This Row],[Model]])), ISNUMBER(SEARCH(" S",porsche_data[[#This Row],[Model]]))),1,0)</f>
        <v>0</v>
      </c>
      <c r="G2606">
        <f>IF(ISNUMBER(SEARCH("Turbo",porsche_data[[#This Row],[Model]])),1,0)</f>
        <v>0</v>
      </c>
      <c r="H2606">
        <f>IF(ISNUMBER(SEARCH("GT",porsche_data[[#This Row],[Model]])),1,0)</f>
        <v>0</v>
      </c>
      <c r="I2606">
        <f>IF(ISNUMBER(SEARCH("RS",porsche_data[[#This Row],[Model]])),1,0)</f>
        <v>0</v>
      </c>
      <c r="J2606">
        <f>IF(ISNUMBER(SEARCH("Targa",porsche_data[[#This Row],[Body]])),1,0)</f>
        <v>0</v>
      </c>
      <c r="K2606">
        <f>IF(ISNUMBER(SEARCH("Cabriolet",porsche_data[[#This Row],[Body]])),1,0)</f>
        <v>0</v>
      </c>
      <c r="L2606" t="s">
        <v>44</v>
      </c>
      <c r="N2606" t="s">
        <v>3664</v>
      </c>
      <c r="O2606" t="str">
        <f>IF(ISNUMBER(SEARCH("km",porsche_data[[#This Row],[Mileage0]])),porsche_data[[#This Row],[Mileage0]],"")</f>
        <v>95018 km</v>
      </c>
      <c r="P2606" t="s">
        <v>59</v>
      </c>
      <c r="R2606" t="s">
        <v>60</v>
      </c>
      <c r="T2606" t="s">
        <v>20</v>
      </c>
      <c r="U2606" t="s">
        <v>21</v>
      </c>
      <c r="V2606">
        <f>IF(porsche_data[[#This Row],[Transmission]]="Automatic",1,0)</f>
        <v>0</v>
      </c>
      <c r="W2606">
        <f>IF(porsche_data[[#This Row],[Transmission]]="PDK",1,0)</f>
        <v>0</v>
      </c>
      <c r="X2606" t="s">
        <v>22</v>
      </c>
      <c r="Y2606">
        <f>IF(porsche_data[[#This Row],[Drive]]="Rear drive",0,1)</f>
        <v>0</v>
      </c>
      <c r="Z2606" t="s">
        <v>23</v>
      </c>
      <c r="AA2606" t="s">
        <v>24</v>
      </c>
      <c r="AB2606">
        <f>IF(OR(porsche_data[[#This Row],[Interior Color]]="Black",porsche_data[[#This Row],[Interior Color]]="Beige",porsche_data[[#This Row],[Interior Color]]="Brown",porsche_data[[#This Row],[Interior Color]]="Grey"),0,1)</f>
        <v>0</v>
      </c>
      <c r="AC2606" t="s">
        <v>99</v>
      </c>
      <c r="AD26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07" spans="1:30" x14ac:dyDescent="0.2">
      <c r="A2607" t="s">
        <v>335</v>
      </c>
      <c r="B2607">
        <v>99900</v>
      </c>
      <c r="C2607">
        <f>ABS((porsche_data[[#This Row],[Price]]-AVERAGE(B2539:B6994))/_xlfn.STDEV.P(B2539:B6994))</f>
        <v>1.4587573453082681</v>
      </c>
      <c r="D2607" t="s">
        <v>80</v>
      </c>
      <c r="E2607" t="s">
        <v>329</v>
      </c>
      <c r="F2607">
        <f>IF(OR(ISNUMBER(SEARCH(" 4S",porsche_data[[#This Row],[Model]])), ISNUMBER(SEARCH(" S",porsche_data[[#This Row],[Model]]))),1,0)</f>
        <v>0</v>
      </c>
      <c r="G2607">
        <f>IF(ISNUMBER(SEARCH("Turbo",porsche_data[[#This Row],[Model]])),1,0)</f>
        <v>0</v>
      </c>
      <c r="H2607">
        <f>IF(ISNUMBER(SEARCH("GT",porsche_data[[#This Row],[Model]])),1,0)</f>
        <v>0</v>
      </c>
      <c r="I2607">
        <f>IF(ISNUMBER(SEARCH("RS",porsche_data[[#This Row],[Model]])),1,0)</f>
        <v>0</v>
      </c>
      <c r="J2607">
        <f>IF(ISNUMBER(SEARCH("Targa",porsche_data[[#This Row],[Body]])),1,0)</f>
        <v>0</v>
      </c>
      <c r="K2607">
        <f>IF(ISNUMBER(SEARCH("Cabriolet",porsche_data[[#This Row],[Body]])),1,0)</f>
        <v>1</v>
      </c>
      <c r="L2607" t="s">
        <v>16</v>
      </c>
      <c r="M2607">
        <v>991</v>
      </c>
      <c r="N2607" t="s">
        <v>336</v>
      </c>
      <c r="O2607" s="3">
        <f>1*(LEFT(porsche_data[[#This Row],[Mileage0]],FIND(" ",porsche_data[[#This Row],[Mileage0]])-1))</f>
        <v>47000</v>
      </c>
      <c r="P2607" t="s">
        <v>331</v>
      </c>
      <c r="Q2607">
        <v>370</v>
      </c>
      <c r="R2607" t="s">
        <v>78</v>
      </c>
      <c r="S2607">
        <f>1*(LEFT(porsche_data[[#This Row],[Cylinder Capacity]],FIND(" ",porsche_data[[#This Row],[Cylinder Capacity]])-1))</f>
        <v>3</v>
      </c>
      <c r="T2607" t="s">
        <v>20</v>
      </c>
      <c r="U2607" t="s">
        <v>31</v>
      </c>
      <c r="V2607">
        <f>IF(porsche_data[[#This Row],[Transmission]]="Automatic",1,0)</f>
        <v>0</v>
      </c>
      <c r="W2607">
        <f>IF(porsche_data[[#This Row],[Transmission]]="PDK",1,0)</f>
        <v>1</v>
      </c>
      <c r="X2607" t="s">
        <v>22</v>
      </c>
      <c r="Y2607">
        <f>IF(porsche_data[[#This Row],[Drive]]="Rear drive",0,1)</f>
        <v>0</v>
      </c>
      <c r="Z2607" t="s">
        <v>23</v>
      </c>
      <c r="AA2607" t="s">
        <v>24</v>
      </c>
      <c r="AB2607">
        <f>IF(OR(porsche_data[[#This Row],[Interior Color]]="Black",porsche_data[[#This Row],[Interior Color]]="Beige",porsche_data[[#This Row],[Interior Color]]="Brown",porsche_data[[#This Row],[Interior Color]]="Grey"),0,1)</f>
        <v>0</v>
      </c>
      <c r="AC2607" t="s">
        <v>40</v>
      </c>
      <c r="AD26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08" spans="1:30" x14ac:dyDescent="0.2">
      <c r="A2608" t="s">
        <v>335</v>
      </c>
      <c r="B2608">
        <v>99900</v>
      </c>
      <c r="C2608">
        <f>ABS((porsche_data[[#This Row],[Price]]-AVERAGE(B2540:B6995))/_xlfn.STDEV.P(B2540:B6995))</f>
        <v>1.4587573453082681</v>
      </c>
      <c r="D2608" t="s">
        <v>70</v>
      </c>
      <c r="E2608" t="s">
        <v>76</v>
      </c>
      <c r="F2608">
        <f>IF(OR(ISNUMBER(SEARCH(" 4S",porsche_data[[#This Row],[Model]])), ISNUMBER(SEARCH(" S",porsche_data[[#This Row],[Model]]))),1,0)</f>
        <v>1</v>
      </c>
      <c r="G2608">
        <f>IF(ISNUMBER(SEARCH("Turbo",porsche_data[[#This Row],[Model]])),1,0)</f>
        <v>0</v>
      </c>
      <c r="H2608">
        <f>IF(ISNUMBER(SEARCH("GT",porsche_data[[#This Row],[Model]])),1,0)</f>
        <v>0</v>
      </c>
      <c r="I2608">
        <f>IF(ISNUMBER(SEARCH("RS",porsche_data[[#This Row],[Model]])),1,0)</f>
        <v>0</v>
      </c>
      <c r="J2608">
        <f>IF(ISNUMBER(SEARCH("Targa",porsche_data[[#This Row],[Body]])),1,0)</f>
        <v>0</v>
      </c>
      <c r="K2608">
        <f>IF(ISNUMBER(SEARCH("Cabriolet",porsche_data[[#This Row],[Body]])),1,0)</f>
        <v>0</v>
      </c>
      <c r="L2608" t="s">
        <v>44</v>
      </c>
      <c r="M2608">
        <v>991</v>
      </c>
      <c r="N2608" t="s">
        <v>409</v>
      </c>
      <c r="O2608" s="3">
        <f>1*(LEFT(porsche_data[[#This Row],[Mileage0]],FIND(" ",porsche_data[[#This Row],[Mileage0]])-1))</f>
        <v>98000</v>
      </c>
      <c r="P2608" t="s">
        <v>73</v>
      </c>
      <c r="Q2608">
        <v>420</v>
      </c>
      <c r="R2608" t="s">
        <v>78</v>
      </c>
      <c r="S2608">
        <f>1*(LEFT(porsche_data[[#This Row],[Cylinder Capacity]],FIND(" ",porsche_data[[#This Row],[Cylinder Capacity]])-1))</f>
        <v>3</v>
      </c>
      <c r="T2608" t="s">
        <v>20</v>
      </c>
      <c r="U2608" t="s">
        <v>31</v>
      </c>
      <c r="V2608">
        <f>IF(porsche_data[[#This Row],[Transmission]]="Automatic",1,0)</f>
        <v>0</v>
      </c>
      <c r="W2608">
        <f>IF(porsche_data[[#This Row],[Transmission]]="PDK",1,0)</f>
        <v>1</v>
      </c>
      <c r="X2608" t="s">
        <v>46</v>
      </c>
      <c r="Y2608">
        <f>IF(porsche_data[[#This Row],[Drive]]="Rear drive",0,1)</f>
        <v>1</v>
      </c>
      <c r="Z2608" t="s">
        <v>23</v>
      </c>
      <c r="AA2608" t="s">
        <v>24</v>
      </c>
      <c r="AB2608">
        <f>IF(OR(porsche_data[[#This Row],[Interior Color]]="Black",porsche_data[[#This Row],[Interior Color]]="Beige",porsche_data[[#This Row],[Interior Color]]="Brown",porsche_data[[#This Row],[Interior Color]]="Grey"),0,1)</f>
        <v>0</v>
      </c>
      <c r="AC2608" t="s">
        <v>24</v>
      </c>
      <c r="AD26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09" spans="1:30" x14ac:dyDescent="0.2">
      <c r="A2609" t="s">
        <v>335</v>
      </c>
      <c r="B2609">
        <v>99900</v>
      </c>
      <c r="C2609">
        <f>ABS((porsche_data[[#This Row],[Price]]-AVERAGE(B2541:B6996))/_xlfn.STDEV.P(B2541:B6996))</f>
        <v>1.4587573453082681</v>
      </c>
      <c r="D2609" t="s">
        <v>209</v>
      </c>
      <c r="E2609" t="s">
        <v>439</v>
      </c>
      <c r="F2609">
        <f>IF(OR(ISNUMBER(SEARCH(" 4S",porsche_data[[#This Row],[Model]])), ISNUMBER(SEARCH(" S",porsche_data[[#This Row],[Model]]))),1,0)</f>
        <v>0</v>
      </c>
      <c r="G2609">
        <f>IF(ISNUMBER(SEARCH("Turbo",porsche_data[[#This Row],[Model]])),1,0)</f>
        <v>1</v>
      </c>
      <c r="H2609">
        <f>IF(ISNUMBER(SEARCH("GT",porsche_data[[#This Row],[Model]])),1,0)</f>
        <v>0</v>
      </c>
      <c r="I2609">
        <f>IF(ISNUMBER(SEARCH("RS",porsche_data[[#This Row],[Model]])),1,0)</f>
        <v>0</v>
      </c>
      <c r="J2609">
        <f>IF(ISNUMBER(SEARCH("Targa",porsche_data[[#This Row],[Body]])),1,0)</f>
        <v>0</v>
      </c>
      <c r="K2609">
        <f>IF(ISNUMBER(SEARCH("Cabriolet",porsche_data[[#This Row],[Body]])),1,0)</f>
        <v>1</v>
      </c>
      <c r="L2609" t="s">
        <v>16</v>
      </c>
      <c r="M2609">
        <v>911</v>
      </c>
      <c r="N2609" t="s">
        <v>440</v>
      </c>
      <c r="O2609" s="3">
        <f>1*(LEFT(porsche_data[[#This Row],[Mileage0]],FIND(" ",porsche_data[[#This Row],[Mileage0]])-1))</f>
        <v>140800</v>
      </c>
      <c r="P2609" t="s">
        <v>441</v>
      </c>
      <c r="Q2609">
        <v>282</v>
      </c>
      <c r="R2609" t="s">
        <v>213</v>
      </c>
      <c r="S2609">
        <f>1*(LEFT(porsche_data[[#This Row],[Cylinder Capacity]],FIND(" ",porsche_data[[#This Row],[Cylinder Capacity]])-1))</f>
        <v>3.3</v>
      </c>
      <c r="T2609" t="s">
        <v>20</v>
      </c>
      <c r="U2609" t="s">
        <v>21</v>
      </c>
      <c r="V2609">
        <f>IF(porsche_data[[#This Row],[Transmission]]="Automatic",1,0)</f>
        <v>0</v>
      </c>
      <c r="W2609">
        <f>IF(porsche_data[[#This Row],[Transmission]]="PDK",1,0)</f>
        <v>0</v>
      </c>
      <c r="X2609" t="s">
        <v>22</v>
      </c>
      <c r="Y2609">
        <f>IF(porsche_data[[#This Row],[Drive]]="Rear drive",0,1)</f>
        <v>0</v>
      </c>
      <c r="Z2609" t="s">
        <v>23</v>
      </c>
      <c r="AA2609" t="s">
        <v>24</v>
      </c>
      <c r="AB2609">
        <f>IF(OR(porsche_data[[#This Row],[Interior Color]]="Black",porsche_data[[#This Row],[Interior Color]]="Beige",porsche_data[[#This Row],[Interior Color]]="Brown",porsche_data[[#This Row],[Interior Color]]="Grey"),0,1)</f>
        <v>0</v>
      </c>
      <c r="AC2609" t="s">
        <v>116</v>
      </c>
      <c r="AD26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10" spans="1:30" hidden="1" x14ac:dyDescent="0.2">
      <c r="A2610" t="s">
        <v>335</v>
      </c>
      <c r="B2610">
        <v>99900</v>
      </c>
      <c r="C2610" t="e">
        <f>ABS((porsche_data[[#This Row],[Price]]-#REF!)/#REF!)</f>
        <v>#REF!</v>
      </c>
      <c r="D2610" t="s">
        <v>315</v>
      </c>
      <c r="E2610" t="s">
        <v>936</v>
      </c>
      <c r="F2610">
        <f>IF(OR(ISNUMBER(SEARCH(" 4S",porsche_data[[#This Row],[Model]])), ISNUMBER(SEARCH(" S",porsche_data[[#This Row],[Model]]))),1,0)</f>
        <v>1</v>
      </c>
      <c r="G2610">
        <f>IF(ISNUMBER(SEARCH("Turbo",porsche_data[[#This Row],[Model]])),1,0)</f>
        <v>0</v>
      </c>
      <c r="H2610">
        <f>IF(ISNUMBER(SEARCH("GT",porsche_data[[#This Row],[Model]])),1,0)</f>
        <v>0</v>
      </c>
      <c r="I2610">
        <f>IF(ISNUMBER(SEARCH("RS",porsche_data[[#This Row],[Model]])),1,0)</f>
        <v>0</v>
      </c>
      <c r="J2610">
        <f>IF(ISNUMBER(SEARCH("Targa",porsche_data[[#This Row],[Body]])),1,0)</f>
        <v>1</v>
      </c>
      <c r="K2610">
        <f>IF(ISNUMBER(SEARCH("Cabriolet",porsche_data[[#This Row],[Body]])),1,0)</f>
        <v>0</v>
      </c>
      <c r="L2610" t="s">
        <v>36</v>
      </c>
      <c r="N2610" t="s">
        <v>937</v>
      </c>
      <c r="O2610" t="str">
        <f>IF(ISNUMBER(SEARCH("km",porsche_data[[#This Row],[Mileage0]])),porsche_data[[#This Row],[Mileage0]],"")</f>
        <v>183000 km</v>
      </c>
      <c r="P2610" t="s">
        <v>494</v>
      </c>
      <c r="R2610" t="s">
        <v>67</v>
      </c>
      <c r="T2610" t="s">
        <v>20</v>
      </c>
      <c r="U2610" t="s">
        <v>21</v>
      </c>
      <c r="V2610">
        <f>IF(porsche_data[[#This Row],[Transmission]]="Automatic",1,0)</f>
        <v>0</v>
      </c>
      <c r="W2610">
        <f>IF(porsche_data[[#This Row],[Transmission]]="PDK",1,0)</f>
        <v>0</v>
      </c>
      <c r="X2610" t="s">
        <v>22</v>
      </c>
      <c r="Y2610">
        <f>IF(porsche_data[[#This Row],[Drive]]="Rear drive",0,1)</f>
        <v>0</v>
      </c>
      <c r="Z2610" t="s">
        <v>23</v>
      </c>
      <c r="AA2610" t="s">
        <v>24</v>
      </c>
      <c r="AB2610">
        <f>IF(OR(porsche_data[[#This Row],[Interior Color]]="Black",porsche_data[[#This Row],[Interior Color]]="Beige",porsche_data[[#This Row],[Interior Color]]="Brown",porsche_data[[#This Row],[Interior Color]]="Grey"),0,1)</f>
        <v>0</v>
      </c>
      <c r="AC2610" t="s">
        <v>116</v>
      </c>
      <c r="AD26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11" spans="1:30" hidden="1" x14ac:dyDescent="0.2">
      <c r="A2611" t="s">
        <v>25</v>
      </c>
      <c r="C2611" t="e">
        <f>ABS((porsche_data[[#This Row],[Price]]-#REF!)/#REF!)</f>
        <v>#REF!</v>
      </c>
      <c r="D2611" t="s">
        <v>25</v>
      </c>
      <c r="E2611" t="s">
        <v>25</v>
      </c>
      <c r="F2611">
        <f>IF(OR(ISNUMBER(SEARCH(" 4S",porsche_data[[#This Row],[Model]])), ISNUMBER(SEARCH(" S",porsche_data[[#This Row],[Model]]))),1,0)</f>
        <v>0</v>
      </c>
      <c r="G2611">
        <f>IF(ISNUMBER(SEARCH("Turbo",porsche_data[[#This Row],[Model]])),1,0)</f>
        <v>0</v>
      </c>
      <c r="H2611">
        <f>IF(ISNUMBER(SEARCH("GT",porsche_data[[#This Row],[Model]])),1,0)</f>
        <v>0</v>
      </c>
      <c r="I2611">
        <f>IF(ISNUMBER(SEARCH("RS",porsche_data[[#This Row],[Model]])),1,0)</f>
        <v>0</v>
      </c>
      <c r="J2611">
        <f>IF(ISNUMBER(SEARCH("Targa",porsche_data[[#This Row],[Body]])),1,0)</f>
        <v>0</v>
      </c>
      <c r="K2611">
        <f>IF(ISNUMBER(SEARCH("Cabriolet",porsche_data[[#This Row],[Body]])),1,0)</f>
        <v>0</v>
      </c>
      <c r="L2611" t="s">
        <v>25</v>
      </c>
      <c r="N2611" t="s">
        <v>25</v>
      </c>
      <c r="O2611" t="str">
        <f>IF(ISNUMBER(SEARCH("km",porsche_data[[#This Row],[Mileage0]])),porsche_data[[#This Row],[Mileage0]],"")</f>
        <v/>
      </c>
      <c r="P2611" t="s">
        <v>25</v>
      </c>
      <c r="R2611" t="s">
        <v>25</v>
      </c>
      <c r="T2611" t="s">
        <v>25</v>
      </c>
      <c r="U2611" t="s">
        <v>25</v>
      </c>
      <c r="V2611">
        <f>IF(porsche_data[[#This Row],[Transmission]]="Automatic",1,0)</f>
        <v>0</v>
      </c>
      <c r="W2611">
        <f>IF(porsche_data[[#This Row],[Transmission]]="PDK",1,0)</f>
        <v>0</v>
      </c>
      <c r="X2611" t="s">
        <v>25</v>
      </c>
      <c r="Y2611">
        <f>IF(porsche_data[[#This Row],[Drive]]="Rear drive",0,1)</f>
        <v>1</v>
      </c>
      <c r="Z2611" t="s">
        <v>25</v>
      </c>
      <c r="AA2611" t="s">
        <v>25</v>
      </c>
      <c r="AB2611">
        <f>IF(OR(porsche_data[[#This Row],[Interior Color]]="Black",porsche_data[[#This Row],[Interior Color]]="Beige",porsche_data[[#This Row],[Interior Color]]="Brown",porsche_data[[#This Row],[Interior Color]]="Grey"),0,1)</f>
        <v>1</v>
      </c>
      <c r="AC2611" t="s">
        <v>25</v>
      </c>
      <c r="AD26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12" spans="1:30" hidden="1" x14ac:dyDescent="0.2">
      <c r="A2612" t="s">
        <v>3630</v>
      </c>
      <c r="C2612" t="e">
        <f>ABS((porsche_data[[#This Row],[Price]]-#REF!)/#REF!)</f>
        <v>#REF!</v>
      </c>
      <c r="D2612" t="s">
        <v>90</v>
      </c>
      <c r="E2612" t="s">
        <v>843</v>
      </c>
      <c r="F2612">
        <f>IF(OR(ISNUMBER(SEARCH(" 4S",porsche_data[[#This Row],[Model]])), ISNUMBER(SEARCH(" S",porsche_data[[#This Row],[Model]]))),1,0)</f>
        <v>0</v>
      </c>
      <c r="G2612">
        <f>IF(ISNUMBER(SEARCH("Turbo",porsche_data[[#This Row],[Model]])),1,0)</f>
        <v>0</v>
      </c>
      <c r="H2612">
        <f>IF(ISNUMBER(SEARCH("GT",porsche_data[[#This Row],[Model]])),1,0)</f>
        <v>1</v>
      </c>
      <c r="I2612">
        <f>IF(ISNUMBER(SEARCH("RS",porsche_data[[#This Row],[Model]])),1,0)</f>
        <v>1</v>
      </c>
      <c r="J2612">
        <f>IF(ISNUMBER(SEARCH("Targa",porsche_data[[#This Row],[Body]])),1,0)</f>
        <v>0</v>
      </c>
      <c r="K2612">
        <f>IF(ISNUMBER(SEARCH("Cabriolet",porsche_data[[#This Row],[Body]])),1,0)</f>
        <v>0</v>
      </c>
      <c r="L2612" t="s">
        <v>44</v>
      </c>
      <c r="N2612" t="s">
        <v>3631</v>
      </c>
      <c r="O2612" t="str">
        <f>IF(ISNUMBER(SEARCH("km",porsche_data[[#This Row],[Mileage0]])),porsche_data[[#This Row],[Mileage0]],"")</f>
        <v/>
      </c>
      <c r="P2612" t="s">
        <v>842</v>
      </c>
      <c r="R2612" t="s">
        <v>88</v>
      </c>
      <c r="T2612" t="s">
        <v>232</v>
      </c>
      <c r="U2612" t="s">
        <v>31</v>
      </c>
      <c r="V2612">
        <f>IF(porsche_data[[#This Row],[Transmission]]="Automatic",1,0)</f>
        <v>0</v>
      </c>
      <c r="W2612">
        <f>IF(porsche_data[[#This Row],[Transmission]]="PDK",1,0)</f>
        <v>1</v>
      </c>
      <c r="X2612" t="s">
        <v>22</v>
      </c>
      <c r="Y2612">
        <f>IF(porsche_data[[#This Row],[Drive]]="Rear drive",0,1)</f>
        <v>0</v>
      </c>
      <c r="Z2612" t="s">
        <v>23</v>
      </c>
      <c r="AA2612" t="s">
        <v>24</v>
      </c>
      <c r="AB2612">
        <f>IF(OR(porsche_data[[#This Row],[Interior Color]]="Black",porsche_data[[#This Row],[Interior Color]]="Beige",porsche_data[[#This Row],[Interior Color]]="Brown",porsche_data[[#This Row],[Interior Color]]="Grey"),0,1)</f>
        <v>0</v>
      </c>
      <c r="AC2612" t="s">
        <v>116</v>
      </c>
      <c r="AD26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13" spans="1:30" x14ac:dyDescent="0.2">
      <c r="A2613" t="s">
        <v>335</v>
      </c>
      <c r="B2613">
        <v>99900</v>
      </c>
      <c r="C2613">
        <f>ABS((porsche_data[[#This Row],[Price]]-AVERAGE(B2545:B7000))/_xlfn.STDEV.P(B2545:B7000))</f>
        <v>1.4720161554710836</v>
      </c>
      <c r="D2613" t="s">
        <v>298</v>
      </c>
      <c r="E2613" t="s">
        <v>891</v>
      </c>
      <c r="F2613">
        <f>IF(OR(ISNUMBER(SEARCH(" 4S",porsche_data[[#This Row],[Model]])), ISNUMBER(SEARCH(" S",porsche_data[[#This Row],[Model]]))),1,0)</f>
        <v>0</v>
      </c>
      <c r="G2613">
        <f>IF(ISNUMBER(SEARCH("Turbo",porsche_data[[#This Row],[Model]])),1,0)</f>
        <v>1</v>
      </c>
      <c r="H2613">
        <f>IF(ISNUMBER(SEARCH("GT",porsche_data[[#This Row],[Model]])),1,0)</f>
        <v>0</v>
      </c>
      <c r="I2613">
        <f>IF(ISNUMBER(SEARCH("RS",porsche_data[[#This Row],[Model]])),1,0)</f>
        <v>0</v>
      </c>
      <c r="J2613">
        <f>IF(ISNUMBER(SEARCH("Targa",porsche_data[[#This Row],[Body]])),1,0)</f>
        <v>0</v>
      </c>
      <c r="K2613">
        <f>IF(ISNUMBER(SEARCH("Cabriolet",porsche_data[[#This Row],[Body]])),1,0)</f>
        <v>0</v>
      </c>
      <c r="L2613" t="s">
        <v>44</v>
      </c>
      <c r="M2613">
        <v>997</v>
      </c>
      <c r="N2613" t="s">
        <v>1209</v>
      </c>
      <c r="O2613" s="3">
        <f>1*(LEFT(porsche_data[[#This Row],[Mileage0]],FIND(" ",porsche_data[[#This Row],[Mileage0]])-1))</f>
        <v>32950</v>
      </c>
      <c r="P2613" t="s">
        <v>178</v>
      </c>
      <c r="Q2613">
        <v>480</v>
      </c>
      <c r="R2613" t="s">
        <v>19</v>
      </c>
      <c r="S2613">
        <f>1*(LEFT(porsche_data[[#This Row],[Cylinder Capacity]],FIND(" ",porsche_data[[#This Row],[Cylinder Capacity]])-1))</f>
        <v>3.6</v>
      </c>
      <c r="T2613" t="s">
        <v>20</v>
      </c>
      <c r="U2613" t="s">
        <v>53</v>
      </c>
      <c r="V2613">
        <f>IF(porsche_data[[#This Row],[Transmission]]="Automatic",1,0)</f>
        <v>1</v>
      </c>
      <c r="W2613">
        <f>IF(porsche_data[[#This Row],[Transmission]]="PDK",1,0)</f>
        <v>0</v>
      </c>
      <c r="X2613" t="s">
        <v>46</v>
      </c>
      <c r="Y2613">
        <f>IF(porsche_data[[#This Row],[Drive]]="Rear drive",0,1)</f>
        <v>1</v>
      </c>
      <c r="Z2613" t="s">
        <v>23</v>
      </c>
      <c r="AA2613" t="s">
        <v>32</v>
      </c>
      <c r="AB2613">
        <f>IF(OR(porsche_data[[#This Row],[Interior Color]]="Black",porsche_data[[#This Row],[Interior Color]]="Beige",porsche_data[[#This Row],[Interior Color]]="Brown",porsche_data[[#This Row],[Interior Color]]="Grey"),0,1)</f>
        <v>0</v>
      </c>
      <c r="AC2613" t="s">
        <v>116</v>
      </c>
      <c r="AD26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14" spans="1:30" hidden="1" x14ac:dyDescent="0.2">
      <c r="A2614" t="s">
        <v>3335</v>
      </c>
      <c r="C2614" t="e">
        <f>ABS((porsche_data[[#This Row],[Price]]-#REF!)/#REF!)</f>
        <v>#REF!</v>
      </c>
      <c r="D2614" t="s">
        <v>215</v>
      </c>
      <c r="E2614" t="s">
        <v>508</v>
      </c>
      <c r="F2614">
        <f>IF(OR(ISNUMBER(SEARCH(" 4S",porsche_data[[#This Row],[Model]])), ISNUMBER(SEARCH(" S",porsche_data[[#This Row],[Model]]))),1,0)</f>
        <v>1</v>
      </c>
      <c r="G2614">
        <f>IF(ISNUMBER(SEARCH("Turbo",porsche_data[[#This Row],[Model]])),1,0)</f>
        <v>0</v>
      </c>
      <c r="H2614">
        <f>IF(ISNUMBER(SEARCH("GT",porsche_data[[#This Row],[Model]])),1,0)</f>
        <v>0</v>
      </c>
      <c r="I2614">
        <f>IF(ISNUMBER(SEARCH("RS",porsche_data[[#This Row],[Model]])),1,0)</f>
        <v>0</v>
      </c>
      <c r="J2614">
        <f>IF(ISNUMBER(SEARCH("Targa",porsche_data[[#This Row],[Body]])),1,0)</f>
        <v>0</v>
      </c>
      <c r="K2614">
        <f>IF(ISNUMBER(SEARCH("Cabriolet",porsche_data[[#This Row],[Body]])),1,0)</f>
        <v>1</v>
      </c>
      <c r="L2614" t="s">
        <v>16</v>
      </c>
      <c r="N2614" t="s">
        <v>1924</v>
      </c>
      <c r="O2614" t="str">
        <f>IF(ISNUMBER(SEARCH("km",porsche_data[[#This Row],[Mileage0]])),porsche_data[[#This Row],[Mileage0]],"")</f>
        <v>3980 km</v>
      </c>
      <c r="P2614" t="s">
        <v>289</v>
      </c>
      <c r="R2614" t="s">
        <v>270</v>
      </c>
      <c r="T2614" t="s">
        <v>20</v>
      </c>
      <c r="U2614" t="s">
        <v>31</v>
      </c>
      <c r="V2614">
        <f>IF(porsche_data[[#This Row],[Transmission]]="Automatic",1,0)</f>
        <v>0</v>
      </c>
      <c r="W2614">
        <f>IF(porsche_data[[#This Row],[Transmission]]="PDK",1,0)</f>
        <v>1</v>
      </c>
      <c r="X2614" t="s">
        <v>22</v>
      </c>
      <c r="Y2614">
        <f>IF(porsche_data[[#This Row],[Drive]]="Rear drive",0,1)</f>
        <v>0</v>
      </c>
      <c r="Z2614" t="s">
        <v>23</v>
      </c>
      <c r="AA2614" t="s">
        <v>24</v>
      </c>
      <c r="AB2614">
        <f>IF(OR(porsche_data[[#This Row],[Interior Color]]="Black",porsche_data[[#This Row],[Interior Color]]="Beige",porsche_data[[#This Row],[Interior Color]]="Brown",porsche_data[[#This Row],[Interior Color]]="Grey"),0,1)</f>
        <v>0</v>
      </c>
      <c r="AC2614" t="s">
        <v>24</v>
      </c>
      <c r="AD26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15" spans="1:30" x14ac:dyDescent="0.2">
      <c r="A2615" t="s">
        <v>335</v>
      </c>
      <c r="B2615">
        <v>99900</v>
      </c>
      <c r="C2615">
        <f>ABS((porsche_data[[#This Row],[Price]]-AVERAGE(B2547:B7002))/_xlfn.STDEV.P(B2547:B7002))</f>
        <v>1.4810156401558188</v>
      </c>
      <c r="D2615" t="s">
        <v>56</v>
      </c>
      <c r="E2615" t="s">
        <v>1033</v>
      </c>
      <c r="F2615">
        <f>IF(OR(ISNUMBER(SEARCH(" 4S",porsche_data[[#This Row],[Model]])), ISNUMBER(SEARCH(" S",porsche_data[[#This Row],[Model]]))),1,0)</f>
        <v>0</v>
      </c>
      <c r="G2615">
        <f>IF(ISNUMBER(SEARCH("Turbo",porsche_data[[#This Row],[Model]])),1,0)</f>
        <v>1</v>
      </c>
      <c r="H2615">
        <f>IF(ISNUMBER(SEARCH("GT",porsche_data[[#This Row],[Model]])),1,0)</f>
        <v>0</v>
      </c>
      <c r="I2615">
        <f>IF(ISNUMBER(SEARCH("RS",porsche_data[[#This Row],[Model]])),1,0)</f>
        <v>0</v>
      </c>
      <c r="J2615">
        <f>IF(ISNUMBER(SEARCH("Targa",porsche_data[[#This Row],[Body]])),1,0)</f>
        <v>0</v>
      </c>
      <c r="K2615">
        <f>IF(ISNUMBER(SEARCH("Cabriolet",porsche_data[[#This Row],[Body]])),1,0)</f>
        <v>0</v>
      </c>
      <c r="L2615" t="s">
        <v>44</v>
      </c>
      <c r="M2615">
        <v>911</v>
      </c>
      <c r="N2615" t="s">
        <v>1235</v>
      </c>
      <c r="O2615" s="3">
        <f>1*(LEFT(porsche_data[[#This Row],[Mileage0]],FIND(" ",porsche_data[[#This Row],[Mileage0]])-1))</f>
        <v>192715</v>
      </c>
      <c r="P2615" t="s">
        <v>202</v>
      </c>
      <c r="Q2615">
        <v>300</v>
      </c>
      <c r="R2615" t="s">
        <v>213</v>
      </c>
      <c r="S2615">
        <f>1*(LEFT(porsche_data[[#This Row],[Cylinder Capacity]],FIND(" ",porsche_data[[#This Row],[Cylinder Capacity]])-1))</f>
        <v>3.3</v>
      </c>
      <c r="T2615" t="s">
        <v>20</v>
      </c>
      <c r="U2615" t="s">
        <v>21</v>
      </c>
      <c r="V2615">
        <f>IF(porsche_data[[#This Row],[Transmission]]="Automatic",1,0)</f>
        <v>0</v>
      </c>
      <c r="W2615">
        <f>IF(porsche_data[[#This Row],[Transmission]]="PDK",1,0)</f>
        <v>0</v>
      </c>
      <c r="X2615" t="s">
        <v>22</v>
      </c>
      <c r="Y2615">
        <f>IF(porsche_data[[#This Row],[Drive]]="Rear drive",0,1)</f>
        <v>0</v>
      </c>
      <c r="Z2615" t="s">
        <v>23</v>
      </c>
      <c r="AA2615" t="s">
        <v>61</v>
      </c>
      <c r="AB2615">
        <f>IF(OR(porsche_data[[#This Row],[Interior Color]]="Black",porsche_data[[#This Row],[Interior Color]]="Beige",porsche_data[[#This Row],[Interior Color]]="Brown",porsche_data[[#This Row],[Interior Color]]="Grey"),0,1)</f>
        <v>1</v>
      </c>
      <c r="AC2615" t="s">
        <v>54</v>
      </c>
      <c r="AD26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16" spans="1:30" hidden="1" x14ac:dyDescent="0.2">
      <c r="A2616" t="s">
        <v>2936</v>
      </c>
      <c r="C2616" t="e">
        <f>ABS((porsche_data[[#This Row],[Price]]-#REF!)/#REF!)</f>
        <v>#REF!</v>
      </c>
      <c r="D2616" t="s">
        <v>118</v>
      </c>
      <c r="E2616" t="s">
        <v>513</v>
      </c>
      <c r="F2616">
        <f>IF(OR(ISNUMBER(SEARCH(" 4S",porsche_data[[#This Row],[Model]])), ISNUMBER(SEARCH(" S",porsche_data[[#This Row],[Model]]))),1,0)</f>
        <v>0</v>
      </c>
      <c r="G2616">
        <f>IF(ISNUMBER(SEARCH("Turbo",porsche_data[[#This Row],[Model]])),1,0)</f>
        <v>0</v>
      </c>
      <c r="H2616">
        <f>IF(ISNUMBER(SEARCH("GT",porsche_data[[#This Row],[Model]])),1,0)</f>
        <v>0</v>
      </c>
      <c r="I2616">
        <f>IF(ISNUMBER(SEARCH("RS",porsche_data[[#This Row],[Model]])),1,0)</f>
        <v>0</v>
      </c>
      <c r="J2616">
        <f>IF(ISNUMBER(SEARCH("Targa",porsche_data[[#This Row],[Body]])),1,0)</f>
        <v>0</v>
      </c>
      <c r="K2616">
        <f>IF(ISNUMBER(SEARCH("Cabriolet",porsche_data[[#This Row],[Body]])),1,0)</f>
        <v>0</v>
      </c>
      <c r="L2616" t="s">
        <v>44</v>
      </c>
      <c r="N2616" t="s">
        <v>3635</v>
      </c>
      <c r="O2616" t="str">
        <f>IF(ISNUMBER(SEARCH("km",porsche_data[[#This Row],[Mileage0]])),porsche_data[[#This Row],[Mileage0]],"")</f>
        <v>49500 km</v>
      </c>
      <c r="P2616" t="s">
        <v>515</v>
      </c>
      <c r="R2616" t="s">
        <v>395</v>
      </c>
      <c r="T2616" t="s">
        <v>20</v>
      </c>
      <c r="U2616" t="s">
        <v>21</v>
      </c>
      <c r="V2616">
        <f>IF(porsche_data[[#This Row],[Transmission]]="Automatic",1,0)</f>
        <v>0</v>
      </c>
      <c r="W2616">
        <f>IF(porsche_data[[#This Row],[Transmission]]="PDK",1,0)</f>
        <v>0</v>
      </c>
      <c r="X2616" t="s">
        <v>22</v>
      </c>
      <c r="Y2616">
        <f>IF(porsche_data[[#This Row],[Drive]]="Rear drive",0,1)</f>
        <v>0</v>
      </c>
      <c r="Z2616" t="s">
        <v>23</v>
      </c>
      <c r="AA2616" t="s">
        <v>24</v>
      </c>
      <c r="AB2616">
        <f>IF(OR(porsche_data[[#This Row],[Interior Color]]="Black",porsche_data[[#This Row],[Interior Color]]="Beige",porsche_data[[#This Row],[Interior Color]]="Brown",porsche_data[[#This Row],[Interior Color]]="Grey"),0,1)</f>
        <v>0</v>
      </c>
      <c r="AC2616" t="s">
        <v>116</v>
      </c>
      <c r="AD26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17" spans="1:30" hidden="1" x14ac:dyDescent="0.2">
      <c r="A2617" t="s">
        <v>25</v>
      </c>
      <c r="C2617" t="e">
        <f>ABS((porsche_data[[#This Row],[Price]]-#REF!)/#REF!)</f>
        <v>#REF!</v>
      </c>
      <c r="D2617" t="s">
        <v>25</v>
      </c>
      <c r="E2617" t="s">
        <v>25</v>
      </c>
      <c r="F2617">
        <f>IF(OR(ISNUMBER(SEARCH(" 4S",porsche_data[[#This Row],[Model]])), ISNUMBER(SEARCH(" S",porsche_data[[#This Row],[Model]]))),1,0)</f>
        <v>0</v>
      </c>
      <c r="G2617">
        <f>IF(ISNUMBER(SEARCH("Turbo",porsche_data[[#This Row],[Model]])),1,0)</f>
        <v>0</v>
      </c>
      <c r="H2617">
        <f>IF(ISNUMBER(SEARCH("GT",porsche_data[[#This Row],[Model]])),1,0)</f>
        <v>0</v>
      </c>
      <c r="I2617">
        <f>IF(ISNUMBER(SEARCH("RS",porsche_data[[#This Row],[Model]])),1,0)</f>
        <v>0</v>
      </c>
      <c r="J2617">
        <f>IF(ISNUMBER(SEARCH("Targa",porsche_data[[#This Row],[Body]])),1,0)</f>
        <v>0</v>
      </c>
      <c r="K2617">
        <f>IF(ISNUMBER(SEARCH("Cabriolet",porsche_data[[#This Row],[Body]])),1,0)</f>
        <v>0</v>
      </c>
      <c r="L2617" t="s">
        <v>25</v>
      </c>
      <c r="N2617" t="s">
        <v>25</v>
      </c>
      <c r="O2617" t="str">
        <f>IF(ISNUMBER(SEARCH("km",porsche_data[[#This Row],[Mileage0]])),porsche_data[[#This Row],[Mileage0]],"")</f>
        <v/>
      </c>
      <c r="P2617" t="s">
        <v>25</v>
      </c>
      <c r="R2617" t="s">
        <v>25</v>
      </c>
      <c r="T2617" t="s">
        <v>25</v>
      </c>
      <c r="U2617" t="s">
        <v>25</v>
      </c>
      <c r="V2617">
        <f>IF(porsche_data[[#This Row],[Transmission]]="Automatic",1,0)</f>
        <v>0</v>
      </c>
      <c r="W2617">
        <f>IF(porsche_data[[#This Row],[Transmission]]="PDK",1,0)</f>
        <v>0</v>
      </c>
      <c r="X2617" t="s">
        <v>25</v>
      </c>
      <c r="Y2617">
        <f>IF(porsche_data[[#This Row],[Drive]]="Rear drive",0,1)</f>
        <v>1</v>
      </c>
      <c r="Z2617" t="s">
        <v>25</v>
      </c>
      <c r="AA2617" t="s">
        <v>25</v>
      </c>
      <c r="AB2617">
        <f>IF(OR(porsche_data[[#This Row],[Interior Color]]="Black",porsche_data[[#This Row],[Interior Color]]="Beige",porsche_data[[#This Row],[Interior Color]]="Brown",porsche_data[[#This Row],[Interior Color]]="Grey"),0,1)</f>
        <v>1</v>
      </c>
      <c r="AC2617" t="s">
        <v>25</v>
      </c>
      <c r="AD26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18" spans="1:30" x14ac:dyDescent="0.2">
      <c r="A2618" t="s">
        <v>335</v>
      </c>
      <c r="B2618">
        <v>99900</v>
      </c>
      <c r="C2618">
        <f>ABS((porsche_data[[#This Row],[Price]]-AVERAGE(B2550:B7005))/_xlfn.STDEV.P(B2550:B7005))</f>
        <v>1.4901360231180052</v>
      </c>
      <c r="D2618" t="s">
        <v>27</v>
      </c>
      <c r="E2618" t="s">
        <v>1279</v>
      </c>
      <c r="F2618">
        <f>IF(OR(ISNUMBER(SEARCH(" 4S",porsche_data[[#This Row],[Model]])), ISNUMBER(SEARCH(" S",porsche_data[[#This Row],[Model]]))),1,0)</f>
        <v>0</v>
      </c>
      <c r="G2618">
        <f>IF(ISNUMBER(SEARCH("Turbo",porsche_data[[#This Row],[Model]])),1,0)</f>
        <v>0</v>
      </c>
      <c r="H2618">
        <f>IF(ISNUMBER(SEARCH("GT",porsche_data[[#This Row],[Model]])),1,0)</f>
        <v>1</v>
      </c>
      <c r="I2618">
        <f>IF(ISNUMBER(SEARCH("RS",porsche_data[[#This Row],[Model]])),1,0)</f>
        <v>0</v>
      </c>
      <c r="J2618">
        <f>IF(ISNUMBER(SEARCH("Targa",porsche_data[[#This Row],[Body]])),1,0)</f>
        <v>0</v>
      </c>
      <c r="K2618">
        <f>IF(ISNUMBER(SEARCH("Cabriolet",porsche_data[[#This Row],[Body]])),1,0)</f>
        <v>0</v>
      </c>
      <c r="L2618" t="s">
        <v>44</v>
      </c>
      <c r="M2618">
        <v>997</v>
      </c>
      <c r="N2618" t="s">
        <v>1280</v>
      </c>
      <c r="O2618" s="3">
        <f>1*(LEFT(porsche_data[[#This Row],[Mileage0]],FIND(" ",porsche_data[[#This Row],[Mileage0]])-1))</f>
        <v>63500</v>
      </c>
      <c r="P2618" t="s">
        <v>137</v>
      </c>
      <c r="Q2618">
        <v>408</v>
      </c>
      <c r="R2618" t="s">
        <v>88</v>
      </c>
      <c r="S2618">
        <f>1*(LEFT(porsche_data[[#This Row],[Cylinder Capacity]],FIND(" ",porsche_data[[#This Row],[Cylinder Capacity]])-1))</f>
        <v>3.8</v>
      </c>
      <c r="T2618" t="s">
        <v>20</v>
      </c>
      <c r="U2618" t="s">
        <v>31</v>
      </c>
      <c r="V2618">
        <f>IF(porsche_data[[#This Row],[Transmission]]="Automatic",1,0)</f>
        <v>0</v>
      </c>
      <c r="W2618">
        <f>IF(porsche_data[[#This Row],[Transmission]]="PDK",1,0)</f>
        <v>1</v>
      </c>
      <c r="X2618" t="s">
        <v>22</v>
      </c>
      <c r="Y2618">
        <f>IF(porsche_data[[#This Row],[Drive]]="Rear drive",0,1)</f>
        <v>0</v>
      </c>
      <c r="Z2618" t="s">
        <v>23</v>
      </c>
      <c r="AA2618" t="s">
        <v>24</v>
      </c>
      <c r="AB2618">
        <f>IF(OR(porsche_data[[#This Row],[Interior Color]]="Black",porsche_data[[#This Row],[Interior Color]]="Beige",porsche_data[[#This Row],[Interior Color]]="Brown",porsche_data[[#This Row],[Interior Color]]="Grey"),0,1)</f>
        <v>0</v>
      </c>
      <c r="AC2618" t="s">
        <v>24</v>
      </c>
      <c r="AD26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19" spans="1:30" hidden="1" x14ac:dyDescent="0.2">
      <c r="A2619" t="s">
        <v>335</v>
      </c>
      <c r="B2619">
        <v>99900</v>
      </c>
      <c r="C2619" t="e">
        <f>ABS((porsche_data[[#This Row],[Price]]-#REF!)/#REF!)</f>
        <v>#REF!</v>
      </c>
      <c r="D2619" t="s">
        <v>930</v>
      </c>
      <c r="E2619" t="s">
        <v>614</v>
      </c>
      <c r="F2619">
        <f>IF(OR(ISNUMBER(SEARCH(" 4S",porsche_data[[#This Row],[Model]])), ISNUMBER(SEARCH(" S",porsche_data[[#This Row],[Model]]))),1,0)</f>
        <v>0</v>
      </c>
      <c r="G2619">
        <f>IF(ISNUMBER(SEARCH("Turbo",porsche_data[[#This Row],[Model]])),1,0)</f>
        <v>0</v>
      </c>
      <c r="H2619">
        <f>IF(ISNUMBER(SEARCH("GT",porsche_data[[#This Row],[Model]])),1,0)</f>
        <v>0</v>
      </c>
      <c r="I2619">
        <f>IF(ISNUMBER(SEARCH("RS",porsche_data[[#This Row],[Model]])),1,0)</f>
        <v>0</v>
      </c>
      <c r="J2619">
        <f>IF(ISNUMBER(SEARCH("Targa",porsche_data[[#This Row],[Body]])),1,0)</f>
        <v>0</v>
      </c>
      <c r="K2619">
        <f>IF(ISNUMBER(SEARCH("Cabriolet",porsche_data[[#This Row],[Body]])),1,0)</f>
        <v>0</v>
      </c>
      <c r="L2619" t="s">
        <v>44</v>
      </c>
      <c r="N2619" t="s">
        <v>1349</v>
      </c>
      <c r="O2619" t="str">
        <f>IF(ISNUMBER(SEARCH("km",porsche_data[[#This Row],[Mileage0]])),porsche_data[[#This Row],[Mileage0]],"")</f>
        <v>122044 km</v>
      </c>
      <c r="P2619" t="s">
        <v>568</v>
      </c>
      <c r="R2619" t="s">
        <v>569</v>
      </c>
      <c r="T2619" t="s">
        <v>20</v>
      </c>
      <c r="U2619" t="s">
        <v>21</v>
      </c>
      <c r="V2619">
        <f>IF(porsche_data[[#This Row],[Transmission]]="Automatic",1,0)</f>
        <v>0</v>
      </c>
      <c r="W2619">
        <f>IF(porsche_data[[#This Row],[Transmission]]="PDK",1,0)</f>
        <v>0</v>
      </c>
      <c r="X2619" t="s">
        <v>22</v>
      </c>
      <c r="Y2619">
        <f>IF(porsche_data[[#This Row],[Drive]]="Rear drive",0,1)</f>
        <v>0</v>
      </c>
      <c r="Z2619" t="s">
        <v>23</v>
      </c>
      <c r="AA2619" t="s">
        <v>68</v>
      </c>
      <c r="AB2619">
        <f>IF(OR(porsche_data[[#This Row],[Interior Color]]="Black",porsche_data[[#This Row],[Interior Color]]="Beige",porsche_data[[#This Row],[Interior Color]]="Brown",porsche_data[[#This Row],[Interior Color]]="Grey"),0,1)</f>
        <v>0</v>
      </c>
      <c r="AC2619" t="s">
        <v>589</v>
      </c>
      <c r="AD26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20" spans="1:30" x14ac:dyDescent="0.2">
      <c r="A2620" t="s">
        <v>335</v>
      </c>
      <c r="B2620">
        <v>99900</v>
      </c>
      <c r="C2620">
        <f>ABS((porsche_data[[#This Row],[Price]]-AVERAGE(B2552:B7007))/_xlfn.STDEV.P(B2552:B7007))</f>
        <v>1.4901360231180052</v>
      </c>
      <c r="D2620" t="s">
        <v>267</v>
      </c>
      <c r="E2620" t="s">
        <v>794</v>
      </c>
      <c r="F2620">
        <f>IF(OR(ISNUMBER(SEARCH(" 4S",porsche_data[[#This Row],[Model]])), ISNUMBER(SEARCH(" S",porsche_data[[#This Row],[Model]]))),1,0)</f>
        <v>1</v>
      </c>
      <c r="G2620">
        <f>IF(ISNUMBER(SEARCH("Turbo",porsche_data[[#This Row],[Model]])),1,0)</f>
        <v>0</v>
      </c>
      <c r="H2620">
        <f>IF(ISNUMBER(SEARCH("GT",porsche_data[[#This Row],[Model]])),1,0)</f>
        <v>0</v>
      </c>
      <c r="I2620">
        <f>IF(ISNUMBER(SEARCH("RS",porsche_data[[#This Row],[Model]])),1,0)</f>
        <v>0</v>
      </c>
      <c r="J2620">
        <f>IF(ISNUMBER(SEARCH("Targa",porsche_data[[#This Row],[Body]])),1,0)</f>
        <v>0</v>
      </c>
      <c r="K2620">
        <f>IF(ISNUMBER(SEARCH("Cabriolet",porsche_data[[#This Row],[Body]])),1,0)</f>
        <v>1</v>
      </c>
      <c r="L2620" t="s">
        <v>16</v>
      </c>
      <c r="M2620">
        <v>991</v>
      </c>
      <c r="N2620" t="s">
        <v>1379</v>
      </c>
      <c r="O2620" s="3">
        <f>1*(LEFT(porsche_data[[#This Row],[Mileage0]],FIND(" ",porsche_data[[#This Row],[Mileage0]])-1))</f>
        <v>72000</v>
      </c>
      <c r="P2620" t="s">
        <v>207</v>
      </c>
      <c r="Q2620">
        <v>400</v>
      </c>
      <c r="R2620" t="s">
        <v>88</v>
      </c>
      <c r="S2620">
        <f>1*(LEFT(porsche_data[[#This Row],[Cylinder Capacity]],FIND(" ",porsche_data[[#This Row],[Cylinder Capacity]])-1))</f>
        <v>3.8</v>
      </c>
      <c r="T2620" t="s">
        <v>20</v>
      </c>
      <c r="U2620" t="s">
        <v>31</v>
      </c>
      <c r="V2620">
        <f>IF(porsche_data[[#This Row],[Transmission]]="Automatic",1,0)</f>
        <v>0</v>
      </c>
      <c r="W2620">
        <f>IF(porsche_data[[#This Row],[Transmission]]="PDK",1,0)</f>
        <v>1</v>
      </c>
      <c r="X2620" t="s">
        <v>46</v>
      </c>
      <c r="Y2620">
        <f>IF(porsche_data[[#This Row],[Drive]]="Rear drive",0,1)</f>
        <v>1</v>
      </c>
      <c r="Z2620" t="s">
        <v>23</v>
      </c>
      <c r="AA2620" t="s">
        <v>24</v>
      </c>
      <c r="AB2620">
        <f>IF(OR(porsche_data[[#This Row],[Interior Color]]="Black",porsche_data[[#This Row],[Interior Color]]="Beige",porsche_data[[#This Row],[Interior Color]]="Brown",porsche_data[[#This Row],[Interior Color]]="Grey"),0,1)</f>
        <v>0</v>
      </c>
      <c r="AC2620" t="s">
        <v>99</v>
      </c>
      <c r="AD26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21" spans="1:30" hidden="1" x14ac:dyDescent="0.2">
      <c r="A2621" t="s">
        <v>335</v>
      </c>
      <c r="B2621">
        <v>99900</v>
      </c>
      <c r="C2621" t="e">
        <f>ABS((porsche_data[[#This Row],[Price]]-#REF!)/#REF!)</f>
        <v>#REF!</v>
      </c>
      <c r="D2621" t="s">
        <v>225</v>
      </c>
      <c r="E2621" t="s">
        <v>655</v>
      </c>
      <c r="F2621">
        <f>IF(OR(ISNUMBER(SEARCH(" 4S",porsche_data[[#This Row],[Model]])), ISNUMBER(SEARCH(" S",porsche_data[[#This Row],[Model]]))),1,0)</f>
        <v>1</v>
      </c>
      <c r="G2621">
        <f>IF(ISNUMBER(SEARCH("Turbo",porsche_data[[#This Row],[Model]])),1,0)</f>
        <v>0</v>
      </c>
      <c r="H2621">
        <f>IF(ISNUMBER(SEARCH("GT",porsche_data[[#This Row],[Model]])),1,0)</f>
        <v>0</v>
      </c>
      <c r="I2621">
        <f>IF(ISNUMBER(SEARCH("RS",porsche_data[[#This Row],[Model]])),1,0)</f>
        <v>0</v>
      </c>
      <c r="J2621">
        <f>IF(ISNUMBER(SEARCH("Targa",porsche_data[[#This Row],[Body]])),1,0)</f>
        <v>0</v>
      </c>
      <c r="K2621">
        <f>IF(ISNUMBER(SEARCH("Cabriolet",porsche_data[[#This Row],[Body]])),1,0)</f>
        <v>0</v>
      </c>
      <c r="L2621" t="s">
        <v>44</v>
      </c>
      <c r="N2621" t="s">
        <v>3103</v>
      </c>
      <c r="O2621" t="str">
        <f>IF(ISNUMBER(SEARCH("km",porsche_data[[#This Row],[Mileage0]])),porsche_data[[#This Row],[Mileage0]],"")</f>
        <v>157000 km</v>
      </c>
      <c r="P2621" t="s">
        <v>1017</v>
      </c>
      <c r="R2621" t="s">
        <v>569</v>
      </c>
      <c r="T2621" t="s">
        <v>20</v>
      </c>
      <c r="U2621" t="s">
        <v>53</v>
      </c>
      <c r="V2621">
        <f>IF(porsche_data[[#This Row],[Transmission]]="Automatic",1,0)</f>
        <v>1</v>
      </c>
      <c r="W2621">
        <f>IF(porsche_data[[#This Row],[Transmission]]="PDK",1,0)</f>
        <v>0</v>
      </c>
      <c r="X2621" t="s">
        <v>22</v>
      </c>
      <c r="Y2621">
        <f>IF(porsche_data[[#This Row],[Drive]]="Rear drive",0,1)</f>
        <v>0</v>
      </c>
      <c r="Z2621" t="s">
        <v>23</v>
      </c>
      <c r="AA2621" t="s">
        <v>68</v>
      </c>
      <c r="AB2621">
        <f>IF(OR(porsche_data[[#This Row],[Interior Color]]="Black",porsche_data[[#This Row],[Interior Color]]="Beige",porsche_data[[#This Row],[Interior Color]]="Brown",porsche_data[[#This Row],[Interior Color]]="Grey"),0,1)</f>
        <v>0</v>
      </c>
      <c r="AC2621" t="s">
        <v>54</v>
      </c>
      <c r="AD26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22" spans="1:30" x14ac:dyDescent="0.2">
      <c r="A2622" t="s">
        <v>335</v>
      </c>
      <c r="B2622">
        <v>99900</v>
      </c>
      <c r="C2622">
        <f>ABS((porsche_data[[#This Row],[Price]]-AVERAGE(B2554:B7009))/_xlfn.STDEV.P(B2554:B7009))</f>
        <v>1.4947390107269247</v>
      </c>
      <c r="D2622" t="s">
        <v>446</v>
      </c>
      <c r="E2622" t="s">
        <v>321</v>
      </c>
      <c r="F2622">
        <f>IF(OR(ISNUMBER(SEARCH(" 4S",porsche_data[[#This Row],[Model]])), ISNUMBER(SEARCH(" S",porsche_data[[#This Row],[Model]]))),1,0)</f>
        <v>0</v>
      </c>
      <c r="G2622">
        <f>IF(ISNUMBER(SEARCH("Turbo",porsche_data[[#This Row],[Model]])),1,0)</f>
        <v>1</v>
      </c>
      <c r="H2622">
        <f>IF(ISNUMBER(SEARCH("GT",porsche_data[[#This Row],[Model]])),1,0)</f>
        <v>0</v>
      </c>
      <c r="I2622">
        <f>IF(ISNUMBER(SEARCH("RS",porsche_data[[#This Row],[Model]])),1,0)</f>
        <v>0</v>
      </c>
      <c r="J2622">
        <f>IF(ISNUMBER(SEARCH("Targa",porsche_data[[#This Row],[Body]])),1,0)</f>
        <v>0</v>
      </c>
      <c r="K2622">
        <f>IF(ISNUMBER(SEARCH("Cabriolet",porsche_data[[#This Row],[Body]])),1,0)</f>
        <v>0</v>
      </c>
      <c r="L2622" t="s">
        <v>44</v>
      </c>
      <c r="M2622">
        <v>996</v>
      </c>
      <c r="N2622" t="s">
        <v>3149</v>
      </c>
      <c r="O2622" s="3">
        <f>1*(LEFT(porsche_data[[#This Row],[Mileage0]],FIND(" ",porsche_data[[#This Row],[Mileage0]])-1))</f>
        <v>12500</v>
      </c>
      <c r="P2622" t="s">
        <v>73</v>
      </c>
      <c r="Q2622">
        <v>420</v>
      </c>
      <c r="R2622" t="s">
        <v>19</v>
      </c>
      <c r="S2622">
        <f>1*(LEFT(porsche_data[[#This Row],[Cylinder Capacity]],FIND(" ",porsche_data[[#This Row],[Cylinder Capacity]])-1))</f>
        <v>3.6</v>
      </c>
      <c r="T2622" t="s">
        <v>20</v>
      </c>
      <c r="U2622" t="s">
        <v>21</v>
      </c>
      <c r="V2622">
        <f>IF(porsche_data[[#This Row],[Transmission]]="Automatic",1,0)</f>
        <v>0</v>
      </c>
      <c r="W2622">
        <f>IF(porsche_data[[#This Row],[Transmission]]="PDK",1,0)</f>
        <v>0</v>
      </c>
      <c r="X2622" t="s">
        <v>46</v>
      </c>
      <c r="Y2622">
        <f>IF(porsche_data[[#This Row],[Drive]]="Rear drive",0,1)</f>
        <v>1</v>
      </c>
      <c r="Z2622" t="s">
        <v>23</v>
      </c>
      <c r="AA2622" t="s">
        <v>32</v>
      </c>
      <c r="AB2622">
        <f>IF(OR(porsche_data[[#This Row],[Interior Color]]="Black",porsche_data[[#This Row],[Interior Color]]="Beige",porsche_data[[#This Row],[Interior Color]]="Brown",porsche_data[[#This Row],[Interior Color]]="Grey"),0,1)</f>
        <v>0</v>
      </c>
      <c r="AC2622" t="s">
        <v>99</v>
      </c>
      <c r="AD26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23" spans="1:30" hidden="1" x14ac:dyDescent="0.2">
      <c r="A2623" t="s">
        <v>25</v>
      </c>
      <c r="C2623" t="e">
        <f>ABS((porsche_data[[#This Row],[Price]]-#REF!)/#REF!)</f>
        <v>#REF!</v>
      </c>
      <c r="D2623" t="s">
        <v>25</v>
      </c>
      <c r="E2623" t="s">
        <v>25</v>
      </c>
      <c r="F2623">
        <f>IF(OR(ISNUMBER(SEARCH(" 4S",porsche_data[[#This Row],[Model]])), ISNUMBER(SEARCH(" S",porsche_data[[#This Row],[Model]]))),1,0)</f>
        <v>0</v>
      </c>
      <c r="G2623">
        <f>IF(ISNUMBER(SEARCH("Turbo",porsche_data[[#This Row],[Model]])),1,0)</f>
        <v>0</v>
      </c>
      <c r="H2623">
        <f>IF(ISNUMBER(SEARCH("GT",porsche_data[[#This Row],[Model]])),1,0)</f>
        <v>0</v>
      </c>
      <c r="I2623">
        <f>IF(ISNUMBER(SEARCH("RS",porsche_data[[#This Row],[Model]])),1,0)</f>
        <v>0</v>
      </c>
      <c r="J2623">
        <f>IF(ISNUMBER(SEARCH("Targa",porsche_data[[#This Row],[Body]])),1,0)</f>
        <v>0</v>
      </c>
      <c r="K2623">
        <f>IF(ISNUMBER(SEARCH("Cabriolet",porsche_data[[#This Row],[Body]])),1,0)</f>
        <v>0</v>
      </c>
      <c r="L2623" t="s">
        <v>25</v>
      </c>
      <c r="N2623" t="s">
        <v>25</v>
      </c>
      <c r="O2623" t="str">
        <f>IF(ISNUMBER(SEARCH("km",porsche_data[[#This Row],[Mileage0]])),porsche_data[[#This Row],[Mileage0]],"")</f>
        <v/>
      </c>
      <c r="P2623" t="s">
        <v>25</v>
      </c>
      <c r="R2623" t="s">
        <v>25</v>
      </c>
      <c r="T2623" t="s">
        <v>25</v>
      </c>
      <c r="U2623" t="s">
        <v>25</v>
      </c>
      <c r="V2623">
        <f>IF(porsche_data[[#This Row],[Transmission]]="Automatic",1,0)</f>
        <v>0</v>
      </c>
      <c r="W2623">
        <f>IF(porsche_data[[#This Row],[Transmission]]="PDK",1,0)</f>
        <v>0</v>
      </c>
      <c r="X2623" t="s">
        <v>25</v>
      </c>
      <c r="Y2623">
        <f>IF(porsche_data[[#This Row],[Drive]]="Rear drive",0,1)</f>
        <v>1</v>
      </c>
      <c r="Z2623" t="s">
        <v>25</v>
      </c>
      <c r="AA2623" t="s">
        <v>25</v>
      </c>
      <c r="AB2623">
        <f>IF(OR(porsche_data[[#This Row],[Interior Color]]="Black",porsche_data[[#This Row],[Interior Color]]="Beige",porsche_data[[#This Row],[Interior Color]]="Brown",porsche_data[[#This Row],[Interior Color]]="Grey"),0,1)</f>
        <v>1</v>
      </c>
      <c r="AC2623" t="s">
        <v>25</v>
      </c>
      <c r="AD26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24" spans="1:30" x14ac:dyDescent="0.2">
      <c r="A2624" t="s">
        <v>335</v>
      </c>
      <c r="B2624">
        <v>99900</v>
      </c>
      <c r="C2624">
        <f>ABS((porsche_data[[#This Row],[Price]]-AVERAGE(B2556:B7011))/_xlfn.STDEV.P(B2556:B7011))</f>
        <v>1.4991578240681955</v>
      </c>
      <c r="D2624" t="s">
        <v>27</v>
      </c>
      <c r="E2624" t="s">
        <v>1608</v>
      </c>
      <c r="F2624">
        <f>IF(OR(ISNUMBER(SEARCH(" 4S",porsche_data[[#This Row],[Model]])), ISNUMBER(SEARCH(" S",porsche_data[[#This Row],[Model]]))),1,0)</f>
        <v>0</v>
      </c>
      <c r="G2624">
        <f>IF(ISNUMBER(SEARCH("Turbo",porsche_data[[#This Row],[Model]])),1,0)</f>
        <v>0</v>
      </c>
      <c r="H2624">
        <f>IF(ISNUMBER(SEARCH("GT",porsche_data[[#This Row],[Model]])),1,0)</f>
        <v>1</v>
      </c>
      <c r="I2624">
        <f>IF(ISNUMBER(SEARCH("RS",porsche_data[[#This Row],[Model]])),1,0)</f>
        <v>0</v>
      </c>
      <c r="J2624">
        <f>IF(ISNUMBER(SEARCH("Targa",porsche_data[[#This Row],[Body]])),1,0)</f>
        <v>0</v>
      </c>
      <c r="K2624">
        <f>IF(ISNUMBER(SEARCH("Cabriolet",porsche_data[[#This Row],[Body]])),1,0)</f>
        <v>0</v>
      </c>
      <c r="L2624" t="s">
        <v>44</v>
      </c>
      <c r="M2624">
        <v>997</v>
      </c>
      <c r="N2624" t="s">
        <v>3176</v>
      </c>
      <c r="O2624" s="3">
        <f>1*(LEFT(porsche_data[[#This Row],[Mileage0]],FIND(" ",porsche_data[[#This Row],[Mileage0]])-1))</f>
        <v>48131</v>
      </c>
      <c r="P2624" t="s">
        <v>137</v>
      </c>
      <c r="Q2624">
        <v>408</v>
      </c>
      <c r="R2624" t="s">
        <v>88</v>
      </c>
      <c r="S2624">
        <f>1*(LEFT(porsche_data[[#This Row],[Cylinder Capacity]],FIND(" ",porsche_data[[#This Row],[Cylinder Capacity]])-1))</f>
        <v>3.8</v>
      </c>
      <c r="T2624" t="s">
        <v>20</v>
      </c>
      <c r="U2624" t="s">
        <v>31</v>
      </c>
      <c r="V2624">
        <f>IF(porsche_data[[#This Row],[Transmission]]="Automatic",1,0)</f>
        <v>0</v>
      </c>
      <c r="W2624">
        <f>IF(porsche_data[[#This Row],[Transmission]]="PDK",1,0)</f>
        <v>1</v>
      </c>
      <c r="X2624" t="s">
        <v>46</v>
      </c>
      <c r="Y2624">
        <f>IF(porsche_data[[#This Row],[Drive]]="Rear drive",0,1)</f>
        <v>1</v>
      </c>
      <c r="Z2624" t="s">
        <v>23</v>
      </c>
      <c r="AA2624" t="s">
        <v>24</v>
      </c>
      <c r="AB2624">
        <f>IF(OR(porsche_data[[#This Row],[Interior Color]]="Black",porsche_data[[#This Row],[Interior Color]]="Beige",porsche_data[[#This Row],[Interior Color]]="Brown",porsche_data[[#This Row],[Interior Color]]="Grey"),0,1)</f>
        <v>0</v>
      </c>
      <c r="AC2624" t="s">
        <v>116</v>
      </c>
      <c r="AD26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25" spans="1:30" hidden="1" x14ac:dyDescent="0.2">
      <c r="A2625" t="s">
        <v>25</v>
      </c>
      <c r="C2625" t="e">
        <f>ABS((porsche_data[[#This Row],[Price]]-#REF!)/#REF!)</f>
        <v>#REF!</v>
      </c>
      <c r="D2625" t="s">
        <v>49</v>
      </c>
      <c r="E2625" t="s">
        <v>50</v>
      </c>
      <c r="F2625">
        <f>IF(OR(ISNUMBER(SEARCH(" 4S",porsche_data[[#This Row],[Model]])), ISNUMBER(SEARCH(" S",porsche_data[[#This Row],[Model]]))),1,0)</f>
        <v>0</v>
      </c>
      <c r="G2625">
        <f>IF(ISNUMBER(SEARCH("Turbo",porsche_data[[#This Row],[Model]])),1,0)</f>
        <v>0</v>
      </c>
      <c r="H2625">
        <f>IF(ISNUMBER(SEARCH("GT",porsche_data[[#This Row],[Model]])),1,0)</f>
        <v>0</v>
      </c>
      <c r="I2625">
        <f>IF(ISNUMBER(SEARCH("RS",porsche_data[[#This Row],[Model]])),1,0)</f>
        <v>0</v>
      </c>
      <c r="J2625">
        <f>IF(ISNUMBER(SEARCH("Targa",porsche_data[[#This Row],[Body]])),1,0)</f>
        <v>0</v>
      </c>
      <c r="K2625">
        <f>IF(ISNUMBER(SEARCH("Cabriolet",porsche_data[[#This Row],[Body]])),1,0)</f>
        <v>1</v>
      </c>
      <c r="L2625" t="s">
        <v>16</v>
      </c>
      <c r="N2625" t="s">
        <v>3644</v>
      </c>
      <c r="O2625" t="str">
        <f>IF(ISNUMBER(SEARCH("km",porsche_data[[#This Row],[Mileage0]])),porsche_data[[#This Row],[Mileage0]],"")</f>
        <v/>
      </c>
      <c r="P2625" t="s">
        <v>52</v>
      </c>
      <c r="R2625" t="s">
        <v>19</v>
      </c>
      <c r="T2625" t="s">
        <v>20</v>
      </c>
      <c r="U2625" t="s">
        <v>21</v>
      </c>
      <c r="V2625">
        <f>IF(porsche_data[[#This Row],[Transmission]]="Automatic",1,0)</f>
        <v>0</v>
      </c>
      <c r="W2625">
        <f>IF(porsche_data[[#This Row],[Transmission]]="PDK",1,0)</f>
        <v>0</v>
      </c>
      <c r="X2625" t="s">
        <v>22</v>
      </c>
      <c r="Y2625">
        <f>IF(porsche_data[[#This Row],[Drive]]="Rear drive",0,1)</f>
        <v>0</v>
      </c>
      <c r="Z2625" t="s">
        <v>23</v>
      </c>
      <c r="AA2625" t="s">
        <v>24</v>
      </c>
      <c r="AB2625">
        <f>IF(OR(porsche_data[[#This Row],[Interior Color]]="Black",porsche_data[[#This Row],[Interior Color]]="Beige",porsche_data[[#This Row],[Interior Color]]="Brown",porsche_data[[#This Row],[Interior Color]]="Grey"),0,1)</f>
        <v>0</v>
      </c>
      <c r="AC2625" t="s">
        <v>61</v>
      </c>
      <c r="AD26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26" spans="1:30" hidden="1" x14ac:dyDescent="0.2">
      <c r="A2626" t="s">
        <v>1233</v>
      </c>
      <c r="C2626" t="e">
        <f>ABS((porsche_data[[#This Row],[Price]]-#REF!)/#REF!)</f>
        <v>#REF!</v>
      </c>
      <c r="D2626" t="s">
        <v>1035</v>
      </c>
      <c r="E2626" t="s">
        <v>1157</v>
      </c>
      <c r="F2626">
        <f>IF(OR(ISNUMBER(SEARCH(" 4S",porsche_data[[#This Row],[Model]])), ISNUMBER(SEARCH(" S",porsche_data[[#This Row],[Model]]))),1,0)</f>
        <v>0</v>
      </c>
      <c r="G2626">
        <f>IF(ISNUMBER(SEARCH("Turbo",porsche_data[[#This Row],[Model]])),1,0)</f>
        <v>0</v>
      </c>
      <c r="H2626">
        <f>IF(ISNUMBER(SEARCH("GT",porsche_data[[#This Row],[Model]])),1,0)</f>
        <v>0</v>
      </c>
      <c r="I2626">
        <f>IF(ISNUMBER(SEARCH("RS",porsche_data[[#This Row],[Model]])),1,0)</f>
        <v>0</v>
      </c>
      <c r="J2626">
        <f>IF(ISNUMBER(SEARCH("Targa",porsche_data[[#This Row],[Body]])),1,0)</f>
        <v>0</v>
      </c>
      <c r="K2626">
        <f>IF(ISNUMBER(SEARCH("Cabriolet",porsche_data[[#This Row],[Body]])),1,0)</f>
        <v>0</v>
      </c>
      <c r="L2626" t="s">
        <v>44</v>
      </c>
      <c r="N2626" t="s">
        <v>1736</v>
      </c>
      <c r="O2626" t="str">
        <f>IF(ISNUMBER(SEARCH("km",porsche_data[[#This Row],[Mileage0]])),porsche_data[[#This Row],[Mileage0]],"")</f>
        <v>29000 km</v>
      </c>
      <c r="P2626" t="s">
        <v>394</v>
      </c>
      <c r="R2626" t="s">
        <v>395</v>
      </c>
      <c r="T2626" t="s">
        <v>20</v>
      </c>
      <c r="U2626" t="s">
        <v>21</v>
      </c>
      <c r="V2626">
        <f>IF(porsche_data[[#This Row],[Transmission]]="Automatic",1,0)</f>
        <v>0</v>
      </c>
      <c r="W2626">
        <f>IF(porsche_data[[#This Row],[Transmission]]="PDK",1,0)</f>
        <v>0</v>
      </c>
      <c r="X2626" t="s">
        <v>22</v>
      </c>
      <c r="Y2626">
        <f>IF(porsche_data[[#This Row],[Drive]]="Rear drive",0,1)</f>
        <v>0</v>
      </c>
      <c r="Z2626" t="s">
        <v>23</v>
      </c>
      <c r="AA2626" t="s">
        <v>116</v>
      </c>
      <c r="AB2626">
        <f>IF(OR(porsche_data[[#This Row],[Interior Color]]="Black",porsche_data[[#This Row],[Interior Color]]="Beige",porsche_data[[#This Row],[Interior Color]]="Brown",porsche_data[[#This Row],[Interior Color]]="Grey"),0,1)</f>
        <v>1</v>
      </c>
      <c r="AC2626" t="s">
        <v>99</v>
      </c>
      <c r="AD26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27" spans="1:30" x14ac:dyDescent="0.2">
      <c r="A2627" t="s">
        <v>335</v>
      </c>
      <c r="B2627">
        <v>99900</v>
      </c>
      <c r="C2627">
        <f>ABS((porsche_data[[#This Row],[Price]]-AVERAGE(B2559:B7014))/_xlfn.STDEV.P(B2559:B7014))</f>
        <v>1.5080780621726659</v>
      </c>
      <c r="D2627" t="s">
        <v>70</v>
      </c>
      <c r="E2627" t="s">
        <v>205</v>
      </c>
      <c r="F2627">
        <f>IF(OR(ISNUMBER(SEARCH(" 4S",porsche_data[[#This Row],[Model]])), ISNUMBER(SEARCH(" S",porsche_data[[#This Row],[Model]]))),1,0)</f>
        <v>1</v>
      </c>
      <c r="G2627">
        <f>IF(ISNUMBER(SEARCH("Turbo",porsche_data[[#This Row],[Model]])),1,0)</f>
        <v>0</v>
      </c>
      <c r="H2627">
        <f>IF(ISNUMBER(SEARCH("GT",porsche_data[[#This Row],[Model]])),1,0)</f>
        <v>0</v>
      </c>
      <c r="I2627">
        <f>IF(ISNUMBER(SEARCH("RS",porsche_data[[#This Row],[Model]])),1,0)</f>
        <v>0</v>
      </c>
      <c r="J2627">
        <f>IF(ISNUMBER(SEARCH("Targa",porsche_data[[#This Row],[Body]])),1,0)</f>
        <v>0</v>
      </c>
      <c r="K2627">
        <f>IF(ISNUMBER(SEARCH("Cabriolet",porsche_data[[#This Row],[Body]])),1,0)</f>
        <v>0</v>
      </c>
      <c r="L2627" t="s">
        <v>44</v>
      </c>
      <c r="M2627">
        <v>991</v>
      </c>
      <c r="N2627" t="s">
        <v>1875</v>
      </c>
      <c r="O2627" s="3">
        <f>1*(LEFT(porsche_data[[#This Row],[Mileage0]],FIND(" ",porsche_data[[#This Row],[Mileage0]])-1))</f>
        <v>56000</v>
      </c>
      <c r="P2627" t="s">
        <v>207</v>
      </c>
      <c r="Q2627">
        <v>400</v>
      </c>
      <c r="R2627" t="s">
        <v>88</v>
      </c>
      <c r="S2627">
        <f>1*(LEFT(porsche_data[[#This Row],[Cylinder Capacity]],FIND(" ",porsche_data[[#This Row],[Cylinder Capacity]])-1))</f>
        <v>3.8</v>
      </c>
      <c r="T2627" t="s">
        <v>20</v>
      </c>
      <c r="U2627" t="s">
        <v>31</v>
      </c>
      <c r="V2627">
        <f>IF(porsche_data[[#This Row],[Transmission]]="Automatic",1,0)</f>
        <v>0</v>
      </c>
      <c r="W2627">
        <f>IF(porsche_data[[#This Row],[Transmission]]="PDK",1,0)</f>
        <v>1</v>
      </c>
      <c r="X2627" t="s">
        <v>22</v>
      </c>
      <c r="Y2627">
        <f>IF(porsche_data[[#This Row],[Drive]]="Rear drive",0,1)</f>
        <v>0</v>
      </c>
      <c r="Z2627" t="s">
        <v>23</v>
      </c>
      <c r="AA2627" t="s">
        <v>250</v>
      </c>
      <c r="AB2627">
        <f>IF(OR(porsche_data[[#This Row],[Interior Color]]="Black",porsche_data[[#This Row],[Interior Color]]="Beige",porsche_data[[#This Row],[Interior Color]]="Brown",porsche_data[[#This Row],[Interior Color]]="Grey"),0,1)</f>
        <v>0</v>
      </c>
      <c r="AC2627" t="s">
        <v>61</v>
      </c>
      <c r="AD26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28" spans="1:30" hidden="1" x14ac:dyDescent="0.2">
      <c r="A2628" t="s">
        <v>25</v>
      </c>
      <c r="C2628" t="e">
        <f>ABS((porsche_data[[#This Row],[Price]]-#REF!)/#REF!)</f>
        <v>#REF!</v>
      </c>
      <c r="D2628" t="s">
        <v>767</v>
      </c>
      <c r="E2628" t="s">
        <v>768</v>
      </c>
      <c r="F2628">
        <f>IF(OR(ISNUMBER(SEARCH(" 4S",porsche_data[[#This Row],[Model]])), ISNUMBER(SEARCH(" S",porsche_data[[#This Row],[Model]]))),1,0)</f>
        <v>0</v>
      </c>
      <c r="G2628">
        <f>IF(ISNUMBER(SEARCH("Turbo",porsche_data[[#This Row],[Model]])),1,0)</f>
        <v>1</v>
      </c>
      <c r="H2628">
        <f>IF(ISNUMBER(SEARCH("GT",porsche_data[[#This Row],[Model]])),1,0)</f>
        <v>0</v>
      </c>
      <c r="I2628">
        <f>IF(ISNUMBER(SEARCH("RS",porsche_data[[#This Row],[Model]])),1,0)</f>
        <v>0</v>
      </c>
      <c r="J2628">
        <f>IF(ISNUMBER(SEARCH("Targa",porsche_data[[#This Row],[Body]])),1,0)</f>
        <v>0</v>
      </c>
      <c r="K2628">
        <f>IF(ISNUMBER(SEARCH("Cabriolet",porsche_data[[#This Row],[Body]])),1,0)</f>
        <v>0</v>
      </c>
      <c r="L2628" t="s">
        <v>44</v>
      </c>
      <c r="N2628" t="s">
        <v>1794</v>
      </c>
      <c r="O2628" t="str">
        <f>IF(ISNUMBER(SEARCH("km",porsche_data[[#This Row],[Mileage0]])),porsche_data[[#This Row],[Mileage0]],"")</f>
        <v>2400 km</v>
      </c>
      <c r="P2628" t="s">
        <v>115</v>
      </c>
      <c r="R2628" t="s">
        <v>67</v>
      </c>
      <c r="T2628" t="s">
        <v>20</v>
      </c>
      <c r="U2628" t="s">
        <v>21</v>
      </c>
      <c r="V2628">
        <f>IF(porsche_data[[#This Row],[Transmission]]="Automatic",1,0)</f>
        <v>0</v>
      </c>
      <c r="W2628">
        <f>IF(porsche_data[[#This Row],[Transmission]]="PDK",1,0)</f>
        <v>0</v>
      </c>
      <c r="X2628" t="s">
        <v>22</v>
      </c>
      <c r="Y2628">
        <f>IF(porsche_data[[#This Row],[Drive]]="Rear drive",0,1)</f>
        <v>0</v>
      </c>
      <c r="Z2628" t="s">
        <v>23</v>
      </c>
      <c r="AA2628" t="s">
        <v>24</v>
      </c>
      <c r="AB2628">
        <f>IF(OR(porsche_data[[#This Row],[Interior Color]]="Black",porsche_data[[#This Row],[Interior Color]]="Beige",porsche_data[[#This Row],[Interior Color]]="Brown",porsche_data[[#This Row],[Interior Color]]="Grey"),0,1)</f>
        <v>0</v>
      </c>
      <c r="AC2628" t="s">
        <v>54</v>
      </c>
      <c r="AD26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29" spans="1:30" hidden="1" x14ac:dyDescent="0.2">
      <c r="A2629" t="s">
        <v>25</v>
      </c>
      <c r="C2629" t="e">
        <f>ABS((porsche_data[[#This Row],[Price]]-#REF!)/#REF!)</f>
        <v>#REF!</v>
      </c>
      <c r="D2629" t="s">
        <v>25</v>
      </c>
      <c r="E2629" t="s">
        <v>25</v>
      </c>
      <c r="F2629">
        <f>IF(OR(ISNUMBER(SEARCH(" 4S",porsche_data[[#This Row],[Model]])), ISNUMBER(SEARCH(" S",porsche_data[[#This Row],[Model]]))),1,0)</f>
        <v>0</v>
      </c>
      <c r="G2629">
        <f>IF(ISNUMBER(SEARCH("Turbo",porsche_data[[#This Row],[Model]])),1,0)</f>
        <v>0</v>
      </c>
      <c r="H2629">
        <f>IF(ISNUMBER(SEARCH("GT",porsche_data[[#This Row],[Model]])),1,0)</f>
        <v>0</v>
      </c>
      <c r="I2629">
        <f>IF(ISNUMBER(SEARCH("RS",porsche_data[[#This Row],[Model]])),1,0)</f>
        <v>0</v>
      </c>
      <c r="J2629">
        <f>IF(ISNUMBER(SEARCH("Targa",porsche_data[[#This Row],[Body]])),1,0)</f>
        <v>0</v>
      </c>
      <c r="K2629">
        <f>IF(ISNUMBER(SEARCH("Cabriolet",porsche_data[[#This Row],[Body]])),1,0)</f>
        <v>0</v>
      </c>
      <c r="L2629" t="s">
        <v>25</v>
      </c>
      <c r="N2629" t="s">
        <v>25</v>
      </c>
      <c r="O2629" t="str">
        <f>IF(ISNUMBER(SEARCH("km",porsche_data[[#This Row],[Mileage0]])),porsche_data[[#This Row],[Mileage0]],"")</f>
        <v/>
      </c>
      <c r="P2629" t="s">
        <v>25</v>
      </c>
      <c r="R2629" t="s">
        <v>25</v>
      </c>
      <c r="T2629" t="s">
        <v>25</v>
      </c>
      <c r="U2629" t="s">
        <v>25</v>
      </c>
      <c r="V2629">
        <f>IF(porsche_data[[#This Row],[Transmission]]="Automatic",1,0)</f>
        <v>0</v>
      </c>
      <c r="W2629">
        <f>IF(porsche_data[[#This Row],[Transmission]]="PDK",1,0)</f>
        <v>0</v>
      </c>
      <c r="X2629" t="s">
        <v>25</v>
      </c>
      <c r="Y2629">
        <f>IF(porsche_data[[#This Row],[Drive]]="Rear drive",0,1)</f>
        <v>1</v>
      </c>
      <c r="Z2629" t="s">
        <v>25</v>
      </c>
      <c r="AA2629" t="s">
        <v>25</v>
      </c>
      <c r="AB2629">
        <f>IF(OR(porsche_data[[#This Row],[Interior Color]]="Black",porsche_data[[#This Row],[Interior Color]]="Beige",porsche_data[[#This Row],[Interior Color]]="Brown",porsche_data[[#This Row],[Interior Color]]="Grey"),0,1)</f>
        <v>1</v>
      </c>
      <c r="AC2629" t="s">
        <v>25</v>
      </c>
      <c r="AD26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30" spans="1:30" x14ac:dyDescent="0.2">
      <c r="A2630" t="s">
        <v>335</v>
      </c>
      <c r="B2630">
        <v>99900</v>
      </c>
      <c r="C2630">
        <f>ABS((porsche_data[[#This Row],[Price]]-AVERAGE(B2562:B7017))/_xlfn.STDEV.P(B2562:B7017))</f>
        <v>1.5214238920454011</v>
      </c>
      <c r="D2630" t="s">
        <v>128</v>
      </c>
      <c r="E2630" t="s">
        <v>794</v>
      </c>
      <c r="F2630">
        <f>IF(OR(ISNUMBER(SEARCH(" 4S",porsche_data[[#This Row],[Model]])), ISNUMBER(SEARCH(" S",porsche_data[[#This Row],[Model]]))),1,0)</f>
        <v>1</v>
      </c>
      <c r="G2630">
        <f>IF(ISNUMBER(SEARCH("Turbo",porsche_data[[#This Row],[Model]])),1,0)</f>
        <v>0</v>
      </c>
      <c r="H2630">
        <f>IF(ISNUMBER(SEARCH("GT",porsche_data[[#This Row],[Model]])),1,0)</f>
        <v>0</v>
      </c>
      <c r="I2630">
        <f>IF(ISNUMBER(SEARCH("RS",porsche_data[[#This Row],[Model]])),1,0)</f>
        <v>0</v>
      </c>
      <c r="J2630">
        <f>IF(ISNUMBER(SEARCH("Targa",porsche_data[[#This Row],[Body]])),1,0)</f>
        <v>1</v>
      </c>
      <c r="K2630">
        <f>IF(ISNUMBER(SEARCH("Cabriolet",porsche_data[[#This Row],[Body]])),1,0)</f>
        <v>0</v>
      </c>
      <c r="L2630" t="s">
        <v>36</v>
      </c>
      <c r="M2630">
        <v>991</v>
      </c>
      <c r="N2630" t="s">
        <v>4218</v>
      </c>
      <c r="O2630" s="3">
        <f>1*(LEFT(porsche_data[[#This Row],[Mileage0]],FIND(" ",porsche_data[[#This Row],[Mileage0]])-1))</f>
        <v>76800</v>
      </c>
      <c r="P2630" t="s">
        <v>207</v>
      </c>
      <c r="Q2630">
        <v>400</v>
      </c>
      <c r="R2630" t="s">
        <v>88</v>
      </c>
      <c r="S2630">
        <f>1*(LEFT(porsche_data[[#This Row],[Cylinder Capacity]],FIND(" ",porsche_data[[#This Row],[Cylinder Capacity]])-1))</f>
        <v>3.8</v>
      </c>
      <c r="T2630" t="s">
        <v>20</v>
      </c>
      <c r="U2630" t="s">
        <v>21</v>
      </c>
      <c r="V2630">
        <f>IF(porsche_data[[#This Row],[Transmission]]="Automatic",1,0)</f>
        <v>0</v>
      </c>
      <c r="W2630">
        <f>IF(porsche_data[[#This Row],[Transmission]]="PDK",1,0)</f>
        <v>0</v>
      </c>
      <c r="X2630" t="s">
        <v>46</v>
      </c>
      <c r="Y2630">
        <f>IF(porsche_data[[#This Row],[Drive]]="Rear drive",0,1)</f>
        <v>1</v>
      </c>
      <c r="Z2630" t="s">
        <v>23</v>
      </c>
      <c r="AA2630" t="s">
        <v>32</v>
      </c>
      <c r="AB2630">
        <f>IF(OR(porsche_data[[#This Row],[Interior Color]]="Black",porsche_data[[#This Row],[Interior Color]]="Beige",porsche_data[[#This Row],[Interior Color]]="Brown",porsche_data[[#This Row],[Interior Color]]="Grey"),0,1)</f>
        <v>0</v>
      </c>
      <c r="AC2630" t="s">
        <v>32</v>
      </c>
      <c r="AD26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31" spans="1:30" hidden="1" x14ac:dyDescent="0.2">
      <c r="A2631" t="s">
        <v>3645</v>
      </c>
      <c r="C2631" t="e">
        <f>ABS((porsche_data[[#This Row],[Price]]-#REF!)/#REF!)</f>
        <v>#REF!</v>
      </c>
      <c r="D2631" t="s">
        <v>1519</v>
      </c>
      <c r="E2631" t="s">
        <v>989</v>
      </c>
      <c r="F2631">
        <f>IF(OR(ISNUMBER(SEARCH(" 4S",porsche_data[[#This Row],[Model]])), ISNUMBER(SEARCH(" S",porsche_data[[#This Row],[Model]]))),1,0)</f>
        <v>0</v>
      </c>
      <c r="G2631">
        <f>IF(ISNUMBER(SEARCH("Turbo",porsche_data[[#This Row],[Model]])),1,0)</f>
        <v>0</v>
      </c>
      <c r="H2631">
        <f>IF(ISNUMBER(SEARCH("GT",porsche_data[[#This Row],[Model]])),1,0)</f>
        <v>0</v>
      </c>
      <c r="I2631">
        <f>IF(ISNUMBER(SEARCH("RS",porsche_data[[#This Row],[Model]])),1,0)</f>
        <v>0</v>
      </c>
      <c r="J2631">
        <f>IF(ISNUMBER(SEARCH("Targa",porsche_data[[#This Row],[Body]])),1,0)</f>
        <v>0</v>
      </c>
      <c r="K2631">
        <f>IF(ISNUMBER(SEARCH("Cabriolet",porsche_data[[#This Row],[Body]])),1,0)</f>
        <v>0</v>
      </c>
      <c r="L2631" t="s">
        <v>44</v>
      </c>
      <c r="N2631" t="s">
        <v>3646</v>
      </c>
      <c r="O2631" t="str">
        <f>IF(ISNUMBER(SEARCH("km",porsche_data[[#This Row],[Mileage0]])),porsche_data[[#This Row],[Mileage0]],"")</f>
        <v>92400 km</v>
      </c>
      <c r="P2631" t="s">
        <v>428</v>
      </c>
      <c r="R2631" t="s">
        <v>748</v>
      </c>
      <c r="T2631" t="s">
        <v>20</v>
      </c>
      <c r="U2631" t="s">
        <v>21</v>
      </c>
      <c r="V2631">
        <f>IF(porsche_data[[#This Row],[Transmission]]="Automatic",1,0)</f>
        <v>0</v>
      </c>
      <c r="W2631">
        <f>IF(porsche_data[[#This Row],[Transmission]]="PDK",1,0)</f>
        <v>0</v>
      </c>
      <c r="X2631" t="s">
        <v>22</v>
      </c>
      <c r="Y2631">
        <f>IF(porsche_data[[#This Row],[Drive]]="Rear drive",0,1)</f>
        <v>0</v>
      </c>
      <c r="Z2631" t="s">
        <v>23</v>
      </c>
      <c r="AA2631" t="s">
        <v>24</v>
      </c>
      <c r="AB2631">
        <f>IF(OR(porsche_data[[#This Row],[Interior Color]]="Black",porsche_data[[#This Row],[Interior Color]]="Beige",porsche_data[[#This Row],[Interior Color]]="Brown",porsche_data[[#This Row],[Interior Color]]="Grey"),0,1)</f>
        <v>0</v>
      </c>
      <c r="AC2631" t="s">
        <v>61</v>
      </c>
      <c r="AD26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32" spans="1:30" hidden="1" x14ac:dyDescent="0.2">
      <c r="A2632" t="s">
        <v>335</v>
      </c>
      <c r="B2632">
        <v>99900</v>
      </c>
      <c r="C2632" t="e">
        <f>ABS((porsche_data[[#This Row],[Price]]-#REF!)/#REF!)</f>
        <v>#REF!</v>
      </c>
      <c r="D2632" t="s">
        <v>425</v>
      </c>
      <c r="E2632" t="s">
        <v>426</v>
      </c>
      <c r="F2632">
        <f>IF(OR(ISNUMBER(SEARCH(" 4S",porsche_data[[#This Row],[Model]])), ISNUMBER(SEARCH(" S",porsche_data[[#This Row],[Model]]))),1,0)</f>
        <v>0</v>
      </c>
      <c r="G2632">
        <f>IF(ISNUMBER(SEARCH("Turbo",porsche_data[[#This Row],[Model]])),1,0)</f>
        <v>0</v>
      </c>
      <c r="H2632">
        <f>IF(ISNUMBER(SEARCH("GT",porsche_data[[#This Row],[Model]])),1,0)</f>
        <v>0</v>
      </c>
      <c r="I2632">
        <f>IF(ISNUMBER(SEARCH("RS",porsche_data[[#This Row],[Model]])),1,0)</f>
        <v>0</v>
      </c>
      <c r="J2632">
        <f>IF(ISNUMBER(SEARCH("Targa",porsche_data[[#This Row],[Body]])),1,0)</f>
        <v>0</v>
      </c>
      <c r="K2632">
        <f>IF(ISNUMBER(SEARCH("Cabriolet",porsche_data[[#This Row],[Body]])),1,0)</f>
        <v>0</v>
      </c>
      <c r="L2632" t="s">
        <v>44</v>
      </c>
      <c r="N2632" t="s">
        <v>340</v>
      </c>
      <c r="O2632" t="str">
        <f>IF(ISNUMBER(SEARCH("km",porsche_data[[#This Row],[Mileage0]])),porsche_data[[#This Row],[Mileage0]],"")</f>
        <v>69000 km</v>
      </c>
      <c r="P2632" t="s">
        <v>428</v>
      </c>
      <c r="R2632" t="s">
        <v>429</v>
      </c>
      <c r="T2632" t="s">
        <v>20</v>
      </c>
      <c r="U2632" t="s">
        <v>21</v>
      </c>
      <c r="V2632">
        <f>IF(porsche_data[[#This Row],[Transmission]]="Automatic",1,0)</f>
        <v>0</v>
      </c>
      <c r="W2632">
        <f>IF(porsche_data[[#This Row],[Transmission]]="PDK",1,0)</f>
        <v>0</v>
      </c>
      <c r="X2632" t="s">
        <v>22</v>
      </c>
      <c r="Y2632">
        <f>IF(porsche_data[[#This Row],[Drive]]="Rear drive",0,1)</f>
        <v>0</v>
      </c>
      <c r="Z2632" t="s">
        <v>23</v>
      </c>
      <c r="AA2632" t="s">
        <v>68</v>
      </c>
      <c r="AB2632">
        <f>IF(OR(porsche_data[[#This Row],[Interior Color]]="Black",porsche_data[[#This Row],[Interior Color]]="Beige",porsche_data[[#This Row],[Interior Color]]="Brown",porsche_data[[#This Row],[Interior Color]]="Grey"),0,1)</f>
        <v>0</v>
      </c>
      <c r="AC2632" t="s">
        <v>116</v>
      </c>
      <c r="AD26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33" spans="1:30" x14ac:dyDescent="0.2">
      <c r="A2633" t="s">
        <v>335</v>
      </c>
      <c r="B2633">
        <v>99900</v>
      </c>
      <c r="C2633">
        <f>ABS((porsche_data[[#This Row],[Price]]-AVERAGE(B2565:B7020))/_xlfn.STDEV.P(B2565:B7020))</f>
        <v>1.5214238920454011</v>
      </c>
      <c r="D2633" t="s">
        <v>209</v>
      </c>
      <c r="E2633" t="s">
        <v>505</v>
      </c>
      <c r="F2633">
        <f>IF(OR(ISNUMBER(SEARCH(" 4S",porsche_data[[#This Row],[Model]])), ISNUMBER(SEARCH(" S",porsche_data[[#This Row],[Model]]))),1,0)</f>
        <v>0</v>
      </c>
      <c r="G2633">
        <f>IF(ISNUMBER(SEARCH("Turbo",porsche_data[[#This Row],[Model]])),1,0)</f>
        <v>0</v>
      </c>
      <c r="H2633">
        <f>IF(ISNUMBER(SEARCH("GT",porsche_data[[#This Row],[Model]])),1,0)</f>
        <v>0</v>
      </c>
      <c r="I2633">
        <f>IF(ISNUMBER(SEARCH("RS",porsche_data[[#This Row],[Model]])),1,0)</f>
        <v>0</v>
      </c>
      <c r="J2633">
        <f>IF(ISNUMBER(SEARCH("Targa",porsche_data[[#This Row],[Body]])),1,0)</f>
        <v>0</v>
      </c>
      <c r="K2633">
        <f>IF(ISNUMBER(SEARCH("Cabriolet",porsche_data[[#This Row],[Body]])),1,0)</f>
        <v>1</v>
      </c>
      <c r="L2633" t="s">
        <v>16</v>
      </c>
      <c r="M2633">
        <v>911</v>
      </c>
      <c r="N2633" t="s">
        <v>5113</v>
      </c>
      <c r="O2633" s="3">
        <f>1*(LEFT(porsche_data[[#This Row],[Mileage0]],FIND(" ",porsche_data[[#This Row],[Mileage0]])-1))</f>
        <v>174550</v>
      </c>
      <c r="P2633" t="s">
        <v>59</v>
      </c>
      <c r="Q2633">
        <v>231</v>
      </c>
      <c r="R2633" t="s">
        <v>60</v>
      </c>
      <c r="S2633">
        <f>1*(LEFT(porsche_data[[#This Row],[Cylinder Capacity]],FIND(" ",porsche_data[[#This Row],[Cylinder Capacity]])-1))</f>
        <v>3.2</v>
      </c>
      <c r="T2633" t="s">
        <v>20</v>
      </c>
      <c r="U2633" t="s">
        <v>21</v>
      </c>
      <c r="V2633">
        <f>IF(porsche_data[[#This Row],[Transmission]]="Automatic",1,0)</f>
        <v>0</v>
      </c>
      <c r="W2633">
        <f>IF(porsche_data[[#This Row],[Transmission]]="PDK",1,0)</f>
        <v>0</v>
      </c>
      <c r="X2633" t="s">
        <v>22</v>
      </c>
      <c r="Y2633">
        <f>IF(porsche_data[[#This Row],[Drive]]="Rear drive",0,1)</f>
        <v>0</v>
      </c>
      <c r="Z2633" t="s">
        <v>23</v>
      </c>
      <c r="AA2633" t="s">
        <v>24</v>
      </c>
      <c r="AB2633">
        <f>IF(OR(porsche_data[[#This Row],[Interior Color]]="Black",porsche_data[[#This Row],[Interior Color]]="Beige",porsche_data[[#This Row],[Interior Color]]="Brown",porsche_data[[#This Row],[Interior Color]]="Grey"),0,1)</f>
        <v>0</v>
      </c>
      <c r="AC2633" t="s">
        <v>24</v>
      </c>
      <c r="AD26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34" spans="1:30" hidden="1" x14ac:dyDescent="0.2">
      <c r="A2634" t="s">
        <v>3651</v>
      </c>
      <c r="C2634" t="e">
        <f>ABS((porsche_data[[#This Row],[Price]]-#REF!)/#REF!)</f>
        <v>#REF!</v>
      </c>
      <c r="D2634" t="s">
        <v>1123</v>
      </c>
      <c r="E2634" t="s">
        <v>3452</v>
      </c>
      <c r="F2634">
        <f>IF(OR(ISNUMBER(SEARCH(" 4S",porsche_data[[#This Row],[Model]])), ISNUMBER(SEARCH(" S",porsche_data[[#This Row],[Model]]))),1,0)</f>
        <v>0</v>
      </c>
      <c r="G2634">
        <f>IF(ISNUMBER(SEARCH("Turbo",porsche_data[[#This Row],[Model]])),1,0)</f>
        <v>1</v>
      </c>
      <c r="H2634">
        <f>IF(ISNUMBER(SEARCH("GT",porsche_data[[#This Row],[Model]])),1,0)</f>
        <v>0</v>
      </c>
      <c r="I2634">
        <f>IF(ISNUMBER(SEARCH("RS",porsche_data[[#This Row],[Model]])),1,0)</f>
        <v>0</v>
      </c>
      <c r="J2634">
        <f>IF(ISNUMBER(SEARCH("Targa",porsche_data[[#This Row],[Body]])),1,0)</f>
        <v>0</v>
      </c>
      <c r="K2634">
        <f>IF(ISNUMBER(SEARCH("Cabriolet",porsche_data[[#This Row],[Body]])),1,0)</f>
        <v>0</v>
      </c>
      <c r="L2634" t="s">
        <v>44</v>
      </c>
      <c r="N2634" t="s">
        <v>3652</v>
      </c>
      <c r="O2634" t="str">
        <f>IF(ISNUMBER(SEARCH("km",porsche_data[[#This Row],[Mileage0]])),porsche_data[[#This Row],[Mileage0]],"")</f>
        <v>99924 km</v>
      </c>
      <c r="P2634" t="s">
        <v>3653</v>
      </c>
      <c r="R2634" t="s">
        <v>748</v>
      </c>
      <c r="T2634" t="s">
        <v>20</v>
      </c>
      <c r="U2634" t="s">
        <v>21</v>
      </c>
      <c r="V2634">
        <f>IF(porsche_data[[#This Row],[Transmission]]="Automatic",1,0)</f>
        <v>0</v>
      </c>
      <c r="W2634">
        <f>IF(porsche_data[[#This Row],[Transmission]]="PDK",1,0)</f>
        <v>0</v>
      </c>
      <c r="X2634" t="s">
        <v>22</v>
      </c>
      <c r="Y2634">
        <f>IF(porsche_data[[#This Row],[Drive]]="Rear drive",0,1)</f>
        <v>0</v>
      </c>
      <c r="Z2634" t="s">
        <v>23</v>
      </c>
      <c r="AA2634" t="s">
        <v>24</v>
      </c>
      <c r="AB2634">
        <f>IF(OR(porsche_data[[#This Row],[Interior Color]]="Black",porsche_data[[#This Row],[Interior Color]]="Beige",porsche_data[[#This Row],[Interior Color]]="Brown",porsche_data[[#This Row],[Interior Color]]="Grey"),0,1)</f>
        <v>0</v>
      </c>
      <c r="AC2634" t="s">
        <v>99</v>
      </c>
      <c r="AD26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35" spans="1:30" hidden="1" x14ac:dyDescent="0.2">
      <c r="A2635" t="s">
        <v>25</v>
      </c>
      <c r="C2635" t="e">
        <f>ABS((porsche_data[[#This Row],[Price]]-#REF!)/#REF!)</f>
        <v>#REF!</v>
      </c>
      <c r="D2635" t="s">
        <v>25</v>
      </c>
      <c r="E2635" t="s">
        <v>25</v>
      </c>
      <c r="F2635">
        <f>IF(OR(ISNUMBER(SEARCH(" 4S",porsche_data[[#This Row],[Model]])), ISNUMBER(SEARCH(" S",porsche_data[[#This Row],[Model]]))),1,0)</f>
        <v>0</v>
      </c>
      <c r="G2635">
        <f>IF(ISNUMBER(SEARCH("Turbo",porsche_data[[#This Row],[Model]])),1,0)</f>
        <v>0</v>
      </c>
      <c r="H2635">
        <f>IF(ISNUMBER(SEARCH("GT",porsche_data[[#This Row],[Model]])),1,0)</f>
        <v>0</v>
      </c>
      <c r="I2635">
        <f>IF(ISNUMBER(SEARCH("RS",porsche_data[[#This Row],[Model]])),1,0)</f>
        <v>0</v>
      </c>
      <c r="J2635">
        <f>IF(ISNUMBER(SEARCH("Targa",porsche_data[[#This Row],[Body]])),1,0)</f>
        <v>0</v>
      </c>
      <c r="K2635">
        <f>IF(ISNUMBER(SEARCH("Cabriolet",porsche_data[[#This Row],[Body]])),1,0)</f>
        <v>0</v>
      </c>
      <c r="L2635" t="s">
        <v>25</v>
      </c>
      <c r="N2635" t="s">
        <v>25</v>
      </c>
      <c r="O2635" t="str">
        <f>IF(ISNUMBER(SEARCH("km",porsche_data[[#This Row],[Mileage0]])),porsche_data[[#This Row],[Mileage0]],"")</f>
        <v/>
      </c>
      <c r="P2635" t="s">
        <v>25</v>
      </c>
      <c r="R2635" t="s">
        <v>25</v>
      </c>
      <c r="T2635" t="s">
        <v>25</v>
      </c>
      <c r="U2635" t="s">
        <v>25</v>
      </c>
      <c r="V2635">
        <f>IF(porsche_data[[#This Row],[Transmission]]="Automatic",1,0)</f>
        <v>0</v>
      </c>
      <c r="W2635">
        <f>IF(porsche_data[[#This Row],[Transmission]]="PDK",1,0)</f>
        <v>0</v>
      </c>
      <c r="X2635" t="s">
        <v>25</v>
      </c>
      <c r="Y2635">
        <f>IF(porsche_data[[#This Row],[Drive]]="Rear drive",0,1)</f>
        <v>1</v>
      </c>
      <c r="Z2635" t="s">
        <v>25</v>
      </c>
      <c r="AA2635" t="s">
        <v>25</v>
      </c>
      <c r="AB2635">
        <f>IF(OR(porsche_data[[#This Row],[Interior Color]]="Black",porsche_data[[#This Row],[Interior Color]]="Beige",porsche_data[[#This Row],[Interior Color]]="Brown",porsche_data[[#This Row],[Interior Color]]="Grey"),0,1)</f>
        <v>1</v>
      </c>
      <c r="AC2635" t="s">
        <v>25</v>
      </c>
      <c r="AD26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36" spans="1:30" hidden="1" x14ac:dyDescent="0.2">
      <c r="A2636" t="s">
        <v>25</v>
      </c>
      <c r="C2636" t="e">
        <f>ABS((porsche_data[[#This Row],[Price]]-#REF!)/#REF!)</f>
        <v>#REF!</v>
      </c>
      <c r="D2636" t="s">
        <v>728</v>
      </c>
      <c r="E2636" t="s">
        <v>3654</v>
      </c>
      <c r="F2636">
        <f>IF(OR(ISNUMBER(SEARCH(" 4S",porsche_data[[#This Row],[Model]])), ISNUMBER(SEARCH(" S",porsche_data[[#This Row],[Model]]))),1,0)</f>
        <v>0</v>
      </c>
      <c r="G2636">
        <f>IF(ISNUMBER(SEARCH("Turbo",porsche_data[[#This Row],[Model]])),1,0)</f>
        <v>0</v>
      </c>
      <c r="H2636">
        <f>IF(ISNUMBER(SEARCH("GT",porsche_data[[#This Row],[Model]])),1,0)</f>
        <v>0</v>
      </c>
      <c r="I2636">
        <f>IF(ISNUMBER(SEARCH("RS",porsche_data[[#This Row],[Model]])),1,0)</f>
        <v>0</v>
      </c>
      <c r="J2636">
        <f>IF(ISNUMBER(SEARCH("Targa",porsche_data[[#This Row],[Body]])),1,0)</f>
        <v>0</v>
      </c>
      <c r="K2636">
        <f>IF(ISNUMBER(SEARCH("Cabriolet",porsche_data[[#This Row],[Body]])),1,0)</f>
        <v>0</v>
      </c>
      <c r="L2636" t="s">
        <v>316</v>
      </c>
      <c r="N2636" t="s">
        <v>25</v>
      </c>
      <c r="O2636" t="str">
        <f>IF(ISNUMBER(SEARCH("km",porsche_data[[#This Row],[Mileage0]])),porsche_data[[#This Row],[Mileage0]],"")</f>
        <v/>
      </c>
      <c r="P2636" t="s">
        <v>25</v>
      </c>
      <c r="R2636" t="s">
        <v>25</v>
      </c>
      <c r="T2636" t="s">
        <v>20</v>
      </c>
      <c r="U2636" t="s">
        <v>53</v>
      </c>
      <c r="V2636">
        <f>IF(porsche_data[[#This Row],[Transmission]]="Automatic",1,0)</f>
        <v>1</v>
      </c>
      <c r="W2636">
        <f>IF(porsche_data[[#This Row],[Transmission]]="PDK",1,0)</f>
        <v>0</v>
      </c>
      <c r="X2636" t="s">
        <v>22</v>
      </c>
      <c r="Y2636">
        <f>IF(porsche_data[[#This Row],[Drive]]="Rear drive",0,1)</f>
        <v>0</v>
      </c>
      <c r="Z2636" t="s">
        <v>671</v>
      </c>
      <c r="AA2636" t="s">
        <v>32</v>
      </c>
      <c r="AB2636">
        <f>IF(OR(porsche_data[[#This Row],[Interior Color]]="Black",porsche_data[[#This Row],[Interior Color]]="Beige",porsche_data[[#This Row],[Interior Color]]="Brown",porsche_data[[#This Row],[Interior Color]]="Grey"),0,1)</f>
        <v>0</v>
      </c>
      <c r="AC2636" t="s">
        <v>40</v>
      </c>
      <c r="AD26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37" spans="1:30" hidden="1" x14ac:dyDescent="0.2">
      <c r="A2637" t="s">
        <v>335</v>
      </c>
      <c r="B2637">
        <v>99900</v>
      </c>
      <c r="C2637" t="e">
        <f>ABS((porsche_data[[#This Row],[Price]]-#REF!)/#REF!)</f>
        <v>#REF!</v>
      </c>
      <c r="D2637" t="s">
        <v>118</v>
      </c>
      <c r="E2637" t="s">
        <v>426</v>
      </c>
      <c r="F2637">
        <f>IF(OR(ISNUMBER(SEARCH(" 4S",porsche_data[[#This Row],[Model]])), ISNUMBER(SEARCH(" S",porsche_data[[#This Row],[Model]]))),1,0)</f>
        <v>0</v>
      </c>
      <c r="G2637">
        <f>IF(ISNUMBER(SEARCH("Turbo",porsche_data[[#This Row],[Model]])),1,0)</f>
        <v>0</v>
      </c>
      <c r="H2637">
        <f>IF(ISNUMBER(SEARCH("GT",porsche_data[[#This Row],[Model]])),1,0)</f>
        <v>0</v>
      </c>
      <c r="I2637">
        <f>IF(ISNUMBER(SEARCH("RS",porsche_data[[#This Row],[Model]])),1,0)</f>
        <v>0</v>
      </c>
      <c r="J2637">
        <f>IF(ISNUMBER(SEARCH("Targa",porsche_data[[#This Row],[Body]])),1,0)</f>
        <v>0</v>
      </c>
      <c r="K2637">
        <f>IF(ISNUMBER(SEARCH("Cabriolet",porsche_data[[#This Row],[Body]])),1,0)</f>
        <v>0</v>
      </c>
      <c r="L2637" t="s">
        <v>44</v>
      </c>
      <c r="N2637" t="s">
        <v>1147</v>
      </c>
      <c r="O2637" t="str">
        <f>IF(ISNUMBER(SEARCH("km",porsche_data[[#This Row],[Mileage0]])),porsche_data[[#This Row],[Mileage0]],"")</f>
        <v>100 km</v>
      </c>
      <c r="P2637" t="s">
        <v>731</v>
      </c>
      <c r="R2637" t="s">
        <v>25</v>
      </c>
      <c r="T2637" t="s">
        <v>20</v>
      </c>
      <c r="U2637" t="s">
        <v>21</v>
      </c>
      <c r="V2637">
        <f>IF(porsche_data[[#This Row],[Transmission]]="Automatic",1,0)</f>
        <v>0</v>
      </c>
      <c r="W2637">
        <f>IF(porsche_data[[#This Row],[Transmission]]="PDK",1,0)</f>
        <v>0</v>
      </c>
      <c r="X2637" t="s">
        <v>22</v>
      </c>
      <c r="Y2637">
        <f>IF(porsche_data[[#This Row],[Drive]]="Rear drive",0,1)</f>
        <v>0</v>
      </c>
      <c r="Z2637" t="s">
        <v>23</v>
      </c>
      <c r="AA2637" t="s">
        <v>24</v>
      </c>
      <c r="AB2637">
        <f>IF(OR(porsche_data[[#This Row],[Interior Color]]="Black",porsche_data[[#This Row],[Interior Color]]="Beige",porsche_data[[#This Row],[Interior Color]]="Brown",porsche_data[[#This Row],[Interior Color]]="Grey"),0,1)</f>
        <v>0</v>
      </c>
      <c r="AC2637" t="s">
        <v>47</v>
      </c>
      <c r="AD26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38" spans="1:30" x14ac:dyDescent="0.2">
      <c r="A2638" t="s">
        <v>1693</v>
      </c>
      <c r="B2638">
        <v>99890</v>
      </c>
      <c r="C2638">
        <f>ABS((porsche_data[[#This Row],[Price]]-AVERAGE(B2570:B7025))/_xlfn.STDEV.P(B2570:B7025))</f>
        <v>1.5208648925430359</v>
      </c>
      <c r="D2638" t="s">
        <v>298</v>
      </c>
      <c r="E2638" t="s">
        <v>295</v>
      </c>
      <c r="F2638">
        <f>IF(OR(ISNUMBER(SEARCH(" 4S",porsche_data[[#This Row],[Model]])), ISNUMBER(SEARCH(" S",porsche_data[[#This Row],[Model]]))),1,0)</f>
        <v>1</v>
      </c>
      <c r="G2638">
        <f>IF(ISNUMBER(SEARCH("Turbo",porsche_data[[#This Row],[Model]])),1,0)</f>
        <v>0</v>
      </c>
      <c r="H2638">
        <f>IF(ISNUMBER(SEARCH("GT",porsche_data[[#This Row],[Model]])),1,0)</f>
        <v>0</v>
      </c>
      <c r="I2638">
        <f>IF(ISNUMBER(SEARCH("RS",porsche_data[[#This Row],[Model]])),1,0)</f>
        <v>0</v>
      </c>
      <c r="J2638">
        <f>IF(ISNUMBER(SEARCH("Targa",porsche_data[[#This Row],[Body]])),1,0)</f>
        <v>0</v>
      </c>
      <c r="K2638">
        <f>IF(ISNUMBER(SEARCH("Cabriolet",porsche_data[[#This Row],[Body]])),1,0)</f>
        <v>1</v>
      </c>
      <c r="L2638" t="s">
        <v>16</v>
      </c>
      <c r="M2638">
        <v>997</v>
      </c>
      <c r="N2638" t="s">
        <v>1694</v>
      </c>
      <c r="O2638" s="3">
        <f>1*(LEFT(porsche_data[[#This Row],[Mileage0]],FIND(" ",porsche_data[[#This Row],[Mileage0]])-1))</f>
        <v>54357</v>
      </c>
      <c r="P2638" t="s">
        <v>529</v>
      </c>
      <c r="Q2638">
        <v>381</v>
      </c>
      <c r="R2638" t="s">
        <v>88</v>
      </c>
      <c r="S2638">
        <f>1*(LEFT(porsche_data[[#This Row],[Cylinder Capacity]],FIND(" ",porsche_data[[#This Row],[Cylinder Capacity]])-1))</f>
        <v>3.8</v>
      </c>
      <c r="T2638" t="s">
        <v>20</v>
      </c>
      <c r="U2638" t="s">
        <v>21</v>
      </c>
      <c r="V2638">
        <f>IF(porsche_data[[#This Row],[Transmission]]="Automatic",1,0)</f>
        <v>0</v>
      </c>
      <c r="W2638">
        <f>IF(porsche_data[[#This Row],[Transmission]]="PDK",1,0)</f>
        <v>0</v>
      </c>
      <c r="X2638" t="s">
        <v>46</v>
      </c>
      <c r="Y2638">
        <f>IF(porsche_data[[#This Row],[Drive]]="Rear drive",0,1)</f>
        <v>1</v>
      </c>
      <c r="Z2638" t="s">
        <v>23</v>
      </c>
      <c r="AA2638" t="s">
        <v>24</v>
      </c>
      <c r="AB2638">
        <f>IF(OR(porsche_data[[#This Row],[Interior Color]]="Black",porsche_data[[#This Row],[Interior Color]]="Beige",porsche_data[[#This Row],[Interior Color]]="Brown",porsche_data[[#This Row],[Interior Color]]="Grey"),0,1)</f>
        <v>0</v>
      </c>
      <c r="AC2638" t="s">
        <v>47</v>
      </c>
      <c r="AD26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39" spans="1:30" hidden="1" x14ac:dyDescent="0.2">
      <c r="A2639" t="s">
        <v>335</v>
      </c>
      <c r="C2639" t="e">
        <f>ABS((porsche_data[[#This Row],[Price]]-#REF!)/#REF!)</f>
        <v>#REF!</v>
      </c>
      <c r="D2639" t="s">
        <v>512</v>
      </c>
      <c r="E2639" t="s">
        <v>746</v>
      </c>
      <c r="F2639">
        <f>IF(OR(ISNUMBER(SEARCH(" 4S",porsche_data[[#This Row],[Model]])), ISNUMBER(SEARCH(" S",porsche_data[[#This Row],[Model]]))),1,0)</f>
        <v>0</v>
      </c>
      <c r="G2639">
        <f>IF(ISNUMBER(SEARCH("Turbo",porsche_data[[#This Row],[Model]])),1,0)</f>
        <v>0</v>
      </c>
      <c r="H2639">
        <f>IF(ISNUMBER(SEARCH("GT",porsche_data[[#This Row],[Model]])),1,0)</f>
        <v>0</v>
      </c>
      <c r="I2639">
        <f>IF(ISNUMBER(SEARCH("RS",porsche_data[[#This Row],[Model]])),1,0)</f>
        <v>0</v>
      </c>
      <c r="J2639">
        <f>IF(ISNUMBER(SEARCH("Targa",porsche_data[[#This Row],[Body]])),1,0)</f>
        <v>1</v>
      </c>
      <c r="K2639">
        <f>IF(ISNUMBER(SEARCH("Cabriolet",porsche_data[[#This Row],[Body]])),1,0)</f>
        <v>0</v>
      </c>
      <c r="L2639" t="s">
        <v>36</v>
      </c>
      <c r="N2639" t="s">
        <v>3659</v>
      </c>
      <c r="O2639" t="str">
        <f>IF(ISNUMBER(SEARCH("km",porsche_data[[#This Row],[Mileage0]])),porsche_data[[#This Row],[Mileage0]],"")</f>
        <v>4877 km</v>
      </c>
      <c r="P2639" t="s">
        <v>736</v>
      </c>
      <c r="R2639" t="s">
        <v>748</v>
      </c>
      <c r="T2639" t="s">
        <v>20</v>
      </c>
      <c r="U2639" t="s">
        <v>21</v>
      </c>
      <c r="V2639">
        <f>IF(porsche_data[[#This Row],[Transmission]]="Automatic",1,0)</f>
        <v>0</v>
      </c>
      <c r="W2639">
        <f>IF(porsche_data[[#This Row],[Transmission]]="PDK",1,0)</f>
        <v>0</v>
      </c>
      <c r="X2639" t="s">
        <v>22</v>
      </c>
      <c r="Y2639">
        <f>IF(porsche_data[[#This Row],[Drive]]="Rear drive",0,1)</f>
        <v>0</v>
      </c>
      <c r="Z2639" t="s">
        <v>23</v>
      </c>
      <c r="AA2639" t="s">
        <v>24</v>
      </c>
      <c r="AB2639">
        <f>IF(OR(porsche_data[[#This Row],[Interior Color]]="Black",porsche_data[[#This Row],[Interior Color]]="Beige",porsche_data[[#This Row],[Interior Color]]="Brown",porsche_data[[#This Row],[Interior Color]]="Grey"),0,1)</f>
        <v>0</v>
      </c>
      <c r="AC2639" t="s">
        <v>54</v>
      </c>
      <c r="AD26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40" spans="1:30" x14ac:dyDescent="0.2">
      <c r="A2640" t="s">
        <v>1693</v>
      </c>
      <c r="B2640">
        <v>99890</v>
      </c>
      <c r="C2640">
        <f>ABS((porsche_data[[#This Row],[Price]]-AVERAGE(B2572:B7027))/_xlfn.STDEV.P(B2572:B7027))</f>
        <v>1.5208648925430359</v>
      </c>
      <c r="D2640" t="s">
        <v>27</v>
      </c>
      <c r="E2640" t="s">
        <v>1279</v>
      </c>
      <c r="F2640">
        <f>IF(OR(ISNUMBER(SEARCH(" 4S",porsche_data[[#This Row],[Model]])), ISNUMBER(SEARCH(" S",porsche_data[[#This Row],[Model]]))),1,0)</f>
        <v>0</v>
      </c>
      <c r="G2640">
        <f>IF(ISNUMBER(SEARCH("Turbo",porsche_data[[#This Row],[Model]])),1,0)</f>
        <v>0</v>
      </c>
      <c r="H2640">
        <f>IF(ISNUMBER(SEARCH("GT",porsche_data[[#This Row],[Model]])),1,0)</f>
        <v>1</v>
      </c>
      <c r="I2640">
        <f>IF(ISNUMBER(SEARCH("RS",porsche_data[[#This Row],[Model]])),1,0)</f>
        <v>0</v>
      </c>
      <c r="J2640">
        <f>IF(ISNUMBER(SEARCH("Targa",porsche_data[[#This Row],[Body]])),1,0)</f>
        <v>0</v>
      </c>
      <c r="K2640">
        <f>IF(ISNUMBER(SEARCH("Cabriolet",porsche_data[[#This Row],[Body]])),1,0)</f>
        <v>0</v>
      </c>
      <c r="L2640" t="s">
        <v>44</v>
      </c>
      <c r="M2640">
        <v>997</v>
      </c>
      <c r="N2640" t="s">
        <v>3220</v>
      </c>
      <c r="O2640" s="3">
        <f>1*(LEFT(porsche_data[[#This Row],[Mileage0]],FIND(" ",porsche_data[[#This Row],[Mileage0]])-1))</f>
        <v>51908</v>
      </c>
      <c r="P2640" t="s">
        <v>137</v>
      </c>
      <c r="Q2640">
        <v>408</v>
      </c>
      <c r="R2640" t="s">
        <v>88</v>
      </c>
      <c r="S2640">
        <f>1*(LEFT(porsche_data[[#This Row],[Cylinder Capacity]],FIND(" ",porsche_data[[#This Row],[Cylinder Capacity]])-1))</f>
        <v>3.8</v>
      </c>
      <c r="T2640" t="s">
        <v>20</v>
      </c>
      <c r="U2640" t="s">
        <v>31</v>
      </c>
      <c r="V2640">
        <f>IF(porsche_data[[#This Row],[Transmission]]="Automatic",1,0)</f>
        <v>0</v>
      </c>
      <c r="W2640">
        <f>IF(porsche_data[[#This Row],[Transmission]]="PDK",1,0)</f>
        <v>1</v>
      </c>
      <c r="X2640" t="s">
        <v>22</v>
      </c>
      <c r="Y2640">
        <f>IF(porsche_data[[#This Row],[Drive]]="Rear drive",0,1)</f>
        <v>0</v>
      </c>
      <c r="Z2640" t="s">
        <v>23</v>
      </c>
      <c r="AA2640" t="s">
        <v>24</v>
      </c>
      <c r="AB2640">
        <f>IF(OR(porsche_data[[#This Row],[Interior Color]]="Black",porsche_data[[#This Row],[Interior Color]]="Beige",porsche_data[[#This Row],[Interior Color]]="Brown",porsche_data[[#This Row],[Interior Color]]="Grey"),0,1)</f>
        <v>0</v>
      </c>
      <c r="AC2640" t="s">
        <v>61</v>
      </c>
      <c r="AD26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41" spans="1:30" x14ac:dyDescent="0.2">
      <c r="A2641" t="s">
        <v>4164</v>
      </c>
      <c r="B2641">
        <v>99850</v>
      </c>
      <c r="C2641">
        <f>ABS((porsche_data[[#This Row],[Price]]-AVERAGE(B2573:B7028))/_xlfn.STDEV.P(B2573:B7028))</f>
        <v>1.5229522739142809</v>
      </c>
      <c r="D2641" t="s">
        <v>294</v>
      </c>
      <c r="E2641" t="s">
        <v>891</v>
      </c>
      <c r="F2641">
        <f>IF(OR(ISNUMBER(SEARCH(" 4S",porsche_data[[#This Row],[Model]])), ISNUMBER(SEARCH(" S",porsche_data[[#This Row],[Model]]))),1,0)</f>
        <v>0</v>
      </c>
      <c r="G2641">
        <f>IF(ISNUMBER(SEARCH("Turbo",porsche_data[[#This Row],[Model]])),1,0)</f>
        <v>1</v>
      </c>
      <c r="H2641">
        <f>IF(ISNUMBER(SEARCH("GT",porsche_data[[#This Row],[Model]])),1,0)</f>
        <v>0</v>
      </c>
      <c r="I2641">
        <f>IF(ISNUMBER(SEARCH("RS",porsche_data[[#This Row],[Model]])),1,0)</f>
        <v>0</v>
      </c>
      <c r="J2641">
        <f>IF(ISNUMBER(SEARCH("Targa",porsche_data[[#This Row],[Body]])),1,0)</f>
        <v>0</v>
      </c>
      <c r="K2641">
        <f>IF(ISNUMBER(SEARCH("Cabriolet",porsche_data[[#This Row],[Body]])),1,0)</f>
        <v>1</v>
      </c>
      <c r="L2641" t="s">
        <v>16</v>
      </c>
      <c r="M2641">
        <v>997</v>
      </c>
      <c r="N2641" t="s">
        <v>4165</v>
      </c>
      <c r="O2641" s="3">
        <f>1*(LEFT(porsche_data[[#This Row],[Mileage0]],FIND(" ",porsche_data[[#This Row],[Mileage0]])-1))</f>
        <v>100560</v>
      </c>
      <c r="P2641" t="s">
        <v>178</v>
      </c>
      <c r="Q2641">
        <v>480</v>
      </c>
      <c r="R2641" t="s">
        <v>19</v>
      </c>
      <c r="S2641">
        <f>1*(LEFT(porsche_data[[#This Row],[Cylinder Capacity]],FIND(" ",porsche_data[[#This Row],[Cylinder Capacity]])-1))</f>
        <v>3.6</v>
      </c>
      <c r="T2641" t="s">
        <v>20</v>
      </c>
      <c r="U2641" t="s">
        <v>21</v>
      </c>
      <c r="V2641">
        <f>IF(porsche_data[[#This Row],[Transmission]]="Automatic",1,0)</f>
        <v>0</v>
      </c>
      <c r="W2641">
        <f>IF(porsche_data[[#This Row],[Transmission]]="PDK",1,0)</f>
        <v>0</v>
      </c>
      <c r="X2641" t="s">
        <v>46</v>
      </c>
      <c r="Y2641">
        <f>IF(porsche_data[[#This Row],[Drive]]="Rear drive",0,1)</f>
        <v>1</v>
      </c>
      <c r="Z2641" t="s">
        <v>23</v>
      </c>
      <c r="AA2641" t="s">
        <v>24</v>
      </c>
      <c r="AB2641">
        <f>IF(OR(porsche_data[[#This Row],[Interior Color]]="Black",porsche_data[[#This Row],[Interior Color]]="Beige",porsche_data[[#This Row],[Interior Color]]="Brown",porsche_data[[#This Row],[Interior Color]]="Grey"),0,1)</f>
        <v>0</v>
      </c>
      <c r="AC2641" t="s">
        <v>99</v>
      </c>
      <c r="AD26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42" spans="1:30" x14ac:dyDescent="0.2">
      <c r="A2642" t="s">
        <v>1644</v>
      </c>
      <c r="B2642">
        <v>99500</v>
      </c>
      <c r="C2642">
        <f>ABS((porsche_data[[#This Row],[Price]]-AVERAGE(B2574:B7029))/_xlfn.STDEV.P(B2574:B7029))</f>
        <v>1.5033619396495763</v>
      </c>
      <c r="D2642" t="s">
        <v>229</v>
      </c>
      <c r="E2642" t="s">
        <v>43</v>
      </c>
      <c r="F2642">
        <f>IF(OR(ISNUMBER(SEARCH(" 4S",porsche_data[[#This Row],[Model]])), ISNUMBER(SEARCH(" S",porsche_data[[#This Row],[Model]]))),1,0)</f>
        <v>0</v>
      </c>
      <c r="G2642">
        <f>IF(ISNUMBER(SEARCH("Turbo",porsche_data[[#This Row],[Model]])),1,0)</f>
        <v>0</v>
      </c>
      <c r="H2642">
        <f>IF(ISNUMBER(SEARCH("GT",porsche_data[[#This Row],[Model]])),1,0)</f>
        <v>0</v>
      </c>
      <c r="I2642">
        <f>IF(ISNUMBER(SEARCH("RS",porsche_data[[#This Row],[Model]])),1,0)</f>
        <v>0</v>
      </c>
      <c r="J2642">
        <f>IF(ISNUMBER(SEARCH("Targa",porsche_data[[#This Row],[Body]])),1,0)</f>
        <v>0</v>
      </c>
      <c r="K2642">
        <f>IF(ISNUMBER(SEARCH("Cabriolet",porsche_data[[#This Row],[Body]])),1,0)</f>
        <v>0</v>
      </c>
      <c r="L2642" t="s">
        <v>44</v>
      </c>
      <c r="M2642">
        <v>964</v>
      </c>
      <c r="N2642" t="s">
        <v>1645</v>
      </c>
      <c r="O2642" s="3">
        <f>1*(LEFT(porsche_data[[#This Row],[Mileage0]],FIND(" ",porsche_data[[#This Row],[Mileage0]])-1))</f>
        <v>218300</v>
      </c>
      <c r="P2642" t="s">
        <v>18</v>
      </c>
      <c r="Q2642">
        <v>250</v>
      </c>
      <c r="R2642" t="s">
        <v>19</v>
      </c>
      <c r="S2642">
        <f>1*(LEFT(porsche_data[[#This Row],[Cylinder Capacity]],FIND(" ",porsche_data[[#This Row],[Cylinder Capacity]])-1))</f>
        <v>3.6</v>
      </c>
      <c r="T2642" t="s">
        <v>20</v>
      </c>
      <c r="U2642" t="s">
        <v>21</v>
      </c>
      <c r="V2642">
        <f>IF(porsche_data[[#This Row],[Transmission]]="Automatic",1,0)</f>
        <v>0</v>
      </c>
      <c r="W2642">
        <f>IF(porsche_data[[#This Row],[Transmission]]="PDK",1,0)</f>
        <v>0</v>
      </c>
      <c r="X2642" t="s">
        <v>46</v>
      </c>
      <c r="Y2642">
        <f>IF(porsche_data[[#This Row],[Drive]]="Rear drive",0,1)</f>
        <v>1</v>
      </c>
      <c r="Z2642" t="s">
        <v>23</v>
      </c>
      <c r="AA2642" t="s">
        <v>54</v>
      </c>
      <c r="AB2642">
        <f>IF(OR(porsche_data[[#This Row],[Interior Color]]="Black",porsche_data[[#This Row],[Interior Color]]="Beige",porsche_data[[#This Row],[Interior Color]]="Brown",porsche_data[[#This Row],[Interior Color]]="Grey"),0,1)</f>
        <v>1</v>
      </c>
      <c r="AC2642" t="s">
        <v>54</v>
      </c>
      <c r="AD26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43" spans="1:30" hidden="1" x14ac:dyDescent="0.2">
      <c r="A2643" t="s">
        <v>25</v>
      </c>
      <c r="C2643" t="e">
        <f>ABS((porsche_data[[#This Row],[Price]]-#REF!)/#REF!)</f>
        <v>#REF!</v>
      </c>
      <c r="D2643" t="s">
        <v>42</v>
      </c>
      <c r="E2643" t="s">
        <v>102</v>
      </c>
      <c r="F2643">
        <f>IF(OR(ISNUMBER(SEARCH(" 4S",porsche_data[[#This Row],[Model]])), ISNUMBER(SEARCH(" S",porsche_data[[#This Row],[Model]]))),1,0)</f>
        <v>0</v>
      </c>
      <c r="G2643">
        <f>IF(ISNUMBER(SEARCH("Turbo",porsche_data[[#This Row],[Model]])),1,0)</f>
        <v>0</v>
      </c>
      <c r="H2643">
        <f>IF(ISNUMBER(SEARCH("GT",porsche_data[[#This Row],[Model]])),1,0)</f>
        <v>0</v>
      </c>
      <c r="I2643">
        <f>IF(ISNUMBER(SEARCH("RS",porsche_data[[#This Row],[Model]])),1,0)</f>
        <v>0</v>
      </c>
      <c r="J2643">
        <f>IF(ISNUMBER(SEARCH("Targa",porsche_data[[#This Row],[Body]])),1,0)</f>
        <v>0</v>
      </c>
      <c r="K2643">
        <f>IF(ISNUMBER(SEARCH("Cabriolet",porsche_data[[#This Row],[Body]])),1,0)</f>
        <v>0</v>
      </c>
      <c r="L2643" t="s">
        <v>44</v>
      </c>
      <c r="N2643" t="s">
        <v>25</v>
      </c>
      <c r="O2643" t="str">
        <f>IF(ISNUMBER(SEARCH("km",porsche_data[[#This Row],[Mileage0]])),porsche_data[[#This Row],[Mileage0]],"")</f>
        <v/>
      </c>
      <c r="P2643" t="s">
        <v>3663</v>
      </c>
      <c r="R2643" t="s">
        <v>88</v>
      </c>
      <c r="T2643" t="s">
        <v>20</v>
      </c>
      <c r="U2643" t="s">
        <v>21</v>
      </c>
      <c r="V2643">
        <f>IF(porsche_data[[#This Row],[Transmission]]="Automatic",1,0)</f>
        <v>0</v>
      </c>
      <c r="W2643">
        <f>IF(porsche_data[[#This Row],[Transmission]]="PDK",1,0)</f>
        <v>0</v>
      </c>
      <c r="X2643" t="s">
        <v>22</v>
      </c>
      <c r="Y2643">
        <f>IF(porsche_data[[#This Row],[Drive]]="Rear drive",0,1)</f>
        <v>0</v>
      </c>
      <c r="Z2643" t="s">
        <v>23</v>
      </c>
      <c r="AA2643" t="s">
        <v>32</v>
      </c>
      <c r="AB2643">
        <f>IF(OR(porsche_data[[#This Row],[Interior Color]]="Black",porsche_data[[#This Row],[Interior Color]]="Beige",porsche_data[[#This Row],[Interior Color]]="Brown",porsche_data[[#This Row],[Interior Color]]="Grey"),0,1)</f>
        <v>0</v>
      </c>
      <c r="AC2643" t="s">
        <v>54</v>
      </c>
      <c r="AD26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44" spans="1:30" hidden="1" x14ac:dyDescent="0.2">
      <c r="A2644" t="s">
        <v>25</v>
      </c>
      <c r="C2644" t="e">
        <f>ABS((porsche_data[[#This Row],[Price]]-#REF!)/#REF!)</f>
        <v>#REF!</v>
      </c>
      <c r="D2644" t="s">
        <v>42</v>
      </c>
      <c r="E2644" t="s">
        <v>102</v>
      </c>
      <c r="F2644">
        <f>IF(OR(ISNUMBER(SEARCH(" 4S",porsche_data[[#This Row],[Model]])), ISNUMBER(SEARCH(" S",porsche_data[[#This Row],[Model]]))),1,0)</f>
        <v>0</v>
      </c>
      <c r="G2644">
        <f>IF(ISNUMBER(SEARCH("Turbo",porsche_data[[#This Row],[Model]])),1,0)</f>
        <v>0</v>
      </c>
      <c r="H2644">
        <f>IF(ISNUMBER(SEARCH("GT",porsche_data[[#This Row],[Model]])),1,0)</f>
        <v>0</v>
      </c>
      <c r="I2644">
        <f>IF(ISNUMBER(SEARCH("RS",porsche_data[[#This Row],[Model]])),1,0)</f>
        <v>0</v>
      </c>
      <c r="J2644">
        <f>IF(ISNUMBER(SEARCH("Targa",porsche_data[[#This Row],[Body]])),1,0)</f>
        <v>0</v>
      </c>
      <c r="K2644">
        <f>IF(ISNUMBER(SEARCH("Cabriolet",porsche_data[[#This Row],[Body]])),1,0)</f>
        <v>0</v>
      </c>
      <c r="L2644" t="s">
        <v>44</v>
      </c>
      <c r="N2644" t="s">
        <v>25</v>
      </c>
      <c r="O2644" t="str">
        <f>IF(ISNUMBER(SEARCH("km",porsche_data[[#This Row],[Mileage0]])),porsche_data[[#This Row],[Mileage0]],"")</f>
        <v/>
      </c>
      <c r="P2644" t="s">
        <v>25</v>
      </c>
      <c r="R2644" t="s">
        <v>25</v>
      </c>
      <c r="T2644" t="s">
        <v>20</v>
      </c>
      <c r="U2644" t="s">
        <v>21</v>
      </c>
      <c r="V2644">
        <f>IF(porsche_data[[#This Row],[Transmission]]="Automatic",1,0)</f>
        <v>0</v>
      </c>
      <c r="W2644">
        <f>IF(porsche_data[[#This Row],[Transmission]]="PDK",1,0)</f>
        <v>0</v>
      </c>
      <c r="X2644" t="s">
        <v>22</v>
      </c>
      <c r="Y2644">
        <f>IF(porsche_data[[#This Row],[Drive]]="Rear drive",0,1)</f>
        <v>0</v>
      </c>
      <c r="Z2644" t="s">
        <v>23</v>
      </c>
      <c r="AA2644" t="s">
        <v>32</v>
      </c>
      <c r="AB2644">
        <f>IF(OR(porsche_data[[#This Row],[Interior Color]]="Black",porsche_data[[#This Row],[Interior Color]]="Beige",porsche_data[[#This Row],[Interior Color]]="Brown",porsche_data[[#This Row],[Interior Color]]="Grey"),0,1)</f>
        <v>0</v>
      </c>
      <c r="AC2644" t="s">
        <v>54</v>
      </c>
      <c r="AD26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45" spans="1:30" hidden="1" x14ac:dyDescent="0.2">
      <c r="A2645" t="s">
        <v>1475</v>
      </c>
      <c r="C2645" t="e">
        <f>ABS((porsche_data[[#This Row],[Price]]-#REF!)/#REF!)</f>
        <v>#REF!</v>
      </c>
      <c r="D2645" t="s">
        <v>143</v>
      </c>
      <c r="E2645" t="s">
        <v>782</v>
      </c>
      <c r="F2645">
        <f>IF(OR(ISNUMBER(SEARCH(" 4S",porsche_data[[#This Row],[Model]])), ISNUMBER(SEARCH(" S",porsche_data[[#This Row],[Model]]))),1,0)</f>
        <v>0</v>
      </c>
      <c r="G2645">
        <f>IF(ISNUMBER(SEARCH("Turbo",porsche_data[[#This Row],[Model]])),1,0)</f>
        <v>0</v>
      </c>
      <c r="H2645">
        <f>IF(ISNUMBER(SEARCH("GT",porsche_data[[#This Row],[Model]])),1,0)</f>
        <v>0</v>
      </c>
      <c r="I2645">
        <f>IF(ISNUMBER(SEARCH("RS",porsche_data[[#This Row],[Model]])),1,0)</f>
        <v>0</v>
      </c>
      <c r="J2645">
        <f>IF(ISNUMBER(SEARCH("Targa",porsche_data[[#This Row],[Body]])),1,0)</f>
        <v>0</v>
      </c>
      <c r="K2645">
        <f>IF(ISNUMBER(SEARCH("Cabriolet",porsche_data[[#This Row],[Body]])),1,0)</f>
        <v>0</v>
      </c>
      <c r="L2645" t="s">
        <v>44</v>
      </c>
      <c r="N2645" t="s">
        <v>1476</v>
      </c>
      <c r="O2645" t="str">
        <f>IF(ISNUMBER(SEARCH("km",porsche_data[[#This Row],[Mileage0]])),porsche_data[[#This Row],[Mileage0]],"")</f>
        <v>135600 km</v>
      </c>
      <c r="P2645" t="s">
        <v>327</v>
      </c>
      <c r="R2645" t="s">
        <v>19</v>
      </c>
      <c r="T2645" t="s">
        <v>20</v>
      </c>
      <c r="U2645" t="s">
        <v>21</v>
      </c>
      <c r="V2645">
        <f>IF(porsche_data[[#This Row],[Transmission]]="Automatic",1,0)</f>
        <v>0</v>
      </c>
      <c r="W2645">
        <f>IF(porsche_data[[#This Row],[Transmission]]="PDK",1,0)</f>
        <v>0</v>
      </c>
      <c r="X2645" t="s">
        <v>46</v>
      </c>
      <c r="Y2645">
        <f>IF(porsche_data[[#This Row],[Drive]]="Rear drive",0,1)</f>
        <v>1</v>
      </c>
      <c r="Z2645" t="s">
        <v>23</v>
      </c>
      <c r="AA2645" t="s">
        <v>32</v>
      </c>
      <c r="AB2645">
        <f>IF(OR(porsche_data[[#This Row],[Interior Color]]="Black",porsche_data[[#This Row],[Interior Color]]="Beige",porsche_data[[#This Row],[Interior Color]]="Brown",porsche_data[[#This Row],[Interior Color]]="Grey"),0,1)</f>
        <v>0</v>
      </c>
      <c r="AC2645" t="s">
        <v>32</v>
      </c>
      <c r="AD26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46" spans="1:30" hidden="1" x14ac:dyDescent="0.2">
      <c r="A2646" t="s">
        <v>3665</v>
      </c>
      <c r="C2646" t="e">
        <f>ABS((porsche_data[[#This Row],[Price]]-#REF!)/#REF!)</f>
        <v>#REF!</v>
      </c>
      <c r="D2646" t="s">
        <v>80</v>
      </c>
      <c r="E2646" t="s">
        <v>260</v>
      </c>
      <c r="F2646">
        <f>IF(OR(ISNUMBER(SEARCH(" 4S",porsche_data[[#This Row],[Model]])), ISNUMBER(SEARCH(" S",porsche_data[[#This Row],[Model]]))),1,0)</f>
        <v>0</v>
      </c>
      <c r="G2646">
        <f>IF(ISNUMBER(SEARCH("Turbo",porsche_data[[#This Row],[Model]])),1,0)</f>
        <v>0</v>
      </c>
      <c r="H2646">
        <f>IF(ISNUMBER(SEARCH("GT",porsche_data[[#This Row],[Model]])),1,0)</f>
        <v>1</v>
      </c>
      <c r="I2646">
        <f>IF(ISNUMBER(SEARCH("RS",porsche_data[[#This Row],[Model]])),1,0)</f>
        <v>0</v>
      </c>
      <c r="J2646">
        <f>IF(ISNUMBER(SEARCH("Targa",porsche_data[[#This Row],[Body]])),1,0)</f>
        <v>0</v>
      </c>
      <c r="K2646">
        <f>IF(ISNUMBER(SEARCH("Cabriolet",porsche_data[[#This Row],[Body]])),1,0)</f>
        <v>0</v>
      </c>
      <c r="L2646" t="s">
        <v>44</v>
      </c>
      <c r="N2646" t="s">
        <v>3666</v>
      </c>
      <c r="O2646" t="str">
        <f>IF(ISNUMBER(SEARCH("km",porsche_data[[#This Row],[Mileage0]])),porsche_data[[#This Row],[Mileage0]],"")</f>
        <v/>
      </c>
      <c r="P2646" t="s">
        <v>66</v>
      </c>
      <c r="R2646" t="s">
        <v>67</v>
      </c>
      <c r="T2646" t="s">
        <v>232</v>
      </c>
      <c r="U2646" t="s">
        <v>31</v>
      </c>
      <c r="V2646">
        <f>IF(porsche_data[[#This Row],[Transmission]]="Automatic",1,0)</f>
        <v>0</v>
      </c>
      <c r="W2646">
        <f>IF(porsche_data[[#This Row],[Transmission]]="PDK",1,0)</f>
        <v>1</v>
      </c>
      <c r="X2646" t="s">
        <v>22</v>
      </c>
      <c r="Y2646">
        <f>IF(porsche_data[[#This Row],[Drive]]="Rear drive",0,1)</f>
        <v>0</v>
      </c>
      <c r="Z2646" t="s">
        <v>23</v>
      </c>
      <c r="AA2646" t="s">
        <v>24</v>
      </c>
      <c r="AB2646">
        <f>IF(OR(porsche_data[[#This Row],[Interior Color]]="Black",porsche_data[[#This Row],[Interior Color]]="Beige",porsche_data[[#This Row],[Interior Color]]="Brown",porsche_data[[#This Row],[Interior Color]]="Grey"),0,1)</f>
        <v>0</v>
      </c>
      <c r="AC2646" t="s">
        <v>99</v>
      </c>
      <c r="AD26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47" spans="1:30" hidden="1" x14ac:dyDescent="0.2">
      <c r="A2647" t="s">
        <v>25</v>
      </c>
      <c r="C2647" t="e">
        <f>ABS((porsche_data[[#This Row],[Price]]-#REF!)/#REF!)</f>
        <v>#REF!</v>
      </c>
      <c r="D2647" t="s">
        <v>25</v>
      </c>
      <c r="E2647" t="s">
        <v>25</v>
      </c>
      <c r="F2647">
        <f>IF(OR(ISNUMBER(SEARCH(" 4S",porsche_data[[#This Row],[Model]])), ISNUMBER(SEARCH(" S",porsche_data[[#This Row],[Model]]))),1,0)</f>
        <v>0</v>
      </c>
      <c r="G2647">
        <f>IF(ISNUMBER(SEARCH("Turbo",porsche_data[[#This Row],[Model]])),1,0)</f>
        <v>0</v>
      </c>
      <c r="H2647">
        <f>IF(ISNUMBER(SEARCH("GT",porsche_data[[#This Row],[Model]])),1,0)</f>
        <v>0</v>
      </c>
      <c r="I2647">
        <f>IF(ISNUMBER(SEARCH("RS",porsche_data[[#This Row],[Model]])),1,0)</f>
        <v>0</v>
      </c>
      <c r="J2647">
        <f>IF(ISNUMBER(SEARCH("Targa",porsche_data[[#This Row],[Body]])),1,0)</f>
        <v>0</v>
      </c>
      <c r="K2647">
        <f>IF(ISNUMBER(SEARCH("Cabriolet",porsche_data[[#This Row],[Body]])),1,0)</f>
        <v>0</v>
      </c>
      <c r="L2647" t="s">
        <v>25</v>
      </c>
      <c r="N2647" t="s">
        <v>25</v>
      </c>
      <c r="O2647" t="str">
        <f>IF(ISNUMBER(SEARCH("km",porsche_data[[#This Row],[Mileage0]])),porsche_data[[#This Row],[Mileage0]],"")</f>
        <v/>
      </c>
      <c r="P2647" t="s">
        <v>25</v>
      </c>
      <c r="R2647" t="s">
        <v>25</v>
      </c>
      <c r="T2647" t="s">
        <v>25</v>
      </c>
      <c r="U2647" t="s">
        <v>25</v>
      </c>
      <c r="V2647">
        <f>IF(porsche_data[[#This Row],[Transmission]]="Automatic",1,0)</f>
        <v>0</v>
      </c>
      <c r="W2647">
        <f>IF(porsche_data[[#This Row],[Transmission]]="PDK",1,0)</f>
        <v>0</v>
      </c>
      <c r="X2647" t="s">
        <v>25</v>
      </c>
      <c r="Y2647">
        <f>IF(porsche_data[[#This Row],[Drive]]="Rear drive",0,1)</f>
        <v>1</v>
      </c>
      <c r="Z2647" t="s">
        <v>25</v>
      </c>
      <c r="AA2647" t="s">
        <v>25</v>
      </c>
      <c r="AB2647">
        <f>IF(OR(porsche_data[[#This Row],[Interior Color]]="Black",porsche_data[[#This Row],[Interior Color]]="Beige",porsche_data[[#This Row],[Interior Color]]="Brown",porsche_data[[#This Row],[Interior Color]]="Grey"),0,1)</f>
        <v>1</v>
      </c>
      <c r="AC2647" t="s">
        <v>25</v>
      </c>
      <c r="AD26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48" spans="1:30" hidden="1" x14ac:dyDescent="0.2">
      <c r="A2648" t="s">
        <v>3165</v>
      </c>
      <c r="C2648" t="e">
        <f>ABS((porsche_data[[#This Row],[Price]]-#REF!)/#REF!)</f>
        <v>#REF!</v>
      </c>
      <c r="D2648" t="s">
        <v>349</v>
      </c>
      <c r="E2648" t="s">
        <v>710</v>
      </c>
      <c r="F2648">
        <f>IF(OR(ISNUMBER(SEARCH(" 4S",porsche_data[[#This Row],[Model]])), ISNUMBER(SEARCH(" S",porsche_data[[#This Row],[Model]]))),1,0)</f>
        <v>0</v>
      </c>
      <c r="G2648">
        <f>IF(ISNUMBER(SEARCH("Turbo",porsche_data[[#This Row],[Model]])),1,0)</f>
        <v>1</v>
      </c>
      <c r="H2648">
        <f>IF(ISNUMBER(SEARCH("GT",porsche_data[[#This Row],[Model]])),1,0)</f>
        <v>0</v>
      </c>
      <c r="I2648">
        <f>IF(ISNUMBER(SEARCH("RS",porsche_data[[#This Row],[Model]])),1,0)</f>
        <v>0</v>
      </c>
      <c r="J2648">
        <f>IF(ISNUMBER(SEARCH("Targa",porsche_data[[#This Row],[Body]])),1,0)</f>
        <v>0</v>
      </c>
      <c r="K2648">
        <f>IF(ISNUMBER(SEARCH("Cabriolet",porsche_data[[#This Row],[Body]])),1,0)</f>
        <v>1</v>
      </c>
      <c r="L2648" t="s">
        <v>16</v>
      </c>
      <c r="N2648" t="s">
        <v>3667</v>
      </c>
      <c r="O2648" t="str">
        <f>IF(ISNUMBER(SEARCH("km",porsche_data[[#This Row],[Mileage0]])),porsche_data[[#This Row],[Mileage0]],"")</f>
        <v/>
      </c>
      <c r="P2648" t="s">
        <v>202</v>
      </c>
      <c r="R2648" t="s">
        <v>213</v>
      </c>
      <c r="T2648" t="s">
        <v>232</v>
      </c>
      <c r="U2648" t="s">
        <v>21</v>
      </c>
      <c r="V2648">
        <f>IF(porsche_data[[#This Row],[Transmission]]="Automatic",1,0)</f>
        <v>0</v>
      </c>
      <c r="W2648">
        <f>IF(porsche_data[[#This Row],[Transmission]]="PDK",1,0)</f>
        <v>0</v>
      </c>
      <c r="X2648" t="s">
        <v>22</v>
      </c>
      <c r="Y2648">
        <f>IF(porsche_data[[#This Row],[Drive]]="Rear drive",0,1)</f>
        <v>0</v>
      </c>
      <c r="Z2648" t="s">
        <v>23</v>
      </c>
      <c r="AA2648" t="s">
        <v>61</v>
      </c>
      <c r="AB2648">
        <f>IF(OR(porsche_data[[#This Row],[Interior Color]]="Black",porsche_data[[#This Row],[Interior Color]]="Beige",porsche_data[[#This Row],[Interior Color]]="Brown",porsche_data[[#This Row],[Interior Color]]="Grey"),0,1)</f>
        <v>1</v>
      </c>
      <c r="AC2648" t="s">
        <v>116</v>
      </c>
      <c r="AD26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49" spans="1:30" hidden="1" x14ac:dyDescent="0.2">
      <c r="A2649" t="s">
        <v>3668</v>
      </c>
      <c r="C2649" t="e">
        <f>ABS((porsche_data[[#This Row],[Price]]-#REF!)/#REF!)</f>
        <v>#REF!</v>
      </c>
      <c r="D2649" t="s">
        <v>349</v>
      </c>
      <c r="E2649" t="s">
        <v>710</v>
      </c>
      <c r="F2649">
        <f>IF(OR(ISNUMBER(SEARCH(" 4S",porsche_data[[#This Row],[Model]])), ISNUMBER(SEARCH(" S",porsche_data[[#This Row],[Model]]))),1,0)</f>
        <v>0</v>
      </c>
      <c r="G2649">
        <f>IF(ISNUMBER(SEARCH("Turbo",porsche_data[[#This Row],[Model]])),1,0)</f>
        <v>1</v>
      </c>
      <c r="H2649">
        <f>IF(ISNUMBER(SEARCH("GT",porsche_data[[#This Row],[Model]])),1,0)</f>
        <v>0</v>
      </c>
      <c r="I2649">
        <f>IF(ISNUMBER(SEARCH("RS",porsche_data[[#This Row],[Model]])),1,0)</f>
        <v>0</v>
      </c>
      <c r="J2649">
        <f>IF(ISNUMBER(SEARCH("Targa",porsche_data[[#This Row],[Body]])),1,0)</f>
        <v>0</v>
      </c>
      <c r="K2649">
        <f>IF(ISNUMBER(SEARCH("Cabriolet",porsche_data[[#This Row],[Body]])),1,0)</f>
        <v>0</v>
      </c>
      <c r="L2649" t="s">
        <v>44</v>
      </c>
      <c r="N2649" t="s">
        <v>3669</v>
      </c>
      <c r="O2649" t="str">
        <f>IF(ISNUMBER(SEARCH("km",porsche_data[[#This Row],[Mileage0]])),porsche_data[[#This Row],[Mileage0]],"")</f>
        <v/>
      </c>
      <c r="P2649" t="s">
        <v>202</v>
      </c>
      <c r="R2649" t="s">
        <v>213</v>
      </c>
      <c r="T2649" t="s">
        <v>232</v>
      </c>
      <c r="U2649" t="s">
        <v>21</v>
      </c>
      <c r="V2649">
        <f>IF(porsche_data[[#This Row],[Transmission]]="Automatic",1,0)</f>
        <v>0</v>
      </c>
      <c r="W2649">
        <f>IF(porsche_data[[#This Row],[Transmission]]="PDK",1,0)</f>
        <v>0</v>
      </c>
      <c r="X2649" t="s">
        <v>22</v>
      </c>
      <c r="Y2649">
        <f>IF(porsche_data[[#This Row],[Drive]]="Rear drive",0,1)</f>
        <v>0</v>
      </c>
      <c r="Z2649" t="s">
        <v>23</v>
      </c>
      <c r="AA2649" t="s">
        <v>61</v>
      </c>
      <c r="AB2649">
        <f>IF(OR(porsche_data[[#This Row],[Interior Color]]="Black",porsche_data[[#This Row],[Interior Color]]="Beige",porsche_data[[#This Row],[Interior Color]]="Brown",porsche_data[[#This Row],[Interior Color]]="Grey"),0,1)</f>
        <v>1</v>
      </c>
      <c r="AC2649" t="s">
        <v>54</v>
      </c>
      <c r="AD26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50" spans="1:30" hidden="1" x14ac:dyDescent="0.2">
      <c r="A2650" t="s">
        <v>2161</v>
      </c>
      <c r="C2650" t="e">
        <f>ABS((porsche_data[[#This Row],[Price]]-#REF!)/#REF!)</f>
        <v>#REF!</v>
      </c>
      <c r="D2650" t="s">
        <v>303</v>
      </c>
      <c r="E2650" t="s">
        <v>397</v>
      </c>
      <c r="F2650">
        <f>IF(OR(ISNUMBER(SEARCH(" 4S",porsche_data[[#This Row],[Model]])), ISNUMBER(SEARCH(" S",porsche_data[[#This Row],[Model]]))),1,0)</f>
        <v>1</v>
      </c>
      <c r="G2650">
        <f>IF(ISNUMBER(SEARCH("Turbo",porsche_data[[#This Row],[Model]])),1,0)</f>
        <v>0</v>
      </c>
      <c r="H2650">
        <f>IF(ISNUMBER(SEARCH("GT",porsche_data[[#This Row],[Model]])),1,0)</f>
        <v>0</v>
      </c>
      <c r="I2650">
        <f>IF(ISNUMBER(SEARCH("RS",porsche_data[[#This Row],[Model]])),1,0)</f>
        <v>0</v>
      </c>
      <c r="J2650">
        <f>IF(ISNUMBER(SEARCH("Targa",porsche_data[[#This Row],[Body]])),1,0)</f>
        <v>0</v>
      </c>
      <c r="K2650">
        <f>IF(ISNUMBER(SEARCH("Cabriolet",porsche_data[[#This Row],[Body]])),1,0)</f>
        <v>1</v>
      </c>
      <c r="L2650" t="s">
        <v>16</v>
      </c>
      <c r="N2650" t="s">
        <v>3670</v>
      </c>
      <c r="O2650" t="str">
        <f>IF(ISNUMBER(SEARCH("km",porsche_data[[#This Row],[Mileage0]])),porsche_data[[#This Row],[Mileage0]],"")</f>
        <v/>
      </c>
      <c r="P2650" t="s">
        <v>182</v>
      </c>
      <c r="R2650" t="s">
        <v>88</v>
      </c>
      <c r="T2650" t="s">
        <v>232</v>
      </c>
      <c r="U2650" t="s">
        <v>21</v>
      </c>
      <c r="V2650">
        <f>IF(porsche_data[[#This Row],[Transmission]]="Automatic",1,0)</f>
        <v>0</v>
      </c>
      <c r="W2650">
        <f>IF(porsche_data[[#This Row],[Transmission]]="PDK",1,0)</f>
        <v>0</v>
      </c>
      <c r="X2650" t="s">
        <v>46</v>
      </c>
      <c r="Y2650">
        <f>IF(porsche_data[[#This Row],[Drive]]="Rear drive",0,1)</f>
        <v>1</v>
      </c>
      <c r="Z2650" t="s">
        <v>23</v>
      </c>
      <c r="AA2650" t="s">
        <v>24</v>
      </c>
      <c r="AB2650">
        <f>IF(OR(porsche_data[[#This Row],[Interior Color]]="Black",porsche_data[[#This Row],[Interior Color]]="Beige",porsche_data[[#This Row],[Interior Color]]="Brown",porsche_data[[#This Row],[Interior Color]]="Grey"),0,1)</f>
        <v>0</v>
      </c>
      <c r="AC2650" t="s">
        <v>32</v>
      </c>
      <c r="AD26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51" spans="1:30" hidden="1" x14ac:dyDescent="0.2">
      <c r="A2651" t="s">
        <v>1644</v>
      </c>
      <c r="B2651">
        <v>99500</v>
      </c>
      <c r="C2651" t="e">
        <f>ABS((porsche_data[[#This Row],[Price]]-#REF!)/#REF!)</f>
        <v>#REF!</v>
      </c>
      <c r="D2651" t="s">
        <v>930</v>
      </c>
      <c r="E2651" t="s">
        <v>426</v>
      </c>
      <c r="F2651">
        <f>IF(OR(ISNUMBER(SEARCH(" 4S",porsche_data[[#This Row],[Model]])), ISNUMBER(SEARCH(" S",porsche_data[[#This Row],[Model]]))),1,0)</f>
        <v>0</v>
      </c>
      <c r="G2651">
        <f>IF(ISNUMBER(SEARCH("Turbo",porsche_data[[#This Row],[Model]])),1,0)</f>
        <v>0</v>
      </c>
      <c r="H2651">
        <f>IF(ISNUMBER(SEARCH("GT",porsche_data[[#This Row],[Model]])),1,0)</f>
        <v>0</v>
      </c>
      <c r="I2651">
        <f>IF(ISNUMBER(SEARCH("RS",porsche_data[[#This Row],[Model]])),1,0)</f>
        <v>0</v>
      </c>
      <c r="J2651">
        <f>IF(ISNUMBER(SEARCH("Targa",porsche_data[[#This Row],[Body]])),1,0)</f>
        <v>0</v>
      </c>
      <c r="K2651">
        <f>IF(ISNUMBER(SEARCH("Cabriolet",porsche_data[[#This Row],[Body]])),1,0)</f>
        <v>0</v>
      </c>
      <c r="L2651" t="s">
        <v>44</v>
      </c>
      <c r="N2651" t="s">
        <v>1960</v>
      </c>
      <c r="O2651" t="str">
        <f>IF(ISNUMBER(SEARCH("km",porsche_data[[#This Row],[Mileage0]])),porsche_data[[#This Row],[Mileage0]],"")</f>
        <v>154094 km</v>
      </c>
      <c r="P2651" t="s">
        <v>121</v>
      </c>
      <c r="R2651" t="s">
        <v>569</v>
      </c>
      <c r="T2651" t="s">
        <v>20</v>
      </c>
      <c r="U2651" t="s">
        <v>21</v>
      </c>
      <c r="V2651">
        <f>IF(porsche_data[[#This Row],[Transmission]]="Automatic",1,0)</f>
        <v>0</v>
      </c>
      <c r="W2651">
        <f>IF(porsche_data[[#This Row],[Transmission]]="PDK",1,0)</f>
        <v>0</v>
      </c>
      <c r="X2651" t="s">
        <v>22</v>
      </c>
      <c r="Y2651">
        <f>IF(porsche_data[[#This Row],[Drive]]="Rear drive",0,1)</f>
        <v>0</v>
      </c>
      <c r="Z2651" t="s">
        <v>23</v>
      </c>
      <c r="AA2651" t="s">
        <v>68</v>
      </c>
      <c r="AB2651">
        <f>IF(OR(porsche_data[[#This Row],[Interior Color]]="Black",porsche_data[[#This Row],[Interior Color]]="Beige",porsche_data[[#This Row],[Interior Color]]="Brown",porsche_data[[#This Row],[Interior Color]]="Grey"),0,1)</f>
        <v>0</v>
      </c>
      <c r="AC2651" t="s">
        <v>589</v>
      </c>
      <c r="AD26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52" spans="1:30" x14ac:dyDescent="0.2">
      <c r="A2652" t="s">
        <v>1644</v>
      </c>
      <c r="B2652">
        <v>99500</v>
      </c>
      <c r="C2652">
        <f>ABS((porsche_data[[#This Row],[Price]]-AVERAGE(B2584:B7039))/_xlfn.STDEV.P(B2584:B7039))</f>
        <v>1.5200971647253902</v>
      </c>
      <c r="D2652" t="s">
        <v>70</v>
      </c>
      <c r="E2652" t="s">
        <v>1253</v>
      </c>
      <c r="F2652">
        <f>IF(OR(ISNUMBER(SEARCH(" 4S",porsche_data[[#This Row],[Model]])), ISNUMBER(SEARCH(" S",porsche_data[[#This Row],[Model]]))),1,0)</f>
        <v>0</v>
      </c>
      <c r="G2652">
        <f>IF(ISNUMBER(SEARCH("Turbo",porsche_data[[#This Row],[Model]])),1,0)</f>
        <v>0</v>
      </c>
      <c r="H2652">
        <f>IF(ISNUMBER(SEARCH("GT",porsche_data[[#This Row],[Model]])),1,0)</f>
        <v>0</v>
      </c>
      <c r="I2652">
        <f>IF(ISNUMBER(SEARCH("RS",porsche_data[[#This Row],[Model]])),1,0)</f>
        <v>0</v>
      </c>
      <c r="J2652">
        <f>IF(ISNUMBER(SEARCH("Targa",porsche_data[[#This Row],[Body]])),1,0)</f>
        <v>0</v>
      </c>
      <c r="K2652">
        <f>IF(ISNUMBER(SEARCH("Cabriolet",porsche_data[[#This Row],[Body]])),1,0)</f>
        <v>0</v>
      </c>
      <c r="L2652" t="s">
        <v>44</v>
      </c>
      <c r="M2652">
        <v>991</v>
      </c>
      <c r="N2652" t="s">
        <v>2365</v>
      </c>
      <c r="O2652" s="3">
        <f>1*(LEFT(porsche_data[[#This Row],[Mileage0]],FIND(" ",porsche_data[[#This Row],[Mileage0]])-1))</f>
        <v>44600</v>
      </c>
      <c r="P2652" t="s">
        <v>331</v>
      </c>
      <c r="Q2652">
        <v>370</v>
      </c>
      <c r="R2652" t="s">
        <v>78</v>
      </c>
      <c r="S2652">
        <f>1*(LEFT(porsche_data[[#This Row],[Cylinder Capacity]],FIND(" ",porsche_data[[#This Row],[Cylinder Capacity]])-1))</f>
        <v>3</v>
      </c>
      <c r="T2652" t="s">
        <v>20</v>
      </c>
      <c r="U2652" t="s">
        <v>31</v>
      </c>
      <c r="V2652">
        <f>IF(porsche_data[[#This Row],[Transmission]]="Automatic",1,0)</f>
        <v>0</v>
      </c>
      <c r="W2652">
        <f>IF(porsche_data[[#This Row],[Transmission]]="PDK",1,0)</f>
        <v>1</v>
      </c>
      <c r="X2652" t="s">
        <v>46</v>
      </c>
      <c r="Y2652">
        <f>IF(porsche_data[[#This Row],[Drive]]="Rear drive",0,1)</f>
        <v>1</v>
      </c>
      <c r="Z2652" t="s">
        <v>23</v>
      </c>
      <c r="AA2652" t="s">
        <v>24</v>
      </c>
      <c r="AB2652">
        <f>IF(OR(porsche_data[[#This Row],[Interior Color]]="Black",porsche_data[[#This Row],[Interior Color]]="Beige",porsche_data[[#This Row],[Interior Color]]="Brown",porsche_data[[#This Row],[Interior Color]]="Grey"),0,1)</f>
        <v>0</v>
      </c>
      <c r="AC2652" t="s">
        <v>54</v>
      </c>
      <c r="AD26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53" spans="1:30" hidden="1" x14ac:dyDescent="0.2">
      <c r="A2653" t="s">
        <v>25</v>
      </c>
      <c r="C2653" t="e">
        <f>ABS((porsche_data[[#This Row],[Price]]-#REF!)/#REF!)</f>
        <v>#REF!</v>
      </c>
      <c r="D2653" t="s">
        <v>25</v>
      </c>
      <c r="E2653" t="s">
        <v>25</v>
      </c>
      <c r="F2653">
        <f>IF(OR(ISNUMBER(SEARCH(" 4S",porsche_data[[#This Row],[Model]])), ISNUMBER(SEARCH(" S",porsche_data[[#This Row],[Model]]))),1,0)</f>
        <v>0</v>
      </c>
      <c r="G2653">
        <f>IF(ISNUMBER(SEARCH("Turbo",porsche_data[[#This Row],[Model]])),1,0)</f>
        <v>0</v>
      </c>
      <c r="H2653">
        <f>IF(ISNUMBER(SEARCH("GT",porsche_data[[#This Row],[Model]])),1,0)</f>
        <v>0</v>
      </c>
      <c r="I2653">
        <f>IF(ISNUMBER(SEARCH("RS",porsche_data[[#This Row],[Model]])),1,0)</f>
        <v>0</v>
      </c>
      <c r="J2653">
        <f>IF(ISNUMBER(SEARCH("Targa",porsche_data[[#This Row],[Body]])),1,0)</f>
        <v>0</v>
      </c>
      <c r="K2653">
        <f>IF(ISNUMBER(SEARCH("Cabriolet",porsche_data[[#This Row],[Body]])),1,0)</f>
        <v>0</v>
      </c>
      <c r="L2653" t="s">
        <v>25</v>
      </c>
      <c r="N2653" t="s">
        <v>25</v>
      </c>
      <c r="O2653" t="str">
        <f>IF(ISNUMBER(SEARCH("km",porsche_data[[#This Row],[Mileage0]])),porsche_data[[#This Row],[Mileage0]],"")</f>
        <v/>
      </c>
      <c r="P2653" t="s">
        <v>25</v>
      </c>
      <c r="R2653" t="s">
        <v>25</v>
      </c>
      <c r="T2653" t="s">
        <v>25</v>
      </c>
      <c r="U2653" t="s">
        <v>25</v>
      </c>
      <c r="V2653">
        <f>IF(porsche_data[[#This Row],[Transmission]]="Automatic",1,0)</f>
        <v>0</v>
      </c>
      <c r="W2653">
        <f>IF(porsche_data[[#This Row],[Transmission]]="PDK",1,0)</f>
        <v>0</v>
      </c>
      <c r="X2653" t="s">
        <v>25</v>
      </c>
      <c r="Y2653">
        <f>IF(porsche_data[[#This Row],[Drive]]="Rear drive",0,1)</f>
        <v>1</v>
      </c>
      <c r="Z2653" t="s">
        <v>25</v>
      </c>
      <c r="AA2653" t="s">
        <v>25</v>
      </c>
      <c r="AB2653">
        <f>IF(OR(porsche_data[[#This Row],[Interior Color]]="Black",porsche_data[[#This Row],[Interior Color]]="Beige",porsche_data[[#This Row],[Interior Color]]="Brown",porsche_data[[#This Row],[Interior Color]]="Grey"),0,1)</f>
        <v>1</v>
      </c>
      <c r="AC2653" t="s">
        <v>25</v>
      </c>
      <c r="AD26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54" spans="1:30" hidden="1" x14ac:dyDescent="0.2">
      <c r="A2654" t="s">
        <v>335</v>
      </c>
      <c r="C2654" t="e">
        <f>ABS((porsche_data[[#This Row],[Price]]-#REF!)/#REF!)</f>
        <v>#REF!</v>
      </c>
      <c r="D2654" t="s">
        <v>410</v>
      </c>
      <c r="E2654" t="s">
        <v>411</v>
      </c>
      <c r="F2654">
        <f>IF(OR(ISNUMBER(SEARCH(" 4S",porsche_data[[#This Row],[Model]])), ISNUMBER(SEARCH(" S",porsche_data[[#This Row],[Model]]))),1,0)</f>
        <v>0</v>
      </c>
      <c r="G2654">
        <f>IF(ISNUMBER(SEARCH("Turbo",porsche_data[[#This Row],[Model]])),1,0)</f>
        <v>0</v>
      </c>
      <c r="H2654">
        <f>IF(ISNUMBER(SEARCH("GT",porsche_data[[#This Row],[Model]])),1,0)</f>
        <v>0</v>
      </c>
      <c r="I2654">
        <f>IF(ISNUMBER(SEARCH("RS",porsche_data[[#This Row],[Model]])),1,0)</f>
        <v>0</v>
      </c>
      <c r="J2654">
        <f>IF(ISNUMBER(SEARCH("Targa",porsche_data[[#This Row],[Body]])),1,0)</f>
        <v>0</v>
      </c>
      <c r="K2654">
        <f>IF(ISNUMBER(SEARCH("Cabriolet",porsche_data[[#This Row],[Body]])),1,0)</f>
        <v>0</v>
      </c>
      <c r="L2654" t="s">
        <v>44</v>
      </c>
      <c r="N2654" t="s">
        <v>3674</v>
      </c>
      <c r="O2654" t="str">
        <f>IF(ISNUMBER(SEARCH("km",porsche_data[[#This Row],[Mileage0]])),porsche_data[[#This Row],[Mileage0]],"")</f>
        <v>92999 km</v>
      </c>
      <c r="P2654" t="s">
        <v>412</v>
      </c>
      <c r="R2654" t="s">
        <v>395</v>
      </c>
      <c r="T2654" t="s">
        <v>20</v>
      </c>
      <c r="U2654" t="s">
        <v>21</v>
      </c>
      <c r="V2654">
        <f>IF(porsche_data[[#This Row],[Transmission]]="Automatic",1,0)</f>
        <v>0</v>
      </c>
      <c r="W2654">
        <f>IF(porsche_data[[#This Row],[Transmission]]="PDK",1,0)</f>
        <v>0</v>
      </c>
      <c r="X2654" t="s">
        <v>22</v>
      </c>
      <c r="Y2654">
        <f>IF(porsche_data[[#This Row],[Drive]]="Rear drive",0,1)</f>
        <v>0</v>
      </c>
      <c r="Z2654" t="s">
        <v>23</v>
      </c>
      <c r="AA2654" t="s">
        <v>24</v>
      </c>
      <c r="AB2654">
        <f>IF(OR(porsche_data[[#This Row],[Interior Color]]="Black",porsche_data[[#This Row],[Interior Color]]="Beige",porsche_data[[#This Row],[Interior Color]]="Brown",porsche_data[[#This Row],[Interior Color]]="Grey"),0,1)</f>
        <v>0</v>
      </c>
      <c r="AC2654" t="s">
        <v>116</v>
      </c>
      <c r="AD26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55" spans="1:30" hidden="1" x14ac:dyDescent="0.2">
      <c r="A2655" t="s">
        <v>1078</v>
      </c>
      <c r="C2655" t="e">
        <f>ABS((porsche_data[[#This Row],[Price]]-#REF!)/#REF!)</f>
        <v>#REF!</v>
      </c>
      <c r="D2655" t="s">
        <v>80</v>
      </c>
      <c r="E2655" t="s">
        <v>260</v>
      </c>
      <c r="F2655">
        <f>IF(OR(ISNUMBER(SEARCH(" 4S",porsche_data[[#This Row],[Model]])), ISNUMBER(SEARCH(" S",porsche_data[[#This Row],[Model]]))),1,0)</f>
        <v>0</v>
      </c>
      <c r="G2655">
        <f>IF(ISNUMBER(SEARCH("Turbo",porsche_data[[#This Row],[Model]])),1,0)</f>
        <v>0</v>
      </c>
      <c r="H2655">
        <f>IF(ISNUMBER(SEARCH("GT",porsche_data[[#This Row],[Model]])),1,0)</f>
        <v>1</v>
      </c>
      <c r="I2655">
        <f>IF(ISNUMBER(SEARCH("RS",porsche_data[[#This Row],[Model]])),1,0)</f>
        <v>0</v>
      </c>
      <c r="J2655">
        <f>IF(ISNUMBER(SEARCH("Targa",porsche_data[[#This Row],[Body]])),1,0)</f>
        <v>0</v>
      </c>
      <c r="K2655">
        <f>IF(ISNUMBER(SEARCH("Cabriolet",porsche_data[[#This Row],[Body]])),1,0)</f>
        <v>1</v>
      </c>
      <c r="L2655" t="s">
        <v>16</v>
      </c>
      <c r="N2655" t="s">
        <v>3675</v>
      </c>
      <c r="O2655" t="str">
        <f>IF(ISNUMBER(SEARCH("km",porsche_data[[#This Row],[Mileage0]])),porsche_data[[#This Row],[Mileage0]],"")</f>
        <v/>
      </c>
      <c r="P2655" t="s">
        <v>66</v>
      </c>
      <c r="R2655" t="s">
        <v>67</v>
      </c>
      <c r="T2655" t="s">
        <v>232</v>
      </c>
      <c r="U2655" t="s">
        <v>31</v>
      </c>
      <c r="V2655">
        <f>IF(porsche_data[[#This Row],[Transmission]]="Automatic",1,0)</f>
        <v>0</v>
      </c>
      <c r="W2655">
        <f>IF(porsche_data[[#This Row],[Transmission]]="PDK",1,0)</f>
        <v>1</v>
      </c>
      <c r="X2655" t="s">
        <v>22</v>
      </c>
      <c r="Y2655">
        <f>IF(porsche_data[[#This Row],[Drive]]="Rear drive",0,1)</f>
        <v>0</v>
      </c>
      <c r="Z2655" t="s">
        <v>23</v>
      </c>
      <c r="AA2655" t="s">
        <v>24</v>
      </c>
      <c r="AB2655">
        <f>IF(OR(porsche_data[[#This Row],[Interior Color]]="Black",porsche_data[[#This Row],[Interior Color]]="Beige",porsche_data[[#This Row],[Interior Color]]="Brown",porsche_data[[#This Row],[Interior Color]]="Grey"),0,1)</f>
        <v>0</v>
      </c>
      <c r="AC2655" t="s">
        <v>24</v>
      </c>
      <c r="AD26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56" spans="1:30" hidden="1" x14ac:dyDescent="0.2">
      <c r="A2656" t="s">
        <v>25</v>
      </c>
      <c r="C2656" t="e">
        <f>ABS((porsche_data[[#This Row],[Price]]-#REF!)/#REF!)</f>
        <v>#REF!</v>
      </c>
      <c r="D2656" t="s">
        <v>14</v>
      </c>
      <c r="E2656" t="s">
        <v>113</v>
      </c>
      <c r="F2656">
        <f>IF(OR(ISNUMBER(SEARCH(" 4S",porsche_data[[#This Row],[Model]])), ISNUMBER(SEARCH(" S",porsche_data[[#This Row],[Model]]))),1,0)</f>
        <v>0</v>
      </c>
      <c r="G2656">
        <f>IF(ISNUMBER(SEARCH("Turbo",porsche_data[[#This Row],[Model]])),1,0)</f>
        <v>0</v>
      </c>
      <c r="H2656">
        <f>IF(ISNUMBER(SEARCH("GT",porsche_data[[#This Row],[Model]])),1,0)</f>
        <v>0</v>
      </c>
      <c r="I2656">
        <f>IF(ISNUMBER(SEARCH("RS",porsche_data[[#This Row],[Model]])),1,0)</f>
        <v>1</v>
      </c>
      <c r="J2656">
        <f>IF(ISNUMBER(SEARCH("Targa",porsche_data[[#This Row],[Body]])),1,0)</f>
        <v>0</v>
      </c>
      <c r="K2656">
        <f>IF(ISNUMBER(SEARCH("Cabriolet",porsche_data[[#This Row],[Body]])),1,0)</f>
        <v>0</v>
      </c>
      <c r="L2656" t="s">
        <v>44</v>
      </c>
      <c r="N2656" t="s">
        <v>3676</v>
      </c>
      <c r="O2656" t="str">
        <f>IF(ISNUMBER(SEARCH("km",porsche_data[[#This Row],[Mileage0]])),porsche_data[[#This Row],[Mileage0]],"")</f>
        <v>26065 km</v>
      </c>
      <c r="P2656" t="s">
        <v>115</v>
      </c>
      <c r="R2656" t="s">
        <v>19</v>
      </c>
      <c r="T2656" t="s">
        <v>20</v>
      </c>
      <c r="U2656" t="s">
        <v>21</v>
      </c>
      <c r="V2656">
        <f>IF(porsche_data[[#This Row],[Transmission]]="Automatic",1,0)</f>
        <v>0</v>
      </c>
      <c r="W2656">
        <f>IF(porsche_data[[#This Row],[Transmission]]="PDK",1,0)</f>
        <v>0</v>
      </c>
      <c r="X2656" t="s">
        <v>22</v>
      </c>
      <c r="Y2656">
        <f>IF(porsche_data[[#This Row],[Drive]]="Rear drive",0,1)</f>
        <v>0</v>
      </c>
      <c r="Z2656" t="s">
        <v>23</v>
      </c>
      <c r="AA2656" t="s">
        <v>24</v>
      </c>
      <c r="AB2656">
        <f>IF(OR(porsche_data[[#This Row],[Interior Color]]="Black",porsche_data[[#This Row],[Interior Color]]="Beige",porsche_data[[#This Row],[Interior Color]]="Brown",porsche_data[[#This Row],[Interior Color]]="Grey"),0,1)</f>
        <v>0</v>
      </c>
      <c r="AC2656" t="s">
        <v>54</v>
      </c>
      <c r="AD26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57" spans="1:30" hidden="1" x14ac:dyDescent="0.2">
      <c r="A2657" t="s">
        <v>3461</v>
      </c>
      <c r="C2657" t="e">
        <f>ABS((porsche_data[[#This Row],[Price]]-#REF!)/#REF!)</f>
        <v>#REF!</v>
      </c>
      <c r="D2657" t="s">
        <v>215</v>
      </c>
      <c r="E2657" t="s">
        <v>397</v>
      </c>
      <c r="F2657">
        <f>IF(OR(ISNUMBER(SEARCH(" 4S",porsche_data[[#This Row],[Model]])), ISNUMBER(SEARCH(" S",porsche_data[[#This Row],[Model]]))),1,0)</f>
        <v>1</v>
      </c>
      <c r="G2657">
        <f>IF(ISNUMBER(SEARCH("Turbo",porsche_data[[#This Row],[Model]])),1,0)</f>
        <v>0</v>
      </c>
      <c r="H2657">
        <f>IF(ISNUMBER(SEARCH("GT",porsche_data[[#This Row],[Model]])),1,0)</f>
        <v>0</v>
      </c>
      <c r="I2657">
        <f>IF(ISNUMBER(SEARCH("RS",porsche_data[[#This Row],[Model]])),1,0)</f>
        <v>0</v>
      </c>
      <c r="J2657">
        <f>IF(ISNUMBER(SEARCH("Targa",porsche_data[[#This Row],[Body]])),1,0)</f>
        <v>1</v>
      </c>
      <c r="K2657">
        <f>IF(ISNUMBER(SEARCH("Cabriolet",porsche_data[[#This Row],[Body]])),1,0)</f>
        <v>0</v>
      </c>
      <c r="L2657" t="s">
        <v>36</v>
      </c>
      <c r="N2657" t="s">
        <v>3677</v>
      </c>
      <c r="O2657" t="str">
        <f>IF(ISNUMBER(SEARCH("km",porsche_data[[#This Row],[Mileage0]])),porsche_data[[#This Row],[Mileage0]],"")</f>
        <v/>
      </c>
      <c r="P2657" t="s">
        <v>182</v>
      </c>
      <c r="R2657" t="s">
        <v>88</v>
      </c>
      <c r="T2657" t="s">
        <v>232</v>
      </c>
      <c r="U2657" t="s">
        <v>31</v>
      </c>
      <c r="V2657">
        <f>IF(porsche_data[[#This Row],[Transmission]]="Automatic",1,0)</f>
        <v>0</v>
      </c>
      <c r="W2657">
        <f>IF(porsche_data[[#This Row],[Transmission]]="PDK",1,0)</f>
        <v>1</v>
      </c>
      <c r="X2657" t="s">
        <v>46</v>
      </c>
      <c r="Y2657">
        <f>IF(porsche_data[[#This Row],[Drive]]="Rear drive",0,1)</f>
        <v>1</v>
      </c>
      <c r="Z2657" t="s">
        <v>23</v>
      </c>
      <c r="AA2657" t="s">
        <v>24</v>
      </c>
      <c r="AB2657">
        <f>IF(OR(porsche_data[[#This Row],[Interior Color]]="Black",porsche_data[[#This Row],[Interior Color]]="Beige",porsche_data[[#This Row],[Interior Color]]="Brown",porsche_data[[#This Row],[Interior Color]]="Grey"),0,1)</f>
        <v>0</v>
      </c>
      <c r="AC2657" t="s">
        <v>61</v>
      </c>
      <c r="AD26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58" spans="1:30" hidden="1" x14ac:dyDescent="0.2">
      <c r="A2658" t="s">
        <v>755</v>
      </c>
      <c r="C2658" t="e">
        <f>ABS((porsche_data[[#This Row],[Price]]-#REF!)/#REF!)</f>
        <v>#REF!</v>
      </c>
      <c r="D2658" t="s">
        <v>303</v>
      </c>
      <c r="E2658" t="s">
        <v>397</v>
      </c>
      <c r="F2658">
        <f>IF(OR(ISNUMBER(SEARCH(" 4S",porsche_data[[#This Row],[Model]])), ISNUMBER(SEARCH(" S",porsche_data[[#This Row],[Model]]))),1,0)</f>
        <v>1</v>
      </c>
      <c r="G2658">
        <f>IF(ISNUMBER(SEARCH("Turbo",porsche_data[[#This Row],[Model]])),1,0)</f>
        <v>0</v>
      </c>
      <c r="H2658">
        <f>IF(ISNUMBER(SEARCH("GT",porsche_data[[#This Row],[Model]])),1,0)</f>
        <v>0</v>
      </c>
      <c r="I2658">
        <f>IF(ISNUMBER(SEARCH("RS",porsche_data[[#This Row],[Model]])),1,0)</f>
        <v>0</v>
      </c>
      <c r="J2658">
        <f>IF(ISNUMBER(SEARCH("Targa",porsche_data[[#This Row],[Body]])),1,0)</f>
        <v>0</v>
      </c>
      <c r="K2658">
        <f>IF(ISNUMBER(SEARCH("Cabriolet",porsche_data[[#This Row],[Body]])),1,0)</f>
        <v>0</v>
      </c>
      <c r="L2658" t="s">
        <v>44</v>
      </c>
      <c r="N2658" t="s">
        <v>3678</v>
      </c>
      <c r="O2658" t="str">
        <f>IF(ISNUMBER(SEARCH("km",porsche_data[[#This Row],[Mileage0]])),porsche_data[[#This Row],[Mileage0]],"")</f>
        <v/>
      </c>
      <c r="P2658" t="s">
        <v>182</v>
      </c>
      <c r="R2658" t="s">
        <v>88</v>
      </c>
      <c r="T2658" t="s">
        <v>232</v>
      </c>
      <c r="U2658" t="s">
        <v>21</v>
      </c>
      <c r="V2658">
        <f>IF(porsche_data[[#This Row],[Transmission]]="Automatic",1,0)</f>
        <v>0</v>
      </c>
      <c r="W2658">
        <f>IF(porsche_data[[#This Row],[Transmission]]="PDK",1,0)</f>
        <v>0</v>
      </c>
      <c r="X2658" t="s">
        <v>46</v>
      </c>
      <c r="Y2658">
        <f>IF(porsche_data[[#This Row],[Drive]]="Rear drive",0,1)</f>
        <v>1</v>
      </c>
      <c r="Z2658" t="s">
        <v>23</v>
      </c>
      <c r="AA2658" t="s">
        <v>24</v>
      </c>
      <c r="AB2658">
        <f>IF(OR(porsche_data[[#This Row],[Interior Color]]="Black",porsche_data[[#This Row],[Interior Color]]="Beige",porsche_data[[#This Row],[Interior Color]]="Brown",porsche_data[[#This Row],[Interior Color]]="Grey"),0,1)</f>
        <v>0</v>
      </c>
      <c r="AC2658" t="s">
        <v>116</v>
      </c>
      <c r="AD26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59" spans="1:30" hidden="1" x14ac:dyDescent="0.2">
      <c r="A2659" t="s">
        <v>25</v>
      </c>
      <c r="C2659" t="e">
        <f>ABS((porsche_data[[#This Row],[Price]]-#REF!)/#REF!)</f>
        <v>#REF!</v>
      </c>
      <c r="D2659" t="s">
        <v>25</v>
      </c>
      <c r="E2659" t="s">
        <v>25</v>
      </c>
      <c r="F2659">
        <f>IF(OR(ISNUMBER(SEARCH(" 4S",porsche_data[[#This Row],[Model]])), ISNUMBER(SEARCH(" S",porsche_data[[#This Row],[Model]]))),1,0)</f>
        <v>0</v>
      </c>
      <c r="G2659">
        <f>IF(ISNUMBER(SEARCH("Turbo",porsche_data[[#This Row],[Model]])),1,0)</f>
        <v>0</v>
      </c>
      <c r="H2659">
        <f>IF(ISNUMBER(SEARCH("GT",porsche_data[[#This Row],[Model]])),1,0)</f>
        <v>0</v>
      </c>
      <c r="I2659">
        <f>IF(ISNUMBER(SEARCH("RS",porsche_data[[#This Row],[Model]])),1,0)</f>
        <v>0</v>
      </c>
      <c r="J2659">
        <f>IF(ISNUMBER(SEARCH("Targa",porsche_data[[#This Row],[Body]])),1,0)</f>
        <v>0</v>
      </c>
      <c r="K2659">
        <f>IF(ISNUMBER(SEARCH("Cabriolet",porsche_data[[#This Row],[Body]])),1,0)</f>
        <v>0</v>
      </c>
      <c r="L2659" t="s">
        <v>25</v>
      </c>
      <c r="N2659" t="s">
        <v>25</v>
      </c>
      <c r="O2659" t="str">
        <f>IF(ISNUMBER(SEARCH("km",porsche_data[[#This Row],[Mileage0]])),porsche_data[[#This Row],[Mileage0]],"")</f>
        <v/>
      </c>
      <c r="P2659" t="s">
        <v>25</v>
      </c>
      <c r="R2659" t="s">
        <v>25</v>
      </c>
      <c r="T2659" t="s">
        <v>25</v>
      </c>
      <c r="U2659" t="s">
        <v>25</v>
      </c>
      <c r="V2659">
        <f>IF(porsche_data[[#This Row],[Transmission]]="Automatic",1,0)</f>
        <v>0</v>
      </c>
      <c r="W2659">
        <f>IF(porsche_data[[#This Row],[Transmission]]="PDK",1,0)</f>
        <v>0</v>
      </c>
      <c r="X2659" t="s">
        <v>25</v>
      </c>
      <c r="Y2659">
        <f>IF(porsche_data[[#This Row],[Drive]]="Rear drive",0,1)</f>
        <v>1</v>
      </c>
      <c r="Z2659" t="s">
        <v>25</v>
      </c>
      <c r="AA2659" t="s">
        <v>25</v>
      </c>
      <c r="AB2659">
        <f>IF(OR(porsche_data[[#This Row],[Interior Color]]="Black",porsche_data[[#This Row],[Interior Color]]="Beige",porsche_data[[#This Row],[Interior Color]]="Brown",porsche_data[[#This Row],[Interior Color]]="Grey"),0,1)</f>
        <v>1</v>
      </c>
      <c r="AC2659" t="s">
        <v>25</v>
      </c>
      <c r="AD26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60" spans="1:30" hidden="1" x14ac:dyDescent="0.2">
      <c r="A2660" t="s">
        <v>3679</v>
      </c>
      <c r="C2660" t="e">
        <f>ABS((porsche_data[[#This Row],[Price]]-#REF!)/#REF!)</f>
        <v>#REF!</v>
      </c>
      <c r="D2660" t="s">
        <v>767</v>
      </c>
      <c r="E2660" t="s">
        <v>1109</v>
      </c>
      <c r="F2660">
        <f>IF(OR(ISNUMBER(SEARCH(" 4S",porsche_data[[#This Row],[Model]])), ISNUMBER(SEARCH(" S",porsche_data[[#This Row],[Model]]))),1,0)</f>
        <v>0</v>
      </c>
      <c r="G2660">
        <f>IF(ISNUMBER(SEARCH("Turbo",porsche_data[[#This Row],[Model]])),1,0)</f>
        <v>0</v>
      </c>
      <c r="H2660">
        <f>IF(ISNUMBER(SEARCH("GT",porsche_data[[#This Row],[Model]])),1,0)</f>
        <v>0</v>
      </c>
      <c r="I2660">
        <f>IF(ISNUMBER(SEARCH("RS",porsche_data[[#This Row],[Model]])),1,0)</f>
        <v>0</v>
      </c>
      <c r="J2660">
        <f>IF(ISNUMBER(SEARCH("Targa",porsche_data[[#This Row],[Body]])),1,0)</f>
        <v>0</v>
      </c>
      <c r="K2660">
        <f>IF(ISNUMBER(SEARCH("Cabriolet",porsche_data[[#This Row],[Body]])),1,0)</f>
        <v>0</v>
      </c>
      <c r="L2660" t="s">
        <v>44</v>
      </c>
      <c r="N2660" t="s">
        <v>3680</v>
      </c>
      <c r="O2660" t="str">
        <f>IF(ISNUMBER(SEARCH("km",porsche_data[[#This Row],[Mileage0]])),porsche_data[[#This Row],[Mileage0]],"")</f>
        <v/>
      </c>
      <c r="P2660" t="s">
        <v>1111</v>
      </c>
      <c r="R2660" t="s">
        <v>67</v>
      </c>
      <c r="T2660" t="s">
        <v>232</v>
      </c>
      <c r="U2660" t="s">
        <v>53</v>
      </c>
      <c r="V2660">
        <f>IF(porsche_data[[#This Row],[Transmission]]="Automatic",1,0)</f>
        <v>1</v>
      </c>
      <c r="W2660">
        <f>IF(porsche_data[[#This Row],[Transmission]]="PDK",1,0)</f>
        <v>0</v>
      </c>
      <c r="X2660" t="s">
        <v>22</v>
      </c>
      <c r="Y2660">
        <f>IF(porsche_data[[#This Row],[Drive]]="Rear drive",0,1)</f>
        <v>0</v>
      </c>
      <c r="Z2660" t="s">
        <v>23</v>
      </c>
      <c r="AA2660" t="s">
        <v>24</v>
      </c>
      <c r="AB2660">
        <f>IF(OR(porsche_data[[#This Row],[Interior Color]]="Black",porsche_data[[#This Row],[Interior Color]]="Beige",porsche_data[[#This Row],[Interior Color]]="Brown",porsche_data[[#This Row],[Interior Color]]="Grey"),0,1)</f>
        <v>0</v>
      </c>
      <c r="AC2660" t="s">
        <v>54</v>
      </c>
      <c r="AD26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61" spans="1:30" x14ac:dyDescent="0.2">
      <c r="A2661" t="s">
        <v>1644</v>
      </c>
      <c r="B2661">
        <v>99500</v>
      </c>
      <c r="C2661">
        <f>ABS((porsche_data[[#This Row],[Price]]-AVERAGE(B2593:B7048))/_xlfn.STDEV.P(B2593:B7048))</f>
        <v>1.5466090615779213</v>
      </c>
      <c r="D2661" t="s">
        <v>27</v>
      </c>
      <c r="E2661" t="s">
        <v>1279</v>
      </c>
      <c r="F2661">
        <f>IF(OR(ISNUMBER(SEARCH(" 4S",porsche_data[[#This Row],[Model]])), ISNUMBER(SEARCH(" S",porsche_data[[#This Row],[Model]]))),1,0)</f>
        <v>0</v>
      </c>
      <c r="G2661">
        <f>IF(ISNUMBER(SEARCH("Turbo",porsche_data[[#This Row],[Model]])),1,0)</f>
        <v>0</v>
      </c>
      <c r="H2661">
        <f>IF(ISNUMBER(SEARCH("GT",porsche_data[[#This Row],[Model]])),1,0)</f>
        <v>1</v>
      </c>
      <c r="I2661">
        <f>IF(ISNUMBER(SEARCH("RS",porsche_data[[#This Row],[Model]])),1,0)</f>
        <v>0</v>
      </c>
      <c r="J2661">
        <f>IF(ISNUMBER(SEARCH("Targa",porsche_data[[#This Row],[Body]])),1,0)</f>
        <v>0</v>
      </c>
      <c r="K2661">
        <f>IF(ISNUMBER(SEARCH("Cabriolet",porsche_data[[#This Row],[Body]])),1,0)</f>
        <v>1</v>
      </c>
      <c r="L2661" t="s">
        <v>16</v>
      </c>
      <c r="M2661">
        <v>997</v>
      </c>
      <c r="N2661" t="s">
        <v>2397</v>
      </c>
      <c r="O2661" s="3">
        <f>1*(LEFT(porsche_data[[#This Row],[Mileage0]],FIND(" ",porsche_data[[#This Row],[Mileage0]])-1))</f>
        <v>38300</v>
      </c>
      <c r="P2661" t="s">
        <v>137</v>
      </c>
      <c r="Q2661">
        <v>408</v>
      </c>
      <c r="R2661" t="s">
        <v>88</v>
      </c>
      <c r="S2661">
        <f>1*(LEFT(porsche_data[[#This Row],[Cylinder Capacity]],FIND(" ",porsche_data[[#This Row],[Cylinder Capacity]])-1))</f>
        <v>3.8</v>
      </c>
      <c r="T2661" t="s">
        <v>20</v>
      </c>
      <c r="U2661" t="s">
        <v>21</v>
      </c>
      <c r="V2661">
        <f>IF(porsche_data[[#This Row],[Transmission]]="Automatic",1,0)</f>
        <v>0</v>
      </c>
      <c r="W2661">
        <f>IF(porsche_data[[#This Row],[Transmission]]="PDK",1,0)</f>
        <v>0</v>
      </c>
      <c r="X2661" t="s">
        <v>22</v>
      </c>
      <c r="Y2661">
        <f>IF(porsche_data[[#This Row],[Drive]]="Rear drive",0,1)</f>
        <v>0</v>
      </c>
      <c r="Z2661" t="s">
        <v>23</v>
      </c>
      <c r="AA2661" t="s">
        <v>24</v>
      </c>
      <c r="AB2661">
        <f>IF(OR(porsche_data[[#This Row],[Interior Color]]="Black",porsche_data[[#This Row],[Interior Color]]="Beige",porsche_data[[#This Row],[Interior Color]]="Brown",porsche_data[[#This Row],[Interior Color]]="Grey"),0,1)</f>
        <v>0</v>
      </c>
      <c r="AC2661" t="s">
        <v>116</v>
      </c>
      <c r="AD26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62" spans="1:30" hidden="1" x14ac:dyDescent="0.2">
      <c r="A2662" t="s">
        <v>1533</v>
      </c>
      <c r="C2662" t="e">
        <f>ABS((porsche_data[[#This Row],[Price]]-#REF!)/#REF!)</f>
        <v>#REF!</v>
      </c>
      <c r="D2662" t="s">
        <v>298</v>
      </c>
      <c r="E2662" t="s">
        <v>788</v>
      </c>
      <c r="F2662">
        <f>IF(OR(ISNUMBER(SEARCH(" 4S",porsche_data[[#This Row],[Model]])), ISNUMBER(SEARCH(" S",porsche_data[[#This Row],[Model]]))),1,0)</f>
        <v>1</v>
      </c>
      <c r="G2662">
        <f>IF(ISNUMBER(SEARCH("Turbo",porsche_data[[#This Row],[Model]])),1,0)</f>
        <v>0</v>
      </c>
      <c r="H2662">
        <f>IF(ISNUMBER(SEARCH("GT",porsche_data[[#This Row],[Model]])),1,0)</f>
        <v>0</v>
      </c>
      <c r="I2662">
        <f>IF(ISNUMBER(SEARCH("RS",porsche_data[[#This Row],[Model]])),1,0)</f>
        <v>0</v>
      </c>
      <c r="J2662">
        <f>IF(ISNUMBER(SEARCH("Targa",porsche_data[[#This Row],[Body]])),1,0)</f>
        <v>0</v>
      </c>
      <c r="K2662">
        <f>IF(ISNUMBER(SEARCH("Cabriolet",porsche_data[[#This Row],[Body]])),1,0)</f>
        <v>1</v>
      </c>
      <c r="L2662" t="s">
        <v>16</v>
      </c>
      <c r="N2662" t="s">
        <v>3683</v>
      </c>
      <c r="O2662" t="str">
        <f>IF(ISNUMBER(SEARCH("km",porsche_data[[#This Row],[Mileage0]])),porsche_data[[#This Row],[Mileage0]],"")</f>
        <v>36249 km</v>
      </c>
      <c r="P2662" t="s">
        <v>2106</v>
      </c>
      <c r="R2662" t="s">
        <v>270</v>
      </c>
      <c r="T2662" t="s">
        <v>20</v>
      </c>
      <c r="U2662" t="s">
        <v>21</v>
      </c>
      <c r="V2662">
        <f>IF(porsche_data[[#This Row],[Transmission]]="Automatic",1,0)</f>
        <v>0</v>
      </c>
      <c r="W2662">
        <f>IF(porsche_data[[#This Row],[Transmission]]="PDK",1,0)</f>
        <v>0</v>
      </c>
      <c r="X2662" t="s">
        <v>22</v>
      </c>
      <c r="Y2662">
        <f>IF(porsche_data[[#This Row],[Drive]]="Rear drive",0,1)</f>
        <v>0</v>
      </c>
      <c r="Z2662" t="s">
        <v>23</v>
      </c>
      <c r="AA2662" t="s">
        <v>24</v>
      </c>
      <c r="AB2662">
        <f>IF(OR(porsche_data[[#This Row],[Interior Color]]="Black",porsche_data[[#This Row],[Interior Color]]="Beige",porsche_data[[#This Row],[Interior Color]]="Brown",porsche_data[[#This Row],[Interior Color]]="Grey"),0,1)</f>
        <v>0</v>
      </c>
      <c r="AC2662" t="s">
        <v>32</v>
      </c>
      <c r="AD26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63" spans="1:30" hidden="1" x14ac:dyDescent="0.2">
      <c r="A2663" t="s">
        <v>1644</v>
      </c>
      <c r="B2663">
        <v>99500</v>
      </c>
      <c r="C2663" t="e">
        <f>ABS((porsche_data[[#This Row],[Price]]-#REF!)/#REF!)</f>
        <v>#REF!</v>
      </c>
      <c r="D2663" t="s">
        <v>1055</v>
      </c>
      <c r="E2663" t="s">
        <v>642</v>
      </c>
      <c r="F2663">
        <f>IF(OR(ISNUMBER(SEARCH(" 4S",porsche_data[[#This Row],[Model]])), ISNUMBER(SEARCH(" S",porsche_data[[#This Row],[Model]]))),1,0)</f>
        <v>1</v>
      </c>
      <c r="G2663">
        <f>IF(ISNUMBER(SEARCH("Turbo",porsche_data[[#This Row],[Model]])),1,0)</f>
        <v>0</v>
      </c>
      <c r="H2663">
        <f>IF(ISNUMBER(SEARCH("GT",porsche_data[[#This Row],[Model]])),1,0)</f>
        <v>0</v>
      </c>
      <c r="I2663">
        <f>IF(ISNUMBER(SEARCH("RS",porsche_data[[#This Row],[Model]])),1,0)</f>
        <v>0</v>
      </c>
      <c r="J2663">
        <f>IF(ISNUMBER(SEARCH("Targa",porsche_data[[#This Row],[Body]])),1,0)</f>
        <v>1</v>
      </c>
      <c r="K2663">
        <f>IF(ISNUMBER(SEARCH("Cabriolet",porsche_data[[#This Row],[Body]])),1,0)</f>
        <v>0</v>
      </c>
      <c r="L2663" t="s">
        <v>36</v>
      </c>
      <c r="N2663" t="s">
        <v>3684</v>
      </c>
      <c r="O2663" t="str">
        <f>IF(ISNUMBER(SEARCH("km",porsche_data[[#This Row],[Mileage0]])),porsche_data[[#This Row],[Mileage0]],"")</f>
        <v>44766 km</v>
      </c>
      <c r="P2663" t="s">
        <v>435</v>
      </c>
      <c r="R2663" t="s">
        <v>67</v>
      </c>
      <c r="T2663" t="s">
        <v>20</v>
      </c>
      <c r="U2663" t="s">
        <v>21</v>
      </c>
      <c r="V2663">
        <f>IF(porsche_data[[#This Row],[Transmission]]="Automatic",1,0)</f>
        <v>0</v>
      </c>
      <c r="W2663">
        <f>IF(porsche_data[[#This Row],[Transmission]]="PDK",1,0)</f>
        <v>0</v>
      </c>
      <c r="X2663" t="s">
        <v>22</v>
      </c>
      <c r="Y2663">
        <f>IF(porsche_data[[#This Row],[Drive]]="Rear drive",0,1)</f>
        <v>0</v>
      </c>
      <c r="Z2663" t="s">
        <v>23</v>
      </c>
      <c r="AA2663" t="s">
        <v>24</v>
      </c>
      <c r="AB2663">
        <f>IF(OR(porsche_data[[#This Row],[Interior Color]]="Black",porsche_data[[#This Row],[Interior Color]]="Beige",porsche_data[[#This Row],[Interior Color]]="Brown",porsche_data[[#This Row],[Interior Color]]="Grey"),0,1)</f>
        <v>0</v>
      </c>
      <c r="AC2663" t="s">
        <v>116</v>
      </c>
      <c r="AD26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64" spans="1:30" x14ac:dyDescent="0.2">
      <c r="A2664" t="s">
        <v>1644</v>
      </c>
      <c r="B2664">
        <v>99500</v>
      </c>
      <c r="C2664">
        <f>ABS((porsche_data[[#This Row],[Price]]-AVERAGE(B2596:B7051))/_xlfn.STDEV.P(B2596:B7051))</f>
        <v>1.5504563320641502</v>
      </c>
      <c r="D2664" t="s">
        <v>42</v>
      </c>
      <c r="E2664" t="s">
        <v>230</v>
      </c>
      <c r="F2664">
        <f>IF(OR(ISNUMBER(SEARCH(" 4S",porsche_data[[#This Row],[Model]])), ISNUMBER(SEARCH(" S",porsche_data[[#This Row],[Model]]))),1,0)</f>
        <v>0</v>
      </c>
      <c r="G2664">
        <f>IF(ISNUMBER(SEARCH("Turbo",porsche_data[[#This Row],[Model]])),1,0)</f>
        <v>0</v>
      </c>
      <c r="H2664">
        <f>IF(ISNUMBER(SEARCH("GT",porsche_data[[#This Row],[Model]])),1,0)</f>
        <v>0</v>
      </c>
      <c r="I2664">
        <f>IF(ISNUMBER(SEARCH("RS",porsche_data[[#This Row],[Model]])),1,0)</f>
        <v>0</v>
      </c>
      <c r="J2664">
        <f>IF(ISNUMBER(SEARCH("Targa",porsche_data[[#This Row],[Body]])),1,0)</f>
        <v>0</v>
      </c>
      <c r="K2664">
        <f>IF(ISNUMBER(SEARCH("Cabriolet",porsche_data[[#This Row],[Body]])),1,0)</f>
        <v>0</v>
      </c>
      <c r="L2664" t="s">
        <v>44</v>
      </c>
      <c r="M2664">
        <v>964</v>
      </c>
      <c r="N2664" t="s">
        <v>3765</v>
      </c>
      <c r="O2664" s="3">
        <f>1*(LEFT(porsche_data[[#This Row],[Mileage0]],FIND(" ",porsche_data[[#This Row],[Mileage0]])-1))</f>
        <v>184500</v>
      </c>
      <c r="P2664" t="s">
        <v>18</v>
      </c>
      <c r="Q2664">
        <v>250</v>
      </c>
      <c r="R2664" t="s">
        <v>19</v>
      </c>
      <c r="S2664">
        <f>1*(LEFT(porsche_data[[#This Row],[Cylinder Capacity]],FIND(" ",porsche_data[[#This Row],[Cylinder Capacity]])-1))</f>
        <v>3.6</v>
      </c>
      <c r="T2664" t="s">
        <v>20</v>
      </c>
      <c r="U2664" t="s">
        <v>53</v>
      </c>
      <c r="V2664">
        <f>IF(porsche_data[[#This Row],[Transmission]]="Automatic",1,0)</f>
        <v>1</v>
      </c>
      <c r="W2664">
        <f>IF(porsche_data[[#This Row],[Transmission]]="PDK",1,0)</f>
        <v>0</v>
      </c>
      <c r="X2664" t="s">
        <v>22</v>
      </c>
      <c r="Y2664">
        <f>IF(porsche_data[[#This Row],[Drive]]="Rear drive",0,1)</f>
        <v>0</v>
      </c>
      <c r="Z2664" t="s">
        <v>23</v>
      </c>
      <c r="AA2664" t="s">
        <v>24</v>
      </c>
      <c r="AB2664">
        <f>IF(OR(porsche_data[[#This Row],[Interior Color]]="Black",porsche_data[[#This Row],[Interior Color]]="Beige",porsche_data[[#This Row],[Interior Color]]="Brown",porsche_data[[#This Row],[Interior Color]]="Grey"),0,1)</f>
        <v>0</v>
      </c>
      <c r="AC2664" t="s">
        <v>40</v>
      </c>
      <c r="AD26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65" spans="1:30" hidden="1" x14ac:dyDescent="0.2">
      <c r="A2665" t="s">
        <v>25</v>
      </c>
      <c r="C2665" t="e">
        <f>ABS((porsche_data[[#This Row],[Price]]-#REF!)/#REF!)</f>
        <v>#REF!</v>
      </c>
      <c r="D2665" t="s">
        <v>25</v>
      </c>
      <c r="E2665" t="s">
        <v>25</v>
      </c>
      <c r="F2665">
        <f>IF(OR(ISNUMBER(SEARCH(" 4S",porsche_data[[#This Row],[Model]])), ISNUMBER(SEARCH(" S",porsche_data[[#This Row],[Model]]))),1,0)</f>
        <v>0</v>
      </c>
      <c r="G2665">
        <f>IF(ISNUMBER(SEARCH("Turbo",porsche_data[[#This Row],[Model]])),1,0)</f>
        <v>0</v>
      </c>
      <c r="H2665">
        <f>IF(ISNUMBER(SEARCH("GT",porsche_data[[#This Row],[Model]])),1,0)</f>
        <v>0</v>
      </c>
      <c r="I2665">
        <f>IF(ISNUMBER(SEARCH("RS",porsche_data[[#This Row],[Model]])),1,0)</f>
        <v>0</v>
      </c>
      <c r="J2665">
        <f>IF(ISNUMBER(SEARCH("Targa",porsche_data[[#This Row],[Body]])),1,0)</f>
        <v>0</v>
      </c>
      <c r="K2665">
        <f>IF(ISNUMBER(SEARCH("Cabriolet",porsche_data[[#This Row],[Body]])),1,0)</f>
        <v>0</v>
      </c>
      <c r="L2665" t="s">
        <v>25</v>
      </c>
      <c r="N2665" t="s">
        <v>25</v>
      </c>
      <c r="O2665" t="str">
        <f>IF(ISNUMBER(SEARCH("km",porsche_data[[#This Row],[Mileage0]])),porsche_data[[#This Row],[Mileage0]],"")</f>
        <v/>
      </c>
      <c r="P2665" t="s">
        <v>25</v>
      </c>
      <c r="R2665" t="s">
        <v>25</v>
      </c>
      <c r="T2665" t="s">
        <v>25</v>
      </c>
      <c r="U2665" t="s">
        <v>25</v>
      </c>
      <c r="V2665">
        <f>IF(porsche_data[[#This Row],[Transmission]]="Automatic",1,0)</f>
        <v>0</v>
      </c>
      <c r="W2665">
        <f>IF(porsche_data[[#This Row],[Transmission]]="PDK",1,0)</f>
        <v>0</v>
      </c>
      <c r="X2665" t="s">
        <v>25</v>
      </c>
      <c r="Y2665">
        <f>IF(porsche_data[[#This Row],[Drive]]="Rear drive",0,1)</f>
        <v>1</v>
      </c>
      <c r="Z2665" t="s">
        <v>25</v>
      </c>
      <c r="AA2665" t="s">
        <v>25</v>
      </c>
      <c r="AB2665">
        <f>IF(OR(porsche_data[[#This Row],[Interior Color]]="Black",porsche_data[[#This Row],[Interior Color]]="Beige",porsche_data[[#This Row],[Interior Color]]="Brown",porsche_data[[#This Row],[Interior Color]]="Grey"),0,1)</f>
        <v>1</v>
      </c>
      <c r="AC2665" t="s">
        <v>25</v>
      </c>
      <c r="AD26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66" spans="1:30" hidden="1" x14ac:dyDescent="0.2">
      <c r="A2666" t="s">
        <v>3686</v>
      </c>
      <c r="C2666" t="e">
        <f>ABS((porsche_data[[#This Row],[Price]]-#REF!)/#REF!)</f>
        <v>#REF!</v>
      </c>
      <c r="D2666" t="s">
        <v>482</v>
      </c>
      <c r="E2666" t="s">
        <v>694</v>
      </c>
      <c r="F2666">
        <f>IF(OR(ISNUMBER(SEARCH(" 4S",porsche_data[[#This Row],[Model]])), ISNUMBER(SEARCH(" S",porsche_data[[#This Row],[Model]]))),1,0)</f>
        <v>0</v>
      </c>
      <c r="G2666">
        <f>IF(ISNUMBER(SEARCH("Turbo",porsche_data[[#This Row],[Model]])),1,0)</f>
        <v>0</v>
      </c>
      <c r="H2666">
        <f>IF(ISNUMBER(SEARCH("GT",porsche_data[[#This Row],[Model]])),1,0)</f>
        <v>1</v>
      </c>
      <c r="I2666">
        <f>IF(ISNUMBER(SEARCH("RS",porsche_data[[#This Row],[Model]])),1,0)</f>
        <v>1</v>
      </c>
      <c r="J2666">
        <f>IF(ISNUMBER(SEARCH("Targa",porsche_data[[#This Row],[Body]])),1,0)</f>
        <v>0</v>
      </c>
      <c r="K2666">
        <f>IF(ISNUMBER(SEARCH("Cabriolet",porsche_data[[#This Row],[Body]])),1,0)</f>
        <v>0</v>
      </c>
      <c r="L2666" t="s">
        <v>44</v>
      </c>
      <c r="N2666" t="s">
        <v>3687</v>
      </c>
      <c r="O2666" t="str">
        <f>IF(ISNUMBER(SEARCH("km",porsche_data[[#This Row],[Mileage0]])),porsche_data[[#This Row],[Mileage0]],"")</f>
        <v/>
      </c>
      <c r="P2666" t="s">
        <v>529</v>
      </c>
      <c r="R2666" t="s">
        <v>19</v>
      </c>
      <c r="T2666" t="s">
        <v>232</v>
      </c>
      <c r="U2666" t="s">
        <v>21</v>
      </c>
      <c r="V2666">
        <f>IF(porsche_data[[#This Row],[Transmission]]="Automatic",1,0)</f>
        <v>0</v>
      </c>
      <c r="W2666">
        <f>IF(porsche_data[[#This Row],[Transmission]]="PDK",1,0)</f>
        <v>0</v>
      </c>
      <c r="X2666" t="s">
        <v>22</v>
      </c>
      <c r="Y2666">
        <f>IF(porsche_data[[#This Row],[Drive]]="Rear drive",0,1)</f>
        <v>0</v>
      </c>
      <c r="Z2666" t="s">
        <v>23</v>
      </c>
      <c r="AA2666" t="s">
        <v>24</v>
      </c>
      <c r="AB2666">
        <f>IF(OR(porsche_data[[#This Row],[Interior Color]]="Black",porsche_data[[#This Row],[Interior Color]]="Beige",porsche_data[[#This Row],[Interior Color]]="Brown",porsche_data[[#This Row],[Interior Color]]="Grey"),0,1)</f>
        <v>0</v>
      </c>
      <c r="AC2666" t="s">
        <v>61</v>
      </c>
      <c r="AD26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67" spans="1:30" x14ac:dyDescent="0.2">
      <c r="A2667" t="s">
        <v>2323</v>
      </c>
      <c r="B2667">
        <v>99000</v>
      </c>
      <c r="C2667">
        <f>ABS((porsche_data[[#This Row],[Price]]-AVERAGE(B2599:B7054))/_xlfn.STDEV.P(B2599:B7054))</f>
        <v>1.5298189664525823</v>
      </c>
      <c r="D2667" t="s">
        <v>27</v>
      </c>
      <c r="E2667" t="s">
        <v>1279</v>
      </c>
      <c r="F2667">
        <f>IF(OR(ISNUMBER(SEARCH(" 4S",porsche_data[[#This Row],[Model]])), ISNUMBER(SEARCH(" S",porsche_data[[#This Row],[Model]]))),1,0)</f>
        <v>0</v>
      </c>
      <c r="G2667">
        <f>IF(ISNUMBER(SEARCH("Turbo",porsche_data[[#This Row],[Model]])),1,0)</f>
        <v>0</v>
      </c>
      <c r="H2667">
        <f>IF(ISNUMBER(SEARCH("GT",porsche_data[[#This Row],[Model]])),1,0)</f>
        <v>1</v>
      </c>
      <c r="I2667">
        <f>IF(ISNUMBER(SEARCH("RS",porsche_data[[#This Row],[Model]])),1,0)</f>
        <v>0</v>
      </c>
      <c r="J2667">
        <f>IF(ISNUMBER(SEARCH("Targa",porsche_data[[#This Row],[Body]])),1,0)</f>
        <v>0</v>
      </c>
      <c r="K2667">
        <f>IF(ISNUMBER(SEARCH("Cabriolet",porsche_data[[#This Row],[Body]])),1,0)</f>
        <v>1</v>
      </c>
      <c r="L2667" t="s">
        <v>16</v>
      </c>
      <c r="M2667">
        <v>997</v>
      </c>
      <c r="N2667" t="s">
        <v>2324</v>
      </c>
      <c r="O2667" s="3">
        <f>1*(LEFT(porsche_data[[#This Row],[Mileage0]],FIND(" ",porsche_data[[#This Row],[Mileage0]])-1))</f>
        <v>44190</v>
      </c>
      <c r="P2667" t="s">
        <v>137</v>
      </c>
      <c r="Q2667">
        <v>408</v>
      </c>
      <c r="R2667" t="s">
        <v>88</v>
      </c>
      <c r="S2667">
        <f>1*(LEFT(porsche_data[[#This Row],[Cylinder Capacity]],FIND(" ",porsche_data[[#This Row],[Cylinder Capacity]])-1))</f>
        <v>3.8</v>
      </c>
      <c r="T2667" t="s">
        <v>20</v>
      </c>
      <c r="U2667" t="s">
        <v>31</v>
      </c>
      <c r="V2667">
        <f>IF(porsche_data[[#This Row],[Transmission]]="Automatic",1,0)</f>
        <v>0</v>
      </c>
      <c r="W2667">
        <f>IF(porsche_data[[#This Row],[Transmission]]="PDK",1,0)</f>
        <v>1</v>
      </c>
      <c r="X2667" t="s">
        <v>22</v>
      </c>
      <c r="Y2667">
        <f>IF(porsche_data[[#This Row],[Drive]]="Rear drive",0,1)</f>
        <v>0</v>
      </c>
      <c r="Z2667" t="s">
        <v>23</v>
      </c>
      <c r="AA2667" t="s">
        <v>24</v>
      </c>
      <c r="AB2667">
        <f>IF(OR(porsche_data[[#This Row],[Interior Color]]="Black",porsche_data[[#This Row],[Interior Color]]="Beige",porsche_data[[#This Row],[Interior Color]]="Brown",porsche_data[[#This Row],[Interior Color]]="Grey"),0,1)</f>
        <v>0</v>
      </c>
      <c r="AC2667" t="s">
        <v>116</v>
      </c>
      <c r="AD26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68" spans="1:30" hidden="1" x14ac:dyDescent="0.2">
      <c r="A2668" t="s">
        <v>2323</v>
      </c>
      <c r="B2668">
        <v>99000</v>
      </c>
      <c r="C2668" t="e">
        <f>ABS((porsche_data[[#This Row],[Price]]-#REF!)/#REF!)</f>
        <v>#REF!</v>
      </c>
      <c r="D2668" t="s">
        <v>930</v>
      </c>
      <c r="E2668" t="s">
        <v>614</v>
      </c>
      <c r="F2668">
        <f>IF(OR(ISNUMBER(SEARCH(" 4S",porsche_data[[#This Row],[Model]])), ISNUMBER(SEARCH(" S",porsche_data[[#This Row],[Model]]))),1,0)</f>
        <v>0</v>
      </c>
      <c r="G2668">
        <f>IF(ISNUMBER(SEARCH("Turbo",porsche_data[[#This Row],[Model]])),1,0)</f>
        <v>0</v>
      </c>
      <c r="H2668">
        <f>IF(ISNUMBER(SEARCH("GT",porsche_data[[#This Row],[Model]])),1,0)</f>
        <v>0</v>
      </c>
      <c r="I2668">
        <f>IF(ISNUMBER(SEARCH("RS",porsche_data[[#This Row],[Model]])),1,0)</f>
        <v>0</v>
      </c>
      <c r="J2668">
        <f>IF(ISNUMBER(SEARCH("Targa",porsche_data[[#This Row],[Body]])),1,0)</f>
        <v>1</v>
      </c>
      <c r="K2668">
        <f>IF(ISNUMBER(SEARCH("Cabriolet",porsche_data[[#This Row],[Body]])),1,0)</f>
        <v>0</v>
      </c>
      <c r="L2668" t="s">
        <v>36</v>
      </c>
      <c r="N2668" t="s">
        <v>675</v>
      </c>
      <c r="O2668" t="str">
        <f>IF(ISNUMBER(SEARCH("km",porsche_data[[#This Row],[Mileage0]])),porsche_data[[#This Row],[Mileage0]],"")</f>
        <v/>
      </c>
      <c r="P2668" t="s">
        <v>568</v>
      </c>
      <c r="R2668" t="s">
        <v>569</v>
      </c>
      <c r="T2668" t="s">
        <v>20</v>
      </c>
      <c r="U2668" t="s">
        <v>21</v>
      </c>
      <c r="V2668">
        <f>IF(porsche_data[[#This Row],[Transmission]]="Automatic",1,0)</f>
        <v>0</v>
      </c>
      <c r="W2668">
        <f>IF(porsche_data[[#This Row],[Transmission]]="PDK",1,0)</f>
        <v>0</v>
      </c>
      <c r="X2668" t="s">
        <v>22</v>
      </c>
      <c r="Y2668">
        <f>IF(porsche_data[[#This Row],[Drive]]="Rear drive",0,1)</f>
        <v>0</v>
      </c>
      <c r="Z2668" t="s">
        <v>23</v>
      </c>
      <c r="AA2668" t="s">
        <v>24</v>
      </c>
      <c r="AB2668">
        <f>IF(OR(porsche_data[[#This Row],[Interior Color]]="Black",porsche_data[[#This Row],[Interior Color]]="Beige",porsche_data[[#This Row],[Interior Color]]="Brown",porsche_data[[#This Row],[Interior Color]]="Grey"),0,1)</f>
        <v>0</v>
      </c>
      <c r="AC2668" t="s">
        <v>116</v>
      </c>
      <c r="AD26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69" spans="1:30" hidden="1" x14ac:dyDescent="0.2">
      <c r="A2669" t="s">
        <v>952</v>
      </c>
      <c r="C2669" t="e">
        <f>ABS((porsche_data[[#This Row],[Price]]-#REF!)/#REF!)</f>
        <v>#REF!</v>
      </c>
      <c r="D2669" t="s">
        <v>267</v>
      </c>
      <c r="E2669" t="s">
        <v>205</v>
      </c>
      <c r="F2669">
        <f>IF(OR(ISNUMBER(SEARCH(" 4S",porsche_data[[#This Row],[Model]])), ISNUMBER(SEARCH(" S",porsche_data[[#This Row],[Model]]))),1,0)</f>
        <v>1</v>
      </c>
      <c r="G2669">
        <f>IF(ISNUMBER(SEARCH("Turbo",porsche_data[[#This Row],[Model]])),1,0)</f>
        <v>0</v>
      </c>
      <c r="H2669">
        <f>IF(ISNUMBER(SEARCH("GT",porsche_data[[#This Row],[Model]])),1,0)</f>
        <v>0</v>
      </c>
      <c r="I2669">
        <f>IF(ISNUMBER(SEARCH("RS",porsche_data[[#This Row],[Model]])),1,0)</f>
        <v>0</v>
      </c>
      <c r="J2669">
        <f>IF(ISNUMBER(SEARCH("Targa",porsche_data[[#This Row],[Body]])),1,0)</f>
        <v>0</v>
      </c>
      <c r="K2669">
        <f>IF(ISNUMBER(SEARCH("Cabriolet",porsche_data[[#This Row],[Body]])),1,0)</f>
        <v>0</v>
      </c>
      <c r="L2669" t="s">
        <v>44</v>
      </c>
      <c r="N2669" t="s">
        <v>3690</v>
      </c>
      <c r="O2669" t="str">
        <f>IF(ISNUMBER(SEARCH("km",porsche_data[[#This Row],[Mileage0]])),porsche_data[[#This Row],[Mileage0]],"")</f>
        <v/>
      </c>
      <c r="P2669" t="s">
        <v>207</v>
      </c>
      <c r="R2669" t="s">
        <v>88</v>
      </c>
      <c r="T2669" t="s">
        <v>20</v>
      </c>
      <c r="U2669" t="s">
        <v>21</v>
      </c>
      <c r="V2669">
        <f>IF(porsche_data[[#This Row],[Transmission]]="Automatic",1,0)</f>
        <v>0</v>
      </c>
      <c r="W2669">
        <f>IF(porsche_data[[#This Row],[Transmission]]="PDK",1,0)</f>
        <v>0</v>
      </c>
      <c r="X2669" t="s">
        <v>22</v>
      </c>
      <c r="Y2669">
        <f>IF(porsche_data[[#This Row],[Drive]]="Rear drive",0,1)</f>
        <v>0</v>
      </c>
      <c r="Z2669" t="s">
        <v>23</v>
      </c>
      <c r="AA2669" t="s">
        <v>24</v>
      </c>
      <c r="AB2669">
        <f>IF(OR(porsche_data[[#This Row],[Interior Color]]="Black",porsche_data[[#This Row],[Interior Color]]="Beige",porsche_data[[#This Row],[Interior Color]]="Brown",porsche_data[[#This Row],[Interior Color]]="Grey"),0,1)</f>
        <v>0</v>
      </c>
      <c r="AC2669" t="s">
        <v>24</v>
      </c>
      <c r="AD26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70" spans="1:30" hidden="1" x14ac:dyDescent="0.2">
      <c r="A2670" t="s">
        <v>2323</v>
      </c>
      <c r="B2670">
        <v>99000</v>
      </c>
      <c r="C2670" t="e">
        <f>ABS((porsche_data[[#This Row],[Price]]-#REF!)/#REF!)</f>
        <v>#REF!</v>
      </c>
      <c r="D2670" t="s">
        <v>930</v>
      </c>
      <c r="E2670" t="s">
        <v>729</v>
      </c>
      <c r="F2670">
        <f>IF(OR(ISNUMBER(SEARCH(" 4S",porsche_data[[#This Row],[Model]])), ISNUMBER(SEARCH(" S",porsche_data[[#This Row],[Model]]))),1,0)</f>
        <v>0</v>
      </c>
      <c r="G2670">
        <f>IF(ISNUMBER(SEARCH("Turbo",porsche_data[[#This Row],[Model]])),1,0)</f>
        <v>0</v>
      </c>
      <c r="H2670">
        <f>IF(ISNUMBER(SEARCH("GT",porsche_data[[#This Row],[Model]])),1,0)</f>
        <v>0</v>
      </c>
      <c r="I2670">
        <f>IF(ISNUMBER(SEARCH("RS",porsche_data[[#This Row],[Model]])),1,0)</f>
        <v>0</v>
      </c>
      <c r="J2670">
        <f>IF(ISNUMBER(SEARCH("Targa",porsche_data[[#This Row],[Body]])),1,0)</f>
        <v>0</v>
      </c>
      <c r="K2670">
        <f>IF(ISNUMBER(SEARCH("Cabriolet",porsche_data[[#This Row],[Body]])),1,0)</f>
        <v>0</v>
      </c>
      <c r="L2670" t="s">
        <v>44</v>
      </c>
      <c r="N2670" t="s">
        <v>4659</v>
      </c>
      <c r="O2670" t="str">
        <f>IF(ISNUMBER(SEARCH("km",porsche_data[[#This Row],[Mileage0]])),porsche_data[[#This Row],[Mileage0]],"")</f>
        <v>74000 km</v>
      </c>
      <c r="P2670" t="s">
        <v>1011</v>
      </c>
      <c r="R2670" t="s">
        <v>569</v>
      </c>
      <c r="T2670" t="s">
        <v>20</v>
      </c>
      <c r="U2670" t="s">
        <v>21</v>
      </c>
      <c r="V2670">
        <f>IF(porsche_data[[#This Row],[Transmission]]="Automatic",1,0)</f>
        <v>0</v>
      </c>
      <c r="W2670">
        <f>IF(porsche_data[[#This Row],[Transmission]]="PDK",1,0)</f>
        <v>0</v>
      </c>
      <c r="X2670" t="s">
        <v>22</v>
      </c>
      <c r="Y2670">
        <f>IF(porsche_data[[#This Row],[Drive]]="Rear drive",0,1)</f>
        <v>0</v>
      </c>
      <c r="Z2670" t="s">
        <v>23</v>
      </c>
      <c r="AA2670" t="s">
        <v>24</v>
      </c>
      <c r="AB2670">
        <f>IF(OR(porsche_data[[#This Row],[Interior Color]]="Black",porsche_data[[#This Row],[Interior Color]]="Beige",porsche_data[[#This Row],[Interior Color]]="Brown",porsche_data[[#This Row],[Interior Color]]="Grey"),0,1)</f>
        <v>0</v>
      </c>
      <c r="AC2670" t="s">
        <v>589</v>
      </c>
      <c r="AD26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71" spans="1:30" hidden="1" x14ac:dyDescent="0.2">
      <c r="A2671" t="s">
        <v>25</v>
      </c>
      <c r="C2671" t="e">
        <f>ABS((porsche_data[[#This Row],[Price]]-#REF!)/#REF!)</f>
        <v>#REF!</v>
      </c>
      <c r="D2671" t="s">
        <v>25</v>
      </c>
      <c r="E2671" t="s">
        <v>25</v>
      </c>
      <c r="F2671">
        <f>IF(OR(ISNUMBER(SEARCH(" 4S",porsche_data[[#This Row],[Model]])), ISNUMBER(SEARCH(" S",porsche_data[[#This Row],[Model]]))),1,0)</f>
        <v>0</v>
      </c>
      <c r="G2671">
        <f>IF(ISNUMBER(SEARCH("Turbo",porsche_data[[#This Row],[Model]])),1,0)</f>
        <v>0</v>
      </c>
      <c r="H2671">
        <f>IF(ISNUMBER(SEARCH("GT",porsche_data[[#This Row],[Model]])),1,0)</f>
        <v>0</v>
      </c>
      <c r="I2671">
        <f>IF(ISNUMBER(SEARCH("RS",porsche_data[[#This Row],[Model]])),1,0)</f>
        <v>0</v>
      </c>
      <c r="J2671">
        <f>IF(ISNUMBER(SEARCH("Targa",porsche_data[[#This Row],[Body]])),1,0)</f>
        <v>0</v>
      </c>
      <c r="K2671">
        <f>IF(ISNUMBER(SEARCH("Cabriolet",porsche_data[[#This Row],[Body]])),1,0)</f>
        <v>0</v>
      </c>
      <c r="L2671" t="s">
        <v>25</v>
      </c>
      <c r="N2671" t="s">
        <v>25</v>
      </c>
      <c r="O2671" t="str">
        <f>IF(ISNUMBER(SEARCH("km",porsche_data[[#This Row],[Mileage0]])),porsche_data[[#This Row],[Mileage0]],"")</f>
        <v/>
      </c>
      <c r="P2671" t="s">
        <v>25</v>
      </c>
      <c r="R2671" t="s">
        <v>25</v>
      </c>
      <c r="T2671" t="s">
        <v>25</v>
      </c>
      <c r="U2671" t="s">
        <v>25</v>
      </c>
      <c r="V2671">
        <f>IF(porsche_data[[#This Row],[Transmission]]="Automatic",1,0)</f>
        <v>0</v>
      </c>
      <c r="W2671">
        <f>IF(porsche_data[[#This Row],[Transmission]]="PDK",1,0)</f>
        <v>0</v>
      </c>
      <c r="X2671" t="s">
        <v>25</v>
      </c>
      <c r="Y2671">
        <f>IF(porsche_data[[#This Row],[Drive]]="Rear drive",0,1)</f>
        <v>1</v>
      </c>
      <c r="Z2671" t="s">
        <v>25</v>
      </c>
      <c r="AA2671" t="s">
        <v>25</v>
      </c>
      <c r="AB2671">
        <f>IF(OR(porsche_data[[#This Row],[Interior Color]]="Black",porsche_data[[#This Row],[Interior Color]]="Beige",porsche_data[[#This Row],[Interior Color]]="Brown",porsche_data[[#This Row],[Interior Color]]="Grey"),0,1)</f>
        <v>1</v>
      </c>
      <c r="AC2671" t="s">
        <v>25</v>
      </c>
      <c r="AD26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72" spans="1:30" x14ac:dyDescent="0.2">
      <c r="A2672" t="s">
        <v>2323</v>
      </c>
      <c r="B2672">
        <v>99000</v>
      </c>
      <c r="C2672">
        <f>ABS((porsche_data[[#This Row],[Price]]-AVERAGE(B2604:B7059))/_xlfn.STDEV.P(B2604:B7059))</f>
        <v>1.5415837677644664</v>
      </c>
      <c r="D2672" t="s">
        <v>80</v>
      </c>
      <c r="E2672" t="s">
        <v>94</v>
      </c>
      <c r="F2672">
        <f>IF(OR(ISNUMBER(SEARCH(" 4S",porsche_data[[#This Row],[Model]])), ISNUMBER(SEARCH(" S",porsche_data[[#This Row],[Model]]))),1,0)</f>
        <v>0</v>
      </c>
      <c r="G2672">
        <f>IF(ISNUMBER(SEARCH("Turbo",porsche_data[[#This Row],[Model]])),1,0)</f>
        <v>0</v>
      </c>
      <c r="H2672">
        <f>IF(ISNUMBER(SEARCH("GT",porsche_data[[#This Row],[Model]])),1,0)</f>
        <v>1</v>
      </c>
      <c r="I2672">
        <f>IF(ISNUMBER(SEARCH("RS",porsche_data[[#This Row],[Model]])),1,0)</f>
        <v>0</v>
      </c>
      <c r="J2672">
        <f>IF(ISNUMBER(SEARCH("Targa",porsche_data[[#This Row],[Body]])),1,0)</f>
        <v>0</v>
      </c>
      <c r="K2672">
        <f>IF(ISNUMBER(SEARCH("Cabriolet",porsche_data[[#This Row],[Body]])),1,0)</f>
        <v>0</v>
      </c>
      <c r="L2672" t="s">
        <v>44</v>
      </c>
      <c r="M2672">
        <v>991</v>
      </c>
      <c r="N2672" t="s">
        <v>4692</v>
      </c>
      <c r="O2672" s="3">
        <f>1*(LEFT(porsche_data[[#This Row],[Mileage0]],FIND(" ",porsche_data[[#This Row],[Mileage0]])-1))</f>
        <v>72500</v>
      </c>
      <c r="P2672" t="s">
        <v>66</v>
      </c>
      <c r="Q2672">
        <v>450</v>
      </c>
      <c r="R2672" t="s">
        <v>67</v>
      </c>
      <c r="S2672">
        <f>1*(LEFT(porsche_data[[#This Row],[Cylinder Capacity]],FIND(" ",porsche_data[[#This Row],[Cylinder Capacity]])-1))</f>
        <v>3</v>
      </c>
      <c r="T2672" t="s">
        <v>20</v>
      </c>
      <c r="U2672" t="s">
        <v>31</v>
      </c>
      <c r="V2672">
        <f>IF(porsche_data[[#This Row],[Transmission]]="Automatic",1,0)</f>
        <v>0</v>
      </c>
      <c r="W2672">
        <f>IF(porsche_data[[#This Row],[Transmission]]="PDK",1,0)</f>
        <v>1</v>
      </c>
      <c r="X2672" t="s">
        <v>46</v>
      </c>
      <c r="Y2672">
        <f>IF(porsche_data[[#This Row],[Drive]]="Rear drive",0,1)</f>
        <v>1</v>
      </c>
      <c r="Z2672" t="s">
        <v>23</v>
      </c>
      <c r="AA2672" t="s">
        <v>24</v>
      </c>
      <c r="AB2672">
        <f>IF(OR(porsche_data[[#This Row],[Interior Color]]="Black",porsche_data[[#This Row],[Interior Color]]="Beige",porsche_data[[#This Row],[Interior Color]]="Brown",porsche_data[[#This Row],[Interior Color]]="Grey"),0,1)</f>
        <v>0</v>
      </c>
      <c r="AC2672" t="s">
        <v>24</v>
      </c>
      <c r="AD26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73" spans="1:30" hidden="1" x14ac:dyDescent="0.2">
      <c r="A2673" t="s">
        <v>2323</v>
      </c>
      <c r="B2673">
        <v>99000</v>
      </c>
      <c r="C2673" t="e">
        <f>ABS((porsche_data[[#This Row],[Price]]-#REF!)/#REF!)</f>
        <v>#REF!</v>
      </c>
      <c r="D2673" t="s">
        <v>1055</v>
      </c>
      <c r="E2673" t="s">
        <v>642</v>
      </c>
      <c r="F2673">
        <f>IF(OR(ISNUMBER(SEARCH(" 4S",porsche_data[[#This Row],[Model]])), ISNUMBER(SEARCH(" S",porsche_data[[#This Row],[Model]]))),1,0)</f>
        <v>1</v>
      </c>
      <c r="G2673">
        <f>IF(ISNUMBER(SEARCH("Turbo",porsche_data[[#This Row],[Model]])),1,0)</f>
        <v>0</v>
      </c>
      <c r="H2673">
        <f>IF(ISNUMBER(SEARCH("GT",porsche_data[[#This Row],[Model]])),1,0)</f>
        <v>0</v>
      </c>
      <c r="I2673">
        <f>IF(ISNUMBER(SEARCH("RS",porsche_data[[#This Row],[Model]])),1,0)</f>
        <v>0</v>
      </c>
      <c r="J2673">
        <f>IF(ISNUMBER(SEARCH("Targa",porsche_data[[#This Row],[Body]])),1,0)</f>
        <v>0</v>
      </c>
      <c r="K2673">
        <f>IF(ISNUMBER(SEARCH("Cabriolet",porsche_data[[#This Row],[Body]])),1,0)</f>
        <v>1</v>
      </c>
      <c r="L2673" t="s">
        <v>16</v>
      </c>
      <c r="N2673" t="s">
        <v>5158</v>
      </c>
      <c r="O2673" t="str">
        <f>IF(ISNUMBER(SEARCH("km",porsche_data[[#This Row],[Mileage0]])),porsche_data[[#This Row],[Mileage0]],"")</f>
        <v>56600 km</v>
      </c>
      <c r="P2673" t="s">
        <v>435</v>
      </c>
      <c r="R2673" t="s">
        <v>67</v>
      </c>
      <c r="T2673" t="s">
        <v>20</v>
      </c>
      <c r="U2673" t="s">
        <v>21</v>
      </c>
      <c r="V2673">
        <f>IF(porsche_data[[#This Row],[Transmission]]="Automatic",1,0)</f>
        <v>0</v>
      </c>
      <c r="W2673">
        <f>IF(porsche_data[[#This Row],[Transmission]]="PDK",1,0)</f>
        <v>0</v>
      </c>
      <c r="X2673" t="s">
        <v>22</v>
      </c>
      <c r="Y2673">
        <f>IF(porsche_data[[#This Row],[Drive]]="Rear drive",0,1)</f>
        <v>0</v>
      </c>
      <c r="Z2673" t="s">
        <v>23</v>
      </c>
      <c r="AA2673" t="s">
        <v>24</v>
      </c>
      <c r="AB2673">
        <f>IF(OR(porsche_data[[#This Row],[Interior Color]]="Black",porsche_data[[#This Row],[Interior Color]]="Beige",porsche_data[[#This Row],[Interior Color]]="Brown",porsche_data[[#This Row],[Interior Color]]="Grey"),0,1)</f>
        <v>0</v>
      </c>
      <c r="AC2673" t="s">
        <v>61</v>
      </c>
      <c r="AD26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74" spans="1:30" x14ac:dyDescent="0.2">
      <c r="A2674" t="s">
        <v>4984</v>
      </c>
      <c r="B2674">
        <v>98997</v>
      </c>
      <c r="C2674">
        <f>ABS((porsche_data[[#This Row],[Price]]-AVERAGE(B2606:B7061))/_xlfn.STDEV.P(B2606:B7061))</f>
        <v>1.5414127069346046</v>
      </c>
      <c r="D2674" t="s">
        <v>298</v>
      </c>
      <c r="E2674" t="s">
        <v>891</v>
      </c>
      <c r="F2674">
        <f>IF(OR(ISNUMBER(SEARCH(" 4S",porsche_data[[#This Row],[Model]])), ISNUMBER(SEARCH(" S",porsche_data[[#This Row],[Model]]))),1,0)</f>
        <v>0</v>
      </c>
      <c r="G2674">
        <f>IF(ISNUMBER(SEARCH("Turbo",porsche_data[[#This Row],[Model]])),1,0)</f>
        <v>1</v>
      </c>
      <c r="H2674">
        <f>IF(ISNUMBER(SEARCH("GT",porsche_data[[#This Row],[Model]])),1,0)</f>
        <v>0</v>
      </c>
      <c r="I2674">
        <f>IF(ISNUMBER(SEARCH("RS",porsche_data[[#This Row],[Model]])),1,0)</f>
        <v>0</v>
      </c>
      <c r="J2674">
        <f>IF(ISNUMBER(SEARCH("Targa",porsche_data[[#This Row],[Body]])),1,0)</f>
        <v>0</v>
      </c>
      <c r="K2674">
        <f>IF(ISNUMBER(SEARCH("Cabriolet",porsche_data[[#This Row],[Body]])),1,0)</f>
        <v>0</v>
      </c>
      <c r="L2674" t="s">
        <v>44</v>
      </c>
      <c r="M2674">
        <v>997</v>
      </c>
      <c r="N2674" t="s">
        <v>4985</v>
      </c>
      <c r="O2674" s="3">
        <f>1*(LEFT(porsche_data[[#This Row],[Mileage0]],FIND(" ",porsche_data[[#This Row],[Mileage0]])-1))</f>
        <v>74441</v>
      </c>
      <c r="P2674" t="s">
        <v>178</v>
      </c>
      <c r="Q2674">
        <v>480</v>
      </c>
      <c r="R2674" t="s">
        <v>19</v>
      </c>
      <c r="S2674">
        <f>1*(LEFT(porsche_data[[#This Row],[Cylinder Capacity]],FIND(" ",porsche_data[[#This Row],[Cylinder Capacity]])-1))</f>
        <v>3.6</v>
      </c>
      <c r="T2674" t="s">
        <v>20</v>
      </c>
      <c r="U2674" t="s">
        <v>21</v>
      </c>
      <c r="V2674">
        <f>IF(porsche_data[[#This Row],[Transmission]]="Automatic",1,0)</f>
        <v>0</v>
      </c>
      <c r="W2674">
        <f>IF(porsche_data[[#This Row],[Transmission]]="PDK",1,0)</f>
        <v>0</v>
      </c>
      <c r="X2674" t="s">
        <v>46</v>
      </c>
      <c r="Y2674">
        <f>IF(porsche_data[[#This Row],[Drive]]="Rear drive",0,1)</f>
        <v>1</v>
      </c>
      <c r="Z2674" t="s">
        <v>23</v>
      </c>
      <c r="AA2674" t="s">
        <v>250</v>
      </c>
      <c r="AB2674">
        <f>IF(OR(porsche_data[[#This Row],[Interior Color]]="Black",porsche_data[[#This Row],[Interior Color]]="Beige",porsche_data[[#This Row],[Interior Color]]="Brown",porsche_data[[#This Row],[Interior Color]]="Grey"),0,1)</f>
        <v>0</v>
      </c>
      <c r="AC2674" t="s">
        <v>99</v>
      </c>
      <c r="AD26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75" spans="1:30" hidden="1" x14ac:dyDescent="0.2">
      <c r="A2675" t="s">
        <v>3694</v>
      </c>
      <c r="C2675" t="e">
        <f>ABS((porsche_data[[#This Row],[Price]]-#REF!)/#REF!)</f>
        <v>#REF!</v>
      </c>
      <c r="D2675" t="s">
        <v>34</v>
      </c>
      <c r="E2675" t="s">
        <v>517</v>
      </c>
      <c r="F2675">
        <f>IF(OR(ISNUMBER(SEARCH(" 4S",porsche_data[[#This Row],[Model]])), ISNUMBER(SEARCH(" S",porsche_data[[#This Row],[Model]]))),1,0)</f>
        <v>0</v>
      </c>
      <c r="G2675">
        <f>IF(ISNUMBER(SEARCH("Turbo",porsche_data[[#This Row],[Model]])),1,0)</f>
        <v>0</v>
      </c>
      <c r="H2675">
        <f>IF(ISNUMBER(SEARCH("GT",porsche_data[[#This Row],[Model]])),1,0)</f>
        <v>0</v>
      </c>
      <c r="I2675">
        <f>IF(ISNUMBER(SEARCH("RS",porsche_data[[#This Row],[Model]])),1,0)</f>
        <v>0</v>
      </c>
      <c r="J2675">
        <f>IF(ISNUMBER(SEARCH("Targa",porsche_data[[#This Row],[Body]])),1,0)</f>
        <v>0</v>
      </c>
      <c r="K2675">
        <f>IF(ISNUMBER(SEARCH("Cabriolet",porsche_data[[#This Row],[Body]])),1,0)</f>
        <v>0</v>
      </c>
      <c r="L2675" t="s">
        <v>44</v>
      </c>
      <c r="N2675" t="s">
        <v>3695</v>
      </c>
      <c r="O2675" t="str">
        <f>IF(ISNUMBER(SEARCH("km",porsche_data[[#This Row],[Mileage0]])),porsche_data[[#This Row],[Mileage0]],"")</f>
        <v/>
      </c>
      <c r="P2675" t="s">
        <v>519</v>
      </c>
      <c r="R2675" t="s">
        <v>39</v>
      </c>
      <c r="T2675" t="s">
        <v>20</v>
      </c>
      <c r="U2675" t="s">
        <v>21</v>
      </c>
      <c r="V2675">
        <f>IF(porsche_data[[#This Row],[Transmission]]="Automatic",1,0)</f>
        <v>0</v>
      </c>
      <c r="W2675">
        <f>IF(porsche_data[[#This Row],[Transmission]]="PDK",1,0)</f>
        <v>0</v>
      </c>
      <c r="X2675" t="s">
        <v>22</v>
      </c>
      <c r="Y2675">
        <f>IF(porsche_data[[#This Row],[Drive]]="Rear drive",0,1)</f>
        <v>0</v>
      </c>
      <c r="Z2675" t="s">
        <v>23</v>
      </c>
      <c r="AA2675" t="s">
        <v>24</v>
      </c>
      <c r="AB2675">
        <f>IF(OR(porsche_data[[#This Row],[Interior Color]]="Black",porsche_data[[#This Row],[Interior Color]]="Beige",porsche_data[[#This Row],[Interior Color]]="Brown",porsche_data[[#This Row],[Interior Color]]="Grey"),0,1)</f>
        <v>0</v>
      </c>
      <c r="AC2675" t="s">
        <v>99</v>
      </c>
      <c r="AD26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76" spans="1:30" hidden="1" x14ac:dyDescent="0.2">
      <c r="A2676" t="s">
        <v>5238</v>
      </c>
      <c r="B2676">
        <v>98911</v>
      </c>
      <c r="C2676" t="e">
        <f>ABS((porsche_data[[#This Row],[Price]]-#REF!)/#REF!)</f>
        <v>#REF!</v>
      </c>
      <c r="D2676" t="s">
        <v>449</v>
      </c>
      <c r="E2676" t="s">
        <v>655</v>
      </c>
      <c r="F2676">
        <f>IF(OR(ISNUMBER(SEARCH(" 4S",porsche_data[[#This Row],[Model]])), ISNUMBER(SEARCH(" S",porsche_data[[#This Row],[Model]]))),1,0)</f>
        <v>1</v>
      </c>
      <c r="G2676">
        <f>IF(ISNUMBER(SEARCH("Turbo",porsche_data[[#This Row],[Model]])),1,0)</f>
        <v>0</v>
      </c>
      <c r="H2676">
        <f>IF(ISNUMBER(SEARCH("GT",porsche_data[[#This Row],[Model]])),1,0)</f>
        <v>0</v>
      </c>
      <c r="I2676">
        <f>IF(ISNUMBER(SEARCH("RS",porsche_data[[#This Row],[Model]])),1,0)</f>
        <v>0</v>
      </c>
      <c r="J2676">
        <f>IF(ISNUMBER(SEARCH("Targa",porsche_data[[#This Row],[Body]])),1,0)</f>
        <v>1</v>
      </c>
      <c r="K2676">
        <f>IF(ISNUMBER(SEARCH("Cabriolet",porsche_data[[#This Row],[Body]])),1,0)</f>
        <v>0</v>
      </c>
      <c r="L2676" t="s">
        <v>36</v>
      </c>
      <c r="N2676" t="s">
        <v>805</v>
      </c>
      <c r="O2676" t="str">
        <f>IF(ISNUMBER(SEARCH("km",porsche_data[[#This Row],[Mileage0]])),porsche_data[[#This Row],[Mileage0]],"")</f>
        <v>500 km</v>
      </c>
      <c r="P2676" t="s">
        <v>1011</v>
      </c>
      <c r="R2676" t="s">
        <v>39</v>
      </c>
      <c r="T2676" t="s">
        <v>20</v>
      </c>
      <c r="U2676" t="s">
        <v>21</v>
      </c>
      <c r="V2676">
        <f>IF(porsche_data[[#This Row],[Transmission]]="Automatic",1,0)</f>
        <v>0</v>
      </c>
      <c r="W2676">
        <f>IF(porsche_data[[#This Row],[Transmission]]="PDK",1,0)</f>
        <v>0</v>
      </c>
      <c r="X2676" t="s">
        <v>22</v>
      </c>
      <c r="Y2676">
        <f>IF(porsche_data[[#This Row],[Drive]]="Rear drive",0,1)</f>
        <v>0</v>
      </c>
      <c r="Z2676" t="s">
        <v>23</v>
      </c>
      <c r="AA2676" t="s">
        <v>68</v>
      </c>
      <c r="AB2676">
        <f>IF(OR(porsche_data[[#This Row],[Interior Color]]="Black",porsche_data[[#This Row],[Interior Color]]="Beige",porsche_data[[#This Row],[Interior Color]]="Brown",porsche_data[[#This Row],[Interior Color]]="Grey"),0,1)</f>
        <v>0</v>
      </c>
      <c r="AC2676" t="s">
        <v>116</v>
      </c>
      <c r="AD26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77" spans="1:30" hidden="1" x14ac:dyDescent="0.2">
      <c r="A2677" t="s">
        <v>25</v>
      </c>
      <c r="C2677" t="e">
        <f>ABS((porsche_data[[#This Row],[Price]]-#REF!)/#REF!)</f>
        <v>#REF!</v>
      </c>
      <c r="D2677" t="s">
        <v>25</v>
      </c>
      <c r="E2677" t="s">
        <v>25</v>
      </c>
      <c r="F2677">
        <f>IF(OR(ISNUMBER(SEARCH(" 4S",porsche_data[[#This Row],[Model]])), ISNUMBER(SEARCH(" S",porsche_data[[#This Row],[Model]]))),1,0)</f>
        <v>0</v>
      </c>
      <c r="G2677">
        <f>IF(ISNUMBER(SEARCH("Turbo",porsche_data[[#This Row],[Model]])),1,0)</f>
        <v>0</v>
      </c>
      <c r="H2677">
        <f>IF(ISNUMBER(SEARCH("GT",porsche_data[[#This Row],[Model]])),1,0)</f>
        <v>0</v>
      </c>
      <c r="I2677">
        <f>IF(ISNUMBER(SEARCH("RS",porsche_data[[#This Row],[Model]])),1,0)</f>
        <v>0</v>
      </c>
      <c r="J2677">
        <f>IF(ISNUMBER(SEARCH("Targa",porsche_data[[#This Row],[Body]])),1,0)</f>
        <v>0</v>
      </c>
      <c r="K2677">
        <f>IF(ISNUMBER(SEARCH("Cabriolet",porsche_data[[#This Row],[Body]])),1,0)</f>
        <v>0</v>
      </c>
      <c r="L2677" t="s">
        <v>25</v>
      </c>
      <c r="N2677" t="s">
        <v>25</v>
      </c>
      <c r="O2677" t="str">
        <f>IF(ISNUMBER(SEARCH("km",porsche_data[[#This Row],[Mileage0]])),porsche_data[[#This Row],[Mileage0]],"")</f>
        <v/>
      </c>
      <c r="P2677" t="s">
        <v>25</v>
      </c>
      <c r="R2677" t="s">
        <v>25</v>
      </c>
      <c r="T2677" t="s">
        <v>25</v>
      </c>
      <c r="U2677" t="s">
        <v>25</v>
      </c>
      <c r="V2677">
        <f>IF(porsche_data[[#This Row],[Transmission]]="Automatic",1,0)</f>
        <v>0</v>
      </c>
      <c r="W2677">
        <f>IF(porsche_data[[#This Row],[Transmission]]="PDK",1,0)</f>
        <v>0</v>
      </c>
      <c r="X2677" t="s">
        <v>25</v>
      </c>
      <c r="Y2677">
        <f>IF(porsche_data[[#This Row],[Drive]]="Rear drive",0,1)</f>
        <v>1</v>
      </c>
      <c r="Z2677" t="s">
        <v>25</v>
      </c>
      <c r="AA2677" t="s">
        <v>25</v>
      </c>
      <c r="AB2677">
        <f>IF(OR(porsche_data[[#This Row],[Interior Color]]="Black",porsche_data[[#This Row],[Interior Color]]="Beige",porsche_data[[#This Row],[Interior Color]]="Brown",porsche_data[[#This Row],[Interior Color]]="Grey"),0,1)</f>
        <v>1</v>
      </c>
      <c r="AC2677" t="s">
        <v>25</v>
      </c>
      <c r="AD26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78" spans="1:30" x14ac:dyDescent="0.2">
      <c r="A2678" t="s">
        <v>332</v>
      </c>
      <c r="B2678">
        <v>98900</v>
      </c>
      <c r="C2678">
        <f>ABS((porsche_data[[#This Row],[Price]]-AVERAGE(B2610:B7065))/_xlfn.STDEV.P(B2610:B7065))</f>
        <v>1.5519527889083076</v>
      </c>
      <c r="D2678" t="s">
        <v>279</v>
      </c>
      <c r="E2678" t="s">
        <v>43</v>
      </c>
      <c r="F2678">
        <f>IF(OR(ISNUMBER(SEARCH(" 4S",porsche_data[[#This Row],[Model]])), ISNUMBER(SEARCH(" S",porsche_data[[#This Row],[Model]]))),1,0)</f>
        <v>0</v>
      </c>
      <c r="G2678">
        <f>IF(ISNUMBER(SEARCH("Turbo",porsche_data[[#This Row],[Model]])),1,0)</f>
        <v>0</v>
      </c>
      <c r="H2678">
        <f>IF(ISNUMBER(SEARCH("GT",porsche_data[[#This Row],[Model]])),1,0)</f>
        <v>0</v>
      </c>
      <c r="I2678">
        <f>IF(ISNUMBER(SEARCH("RS",porsche_data[[#This Row],[Model]])),1,0)</f>
        <v>0</v>
      </c>
      <c r="J2678">
        <f>IF(ISNUMBER(SEARCH("Targa",porsche_data[[#This Row],[Body]])),1,0)</f>
        <v>1</v>
      </c>
      <c r="K2678">
        <f>IF(ISNUMBER(SEARCH("Cabriolet",porsche_data[[#This Row],[Body]])),1,0)</f>
        <v>0</v>
      </c>
      <c r="L2678" t="s">
        <v>36</v>
      </c>
      <c r="M2678">
        <v>964</v>
      </c>
      <c r="N2678" t="s">
        <v>937</v>
      </c>
      <c r="O2678" s="3">
        <f>1*(LEFT(porsche_data[[#This Row],[Mileage0]],FIND(" ",porsche_data[[#This Row],[Mileage0]])-1))</f>
        <v>183000</v>
      </c>
      <c r="P2678" t="s">
        <v>18</v>
      </c>
      <c r="Q2678">
        <v>250</v>
      </c>
      <c r="R2678" t="s">
        <v>19</v>
      </c>
      <c r="S2678">
        <f>1*(LEFT(porsche_data[[#This Row],[Cylinder Capacity]],FIND(" ",porsche_data[[#This Row],[Cylinder Capacity]])-1))</f>
        <v>3.6</v>
      </c>
      <c r="T2678" t="s">
        <v>20</v>
      </c>
      <c r="U2678" t="s">
        <v>21</v>
      </c>
      <c r="V2678">
        <f>IF(porsche_data[[#This Row],[Transmission]]="Automatic",1,0)</f>
        <v>0</v>
      </c>
      <c r="W2678">
        <f>IF(porsche_data[[#This Row],[Transmission]]="PDK",1,0)</f>
        <v>0</v>
      </c>
      <c r="X2678" t="s">
        <v>46</v>
      </c>
      <c r="Y2678">
        <f>IF(porsche_data[[#This Row],[Drive]]="Rear drive",0,1)</f>
        <v>1</v>
      </c>
      <c r="Z2678" t="s">
        <v>23</v>
      </c>
      <c r="AA2678" t="s">
        <v>24</v>
      </c>
      <c r="AB2678">
        <f>IF(OR(porsche_data[[#This Row],[Interior Color]]="Black",porsche_data[[#This Row],[Interior Color]]="Beige",porsche_data[[#This Row],[Interior Color]]="Brown",porsche_data[[#This Row],[Interior Color]]="Grey"),0,1)</f>
        <v>0</v>
      </c>
      <c r="AC2678" t="s">
        <v>116</v>
      </c>
      <c r="AD26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79" spans="1:30" x14ac:dyDescent="0.2">
      <c r="A2679" t="s">
        <v>332</v>
      </c>
      <c r="B2679">
        <v>98900</v>
      </c>
      <c r="C2679">
        <f>ABS((porsche_data[[#This Row],[Price]]-AVERAGE(B2611:B7066))/_xlfn.STDEV.P(B2611:B7066))</f>
        <v>1.5560470323957065</v>
      </c>
      <c r="D2679" t="s">
        <v>124</v>
      </c>
      <c r="E2679" t="s">
        <v>621</v>
      </c>
      <c r="F2679">
        <f>IF(OR(ISNUMBER(SEARCH(" 4S",porsche_data[[#This Row],[Model]])), ISNUMBER(SEARCH(" S",porsche_data[[#This Row],[Model]]))),1,0)</f>
        <v>1</v>
      </c>
      <c r="G2679">
        <f>IF(ISNUMBER(SEARCH("Turbo",porsche_data[[#This Row],[Model]])),1,0)</f>
        <v>0</v>
      </c>
      <c r="H2679">
        <f>IF(ISNUMBER(SEARCH("GT",porsche_data[[#This Row],[Model]])),1,0)</f>
        <v>0</v>
      </c>
      <c r="I2679">
        <f>IF(ISNUMBER(SEARCH("RS",porsche_data[[#This Row],[Model]])),1,0)</f>
        <v>0</v>
      </c>
      <c r="J2679">
        <f>IF(ISNUMBER(SEARCH("Targa",porsche_data[[#This Row],[Body]])),1,0)</f>
        <v>0</v>
      </c>
      <c r="K2679">
        <f>IF(ISNUMBER(SEARCH("Cabriolet",porsche_data[[#This Row],[Body]])),1,0)</f>
        <v>0</v>
      </c>
      <c r="L2679" t="s">
        <v>44</v>
      </c>
      <c r="M2679">
        <v>993</v>
      </c>
      <c r="N2679" t="s">
        <v>2832</v>
      </c>
      <c r="O2679" s="3">
        <f>1*(LEFT(porsche_data[[#This Row],[Mileage0]],FIND(" ",porsche_data[[#This Row],[Mileage0]])-1))</f>
        <v>173500</v>
      </c>
      <c r="P2679" t="s">
        <v>126</v>
      </c>
      <c r="Q2679">
        <v>285</v>
      </c>
      <c r="R2679" t="s">
        <v>19</v>
      </c>
      <c r="S2679">
        <f>1*(LEFT(porsche_data[[#This Row],[Cylinder Capacity]],FIND(" ",porsche_data[[#This Row],[Cylinder Capacity]])-1))</f>
        <v>3.6</v>
      </c>
      <c r="T2679" t="s">
        <v>20</v>
      </c>
      <c r="U2679" t="s">
        <v>21</v>
      </c>
      <c r="V2679">
        <f>IF(porsche_data[[#This Row],[Transmission]]="Automatic",1,0)</f>
        <v>0</v>
      </c>
      <c r="W2679">
        <f>IF(porsche_data[[#This Row],[Transmission]]="PDK",1,0)</f>
        <v>0</v>
      </c>
      <c r="X2679" t="s">
        <v>46</v>
      </c>
      <c r="Y2679">
        <f>IF(porsche_data[[#This Row],[Drive]]="Rear drive",0,1)</f>
        <v>1</v>
      </c>
      <c r="Z2679" t="s">
        <v>23</v>
      </c>
      <c r="AA2679" t="s">
        <v>32</v>
      </c>
      <c r="AB2679">
        <f>IF(OR(porsche_data[[#This Row],[Interior Color]]="Black",porsche_data[[#This Row],[Interior Color]]="Beige",porsche_data[[#This Row],[Interior Color]]="Brown",porsche_data[[#This Row],[Interior Color]]="Grey"),0,1)</f>
        <v>0</v>
      </c>
      <c r="AC2679" t="s">
        <v>24</v>
      </c>
      <c r="AD26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80" spans="1:30" x14ac:dyDescent="0.2">
      <c r="A2680" t="s">
        <v>4502</v>
      </c>
      <c r="B2680">
        <v>98800</v>
      </c>
      <c r="C2680">
        <f>ABS((porsche_data[[#This Row],[Price]]-AVERAGE(B2612:B7067))/_xlfn.STDEV.P(B2612:B7067))</f>
        <v>1.5503128666291019</v>
      </c>
      <c r="D2680" t="s">
        <v>324</v>
      </c>
      <c r="E2680" t="s">
        <v>707</v>
      </c>
      <c r="F2680">
        <f>IF(OR(ISNUMBER(SEARCH(" 4S",porsche_data[[#This Row],[Model]])), ISNUMBER(SEARCH(" S",porsche_data[[#This Row],[Model]]))),1,0)</f>
        <v>1</v>
      </c>
      <c r="G2680">
        <f>IF(ISNUMBER(SEARCH("Turbo",porsche_data[[#This Row],[Model]])),1,0)</f>
        <v>1</v>
      </c>
      <c r="H2680">
        <f>IF(ISNUMBER(SEARCH("GT",porsche_data[[#This Row],[Model]])),1,0)</f>
        <v>0</v>
      </c>
      <c r="I2680">
        <f>IF(ISNUMBER(SEARCH("RS",porsche_data[[#This Row],[Model]])),1,0)</f>
        <v>0</v>
      </c>
      <c r="J2680">
        <f>IF(ISNUMBER(SEARCH("Targa",porsche_data[[#This Row],[Body]])),1,0)</f>
        <v>0</v>
      </c>
      <c r="K2680">
        <f>IF(ISNUMBER(SEARCH("Cabriolet",porsche_data[[#This Row],[Body]])),1,0)</f>
        <v>1</v>
      </c>
      <c r="L2680" t="s">
        <v>16</v>
      </c>
      <c r="M2680">
        <v>996</v>
      </c>
      <c r="N2680" t="s">
        <v>3929</v>
      </c>
      <c r="O2680" s="3">
        <f>1*(LEFT(porsche_data[[#This Row],[Mileage0]],FIND(" ",porsche_data[[#This Row],[Mileage0]])-1))</f>
        <v>44900</v>
      </c>
      <c r="P2680" t="s">
        <v>66</v>
      </c>
      <c r="Q2680">
        <v>450</v>
      </c>
      <c r="R2680" t="s">
        <v>19</v>
      </c>
      <c r="S2680">
        <f>1*(LEFT(porsche_data[[#This Row],[Cylinder Capacity]],FIND(" ",porsche_data[[#This Row],[Cylinder Capacity]])-1))</f>
        <v>3.6</v>
      </c>
      <c r="T2680" t="s">
        <v>20</v>
      </c>
      <c r="U2680" t="s">
        <v>53</v>
      </c>
      <c r="V2680">
        <f>IF(porsche_data[[#This Row],[Transmission]]="Automatic",1,0)</f>
        <v>1</v>
      </c>
      <c r="W2680">
        <f>IF(porsche_data[[#This Row],[Transmission]]="PDK",1,0)</f>
        <v>0</v>
      </c>
      <c r="X2680" t="s">
        <v>46</v>
      </c>
      <c r="Y2680">
        <f>IF(porsche_data[[#This Row],[Drive]]="Rear drive",0,1)</f>
        <v>1</v>
      </c>
      <c r="Z2680" t="s">
        <v>23</v>
      </c>
      <c r="AA2680" t="s">
        <v>24</v>
      </c>
      <c r="AB2680">
        <f>IF(OR(porsche_data[[#This Row],[Interior Color]]="Black",porsche_data[[#This Row],[Interior Color]]="Beige",porsche_data[[#This Row],[Interior Color]]="Brown",porsche_data[[#This Row],[Interior Color]]="Grey"),0,1)</f>
        <v>0</v>
      </c>
      <c r="AC2680" t="s">
        <v>40</v>
      </c>
      <c r="AD26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81" spans="1:30" hidden="1" x14ac:dyDescent="0.2">
      <c r="A2681" t="s">
        <v>25</v>
      </c>
      <c r="C2681" t="e">
        <f>ABS((porsche_data[[#This Row],[Price]]-#REF!)/#REF!)</f>
        <v>#REF!</v>
      </c>
      <c r="D2681" t="s">
        <v>152</v>
      </c>
      <c r="E2681" t="s">
        <v>102</v>
      </c>
      <c r="F2681">
        <f>IF(OR(ISNUMBER(SEARCH(" 4S",porsche_data[[#This Row],[Model]])), ISNUMBER(SEARCH(" S",porsche_data[[#This Row],[Model]]))),1,0)</f>
        <v>0</v>
      </c>
      <c r="G2681">
        <f>IF(ISNUMBER(SEARCH("Turbo",porsche_data[[#This Row],[Model]])),1,0)</f>
        <v>0</v>
      </c>
      <c r="H2681">
        <f>IF(ISNUMBER(SEARCH("GT",porsche_data[[#This Row],[Model]])),1,0)</f>
        <v>0</v>
      </c>
      <c r="I2681">
        <f>IF(ISNUMBER(SEARCH("RS",porsche_data[[#This Row],[Model]])),1,0)</f>
        <v>0</v>
      </c>
      <c r="J2681">
        <f>IF(ISNUMBER(SEARCH("Targa",porsche_data[[#This Row],[Body]])),1,0)</f>
        <v>0</v>
      </c>
      <c r="K2681">
        <f>IF(ISNUMBER(SEARCH("Cabriolet",porsche_data[[#This Row],[Body]])),1,0)</f>
        <v>0</v>
      </c>
      <c r="L2681" t="s">
        <v>44</v>
      </c>
      <c r="N2681" t="s">
        <v>25</v>
      </c>
      <c r="O2681" t="str">
        <f>IF(ISNUMBER(SEARCH("km",porsche_data[[#This Row],[Mileage0]])),porsche_data[[#This Row],[Mileage0]],"")</f>
        <v/>
      </c>
      <c r="P2681" t="s">
        <v>25</v>
      </c>
      <c r="R2681" t="s">
        <v>25</v>
      </c>
      <c r="T2681" t="s">
        <v>20</v>
      </c>
      <c r="U2681" t="s">
        <v>21</v>
      </c>
      <c r="V2681">
        <f>IF(porsche_data[[#This Row],[Transmission]]="Automatic",1,0)</f>
        <v>0</v>
      </c>
      <c r="W2681">
        <f>IF(porsche_data[[#This Row],[Transmission]]="PDK",1,0)</f>
        <v>0</v>
      </c>
      <c r="X2681" t="s">
        <v>22</v>
      </c>
      <c r="Y2681">
        <f>IF(porsche_data[[#This Row],[Drive]]="Rear drive",0,1)</f>
        <v>0</v>
      </c>
      <c r="Z2681" t="s">
        <v>23</v>
      </c>
      <c r="AA2681" t="s">
        <v>250</v>
      </c>
      <c r="AB2681">
        <f>IF(OR(porsche_data[[#This Row],[Interior Color]]="Black",porsche_data[[#This Row],[Interior Color]]="Beige",porsche_data[[#This Row],[Interior Color]]="Brown",porsche_data[[#This Row],[Interior Color]]="Grey"),0,1)</f>
        <v>0</v>
      </c>
      <c r="AC2681" t="s">
        <v>47</v>
      </c>
      <c r="AD26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82" spans="1:30" x14ac:dyDescent="0.2">
      <c r="A2682" t="s">
        <v>485</v>
      </c>
      <c r="B2682">
        <v>98590</v>
      </c>
      <c r="C2682">
        <f>ABS((porsche_data[[#This Row],[Price]]-AVERAGE(B2614:B7069))/_xlfn.STDEV.P(B2614:B7069))</f>
        <v>1.5423764805496143</v>
      </c>
      <c r="D2682" t="s">
        <v>93</v>
      </c>
      <c r="E2682" t="s">
        <v>486</v>
      </c>
      <c r="F2682">
        <f>IF(OR(ISNUMBER(SEARCH(" 4S",porsche_data[[#This Row],[Model]])), ISNUMBER(SEARCH(" S",porsche_data[[#This Row],[Model]]))),1,0)</f>
        <v>0</v>
      </c>
      <c r="G2682">
        <f>IF(ISNUMBER(SEARCH("Turbo",porsche_data[[#This Row],[Model]])),1,0)</f>
        <v>0</v>
      </c>
      <c r="H2682">
        <f>IF(ISNUMBER(SEARCH("GT",porsche_data[[#This Row],[Model]])),1,0)</f>
        <v>0</v>
      </c>
      <c r="I2682">
        <f>IF(ISNUMBER(SEARCH("RS",porsche_data[[#This Row],[Model]])),1,0)</f>
        <v>0</v>
      </c>
      <c r="J2682">
        <f>IF(ISNUMBER(SEARCH("Targa",porsche_data[[#This Row],[Body]])),1,0)</f>
        <v>0</v>
      </c>
      <c r="K2682">
        <f>IF(ISNUMBER(SEARCH("Cabriolet",porsche_data[[#This Row],[Body]])),1,0)</f>
        <v>0</v>
      </c>
      <c r="L2682" t="s">
        <v>44</v>
      </c>
      <c r="M2682">
        <v>991</v>
      </c>
      <c r="N2682" t="s">
        <v>487</v>
      </c>
      <c r="O2682" s="3">
        <f>1*(LEFT(porsche_data[[#This Row],[Mileage0]],FIND(" ",porsche_data[[#This Row],[Mileage0]])-1))</f>
        <v>35983</v>
      </c>
      <c r="P2682" t="s">
        <v>331</v>
      </c>
      <c r="Q2682">
        <v>370</v>
      </c>
      <c r="R2682" t="s">
        <v>67</v>
      </c>
      <c r="S2682">
        <f>1*(LEFT(porsche_data[[#This Row],[Cylinder Capacity]],FIND(" ",porsche_data[[#This Row],[Cylinder Capacity]])-1))</f>
        <v>3</v>
      </c>
      <c r="T2682" t="s">
        <v>20</v>
      </c>
      <c r="U2682" t="s">
        <v>31</v>
      </c>
      <c r="V2682">
        <f>IF(porsche_data[[#This Row],[Transmission]]="Automatic",1,0)</f>
        <v>0</v>
      </c>
      <c r="W2682">
        <f>IF(porsche_data[[#This Row],[Transmission]]="PDK",1,0)</f>
        <v>1</v>
      </c>
      <c r="X2682" t="s">
        <v>22</v>
      </c>
      <c r="Y2682">
        <f>IF(porsche_data[[#This Row],[Drive]]="Rear drive",0,1)</f>
        <v>0</v>
      </c>
      <c r="Z2682" t="s">
        <v>23</v>
      </c>
      <c r="AA2682" t="s">
        <v>24</v>
      </c>
      <c r="AB2682">
        <f>IF(OR(porsche_data[[#This Row],[Interior Color]]="Black",porsche_data[[#This Row],[Interior Color]]="Beige",porsche_data[[#This Row],[Interior Color]]="Brown",porsche_data[[#This Row],[Interior Color]]="Grey"),0,1)</f>
        <v>0</v>
      </c>
      <c r="AC2682" t="s">
        <v>24</v>
      </c>
      <c r="AD26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83" spans="1:30" hidden="1" x14ac:dyDescent="0.2">
      <c r="A2683" t="s">
        <v>25</v>
      </c>
      <c r="C2683" t="e">
        <f>ABS((porsche_data[[#This Row],[Price]]-#REF!)/#REF!)</f>
        <v>#REF!</v>
      </c>
      <c r="D2683" t="s">
        <v>25</v>
      </c>
      <c r="E2683" t="s">
        <v>25</v>
      </c>
      <c r="F2683">
        <f>IF(OR(ISNUMBER(SEARCH(" 4S",porsche_data[[#This Row],[Model]])), ISNUMBER(SEARCH(" S",porsche_data[[#This Row],[Model]]))),1,0)</f>
        <v>0</v>
      </c>
      <c r="G2683">
        <f>IF(ISNUMBER(SEARCH("Turbo",porsche_data[[#This Row],[Model]])),1,0)</f>
        <v>0</v>
      </c>
      <c r="H2683">
        <f>IF(ISNUMBER(SEARCH("GT",porsche_data[[#This Row],[Model]])),1,0)</f>
        <v>0</v>
      </c>
      <c r="I2683">
        <f>IF(ISNUMBER(SEARCH("RS",porsche_data[[#This Row],[Model]])),1,0)</f>
        <v>0</v>
      </c>
      <c r="J2683">
        <f>IF(ISNUMBER(SEARCH("Targa",porsche_data[[#This Row],[Body]])),1,0)</f>
        <v>0</v>
      </c>
      <c r="K2683">
        <f>IF(ISNUMBER(SEARCH("Cabriolet",porsche_data[[#This Row],[Body]])),1,0)</f>
        <v>0</v>
      </c>
      <c r="L2683" t="s">
        <v>25</v>
      </c>
      <c r="N2683" t="s">
        <v>25</v>
      </c>
      <c r="O2683" t="str">
        <f>IF(ISNUMBER(SEARCH("km",porsche_data[[#This Row],[Mileage0]])),porsche_data[[#This Row],[Mileage0]],"")</f>
        <v/>
      </c>
      <c r="P2683" t="s">
        <v>25</v>
      </c>
      <c r="R2683" t="s">
        <v>25</v>
      </c>
      <c r="T2683" t="s">
        <v>25</v>
      </c>
      <c r="U2683" t="s">
        <v>25</v>
      </c>
      <c r="V2683">
        <f>IF(porsche_data[[#This Row],[Transmission]]="Automatic",1,0)</f>
        <v>0</v>
      </c>
      <c r="W2683">
        <f>IF(porsche_data[[#This Row],[Transmission]]="PDK",1,0)</f>
        <v>0</v>
      </c>
      <c r="X2683" t="s">
        <v>25</v>
      </c>
      <c r="Y2683">
        <f>IF(porsche_data[[#This Row],[Drive]]="Rear drive",0,1)</f>
        <v>1</v>
      </c>
      <c r="Z2683" t="s">
        <v>25</v>
      </c>
      <c r="AA2683" t="s">
        <v>25</v>
      </c>
      <c r="AB2683">
        <f>IF(OR(porsche_data[[#This Row],[Interior Color]]="Black",porsche_data[[#This Row],[Interior Color]]="Beige",porsche_data[[#This Row],[Interior Color]]="Brown",porsche_data[[#This Row],[Interior Color]]="Grey"),0,1)</f>
        <v>1</v>
      </c>
      <c r="AC2683" t="s">
        <v>25</v>
      </c>
      <c r="AD26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84" spans="1:30" x14ac:dyDescent="0.2">
      <c r="A2684" t="s">
        <v>3118</v>
      </c>
      <c r="B2684">
        <v>98500</v>
      </c>
      <c r="C2684">
        <f>ABS((porsche_data[[#This Row],[Price]]-AVERAGE(B2616:B7071))/_xlfn.STDEV.P(B2616:B7071))</f>
        <v>1.5413409628749473</v>
      </c>
      <c r="D2684" t="s">
        <v>298</v>
      </c>
      <c r="E2684" t="s">
        <v>295</v>
      </c>
      <c r="F2684">
        <f>IF(OR(ISNUMBER(SEARCH(" 4S",porsche_data[[#This Row],[Model]])), ISNUMBER(SEARCH(" S",porsche_data[[#This Row],[Model]]))),1,0)</f>
        <v>1</v>
      </c>
      <c r="G2684">
        <f>IF(ISNUMBER(SEARCH("Turbo",porsche_data[[#This Row],[Model]])),1,0)</f>
        <v>0</v>
      </c>
      <c r="H2684">
        <f>IF(ISNUMBER(SEARCH("GT",porsche_data[[#This Row],[Model]])),1,0)</f>
        <v>0</v>
      </c>
      <c r="I2684">
        <f>IF(ISNUMBER(SEARCH("RS",porsche_data[[#This Row],[Model]])),1,0)</f>
        <v>0</v>
      </c>
      <c r="J2684">
        <f>IF(ISNUMBER(SEARCH("Targa",porsche_data[[#This Row],[Body]])),1,0)</f>
        <v>0</v>
      </c>
      <c r="K2684">
        <f>IF(ISNUMBER(SEARCH("Cabriolet",porsche_data[[#This Row],[Body]])),1,0)</f>
        <v>1</v>
      </c>
      <c r="L2684" t="s">
        <v>16</v>
      </c>
      <c r="M2684">
        <v>997</v>
      </c>
      <c r="N2684" t="s">
        <v>935</v>
      </c>
      <c r="O2684" s="3">
        <f>1*(LEFT(porsche_data[[#This Row],[Mileage0]],FIND(" ",porsche_data[[#This Row],[Mileage0]])-1))</f>
        <v>136200</v>
      </c>
      <c r="P2684" t="s">
        <v>405</v>
      </c>
      <c r="Q2684">
        <v>435</v>
      </c>
      <c r="R2684" t="s">
        <v>88</v>
      </c>
      <c r="S2684">
        <f>1*(LEFT(porsche_data[[#This Row],[Cylinder Capacity]],FIND(" ",porsche_data[[#This Row],[Cylinder Capacity]])-1))</f>
        <v>3.8</v>
      </c>
      <c r="T2684" t="s">
        <v>20</v>
      </c>
      <c r="U2684" t="s">
        <v>21</v>
      </c>
      <c r="V2684">
        <f>IF(porsche_data[[#This Row],[Transmission]]="Automatic",1,0)</f>
        <v>0</v>
      </c>
      <c r="W2684">
        <f>IF(porsche_data[[#This Row],[Transmission]]="PDK",1,0)</f>
        <v>0</v>
      </c>
      <c r="X2684" t="s">
        <v>46</v>
      </c>
      <c r="Y2684">
        <f>IF(porsche_data[[#This Row],[Drive]]="Rear drive",0,1)</f>
        <v>1</v>
      </c>
      <c r="Z2684" t="s">
        <v>23</v>
      </c>
      <c r="AA2684" t="s">
        <v>250</v>
      </c>
      <c r="AB2684">
        <f>IF(OR(porsche_data[[#This Row],[Interior Color]]="Black",porsche_data[[#This Row],[Interior Color]]="Beige",porsche_data[[#This Row],[Interior Color]]="Brown",porsche_data[[#This Row],[Interior Color]]="Grey"),0,1)</f>
        <v>0</v>
      </c>
      <c r="AC2684" t="s">
        <v>32</v>
      </c>
      <c r="AD26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85" spans="1:30" hidden="1" x14ac:dyDescent="0.2">
      <c r="A2685" t="s">
        <v>2080</v>
      </c>
      <c r="C2685" t="e">
        <f>ABS((porsche_data[[#This Row],[Price]]-#REF!)/#REF!)</f>
        <v>#REF!</v>
      </c>
      <c r="D2685" t="s">
        <v>410</v>
      </c>
      <c r="E2685" t="s">
        <v>411</v>
      </c>
      <c r="F2685">
        <f>IF(OR(ISNUMBER(SEARCH(" 4S",porsche_data[[#This Row],[Model]])), ISNUMBER(SEARCH(" S",porsche_data[[#This Row],[Model]]))),1,0)</f>
        <v>0</v>
      </c>
      <c r="G2685">
        <f>IF(ISNUMBER(SEARCH("Turbo",porsche_data[[#This Row],[Model]])),1,0)</f>
        <v>0</v>
      </c>
      <c r="H2685">
        <f>IF(ISNUMBER(SEARCH("GT",porsche_data[[#This Row],[Model]])),1,0)</f>
        <v>0</v>
      </c>
      <c r="I2685">
        <f>IF(ISNUMBER(SEARCH("RS",porsche_data[[#This Row],[Model]])),1,0)</f>
        <v>0</v>
      </c>
      <c r="J2685">
        <f>IF(ISNUMBER(SEARCH("Targa",porsche_data[[#This Row],[Body]])),1,0)</f>
        <v>0</v>
      </c>
      <c r="K2685">
        <f>IF(ISNUMBER(SEARCH("Cabriolet",porsche_data[[#This Row],[Body]])),1,0)</f>
        <v>0</v>
      </c>
      <c r="L2685" t="s">
        <v>44</v>
      </c>
      <c r="N2685" t="s">
        <v>2741</v>
      </c>
      <c r="O2685" t="str">
        <f>IF(ISNUMBER(SEARCH("km",porsche_data[[#This Row],[Mileage0]])),porsche_data[[#This Row],[Mileage0]],"")</f>
        <v>45000 km</v>
      </c>
      <c r="P2685" t="s">
        <v>412</v>
      </c>
      <c r="R2685" t="s">
        <v>395</v>
      </c>
      <c r="T2685" t="s">
        <v>20</v>
      </c>
      <c r="U2685" t="s">
        <v>21</v>
      </c>
      <c r="V2685">
        <f>IF(porsche_data[[#This Row],[Transmission]]="Automatic",1,0)</f>
        <v>0</v>
      </c>
      <c r="W2685">
        <f>IF(porsche_data[[#This Row],[Transmission]]="PDK",1,0)</f>
        <v>0</v>
      </c>
      <c r="X2685" t="s">
        <v>22</v>
      </c>
      <c r="Y2685">
        <f>IF(porsche_data[[#This Row],[Drive]]="Rear drive",0,1)</f>
        <v>0</v>
      </c>
      <c r="Z2685" t="s">
        <v>23</v>
      </c>
      <c r="AA2685" t="s">
        <v>116</v>
      </c>
      <c r="AB2685">
        <f>IF(OR(porsche_data[[#This Row],[Interior Color]]="Black",porsche_data[[#This Row],[Interior Color]]="Beige",porsche_data[[#This Row],[Interior Color]]="Brown",porsche_data[[#This Row],[Interior Color]]="Grey"),0,1)</f>
        <v>1</v>
      </c>
      <c r="AC2685" t="s">
        <v>589</v>
      </c>
      <c r="AD26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86" spans="1:30" hidden="1" x14ac:dyDescent="0.2">
      <c r="A2686" t="s">
        <v>25</v>
      </c>
      <c r="C2686" t="e">
        <f>ABS((porsche_data[[#This Row],[Price]]-#REF!)/#REF!)</f>
        <v>#REF!</v>
      </c>
      <c r="D2686" t="s">
        <v>152</v>
      </c>
      <c r="E2686" t="s">
        <v>102</v>
      </c>
      <c r="F2686">
        <f>IF(OR(ISNUMBER(SEARCH(" 4S",porsche_data[[#This Row],[Model]])), ISNUMBER(SEARCH(" S",porsche_data[[#This Row],[Model]]))),1,0)</f>
        <v>0</v>
      </c>
      <c r="G2686">
        <f>IF(ISNUMBER(SEARCH("Turbo",porsche_data[[#This Row],[Model]])),1,0)</f>
        <v>0</v>
      </c>
      <c r="H2686">
        <f>IF(ISNUMBER(SEARCH("GT",porsche_data[[#This Row],[Model]])),1,0)</f>
        <v>0</v>
      </c>
      <c r="I2686">
        <f>IF(ISNUMBER(SEARCH("RS",porsche_data[[#This Row],[Model]])),1,0)</f>
        <v>0</v>
      </c>
      <c r="J2686">
        <f>IF(ISNUMBER(SEARCH("Targa",porsche_data[[#This Row],[Body]])),1,0)</f>
        <v>0</v>
      </c>
      <c r="K2686">
        <f>IF(ISNUMBER(SEARCH("Cabriolet",porsche_data[[#This Row],[Body]])),1,0)</f>
        <v>0</v>
      </c>
      <c r="L2686" t="s">
        <v>44</v>
      </c>
      <c r="N2686" t="s">
        <v>25</v>
      </c>
      <c r="O2686" t="str">
        <f>IF(ISNUMBER(SEARCH("km",porsche_data[[#This Row],[Mileage0]])),porsche_data[[#This Row],[Mileage0]],"")</f>
        <v/>
      </c>
      <c r="P2686" t="s">
        <v>212</v>
      </c>
      <c r="R2686" t="s">
        <v>2684</v>
      </c>
      <c r="T2686" t="s">
        <v>20</v>
      </c>
      <c r="U2686" t="s">
        <v>21</v>
      </c>
      <c r="V2686">
        <f>IF(porsche_data[[#This Row],[Transmission]]="Automatic",1,0)</f>
        <v>0</v>
      </c>
      <c r="W2686">
        <f>IF(porsche_data[[#This Row],[Transmission]]="PDK",1,0)</f>
        <v>0</v>
      </c>
      <c r="X2686" t="s">
        <v>22</v>
      </c>
      <c r="Y2686">
        <f>IF(porsche_data[[#This Row],[Drive]]="Rear drive",0,1)</f>
        <v>0</v>
      </c>
      <c r="Z2686" t="s">
        <v>23</v>
      </c>
      <c r="AA2686" t="s">
        <v>68</v>
      </c>
      <c r="AB2686">
        <f>IF(OR(porsche_data[[#This Row],[Interior Color]]="Black",porsche_data[[#This Row],[Interior Color]]="Beige",porsche_data[[#This Row],[Interior Color]]="Brown",porsche_data[[#This Row],[Interior Color]]="Grey"),0,1)</f>
        <v>0</v>
      </c>
      <c r="AC2686" t="s">
        <v>54</v>
      </c>
      <c r="AD26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87" spans="1:30" hidden="1" x14ac:dyDescent="0.2">
      <c r="A2687" t="s">
        <v>25</v>
      </c>
      <c r="C2687" t="e">
        <f>ABS((porsche_data[[#This Row],[Price]]-#REF!)/#REF!)</f>
        <v>#REF!</v>
      </c>
      <c r="D2687" t="s">
        <v>2123</v>
      </c>
      <c r="E2687" t="s">
        <v>2589</v>
      </c>
      <c r="F2687">
        <f>IF(OR(ISNUMBER(SEARCH(" 4S",porsche_data[[#This Row],[Model]])), ISNUMBER(SEARCH(" S",porsche_data[[#This Row],[Model]]))),1,0)</f>
        <v>1</v>
      </c>
      <c r="G2687">
        <f>IF(ISNUMBER(SEARCH("Turbo",porsche_data[[#This Row],[Model]])),1,0)</f>
        <v>0</v>
      </c>
      <c r="H2687">
        <f>IF(ISNUMBER(SEARCH("GT",porsche_data[[#This Row],[Model]])),1,0)</f>
        <v>0</v>
      </c>
      <c r="I2687">
        <f>IF(ISNUMBER(SEARCH("RS",porsche_data[[#This Row],[Model]])),1,0)</f>
        <v>0</v>
      </c>
      <c r="J2687">
        <f>IF(ISNUMBER(SEARCH("Targa",porsche_data[[#This Row],[Body]])),1,0)</f>
        <v>0</v>
      </c>
      <c r="K2687">
        <f>IF(ISNUMBER(SEARCH("Cabriolet",porsche_data[[#This Row],[Body]])),1,0)</f>
        <v>1</v>
      </c>
      <c r="L2687" t="s">
        <v>16</v>
      </c>
      <c r="N2687" t="s">
        <v>3703</v>
      </c>
      <c r="O2687" t="str">
        <f>IF(ISNUMBER(SEARCH("km",porsche_data[[#This Row],[Mileage0]])),porsche_data[[#This Row],[Mileage0]],"")</f>
        <v/>
      </c>
      <c r="P2687" t="s">
        <v>412</v>
      </c>
      <c r="R2687" t="s">
        <v>395</v>
      </c>
      <c r="T2687" t="s">
        <v>20</v>
      </c>
      <c r="U2687" t="s">
        <v>21</v>
      </c>
      <c r="V2687">
        <f>IF(porsche_data[[#This Row],[Transmission]]="Automatic",1,0)</f>
        <v>0</v>
      </c>
      <c r="W2687">
        <f>IF(porsche_data[[#This Row],[Transmission]]="PDK",1,0)</f>
        <v>0</v>
      </c>
      <c r="X2687" t="s">
        <v>22</v>
      </c>
      <c r="Y2687">
        <f>IF(porsche_data[[#This Row],[Drive]]="Rear drive",0,1)</f>
        <v>0</v>
      </c>
      <c r="Z2687" t="s">
        <v>23</v>
      </c>
      <c r="AA2687" t="s">
        <v>116</v>
      </c>
      <c r="AB2687">
        <f>IF(OR(porsche_data[[#This Row],[Interior Color]]="Black",porsche_data[[#This Row],[Interior Color]]="Beige",porsche_data[[#This Row],[Interior Color]]="Brown",porsche_data[[#This Row],[Interior Color]]="Grey"),0,1)</f>
        <v>1</v>
      </c>
      <c r="AC2687" t="s">
        <v>54</v>
      </c>
      <c r="AD26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88" spans="1:30" hidden="1" x14ac:dyDescent="0.2">
      <c r="A2688" t="s">
        <v>3704</v>
      </c>
      <c r="C2688" t="e">
        <f>ABS((porsche_data[[#This Row],[Price]]-#REF!)/#REF!)</f>
        <v>#REF!</v>
      </c>
      <c r="D2688" t="s">
        <v>315</v>
      </c>
      <c r="E2688" t="s">
        <v>226</v>
      </c>
      <c r="F2688">
        <f>IF(OR(ISNUMBER(SEARCH(" 4S",porsche_data[[#This Row],[Model]])), ISNUMBER(SEARCH(" S",porsche_data[[#This Row],[Model]]))),1,0)</f>
        <v>0</v>
      </c>
      <c r="G2688">
        <f>IF(ISNUMBER(SEARCH("Turbo",porsche_data[[#This Row],[Model]])),1,0)</f>
        <v>0</v>
      </c>
      <c r="H2688">
        <f>IF(ISNUMBER(SEARCH("GT",porsche_data[[#This Row],[Model]])),1,0)</f>
        <v>0</v>
      </c>
      <c r="I2688">
        <f>IF(ISNUMBER(SEARCH("RS",porsche_data[[#This Row],[Model]])),1,0)</f>
        <v>0</v>
      </c>
      <c r="J2688">
        <f>IF(ISNUMBER(SEARCH("Targa",porsche_data[[#This Row],[Body]])),1,0)</f>
        <v>1</v>
      </c>
      <c r="K2688">
        <f>IF(ISNUMBER(SEARCH("Cabriolet",porsche_data[[#This Row],[Body]])),1,0)</f>
        <v>0</v>
      </c>
      <c r="L2688" t="s">
        <v>36</v>
      </c>
      <c r="N2688" t="s">
        <v>3705</v>
      </c>
      <c r="O2688" t="str">
        <f>IF(ISNUMBER(SEARCH("km",porsche_data[[#This Row],[Mileage0]])),porsche_data[[#This Row],[Mileage0]],"")</f>
        <v/>
      </c>
      <c r="P2688" t="s">
        <v>25</v>
      </c>
      <c r="R2688" t="s">
        <v>525</v>
      </c>
      <c r="T2688" t="s">
        <v>20</v>
      </c>
      <c r="U2688" t="s">
        <v>21</v>
      </c>
      <c r="V2688">
        <f>IF(porsche_data[[#This Row],[Transmission]]="Automatic",1,0)</f>
        <v>0</v>
      </c>
      <c r="W2688">
        <f>IF(porsche_data[[#This Row],[Transmission]]="PDK",1,0)</f>
        <v>0</v>
      </c>
      <c r="X2688" t="s">
        <v>22</v>
      </c>
      <c r="Y2688">
        <f>IF(porsche_data[[#This Row],[Drive]]="Rear drive",0,1)</f>
        <v>0</v>
      </c>
      <c r="Z2688" t="s">
        <v>23</v>
      </c>
      <c r="AA2688" t="s">
        <v>24</v>
      </c>
      <c r="AB2688">
        <f>IF(OR(porsche_data[[#This Row],[Interior Color]]="Black",porsche_data[[#This Row],[Interior Color]]="Beige",porsche_data[[#This Row],[Interior Color]]="Brown",porsche_data[[#This Row],[Interior Color]]="Grey"),0,1)</f>
        <v>0</v>
      </c>
      <c r="AC2688" t="s">
        <v>61</v>
      </c>
      <c r="AD26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89" spans="1:30" hidden="1" x14ac:dyDescent="0.2">
      <c r="A2689" t="s">
        <v>3335</v>
      </c>
      <c r="C2689" t="e">
        <f>ABS((porsche_data[[#This Row],[Price]]-#REF!)/#REF!)</f>
        <v>#REF!</v>
      </c>
      <c r="D2689" t="s">
        <v>118</v>
      </c>
      <c r="E2689" t="s">
        <v>513</v>
      </c>
      <c r="F2689">
        <f>IF(OR(ISNUMBER(SEARCH(" 4S",porsche_data[[#This Row],[Model]])), ISNUMBER(SEARCH(" S",porsche_data[[#This Row],[Model]]))),1,0)</f>
        <v>0</v>
      </c>
      <c r="G2689">
        <f>IF(ISNUMBER(SEARCH("Turbo",porsche_data[[#This Row],[Model]])),1,0)</f>
        <v>0</v>
      </c>
      <c r="H2689">
        <f>IF(ISNUMBER(SEARCH("GT",porsche_data[[#This Row],[Model]])),1,0)</f>
        <v>0</v>
      </c>
      <c r="I2689">
        <f>IF(ISNUMBER(SEARCH("RS",porsche_data[[#This Row],[Model]])),1,0)</f>
        <v>0</v>
      </c>
      <c r="J2689">
        <f>IF(ISNUMBER(SEARCH("Targa",porsche_data[[#This Row],[Body]])),1,0)</f>
        <v>1</v>
      </c>
      <c r="K2689">
        <f>IF(ISNUMBER(SEARCH("Cabriolet",porsche_data[[#This Row],[Body]])),1,0)</f>
        <v>0</v>
      </c>
      <c r="L2689" t="s">
        <v>36</v>
      </c>
      <c r="N2689" t="s">
        <v>3706</v>
      </c>
      <c r="O2689" t="str">
        <f>IF(ISNUMBER(SEARCH("km",porsche_data[[#This Row],[Mileage0]])),porsche_data[[#This Row],[Mileage0]],"")</f>
        <v>61200 km</v>
      </c>
      <c r="P2689" t="s">
        <v>515</v>
      </c>
      <c r="R2689" t="s">
        <v>395</v>
      </c>
      <c r="T2689" t="s">
        <v>20</v>
      </c>
      <c r="U2689" t="s">
        <v>21</v>
      </c>
      <c r="V2689">
        <f>IF(porsche_data[[#This Row],[Transmission]]="Automatic",1,0)</f>
        <v>0</v>
      </c>
      <c r="W2689">
        <f>IF(porsche_data[[#This Row],[Transmission]]="PDK",1,0)</f>
        <v>0</v>
      </c>
      <c r="X2689" t="s">
        <v>22</v>
      </c>
      <c r="Y2689">
        <f>IF(porsche_data[[#This Row],[Drive]]="Rear drive",0,1)</f>
        <v>0</v>
      </c>
      <c r="Z2689" t="s">
        <v>23</v>
      </c>
      <c r="AA2689" t="s">
        <v>24</v>
      </c>
      <c r="AB2689">
        <f>IF(OR(porsche_data[[#This Row],[Interior Color]]="Black",porsche_data[[#This Row],[Interior Color]]="Beige",porsche_data[[#This Row],[Interior Color]]="Brown",porsche_data[[#This Row],[Interior Color]]="Grey"),0,1)</f>
        <v>0</v>
      </c>
      <c r="AC2689" t="s">
        <v>40</v>
      </c>
      <c r="AD26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90" spans="1:30" x14ac:dyDescent="0.2">
      <c r="A2690" t="s">
        <v>3118</v>
      </c>
      <c r="B2690">
        <v>98500</v>
      </c>
      <c r="C2690">
        <f>ABS((porsche_data[[#This Row],[Price]]-AVERAGE(B2622:B7077))/_xlfn.STDEV.P(B2622:B7077))</f>
        <v>1.5581924622353267</v>
      </c>
      <c r="D2690" t="s">
        <v>298</v>
      </c>
      <c r="E2690" t="s">
        <v>295</v>
      </c>
      <c r="F2690">
        <f>IF(OR(ISNUMBER(SEARCH(" 4S",porsche_data[[#This Row],[Model]])), ISNUMBER(SEARCH(" S",porsche_data[[#This Row],[Model]]))),1,0)</f>
        <v>1</v>
      </c>
      <c r="G2690">
        <f>IF(ISNUMBER(SEARCH("Turbo",porsche_data[[#This Row],[Model]])),1,0)</f>
        <v>0</v>
      </c>
      <c r="H2690">
        <f>IF(ISNUMBER(SEARCH("GT",porsche_data[[#This Row],[Model]])),1,0)</f>
        <v>0</v>
      </c>
      <c r="I2690">
        <f>IF(ISNUMBER(SEARCH("RS",porsche_data[[#This Row],[Model]])),1,0)</f>
        <v>0</v>
      </c>
      <c r="J2690">
        <f>IF(ISNUMBER(SEARCH("Targa",porsche_data[[#This Row],[Body]])),1,0)</f>
        <v>0</v>
      </c>
      <c r="K2690">
        <f>IF(ISNUMBER(SEARCH("Cabriolet",porsche_data[[#This Row],[Body]])),1,0)</f>
        <v>1</v>
      </c>
      <c r="L2690" t="s">
        <v>16</v>
      </c>
      <c r="M2690">
        <v>997</v>
      </c>
      <c r="N2690" t="s">
        <v>935</v>
      </c>
      <c r="O2690" s="3">
        <f>1*(LEFT(porsche_data[[#This Row],[Mileage0]],FIND(" ",porsche_data[[#This Row],[Mileage0]])-1))</f>
        <v>136200</v>
      </c>
      <c r="P2690" t="s">
        <v>405</v>
      </c>
      <c r="Q2690">
        <v>435</v>
      </c>
      <c r="R2690" t="s">
        <v>88</v>
      </c>
      <c r="S2690">
        <f>1*(LEFT(porsche_data[[#This Row],[Cylinder Capacity]],FIND(" ",porsche_data[[#This Row],[Cylinder Capacity]])-1))</f>
        <v>3.8</v>
      </c>
      <c r="T2690" t="s">
        <v>20</v>
      </c>
      <c r="U2690" t="s">
        <v>21</v>
      </c>
      <c r="V2690">
        <f>IF(porsche_data[[#This Row],[Transmission]]="Automatic",1,0)</f>
        <v>0</v>
      </c>
      <c r="W2690">
        <f>IF(porsche_data[[#This Row],[Transmission]]="PDK",1,0)</f>
        <v>0</v>
      </c>
      <c r="X2690" t="s">
        <v>46</v>
      </c>
      <c r="Y2690">
        <f>IF(porsche_data[[#This Row],[Drive]]="Rear drive",0,1)</f>
        <v>1</v>
      </c>
      <c r="Z2690" t="s">
        <v>23</v>
      </c>
      <c r="AA2690" t="s">
        <v>250</v>
      </c>
      <c r="AB2690">
        <f>IF(OR(porsche_data[[#This Row],[Interior Color]]="Black",porsche_data[[#This Row],[Interior Color]]="Beige",porsche_data[[#This Row],[Interior Color]]="Brown",porsche_data[[#This Row],[Interior Color]]="Grey"),0,1)</f>
        <v>0</v>
      </c>
      <c r="AC2690" t="s">
        <v>32</v>
      </c>
      <c r="AD26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91" spans="1:30" hidden="1" x14ac:dyDescent="0.2">
      <c r="A2691" t="s">
        <v>4956</v>
      </c>
      <c r="C2691" t="e">
        <f>ABS((porsche_data[[#This Row],[Price]]-#REF!)/#REF!)</f>
        <v>#REF!</v>
      </c>
      <c r="D2691" t="s">
        <v>1055</v>
      </c>
      <c r="E2691" t="s">
        <v>936</v>
      </c>
      <c r="F2691">
        <f>IF(OR(ISNUMBER(SEARCH(" 4S",porsche_data[[#This Row],[Model]])), ISNUMBER(SEARCH(" S",porsche_data[[#This Row],[Model]]))),1,0)</f>
        <v>1</v>
      </c>
      <c r="G2691">
        <f>IF(ISNUMBER(SEARCH("Turbo",porsche_data[[#This Row],[Model]])),1,0)</f>
        <v>0</v>
      </c>
      <c r="H2691">
        <f>IF(ISNUMBER(SEARCH("GT",porsche_data[[#This Row],[Model]])),1,0)</f>
        <v>0</v>
      </c>
      <c r="I2691">
        <f>IF(ISNUMBER(SEARCH("RS",porsche_data[[#This Row],[Model]])),1,0)</f>
        <v>0</v>
      </c>
      <c r="J2691">
        <f>IF(ISNUMBER(SEARCH("Targa",porsche_data[[#This Row],[Body]])),1,0)</f>
        <v>0</v>
      </c>
      <c r="K2691">
        <f>IF(ISNUMBER(SEARCH("Cabriolet",porsche_data[[#This Row],[Body]])),1,0)</f>
        <v>1</v>
      </c>
      <c r="L2691" t="s">
        <v>16</v>
      </c>
      <c r="N2691" t="s">
        <v>4957</v>
      </c>
      <c r="O2691" t="str">
        <f>IF(ISNUMBER(SEARCH("km",porsche_data[[#This Row],[Mileage0]])),porsche_data[[#This Row],[Mileage0]],"")</f>
        <v>223824 km</v>
      </c>
      <c r="P2691" t="s">
        <v>494</v>
      </c>
      <c r="R2691" t="s">
        <v>67</v>
      </c>
      <c r="T2691" t="s">
        <v>20</v>
      </c>
      <c r="U2691" t="s">
        <v>21</v>
      </c>
      <c r="V2691">
        <f>IF(porsche_data[[#This Row],[Transmission]]="Automatic",1,0)</f>
        <v>0</v>
      </c>
      <c r="W2691">
        <f>IF(porsche_data[[#This Row],[Transmission]]="PDK",1,0)</f>
        <v>0</v>
      </c>
      <c r="X2691" t="s">
        <v>22</v>
      </c>
      <c r="Y2691">
        <f>IF(porsche_data[[#This Row],[Drive]]="Rear drive",0,1)</f>
        <v>0</v>
      </c>
      <c r="Z2691" t="s">
        <v>23</v>
      </c>
      <c r="AA2691" t="s">
        <v>24</v>
      </c>
      <c r="AB2691">
        <f>IF(OR(porsche_data[[#This Row],[Interior Color]]="Black",porsche_data[[#This Row],[Interior Color]]="Beige",porsche_data[[#This Row],[Interior Color]]="Brown",porsche_data[[#This Row],[Interior Color]]="Grey"),0,1)</f>
        <v>0</v>
      </c>
      <c r="AC2691" t="s">
        <v>116</v>
      </c>
      <c r="AD26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92" spans="1:30" x14ac:dyDescent="0.2">
      <c r="A2692" t="s">
        <v>1772</v>
      </c>
      <c r="B2692">
        <v>97997</v>
      </c>
      <c r="C2692">
        <f>ABS((porsche_data[[#This Row],[Price]]-AVERAGE(B2624:B7079))/_xlfn.STDEV.P(B2624:B7079))</f>
        <v>1.5334045839228967</v>
      </c>
      <c r="D2692" t="s">
        <v>298</v>
      </c>
      <c r="E2692" t="s">
        <v>891</v>
      </c>
      <c r="F2692">
        <f>IF(OR(ISNUMBER(SEARCH(" 4S",porsche_data[[#This Row],[Model]])), ISNUMBER(SEARCH(" S",porsche_data[[#This Row],[Model]]))),1,0)</f>
        <v>0</v>
      </c>
      <c r="G2692">
        <f>IF(ISNUMBER(SEARCH("Turbo",porsche_data[[#This Row],[Model]])),1,0)</f>
        <v>1</v>
      </c>
      <c r="H2692">
        <f>IF(ISNUMBER(SEARCH("GT",porsche_data[[#This Row],[Model]])),1,0)</f>
        <v>0</v>
      </c>
      <c r="I2692">
        <f>IF(ISNUMBER(SEARCH("RS",porsche_data[[#This Row],[Model]])),1,0)</f>
        <v>0</v>
      </c>
      <c r="J2692">
        <f>IF(ISNUMBER(SEARCH("Targa",porsche_data[[#This Row],[Body]])),1,0)</f>
        <v>0</v>
      </c>
      <c r="K2692">
        <f>IF(ISNUMBER(SEARCH("Cabriolet",porsche_data[[#This Row],[Body]])),1,0)</f>
        <v>0</v>
      </c>
      <c r="L2692" t="s">
        <v>44</v>
      </c>
      <c r="M2692">
        <v>997</v>
      </c>
      <c r="N2692" t="s">
        <v>1773</v>
      </c>
      <c r="O2692" s="3">
        <f>1*(LEFT(porsche_data[[#This Row],[Mileage0]],FIND(" ",porsche_data[[#This Row],[Mileage0]])-1))</f>
        <v>97801</v>
      </c>
      <c r="P2692" t="s">
        <v>178</v>
      </c>
      <c r="Q2692">
        <v>480</v>
      </c>
      <c r="R2692" t="s">
        <v>19</v>
      </c>
      <c r="S2692">
        <f>1*(LEFT(porsche_data[[#This Row],[Cylinder Capacity]],FIND(" ",porsche_data[[#This Row],[Cylinder Capacity]])-1))</f>
        <v>3.6</v>
      </c>
      <c r="T2692" t="s">
        <v>20</v>
      </c>
      <c r="U2692" t="s">
        <v>21</v>
      </c>
      <c r="V2692">
        <f>IF(porsche_data[[#This Row],[Transmission]]="Automatic",1,0)</f>
        <v>0</v>
      </c>
      <c r="W2692">
        <f>IF(porsche_data[[#This Row],[Transmission]]="PDK",1,0)</f>
        <v>0</v>
      </c>
      <c r="X2692" t="s">
        <v>46</v>
      </c>
      <c r="Y2692">
        <f>IF(porsche_data[[#This Row],[Drive]]="Rear drive",0,1)</f>
        <v>1</v>
      </c>
      <c r="Z2692" t="s">
        <v>23</v>
      </c>
      <c r="AA2692" t="s">
        <v>24</v>
      </c>
      <c r="AB2692">
        <f>IF(OR(porsche_data[[#This Row],[Interior Color]]="Black",porsche_data[[#This Row],[Interior Color]]="Beige",porsche_data[[#This Row],[Interior Color]]="Brown",porsche_data[[#This Row],[Interior Color]]="Grey"),0,1)</f>
        <v>0</v>
      </c>
      <c r="AC2692" t="s">
        <v>24</v>
      </c>
      <c r="AD26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93" spans="1:30" x14ac:dyDescent="0.2">
      <c r="A2693" t="s">
        <v>1809</v>
      </c>
      <c r="B2693">
        <v>97991</v>
      </c>
      <c r="C2693">
        <f>ABS((porsche_data[[#This Row],[Price]]-AVERAGE(B2625:B7080))/_xlfn.STDEV.P(B2625:B7080))</f>
        <v>1.5373522856962494</v>
      </c>
      <c r="D2693" t="s">
        <v>128</v>
      </c>
      <c r="E2693" t="s">
        <v>461</v>
      </c>
      <c r="F2693">
        <f>IF(OR(ISNUMBER(SEARCH(" 4S",porsche_data[[#This Row],[Model]])), ISNUMBER(SEARCH(" S",porsche_data[[#This Row],[Model]]))),1,0)</f>
        <v>0</v>
      </c>
      <c r="G2693">
        <f>IF(ISNUMBER(SEARCH("Turbo",porsche_data[[#This Row],[Model]])),1,0)</f>
        <v>0</v>
      </c>
      <c r="H2693">
        <f>IF(ISNUMBER(SEARCH("GT",porsche_data[[#This Row],[Model]])),1,0)</f>
        <v>0</v>
      </c>
      <c r="I2693">
        <f>IF(ISNUMBER(SEARCH("RS",porsche_data[[#This Row],[Model]])),1,0)</f>
        <v>0</v>
      </c>
      <c r="J2693">
        <f>IF(ISNUMBER(SEARCH("Targa",porsche_data[[#This Row],[Body]])),1,0)</f>
        <v>1</v>
      </c>
      <c r="K2693">
        <f>IF(ISNUMBER(SEARCH("Cabriolet",porsche_data[[#This Row],[Body]])),1,0)</f>
        <v>0</v>
      </c>
      <c r="L2693" t="s">
        <v>36</v>
      </c>
      <c r="M2693">
        <v>991</v>
      </c>
      <c r="N2693" t="s">
        <v>1810</v>
      </c>
      <c r="O2693" s="3">
        <f>1*(LEFT(porsche_data[[#This Row],[Mileage0]],FIND(" ",porsche_data[[#This Row],[Mileage0]])-1))</f>
        <v>51800</v>
      </c>
      <c r="P2693" t="s">
        <v>197</v>
      </c>
      <c r="Q2693">
        <v>350</v>
      </c>
      <c r="R2693" t="s">
        <v>270</v>
      </c>
      <c r="S2693">
        <f>1*(LEFT(porsche_data[[#This Row],[Cylinder Capacity]],FIND(" ",porsche_data[[#This Row],[Cylinder Capacity]])-1))</f>
        <v>3.4</v>
      </c>
      <c r="T2693" t="s">
        <v>20</v>
      </c>
      <c r="U2693" t="s">
        <v>31</v>
      </c>
      <c r="V2693">
        <f>IF(porsche_data[[#This Row],[Transmission]]="Automatic",1,0)</f>
        <v>0</v>
      </c>
      <c r="W2693">
        <f>IF(porsche_data[[#This Row],[Transmission]]="PDK",1,0)</f>
        <v>1</v>
      </c>
      <c r="X2693" t="s">
        <v>46</v>
      </c>
      <c r="Y2693">
        <f>IF(porsche_data[[#This Row],[Drive]]="Rear drive",0,1)</f>
        <v>1</v>
      </c>
      <c r="Z2693" t="s">
        <v>23</v>
      </c>
      <c r="AA2693" t="s">
        <v>250</v>
      </c>
      <c r="AB2693">
        <f>IF(OR(porsche_data[[#This Row],[Interior Color]]="Black",porsche_data[[#This Row],[Interior Color]]="Beige",porsche_data[[#This Row],[Interior Color]]="Brown",porsche_data[[#This Row],[Interior Color]]="Grey"),0,1)</f>
        <v>0</v>
      </c>
      <c r="AC2693" t="s">
        <v>61</v>
      </c>
      <c r="AD26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94" spans="1:30" hidden="1" x14ac:dyDescent="0.2">
      <c r="A2694" t="s">
        <v>1418</v>
      </c>
      <c r="C2694" t="e">
        <f>ABS((porsche_data[[#This Row],[Price]]-#REF!)/#REF!)</f>
        <v>#REF!</v>
      </c>
      <c r="D2694" t="s">
        <v>563</v>
      </c>
      <c r="E2694" t="s">
        <v>376</v>
      </c>
      <c r="F2694">
        <f>IF(OR(ISNUMBER(SEARCH(" 4S",porsche_data[[#This Row],[Model]])), ISNUMBER(SEARCH(" S",porsche_data[[#This Row],[Model]]))),1,0)</f>
        <v>0</v>
      </c>
      <c r="G2694">
        <f>IF(ISNUMBER(SEARCH("Turbo",porsche_data[[#This Row],[Model]])),1,0)</f>
        <v>0</v>
      </c>
      <c r="H2694">
        <f>IF(ISNUMBER(SEARCH("GT",porsche_data[[#This Row],[Model]])),1,0)</f>
        <v>0</v>
      </c>
      <c r="I2694">
        <f>IF(ISNUMBER(SEARCH("RS",porsche_data[[#This Row],[Model]])),1,0)</f>
        <v>0</v>
      </c>
      <c r="J2694">
        <f>IF(ISNUMBER(SEARCH("Targa",porsche_data[[#This Row],[Body]])),1,0)</f>
        <v>1</v>
      </c>
      <c r="K2694">
        <f>IF(ISNUMBER(SEARCH("Cabriolet",porsche_data[[#This Row],[Body]])),1,0)</f>
        <v>0</v>
      </c>
      <c r="L2694" t="s">
        <v>36</v>
      </c>
      <c r="N2694" t="s">
        <v>3710</v>
      </c>
      <c r="O2694" t="str">
        <f>IF(ISNUMBER(SEARCH("km",porsche_data[[#This Row],[Mileage0]])),porsche_data[[#This Row],[Mileage0]],"")</f>
        <v/>
      </c>
      <c r="P2694" t="s">
        <v>1352</v>
      </c>
      <c r="R2694" t="s">
        <v>60</v>
      </c>
      <c r="T2694" t="s">
        <v>20</v>
      </c>
      <c r="U2694" t="s">
        <v>21</v>
      </c>
      <c r="V2694">
        <f>IF(porsche_data[[#This Row],[Transmission]]="Automatic",1,0)</f>
        <v>0</v>
      </c>
      <c r="W2694">
        <f>IF(porsche_data[[#This Row],[Transmission]]="PDK",1,0)</f>
        <v>0</v>
      </c>
      <c r="X2694" t="s">
        <v>22</v>
      </c>
      <c r="Y2694">
        <f>IF(porsche_data[[#This Row],[Drive]]="Rear drive",0,1)</f>
        <v>0</v>
      </c>
      <c r="Z2694" t="s">
        <v>23</v>
      </c>
      <c r="AA2694" t="s">
        <v>24</v>
      </c>
      <c r="AB2694">
        <f>IF(OR(porsche_data[[#This Row],[Interior Color]]="Black",porsche_data[[#This Row],[Interior Color]]="Beige",porsche_data[[#This Row],[Interior Color]]="Brown",porsche_data[[#This Row],[Interior Color]]="Grey"),0,1)</f>
        <v>0</v>
      </c>
      <c r="AC2694" t="s">
        <v>116</v>
      </c>
      <c r="AD26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95" spans="1:30" hidden="1" x14ac:dyDescent="0.2">
      <c r="A2695" t="s">
        <v>25</v>
      </c>
      <c r="C2695" t="e">
        <f>ABS((porsche_data[[#This Row],[Price]]-#REF!)/#REF!)</f>
        <v>#REF!</v>
      </c>
      <c r="D2695" t="s">
        <v>25</v>
      </c>
      <c r="E2695" t="s">
        <v>25</v>
      </c>
      <c r="F2695">
        <f>IF(OR(ISNUMBER(SEARCH(" 4S",porsche_data[[#This Row],[Model]])), ISNUMBER(SEARCH(" S",porsche_data[[#This Row],[Model]]))),1,0)</f>
        <v>0</v>
      </c>
      <c r="G2695">
        <f>IF(ISNUMBER(SEARCH("Turbo",porsche_data[[#This Row],[Model]])),1,0)</f>
        <v>0</v>
      </c>
      <c r="H2695">
        <f>IF(ISNUMBER(SEARCH("GT",porsche_data[[#This Row],[Model]])),1,0)</f>
        <v>0</v>
      </c>
      <c r="I2695">
        <f>IF(ISNUMBER(SEARCH("RS",porsche_data[[#This Row],[Model]])),1,0)</f>
        <v>0</v>
      </c>
      <c r="J2695">
        <f>IF(ISNUMBER(SEARCH("Targa",porsche_data[[#This Row],[Body]])),1,0)</f>
        <v>0</v>
      </c>
      <c r="K2695">
        <f>IF(ISNUMBER(SEARCH("Cabriolet",porsche_data[[#This Row],[Body]])),1,0)</f>
        <v>0</v>
      </c>
      <c r="L2695" t="s">
        <v>25</v>
      </c>
      <c r="N2695" t="s">
        <v>25</v>
      </c>
      <c r="O2695" t="str">
        <f>IF(ISNUMBER(SEARCH("km",porsche_data[[#This Row],[Mileage0]])),porsche_data[[#This Row],[Mileage0]],"")</f>
        <v/>
      </c>
      <c r="P2695" t="s">
        <v>25</v>
      </c>
      <c r="R2695" t="s">
        <v>25</v>
      </c>
      <c r="T2695" t="s">
        <v>25</v>
      </c>
      <c r="U2695" t="s">
        <v>25</v>
      </c>
      <c r="V2695">
        <f>IF(porsche_data[[#This Row],[Transmission]]="Automatic",1,0)</f>
        <v>0</v>
      </c>
      <c r="W2695">
        <f>IF(porsche_data[[#This Row],[Transmission]]="PDK",1,0)</f>
        <v>0</v>
      </c>
      <c r="X2695" t="s">
        <v>25</v>
      </c>
      <c r="Y2695">
        <f>IF(porsche_data[[#This Row],[Drive]]="Rear drive",0,1)</f>
        <v>1</v>
      </c>
      <c r="Z2695" t="s">
        <v>25</v>
      </c>
      <c r="AA2695" t="s">
        <v>25</v>
      </c>
      <c r="AB2695">
        <f>IF(OR(porsche_data[[#This Row],[Interior Color]]="Black",porsche_data[[#This Row],[Interior Color]]="Beige",porsche_data[[#This Row],[Interior Color]]="Brown",porsche_data[[#This Row],[Interior Color]]="Grey"),0,1)</f>
        <v>1</v>
      </c>
      <c r="AC2695" t="s">
        <v>25</v>
      </c>
      <c r="AD26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696" spans="1:30" x14ac:dyDescent="0.2">
      <c r="A2696" t="s">
        <v>1809</v>
      </c>
      <c r="B2696">
        <v>97991</v>
      </c>
      <c r="C2696">
        <f>ABS((porsche_data[[#This Row],[Price]]-AVERAGE(B2628:B7083))/_xlfn.STDEV.P(B2628:B7083))</f>
        <v>1.5416814163657364</v>
      </c>
      <c r="D2696" t="s">
        <v>128</v>
      </c>
      <c r="E2696" t="s">
        <v>205</v>
      </c>
      <c r="F2696">
        <f>IF(OR(ISNUMBER(SEARCH(" 4S",porsche_data[[#This Row],[Model]])), ISNUMBER(SEARCH(" S",porsche_data[[#This Row],[Model]]))),1,0)</f>
        <v>1</v>
      </c>
      <c r="G2696">
        <f>IF(ISNUMBER(SEARCH("Turbo",porsche_data[[#This Row],[Model]])),1,0)</f>
        <v>0</v>
      </c>
      <c r="H2696">
        <f>IF(ISNUMBER(SEARCH("GT",porsche_data[[#This Row],[Model]])),1,0)</f>
        <v>0</v>
      </c>
      <c r="I2696">
        <f>IF(ISNUMBER(SEARCH("RS",porsche_data[[#This Row],[Model]])),1,0)</f>
        <v>0</v>
      </c>
      <c r="J2696">
        <f>IF(ISNUMBER(SEARCH("Targa",porsche_data[[#This Row],[Body]])),1,0)</f>
        <v>0</v>
      </c>
      <c r="K2696">
        <f>IF(ISNUMBER(SEARCH("Cabriolet",porsche_data[[#This Row],[Body]])),1,0)</f>
        <v>0</v>
      </c>
      <c r="L2696" t="s">
        <v>44</v>
      </c>
      <c r="M2696">
        <v>991</v>
      </c>
      <c r="N2696" t="s">
        <v>3770</v>
      </c>
      <c r="O2696" s="3">
        <f>1*(LEFT(porsche_data[[#This Row],[Mileage0]],FIND(" ",porsche_data[[#This Row],[Mileage0]])-1))</f>
        <v>26797</v>
      </c>
      <c r="P2696" t="s">
        <v>207</v>
      </c>
      <c r="Q2696">
        <v>400</v>
      </c>
      <c r="R2696" t="s">
        <v>88</v>
      </c>
      <c r="S2696">
        <f>1*(LEFT(porsche_data[[#This Row],[Cylinder Capacity]],FIND(" ",porsche_data[[#This Row],[Cylinder Capacity]])-1))</f>
        <v>3.8</v>
      </c>
      <c r="T2696" t="s">
        <v>20</v>
      </c>
      <c r="U2696" t="s">
        <v>31</v>
      </c>
      <c r="V2696">
        <f>IF(porsche_data[[#This Row],[Transmission]]="Automatic",1,0)</f>
        <v>0</v>
      </c>
      <c r="W2696">
        <f>IF(porsche_data[[#This Row],[Transmission]]="PDK",1,0)</f>
        <v>1</v>
      </c>
      <c r="X2696" t="s">
        <v>22</v>
      </c>
      <c r="Y2696">
        <f>IF(porsche_data[[#This Row],[Drive]]="Rear drive",0,1)</f>
        <v>0</v>
      </c>
      <c r="Z2696" t="s">
        <v>23</v>
      </c>
      <c r="AA2696" t="s">
        <v>24</v>
      </c>
      <c r="AB2696">
        <f>IF(OR(porsche_data[[#This Row],[Interior Color]]="Black",porsche_data[[#This Row],[Interior Color]]="Beige",porsche_data[[#This Row],[Interior Color]]="Brown",porsche_data[[#This Row],[Interior Color]]="Grey"),0,1)</f>
        <v>0</v>
      </c>
      <c r="AC2696" t="s">
        <v>24</v>
      </c>
      <c r="AD26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97" spans="1:30" hidden="1" x14ac:dyDescent="0.2">
      <c r="A2697" t="s">
        <v>3725</v>
      </c>
      <c r="C2697" t="e">
        <f>ABS((porsche_data[[#This Row],[Price]]-#REF!)/#REF!)</f>
        <v>#REF!</v>
      </c>
      <c r="D2697" t="s">
        <v>90</v>
      </c>
      <c r="E2697" t="s">
        <v>843</v>
      </c>
      <c r="F2697">
        <f>IF(OR(ISNUMBER(SEARCH(" 4S",porsche_data[[#This Row],[Model]])), ISNUMBER(SEARCH(" S",porsche_data[[#This Row],[Model]]))),1,0)</f>
        <v>0</v>
      </c>
      <c r="G2697">
        <f>IF(ISNUMBER(SEARCH("Turbo",porsche_data[[#This Row],[Model]])),1,0)</f>
        <v>0</v>
      </c>
      <c r="H2697">
        <f>IF(ISNUMBER(SEARCH("GT",porsche_data[[#This Row],[Model]])),1,0)</f>
        <v>1</v>
      </c>
      <c r="I2697">
        <f>IF(ISNUMBER(SEARCH("RS",porsche_data[[#This Row],[Model]])),1,0)</f>
        <v>1</v>
      </c>
      <c r="J2697">
        <f>IF(ISNUMBER(SEARCH("Targa",porsche_data[[#This Row],[Body]])),1,0)</f>
        <v>0</v>
      </c>
      <c r="K2697">
        <f>IF(ISNUMBER(SEARCH("Cabriolet",porsche_data[[#This Row],[Body]])),1,0)</f>
        <v>0</v>
      </c>
      <c r="L2697" t="s">
        <v>44</v>
      </c>
      <c r="N2697" t="s">
        <v>1096</v>
      </c>
      <c r="O2697" t="str">
        <f>IF(ISNUMBER(SEARCH("km",porsche_data[[#This Row],[Mileage0]])),porsche_data[[#This Row],[Mileage0]],"")</f>
        <v>3600 km</v>
      </c>
      <c r="P2697" t="s">
        <v>842</v>
      </c>
      <c r="R2697" t="s">
        <v>88</v>
      </c>
      <c r="T2697" t="s">
        <v>20</v>
      </c>
      <c r="U2697" t="s">
        <v>31</v>
      </c>
      <c r="V2697">
        <f>IF(porsche_data[[#This Row],[Transmission]]="Automatic",1,0)</f>
        <v>0</v>
      </c>
      <c r="W2697">
        <f>IF(porsche_data[[#This Row],[Transmission]]="PDK",1,0)</f>
        <v>1</v>
      </c>
      <c r="X2697" t="s">
        <v>22</v>
      </c>
      <c r="Y2697">
        <f>IF(porsche_data[[#This Row],[Drive]]="Rear drive",0,1)</f>
        <v>0</v>
      </c>
      <c r="Z2697" t="s">
        <v>23</v>
      </c>
      <c r="AA2697" t="s">
        <v>24</v>
      </c>
      <c r="AB2697">
        <f>IF(OR(porsche_data[[#This Row],[Interior Color]]="Black",porsche_data[[#This Row],[Interior Color]]="Beige",porsche_data[[#This Row],[Interior Color]]="Brown",porsche_data[[#This Row],[Interior Color]]="Grey"),0,1)</f>
        <v>0</v>
      </c>
      <c r="AC2697" t="s">
        <v>32</v>
      </c>
      <c r="AD26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98" spans="1:30" hidden="1" x14ac:dyDescent="0.2">
      <c r="A2698" t="s">
        <v>3713</v>
      </c>
      <c r="C2698" t="e">
        <f>ABS((porsche_data[[#This Row],[Price]]-#REF!)/#REF!)</f>
        <v>#REF!</v>
      </c>
      <c r="D2698" t="s">
        <v>163</v>
      </c>
      <c r="E2698" t="s">
        <v>458</v>
      </c>
      <c r="F2698">
        <f>IF(OR(ISNUMBER(SEARCH(" 4S",porsche_data[[#This Row],[Model]])), ISNUMBER(SEARCH(" S",porsche_data[[#This Row],[Model]]))),1,0)</f>
        <v>0</v>
      </c>
      <c r="G2698">
        <f>IF(ISNUMBER(SEARCH("Turbo",porsche_data[[#This Row],[Model]])),1,0)</f>
        <v>0</v>
      </c>
      <c r="H2698">
        <f>IF(ISNUMBER(SEARCH("GT",porsche_data[[#This Row],[Model]])),1,0)</f>
        <v>0</v>
      </c>
      <c r="I2698">
        <f>IF(ISNUMBER(SEARCH("RS",porsche_data[[#This Row],[Model]])),1,0)</f>
        <v>1</v>
      </c>
      <c r="J2698">
        <f>IF(ISNUMBER(SEARCH("Targa",porsche_data[[#This Row],[Body]])),1,0)</f>
        <v>0</v>
      </c>
      <c r="K2698">
        <f>IF(ISNUMBER(SEARCH("Cabriolet",porsche_data[[#This Row],[Body]])),1,0)</f>
        <v>1</v>
      </c>
      <c r="L2698" t="s">
        <v>16</v>
      </c>
      <c r="N2698" t="s">
        <v>3714</v>
      </c>
      <c r="O2698" t="str">
        <f>IF(ISNUMBER(SEARCH("km",porsche_data[[#This Row],[Mileage0]])),porsche_data[[#This Row],[Mileage0]],"")</f>
        <v>33242 km</v>
      </c>
      <c r="P2698" t="s">
        <v>207</v>
      </c>
      <c r="R2698" t="s">
        <v>111</v>
      </c>
      <c r="T2698" t="s">
        <v>20</v>
      </c>
      <c r="U2698" t="s">
        <v>31</v>
      </c>
      <c r="V2698">
        <f>IF(porsche_data[[#This Row],[Transmission]]="Automatic",1,0)</f>
        <v>0</v>
      </c>
      <c r="W2698">
        <f>IF(porsche_data[[#This Row],[Transmission]]="PDK",1,0)</f>
        <v>1</v>
      </c>
      <c r="X2698" t="s">
        <v>22</v>
      </c>
      <c r="Y2698">
        <f>IF(porsche_data[[#This Row],[Drive]]="Rear drive",0,1)</f>
        <v>0</v>
      </c>
      <c r="Z2698" t="s">
        <v>23</v>
      </c>
      <c r="AA2698" t="s">
        <v>116</v>
      </c>
      <c r="AB2698">
        <f>IF(OR(porsche_data[[#This Row],[Interior Color]]="Black",porsche_data[[#This Row],[Interior Color]]="Beige",porsche_data[[#This Row],[Interior Color]]="Brown",porsche_data[[#This Row],[Interior Color]]="Grey"),0,1)</f>
        <v>1</v>
      </c>
      <c r="AC2698" t="s">
        <v>24</v>
      </c>
      <c r="AD26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699" spans="1:30" hidden="1" x14ac:dyDescent="0.2">
      <c r="A2699" t="s">
        <v>3715</v>
      </c>
      <c r="C2699" t="e">
        <f>ABS((porsche_data[[#This Row],[Price]]-#REF!)/#REF!)</f>
        <v>#REF!</v>
      </c>
      <c r="D2699" t="s">
        <v>80</v>
      </c>
      <c r="E2699" t="s">
        <v>196</v>
      </c>
      <c r="F2699">
        <f>IF(OR(ISNUMBER(SEARCH(" 4S",porsche_data[[#This Row],[Model]])), ISNUMBER(SEARCH(" S",porsche_data[[#This Row],[Model]]))),1,0)</f>
        <v>1</v>
      </c>
      <c r="G2699">
        <f>IF(ISNUMBER(SEARCH("Turbo",porsche_data[[#This Row],[Model]])),1,0)</f>
        <v>0</v>
      </c>
      <c r="H2699">
        <f>IF(ISNUMBER(SEARCH("GT",porsche_data[[#This Row],[Model]])),1,0)</f>
        <v>0</v>
      </c>
      <c r="I2699">
        <f>IF(ISNUMBER(SEARCH("RS",porsche_data[[#This Row],[Model]])),1,0)</f>
        <v>0</v>
      </c>
      <c r="J2699">
        <f>IF(ISNUMBER(SEARCH("Targa",porsche_data[[#This Row],[Body]])),1,0)</f>
        <v>0</v>
      </c>
      <c r="K2699">
        <f>IF(ISNUMBER(SEARCH("Cabriolet",porsche_data[[#This Row],[Body]])),1,0)</f>
        <v>0</v>
      </c>
      <c r="L2699" t="s">
        <v>44</v>
      </c>
      <c r="N2699" t="s">
        <v>3716</v>
      </c>
      <c r="O2699" t="str">
        <f>IF(ISNUMBER(SEARCH("km",porsche_data[[#This Row],[Mileage0]])),porsche_data[[#This Row],[Mileage0]],"")</f>
        <v>55694 km</v>
      </c>
      <c r="P2699" t="s">
        <v>197</v>
      </c>
      <c r="R2699" t="s">
        <v>198</v>
      </c>
      <c r="T2699" t="s">
        <v>20</v>
      </c>
      <c r="U2699" t="s">
        <v>31</v>
      </c>
      <c r="V2699">
        <f>IF(porsche_data[[#This Row],[Transmission]]="Automatic",1,0)</f>
        <v>0</v>
      </c>
      <c r="W2699">
        <f>IF(porsche_data[[#This Row],[Transmission]]="PDK",1,0)</f>
        <v>1</v>
      </c>
      <c r="X2699" t="s">
        <v>22</v>
      </c>
      <c r="Y2699">
        <f>IF(porsche_data[[#This Row],[Drive]]="Rear drive",0,1)</f>
        <v>0</v>
      </c>
      <c r="Z2699" t="s">
        <v>23</v>
      </c>
      <c r="AA2699" t="s">
        <v>24</v>
      </c>
      <c r="AB2699">
        <f>IF(OR(porsche_data[[#This Row],[Interior Color]]="Black",porsche_data[[#This Row],[Interior Color]]="Beige",porsche_data[[#This Row],[Interior Color]]="Brown",porsche_data[[#This Row],[Interior Color]]="Grey"),0,1)</f>
        <v>0</v>
      </c>
      <c r="AC2699" t="s">
        <v>116</v>
      </c>
      <c r="AD26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00" spans="1:30" hidden="1" x14ac:dyDescent="0.2">
      <c r="A2700" t="s">
        <v>3717</v>
      </c>
      <c r="C2700" t="e">
        <f>ABS((porsche_data[[#This Row],[Price]]-#REF!)/#REF!)</f>
        <v>#REF!</v>
      </c>
      <c r="D2700" t="s">
        <v>63</v>
      </c>
      <c r="E2700" t="s">
        <v>167</v>
      </c>
      <c r="F2700">
        <f>IF(OR(ISNUMBER(SEARCH(" 4S",porsche_data[[#This Row],[Model]])), ISNUMBER(SEARCH(" S",porsche_data[[#This Row],[Model]]))),1,0)</f>
        <v>0</v>
      </c>
      <c r="G2700">
        <f>IF(ISNUMBER(SEARCH("Turbo",porsche_data[[#This Row],[Model]])),1,0)</f>
        <v>0</v>
      </c>
      <c r="H2700">
        <f>IF(ISNUMBER(SEARCH("GT",porsche_data[[#This Row],[Model]])),1,0)</f>
        <v>1</v>
      </c>
      <c r="I2700">
        <f>IF(ISNUMBER(SEARCH("RS",porsche_data[[#This Row],[Model]])),1,0)</f>
        <v>1</v>
      </c>
      <c r="J2700">
        <f>IF(ISNUMBER(SEARCH("Targa",porsche_data[[#This Row],[Body]])),1,0)</f>
        <v>0</v>
      </c>
      <c r="K2700">
        <f>IF(ISNUMBER(SEARCH("Cabriolet",porsche_data[[#This Row],[Body]])),1,0)</f>
        <v>0</v>
      </c>
      <c r="L2700" t="s">
        <v>44</v>
      </c>
      <c r="N2700" t="s">
        <v>3718</v>
      </c>
      <c r="O2700" t="str">
        <f>IF(ISNUMBER(SEARCH("km",porsche_data[[#This Row],[Mileage0]])),porsche_data[[#This Row],[Mileage0]],"")</f>
        <v>4377 km</v>
      </c>
      <c r="P2700" t="s">
        <v>141</v>
      </c>
      <c r="R2700" t="s">
        <v>111</v>
      </c>
      <c r="T2700" t="s">
        <v>20</v>
      </c>
      <c r="U2700" t="s">
        <v>31</v>
      </c>
      <c r="V2700">
        <f>IF(porsche_data[[#This Row],[Transmission]]="Automatic",1,0)</f>
        <v>0</v>
      </c>
      <c r="W2700">
        <f>IF(porsche_data[[#This Row],[Transmission]]="PDK",1,0)</f>
        <v>1</v>
      </c>
      <c r="X2700" t="s">
        <v>22</v>
      </c>
      <c r="Y2700">
        <f>IF(porsche_data[[#This Row],[Drive]]="Rear drive",0,1)</f>
        <v>0</v>
      </c>
      <c r="Z2700" t="s">
        <v>23</v>
      </c>
      <c r="AA2700" t="s">
        <v>24</v>
      </c>
      <c r="AB2700">
        <f>IF(OR(porsche_data[[#This Row],[Interior Color]]="Black",porsche_data[[#This Row],[Interior Color]]="Beige",porsche_data[[#This Row],[Interior Color]]="Brown",porsche_data[[#This Row],[Interior Color]]="Grey"),0,1)</f>
        <v>0</v>
      </c>
      <c r="AC2700" t="s">
        <v>32</v>
      </c>
      <c r="AD27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01" spans="1:30" hidden="1" x14ac:dyDescent="0.2">
      <c r="A2701" t="s">
        <v>25</v>
      </c>
      <c r="C2701" t="e">
        <f>ABS((porsche_data[[#This Row],[Price]]-#REF!)/#REF!)</f>
        <v>#REF!</v>
      </c>
      <c r="D2701" t="s">
        <v>25</v>
      </c>
      <c r="E2701" t="s">
        <v>25</v>
      </c>
      <c r="F2701">
        <f>IF(OR(ISNUMBER(SEARCH(" 4S",porsche_data[[#This Row],[Model]])), ISNUMBER(SEARCH(" S",porsche_data[[#This Row],[Model]]))),1,0)</f>
        <v>0</v>
      </c>
      <c r="G2701">
        <f>IF(ISNUMBER(SEARCH("Turbo",porsche_data[[#This Row],[Model]])),1,0)</f>
        <v>0</v>
      </c>
      <c r="H2701">
        <f>IF(ISNUMBER(SEARCH("GT",porsche_data[[#This Row],[Model]])),1,0)</f>
        <v>0</v>
      </c>
      <c r="I2701">
        <f>IF(ISNUMBER(SEARCH("RS",porsche_data[[#This Row],[Model]])),1,0)</f>
        <v>0</v>
      </c>
      <c r="J2701">
        <f>IF(ISNUMBER(SEARCH("Targa",porsche_data[[#This Row],[Body]])),1,0)</f>
        <v>0</v>
      </c>
      <c r="K2701">
        <f>IF(ISNUMBER(SEARCH("Cabriolet",porsche_data[[#This Row],[Body]])),1,0)</f>
        <v>0</v>
      </c>
      <c r="L2701" t="s">
        <v>25</v>
      </c>
      <c r="N2701" t="s">
        <v>25</v>
      </c>
      <c r="O2701" t="str">
        <f>IF(ISNUMBER(SEARCH("km",porsche_data[[#This Row],[Mileage0]])),porsche_data[[#This Row],[Mileage0]],"")</f>
        <v/>
      </c>
      <c r="P2701" t="s">
        <v>25</v>
      </c>
      <c r="R2701" t="s">
        <v>25</v>
      </c>
      <c r="T2701" t="s">
        <v>25</v>
      </c>
      <c r="U2701" t="s">
        <v>25</v>
      </c>
      <c r="V2701">
        <f>IF(porsche_data[[#This Row],[Transmission]]="Automatic",1,0)</f>
        <v>0</v>
      </c>
      <c r="W2701">
        <f>IF(porsche_data[[#This Row],[Transmission]]="PDK",1,0)</f>
        <v>0</v>
      </c>
      <c r="X2701" t="s">
        <v>25</v>
      </c>
      <c r="Y2701">
        <f>IF(porsche_data[[#This Row],[Drive]]="Rear drive",0,1)</f>
        <v>1</v>
      </c>
      <c r="Z2701" t="s">
        <v>25</v>
      </c>
      <c r="AA2701" t="s">
        <v>25</v>
      </c>
      <c r="AB2701">
        <f>IF(OR(porsche_data[[#This Row],[Interior Color]]="Black",porsche_data[[#This Row],[Interior Color]]="Beige",porsche_data[[#This Row],[Interior Color]]="Brown",porsche_data[[#This Row],[Interior Color]]="Grey"),0,1)</f>
        <v>1</v>
      </c>
      <c r="AC2701" t="s">
        <v>25</v>
      </c>
      <c r="AD27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02" spans="1:30" hidden="1" x14ac:dyDescent="0.2">
      <c r="A2702" t="s">
        <v>3815</v>
      </c>
      <c r="B2702">
        <v>97900</v>
      </c>
      <c r="C2702" t="e">
        <f>ABS((porsche_data[[#This Row],[Price]]-#REF!)/#REF!)</f>
        <v>#REF!</v>
      </c>
      <c r="D2702" t="s">
        <v>512</v>
      </c>
      <c r="E2702" t="s">
        <v>655</v>
      </c>
      <c r="F2702">
        <f>IF(OR(ISNUMBER(SEARCH(" 4S",porsche_data[[#This Row],[Model]])), ISNUMBER(SEARCH(" S",porsche_data[[#This Row],[Model]]))),1,0)</f>
        <v>1</v>
      </c>
      <c r="G2702">
        <f>IF(ISNUMBER(SEARCH("Turbo",porsche_data[[#This Row],[Model]])),1,0)</f>
        <v>0</v>
      </c>
      <c r="H2702">
        <f>IF(ISNUMBER(SEARCH("GT",porsche_data[[#This Row],[Model]])),1,0)</f>
        <v>0</v>
      </c>
      <c r="I2702">
        <f>IF(ISNUMBER(SEARCH("RS",porsche_data[[#This Row],[Model]])),1,0)</f>
        <v>0</v>
      </c>
      <c r="J2702">
        <f>IF(ISNUMBER(SEARCH("Targa",porsche_data[[#This Row],[Body]])),1,0)</f>
        <v>0</v>
      </c>
      <c r="K2702">
        <f>IF(ISNUMBER(SEARCH("Cabriolet",porsche_data[[#This Row],[Body]])),1,0)</f>
        <v>0</v>
      </c>
      <c r="L2702" t="s">
        <v>44</v>
      </c>
      <c r="N2702" t="s">
        <v>25</v>
      </c>
      <c r="O2702" t="str">
        <f>IF(ISNUMBER(SEARCH("km",porsche_data[[#This Row],[Mileage0]])),porsche_data[[#This Row],[Mileage0]],"")</f>
        <v/>
      </c>
      <c r="P2702" t="s">
        <v>3115</v>
      </c>
      <c r="R2702" t="s">
        <v>2990</v>
      </c>
      <c r="T2702" t="s">
        <v>20</v>
      </c>
      <c r="U2702" t="s">
        <v>21</v>
      </c>
      <c r="V2702">
        <f>IF(porsche_data[[#This Row],[Transmission]]="Automatic",1,0)</f>
        <v>0</v>
      </c>
      <c r="W2702">
        <f>IF(porsche_data[[#This Row],[Transmission]]="PDK",1,0)</f>
        <v>0</v>
      </c>
      <c r="X2702" t="s">
        <v>22</v>
      </c>
      <c r="Y2702">
        <f>IF(porsche_data[[#This Row],[Drive]]="Rear drive",0,1)</f>
        <v>0</v>
      </c>
      <c r="Z2702" t="s">
        <v>23</v>
      </c>
      <c r="AA2702" t="s">
        <v>24</v>
      </c>
      <c r="AB2702">
        <f>IF(OR(porsche_data[[#This Row],[Interior Color]]="Black",porsche_data[[#This Row],[Interior Color]]="Beige",porsche_data[[#This Row],[Interior Color]]="Brown",porsche_data[[#This Row],[Interior Color]]="Grey"),0,1)</f>
        <v>0</v>
      </c>
      <c r="AC2702" t="s">
        <v>116</v>
      </c>
      <c r="AD27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03" spans="1:30" hidden="1" x14ac:dyDescent="0.2">
      <c r="A2703" t="s">
        <v>3721</v>
      </c>
      <c r="C2703" t="e">
        <f>ABS((porsche_data[[#This Row],[Price]]-#REF!)/#REF!)</f>
        <v>#REF!</v>
      </c>
      <c r="D2703" t="s">
        <v>63</v>
      </c>
      <c r="E2703" t="s">
        <v>241</v>
      </c>
      <c r="F2703">
        <f>IF(OR(ISNUMBER(SEARCH(" 4S",porsche_data[[#This Row],[Model]])), ISNUMBER(SEARCH(" S",porsche_data[[#This Row],[Model]]))),1,0)</f>
        <v>1</v>
      </c>
      <c r="G2703">
        <f>IF(ISNUMBER(SEARCH("Turbo",porsche_data[[#This Row],[Model]])),1,0)</f>
        <v>0</v>
      </c>
      <c r="H2703">
        <f>IF(ISNUMBER(SEARCH("GT",porsche_data[[#This Row],[Model]])),1,0)</f>
        <v>0</v>
      </c>
      <c r="I2703">
        <f>IF(ISNUMBER(SEARCH("RS",porsche_data[[#This Row],[Model]])),1,0)</f>
        <v>0</v>
      </c>
      <c r="J2703">
        <f>IF(ISNUMBER(SEARCH("Targa",porsche_data[[#This Row],[Body]])),1,0)</f>
        <v>0</v>
      </c>
      <c r="K2703">
        <f>IF(ISNUMBER(SEARCH("Cabriolet",porsche_data[[#This Row],[Body]])),1,0)</f>
        <v>0</v>
      </c>
      <c r="L2703" t="s">
        <v>44</v>
      </c>
      <c r="N2703" t="s">
        <v>3722</v>
      </c>
      <c r="O2703" t="str">
        <f>IF(ISNUMBER(SEARCH("km",porsche_data[[#This Row],[Mileage0]])),porsche_data[[#This Row],[Mileage0]],"")</f>
        <v>3940 km</v>
      </c>
      <c r="P2703" t="s">
        <v>202</v>
      </c>
      <c r="R2703" t="s">
        <v>122</v>
      </c>
      <c r="T2703" t="s">
        <v>20</v>
      </c>
      <c r="U2703" t="s">
        <v>21</v>
      </c>
      <c r="V2703">
        <f>IF(porsche_data[[#This Row],[Transmission]]="Automatic",1,0)</f>
        <v>0</v>
      </c>
      <c r="W2703">
        <f>IF(porsche_data[[#This Row],[Transmission]]="PDK",1,0)</f>
        <v>0</v>
      </c>
      <c r="X2703" t="s">
        <v>22</v>
      </c>
      <c r="Y2703">
        <f>IF(porsche_data[[#This Row],[Drive]]="Rear drive",0,1)</f>
        <v>0</v>
      </c>
      <c r="Z2703" t="s">
        <v>23</v>
      </c>
      <c r="AA2703" t="s">
        <v>24</v>
      </c>
      <c r="AB2703">
        <f>IF(OR(porsche_data[[#This Row],[Interior Color]]="Black",porsche_data[[#This Row],[Interior Color]]="Beige",porsche_data[[#This Row],[Interior Color]]="Brown",porsche_data[[#This Row],[Interior Color]]="Grey"),0,1)</f>
        <v>0</v>
      </c>
      <c r="AC2703" t="s">
        <v>32</v>
      </c>
      <c r="AD27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04" spans="1:30" x14ac:dyDescent="0.2">
      <c r="A2704" t="s">
        <v>3815</v>
      </c>
      <c r="B2704">
        <v>97900</v>
      </c>
      <c r="C2704">
        <f>ABS((porsche_data[[#This Row],[Price]]-AVERAGE(B2636:B7091))/_xlfn.STDEV.P(B2636:B7091))</f>
        <v>1.5495852813761406</v>
      </c>
      <c r="D2704" t="s">
        <v>294</v>
      </c>
      <c r="E2704" t="s">
        <v>891</v>
      </c>
      <c r="F2704">
        <f>IF(OR(ISNUMBER(SEARCH(" 4S",porsche_data[[#This Row],[Model]])), ISNUMBER(SEARCH(" S",porsche_data[[#This Row],[Model]]))),1,0)</f>
        <v>0</v>
      </c>
      <c r="G2704">
        <f>IF(ISNUMBER(SEARCH("Turbo",porsche_data[[#This Row],[Model]])),1,0)</f>
        <v>1</v>
      </c>
      <c r="H2704">
        <f>IF(ISNUMBER(SEARCH("GT",porsche_data[[#This Row],[Model]])),1,0)</f>
        <v>0</v>
      </c>
      <c r="I2704">
        <f>IF(ISNUMBER(SEARCH("RS",porsche_data[[#This Row],[Model]])),1,0)</f>
        <v>0</v>
      </c>
      <c r="J2704">
        <f>IF(ISNUMBER(SEARCH("Targa",porsche_data[[#This Row],[Body]])),1,0)</f>
        <v>0</v>
      </c>
      <c r="K2704">
        <f>IF(ISNUMBER(SEARCH("Cabriolet",porsche_data[[#This Row],[Body]])),1,0)</f>
        <v>1</v>
      </c>
      <c r="L2704" t="s">
        <v>16</v>
      </c>
      <c r="M2704">
        <v>997</v>
      </c>
      <c r="N2704" t="s">
        <v>941</v>
      </c>
      <c r="O2704" s="3">
        <f>1*(LEFT(porsche_data[[#This Row],[Mileage0]],FIND(" ",porsche_data[[#This Row],[Mileage0]])-1))</f>
        <v>111000</v>
      </c>
      <c r="P2704" t="s">
        <v>178</v>
      </c>
      <c r="Q2704">
        <v>480</v>
      </c>
      <c r="R2704" t="s">
        <v>19</v>
      </c>
      <c r="S2704">
        <f>1*(LEFT(porsche_data[[#This Row],[Cylinder Capacity]],FIND(" ",porsche_data[[#This Row],[Cylinder Capacity]])-1))</f>
        <v>3.6</v>
      </c>
      <c r="T2704" t="s">
        <v>20</v>
      </c>
      <c r="U2704" t="s">
        <v>21</v>
      </c>
      <c r="V2704">
        <f>IF(porsche_data[[#This Row],[Transmission]]="Automatic",1,0)</f>
        <v>0</v>
      </c>
      <c r="W2704">
        <f>IF(porsche_data[[#This Row],[Transmission]]="PDK",1,0)</f>
        <v>0</v>
      </c>
      <c r="X2704" t="s">
        <v>46</v>
      </c>
      <c r="Y2704">
        <f>IF(porsche_data[[#This Row],[Drive]]="Rear drive",0,1)</f>
        <v>1</v>
      </c>
      <c r="Z2704" t="s">
        <v>23</v>
      </c>
      <c r="AA2704" t="s">
        <v>116</v>
      </c>
      <c r="AB2704">
        <f>IF(OR(porsche_data[[#This Row],[Interior Color]]="Black",porsche_data[[#This Row],[Interior Color]]="Beige",porsche_data[[#This Row],[Interior Color]]="Brown",porsche_data[[#This Row],[Interior Color]]="Grey"),0,1)</f>
        <v>1</v>
      </c>
      <c r="AC2704" t="s">
        <v>32</v>
      </c>
      <c r="AD27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05" spans="1:30" hidden="1" x14ac:dyDescent="0.2">
      <c r="A2705" t="s">
        <v>1216</v>
      </c>
      <c r="B2705">
        <v>97500</v>
      </c>
      <c r="C2705" t="e">
        <f>ABS((porsche_data[[#This Row],[Price]]-#REF!)/#REF!)</f>
        <v>#REF!</v>
      </c>
      <c r="D2705" t="s">
        <v>654</v>
      </c>
      <c r="E2705" t="s">
        <v>35</v>
      </c>
      <c r="F2705">
        <f>IF(OR(ISNUMBER(SEARCH(" 4S",porsche_data[[#This Row],[Model]])), ISNUMBER(SEARCH(" S",porsche_data[[#This Row],[Model]]))),1,0)</f>
        <v>0</v>
      </c>
      <c r="G2705">
        <f>IF(ISNUMBER(SEARCH("Turbo",porsche_data[[#This Row],[Model]])),1,0)</f>
        <v>0</v>
      </c>
      <c r="H2705">
        <f>IF(ISNUMBER(SEARCH("GT",porsche_data[[#This Row],[Model]])),1,0)</f>
        <v>0</v>
      </c>
      <c r="I2705">
        <f>IF(ISNUMBER(SEARCH("RS",porsche_data[[#This Row],[Model]])),1,0)</f>
        <v>0</v>
      </c>
      <c r="J2705">
        <f>IF(ISNUMBER(SEARCH("Targa",porsche_data[[#This Row],[Body]])),1,0)</f>
        <v>0</v>
      </c>
      <c r="K2705">
        <f>IF(ISNUMBER(SEARCH("Cabriolet",porsche_data[[#This Row],[Body]])),1,0)</f>
        <v>0</v>
      </c>
      <c r="L2705" t="s">
        <v>44</v>
      </c>
      <c r="N2705" t="s">
        <v>1217</v>
      </c>
      <c r="O2705" t="str">
        <f>IF(ISNUMBER(SEARCH("km",porsche_data[[#This Row],[Mileage0]])),porsche_data[[#This Row],[Mileage0]],"")</f>
        <v>1 km</v>
      </c>
      <c r="P2705" t="s">
        <v>657</v>
      </c>
      <c r="R2705" t="s">
        <v>122</v>
      </c>
      <c r="T2705" t="s">
        <v>20</v>
      </c>
      <c r="U2705" t="s">
        <v>21</v>
      </c>
      <c r="V2705">
        <f>IF(porsche_data[[#This Row],[Transmission]]="Automatic",1,0)</f>
        <v>0</v>
      </c>
      <c r="W2705">
        <f>IF(porsche_data[[#This Row],[Transmission]]="PDK",1,0)</f>
        <v>0</v>
      </c>
      <c r="X2705" t="s">
        <v>22</v>
      </c>
      <c r="Y2705">
        <f>IF(porsche_data[[#This Row],[Drive]]="Rear drive",0,1)</f>
        <v>0</v>
      </c>
      <c r="Z2705" t="s">
        <v>23</v>
      </c>
      <c r="AA2705" t="s">
        <v>24</v>
      </c>
      <c r="AB2705">
        <f>IF(OR(porsche_data[[#This Row],[Interior Color]]="Black",porsche_data[[#This Row],[Interior Color]]="Beige",porsche_data[[#This Row],[Interior Color]]="Brown",porsche_data[[#This Row],[Interior Color]]="Grey"),0,1)</f>
        <v>0</v>
      </c>
      <c r="AC2705" t="s">
        <v>54</v>
      </c>
      <c r="AD27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06" spans="1:30" x14ac:dyDescent="0.2">
      <c r="A2706" t="s">
        <v>1216</v>
      </c>
      <c r="B2706">
        <v>97500</v>
      </c>
      <c r="C2706">
        <f>ABS((porsche_data[[#This Row],[Price]]-AVERAGE(B2638:B7093))/_xlfn.STDEV.P(B2638:B7093))</f>
        <v>1.5307441298178497</v>
      </c>
      <c r="D2706" t="s">
        <v>349</v>
      </c>
      <c r="E2706" t="s">
        <v>43</v>
      </c>
      <c r="F2706">
        <f>IF(OR(ISNUMBER(SEARCH(" 4S",porsche_data[[#This Row],[Model]])), ISNUMBER(SEARCH(" S",porsche_data[[#This Row],[Model]]))),1,0)</f>
        <v>0</v>
      </c>
      <c r="G2706">
        <f>IF(ISNUMBER(SEARCH("Turbo",porsche_data[[#This Row],[Model]])),1,0)</f>
        <v>0</v>
      </c>
      <c r="H2706">
        <f>IF(ISNUMBER(SEARCH("GT",porsche_data[[#This Row],[Model]])),1,0)</f>
        <v>0</v>
      </c>
      <c r="I2706">
        <f>IF(ISNUMBER(SEARCH("RS",porsche_data[[#This Row],[Model]])),1,0)</f>
        <v>0</v>
      </c>
      <c r="J2706">
        <f>IF(ISNUMBER(SEARCH("Targa",porsche_data[[#This Row],[Body]])),1,0)</f>
        <v>0</v>
      </c>
      <c r="K2706">
        <f>IF(ISNUMBER(SEARCH("Cabriolet",porsche_data[[#This Row],[Body]])),1,0)</f>
        <v>0</v>
      </c>
      <c r="L2706" t="s">
        <v>44</v>
      </c>
      <c r="M2706">
        <v>964</v>
      </c>
      <c r="N2706" t="s">
        <v>2072</v>
      </c>
      <c r="O2706" s="3">
        <f>1*(LEFT(porsche_data[[#This Row],[Mileage0]],FIND(" ",porsche_data[[#This Row],[Mileage0]])-1))</f>
        <v>124000</v>
      </c>
      <c r="P2706" t="s">
        <v>18</v>
      </c>
      <c r="Q2706">
        <v>250</v>
      </c>
      <c r="R2706" t="s">
        <v>19</v>
      </c>
      <c r="S2706">
        <f>1*(LEFT(porsche_data[[#This Row],[Cylinder Capacity]],FIND(" ",porsche_data[[#This Row],[Cylinder Capacity]])-1))</f>
        <v>3.6</v>
      </c>
      <c r="T2706" t="s">
        <v>20</v>
      </c>
      <c r="U2706" t="s">
        <v>21</v>
      </c>
      <c r="V2706">
        <f>IF(porsche_data[[#This Row],[Transmission]]="Automatic",1,0)</f>
        <v>0</v>
      </c>
      <c r="W2706">
        <f>IF(porsche_data[[#This Row],[Transmission]]="PDK",1,0)</f>
        <v>0</v>
      </c>
      <c r="X2706" t="s">
        <v>22</v>
      </c>
      <c r="Y2706">
        <f>IF(porsche_data[[#This Row],[Drive]]="Rear drive",0,1)</f>
        <v>0</v>
      </c>
      <c r="Z2706" t="s">
        <v>23</v>
      </c>
      <c r="AA2706" t="s">
        <v>24</v>
      </c>
      <c r="AB2706">
        <f>IF(OR(porsche_data[[#This Row],[Interior Color]]="Black",porsche_data[[#This Row],[Interior Color]]="Beige",porsche_data[[#This Row],[Interior Color]]="Brown",porsche_data[[#This Row],[Interior Color]]="Grey"),0,1)</f>
        <v>0</v>
      </c>
      <c r="AC2706" t="s">
        <v>24</v>
      </c>
      <c r="AD27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07" spans="1:30" hidden="1" x14ac:dyDescent="0.2">
      <c r="A2707" t="s">
        <v>25</v>
      </c>
      <c r="C2707" t="e">
        <f>ABS((porsche_data[[#This Row],[Price]]-#REF!)/#REF!)</f>
        <v>#REF!</v>
      </c>
      <c r="D2707" t="s">
        <v>25</v>
      </c>
      <c r="E2707" t="s">
        <v>25</v>
      </c>
      <c r="F2707">
        <f>IF(OR(ISNUMBER(SEARCH(" 4S",porsche_data[[#This Row],[Model]])), ISNUMBER(SEARCH(" S",porsche_data[[#This Row],[Model]]))),1,0)</f>
        <v>0</v>
      </c>
      <c r="G2707">
        <f>IF(ISNUMBER(SEARCH("Turbo",porsche_data[[#This Row],[Model]])),1,0)</f>
        <v>0</v>
      </c>
      <c r="H2707">
        <f>IF(ISNUMBER(SEARCH("GT",porsche_data[[#This Row],[Model]])),1,0)</f>
        <v>0</v>
      </c>
      <c r="I2707">
        <f>IF(ISNUMBER(SEARCH("RS",porsche_data[[#This Row],[Model]])),1,0)</f>
        <v>0</v>
      </c>
      <c r="J2707">
        <f>IF(ISNUMBER(SEARCH("Targa",porsche_data[[#This Row],[Body]])),1,0)</f>
        <v>0</v>
      </c>
      <c r="K2707">
        <f>IF(ISNUMBER(SEARCH("Cabriolet",porsche_data[[#This Row],[Body]])),1,0)</f>
        <v>0</v>
      </c>
      <c r="L2707" t="s">
        <v>25</v>
      </c>
      <c r="N2707" t="s">
        <v>25</v>
      </c>
      <c r="O2707" t="str">
        <f>IF(ISNUMBER(SEARCH("km",porsche_data[[#This Row],[Mileage0]])),porsche_data[[#This Row],[Mileage0]],"")</f>
        <v/>
      </c>
      <c r="P2707" t="s">
        <v>25</v>
      </c>
      <c r="R2707" t="s">
        <v>25</v>
      </c>
      <c r="T2707" t="s">
        <v>25</v>
      </c>
      <c r="U2707" t="s">
        <v>25</v>
      </c>
      <c r="V2707">
        <f>IF(porsche_data[[#This Row],[Transmission]]="Automatic",1,0)</f>
        <v>0</v>
      </c>
      <c r="W2707">
        <f>IF(porsche_data[[#This Row],[Transmission]]="PDK",1,0)</f>
        <v>0</v>
      </c>
      <c r="X2707" t="s">
        <v>25</v>
      </c>
      <c r="Y2707">
        <f>IF(porsche_data[[#This Row],[Drive]]="Rear drive",0,1)</f>
        <v>1</v>
      </c>
      <c r="Z2707" t="s">
        <v>25</v>
      </c>
      <c r="AA2707" t="s">
        <v>25</v>
      </c>
      <c r="AB2707">
        <f>IF(OR(porsche_data[[#This Row],[Interior Color]]="Black",porsche_data[[#This Row],[Interior Color]]="Beige",porsche_data[[#This Row],[Interior Color]]="Brown",porsche_data[[#This Row],[Interior Color]]="Grey"),0,1)</f>
        <v>1</v>
      </c>
      <c r="AC2707" t="s">
        <v>25</v>
      </c>
      <c r="AD27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08" spans="1:30" x14ac:dyDescent="0.2">
      <c r="A2708" t="s">
        <v>2374</v>
      </c>
      <c r="B2708">
        <v>97000</v>
      </c>
      <c r="C2708">
        <f>ABS((porsche_data[[#This Row],[Price]]-AVERAGE(B2640:B7095))/_xlfn.STDEV.P(B2640:B7095))</f>
        <v>1.5060411422065842</v>
      </c>
      <c r="D2708" t="s">
        <v>303</v>
      </c>
      <c r="E2708" t="s">
        <v>149</v>
      </c>
      <c r="F2708">
        <f>IF(OR(ISNUMBER(SEARCH(" 4S",porsche_data[[#This Row],[Model]])), ISNUMBER(SEARCH(" S",porsche_data[[#This Row],[Model]]))),1,0)</f>
        <v>0</v>
      </c>
      <c r="G2708">
        <f>IF(ISNUMBER(SEARCH("Turbo",porsche_data[[#This Row],[Model]])),1,0)</f>
        <v>1</v>
      </c>
      <c r="H2708">
        <f>IF(ISNUMBER(SEARCH("GT",porsche_data[[#This Row],[Model]])),1,0)</f>
        <v>0</v>
      </c>
      <c r="I2708">
        <f>IF(ISNUMBER(SEARCH("RS",porsche_data[[#This Row],[Model]])),1,0)</f>
        <v>0</v>
      </c>
      <c r="J2708">
        <f>IF(ISNUMBER(SEARCH("Targa",porsche_data[[#This Row],[Body]])),1,0)</f>
        <v>0</v>
      </c>
      <c r="K2708">
        <f>IF(ISNUMBER(SEARCH("Cabriolet",porsche_data[[#This Row],[Body]])),1,0)</f>
        <v>0</v>
      </c>
      <c r="L2708" t="s">
        <v>44</v>
      </c>
      <c r="M2708">
        <v>997</v>
      </c>
      <c r="N2708" t="s">
        <v>1779</v>
      </c>
      <c r="O2708" s="3">
        <f>1*(LEFT(porsche_data[[#This Row],[Mileage0]],FIND(" ",porsche_data[[#This Row],[Mileage0]])-1))</f>
        <v>96500</v>
      </c>
      <c r="P2708" t="s">
        <v>141</v>
      </c>
      <c r="Q2708">
        <v>500</v>
      </c>
      <c r="R2708" t="s">
        <v>88</v>
      </c>
      <c r="S2708">
        <f>1*(LEFT(porsche_data[[#This Row],[Cylinder Capacity]],FIND(" ",porsche_data[[#This Row],[Cylinder Capacity]])-1))</f>
        <v>3.8</v>
      </c>
      <c r="T2708" t="s">
        <v>20</v>
      </c>
      <c r="U2708" t="s">
        <v>31</v>
      </c>
      <c r="V2708">
        <f>IF(porsche_data[[#This Row],[Transmission]]="Automatic",1,0)</f>
        <v>0</v>
      </c>
      <c r="W2708">
        <f>IF(porsche_data[[#This Row],[Transmission]]="PDK",1,0)</f>
        <v>1</v>
      </c>
      <c r="X2708" t="s">
        <v>46</v>
      </c>
      <c r="Y2708">
        <f>IF(porsche_data[[#This Row],[Drive]]="Rear drive",0,1)</f>
        <v>1</v>
      </c>
      <c r="Z2708" t="s">
        <v>23</v>
      </c>
      <c r="AA2708" t="s">
        <v>250</v>
      </c>
      <c r="AB2708">
        <f>IF(OR(porsche_data[[#This Row],[Interior Color]]="Black",porsche_data[[#This Row],[Interior Color]]="Beige",porsche_data[[#This Row],[Interior Color]]="Brown",porsche_data[[#This Row],[Interior Color]]="Grey"),0,1)</f>
        <v>0</v>
      </c>
      <c r="AC2708" t="s">
        <v>61</v>
      </c>
      <c r="AD27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09" spans="1:30" x14ac:dyDescent="0.2">
      <c r="A2709" t="s">
        <v>3258</v>
      </c>
      <c r="B2709">
        <v>96911</v>
      </c>
      <c r="C2709">
        <f>ABS((porsche_data[[#This Row],[Price]]-AVERAGE(B2641:B7096))/_xlfn.STDEV.P(B2641:B7096))</f>
        <v>1.5053079959227778</v>
      </c>
      <c r="D2709" t="s">
        <v>209</v>
      </c>
      <c r="E2709" t="s">
        <v>505</v>
      </c>
      <c r="F2709">
        <f>IF(OR(ISNUMBER(SEARCH(" 4S",porsche_data[[#This Row],[Model]])), ISNUMBER(SEARCH(" S",porsche_data[[#This Row],[Model]]))),1,0)</f>
        <v>0</v>
      </c>
      <c r="G2709">
        <f>IF(ISNUMBER(SEARCH("Turbo",porsche_data[[#This Row],[Model]])),1,0)</f>
        <v>0</v>
      </c>
      <c r="H2709">
        <f>IF(ISNUMBER(SEARCH("GT",porsche_data[[#This Row],[Model]])),1,0)</f>
        <v>0</v>
      </c>
      <c r="I2709">
        <f>IF(ISNUMBER(SEARCH("RS",porsche_data[[#This Row],[Model]])),1,0)</f>
        <v>0</v>
      </c>
      <c r="J2709">
        <f>IF(ISNUMBER(SEARCH("Targa",porsche_data[[#This Row],[Body]])),1,0)</f>
        <v>1</v>
      </c>
      <c r="K2709">
        <f>IF(ISNUMBER(SEARCH("Cabriolet",porsche_data[[#This Row],[Body]])),1,0)</f>
        <v>0</v>
      </c>
      <c r="L2709" t="s">
        <v>36</v>
      </c>
      <c r="M2709">
        <v>911</v>
      </c>
      <c r="N2709" t="s">
        <v>3259</v>
      </c>
      <c r="O2709" s="3">
        <f>1*(LEFT(porsche_data[[#This Row],[Mileage0]],FIND(" ",porsche_data[[#This Row],[Mileage0]])-1))</f>
        <v>79206</v>
      </c>
      <c r="P2709" t="s">
        <v>378</v>
      </c>
      <c r="Q2709">
        <v>218</v>
      </c>
      <c r="R2709" t="s">
        <v>60</v>
      </c>
      <c r="S2709">
        <f>1*(LEFT(porsche_data[[#This Row],[Cylinder Capacity]],FIND(" ",porsche_data[[#This Row],[Cylinder Capacity]])-1))</f>
        <v>3.2</v>
      </c>
      <c r="T2709" t="s">
        <v>20</v>
      </c>
      <c r="U2709" t="s">
        <v>21</v>
      </c>
      <c r="V2709">
        <f>IF(porsche_data[[#This Row],[Transmission]]="Automatic",1,0)</f>
        <v>0</v>
      </c>
      <c r="W2709">
        <f>IF(porsche_data[[#This Row],[Transmission]]="PDK",1,0)</f>
        <v>0</v>
      </c>
      <c r="X2709" t="s">
        <v>22</v>
      </c>
      <c r="Y2709">
        <f>IF(porsche_data[[#This Row],[Drive]]="Rear drive",0,1)</f>
        <v>0</v>
      </c>
      <c r="Z2709" t="s">
        <v>23</v>
      </c>
      <c r="AA2709" t="s">
        <v>24</v>
      </c>
      <c r="AB2709">
        <f>IF(OR(porsche_data[[#This Row],[Interior Color]]="Black",porsche_data[[#This Row],[Interior Color]]="Beige",porsche_data[[#This Row],[Interior Color]]="Brown",porsche_data[[#This Row],[Interior Color]]="Grey"),0,1)</f>
        <v>0</v>
      </c>
      <c r="AC2709" t="s">
        <v>99</v>
      </c>
      <c r="AD27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10" spans="1:30" x14ac:dyDescent="0.2">
      <c r="A2710" t="s">
        <v>3258</v>
      </c>
      <c r="B2710">
        <v>96911</v>
      </c>
      <c r="C2710">
        <f>ABS((porsche_data[[#This Row],[Price]]-AVERAGE(B2642:B7097))/_xlfn.STDEV.P(B2642:B7097))</f>
        <v>1.5097920714692101</v>
      </c>
      <c r="D2710" t="s">
        <v>70</v>
      </c>
      <c r="E2710" t="s">
        <v>71</v>
      </c>
      <c r="F2710">
        <f>IF(OR(ISNUMBER(SEARCH(" 4S",porsche_data[[#This Row],[Model]])), ISNUMBER(SEARCH(" S",porsche_data[[#This Row],[Model]]))),1,0)</f>
        <v>1</v>
      </c>
      <c r="G2710">
        <f>IF(ISNUMBER(SEARCH("Turbo",porsche_data[[#This Row],[Model]])),1,0)</f>
        <v>0</v>
      </c>
      <c r="H2710">
        <f>IF(ISNUMBER(SEARCH("GT",porsche_data[[#This Row],[Model]])),1,0)</f>
        <v>0</v>
      </c>
      <c r="I2710">
        <f>IF(ISNUMBER(SEARCH("RS",porsche_data[[#This Row],[Model]])),1,0)</f>
        <v>0</v>
      </c>
      <c r="J2710">
        <f>IF(ISNUMBER(SEARCH("Targa",porsche_data[[#This Row],[Body]])),1,0)</f>
        <v>0</v>
      </c>
      <c r="K2710">
        <f>IF(ISNUMBER(SEARCH("Cabriolet",porsche_data[[#This Row],[Body]])),1,0)</f>
        <v>0</v>
      </c>
      <c r="L2710" t="s">
        <v>44</v>
      </c>
      <c r="M2710">
        <v>991</v>
      </c>
      <c r="N2710" t="s">
        <v>479</v>
      </c>
      <c r="O2710" s="3">
        <f>1*(LEFT(porsche_data[[#This Row],[Mileage0]],FIND(" ",porsche_data[[#This Row],[Mileage0]])-1))</f>
        <v>83000</v>
      </c>
      <c r="P2710" t="s">
        <v>73</v>
      </c>
      <c r="Q2710">
        <v>420</v>
      </c>
      <c r="R2710" t="s">
        <v>78</v>
      </c>
      <c r="S2710">
        <f>1*(LEFT(porsche_data[[#This Row],[Cylinder Capacity]],FIND(" ",porsche_data[[#This Row],[Cylinder Capacity]])-1))</f>
        <v>3</v>
      </c>
      <c r="T2710" t="s">
        <v>20</v>
      </c>
      <c r="U2710" t="s">
        <v>31</v>
      </c>
      <c r="V2710">
        <f>IF(porsche_data[[#This Row],[Transmission]]="Automatic",1,0)</f>
        <v>0</v>
      </c>
      <c r="W2710">
        <f>IF(porsche_data[[#This Row],[Transmission]]="PDK",1,0)</f>
        <v>1</v>
      </c>
      <c r="X2710" t="s">
        <v>22</v>
      </c>
      <c r="Y2710">
        <f>IF(porsche_data[[#This Row],[Drive]]="Rear drive",0,1)</f>
        <v>0</v>
      </c>
      <c r="Z2710" t="s">
        <v>23</v>
      </c>
      <c r="AA2710" t="s">
        <v>68</v>
      </c>
      <c r="AB2710">
        <f>IF(OR(porsche_data[[#This Row],[Interior Color]]="Black",porsche_data[[#This Row],[Interior Color]]="Beige",porsche_data[[#This Row],[Interior Color]]="Brown",porsche_data[[#This Row],[Interior Color]]="Grey"),0,1)</f>
        <v>0</v>
      </c>
      <c r="AC2710" t="s">
        <v>54</v>
      </c>
      <c r="AD27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11" spans="1:30" x14ac:dyDescent="0.2">
      <c r="A2711" t="s">
        <v>3258</v>
      </c>
      <c r="B2711">
        <v>96911</v>
      </c>
      <c r="C2711">
        <f>ABS((porsche_data[[#This Row],[Price]]-AVERAGE(B2643:B7098))/_xlfn.STDEV.P(B2643:B7098))</f>
        <v>1.5142066295714467</v>
      </c>
      <c r="D2711" t="s">
        <v>70</v>
      </c>
      <c r="E2711" t="s">
        <v>71</v>
      </c>
      <c r="F2711">
        <f>IF(OR(ISNUMBER(SEARCH(" 4S",porsche_data[[#This Row],[Model]])), ISNUMBER(SEARCH(" S",porsche_data[[#This Row],[Model]]))),1,0)</f>
        <v>1</v>
      </c>
      <c r="G2711">
        <f>IF(ISNUMBER(SEARCH("Turbo",porsche_data[[#This Row],[Model]])),1,0)</f>
        <v>0</v>
      </c>
      <c r="H2711">
        <f>IF(ISNUMBER(SEARCH("GT",porsche_data[[#This Row],[Model]])),1,0)</f>
        <v>0</v>
      </c>
      <c r="I2711">
        <f>IF(ISNUMBER(SEARCH("RS",porsche_data[[#This Row],[Model]])),1,0)</f>
        <v>0</v>
      </c>
      <c r="J2711">
        <f>IF(ISNUMBER(SEARCH("Targa",porsche_data[[#This Row],[Body]])),1,0)</f>
        <v>0</v>
      </c>
      <c r="K2711">
        <f>IF(ISNUMBER(SEARCH("Cabriolet",porsche_data[[#This Row],[Body]])),1,0)</f>
        <v>0</v>
      </c>
      <c r="L2711" t="s">
        <v>44</v>
      </c>
      <c r="M2711">
        <v>991</v>
      </c>
      <c r="N2711" t="s">
        <v>479</v>
      </c>
      <c r="O2711" s="3">
        <f>1*(LEFT(porsche_data[[#This Row],[Mileage0]],FIND(" ",porsche_data[[#This Row],[Mileage0]])-1))</f>
        <v>83000</v>
      </c>
      <c r="P2711" t="s">
        <v>73</v>
      </c>
      <c r="Q2711">
        <v>420</v>
      </c>
      <c r="R2711" t="s">
        <v>78</v>
      </c>
      <c r="S2711">
        <f>1*(LEFT(porsche_data[[#This Row],[Cylinder Capacity]],FIND(" ",porsche_data[[#This Row],[Cylinder Capacity]])-1))</f>
        <v>3</v>
      </c>
      <c r="T2711" t="s">
        <v>20</v>
      </c>
      <c r="U2711" t="s">
        <v>31</v>
      </c>
      <c r="V2711">
        <f>IF(porsche_data[[#This Row],[Transmission]]="Automatic",1,0)</f>
        <v>0</v>
      </c>
      <c r="W2711">
        <f>IF(porsche_data[[#This Row],[Transmission]]="PDK",1,0)</f>
        <v>1</v>
      </c>
      <c r="X2711" t="s">
        <v>22</v>
      </c>
      <c r="Y2711">
        <f>IF(porsche_data[[#This Row],[Drive]]="Rear drive",0,1)</f>
        <v>0</v>
      </c>
      <c r="Z2711" t="s">
        <v>23</v>
      </c>
      <c r="AA2711" t="s">
        <v>68</v>
      </c>
      <c r="AB2711">
        <f>IF(OR(porsche_data[[#This Row],[Interior Color]]="Black",porsche_data[[#This Row],[Interior Color]]="Beige",porsche_data[[#This Row],[Interior Color]]="Brown",porsche_data[[#This Row],[Interior Color]]="Grey"),0,1)</f>
        <v>0</v>
      </c>
      <c r="AC2711" t="s">
        <v>54</v>
      </c>
      <c r="AD27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12" spans="1:30" hidden="1" x14ac:dyDescent="0.2">
      <c r="A2712" t="s">
        <v>1696</v>
      </c>
      <c r="C2712" t="e">
        <f>ABS((porsche_data[[#This Row],[Price]]-#REF!)/#REF!)</f>
        <v>#REF!</v>
      </c>
      <c r="D2712" t="s">
        <v>645</v>
      </c>
      <c r="E2712" t="s">
        <v>35</v>
      </c>
      <c r="F2712">
        <f>IF(OR(ISNUMBER(SEARCH(" 4S",porsche_data[[#This Row],[Model]])), ISNUMBER(SEARCH(" S",porsche_data[[#This Row],[Model]]))),1,0)</f>
        <v>0</v>
      </c>
      <c r="G2712">
        <f>IF(ISNUMBER(SEARCH("Turbo",porsche_data[[#This Row],[Model]])),1,0)</f>
        <v>0</v>
      </c>
      <c r="H2712">
        <f>IF(ISNUMBER(SEARCH("GT",porsche_data[[#This Row],[Model]])),1,0)</f>
        <v>0</v>
      </c>
      <c r="I2712">
        <f>IF(ISNUMBER(SEARCH("RS",porsche_data[[#This Row],[Model]])),1,0)</f>
        <v>0</v>
      </c>
      <c r="J2712">
        <f>IF(ISNUMBER(SEARCH("Targa",porsche_data[[#This Row],[Body]])),1,0)</f>
        <v>0</v>
      </c>
      <c r="K2712">
        <f>IF(ISNUMBER(SEARCH("Cabriolet",porsche_data[[#This Row],[Body]])),1,0)</f>
        <v>0</v>
      </c>
      <c r="L2712" t="s">
        <v>44</v>
      </c>
      <c r="N2712" t="s">
        <v>3733</v>
      </c>
      <c r="O2712" t="str">
        <f>IF(ISNUMBER(SEARCH("km",porsche_data[[#This Row],[Mileage0]])),porsche_data[[#This Row],[Mileage0]],"")</f>
        <v>1023 km</v>
      </c>
      <c r="P2712" t="s">
        <v>1011</v>
      </c>
      <c r="R2712" t="s">
        <v>39</v>
      </c>
      <c r="T2712" t="s">
        <v>20</v>
      </c>
      <c r="U2712" t="s">
        <v>21</v>
      </c>
      <c r="V2712">
        <f>IF(porsche_data[[#This Row],[Transmission]]="Automatic",1,0)</f>
        <v>0</v>
      </c>
      <c r="W2712">
        <f>IF(porsche_data[[#This Row],[Transmission]]="PDK",1,0)</f>
        <v>0</v>
      </c>
      <c r="X2712" t="s">
        <v>22</v>
      </c>
      <c r="Y2712">
        <f>IF(porsche_data[[#This Row],[Drive]]="Rear drive",0,1)</f>
        <v>0</v>
      </c>
      <c r="Z2712" t="s">
        <v>23</v>
      </c>
      <c r="AA2712" t="s">
        <v>68</v>
      </c>
      <c r="AB2712">
        <f>IF(OR(porsche_data[[#This Row],[Interior Color]]="Black",porsche_data[[#This Row],[Interior Color]]="Beige",porsche_data[[#This Row],[Interior Color]]="Brown",porsche_data[[#This Row],[Interior Color]]="Grey"),0,1)</f>
        <v>0</v>
      </c>
      <c r="AC2712" t="s">
        <v>116</v>
      </c>
      <c r="AD27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13" spans="1:30" hidden="1" x14ac:dyDescent="0.2">
      <c r="A2713" t="s">
        <v>25</v>
      </c>
      <c r="C2713" t="e">
        <f>ABS((porsche_data[[#This Row],[Price]]-#REF!)/#REF!)</f>
        <v>#REF!</v>
      </c>
      <c r="D2713" t="s">
        <v>25</v>
      </c>
      <c r="E2713" t="s">
        <v>25</v>
      </c>
      <c r="F2713">
        <f>IF(OR(ISNUMBER(SEARCH(" 4S",porsche_data[[#This Row],[Model]])), ISNUMBER(SEARCH(" S",porsche_data[[#This Row],[Model]]))),1,0)</f>
        <v>0</v>
      </c>
      <c r="G2713">
        <f>IF(ISNUMBER(SEARCH("Turbo",porsche_data[[#This Row],[Model]])),1,0)</f>
        <v>0</v>
      </c>
      <c r="H2713">
        <f>IF(ISNUMBER(SEARCH("GT",porsche_data[[#This Row],[Model]])),1,0)</f>
        <v>0</v>
      </c>
      <c r="I2713">
        <f>IF(ISNUMBER(SEARCH("RS",porsche_data[[#This Row],[Model]])),1,0)</f>
        <v>0</v>
      </c>
      <c r="J2713">
        <f>IF(ISNUMBER(SEARCH("Targa",porsche_data[[#This Row],[Body]])),1,0)</f>
        <v>0</v>
      </c>
      <c r="K2713">
        <f>IF(ISNUMBER(SEARCH("Cabriolet",porsche_data[[#This Row],[Body]])),1,0)</f>
        <v>0</v>
      </c>
      <c r="L2713" t="s">
        <v>25</v>
      </c>
      <c r="N2713" t="s">
        <v>25</v>
      </c>
      <c r="O2713" t="str">
        <f>IF(ISNUMBER(SEARCH("km",porsche_data[[#This Row],[Mileage0]])),porsche_data[[#This Row],[Mileage0]],"")</f>
        <v/>
      </c>
      <c r="P2713" t="s">
        <v>25</v>
      </c>
      <c r="R2713" t="s">
        <v>25</v>
      </c>
      <c r="T2713" t="s">
        <v>25</v>
      </c>
      <c r="U2713" t="s">
        <v>25</v>
      </c>
      <c r="V2713">
        <f>IF(porsche_data[[#This Row],[Transmission]]="Automatic",1,0)</f>
        <v>0</v>
      </c>
      <c r="W2713">
        <f>IF(porsche_data[[#This Row],[Transmission]]="PDK",1,0)</f>
        <v>0</v>
      </c>
      <c r="X2713" t="s">
        <v>25</v>
      </c>
      <c r="Y2713">
        <f>IF(porsche_data[[#This Row],[Drive]]="Rear drive",0,1)</f>
        <v>1</v>
      </c>
      <c r="Z2713" t="s">
        <v>25</v>
      </c>
      <c r="AA2713" t="s">
        <v>25</v>
      </c>
      <c r="AB2713">
        <f>IF(OR(porsche_data[[#This Row],[Interior Color]]="Black",porsche_data[[#This Row],[Interior Color]]="Beige",porsche_data[[#This Row],[Interior Color]]="Brown",porsche_data[[#This Row],[Interior Color]]="Grey"),0,1)</f>
        <v>1</v>
      </c>
      <c r="AC2713" t="s">
        <v>25</v>
      </c>
      <c r="AD27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14" spans="1:30" hidden="1" x14ac:dyDescent="0.2">
      <c r="A2714" t="s">
        <v>3734</v>
      </c>
      <c r="C2714" t="e">
        <f>ABS((porsche_data[[#This Row],[Price]]-#REF!)/#REF!)</f>
        <v>#REF!</v>
      </c>
      <c r="D2714" t="s">
        <v>106</v>
      </c>
      <c r="E2714" t="s">
        <v>193</v>
      </c>
      <c r="F2714">
        <f>IF(OR(ISNUMBER(SEARCH(" 4S",porsche_data[[#This Row],[Model]])), ISNUMBER(SEARCH(" S",porsche_data[[#This Row],[Model]]))),1,0)</f>
        <v>1</v>
      </c>
      <c r="G2714">
        <f>IF(ISNUMBER(SEARCH("Turbo",porsche_data[[#This Row],[Model]])),1,0)</f>
        <v>0</v>
      </c>
      <c r="H2714">
        <f>IF(ISNUMBER(SEARCH("GT",porsche_data[[#This Row],[Model]])),1,0)</f>
        <v>0</v>
      </c>
      <c r="I2714">
        <f>IF(ISNUMBER(SEARCH("RS",porsche_data[[#This Row],[Model]])),1,0)</f>
        <v>0</v>
      </c>
      <c r="J2714">
        <f>IF(ISNUMBER(SEARCH("Targa",porsche_data[[#This Row],[Body]])),1,0)</f>
        <v>0</v>
      </c>
      <c r="K2714">
        <f>IF(ISNUMBER(SEARCH("Cabriolet",porsche_data[[#This Row],[Body]])),1,0)</f>
        <v>1</v>
      </c>
      <c r="L2714" t="s">
        <v>16</v>
      </c>
      <c r="N2714" t="s">
        <v>3735</v>
      </c>
      <c r="O2714" t="str">
        <f>IF(ISNUMBER(SEARCH("km",porsche_data[[#This Row],[Mileage0]])),porsche_data[[#This Row],[Mileage0]],"")</f>
        <v>16699 km</v>
      </c>
      <c r="P2714" t="s">
        <v>73</v>
      </c>
      <c r="R2714" t="s">
        <v>111</v>
      </c>
      <c r="T2714" t="s">
        <v>20</v>
      </c>
      <c r="U2714" t="s">
        <v>21</v>
      </c>
      <c r="V2714">
        <f>IF(porsche_data[[#This Row],[Transmission]]="Automatic",1,0)</f>
        <v>0</v>
      </c>
      <c r="W2714">
        <f>IF(porsche_data[[#This Row],[Transmission]]="PDK",1,0)</f>
        <v>0</v>
      </c>
      <c r="X2714" t="s">
        <v>22</v>
      </c>
      <c r="Y2714">
        <f>IF(porsche_data[[#This Row],[Drive]]="Rear drive",0,1)</f>
        <v>0</v>
      </c>
      <c r="Z2714" t="s">
        <v>23</v>
      </c>
      <c r="AA2714" t="s">
        <v>24</v>
      </c>
      <c r="AB2714">
        <f>IF(OR(porsche_data[[#This Row],[Interior Color]]="Black",porsche_data[[#This Row],[Interior Color]]="Beige",porsche_data[[#This Row],[Interior Color]]="Brown",porsche_data[[#This Row],[Interior Color]]="Grey"),0,1)</f>
        <v>0</v>
      </c>
      <c r="AC2714" t="s">
        <v>99</v>
      </c>
      <c r="AD27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15" spans="1:30" hidden="1" x14ac:dyDescent="0.2">
      <c r="A2715" t="s">
        <v>3736</v>
      </c>
      <c r="C2715" t="e">
        <f>ABS((porsche_data[[#This Row],[Price]]-#REF!)/#REF!)</f>
        <v>#REF!</v>
      </c>
      <c r="D2715" t="s">
        <v>874</v>
      </c>
      <c r="E2715" t="s">
        <v>604</v>
      </c>
      <c r="F2715">
        <f>IF(OR(ISNUMBER(SEARCH(" 4S",porsche_data[[#This Row],[Model]])), ISNUMBER(SEARCH(" S",porsche_data[[#This Row],[Model]]))),1,0)</f>
        <v>1</v>
      </c>
      <c r="G2715">
        <f>IF(ISNUMBER(SEARCH("Turbo",porsche_data[[#This Row],[Model]])),1,0)</f>
        <v>1</v>
      </c>
      <c r="H2715">
        <f>IF(ISNUMBER(SEARCH("GT",porsche_data[[#This Row],[Model]])),1,0)</f>
        <v>0</v>
      </c>
      <c r="I2715">
        <f>IF(ISNUMBER(SEARCH("RS",porsche_data[[#This Row],[Model]])),1,0)</f>
        <v>0</v>
      </c>
      <c r="J2715">
        <f>IF(ISNUMBER(SEARCH("Targa",porsche_data[[#This Row],[Body]])),1,0)</f>
        <v>0</v>
      </c>
      <c r="K2715">
        <f>IF(ISNUMBER(SEARCH("Cabriolet",porsche_data[[#This Row],[Body]])),1,0)</f>
        <v>0</v>
      </c>
      <c r="L2715" t="s">
        <v>44</v>
      </c>
      <c r="N2715" t="s">
        <v>3737</v>
      </c>
      <c r="O2715" t="str">
        <f>IF(ISNUMBER(SEARCH("km",porsche_data[[#This Row],[Mileage0]])),porsche_data[[#This Row],[Mileage0]],"")</f>
        <v>62023 km</v>
      </c>
      <c r="P2715" t="s">
        <v>606</v>
      </c>
      <c r="R2715" t="s">
        <v>88</v>
      </c>
      <c r="T2715" t="s">
        <v>20</v>
      </c>
      <c r="U2715" t="s">
        <v>31</v>
      </c>
      <c r="V2715">
        <f>IF(porsche_data[[#This Row],[Transmission]]="Automatic",1,0)</f>
        <v>0</v>
      </c>
      <c r="W2715">
        <f>IF(porsche_data[[#This Row],[Transmission]]="PDK",1,0)</f>
        <v>1</v>
      </c>
      <c r="X2715" t="s">
        <v>22</v>
      </c>
      <c r="Y2715">
        <f>IF(porsche_data[[#This Row],[Drive]]="Rear drive",0,1)</f>
        <v>0</v>
      </c>
      <c r="Z2715" t="s">
        <v>23</v>
      </c>
      <c r="AA2715" t="s">
        <v>24</v>
      </c>
      <c r="AB2715">
        <f>IF(OR(porsche_data[[#This Row],[Interior Color]]="Black",porsche_data[[#This Row],[Interior Color]]="Beige",porsche_data[[#This Row],[Interior Color]]="Brown",porsche_data[[#This Row],[Interior Color]]="Grey"),0,1)</f>
        <v>0</v>
      </c>
      <c r="AC2715" t="s">
        <v>99</v>
      </c>
      <c r="AD27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16" spans="1:30" hidden="1" x14ac:dyDescent="0.2">
      <c r="A2716" t="s">
        <v>1873</v>
      </c>
      <c r="C2716" t="e">
        <f>ABS((porsche_data[[#This Row],[Price]]-#REF!)/#REF!)</f>
        <v>#REF!</v>
      </c>
      <c r="D2716" t="s">
        <v>106</v>
      </c>
      <c r="E2716" t="s">
        <v>443</v>
      </c>
      <c r="F2716">
        <f>IF(OR(ISNUMBER(SEARCH(" 4S",porsche_data[[#This Row],[Model]])), ISNUMBER(SEARCH(" S",porsche_data[[#This Row],[Model]]))),1,0)</f>
        <v>0</v>
      </c>
      <c r="G2716">
        <f>IF(ISNUMBER(SEARCH("Turbo",porsche_data[[#This Row],[Model]])),1,0)</f>
        <v>0</v>
      </c>
      <c r="H2716">
        <f>IF(ISNUMBER(SEARCH("GT",porsche_data[[#This Row],[Model]])),1,0)</f>
        <v>1</v>
      </c>
      <c r="I2716">
        <f>IF(ISNUMBER(SEARCH("RS",porsche_data[[#This Row],[Model]])),1,0)</f>
        <v>0</v>
      </c>
      <c r="J2716">
        <f>IF(ISNUMBER(SEARCH("Targa",porsche_data[[#This Row],[Body]])),1,0)</f>
        <v>0</v>
      </c>
      <c r="K2716">
        <f>IF(ISNUMBER(SEARCH("Cabriolet",porsche_data[[#This Row],[Body]])),1,0)</f>
        <v>0</v>
      </c>
      <c r="L2716" t="s">
        <v>44</v>
      </c>
      <c r="N2716" t="s">
        <v>3738</v>
      </c>
      <c r="O2716" t="str">
        <f>IF(ISNUMBER(SEARCH("km",porsche_data[[#This Row],[Mileage0]])),porsche_data[[#This Row],[Mileage0]],"")</f>
        <v>17 km</v>
      </c>
      <c r="P2716" t="s">
        <v>73</v>
      </c>
      <c r="R2716" t="s">
        <v>111</v>
      </c>
      <c r="T2716" t="s">
        <v>20</v>
      </c>
      <c r="U2716" t="s">
        <v>21</v>
      </c>
      <c r="V2716">
        <f>IF(porsche_data[[#This Row],[Transmission]]="Automatic",1,0)</f>
        <v>0</v>
      </c>
      <c r="W2716">
        <f>IF(porsche_data[[#This Row],[Transmission]]="PDK",1,0)</f>
        <v>0</v>
      </c>
      <c r="X2716" t="s">
        <v>22</v>
      </c>
      <c r="Y2716">
        <f>IF(porsche_data[[#This Row],[Drive]]="Rear drive",0,1)</f>
        <v>0</v>
      </c>
      <c r="Z2716" t="s">
        <v>23</v>
      </c>
      <c r="AA2716" t="s">
        <v>24</v>
      </c>
      <c r="AB2716">
        <f>IF(OR(porsche_data[[#This Row],[Interior Color]]="Black",porsche_data[[#This Row],[Interior Color]]="Beige",porsche_data[[#This Row],[Interior Color]]="Brown",porsche_data[[#This Row],[Interior Color]]="Grey"),0,1)</f>
        <v>0</v>
      </c>
      <c r="AC2716" t="s">
        <v>61</v>
      </c>
      <c r="AD27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17" spans="1:30" x14ac:dyDescent="0.2">
      <c r="A2717" t="s">
        <v>1776</v>
      </c>
      <c r="B2717">
        <v>96900</v>
      </c>
      <c r="C2717">
        <f>ABS((porsche_data[[#This Row],[Price]]-AVERAGE(B2649:B7104))/_xlfn.STDEV.P(B2649:B7104))</f>
        <v>1.5135623154714148</v>
      </c>
      <c r="D2717" t="s">
        <v>204</v>
      </c>
      <c r="E2717" t="s">
        <v>205</v>
      </c>
      <c r="F2717">
        <f>IF(OR(ISNUMBER(SEARCH(" 4S",porsche_data[[#This Row],[Model]])), ISNUMBER(SEARCH(" S",porsche_data[[#This Row],[Model]]))),1,0)</f>
        <v>1</v>
      </c>
      <c r="G2717">
        <f>IF(ISNUMBER(SEARCH("Turbo",porsche_data[[#This Row],[Model]])),1,0)</f>
        <v>0</v>
      </c>
      <c r="H2717">
        <f>IF(ISNUMBER(SEARCH("GT",porsche_data[[#This Row],[Model]])),1,0)</f>
        <v>0</v>
      </c>
      <c r="I2717">
        <f>IF(ISNUMBER(SEARCH("RS",porsche_data[[#This Row],[Model]])),1,0)</f>
        <v>0</v>
      </c>
      <c r="J2717">
        <f>IF(ISNUMBER(SEARCH("Targa",porsche_data[[#This Row],[Body]])),1,0)</f>
        <v>0</v>
      </c>
      <c r="K2717">
        <f>IF(ISNUMBER(SEARCH("Cabriolet",porsche_data[[#This Row],[Body]])),1,0)</f>
        <v>0</v>
      </c>
      <c r="L2717" t="s">
        <v>44</v>
      </c>
      <c r="M2717">
        <v>991</v>
      </c>
      <c r="N2717" t="s">
        <v>1811</v>
      </c>
      <c r="O2717" s="3">
        <f>1*(LEFT(porsche_data[[#This Row],[Mileage0]],FIND(" ",porsche_data[[#This Row],[Mileage0]])-1))</f>
        <v>43295</v>
      </c>
      <c r="P2717" t="s">
        <v>207</v>
      </c>
      <c r="Q2717">
        <v>400</v>
      </c>
      <c r="R2717" t="s">
        <v>88</v>
      </c>
      <c r="S2717">
        <f>1*(LEFT(porsche_data[[#This Row],[Cylinder Capacity]],FIND(" ",porsche_data[[#This Row],[Cylinder Capacity]])-1))</f>
        <v>3.8</v>
      </c>
      <c r="T2717" t="s">
        <v>20</v>
      </c>
      <c r="U2717" t="s">
        <v>31</v>
      </c>
      <c r="V2717">
        <f>IF(porsche_data[[#This Row],[Transmission]]="Automatic",1,0)</f>
        <v>0</v>
      </c>
      <c r="W2717">
        <f>IF(porsche_data[[#This Row],[Transmission]]="PDK",1,0)</f>
        <v>1</v>
      </c>
      <c r="X2717" t="s">
        <v>22</v>
      </c>
      <c r="Y2717">
        <f>IF(porsche_data[[#This Row],[Drive]]="Rear drive",0,1)</f>
        <v>0</v>
      </c>
      <c r="Z2717" t="s">
        <v>23</v>
      </c>
      <c r="AA2717" t="s">
        <v>32</v>
      </c>
      <c r="AB2717">
        <f>IF(OR(porsche_data[[#This Row],[Interior Color]]="Black",porsche_data[[#This Row],[Interior Color]]="Beige",porsche_data[[#This Row],[Interior Color]]="Brown",porsche_data[[#This Row],[Interior Color]]="Grey"),0,1)</f>
        <v>0</v>
      </c>
      <c r="AC2717" t="s">
        <v>54</v>
      </c>
      <c r="AD27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18" spans="1:30" x14ac:dyDescent="0.2">
      <c r="A2718" t="s">
        <v>4055</v>
      </c>
      <c r="B2718">
        <v>95997</v>
      </c>
      <c r="C2718">
        <f>ABS((porsche_data[[#This Row],[Price]]-AVERAGE(B2650:B7105))/_xlfn.STDEV.P(B2650:B7105))</f>
        <v>1.4606699852597109</v>
      </c>
      <c r="D2718" t="s">
        <v>143</v>
      </c>
      <c r="E2718" t="s">
        <v>891</v>
      </c>
      <c r="F2718">
        <f>IF(OR(ISNUMBER(SEARCH(" 4S",porsche_data[[#This Row],[Model]])), ISNUMBER(SEARCH(" S",porsche_data[[#This Row],[Model]]))),1,0)</f>
        <v>0</v>
      </c>
      <c r="G2718">
        <f>IF(ISNUMBER(SEARCH("Turbo",porsche_data[[#This Row],[Model]])),1,0)</f>
        <v>1</v>
      </c>
      <c r="H2718">
        <f>IF(ISNUMBER(SEARCH("GT",porsche_data[[#This Row],[Model]])),1,0)</f>
        <v>0</v>
      </c>
      <c r="I2718">
        <f>IF(ISNUMBER(SEARCH("RS",porsche_data[[#This Row],[Model]])),1,0)</f>
        <v>0</v>
      </c>
      <c r="J2718">
        <f>IF(ISNUMBER(SEARCH("Targa",porsche_data[[#This Row],[Body]])),1,0)</f>
        <v>0</v>
      </c>
      <c r="K2718">
        <f>IF(ISNUMBER(SEARCH("Cabriolet",porsche_data[[#This Row],[Body]])),1,0)</f>
        <v>0</v>
      </c>
      <c r="L2718" t="s">
        <v>44</v>
      </c>
      <c r="M2718">
        <v>997</v>
      </c>
      <c r="N2718" t="s">
        <v>2081</v>
      </c>
      <c r="O2718" s="3">
        <f>1*(LEFT(porsche_data[[#This Row],[Mileage0]],FIND(" ",porsche_data[[#This Row],[Mileage0]])-1))</f>
        <v>58000</v>
      </c>
      <c r="P2718" t="s">
        <v>178</v>
      </c>
      <c r="Q2718">
        <v>480</v>
      </c>
      <c r="R2718" t="s">
        <v>19</v>
      </c>
      <c r="S2718">
        <f>1*(LEFT(porsche_data[[#This Row],[Cylinder Capacity]],FIND(" ",porsche_data[[#This Row],[Cylinder Capacity]])-1))</f>
        <v>3.6</v>
      </c>
      <c r="T2718" t="s">
        <v>20</v>
      </c>
      <c r="U2718" t="s">
        <v>53</v>
      </c>
      <c r="V2718">
        <f>IF(porsche_data[[#This Row],[Transmission]]="Automatic",1,0)</f>
        <v>1</v>
      </c>
      <c r="W2718">
        <f>IF(porsche_data[[#This Row],[Transmission]]="PDK",1,0)</f>
        <v>0</v>
      </c>
      <c r="X2718" t="s">
        <v>46</v>
      </c>
      <c r="Y2718">
        <f>IF(porsche_data[[#This Row],[Drive]]="Rear drive",0,1)</f>
        <v>1</v>
      </c>
      <c r="Z2718" t="s">
        <v>23</v>
      </c>
      <c r="AA2718" t="s">
        <v>24</v>
      </c>
      <c r="AB2718">
        <f>IF(OR(porsche_data[[#This Row],[Interior Color]]="Black",porsche_data[[#This Row],[Interior Color]]="Beige",porsche_data[[#This Row],[Interior Color]]="Brown",porsche_data[[#This Row],[Interior Color]]="Grey"),0,1)</f>
        <v>0</v>
      </c>
      <c r="AC2718" t="s">
        <v>32</v>
      </c>
      <c r="AD27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19" spans="1:30" hidden="1" x14ac:dyDescent="0.2">
      <c r="A2719" t="s">
        <v>25</v>
      </c>
      <c r="C2719" t="e">
        <f>ABS((porsche_data[[#This Row],[Price]]-#REF!)/#REF!)</f>
        <v>#REF!</v>
      </c>
      <c r="D2719" t="s">
        <v>25</v>
      </c>
      <c r="E2719" t="s">
        <v>25</v>
      </c>
      <c r="F2719">
        <f>IF(OR(ISNUMBER(SEARCH(" 4S",porsche_data[[#This Row],[Model]])), ISNUMBER(SEARCH(" S",porsche_data[[#This Row],[Model]]))),1,0)</f>
        <v>0</v>
      </c>
      <c r="G2719">
        <f>IF(ISNUMBER(SEARCH("Turbo",porsche_data[[#This Row],[Model]])),1,0)</f>
        <v>0</v>
      </c>
      <c r="H2719">
        <f>IF(ISNUMBER(SEARCH("GT",porsche_data[[#This Row],[Model]])),1,0)</f>
        <v>0</v>
      </c>
      <c r="I2719">
        <f>IF(ISNUMBER(SEARCH("RS",porsche_data[[#This Row],[Model]])),1,0)</f>
        <v>0</v>
      </c>
      <c r="J2719">
        <f>IF(ISNUMBER(SEARCH("Targa",porsche_data[[#This Row],[Body]])),1,0)</f>
        <v>0</v>
      </c>
      <c r="K2719">
        <f>IF(ISNUMBER(SEARCH("Cabriolet",porsche_data[[#This Row],[Body]])),1,0)</f>
        <v>0</v>
      </c>
      <c r="L2719" t="s">
        <v>25</v>
      </c>
      <c r="N2719" t="s">
        <v>25</v>
      </c>
      <c r="O2719" t="str">
        <f>IF(ISNUMBER(SEARCH("km",porsche_data[[#This Row],[Mileage0]])),porsche_data[[#This Row],[Mileage0]],"")</f>
        <v/>
      </c>
      <c r="P2719" t="s">
        <v>25</v>
      </c>
      <c r="R2719" t="s">
        <v>25</v>
      </c>
      <c r="T2719" t="s">
        <v>25</v>
      </c>
      <c r="U2719" t="s">
        <v>25</v>
      </c>
      <c r="V2719">
        <f>IF(porsche_data[[#This Row],[Transmission]]="Automatic",1,0)</f>
        <v>0</v>
      </c>
      <c r="W2719">
        <f>IF(porsche_data[[#This Row],[Transmission]]="PDK",1,0)</f>
        <v>0</v>
      </c>
      <c r="X2719" t="s">
        <v>25</v>
      </c>
      <c r="Y2719">
        <f>IF(porsche_data[[#This Row],[Drive]]="Rear drive",0,1)</f>
        <v>1</v>
      </c>
      <c r="Z2719" t="s">
        <v>25</v>
      </c>
      <c r="AA2719" t="s">
        <v>25</v>
      </c>
      <c r="AB2719">
        <f>IF(OR(porsche_data[[#This Row],[Interior Color]]="Black",porsche_data[[#This Row],[Interior Color]]="Beige",porsche_data[[#This Row],[Interior Color]]="Brown",porsche_data[[#This Row],[Interior Color]]="Grey"),0,1)</f>
        <v>1</v>
      </c>
      <c r="AC2719" t="s">
        <v>25</v>
      </c>
      <c r="AD27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20" spans="1:30" hidden="1" x14ac:dyDescent="0.2">
      <c r="A2720" t="s">
        <v>25</v>
      </c>
      <c r="C2720" t="e">
        <f>ABS((porsche_data[[#This Row],[Price]]-#REF!)/#REF!)</f>
        <v>#REF!</v>
      </c>
      <c r="D2720" t="s">
        <v>349</v>
      </c>
      <c r="E2720" t="s">
        <v>733</v>
      </c>
      <c r="F2720">
        <f>IF(OR(ISNUMBER(SEARCH(" 4S",porsche_data[[#This Row],[Model]])), ISNUMBER(SEARCH(" S",porsche_data[[#This Row],[Model]]))),1,0)</f>
        <v>1</v>
      </c>
      <c r="G2720">
        <f>IF(ISNUMBER(SEARCH("Turbo",porsche_data[[#This Row],[Model]])),1,0)</f>
        <v>0</v>
      </c>
      <c r="H2720">
        <f>IF(ISNUMBER(SEARCH("GT",porsche_data[[#This Row],[Model]])),1,0)</f>
        <v>0</v>
      </c>
      <c r="I2720">
        <f>IF(ISNUMBER(SEARCH("RS",porsche_data[[#This Row],[Model]])),1,0)</f>
        <v>0</v>
      </c>
      <c r="J2720">
        <f>IF(ISNUMBER(SEARCH("Targa",porsche_data[[#This Row],[Body]])),1,0)</f>
        <v>0</v>
      </c>
      <c r="K2720">
        <f>IF(ISNUMBER(SEARCH("Cabriolet",porsche_data[[#This Row],[Body]])),1,0)</f>
        <v>1</v>
      </c>
      <c r="L2720" t="s">
        <v>16</v>
      </c>
      <c r="N2720" t="s">
        <v>3516</v>
      </c>
      <c r="O2720" t="str">
        <f>IF(ISNUMBER(SEARCH("km",porsche_data[[#This Row],[Mileage0]])),porsche_data[[#This Row],[Mileage0]],"")</f>
        <v/>
      </c>
      <c r="P2720" t="s">
        <v>59</v>
      </c>
      <c r="R2720" t="s">
        <v>60</v>
      </c>
      <c r="T2720" t="s">
        <v>232</v>
      </c>
      <c r="U2720" t="s">
        <v>21</v>
      </c>
      <c r="V2720">
        <f>IF(porsche_data[[#This Row],[Transmission]]="Automatic",1,0)</f>
        <v>0</v>
      </c>
      <c r="W2720">
        <f>IF(porsche_data[[#This Row],[Transmission]]="PDK",1,0)</f>
        <v>0</v>
      </c>
      <c r="X2720" t="s">
        <v>22</v>
      </c>
      <c r="Y2720">
        <f>IF(porsche_data[[#This Row],[Drive]]="Rear drive",0,1)</f>
        <v>0</v>
      </c>
      <c r="Z2720" t="s">
        <v>23</v>
      </c>
      <c r="AA2720" t="s">
        <v>61</v>
      </c>
      <c r="AB2720">
        <f>IF(OR(porsche_data[[#This Row],[Interior Color]]="Black",porsche_data[[#This Row],[Interior Color]]="Beige",porsche_data[[#This Row],[Interior Color]]="Brown",porsche_data[[#This Row],[Interior Color]]="Grey"),0,1)</f>
        <v>1</v>
      </c>
      <c r="AC2720" t="s">
        <v>47</v>
      </c>
      <c r="AD27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21" spans="1:30" hidden="1" x14ac:dyDescent="0.2">
      <c r="A2721" t="s">
        <v>25</v>
      </c>
      <c r="C2721" t="e">
        <f>ABS((porsche_data[[#This Row],[Price]]-#REF!)/#REF!)</f>
        <v>#REF!</v>
      </c>
      <c r="D2721" t="s">
        <v>49</v>
      </c>
      <c r="E2721" t="s">
        <v>50</v>
      </c>
      <c r="F2721">
        <f>IF(OR(ISNUMBER(SEARCH(" 4S",porsche_data[[#This Row],[Model]])), ISNUMBER(SEARCH(" S",porsche_data[[#This Row],[Model]]))),1,0)</f>
        <v>0</v>
      </c>
      <c r="G2721">
        <f>IF(ISNUMBER(SEARCH("Turbo",porsche_data[[#This Row],[Model]])),1,0)</f>
        <v>0</v>
      </c>
      <c r="H2721">
        <f>IF(ISNUMBER(SEARCH("GT",porsche_data[[#This Row],[Model]])),1,0)</f>
        <v>0</v>
      </c>
      <c r="I2721">
        <f>IF(ISNUMBER(SEARCH("RS",porsche_data[[#This Row],[Model]])),1,0)</f>
        <v>0</v>
      </c>
      <c r="J2721">
        <f>IF(ISNUMBER(SEARCH("Targa",porsche_data[[#This Row],[Body]])),1,0)</f>
        <v>0</v>
      </c>
      <c r="K2721">
        <f>IF(ISNUMBER(SEARCH("Cabriolet",porsche_data[[#This Row],[Body]])),1,0)</f>
        <v>1</v>
      </c>
      <c r="L2721" t="s">
        <v>16</v>
      </c>
      <c r="N2721" t="s">
        <v>3742</v>
      </c>
      <c r="O2721" t="str">
        <f>IF(ISNUMBER(SEARCH("km",porsche_data[[#This Row],[Mileage0]])),porsche_data[[#This Row],[Mileage0]],"")</f>
        <v/>
      </c>
      <c r="P2721" t="s">
        <v>52</v>
      </c>
      <c r="R2721" t="s">
        <v>19</v>
      </c>
      <c r="T2721" t="s">
        <v>232</v>
      </c>
      <c r="U2721" t="s">
        <v>53</v>
      </c>
      <c r="V2721">
        <f>IF(porsche_data[[#This Row],[Transmission]]="Automatic",1,0)</f>
        <v>1</v>
      </c>
      <c r="W2721">
        <f>IF(porsche_data[[#This Row],[Transmission]]="PDK",1,0)</f>
        <v>0</v>
      </c>
      <c r="X2721" t="s">
        <v>22</v>
      </c>
      <c r="Y2721">
        <f>IF(porsche_data[[#This Row],[Drive]]="Rear drive",0,1)</f>
        <v>0</v>
      </c>
      <c r="Z2721" t="s">
        <v>23</v>
      </c>
      <c r="AA2721" t="s">
        <v>32</v>
      </c>
      <c r="AB2721">
        <f>IF(OR(porsche_data[[#This Row],[Interior Color]]="Black",porsche_data[[#This Row],[Interior Color]]="Beige",porsche_data[[#This Row],[Interior Color]]="Brown",porsche_data[[#This Row],[Interior Color]]="Grey"),0,1)</f>
        <v>0</v>
      </c>
      <c r="AC2721" t="s">
        <v>54</v>
      </c>
      <c r="AD27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22" spans="1:30" hidden="1" x14ac:dyDescent="0.2">
      <c r="A2722" t="s">
        <v>25</v>
      </c>
      <c r="C2722" t="e">
        <f>ABS((porsche_data[[#This Row],[Price]]-#REF!)/#REF!)</f>
        <v>#REF!</v>
      </c>
      <c r="D2722" t="s">
        <v>93</v>
      </c>
      <c r="E2722" t="s">
        <v>841</v>
      </c>
      <c r="F2722">
        <f>IF(OR(ISNUMBER(SEARCH(" 4S",porsche_data[[#This Row],[Model]])), ISNUMBER(SEARCH(" S",porsche_data[[#This Row],[Model]]))),1,0)</f>
        <v>0</v>
      </c>
      <c r="G2722">
        <f>IF(ISNUMBER(SEARCH("Turbo",porsche_data[[#This Row],[Model]])),1,0)</f>
        <v>0</v>
      </c>
      <c r="H2722">
        <f>IF(ISNUMBER(SEARCH("GT",porsche_data[[#This Row],[Model]])),1,0)</f>
        <v>1</v>
      </c>
      <c r="I2722">
        <f>IF(ISNUMBER(SEARCH("RS",porsche_data[[#This Row],[Model]])),1,0)</f>
        <v>1</v>
      </c>
      <c r="J2722">
        <f>IF(ISNUMBER(SEARCH("Targa",porsche_data[[#This Row],[Body]])),1,0)</f>
        <v>0</v>
      </c>
      <c r="K2722">
        <f>IF(ISNUMBER(SEARCH("Cabriolet",porsche_data[[#This Row],[Body]])),1,0)</f>
        <v>0</v>
      </c>
      <c r="L2722" t="s">
        <v>316</v>
      </c>
      <c r="N2722" t="s">
        <v>3743</v>
      </c>
      <c r="O2722" t="str">
        <f>IF(ISNUMBER(SEARCH("km",porsche_data[[#This Row],[Mileage0]])),porsche_data[[#This Row],[Mileage0]],"")</f>
        <v>480 km</v>
      </c>
      <c r="P2722" t="s">
        <v>842</v>
      </c>
      <c r="R2722" t="s">
        <v>88</v>
      </c>
      <c r="T2722" t="s">
        <v>20</v>
      </c>
      <c r="U2722" t="s">
        <v>31</v>
      </c>
      <c r="V2722">
        <f>IF(porsche_data[[#This Row],[Transmission]]="Automatic",1,0)</f>
        <v>0</v>
      </c>
      <c r="W2722">
        <f>IF(porsche_data[[#This Row],[Transmission]]="PDK",1,0)</f>
        <v>1</v>
      </c>
      <c r="X2722" t="s">
        <v>22</v>
      </c>
      <c r="Y2722">
        <f>IF(porsche_data[[#This Row],[Drive]]="Rear drive",0,1)</f>
        <v>0</v>
      </c>
      <c r="Z2722" t="s">
        <v>23</v>
      </c>
      <c r="AA2722" t="s">
        <v>24</v>
      </c>
      <c r="AB2722">
        <f>IF(OR(porsche_data[[#This Row],[Interior Color]]="Black",porsche_data[[#This Row],[Interior Color]]="Beige",porsche_data[[#This Row],[Interior Color]]="Brown",porsche_data[[#This Row],[Interior Color]]="Grey"),0,1)</f>
        <v>0</v>
      </c>
      <c r="AC2722" t="s">
        <v>61</v>
      </c>
      <c r="AD27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23" spans="1:30" hidden="1" x14ac:dyDescent="0.2">
      <c r="A2723" t="s">
        <v>25</v>
      </c>
      <c r="C2723" t="e">
        <f>ABS((porsche_data[[#This Row],[Price]]-#REF!)/#REF!)</f>
        <v>#REF!</v>
      </c>
      <c r="D2723" t="s">
        <v>42</v>
      </c>
      <c r="E2723" t="s">
        <v>230</v>
      </c>
      <c r="F2723">
        <f>IF(OR(ISNUMBER(SEARCH(" 4S",porsche_data[[#This Row],[Model]])), ISNUMBER(SEARCH(" S",porsche_data[[#This Row],[Model]]))),1,0)</f>
        <v>0</v>
      </c>
      <c r="G2723">
        <f>IF(ISNUMBER(SEARCH("Turbo",porsche_data[[#This Row],[Model]])),1,0)</f>
        <v>0</v>
      </c>
      <c r="H2723">
        <f>IF(ISNUMBER(SEARCH("GT",porsche_data[[#This Row],[Model]])),1,0)</f>
        <v>0</v>
      </c>
      <c r="I2723">
        <f>IF(ISNUMBER(SEARCH("RS",porsche_data[[#This Row],[Model]])),1,0)</f>
        <v>0</v>
      </c>
      <c r="J2723">
        <f>IF(ISNUMBER(SEARCH("Targa",porsche_data[[#This Row],[Body]])),1,0)</f>
        <v>0</v>
      </c>
      <c r="K2723">
        <f>IF(ISNUMBER(SEARCH("Cabriolet",porsche_data[[#This Row],[Body]])),1,0)</f>
        <v>0</v>
      </c>
      <c r="L2723" t="s">
        <v>44</v>
      </c>
      <c r="N2723" t="s">
        <v>3447</v>
      </c>
      <c r="O2723" t="str">
        <f>IF(ISNUMBER(SEARCH("km",porsche_data[[#This Row],[Mileage0]])),porsche_data[[#This Row],[Mileage0]],"")</f>
        <v>19200 km</v>
      </c>
      <c r="P2723" t="s">
        <v>18</v>
      </c>
      <c r="R2723" t="s">
        <v>19</v>
      </c>
      <c r="T2723" t="s">
        <v>20</v>
      </c>
      <c r="U2723" t="s">
        <v>53</v>
      </c>
      <c r="V2723">
        <f>IF(porsche_data[[#This Row],[Transmission]]="Automatic",1,0)</f>
        <v>1</v>
      </c>
      <c r="W2723">
        <f>IF(porsche_data[[#This Row],[Transmission]]="PDK",1,0)</f>
        <v>0</v>
      </c>
      <c r="X2723" t="s">
        <v>22</v>
      </c>
      <c r="Y2723">
        <f>IF(porsche_data[[#This Row],[Drive]]="Rear drive",0,1)</f>
        <v>0</v>
      </c>
      <c r="Z2723" t="s">
        <v>23</v>
      </c>
      <c r="AA2723" t="s">
        <v>32</v>
      </c>
      <c r="AB2723">
        <f>IF(OR(porsche_data[[#This Row],[Interior Color]]="Black",porsche_data[[#This Row],[Interior Color]]="Beige",porsche_data[[#This Row],[Interior Color]]="Brown",porsche_data[[#This Row],[Interior Color]]="Grey"),0,1)</f>
        <v>0</v>
      </c>
      <c r="AC2723" t="s">
        <v>32</v>
      </c>
      <c r="AD27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24" spans="1:30" hidden="1" x14ac:dyDescent="0.2">
      <c r="A2724" t="s">
        <v>25</v>
      </c>
      <c r="C2724" t="e">
        <f>ABS((porsche_data[[#This Row],[Price]]-#REF!)/#REF!)</f>
        <v>#REF!</v>
      </c>
      <c r="D2724" t="s">
        <v>27</v>
      </c>
      <c r="E2724" t="s">
        <v>397</v>
      </c>
      <c r="F2724">
        <f>IF(OR(ISNUMBER(SEARCH(" 4S",porsche_data[[#This Row],[Model]])), ISNUMBER(SEARCH(" S",porsche_data[[#This Row],[Model]]))),1,0)</f>
        <v>1</v>
      </c>
      <c r="G2724">
        <f>IF(ISNUMBER(SEARCH("Turbo",porsche_data[[#This Row],[Model]])),1,0)</f>
        <v>0</v>
      </c>
      <c r="H2724">
        <f>IF(ISNUMBER(SEARCH("GT",porsche_data[[#This Row],[Model]])),1,0)</f>
        <v>0</v>
      </c>
      <c r="I2724">
        <f>IF(ISNUMBER(SEARCH("RS",porsche_data[[#This Row],[Model]])),1,0)</f>
        <v>0</v>
      </c>
      <c r="J2724">
        <f>IF(ISNUMBER(SEARCH("Targa",porsche_data[[#This Row],[Body]])),1,0)</f>
        <v>0</v>
      </c>
      <c r="K2724">
        <f>IF(ISNUMBER(SEARCH("Cabriolet",porsche_data[[#This Row],[Body]])),1,0)</f>
        <v>1</v>
      </c>
      <c r="L2724" t="s">
        <v>16</v>
      </c>
      <c r="N2724" t="s">
        <v>1311</v>
      </c>
      <c r="O2724" t="str">
        <f>IF(ISNUMBER(SEARCH("km",porsche_data[[#This Row],[Mileage0]])),porsche_data[[#This Row],[Mileage0]],"")</f>
        <v>80500 km</v>
      </c>
      <c r="P2724" t="s">
        <v>182</v>
      </c>
      <c r="R2724" t="s">
        <v>88</v>
      </c>
      <c r="T2724" t="s">
        <v>20</v>
      </c>
      <c r="U2724" t="s">
        <v>31</v>
      </c>
      <c r="V2724">
        <f>IF(porsche_data[[#This Row],[Transmission]]="Automatic",1,0)</f>
        <v>0</v>
      </c>
      <c r="W2724">
        <f>IF(porsche_data[[#This Row],[Transmission]]="PDK",1,0)</f>
        <v>1</v>
      </c>
      <c r="X2724" t="s">
        <v>46</v>
      </c>
      <c r="Y2724">
        <f>IF(porsche_data[[#This Row],[Drive]]="Rear drive",0,1)</f>
        <v>1</v>
      </c>
      <c r="Z2724" t="s">
        <v>23</v>
      </c>
      <c r="AA2724" t="s">
        <v>24</v>
      </c>
      <c r="AB2724">
        <f>IF(OR(porsche_data[[#This Row],[Interior Color]]="Black",porsche_data[[#This Row],[Interior Color]]="Beige",porsche_data[[#This Row],[Interior Color]]="Brown",porsche_data[[#This Row],[Interior Color]]="Grey"),0,1)</f>
        <v>0</v>
      </c>
      <c r="AC2724" t="s">
        <v>32</v>
      </c>
      <c r="AD27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25" spans="1:30" hidden="1" x14ac:dyDescent="0.2">
      <c r="A2725" t="s">
        <v>25</v>
      </c>
      <c r="C2725" t="e">
        <f>ABS((porsche_data[[#This Row],[Price]]-#REF!)/#REF!)</f>
        <v>#REF!</v>
      </c>
      <c r="D2725" t="s">
        <v>25</v>
      </c>
      <c r="E2725" t="s">
        <v>25</v>
      </c>
      <c r="F2725">
        <f>IF(OR(ISNUMBER(SEARCH(" 4S",porsche_data[[#This Row],[Model]])), ISNUMBER(SEARCH(" S",porsche_data[[#This Row],[Model]]))),1,0)</f>
        <v>0</v>
      </c>
      <c r="G2725">
        <f>IF(ISNUMBER(SEARCH("Turbo",porsche_data[[#This Row],[Model]])),1,0)</f>
        <v>0</v>
      </c>
      <c r="H2725">
        <f>IF(ISNUMBER(SEARCH("GT",porsche_data[[#This Row],[Model]])),1,0)</f>
        <v>0</v>
      </c>
      <c r="I2725">
        <f>IF(ISNUMBER(SEARCH("RS",porsche_data[[#This Row],[Model]])),1,0)</f>
        <v>0</v>
      </c>
      <c r="J2725">
        <f>IF(ISNUMBER(SEARCH("Targa",porsche_data[[#This Row],[Body]])),1,0)</f>
        <v>0</v>
      </c>
      <c r="K2725">
        <f>IF(ISNUMBER(SEARCH("Cabriolet",porsche_data[[#This Row],[Body]])),1,0)</f>
        <v>0</v>
      </c>
      <c r="L2725" t="s">
        <v>25</v>
      </c>
      <c r="N2725" t="s">
        <v>25</v>
      </c>
      <c r="O2725" t="str">
        <f>IF(ISNUMBER(SEARCH("km",porsche_data[[#This Row],[Mileage0]])),porsche_data[[#This Row],[Mileage0]],"")</f>
        <v/>
      </c>
      <c r="P2725" t="s">
        <v>25</v>
      </c>
      <c r="R2725" t="s">
        <v>25</v>
      </c>
      <c r="T2725" t="s">
        <v>25</v>
      </c>
      <c r="U2725" t="s">
        <v>25</v>
      </c>
      <c r="V2725">
        <f>IF(porsche_data[[#This Row],[Transmission]]="Automatic",1,0)</f>
        <v>0</v>
      </c>
      <c r="W2725">
        <f>IF(porsche_data[[#This Row],[Transmission]]="PDK",1,0)</f>
        <v>0</v>
      </c>
      <c r="X2725" t="s">
        <v>25</v>
      </c>
      <c r="Y2725">
        <f>IF(porsche_data[[#This Row],[Drive]]="Rear drive",0,1)</f>
        <v>1</v>
      </c>
      <c r="Z2725" t="s">
        <v>25</v>
      </c>
      <c r="AA2725" t="s">
        <v>25</v>
      </c>
      <c r="AB2725">
        <f>IF(OR(porsche_data[[#This Row],[Interior Color]]="Black",porsche_data[[#This Row],[Interior Color]]="Beige",porsche_data[[#This Row],[Interior Color]]="Brown",porsche_data[[#This Row],[Interior Color]]="Grey"),0,1)</f>
        <v>1</v>
      </c>
      <c r="AC2725" t="s">
        <v>25</v>
      </c>
      <c r="AD27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26" spans="1:30" hidden="1" x14ac:dyDescent="0.2">
      <c r="A2726" t="s">
        <v>3433</v>
      </c>
      <c r="C2726" t="e">
        <f>ABS((porsche_data[[#This Row],[Price]]-#REF!)/#REF!)</f>
        <v>#REF!</v>
      </c>
      <c r="D2726" t="s">
        <v>349</v>
      </c>
      <c r="E2726" t="s">
        <v>280</v>
      </c>
      <c r="F2726">
        <f>IF(OR(ISNUMBER(SEARCH(" 4S",porsche_data[[#This Row],[Model]])), ISNUMBER(SEARCH(" S",porsche_data[[#This Row],[Model]]))),1,0)</f>
        <v>1</v>
      </c>
      <c r="G2726">
        <f>IF(ISNUMBER(SEARCH("Turbo",porsche_data[[#This Row],[Model]])),1,0)</f>
        <v>0</v>
      </c>
      <c r="H2726">
        <f>IF(ISNUMBER(SEARCH("GT",porsche_data[[#This Row],[Model]])),1,0)</f>
        <v>0</v>
      </c>
      <c r="I2726">
        <f>IF(ISNUMBER(SEARCH("RS",porsche_data[[#This Row],[Model]])),1,0)</f>
        <v>0</v>
      </c>
      <c r="J2726">
        <f>IF(ISNUMBER(SEARCH("Targa",porsche_data[[#This Row],[Body]])),1,0)</f>
        <v>0</v>
      </c>
      <c r="K2726">
        <f>IF(ISNUMBER(SEARCH("Cabriolet",porsche_data[[#This Row],[Body]])),1,0)</f>
        <v>1</v>
      </c>
      <c r="L2726" t="s">
        <v>16</v>
      </c>
      <c r="N2726" t="s">
        <v>3744</v>
      </c>
      <c r="O2726" t="str">
        <f>IF(ISNUMBER(SEARCH("km",porsche_data[[#This Row],[Mileage0]])),porsche_data[[#This Row],[Mileage0]],"")</f>
        <v>103000 km</v>
      </c>
      <c r="P2726" t="s">
        <v>282</v>
      </c>
      <c r="R2726" t="s">
        <v>78</v>
      </c>
      <c r="T2726" t="s">
        <v>20</v>
      </c>
      <c r="U2726" t="s">
        <v>21</v>
      </c>
      <c r="V2726">
        <f>IF(porsche_data[[#This Row],[Transmission]]="Automatic",1,0)</f>
        <v>0</v>
      </c>
      <c r="W2726">
        <f>IF(porsche_data[[#This Row],[Transmission]]="PDK",1,0)</f>
        <v>0</v>
      </c>
      <c r="X2726" t="s">
        <v>22</v>
      </c>
      <c r="Y2726">
        <f>IF(porsche_data[[#This Row],[Drive]]="Rear drive",0,1)</f>
        <v>0</v>
      </c>
      <c r="Z2726" t="s">
        <v>23</v>
      </c>
      <c r="AA2726" t="s">
        <v>24</v>
      </c>
      <c r="AB2726">
        <f>IF(OR(porsche_data[[#This Row],[Interior Color]]="Black",porsche_data[[#This Row],[Interior Color]]="Beige",porsche_data[[#This Row],[Interior Color]]="Brown",porsche_data[[#This Row],[Interior Color]]="Grey"),0,1)</f>
        <v>0</v>
      </c>
      <c r="AC2726" t="s">
        <v>24</v>
      </c>
      <c r="AD27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27" spans="1:30" hidden="1" x14ac:dyDescent="0.2">
      <c r="A2727" t="s">
        <v>25</v>
      </c>
      <c r="C2727" t="e">
        <f>ABS((porsche_data[[#This Row],[Price]]-#REF!)/#REF!)</f>
        <v>#REF!</v>
      </c>
      <c r="D2727" t="s">
        <v>152</v>
      </c>
      <c r="E2727" t="s">
        <v>102</v>
      </c>
      <c r="F2727">
        <f>IF(OR(ISNUMBER(SEARCH(" 4S",porsche_data[[#This Row],[Model]])), ISNUMBER(SEARCH(" S",porsche_data[[#This Row],[Model]]))),1,0)</f>
        <v>0</v>
      </c>
      <c r="G2727">
        <f>IF(ISNUMBER(SEARCH("Turbo",porsche_data[[#This Row],[Model]])),1,0)</f>
        <v>0</v>
      </c>
      <c r="H2727">
        <f>IF(ISNUMBER(SEARCH("GT",porsche_data[[#This Row],[Model]])),1,0)</f>
        <v>0</v>
      </c>
      <c r="I2727">
        <f>IF(ISNUMBER(SEARCH("RS",porsche_data[[#This Row],[Model]])),1,0)</f>
        <v>0</v>
      </c>
      <c r="J2727">
        <f>IF(ISNUMBER(SEARCH("Targa",porsche_data[[#This Row],[Body]])),1,0)</f>
        <v>0</v>
      </c>
      <c r="K2727">
        <f>IF(ISNUMBER(SEARCH("Cabriolet",porsche_data[[#This Row],[Body]])),1,0)</f>
        <v>0</v>
      </c>
      <c r="L2727" t="s">
        <v>44</v>
      </c>
      <c r="N2727" t="s">
        <v>25</v>
      </c>
      <c r="O2727" t="str">
        <f>IF(ISNUMBER(SEARCH("km",porsche_data[[#This Row],[Mileage0]])),porsche_data[[#This Row],[Mileage0]],"")</f>
        <v/>
      </c>
      <c r="P2727" t="s">
        <v>212</v>
      </c>
      <c r="R2727" t="s">
        <v>2684</v>
      </c>
      <c r="T2727" t="s">
        <v>20</v>
      </c>
      <c r="U2727" t="s">
        <v>21</v>
      </c>
      <c r="V2727">
        <f>IF(porsche_data[[#This Row],[Transmission]]="Automatic",1,0)</f>
        <v>0</v>
      </c>
      <c r="W2727">
        <f>IF(porsche_data[[#This Row],[Transmission]]="PDK",1,0)</f>
        <v>0</v>
      </c>
      <c r="X2727" t="s">
        <v>22</v>
      </c>
      <c r="Y2727">
        <f>IF(porsche_data[[#This Row],[Drive]]="Rear drive",0,1)</f>
        <v>0</v>
      </c>
      <c r="Z2727" t="s">
        <v>23</v>
      </c>
      <c r="AA2727" t="s">
        <v>68</v>
      </c>
      <c r="AB2727">
        <f>IF(OR(porsche_data[[#This Row],[Interior Color]]="Black",porsche_data[[#This Row],[Interior Color]]="Beige",porsche_data[[#This Row],[Interior Color]]="Brown",porsche_data[[#This Row],[Interior Color]]="Grey"),0,1)</f>
        <v>0</v>
      </c>
      <c r="AC2727" t="s">
        <v>54</v>
      </c>
      <c r="AD27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28" spans="1:30" x14ac:dyDescent="0.2">
      <c r="A2728" t="s">
        <v>1261</v>
      </c>
      <c r="B2728">
        <v>95950</v>
      </c>
      <c r="C2728">
        <f>ABS((porsche_data[[#This Row],[Price]]-AVERAGE(B2660:B7115))/_xlfn.STDEV.P(B2660:B7115))</f>
        <v>1.4667068115993498</v>
      </c>
      <c r="D2728" t="s">
        <v>279</v>
      </c>
      <c r="E2728" t="s">
        <v>230</v>
      </c>
      <c r="F2728">
        <f>IF(OR(ISNUMBER(SEARCH(" 4S",porsche_data[[#This Row],[Model]])), ISNUMBER(SEARCH(" S",porsche_data[[#This Row],[Model]]))),1,0)</f>
        <v>0</v>
      </c>
      <c r="G2728">
        <f>IF(ISNUMBER(SEARCH("Turbo",porsche_data[[#This Row],[Model]])),1,0)</f>
        <v>0</v>
      </c>
      <c r="H2728">
        <f>IF(ISNUMBER(SEARCH("GT",porsche_data[[#This Row],[Model]])),1,0)</f>
        <v>0</v>
      </c>
      <c r="I2728">
        <f>IF(ISNUMBER(SEARCH("RS",porsche_data[[#This Row],[Model]])),1,0)</f>
        <v>0</v>
      </c>
      <c r="J2728">
        <f>IF(ISNUMBER(SEARCH("Targa",porsche_data[[#This Row],[Body]])),1,0)</f>
        <v>0</v>
      </c>
      <c r="K2728">
        <f>IF(ISNUMBER(SEARCH("Cabriolet",porsche_data[[#This Row],[Body]])),1,0)</f>
        <v>0</v>
      </c>
      <c r="L2728" t="s">
        <v>44</v>
      </c>
      <c r="M2728">
        <v>964</v>
      </c>
      <c r="N2728" t="s">
        <v>1262</v>
      </c>
      <c r="O2728" s="3">
        <f>1*(LEFT(porsche_data[[#This Row],[Mileage0]],FIND(" ",porsche_data[[#This Row],[Mileage0]])-1))</f>
        <v>145000</v>
      </c>
      <c r="P2728" t="s">
        <v>18</v>
      </c>
      <c r="Q2728">
        <v>250</v>
      </c>
      <c r="R2728" t="s">
        <v>19</v>
      </c>
      <c r="S2728">
        <f>1*(LEFT(porsche_data[[#This Row],[Cylinder Capacity]],FIND(" ",porsche_data[[#This Row],[Cylinder Capacity]])-1))</f>
        <v>3.6</v>
      </c>
      <c r="T2728" t="s">
        <v>20</v>
      </c>
      <c r="U2728" t="s">
        <v>21</v>
      </c>
      <c r="V2728">
        <f>IF(porsche_data[[#This Row],[Transmission]]="Automatic",1,0)</f>
        <v>0</v>
      </c>
      <c r="W2728">
        <f>IF(porsche_data[[#This Row],[Transmission]]="PDK",1,0)</f>
        <v>0</v>
      </c>
      <c r="X2728" t="s">
        <v>22</v>
      </c>
      <c r="Y2728">
        <f>IF(porsche_data[[#This Row],[Drive]]="Rear drive",0,1)</f>
        <v>0</v>
      </c>
      <c r="Z2728" t="s">
        <v>23</v>
      </c>
      <c r="AA2728" t="s">
        <v>68</v>
      </c>
      <c r="AB2728">
        <f>IF(OR(porsche_data[[#This Row],[Interior Color]]="Black",porsche_data[[#This Row],[Interior Color]]="Beige",porsche_data[[#This Row],[Interior Color]]="Brown",porsche_data[[#This Row],[Interior Color]]="Grey"),0,1)</f>
        <v>0</v>
      </c>
      <c r="AC2728" t="s">
        <v>54</v>
      </c>
      <c r="AD27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29" spans="1:30" hidden="1" x14ac:dyDescent="0.2">
      <c r="A2729" t="s">
        <v>1661</v>
      </c>
      <c r="B2729">
        <v>95911</v>
      </c>
      <c r="C2729" t="e">
        <f>ABS((porsche_data[[#This Row],[Price]]-#REF!)/#REF!)</f>
        <v>#REF!</v>
      </c>
      <c r="D2729" t="s">
        <v>315</v>
      </c>
      <c r="E2729" t="s">
        <v>642</v>
      </c>
      <c r="F2729">
        <f>IF(OR(ISNUMBER(SEARCH(" 4S",porsche_data[[#This Row],[Model]])), ISNUMBER(SEARCH(" S",porsche_data[[#This Row],[Model]]))),1,0)</f>
        <v>1</v>
      </c>
      <c r="G2729">
        <f>IF(ISNUMBER(SEARCH("Turbo",porsche_data[[#This Row],[Model]])),1,0)</f>
        <v>0</v>
      </c>
      <c r="H2729">
        <f>IF(ISNUMBER(SEARCH("GT",porsche_data[[#This Row],[Model]])),1,0)</f>
        <v>0</v>
      </c>
      <c r="I2729">
        <f>IF(ISNUMBER(SEARCH("RS",porsche_data[[#This Row],[Model]])),1,0)</f>
        <v>0</v>
      </c>
      <c r="J2729">
        <f>IF(ISNUMBER(SEARCH("Targa",porsche_data[[#This Row],[Body]])),1,0)</f>
        <v>1</v>
      </c>
      <c r="K2729">
        <f>IF(ISNUMBER(SEARCH("Cabriolet",porsche_data[[#This Row],[Body]])),1,0)</f>
        <v>0</v>
      </c>
      <c r="L2729" t="s">
        <v>36</v>
      </c>
      <c r="N2729" t="s">
        <v>1662</v>
      </c>
      <c r="O2729" t="str">
        <f>IF(ISNUMBER(SEARCH("km",porsche_data[[#This Row],[Mileage0]])),porsche_data[[#This Row],[Mileage0]],"")</f>
        <v>117700 km</v>
      </c>
      <c r="P2729" t="s">
        <v>494</v>
      </c>
      <c r="R2729" t="s">
        <v>67</v>
      </c>
      <c r="T2729" t="s">
        <v>20</v>
      </c>
      <c r="U2729" t="s">
        <v>21</v>
      </c>
      <c r="V2729">
        <f>IF(porsche_data[[#This Row],[Transmission]]="Automatic",1,0)</f>
        <v>0</v>
      </c>
      <c r="W2729">
        <f>IF(porsche_data[[#This Row],[Transmission]]="PDK",1,0)</f>
        <v>0</v>
      </c>
      <c r="X2729" t="s">
        <v>22</v>
      </c>
      <c r="Y2729">
        <f>IF(porsche_data[[#This Row],[Drive]]="Rear drive",0,1)</f>
        <v>0</v>
      </c>
      <c r="Z2729" t="s">
        <v>23</v>
      </c>
      <c r="AA2729" t="s">
        <v>24</v>
      </c>
      <c r="AB2729">
        <f>IF(OR(porsche_data[[#This Row],[Interior Color]]="Black",porsche_data[[#This Row],[Interior Color]]="Beige",porsche_data[[#This Row],[Interior Color]]="Brown",porsche_data[[#This Row],[Interior Color]]="Grey"),0,1)</f>
        <v>0</v>
      </c>
      <c r="AC2729" t="s">
        <v>116</v>
      </c>
      <c r="AD27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30" spans="1:30" x14ac:dyDescent="0.2">
      <c r="A2730" t="s">
        <v>339</v>
      </c>
      <c r="B2730">
        <v>95900</v>
      </c>
      <c r="C2730">
        <f>ABS((porsche_data[[#This Row],[Price]]-AVERAGE(B2662:B7117))/_xlfn.STDEV.P(B2662:B7117))</f>
        <v>1.4682158317849467</v>
      </c>
      <c r="D2730" t="s">
        <v>80</v>
      </c>
      <c r="E2730" t="s">
        <v>71</v>
      </c>
      <c r="F2730">
        <f>IF(OR(ISNUMBER(SEARCH(" 4S",porsche_data[[#This Row],[Model]])), ISNUMBER(SEARCH(" S",porsche_data[[#This Row],[Model]]))),1,0)</f>
        <v>1</v>
      </c>
      <c r="G2730">
        <f>IF(ISNUMBER(SEARCH("Turbo",porsche_data[[#This Row],[Model]])),1,0)</f>
        <v>0</v>
      </c>
      <c r="H2730">
        <f>IF(ISNUMBER(SEARCH("GT",porsche_data[[#This Row],[Model]])),1,0)</f>
        <v>0</v>
      </c>
      <c r="I2730">
        <f>IF(ISNUMBER(SEARCH("RS",porsche_data[[#This Row],[Model]])),1,0)</f>
        <v>0</v>
      </c>
      <c r="J2730">
        <f>IF(ISNUMBER(SEARCH("Targa",porsche_data[[#This Row],[Body]])),1,0)</f>
        <v>0</v>
      </c>
      <c r="K2730">
        <f>IF(ISNUMBER(SEARCH("Cabriolet",porsche_data[[#This Row],[Body]])),1,0)</f>
        <v>0</v>
      </c>
      <c r="L2730" t="s">
        <v>44</v>
      </c>
      <c r="M2730">
        <v>991</v>
      </c>
      <c r="N2730" t="s">
        <v>340</v>
      </c>
      <c r="O2730" s="3">
        <f>1*(LEFT(porsche_data[[#This Row],[Mileage0]],FIND(" ",porsche_data[[#This Row],[Mileage0]])-1))</f>
        <v>69000</v>
      </c>
      <c r="P2730" t="s">
        <v>73</v>
      </c>
      <c r="Q2730">
        <v>420</v>
      </c>
      <c r="R2730" t="s">
        <v>78</v>
      </c>
      <c r="S2730">
        <f>1*(LEFT(porsche_data[[#This Row],[Cylinder Capacity]],FIND(" ",porsche_data[[#This Row],[Cylinder Capacity]])-1))</f>
        <v>3</v>
      </c>
      <c r="T2730" t="s">
        <v>20</v>
      </c>
      <c r="U2730" t="s">
        <v>31</v>
      </c>
      <c r="V2730">
        <f>IF(porsche_data[[#This Row],[Transmission]]="Automatic",1,0)</f>
        <v>0</v>
      </c>
      <c r="W2730">
        <f>IF(porsche_data[[#This Row],[Transmission]]="PDK",1,0)</f>
        <v>1</v>
      </c>
      <c r="X2730" t="s">
        <v>22</v>
      </c>
      <c r="Y2730">
        <f>IF(porsche_data[[#This Row],[Drive]]="Rear drive",0,1)</f>
        <v>0</v>
      </c>
      <c r="Z2730" t="s">
        <v>23</v>
      </c>
      <c r="AA2730" t="s">
        <v>24</v>
      </c>
      <c r="AB2730">
        <f>IF(OR(porsche_data[[#This Row],[Interior Color]]="Black",porsche_data[[#This Row],[Interior Color]]="Beige",porsche_data[[#This Row],[Interior Color]]="Brown",porsche_data[[#This Row],[Interior Color]]="Grey"),0,1)</f>
        <v>0</v>
      </c>
      <c r="AC2730" t="s">
        <v>32</v>
      </c>
      <c r="AD27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31" spans="1:30" hidden="1" x14ac:dyDescent="0.2">
      <c r="A2731" t="s">
        <v>25</v>
      </c>
      <c r="C2731" t="e">
        <f>ABS((porsche_data[[#This Row],[Price]]-#REF!)/#REF!)</f>
        <v>#REF!</v>
      </c>
      <c r="D2731" t="s">
        <v>25</v>
      </c>
      <c r="E2731" t="s">
        <v>25</v>
      </c>
      <c r="F2731">
        <f>IF(OR(ISNUMBER(SEARCH(" 4S",porsche_data[[#This Row],[Model]])), ISNUMBER(SEARCH(" S",porsche_data[[#This Row],[Model]]))),1,0)</f>
        <v>0</v>
      </c>
      <c r="G2731">
        <f>IF(ISNUMBER(SEARCH("Turbo",porsche_data[[#This Row],[Model]])),1,0)</f>
        <v>0</v>
      </c>
      <c r="H2731">
        <f>IF(ISNUMBER(SEARCH("GT",porsche_data[[#This Row],[Model]])),1,0)</f>
        <v>0</v>
      </c>
      <c r="I2731">
        <f>IF(ISNUMBER(SEARCH("RS",porsche_data[[#This Row],[Model]])),1,0)</f>
        <v>0</v>
      </c>
      <c r="J2731">
        <f>IF(ISNUMBER(SEARCH("Targa",porsche_data[[#This Row],[Body]])),1,0)</f>
        <v>0</v>
      </c>
      <c r="K2731">
        <f>IF(ISNUMBER(SEARCH("Cabriolet",porsche_data[[#This Row],[Body]])),1,0)</f>
        <v>0</v>
      </c>
      <c r="L2731" t="s">
        <v>25</v>
      </c>
      <c r="N2731" t="s">
        <v>25</v>
      </c>
      <c r="O2731" t="str">
        <f>IF(ISNUMBER(SEARCH("km",porsche_data[[#This Row],[Mileage0]])),porsche_data[[#This Row],[Mileage0]],"")</f>
        <v/>
      </c>
      <c r="P2731" t="s">
        <v>25</v>
      </c>
      <c r="R2731" t="s">
        <v>25</v>
      </c>
      <c r="T2731" t="s">
        <v>25</v>
      </c>
      <c r="U2731" t="s">
        <v>25</v>
      </c>
      <c r="V2731">
        <f>IF(porsche_data[[#This Row],[Transmission]]="Automatic",1,0)</f>
        <v>0</v>
      </c>
      <c r="W2731">
        <f>IF(porsche_data[[#This Row],[Transmission]]="PDK",1,0)</f>
        <v>0</v>
      </c>
      <c r="X2731" t="s">
        <v>25</v>
      </c>
      <c r="Y2731">
        <f>IF(porsche_data[[#This Row],[Drive]]="Rear drive",0,1)</f>
        <v>1</v>
      </c>
      <c r="Z2731" t="s">
        <v>25</v>
      </c>
      <c r="AA2731" t="s">
        <v>25</v>
      </c>
      <c r="AB2731">
        <f>IF(OR(porsche_data[[#This Row],[Interior Color]]="Black",porsche_data[[#This Row],[Interior Color]]="Beige",porsche_data[[#This Row],[Interior Color]]="Brown",porsche_data[[#This Row],[Interior Color]]="Grey"),0,1)</f>
        <v>1</v>
      </c>
      <c r="AC2731" t="s">
        <v>25</v>
      </c>
      <c r="AD27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32" spans="1:30" x14ac:dyDescent="0.2">
      <c r="A2732" t="s">
        <v>339</v>
      </c>
      <c r="B2732">
        <v>95900</v>
      </c>
      <c r="C2732">
        <f>ABS((porsche_data[[#This Row],[Price]]-AVERAGE(B2664:B7119))/_xlfn.STDEV.P(B2664:B7119))</f>
        <v>1.4726982713940358</v>
      </c>
      <c r="D2732" t="s">
        <v>449</v>
      </c>
      <c r="E2732" t="s">
        <v>1109</v>
      </c>
      <c r="F2732">
        <f>IF(OR(ISNUMBER(SEARCH(" 4S",porsche_data[[#This Row],[Model]])), ISNUMBER(SEARCH(" S",porsche_data[[#This Row],[Model]]))),1,0)</f>
        <v>0</v>
      </c>
      <c r="G2732">
        <f>IF(ISNUMBER(SEARCH("Turbo",porsche_data[[#This Row],[Model]])),1,0)</f>
        <v>0</v>
      </c>
      <c r="H2732">
        <f>IF(ISNUMBER(SEARCH("GT",porsche_data[[#This Row],[Model]])),1,0)</f>
        <v>0</v>
      </c>
      <c r="I2732">
        <f>IF(ISNUMBER(SEARCH("RS",porsche_data[[#This Row],[Model]])),1,0)</f>
        <v>0</v>
      </c>
      <c r="J2732">
        <f>IF(ISNUMBER(SEARCH("Targa",porsche_data[[#This Row],[Body]])),1,0)</f>
        <v>0</v>
      </c>
      <c r="K2732">
        <f>IF(ISNUMBER(SEARCH("Cabriolet",porsche_data[[#This Row],[Body]])),1,0)</f>
        <v>0</v>
      </c>
      <c r="L2732" t="s">
        <v>44</v>
      </c>
      <c r="M2732">
        <v>911</v>
      </c>
      <c r="N2732" t="s">
        <v>3001</v>
      </c>
      <c r="O2732" s="3">
        <f>1*(LEFT(porsche_data[[#This Row],[Mileage0]],FIND(" ",porsche_data[[#This Row],[Mileage0]])-1))</f>
        <v>2532</v>
      </c>
      <c r="P2732" t="s">
        <v>1111</v>
      </c>
      <c r="Q2732">
        <v>200</v>
      </c>
      <c r="R2732" t="s">
        <v>67</v>
      </c>
      <c r="S2732">
        <f>1*(LEFT(porsche_data[[#This Row],[Cylinder Capacity]],FIND(" ",porsche_data[[#This Row],[Cylinder Capacity]])-1))</f>
        <v>3</v>
      </c>
      <c r="T2732" t="s">
        <v>20</v>
      </c>
      <c r="U2732" t="s">
        <v>21</v>
      </c>
      <c r="V2732">
        <f>IF(porsche_data[[#This Row],[Transmission]]="Automatic",1,0)</f>
        <v>0</v>
      </c>
      <c r="W2732">
        <f>IF(porsche_data[[#This Row],[Transmission]]="PDK",1,0)</f>
        <v>0</v>
      </c>
      <c r="X2732" t="s">
        <v>22</v>
      </c>
      <c r="Y2732">
        <f>IF(porsche_data[[#This Row],[Drive]]="Rear drive",0,1)</f>
        <v>0</v>
      </c>
      <c r="Z2732" t="s">
        <v>23</v>
      </c>
      <c r="AA2732" t="s">
        <v>24</v>
      </c>
      <c r="AB2732">
        <f>IF(OR(porsche_data[[#This Row],[Interior Color]]="Black",porsche_data[[#This Row],[Interior Color]]="Beige",porsche_data[[#This Row],[Interior Color]]="Brown",porsche_data[[#This Row],[Interior Color]]="Grey"),0,1)</f>
        <v>0</v>
      </c>
      <c r="AC2732" t="s">
        <v>308</v>
      </c>
      <c r="AD27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33" spans="1:30" hidden="1" x14ac:dyDescent="0.2">
      <c r="A2733" t="s">
        <v>2736</v>
      </c>
      <c r="C2733" t="e">
        <f>ABS((porsche_data[[#This Row],[Price]]-#REF!)/#REF!)</f>
        <v>#REF!</v>
      </c>
      <c r="D2733" t="s">
        <v>143</v>
      </c>
      <c r="E2733" t="s">
        <v>782</v>
      </c>
      <c r="F2733">
        <f>IF(OR(ISNUMBER(SEARCH(" 4S",porsche_data[[#This Row],[Model]])), ISNUMBER(SEARCH(" S",porsche_data[[#This Row],[Model]]))),1,0)</f>
        <v>0</v>
      </c>
      <c r="G2733">
        <f>IF(ISNUMBER(SEARCH("Turbo",porsche_data[[#This Row],[Model]])),1,0)</f>
        <v>0</v>
      </c>
      <c r="H2733">
        <f>IF(ISNUMBER(SEARCH("GT",porsche_data[[#This Row],[Model]])),1,0)</f>
        <v>0</v>
      </c>
      <c r="I2733">
        <f>IF(ISNUMBER(SEARCH("RS",porsche_data[[#This Row],[Model]])),1,0)</f>
        <v>0</v>
      </c>
      <c r="J2733">
        <f>IF(ISNUMBER(SEARCH("Targa",porsche_data[[#This Row],[Body]])),1,0)</f>
        <v>0</v>
      </c>
      <c r="K2733">
        <f>IF(ISNUMBER(SEARCH("Cabriolet",porsche_data[[#This Row],[Body]])),1,0)</f>
        <v>1</v>
      </c>
      <c r="L2733" t="s">
        <v>16</v>
      </c>
      <c r="N2733" t="s">
        <v>2737</v>
      </c>
      <c r="O2733" t="str">
        <f>IF(ISNUMBER(SEARCH("km",porsche_data[[#This Row],[Mileage0]])),porsche_data[[#This Row],[Mileage0]],"")</f>
        <v>96000 km</v>
      </c>
      <c r="P2733" t="s">
        <v>327</v>
      </c>
      <c r="R2733" t="s">
        <v>19</v>
      </c>
      <c r="T2733" t="s">
        <v>20</v>
      </c>
      <c r="U2733" t="s">
        <v>21</v>
      </c>
      <c r="V2733">
        <f>IF(porsche_data[[#This Row],[Transmission]]="Automatic",1,0)</f>
        <v>0</v>
      </c>
      <c r="W2733">
        <f>IF(porsche_data[[#This Row],[Transmission]]="PDK",1,0)</f>
        <v>0</v>
      </c>
      <c r="X2733" t="s">
        <v>46</v>
      </c>
      <c r="Y2733">
        <f>IF(porsche_data[[#This Row],[Drive]]="Rear drive",0,1)</f>
        <v>1</v>
      </c>
      <c r="Z2733" t="s">
        <v>23</v>
      </c>
      <c r="AA2733" t="s">
        <v>24</v>
      </c>
      <c r="AB2733">
        <f>IF(OR(porsche_data[[#This Row],[Interior Color]]="Black",porsche_data[[#This Row],[Interior Color]]="Beige",porsche_data[[#This Row],[Interior Color]]="Brown",porsche_data[[#This Row],[Interior Color]]="Grey"),0,1)</f>
        <v>0</v>
      </c>
      <c r="AC2733" t="s">
        <v>99</v>
      </c>
      <c r="AD27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34" spans="1:30" x14ac:dyDescent="0.2">
      <c r="A2734" t="s">
        <v>339</v>
      </c>
      <c r="B2734">
        <v>95900</v>
      </c>
      <c r="C2734">
        <f>ABS((porsche_data[[#This Row],[Price]]-AVERAGE(B2666:B7121))/_xlfn.STDEV.P(B2666:B7121))</f>
        <v>1.4772182102528155</v>
      </c>
      <c r="D2734" t="s">
        <v>204</v>
      </c>
      <c r="E2734" t="s">
        <v>205</v>
      </c>
      <c r="F2734">
        <f>IF(OR(ISNUMBER(SEARCH(" 4S",porsche_data[[#This Row],[Model]])), ISNUMBER(SEARCH(" S",porsche_data[[#This Row],[Model]]))),1,0)</f>
        <v>1</v>
      </c>
      <c r="G2734">
        <f>IF(ISNUMBER(SEARCH("Turbo",porsche_data[[#This Row],[Model]])),1,0)</f>
        <v>0</v>
      </c>
      <c r="H2734">
        <f>IF(ISNUMBER(SEARCH("GT",porsche_data[[#This Row],[Model]])),1,0)</f>
        <v>0</v>
      </c>
      <c r="I2734">
        <f>IF(ISNUMBER(SEARCH("RS",porsche_data[[#This Row],[Model]])),1,0)</f>
        <v>0</v>
      </c>
      <c r="J2734">
        <f>IF(ISNUMBER(SEARCH("Targa",porsche_data[[#This Row],[Body]])),1,0)</f>
        <v>0</v>
      </c>
      <c r="K2734">
        <f>IF(ISNUMBER(SEARCH("Cabriolet",porsche_data[[#This Row],[Body]])),1,0)</f>
        <v>1</v>
      </c>
      <c r="L2734" t="s">
        <v>16</v>
      </c>
      <c r="M2734">
        <v>991</v>
      </c>
      <c r="N2734" t="s">
        <v>4508</v>
      </c>
      <c r="O2734" s="3">
        <f>1*(LEFT(porsche_data[[#This Row],[Mileage0]],FIND(" ",porsche_data[[#This Row],[Mileage0]])-1))</f>
        <v>49800</v>
      </c>
      <c r="P2734" t="s">
        <v>207</v>
      </c>
      <c r="Q2734">
        <v>400</v>
      </c>
      <c r="R2734" t="s">
        <v>88</v>
      </c>
      <c r="S2734">
        <f>1*(LEFT(porsche_data[[#This Row],[Cylinder Capacity]],FIND(" ",porsche_data[[#This Row],[Cylinder Capacity]])-1))</f>
        <v>3.8</v>
      </c>
      <c r="T2734" t="s">
        <v>20</v>
      </c>
      <c r="U2734" t="s">
        <v>31</v>
      </c>
      <c r="V2734">
        <f>IF(porsche_data[[#This Row],[Transmission]]="Automatic",1,0)</f>
        <v>0</v>
      </c>
      <c r="W2734">
        <f>IF(porsche_data[[#This Row],[Transmission]]="PDK",1,0)</f>
        <v>1</v>
      </c>
      <c r="X2734" t="s">
        <v>22</v>
      </c>
      <c r="Y2734">
        <f>IF(porsche_data[[#This Row],[Drive]]="Rear drive",0,1)</f>
        <v>0</v>
      </c>
      <c r="Z2734" t="s">
        <v>23</v>
      </c>
      <c r="AA2734" t="s">
        <v>250</v>
      </c>
      <c r="AB2734">
        <f>IF(OR(porsche_data[[#This Row],[Interior Color]]="Black",porsche_data[[#This Row],[Interior Color]]="Beige",porsche_data[[#This Row],[Interior Color]]="Brown",porsche_data[[#This Row],[Interior Color]]="Grey"),0,1)</f>
        <v>0</v>
      </c>
      <c r="AC2734" t="s">
        <v>61</v>
      </c>
      <c r="AD27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35" spans="1:30" hidden="1" x14ac:dyDescent="0.2">
      <c r="A2735" t="s">
        <v>674</v>
      </c>
      <c r="C2735" t="e">
        <f>ABS((porsche_data[[#This Row],[Price]]-#REF!)/#REF!)</f>
        <v>#REF!</v>
      </c>
      <c r="D2735" t="s">
        <v>215</v>
      </c>
      <c r="E2735" t="s">
        <v>149</v>
      </c>
      <c r="F2735">
        <f>IF(OR(ISNUMBER(SEARCH(" 4S",porsche_data[[#This Row],[Model]])), ISNUMBER(SEARCH(" S",porsche_data[[#This Row],[Model]]))),1,0)</f>
        <v>0</v>
      </c>
      <c r="G2735">
        <f>IF(ISNUMBER(SEARCH("Turbo",porsche_data[[#This Row],[Model]])),1,0)</f>
        <v>1</v>
      </c>
      <c r="H2735">
        <f>IF(ISNUMBER(SEARCH("GT",porsche_data[[#This Row],[Model]])),1,0)</f>
        <v>0</v>
      </c>
      <c r="I2735">
        <f>IF(ISNUMBER(SEARCH("RS",porsche_data[[#This Row],[Model]])),1,0)</f>
        <v>0</v>
      </c>
      <c r="J2735">
        <f>IF(ISNUMBER(SEARCH("Targa",porsche_data[[#This Row],[Body]])),1,0)</f>
        <v>0</v>
      </c>
      <c r="K2735">
        <f>IF(ISNUMBER(SEARCH("Cabriolet",porsche_data[[#This Row],[Body]])),1,0)</f>
        <v>1</v>
      </c>
      <c r="L2735" t="s">
        <v>16</v>
      </c>
      <c r="N2735" t="s">
        <v>3753</v>
      </c>
      <c r="O2735" t="str">
        <f>IF(ISNUMBER(SEARCH("km",porsche_data[[#This Row],[Mileage0]])),porsche_data[[#This Row],[Mileage0]],"")</f>
        <v/>
      </c>
      <c r="P2735" t="s">
        <v>141</v>
      </c>
      <c r="R2735" t="s">
        <v>88</v>
      </c>
      <c r="T2735" t="s">
        <v>232</v>
      </c>
      <c r="U2735" t="s">
        <v>31</v>
      </c>
      <c r="V2735">
        <f>IF(porsche_data[[#This Row],[Transmission]]="Automatic",1,0)</f>
        <v>0</v>
      </c>
      <c r="W2735">
        <f>IF(porsche_data[[#This Row],[Transmission]]="PDK",1,0)</f>
        <v>1</v>
      </c>
      <c r="X2735" t="s">
        <v>46</v>
      </c>
      <c r="Y2735">
        <f>IF(porsche_data[[#This Row],[Drive]]="Rear drive",0,1)</f>
        <v>1</v>
      </c>
      <c r="Z2735" t="s">
        <v>23</v>
      </c>
      <c r="AA2735" t="s">
        <v>24</v>
      </c>
      <c r="AB2735">
        <f>IF(OR(porsche_data[[#This Row],[Interior Color]]="Black",porsche_data[[#This Row],[Interior Color]]="Beige",porsche_data[[#This Row],[Interior Color]]="Brown",porsche_data[[#This Row],[Interior Color]]="Grey"),0,1)</f>
        <v>0</v>
      </c>
      <c r="AC2735" t="s">
        <v>61</v>
      </c>
      <c r="AD27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36" spans="1:30" hidden="1" x14ac:dyDescent="0.2">
      <c r="A2736" t="s">
        <v>339</v>
      </c>
      <c r="B2736">
        <v>95900</v>
      </c>
      <c r="C2736" t="e">
        <f>ABS((porsche_data[[#This Row],[Price]]-#REF!)/#REF!)</f>
        <v>#REF!</v>
      </c>
      <c r="D2736" t="s">
        <v>1519</v>
      </c>
      <c r="E2736" t="s">
        <v>642</v>
      </c>
      <c r="F2736">
        <f>IF(OR(ISNUMBER(SEARCH(" 4S",porsche_data[[#This Row],[Model]])), ISNUMBER(SEARCH(" S",porsche_data[[#This Row],[Model]]))),1,0)</f>
        <v>1</v>
      </c>
      <c r="G2736">
        <f>IF(ISNUMBER(SEARCH("Turbo",porsche_data[[#This Row],[Model]])),1,0)</f>
        <v>0</v>
      </c>
      <c r="H2736">
        <f>IF(ISNUMBER(SEARCH("GT",porsche_data[[#This Row],[Model]])),1,0)</f>
        <v>0</v>
      </c>
      <c r="I2736">
        <f>IF(ISNUMBER(SEARCH("RS",porsche_data[[#This Row],[Model]])),1,0)</f>
        <v>0</v>
      </c>
      <c r="J2736">
        <f>IF(ISNUMBER(SEARCH("Targa",porsche_data[[#This Row],[Body]])),1,0)</f>
        <v>0</v>
      </c>
      <c r="K2736">
        <f>IF(ISNUMBER(SEARCH("Cabriolet",porsche_data[[#This Row],[Body]])),1,0)</f>
        <v>0</v>
      </c>
      <c r="L2736" t="s">
        <v>44</v>
      </c>
      <c r="N2736" t="s">
        <v>4548</v>
      </c>
      <c r="O2736" t="str">
        <f>IF(ISNUMBER(SEARCH("km",porsche_data[[#This Row],[Mileage0]])),porsche_data[[#This Row],[Mileage0]],"")</f>
        <v>138500 km</v>
      </c>
      <c r="P2736" t="s">
        <v>435</v>
      </c>
      <c r="R2736" t="s">
        <v>67</v>
      </c>
      <c r="T2736" t="s">
        <v>20</v>
      </c>
      <c r="U2736" t="s">
        <v>21</v>
      </c>
      <c r="V2736">
        <f>IF(porsche_data[[#This Row],[Transmission]]="Automatic",1,0)</f>
        <v>0</v>
      </c>
      <c r="W2736">
        <f>IF(porsche_data[[#This Row],[Transmission]]="PDK",1,0)</f>
        <v>0</v>
      </c>
      <c r="X2736" t="s">
        <v>22</v>
      </c>
      <c r="Y2736">
        <f>IF(porsche_data[[#This Row],[Drive]]="Rear drive",0,1)</f>
        <v>0</v>
      </c>
      <c r="Z2736" t="s">
        <v>23</v>
      </c>
      <c r="AA2736" t="s">
        <v>116</v>
      </c>
      <c r="AB2736">
        <f>IF(OR(porsche_data[[#This Row],[Interior Color]]="Black",porsche_data[[#This Row],[Interior Color]]="Beige",porsche_data[[#This Row],[Interior Color]]="Brown",porsche_data[[#This Row],[Interior Color]]="Grey"),0,1)</f>
        <v>1</v>
      </c>
      <c r="AC2736" t="s">
        <v>32</v>
      </c>
      <c r="AD27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37" spans="1:30" hidden="1" x14ac:dyDescent="0.2">
      <c r="A2737" t="s">
        <v>3755</v>
      </c>
      <c r="C2737" t="e">
        <f>ABS((porsche_data[[#This Row],[Price]]-#REF!)/#REF!)</f>
        <v>#REF!</v>
      </c>
      <c r="D2737" t="s">
        <v>124</v>
      </c>
      <c r="E2737" t="s">
        <v>50</v>
      </c>
      <c r="F2737">
        <f>IF(OR(ISNUMBER(SEARCH(" 4S",porsche_data[[#This Row],[Model]])), ISNUMBER(SEARCH(" S",porsche_data[[#This Row],[Model]]))),1,0)</f>
        <v>0</v>
      </c>
      <c r="G2737">
        <f>IF(ISNUMBER(SEARCH("Turbo",porsche_data[[#This Row],[Model]])),1,0)</f>
        <v>0</v>
      </c>
      <c r="H2737">
        <f>IF(ISNUMBER(SEARCH("GT",porsche_data[[#This Row],[Model]])),1,0)</f>
        <v>0</v>
      </c>
      <c r="I2737">
        <f>IF(ISNUMBER(SEARCH("RS",porsche_data[[#This Row],[Model]])),1,0)</f>
        <v>0</v>
      </c>
      <c r="J2737">
        <f>IF(ISNUMBER(SEARCH("Targa",porsche_data[[#This Row],[Body]])),1,0)</f>
        <v>0</v>
      </c>
      <c r="K2737">
        <f>IF(ISNUMBER(SEARCH("Cabriolet",porsche_data[[#This Row],[Body]])),1,0)</f>
        <v>1</v>
      </c>
      <c r="L2737" t="s">
        <v>16</v>
      </c>
      <c r="N2737" t="s">
        <v>3756</v>
      </c>
      <c r="O2737" t="str">
        <f>IF(ISNUMBER(SEARCH("km",porsche_data[[#This Row],[Mileage0]])),porsche_data[[#This Row],[Mileage0]],"")</f>
        <v>32700 km</v>
      </c>
      <c r="P2737" t="s">
        <v>126</v>
      </c>
      <c r="R2737" t="s">
        <v>19</v>
      </c>
      <c r="T2737" t="s">
        <v>20</v>
      </c>
      <c r="U2737" t="s">
        <v>21</v>
      </c>
      <c r="V2737">
        <f>IF(porsche_data[[#This Row],[Transmission]]="Automatic",1,0)</f>
        <v>0</v>
      </c>
      <c r="W2737">
        <f>IF(porsche_data[[#This Row],[Transmission]]="PDK",1,0)</f>
        <v>0</v>
      </c>
      <c r="X2737" t="s">
        <v>22</v>
      </c>
      <c r="Y2737">
        <f>IF(porsche_data[[#This Row],[Drive]]="Rear drive",0,1)</f>
        <v>0</v>
      </c>
      <c r="Z2737" t="s">
        <v>23</v>
      </c>
      <c r="AA2737" t="s">
        <v>24</v>
      </c>
      <c r="AB2737">
        <f>IF(OR(porsche_data[[#This Row],[Interior Color]]="Black",porsche_data[[#This Row],[Interior Color]]="Beige",porsche_data[[#This Row],[Interior Color]]="Brown",porsche_data[[#This Row],[Interior Color]]="Grey"),0,1)</f>
        <v>0</v>
      </c>
      <c r="AC2737" t="s">
        <v>99</v>
      </c>
      <c r="AD27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38" spans="1:30" x14ac:dyDescent="0.2">
      <c r="A2738" t="s">
        <v>1471</v>
      </c>
      <c r="B2738">
        <v>95000</v>
      </c>
      <c r="C2738">
        <f>ABS((porsche_data[[#This Row],[Price]]-AVERAGE(B2670:B7125))/_xlfn.STDEV.P(B2670:B7125))</f>
        <v>1.4328533735070583</v>
      </c>
      <c r="D2738" t="s">
        <v>27</v>
      </c>
      <c r="E2738" t="s">
        <v>397</v>
      </c>
      <c r="F2738">
        <f>IF(OR(ISNUMBER(SEARCH(" 4S",porsche_data[[#This Row],[Model]])), ISNUMBER(SEARCH(" S",porsche_data[[#This Row],[Model]]))),1,0)</f>
        <v>1</v>
      </c>
      <c r="G2738">
        <f>IF(ISNUMBER(SEARCH("Turbo",porsche_data[[#This Row],[Model]])),1,0)</f>
        <v>0</v>
      </c>
      <c r="H2738">
        <f>IF(ISNUMBER(SEARCH("GT",porsche_data[[#This Row],[Model]])),1,0)</f>
        <v>0</v>
      </c>
      <c r="I2738">
        <f>IF(ISNUMBER(SEARCH("RS",porsche_data[[#This Row],[Model]])),1,0)</f>
        <v>0</v>
      </c>
      <c r="J2738">
        <f>IF(ISNUMBER(SEARCH("Targa",porsche_data[[#This Row],[Body]])),1,0)</f>
        <v>1</v>
      </c>
      <c r="K2738">
        <f>IF(ISNUMBER(SEARCH("Cabriolet",porsche_data[[#This Row],[Body]])),1,0)</f>
        <v>0</v>
      </c>
      <c r="L2738" t="s">
        <v>36</v>
      </c>
      <c r="M2738">
        <v>997</v>
      </c>
      <c r="N2738" t="s">
        <v>1327</v>
      </c>
      <c r="O2738" s="3">
        <f>1*(LEFT(porsche_data[[#This Row],[Mileage0]],FIND(" ",porsche_data[[#This Row],[Mileage0]])-1))</f>
        <v>38500</v>
      </c>
      <c r="P2738" t="s">
        <v>182</v>
      </c>
      <c r="Q2738">
        <v>385</v>
      </c>
      <c r="R2738" t="s">
        <v>88</v>
      </c>
      <c r="S2738">
        <f>1*(LEFT(porsche_data[[#This Row],[Cylinder Capacity]],FIND(" ",porsche_data[[#This Row],[Cylinder Capacity]])-1))</f>
        <v>3.8</v>
      </c>
      <c r="T2738" t="s">
        <v>20</v>
      </c>
      <c r="U2738" t="s">
        <v>31</v>
      </c>
      <c r="V2738">
        <f>IF(porsche_data[[#This Row],[Transmission]]="Automatic",1,0)</f>
        <v>0</v>
      </c>
      <c r="W2738">
        <f>IF(porsche_data[[#This Row],[Transmission]]="PDK",1,0)</f>
        <v>1</v>
      </c>
      <c r="X2738" t="s">
        <v>46</v>
      </c>
      <c r="Y2738">
        <f>IF(porsche_data[[#This Row],[Drive]]="Rear drive",0,1)</f>
        <v>1</v>
      </c>
      <c r="Z2738" t="s">
        <v>23</v>
      </c>
      <c r="AA2738" t="s">
        <v>24</v>
      </c>
      <c r="AB2738">
        <f>IF(OR(porsche_data[[#This Row],[Interior Color]]="Black",porsche_data[[#This Row],[Interior Color]]="Beige",porsche_data[[#This Row],[Interior Color]]="Brown",porsche_data[[#This Row],[Interior Color]]="Grey"),0,1)</f>
        <v>0</v>
      </c>
      <c r="AC2738" t="s">
        <v>24</v>
      </c>
      <c r="AD27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39" spans="1:30" hidden="1" x14ac:dyDescent="0.2">
      <c r="A2739" t="s">
        <v>1471</v>
      </c>
      <c r="B2739">
        <v>95000</v>
      </c>
      <c r="C2739" t="e">
        <f>ABS((porsche_data[[#This Row],[Price]]-#REF!)/#REF!)</f>
        <v>#REF!</v>
      </c>
      <c r="D2739" t="s">
        <v>823</v>
      </c>
      <c r="E2739" t="s">
        <v>226</v>
      </c>
      <c r="F2739">
        <f>IF(OR(ISNUMBER(SEARCH(" 4S",porsche_data[[#This Row],[Model]])), ISNUMBER(SEARCH(" S",porsche_data[[#This Row],[Model]]))),1,0)</f>
        <v>0</v>
      </c>
      <c r="G2739">
        <f>IF(ISNUMBER(SEARCH("Turbo",porsche_data[[#This Row],[Model]])),1,0)</f>
        <v>0</v>
      </c>
      <c r="H2739">
        <f>IF(ISNUMBER(SEARCH("GT",porsche_data[[#This Row],[Model]])),1,0)</f>
        <v>0</v>
      </c>
      <c r="I2739">
        <f>IF(ISNUMBER(SEARCH("RS",porsche_data[[#This Row],[Model]])),1,0)</f>
        <v>0</v>
      </c>
      <c r="J2739">
        <f>IF(ISNUMBER(SEARCH("Targa",porsche_data[[#This Row],[Body]])),1,0)</f>
        <v>0</v>
      </c>
      <c r="K2739">
        <f>IF(ISNUMBER(SEARCH("Cabriolet",porsche_data[[#This Row],[Body]])),1,0)</f>
        <v>0</v>
      </c>
      <c r="L2739" t="s">
        <v>44</v>
      </c>
      <c r="N2739" t="s">
        <v>2905</v>
      </c>
      <c r="O2739" t="str">
        <f>IF(ISNUMBER(SEARCH("km",porsche_data[[#This Row],[Mileage0]])),porsche_data[[#This Row],[Mileage0]],"")</f>
        <v>202000 km</v>
      </c>
      <c r="P2739" t="s">
        <v>1705</v>
      </c>
      <c r="R2739" t="s">
        <v>60</v>
      </c>
      <c r="T2739" t="s">
        <v>20</v>
      </c>
      <c r="U2739" t="s">
        <v>21</v>
      </c>
      <c r="V2739">
        <f>IF(porsche_data[[#This Row],[Transmission]]="Automatic",1,0)</f>
        <v>0</v>
      </c>
      <c r="W2739">
        <f>IF(porsche_data[[#This Row],[Transmission]]="PDK",1,0)</f>
        <v>0</v>
      </c>
      <c r="X2739" t="s">
        <v>22</v>
      </c>
      <c r="Y2739">
        <f>IF(porsche_data[[#This Row],[Drive]]="Rear drive",0,1)</f>
        <v>0</v>
      </c>
      <c r="Z2739" t="s">
        <v>23</v>
      </c>
      <c r="AA2739" t="s">
        <v>24</v>
      </c>
      <c r="AB2739">
        <f>IF(OR(porsche_data[[#This Row],[Interior Color]]="Black",porsche_data[[#This Row],[Interior Color]]="Beige",porsche_data[[#This Row],[Interior Color]]="Brown",porsche_data[[#This Row],[Interior Color]]="Grey"),0,1)</f>
        <v>0</v>
      </c>
      <c r="AC2739" t="s">
        <v>61</v>
      </c>
      <c r="AD27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40" spans="1:30" hidden="1" x14ac:dyDescent="0.2">
      <c r="A2740" t="s">
        <v>1480</v>
      </c>
      <c r="C2740" t="e">
        <f>ABS((porsche_data[[#This Row],[Price]]-#REF!)/#REF!)</f>
        <v>#REF!</v>
      </c>
      <c r="D2740" t="s">
        <v>152</v>
      </c>
      <c r="E2740" t="s">
        <v>272</v>
      </c>
      <c r="F2740">
        <f>IF(OR(ISNUMBER(SEARCH(" 4S",porsche_data[[#This Row],[Model]])), ISNUMBER(SEARCH(" S",porsche_data[[#This Row],[Model]]))),1,0)</f>
        <v>1</v>
      </c>
      <c r="G2740">
        <f>IF(ISNUMBER(SEARCH("Turbo",porsche_data[[#This Row],[Model]])),1,0)</f>
        <v>0</v>
      </c>
      <c r="H2740">
        <f>IF(ISNUMBER(SEARCH("GT",porsche_data[[#This Row],[Model]])),1,0)</f>
        <v>0</v>
      </c>
      <c r="I2740">
        <f>IF(ISNUMBER(SEARCH("RS",porsche_data[[#This Row],[Model]])),1,0)</f>
        <v>1</v>
      </c>
      <c r="J2740">
        <f>IF(ISNUMBER(SEARCH("Targa",porsche_data[[#This Row],[Body]])),1,0)</f>
        <v>0</v>
      </c>
      <c r="K2740">
        <f>IF(ISNUMBER(SEARCH("Cabriolet",porsche_data[[#This Row],[Body]])),1,0)</f>
        <v>1</v>
      </c>
      <c r="L2740" t="s">
        <v>16</v>
      </c>
      <c r="N2740" t="s">
        <v>437</v>
      </c>
      <c r="O2740" t="str">
        <f>IF(ISNUMBER(SEARCH("km",porsche_data[[#This Row],[Mileage0]])),porsche_data[[#This Row],[Mileage0]],"")</f>
        <v>50 km</v>
      </c>
      <c r="P2740" t="s">
        <v>141</v>
      </c>
      <c r="R2740" t="s">
        <v>111</v>
      </c>
      <c r="T2740" t="s">
        <v>20</v>
      </c>
      <c r="U2740" t="s">
        <v>31</v>
      </c>
      <c r="V2740">
        <f>IF(porsche_data[[#This Row],[Transmission]]="Automatic",1,0)</f>
        <v>0</v>
      </c>
      <c r="W2740">
        <f>IF(porsche_data[[#This Row],[Transmission]]="PDK",1,0)</f>
        <v>1</v>
      </c>
      <c r="X2740" t="s">
        <v>22</v>
      </c>
      <c r="Y2740">
        <f>IF(porsche_data[[#This Row],[Drive]]="Rear drive",0,1)</f>
        <v>0</v>
      </c>
      <c r="Z2740" t="s">
        <v>23</v>
      </c>
      <c r="AA2740" t="s">
        <v>24</v>
      </c>
      <c r="AB2740">
        <f>IF(OR(porsche_data[[#This Row],[Interior Color]]="Black",porsche_data[[#This Row],[Interior Color]]="Beige",porsche_data[[#This Row],[Interior Color]]="Brown",porsche_data[[#This Row],[Interior Color]]="Grey"),0,1)</f>
        <v>0</v>
      </c>
      <c r="AC2740" t="s">
        <v>116</v>
      </c>
      <c r="AD27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41" spans="1:30" hidden="1" x14ac:dyDescent="0.2">
      <c r="A2741" t="s">
        <v>3760</v>
      </c>
      <c r="C2741" t="e">
        <f>ABS((porsche_data[[#This Row],[Price]]-#REF!)/#REF!)</f>
        <v>#REF!</v>
      </c>
      <c r="D2741" t="s">
        <v>93</v>
      </c>
      <c r="E2741" t="s">
        <v>107</v>
      </c>
      <c r="F2741">
        <f>IF(OR(ISNUMBER(SEARCH(" 4S",porsche_data[[#This Row],[Model]])), ISNUMBER(SEARCH(" S",porsche_data[[#This Row],[Model]]))),1,0)</f>
        <v>1</v>
      </c>
      <c r="G2741">
        <f>IF(ISNUMBER(SEARCH("Turbo",porsche_data[[#This Row],[Model]])),1,0)</f>
        <v>0</v>
      </c>
      <c r="H2741">
        <f>IF(ISNUMBER(SEARCH("GT",porsche_data[[#This Row],[Model]])),1,0)</f>
        <v>0</v>
      </c>
      <c r="I2741">
        <f>IF(ISNUMBER(SEARCH("RS",porsche_data[[#This Row],[Model]])),1,0)</f>
        <v>0</v>
      </c>
      <c r="J2741">
        <f>IF(ISNUMBER(SEARCH("Targa",porsche_data[[#This Row],[Body]])),1,0)</f>
        <v>0</v>
      </c>
      <c r="K2741">
        <f>IF(ISNUMBER(SEARCH("Cabriolet",porsche_data[[#This Row],[Body]])),1,0)</f>
        <v>0</v>
      </c>
      <c r="L2741" t="s">
        <v>108</v>
      </c>
      <c r="N2741" t="s">
        <v>3761</v>
      </c>
      <c r="O2741" t="str">
        <f>IF(ISNUMBER(SEARCH("km",porsche_data[[#This Row],[Mileage0]])),porsche_data[[#This Row],[Mileage0]],"")</f>
        <v>2436 km</v>
      </c>
      <c r="P2741" t="s">
        <v>110</v>
      </c>
      <c r="R2741" t="s">
        <v>111</v>
      </c>
      <c r="T2741" t="s">
        <v>20</v>
      </c>
      <c r="U2741" t="s">
        <v>21</v>
      </c>
      <c r="V2741">
        <f>IF(porsche_data[[#This Row],[Transmission]]="Automatic",1,0)</f>
        <v>0</v>
      </c>
      <c r="W2741">
        <f>IF(porsche_data[[#This Row],[Transmission]]="PDK",1,0)</f>
        <v>0</v>
      </c>
      <c r="X2741" t="s">
        <v>22</v>
      </c>
      <c r="Y2741">
        <f>IF(porsche_data[[#This Row],[Drive]]="Rear drive",0,1)</f>
        <v>0</v>
      </c>
      <c r="Z2741" t="s">
        <v>23</v>
      </c>
      <c r="AA2741" t="s">
        <v>24</v>
      </c>
      <c r="AB2741">
        <f>IF(OR(porsche_data[[#This Row],[Interior Color]]="Black",porsche_data[[#This Row],[Interior Color]]="Beige",porsche_data[[#This Row],[Interior Color]]="Brown",porsche_data[[#This Row],[Interior Color]]="Grey"),0,1)</f>
        <v>0</v>
      </c>
      <c r="AC2741" t="s">
        <v>32</v>
      </c>
      <c r="AD27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42" spans="1:30" hidden="1" x14ac:dyDescent="0.2">
      <c r="A2742" t="s">
        <v>1995</v>
      </c>
      <c r="C2742" t="e">
        <f>ABS((porsche_data[[#This Row],[Price]]-#REF!)/#REF!)</f>
        <v>#REF!</v>
      </c>
      <c r="D2742" t="s">
        <v>70</v>
      </c>
      <c r="E2742" t="s">
        <v>508</v>
      </c>
      <c r="F2742">
        <f>IF(OR(ISNUMBER(SEARCH(" 4S",porsche_data[[#This Row],[Model]])), ISNUMBER(SEARCH(" S",porsche_data[[#This Row],[Model]]))),1,0)</f>
        <v>1</v>
      </c>
      <c r="G2742">
        <f>IF(ISNUMBER(SEARCH("Turbo",porsche_data[[#This Row],[Model]])),1,0)</f>
        <v>0</v>
      </c>
      <c r="H2742">
        <f>IF(ISNUMBER(SEARCH("GT",porsche_data[[#This Row],[Model]])),1,0)</f>
        <v>0</v>
      </c>
      <c r="I2742">
        <f>IF(ISNUMBER(SEARCH("RS",porsche_data[[#This Row],[Model]])),1,0)</f>
        <v>0</v>
      </c>
      <c r="J2742">
        <f>IF(ISNUMBER(SEARCH("Targa",porsche_data[[#This Row],[Body]])),1,0)</f>
        <v>0</v>
      </c>
      <c r="K2742">
        <f>IF(ISNUMBER(SEARCH("Cabriolet",porsche_data[[#This Row],[Body]])),1,0)</f>
        <v>1</v>
      </c>
      <c r="L2742" t="s">
        <v>16</v>
      </c>
      <c r="N2742" t="s">
        <v>3762</v>
      </c>
      <c r="O2742" t="str">
        <f>IF(ISNUMBER(SEARCH("km",porsche_data[[#This Row],[Mileage0]])),porsche_data[[#This Row],[Mileage0]],"")</f>
        <v>18919 km</v>
      </c>
      <c r="P2742" t="s">
        <v>1709</v>
      </c>
      <c r="R2742" t="s">
        <v>88</v>
      </c>
      <c r="T2742" t="s">
        <v>20</v>
      </c>
      <c r="U2742" t="s">
        <v>21</v>
      </c>
      <c r="V2742">
        <f>IF(porsche_data[[#This Row],[Transmission]]="Automatic",1,0)</f>
        <v>0</v>
      </c>
      <c r="W2742">
        <f>IF(porsche_data[[#This Row],[Transmission]]="PDK",1,0)</f>
        <v>0</v>
      </c>
      <c r="X2742" t="s">
        <v>22</v>
      </c>
      <c r="Y2742">
        <f>IF(porsche_data[[#This Row],[Drive]]="Rear drive",0,1)</f>
        <v>0</v>
      </c>
      <c r="Z2742" t="s">
        <v>23</v>
      </c>
      <c r="AA2742" t="s">
        <v>116</v>
      </c>
      <c r="AB2742">
        <f>IF(OR(porsche_data[[#This Row],[Interior Color]]="Black",porsche_data[[#This Row],[Interior Color]]="Beige",porsche_data[[#This Row],[Interior Color]]="Brown",porsche_data[[#This Row],[Interior Color]]="Grey"),0,1)</f>
        <v>1</v>
      </c>
      <c r="AC2742" t="s">
        <v>61</v>
      </c>
      <c r="AD27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43" spans="1:30" hidden="1" x14ac:dyDescent="0.2">
      <c r="A2743" t="s">
        <v>25</v>
      </c>
      <c r="C2743" t="e">
        <f>ABS((porsche_data[[#This Row],[Price]]-#REF!)/#REF!)</f>
        <v>#REF!</v>
      </c>
      <c r="D2743" t="s">
        <v>25</v>
      </c>
      <c r="E2743" t="s">
        <v>25</v>
      </c>
      <c r="F2743">
        <f>IF(OR(ISNUMBER(SEARCH(" 4S",porsche_data[[#This Row],[Model]])), ISNUMBER(SEARCH(" S",porsche_data[[#This Row],[Model]]))),1,0)</f>
        <v>0</v>
      </c>
      <c r="G2743">
        <f>IF(ISNUMBER(SEARCH("Turbo",porsche_data[[#This Row],[Model]])),1,0)</f>
        <v>0</v>
      </c>
      <c r="H2743">
        <f>IF(ISNUMBER(SEARCH("GT",porsche_data[[#This Row],[Model]])),1,0)</f>
        <v>0</v>
      </c>
      <c r="I2743">
        <f>IF(ISNUMBER(SEARCH("RS",porsche_data[[#This Row],[Model]])),1,0)</f>
        <v>0</v>
      </c>
      <c r="J2743">
        <f>IF(ISNUMBER(SEARCH("Targa",porsche_data[[#This Row],[Body]])),1,0)</f>
        <v>0</v>
      </c>
      <c r="K2743">
        <f>IF(ISNUMBER(SEARCH("Cabriolet",porsche_data[[#This Row],[Body]])),1,0)</f>
        <v>0</v>
      </c>
      <c r="L2743" t="s">
        <v>25</v>
      </c>
      <c r="N2743" t="s">
        <v>25</v>
      </c>
      <c r="O2743" t="str">
        <f>IF(ISNUMBER(SEARCH("km",porsche_data[[#This Row],[Mileage0]])),porsche_data[[#This Row],[Mileage0]],"")</f>
        <v/>
      </c>
      <c r="P2743" t="s">
        <v>25</v>
      </c>
      <c r="R2743" t="s">
        <v>25</v>
      </c>
      <c r="T2743" t="s">
        <v>25</v>
      </c>
      <c r="U2743" t="s">
        <v>25</v>
      </c>
      <c r="V2743">
        <f>IF(porsche_data[[#This Row],[Transmission]]="Automatic",1,0)</f>
        <v>0</v>
      </c>
      <c r="W2743">
        <f>IF(porsche_data[[#This Row],[Transmission]]="PDK",1,0)</f>
        <v>0</v>
      </c>
      <c r="X2743" t="s">
        <v>25</v>
      </c>
      <c r="Y2743">
        <f>IF(porsche_data[[#This Row],[Drive]]="Rear drive",0,1)</f>
        <v>1</v>
      </c>
      <c r="Z2743" t="s">
        <v>25</v>
      </c>
      <c r="AA2743" t="s">
        <v>25</v>
      </c>
      <c r="AB2743">
        <f>IF(OR(porsche_data[[#This Row],[Interior Color]]="Black",porsche_data[[#This Row],[Interior Color]]="Beige",porsche_data[[#This Row],[Interior Color]]="Brown",porsche_data[[#This Row],[Interior Color]]="Grey"),0,1)</f>
        <v>1</v>
      </c>
      <c r="AC2743" t="s">
        <v>25</v>
      </c>
      <c r="AD27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44" spans="1:30" hidden="1" x14ac:dyDescent="0.2">
      <c r="A2744" t="s">
        <v>1471</v>
      </c>
      <c r="B2744">
        <v>95000</v>
      </c>
      <c r="C2744" t="e">
        <f>ABS((porsche_data[[#This Row],[Price]]-#REF!)/#REF!)</f>
        <v>#REF!</v>
      </c>
      <c r="D2744" t="s">
        <v>512</v>
      </c>
      <c r="E2744" t="s">
        <v>426</v>
      </c>
      <c r="F2744">
        <f>IF(OR(ISNUMBER(SEARCH(" 4S",porsche_data[[#This Row],[Model]])), ISNUMBER(SEARCH(" S",porsche_data[[#This Row],[Model]]))),1,0)</f>
        <v>0</v>
      </c>
      <c r="G2744">
        <f>IF(ISNUMBER(SEARCH("Turbo",porsche_data[[#This Row],[Model]])),1,0)</f>
        <v>0</v>
      </c>
      <c r="H2744">
        <f>IF(ISNUMBER(SEARCH("GT",porsche_data[[#This Row],[Model]])),1,0)</f>
        <v>0</v>
      </c>
      <c r="I2744">
        <f>IF(ISNUMBER(SEARCH("RS",porsche_data[[#This Row],[Model]])),1,0)</f>
        <v>0</v>
      </c>
      <c r="J2744">
        <f>IF(ISNUMBER(SEARCH("Targa",porsche_data[[#This Row],[Body]])),1,0)</f>
        <v>0</v>
      </c>
      <c r="K2744">
        <f>IF(ISNUMBER(SEARCH("Cabriolet",porsche_data[[#This Row],[Body]])),1,0)</f>
        <v>0</v>
      </c>
      <c r="L2744" t="s">
        <v>44</v>
      </c>
      <c r="N2744" t="s">
        <v>2772</v>
      </c>
      <c r="O2744" t="str">
        <f>IF(ISNUMBER(SEARCH("km",porsche_data[[#This Row],[Mileage0]])),porsche_data[[#This Row],[Mileage0]],"")</f>
        <v>48000 km</v>
      </c>
      <c r="P2744" t="s">
        <v>428</v>
      </c>
      <c r="R2744" t="s">
        <v>429</v>
      </c>
      <c r="T2744" t="s">
        <v>20</v>
      </c>
      <c r="U2744" t="s">
        <v>21</v>
      </c>
      <c r="V2744">
        <f>IF(porsche_data[[#This Row],[Transmission]]="Automatic",1,0)</f>
        <v>0</v>
      </c>
      <c r="W2744">
        <f>IF(porsche_data[[#This Row],[Transmission]]="PDK",1,0)</f>
        <v>0</v>
      </c>
      <c r="X2744" t="s">
        <v>22</v>
      </c>
      <c r="Y2744">
        <f>IF(porsche_data[[#This Row],[Drive]]="Rear drive",0,1)</f>
        <v>0</v>
      </c>
      <c r="Z2744" t="s">
        <v>23</v>
      </c>
      <c r="AA2744" t="s">
        <v>24</v>
      </c>
      <c r="AB2744">
        <f>IF(OR(porsche_data[[#This Row],[Interior Color]]="Black",porsche_data[[#This Row],[Interior Color]]="Beige",porsche_data[[#This Row],[Interior Color]]="Brown",porsche_data[[#This Row],[Interior Color]]="Grey"),0,1)</f>
        <v>0</v>
      </c>
      <c r="AC2744" t="s">
        <v>47</v>
      </c>
      <c r="AD27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45" spans="1:30" hidden="1" x14ac:dyDescent="0.2">
      <c r="A2745" t="s">
        <v>3763</v>
      </c>
      <c r="C2745" t="e">
        <f>ABS((porsche_data[[#This Row],[Price]]-#REF!)/#REF!)</f>
        <v>#REF!</v>
      </c>
      <c r="D2745" t="s">
        <v>1018</v>
      </c>
      <c r="E2745" t="s">
        <v>1137</v>
      </c>
      <c r="F2745">
        <f>IF(OR(ISNUMBER(SEARCH(" 4S",porsche_data[[#This Row],[Model]])), ISNUMBER(SEARCH(" S",porsche_data[[#This Row],[Model]]))),1,0)</f>
        <v>1</v>
      </c>
      <c r="G2745">
        <f>IF(ISNUMBER(SEARCH("Turbo",porsche_data[[#This Row],[Model]])),1,0)</f>
        <v>0</v>
      </c>
      <c r="H2745">
        <f>IF(ISNUMBER(SEARCH("GT",porsche_data[[#This Row],[Model]])),1,0)</f>
        <v>0</v>
      </c>
      <c r="I2745">
        <f>IF(ISNUMBER(SEARCH("RS",porsche_data[[#This Row],[Model]])),1,0)</f>
        <v>0</v>
      </c>
      <c r="J2745">
        <f>IF(ISNUMBER(SEARCH("Targa",porsche_data[[#This Row],[Body]])),1,0)</f>
        <v>0</v>
      </c>
      <c r="K2745">
        <f>IF(ISNUMBER(SEARCH("Cabriolet",porsche_data[[#This Row],[Body]])),1,0)</f>
        <v>1</v>
      </c>
      <c r="L2745" t="s">
        <v>16</v>
      </c>
      <c r="N2745" t="s">
        <v>3764</v>
      </c>
      <c r="O2745" t="str">
        <f>IF(ISNUMBER(SEARCH("km",porsche_data[[#This Row],[Mileage0]])),porsche_data[[#This Row],[Mileage0]],"")</f>
        <v/>
      </c>
      <c r="P2745" t="s">
        <v>412</v>
      </c>
      <c r="R2745" t="s">
        <v>395</v>
      </c>
      <c r="T2745" t="s">
        <v>20</v>
      </c>
      <c r="U2745" t="s">
        <v>21</v>
      </c>
      <c r="V2745">
        <f>IF(porsche_data[[#This Row],[Transmission]]="Automatic",1,0)</f>
        <v>0</v>
      </c>
      <c r="W2745">
        <f>IF(porsche_data[[#This Row],[Transmission]]="PDK",1,0)</f>
        <v>0</v>
      </c>
      <c r="X2745" t="s">
        <v>22</v>
      </c>
      <c r="Y2745">
        <f>IF(porsche_data[[#This Row],[Drive]]="Rear drive",0,1)</f>
        <v>0</v>
      </c>
      <c r="Z2745" t="s">
        <v>23</v>
      </c>
      <c r="AA2745" t="s">
        <v>116</v>
      </c>
      <c r="AB2745">
        <f>IF(OR(porsche_data[[#This Row],[Interior Color]]="Black",porsche_data[[#This Row],[Interior Color]]="Beige",porsche_data[[#This Row],[Interior Color]]="Brown",porsche_data[[#This Row],[Interior Color]]="Grey"),0,1)</f>
        <v>1</v>
      </c>
      <c r="AC2745" t="s">
        <v>61</v>
      </c>
      <c r="AD27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46" spans="1:30" x14ac:dyDescent="0.2">
      <c r="A2746" t="s">
        <v>1471</v>
      </c>
      <c r="B2746">
        <v>95000</v>
      </c>
      <c r="C2746">
        <f>ABS((porsche_data[[#This Row],[Price]]-AVERAGE(B2678:B7133))/_xlfn.STDEV.P(B2678:B7133))</f>
        <v>1.4552320451089011</v>
      </c>
      <c r="D2746" t="s">
        <v>504</v>
      </c>
      <c r="E2746" t="s">
        <v>505</v>
      </c>
      <c r="F2746">
        <f>IF(OR(ISNUMBER(SEARCH(" 4S",porsche_data[[#This Row],[Model]])), ISNUMBER(SEARCH(" S",porsche_data[[#This Row],[Model]]))),1,0)</f>
        <v>0</v>
      </c>
      <c r="G2746">
        <f>IF(ISNUMBER(SEARCH("Turbo",porsche_data[[#This Row],[Model]])),1,0)</f>
        <v>0</v>
      </c>
      <c r="H2746">
        <f>IF(ISNUMBER(SEARCH("GT",porsche_data[[#This Row],[Model]])),1,0)</f>
        <v>0</v>
      </c>
      <c r="I2746">
        <f>IF(ISNUMBER(SEARCH("RS",porsche_data[[#This Row],[Model]])),1,0)</f>
        <v>0</v>
      </c>
      <c r="J2746">
        <f>IF(ISNUMBER(SEARCH("Targa",porsche_data[[#This Row],[Body]])),1,0)</f>
        <v>1</v>
      </c>
      <c r="K2746">
        <f>IF(ISNUMBER(SEARCH("Cabriolet",porsche_data[[#This Row],[Body]])),1,0)</f>
        <v>0</v>
      </c>
      <c r="L2746" t="s">
        <v>36</v>
      </c>
      <c r="M2746">
        <v>911</v>
      </c>
      <c r="N2746" t="s">
        <v>805</v>
      </c>
      <c r="O2746" s="3">
        <f>1*(LEFT(porsche_data[[#This Row],[Mileage0]],FIND(" ",porsche_data[[#This Row],[Mileage0]])-1))</f>
        <v>500</v>
      </c>
      <c r="P2746" t="s">
        <v>115</v>
      </c>
      <c r="Q2746">
        <v>260</v>
      </c>
      <c r="R2746" t="s">
        <v>60</v>
      </c>
      <c r="S2746">
        <f>1*(LEFT(porsche_data[[#This Row],[Cylinder Capacity]],FIND(" ",porsche_data[[#This Row],[Cylinder Capacity]])-1))</f>
        <v>3.2</v>
      </c>
      <c r="T2746" t="s">
        <v>20</v>
      </c>
      <c r="U2746" t="s">
        <v>21</v>
      </c>
      <c r="V2746">
        <f>IF(porsche_data[[#This Row],[Transmission]]="Automatic",1,0)</f>
        <v>0</v>
      </c>
      <c r="W2746">
        <f>IF(porsche_data[[#This Row],[Transmission]]="PDK",1,0)</f>
        <v>0</v>
      </c>
      <c r="X2746" t="s">
        <v>22</v>
      </c>
      <c r="Y2746">
        <f>IF(porsche_data[[#This Row],[Drive]]="Rear drive",0,1)</f>
        <v>0</v>
      </c>
      <c r="Z2746" t="s">
        <v>23</v>
      </c>
      <c r="AA2746" t="s">
        <v>24</v>
      </c>
      <c r="AB2746">
        <f>IF(OR(porsche_data[[#This Row],[Interior Color]]="Black",porsche_data[[#This Row],[Interior Color]]="Beige",porsche_data[[#This Row],[Interior Color]]="Brown",porsche_data[[#This Row],[Interior Color]]="Grey"),0,1)</f>
        <v>0</v>
      </c>
      <c r="AC2746" t="s">
        <v>32</v>
      </c>
      <c r="AD27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47" spans="1:30" hidden="1" x14ac:dyDescent="0.2">
      <c r="A2747" t="s">
        <v>1156</v>
      </c>
      <c r="C2747" t="e">
        <f>ABS((porsche_data[[#This Row],[Price]]-#REF!)/#REF!)</f>
        <v>#REF!</v>
      </c>
      <c r="D2747" t="s">
        <v>728</v>
      </c>
      <c r="E2747" t="s">
        <v>655</v>
      </c>
      <c r="F2747">
        <f>IF(OR(ISNUMBER(SEARCH(" 4S",porsche_data[[#This Row],[Model]])), ISNUMBER(SEARCH(" S",porsche_data[[#This Row],[Model]]))),1,0)</f>
        <v>1</v>
      </c>
      <c r="G2747">
        <f>IF(ISNUMBER(SEARCH("Turbo",porsche_data[[#This Row],[Model]])),1,0)</f>
        <v>0</v>
      </c>
      <c r="H2747">
        <f>IF(ISNUMBER(SEARCH("GT",porsche_data[[#This Row],[Model]])),1,0)</f>
        <v>0</v>
      </c>
      <c r="I2747">
        <f>IF(ISNUMBER(SEARCH("RS",porsche_data[[#This Row],[Model]])),1,0)</f>
        <v>0</v>
      </c>
      <c r="J2747">
        <f>IF(ISNUMBER(SEARCH("Targa",porsche_data[[#This Row],[Body]])),1,0)</f>
        <v>1</v>
      </c>
      <c r="K2747">
        <f>IF(ISNUMBER(SEARCH("Cabriolet",porsche_data[[#This Row],[Body]])),1,0)</f>
        <v>0</v>
      </c>
      <c r="L2747" t="s">
        <v>36</v>
      </c>
      <c r="N2747" t="s">
        <v>3766</v>
      </c>
      <c r="O2747" t="str">
        <f>IF(ISNUMBER(SEARCH("km",porsche_data[[#This Row],[Mileage0]])),porsche_data[[#This Row],[Mileage0]],"")</f>
        <v/>
      </c>
      <c r="P2747" t="s">
        <v>494</v>
      </c>
      <c r="R2747" t="s">
        <v>429</v>
      </c>
      <c r="T2747" t="s">
        <v>20</v>
      </c>
      <c r="U2747" t="s">
        <v>21</v>
      </c>
      <c r="V2747">
        <f>IF(porsche_data[[#This Row],[Transmission]]="Automatic",1,0)</f>
        <v>0</v>
      </c>
      <c r="W2747">
        <f>IF(porsche_data[[#This Row],[Transmission]]="PDK",1,0)</f>
        <v>0</v>
      </c>
      <c r="X2747" t="s">
        <v>22</v>
      </c>
      <c r="Y2747">
        <f>IF(porsche_data[[#This Row],[Drive]]="Rear drive",0,1)</f>
        <v>0</v>
      </c>
      <c r="Z2747" t="s">
        <v>23</v>
      </c>
      <c r="AA2747" t="s">
        <v>250</v>
      </c>
      <c r="AB2747">
        <f>IF(OR(porsche_data[[#This Row],[Interior Color]]="Black",porsche_data[[#This Row],[Interior Color]]="Beige",porsche_data[[#This Row],[Interior Color]]="Brown",porsche_data[[#This Row],[Interior Color]]="Grey"),0,1)</f>
        <v>0</v>
      </c>
      <c r="AC2747" t="s">
        <v>40</v>
      </c>
      <c r="AD27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48" spans="1:30" hidden="1" x14ac:dyDescent="0.2">
      <c r="A2748" t="s">
        <v>3767</v>
      </c>
      <c r="C2748" t="e">
        <f>ABS((porsche_data[[#This Row],[Price]]-#REF!)/#REF!)</f>
        <v>#REF!</v>
      </c>
      <c r="D2748" t="s">
        <v>42</v>
      </c>
      <c r="E2748" t="s">
        <v>3768</v>
      </c>
      <c r="F2748">
        <f>IF(OR(ISNUMBER(SEARCH(" 4S",porsche_data[[#This Row],[Model]])), ISNUMBER(SEARCH(" S",porsche_data[[#This Row],[Model]]))),1,0)</f>
        <v>0</v>
      </c>
      <c r="G2748">
        <f>IF(ISNUMBER(SEARCH("Turbo",porsche_data[[#This Row],[Model]])),1,0)</f>
        <v>0</v>
      </c>
      <c r="H2748">
        <f>IF(ISNUMBER(SEARCH("GT",porsche_data[[#This Row],[Model]])),1,0)</f>
        <v>0</v>
      </c>
      <c r="I2748">
        <f>IF(ISNUMBER(SEARCH("RS",porsche_data[[#This Row],[Model]])),1,0)</f>
        <v>0</v>
      </c>
      <c r="J2748">
        <f>IF(ISNUMBER(SEARCH("Targa",porsche_data[[#This Row],[Body]])),1,0)</f>
        <v>0</v>
      </c>
      <c r="K2748">
        <f>IF(ISNUMBER(SEARCH("Cabriolet",porsche_data[[#This Row],[Body]])),1,0)</f>
        <v>0</v>
      </c>
      <c r="L2748" t="s">
        <v>108</v>
      </c>
      <c r="N2748" t="s">
        <v>3769</v>
      </c>
      <c r="O2748" t="str">
        <f>IF(ISNUMBER(SEARCH("km",porsche_data[[#This Row],[Mileage0]])),porsche_data[[#This Row],[Mileage0]],"")</f>
        <v/>
      </c>
      <c r="P2748" t="s">
        <v>18</v>
      </c>
      <c r="R2748" t="s">
        <v>19</v>
      </c>
      <c r="T2748" t="s">
        <v>20</v>
      </c>
      <c r="U2748" t="s">
        <v>21</v>
      </c>
      <c r="V2748">
        <f>IF(porsche_data[[#This Row],[Transmission]]="Automatic",1,0)</f>
        <v>0</v>
      </c>
      <c r="W2748">
        <f>IF(porsche_data[[#This Row],[Transmission]]="PDK",1,0)</f>
        <v>0</v>
      </c>
      <c r="X2748" t="s">
        <v>22</v>
      </c>
      <c r="Y2748">
        <f>IF(porsche_data[[#This Row],[Drive]]="Rear drive",0,1)</f>
        <v>0</v>
      </c>
      <c r="Z2748" t="s">
        <v>23</v>
      </c>
      <c r="AA2748" t="s">
        <v>24</v>
      </c>
      <c r="AB2748">
        <f>IF(OR(porsche_data[[#This Row],[Interior Color]]="Black",porsche_data[[#This Row],[Interior Color]]="Beige",porsche_data[[#This Row],[Interior Color]]="Brown",porsche_data[[#This Row],[Interior Color]]="Grey"),0,1)</f>
        <v>0</v>
      </c>
      <c r="AC2748" t="s">
        <v>40</v>
      </c>
      <c r="AD27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49" spans="1:30" hidden="1" x14ac:dyDescent="0.2">
      <c r="A2749" t="s">
        <v>25</v>
      </c>
      <c r="C2749" t="e">
        <f>ABS((porsche_data[[#This Row],[Price]]-#REF!)/#REF!)</f>
        <v>#REF!</v>
      </c>
      <c r="D2749" t="s">
        <v>25</v>
      </c>
      <c r="E2749" t="s">
        <v>25</v>
      </c>
      <c r="F2749">
        <f>IF(OR(ISNUMBER(SEARCH(" 4S",porsche_data[[#This Row],[Model]])), ISNUMBER(SEARCH(" S",porsche_data[[#This Row],[Model]]))),1,0)</f>
        <v>0</v>
      </c>
      <c r="G2749">
        <f>IF(ISNUMBER(SEARCH("Turbo",porsche_data[[#This Row],[Model]])),1,0)</f>
        <v>0</v>
      </c>
      <c r="H2749">
        <f>IF(ISNUMBER(SEARCH("GT",porsche_data[[#This Row],[Model]])),1,0)</f>
        <v>0</v>
      </c>
      <c r="I2749">
        <f>IF(ISNUMBER(SEARCH("RS",porsche_data[[#This Row],[Model]])),1,0)</f>
        <v>0</v>
      </c>
      <c r="J2749">
        <f>IF(ISNUMBER(SEARCH("Targa",porsche_data[[#This Row],[Body]])),1,0)</f>
        <v>0</v>
      </c>
      <c r="K2749">
        <f>IF(ISNUMBER(SEARCH("Cabriolet",porsche_data[[#This Row],[Body]])),1,0)</f>
        <v>0</v>
      </c>
      <c r="L2749" t="s">
        <v>25</v>
      </c>
      <c r="N2749" t="s">
        <v>25</v>
      </c>
      <c r="O2749" t="str">
        <f>IF(ISNUMBER(SEARCH("km",porsche_data[[#This Row],[Mileage0]])),porsche_data[[#This Row],[Mileage0]],"")</f>
        <v/>
      </c>
      <c r="P2749" t="s">
        <v>25</v>
      </c>
      <c r="R2749" t="s">
        <v>25</v>
      </c>
      <c r="T2749" t="s">
        <v>25</v>
      </c>
      <c r="U2749" t="s">
        <v>25</v>
      </c>
      <c r="V2749">
        <f>IF(porsche_data[[#This Row],[Transmission]]="Automatic",1,0)</f>
        <v>0</v>
      </c>
      <c r="W2749">
        <f>IF(porsche_data[[#This Row],[Transmission]]="PDK",1,0)</f>
        <v>0</v>
      </c>
      <c r="X2749" t="s">
        <v>25</v>
      </c>
      <c r="Y2749">
        <f>IF(porsche_data[[#This Row],[Drive]]="Rear drive",0,1)</f>
        <v>1</v>
      </c>
      <c r="Z2749" t="s">
        <v>25</v>
      </c>
      <c r="AA2749" t="s">
        <v>25</v>
      </c>
      <c r="AB2749">
        <f>IF(OR(porsche_data[[#This Row],[Interior Color]]="Black",porsche_data[[#This Row],[Interior Color]]="Beige",porsche_data[[#This Row],[Interior Color]]="Brown",porsche_data[[#This Row],[Interior Color]]="Grey"),0,1)</f>
        <v>1</v>
      </c>
      <c r="AC2749" t="s">
        <v>25</v>
      </c>
      <c r="AD27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50" spans="1:30" x14ac:dyDescent="0.2">
      <c r="A2750" t="s">
        <v>1471</v>
      </c>
      <c r="B2750">
        <v>95000</v>
      </c>
      <c r="C2750">
        <f>ABS((porsche_data[[#This Row],[Price]]-AVERAGE(B2682:B7137))/_xlfn.STDEV.P(B2682:B7137))</f>
        <v>1.4690104499479111</v>
      </c>
      <c r="D2750" t="s">
        <v>215</v>
      </c>
      <c r="E2750" t="s">
        <v>149</v>
      </c>
      <c r="F2750">
        <f>IF(OR(ISNUMBER(SEARCH(" 4S",porsche_data[[#This Row],[Model]])), ISNUMBER(SEARCH(" S",porsche_data[[#This Row],[Model]]))),1,0)</f>
        <v>0</v>
      </c>
      <c r="G2750">
        <f>IF(ISNUMBER(SEARCH("Turbo",porsche_data[[#This Row],[Model]])),1,0)</f>
        <v>1</v>
      </c>
      <c r="H2750">
        <f>IF(ISNUMBER(SEARCH("GT",porsche_data[[#This Row],[Model]])),1,0)</f>
        <v>0</v>
      </c>
      <c r="I2750">
        <f>IF(ISNUMBER(SEARCH("RS",porsche_data[[#This Row],[Model]])),1,0)</f>
        <v>0</v>
      </c>
      <c r="J2750">
        <f>IF(ISNUMBER(SEARCH("Targa",porsche_data[[#This Row],[Body]])),1,0)</f>
        <v>0</v>
      </c>
      <c r="K2750">
        <f>IF(ISNUMBER(SEARCH("Cabriolet",porsche_data[[#This Row],[Body]])),1,0)</f>
        <v>1</v>
      </c>
      <c r="L2750" t="s">
        <v>16</v>
      </c>
      <c r="M2750">
        <v>997</v>
      </c>
      <c r="N2750" t="s">
        <v>1690</v>
      </c>
      <c r="O2750" s="3">
        <f>1*(LEFT(porsche_data[[#This Row],[Mileage0]],FIND(" ",porsche_data[[#This Row],[Mileage0]])-1))</f>
        <v>60500</v>
      </c>
      <c r="P2750" t="s">
        <v>141</v>
      </c>
      <c r="Q2750">
        <v>500</v>
      </c>
      <c r="R2750" t="s">
        <v>88</v>
      </c>
      <c r="S2750">
        <f>1*(LEFT(porsche_data[[#This Row],[Cylinder Capacity]],FIND(" ",porsche_data[[#This Row],[Cylinder Capacity]])-1))</f>
        <v>3.8</v>
      </c>
      <c r="T2750" t="s">
        <v>20</v>
      </c>
      <c r="U2750" t="s">
        <v>21</v>
      </c>
      <c r="V2750">
        <f>IF(porsche_data[[#This Row],[Transmission]]="Automatic",1,0)</f>
        <v>0</v>
      </c>
      <c r="W2750">
        <f>IF(porsche_data[[#This Row],[Transmission]]="PDK",1,0)</f>
        <v>0</v>
      </c>
      <c r="X2750" t="s">
        <v>46</v>
      </c>
      <c r="Y2750">
        <f>IF(porsche_data[[#This Row],[Drive]]="Rear drive",0,1)</f>
        <v>1</v>
      </c>
      <c r="Z2750" t="s">
        <v>23</v>
      </c>
      <c r="AA2750" t="s">
        <v>24</v>
      </c>
      <c r="AB2750">
        <f>IF(OR(porsche_data[[#This Row],[Interior Color]]="Black",porsche_data[[#This Row],[Interior Color]]="Beige",porsche_data[[#This Row],[Interior Color]]="Brown",porsche_data[[#This Row],[Interior Color]]="Grey"),0,1)</f>
        <v>0</v>
      </c>
      <c r="AC2750" t="s">
        <v>99</v>
      </c>
      <c r="AD27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51" spans="1:30" hidden="1" x14ac:dyDescent="0.2">
      <c r="A2751" t="s">
        <v>1471</v>
      </c>
      <c r="B2751">
        <v>95000</v>
      </c>
      <c r="C2751" t="e">
        <f>ABS((porsche_data[[#This Row],[Price]]-#REF!)/#REF!)</f>
        <v>#REF!</v>
      </c>
      <c r="D2751" t="s">
        <v>56</v>
      </c>
      <c r="E2751" t="s">
        <v>102</v>
      </c>
      <c r="F2751">
        <f>IF(OR(ISNUMBER(SEARCH(" 4S",porsche_data[[#This Row],[Model]])), ISNUMBER(SEARCH(" S",porsche_data[[#This Row],[Model]]))),1,0)</f>
        <v>0</v>
      </c>
      <c r="G2751">
        <f>IF(ISNUMBER(SEARCH("Turbo",porsche_data[[#This Row],[Model]])),1,0)</f>
        <v>0</v>
      </c>
      <c r="H2751">
        <f>IF(ISNUMBER(SEARCH("GT",porsche_data[[#This Row],[Model]])),1,0)</f>
        <v>0</v>
      </c>
      <c r="I2751">
        <f>IF(ISNUMBER(SEARCH("RS",porsche_data[[#This Row],[Model]])),1,0)</f>
        <v>0</v>
      </c>
      <c r="J2751">
        <f>IF(ISNUMBER(SEARCH("Targa",porsche_data[[#This Row],[Body]])),1,0)</f>
        <v>0</v>
      </c>
      <c r="K2751">
        <f>IF(ISNUMBER(SEARCH("Cabriolet",porsche_data[[#This Row],[Body]])),1,0)</f>
        <v>0</v>
      </c>
      <c r="L2751" t="s">
        <v>44</v>
      </c>
      <c r="N2751" t="s">
        <v>4221</v>
      </c>
      <c r="O2751" t="str">
        <f>IF(ISNUMBER(SEARCH("km",porsche_data[[#This Row],[Mileage0]])),porsche_data[[#This Row],[Mileage0]],"")</f>
        <v>170980 km</v>
      </c>
      <c r="P2751" t="s">
        <v>59</v>
      </c>
      <c r="R2751" t="s">
        <v>60</v>
      </c>
      <c r="T2751" t="s">
        <v>20</v>
      </c>
      <c r="U2751" t="s">
        <v>21</v>
      </c>
      <c r="V2751">
        <f>IF(porsche_data[[#This Row],[Transmission]]="Automatic",1,0)</f>
        <v>0</v>
      </c>
      <c r="W2751">
        <f>IF(porsche_data[[#This Row],[Transmission]]="PDK",1,0)</f>
        <v>0</v>
      </c>
      <c r="X2751" t="s">
        <v>22</v>
      </c>
      <c r="Y2751">
        <f>IF(porsche_data[[#This Row],[Drive]]="Rear drive",0,1)</f>
        <v>0</v>
      </c>
      <c r="Z2751" t="s">
        <v>23</v>
      </c>
      <c r="AA2751" t="s">
        <v>54</v>
      </c>
      <c r="AB2751">
        <f>IF(OR(porsche_data[[#This Row],[Interior Color]]="Black",porsche_data[[#This Row],[Interior Color]]="Beige",porsche_data[[#This Row],[Interior Color]]="Brown",porsche_data[[#This Row],[Interior Color]]="Grey"),0,1)</f>
        <v>1</v>
      </c>
      <c r="AC2751" t="s">
        <v>54</v>
      </c>
      <c r="AD27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52" spans="1:30" hidden="1" x14ac:dyDescent="0.2">
      <c r="A2752" t="s">
        <v>1471</v>
      </c>
      <c r="B2752">
        <v>95000</v>
      </c>
      <c r="C2752" t="e">
        <f>ABS((porsche_data[[#This Row],[Price]]-#REF!)/#REF!)</f>
        <v>#REF!</v>
      </c>
      <c r="D2752" t="s">
        <v>56</v>
      </c>
      <c r="E2752" t="s">
        <v>376</v>
      </c>
      <c r="F2752">
        <f>IF(OR(ISNUMBER(SEARCH(" 4S",porsche_data[[#This Row],[Model]])), ISNUMBER(SEARCH(" S",porsche_data[[#This Row],[Model]]))),1,0)</f>
        <v>0</v>
      </c>
      <c r="G2752">
        <f>IF(ISNUMBER(SEARCH("Turbo",porsche_data[[#This Row],[Model]])),1,0)</f>
        <v>0</v>
      </c>
      <c r="H2752">
        <f>IF(ISNUMBER(SEARCH("GT",porsche_data[[#This Row],[Model]])),1,0)</f>
        <v>0</v>
      </c>
      <c r="I2752">
        <f>IF(ISNUMBER(SEARCH("RS",porsche_data[[#This Row],[Model]])),1,0)</f>
        <v>0</v>
      </c>
      <c r="J2752">
        <f>IF(ISNUMBER(SEARCH("Targa",porsche_data[[#This Row],[Body]])),1,0)</f>
        <v>0</v>
      </c>
      <c r="K2752">
        <f>IF(ISNUMBER(SEARCH("Cabriolet",porsche_data[[#This Row],[Body]])),1,0)</f>
        <v>1</v>
      </c>
      <c r="L2752" t="s">
        <v>16</v>
      </c>
      <c r="M2752">
        <v>911</v>
      </c>
      <c r="N2752" t="s">
        <v>4968</v>
      </c>
      <c r="O2752" t="str">
        <f>IF(ISNUMBER(SEARCH("km",porsche_data[[#This Row],[Mileage0]])),porsche_data[[#This Row],[Mileage0]],"")</f>
        <v/>
      </c>
      <c r="P2752" t="s">
        <v>59</v>
      </c>
      <c r="Q2752">
        <v>231</v>
      </c>
      <c r="R2752" t="s">
        <v>60</v>
      </c>
      <c r="S2752">
        <v>0</v>
      </c>
      <c r="T2752" t="s">
        <v>20</v>
      </c>
      <c r="U2752" t="s">
        <v>21</v>
      </c>
      <c r="V2752">
        <f>IF(porsche_data[[#This Row],[Transmission]]="Automatic",1,0)</f>
        <v>0</v>
      </c>
      <c r="W2752">
        <f>IF(porsche_data[[#This Row],[Transmission]]="PDK",1,0)</f>
        <v>0</v>
      </c>
      <c r="X2752" t="s">
        <v>22</v>
      </c>
      <c r="Y2752">
        <f>IF(porsche_data[[#This Row],[Drive]]="Rear drive",0,1)</f>
        <v>0</v>
      </c>
      <c r="Z2752" t="s">
        <v>23</v>
      </c>
      <c r="AA2752" t="s">
        <v>47</v>
      </c>
      <c r="AB2752">
        <f>IF(OR(porsche_data[[#This Row],[Interior Color]]="Black",porsche_data[[#This Row],[Interior Color]]="Beige",porsche_data[[#This Row],[Interior Color]]="Brown",porsche_data[[#This Row],[Interior Color]]="Grey"),0,1)</f>
        <v>1</v>
      </c>
      <c r="AC2752" t="s">
        <v>47</v>
      </c>
      <c r="AD27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53" spans="1:30" hidden="1" x14ac:dyDescent="0.2">
      <c r="A2753" t="s">
        <v>3772</v>
      </c>
      <c r="C2753" t="e">
        <f>ABS((porsche_data[[#This Row],[Price]]-#REF!)/#REF!)</f>
        <v>#REF!</v>
      </c>
      <c r="D2753" t="s">
        <v>63</v>
      </c>
      <c r="E2753" t="s">
        <v>167</v>
      </c>
      <c r="F2753">
        <f>IF(OR(ISNUMBER(SEARCH(" 4S",porsche_data[[#This Row],[Model]])), ISNUMBER(SEARCH(" S",porsche_data[[#This Row],[Model]]))),1,0)</f>
        <v>0</v>
      </c>
      <c r="G2753">
        <f>IF(ISNUMBER(SEARCH("Turbo",porsche_data[[#This Row],[Model]])),1,0)</f>
        <v>0</v>
      </c>
      <c r="H2753">
        <f>IF(ISNUMBER(SEARCH("GT",porsche_data[[#This Row],[Model]])),1,0)</f>
        <v>1</v>
      </c>
      <c r="I2753">
        <f>IF(ISNUMBER(SEARCH("RS",porsche_data[[#This Row],[Model]])),1,0)</f>
        <v>1</v>
      </c>
      <c r="J2753">
        <f>IF(ISNUMBER(SEARCH("Targa",porsche_data[[#This Row],[Body]])),1,0)</f>
        <v>0</v>
      </c>
      <c r="K2753">
        <f>IF(ISNUMBER(SEARCH("Cabriolet",porsche_data[[#This Row],[Body]])),1,0)</f>
        <v>0</v>
      </c>
      <c r="L2753" t="s">
        <v>44</v>
      </c>
      <c r="N2753" t="s">
        <v>3773</v>
      </c>
      <c r="O2753" t="str">
        <f>IF(ISNUMBER(SEARCH("km",porsche_data[[#This Row],[Mileage0]])),porsche_data[[#This Row],[Mileage0]],"")</f>
        <v>6874 km</v>
      </c>
      <c r="P2753" t="s">
        <v>141</v>
      </c>
      <c r="R2753" t="s">
        <v>111</v>
      </c>
      <c r="T2753" t="s">
        <v>20</v>
      </c>
      <c r="U2753" t="s">
        <v>31</v>
      </c>
      <c r="V2753">
        <f>IF(porsche_data[[#This Row],[Transmission]]="Automatic",1,0)</f>
        <v>0</v>
      </c>
      <c r="W2753">
        <f>IF(porsche_data[[#This Row],[Transmission]]="PDK",1,0)</f>
        <v>1</v>
      </c>
      <c r="X2753" t="s">
        <v>22</v>
      </c>
      <c r="Y2753">
        <f>IF(porsche_data[[#This Row],[Drive]]="Rear drive",0,1)</f>
        <v>0</v>
      </c>
      <c r="Z2753" t="s">
        <v>23</v>
      </c>
      <c r="AA2753" t="s">
        <v>24</v>
      </c>
      <c r="AB2753">
        <f>IF(OR(porsche_data[[#This Row],[Interior Color]]="Black",porsche_data[[#This Row],[Interior Color]]="Beige",porsche_data[[#This Row],[Interior Color]]="Brown",porsche_data[[#This Row],[Interior Color]]="Grey"),0,1)</f>
        <v>0</v>
      </c>
      <c r="AC2753" t="s">
        <v>116</v>
      </c>
      <c r="AD27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54" spans="1:30" x14ac:dyDescent="0.2">
      <c r="A2754" t="s">
        <v>552</v>
      </c>
      <c r="B2754">
        <v>94993</v>
      </c>
      <c r="C2754">
        <f>ABS((porsche_data[[#This Row],[Price]]-AVERAGE(B2686:B7141))/_xlfn.STDEV.P(B2686:B7141))</f>
        <v>1.4777701230815588</v>
      </c>
      <c r="D2754" t="s">
        <v>101</v>
      </c>
      <c r="E2754" t="s">
        <v>50</v>
      </c>
      <c r="F2754">
        <f>IF(OR(ISNUMBER(SEARCH(" 4S",porsche_data[[#This Row],[Model]])), ISNUMBER(SEARCH(" S",porsche_data[[#This Row],[Model]]))),1,0)</f>
        <v>0</v>
      </c>
      <c r="G2754">
        <f>IF(ISNUMBER(SEARCH("Turbo",porsche_data[[#This Row],[Model]])),1,0)</f>
        <v>0</v>
      </c>
      <c r="H2754">
        <f>IF(ISNUMBER(SEARCH("GT",porsche_data[[#This Row],[Model]])),1,0)</f>
        <v>0</v>
      </c>
      <c r="I2754">
        <f>IF(ISNUMBER(SEARCH("RS",porsche_data[[#This Row],[Model]])),1,0)</f>
        <v>0</v>
      </c>
      <c r="J2754">
        <f>IF(ISNUMBER(SEARCH("Targa",porsche_data[[#This Row],[Body]])),1,0)</f>
        <v>0</v>
      </c>
      <c r="K2754">
        <f>IF(ISNUMBER(SEARCH("Cabriolet",porsche_data[[#This Row],[Body]])),1,0)</f>
        <v>1</v>
      </c>
      <c r="L2754" t="s">
        <v>16</v>
      </c>
      <c r="M2754">
        <v>993</v>
      </c>
      <c r="N2754" t="s">
        <v>553</v>
      </c>
      <c r="O2754" s="3">
        <f>1*(LEFT(porsche_data[[#This Row],[Mileage0]],FIND(" ",porsche_data[[#This Row],[Mileage0]])-1))</f>
        <v>105163</v>
      </c>
      <c r="P2754" t="s">
        <v>52</v>
      </c>
      <c r="Q2754">
        <v>272</v>
      </c>
      <c r="R2754" t="s">
        <v>19</v>
      </c>
      <c r="S2754">
        <f>1*(LEFT(porsche_data[[#This Row],[Cylinder Capacity]],FIND(" ",porsche_data[[#This Row],[Cylinder Capacity]])-1))</f>
        <v>3.6</v>
      </c>
      <c r="T2754" t="s">
        <v>20</v>
      </c>
      <c r="U2754" t="s">
        <v>21</v>
      </c>
      <c r="V2754">
        <f>IF(porsche_data[[#This Row],[Transmission]]="Automatic",1,0)</f>
        <v>0</v>
      </c>
      <c r="W2754">
        <f>IF(porsche_data[[#This Row],[Transmission]]="PDK",1,0)</f>
        <v>0</v>
      </c>
      <c r="X2754" t="s">
        <v>22</v>
      </c>
      <c r="Y2754">
        <f>IF(porsche_data[[#This Row],[Drive]]="Rear drive",0,1)</f>
        <v>0</v>
      </c>
      <c r="Z2754" t="s">
        <v>23</v>
      </c>
      <c r="AA2754" t="s">
        <v>54</v>
      </c>
      <c r="AB2754">
        <f>IF(OR(porsche_data[[#This Row],[Interior Color]]="Black",porsche_data[[#This Row],[Interior Color]]="Beige",porsche_data[[#This Row],[Interior Color]]="Brown",porsche_data[[#This Row],[Interior Color]]="Grey"),0,1)</f>
        <v>1</v>
      </c>
      <c r="AC2754" t="s">
        <v>99</v>
      </c>
      <c r="AD27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55" spans="1:30" hidden="1" x14ac:dyDescent="0.2">
      <c r="A2755" t="s">
        <v>25</v>
      </c>
      <c r="C2755" t="e">
        <f>ABS((porsche_data[[#This Row],[Price]]-#REF!)/#REF!)</f>
        <v>#REF!</v>
      </c>
      <c r="D2755" t="s">
        <v>25</v>
      </c>
      <c r="E2755" t="s">
        <v>25</v>
      </c>
      <c r="F2755">
        <f>IF(OR(ISNUMBER(SEARCH(" 4S",porsche_data[[#This Row],[Model]])), ISNUMBER(SEARCH(" S",porsche_data[[#This Row],[Model]]))),1,0)</f>
        <v>0</v>
      </c>
      <c r="G2755">
        <f>IF(ISNUMBER(SEARCH("Turbo",porsche_data[[#This Row],[Model]])),1,0)</f>
        <v>0</v>
      </c>
      <c r="H2755">
        <f>IF(ISNUMBER(SEARCH("GT",porsche_data[[#This Row],[Model]])),1,0)</f>
        <v>0</v>
      </c>
      <c r="I2755">
        <f>IF(ISNUMBER(SEARCH("RS",porsche_data[[#This Row],[Model]])),1,0)</f>
        <v>0</v>
      </c>
      <c r="J2755">
        <f>IF(ISNUMBER(SEARCH("Targa",porsche_data[[#This Row],[Body]])),1,0)</f>
        <v>0</v>
      </c>
      <c r="K2755">
        <f>IF(ISNUMBER(SEARCH("Cabriolet",porsche_data[[#This Row],[Body]])),1,0)</f>
        <v>0</v>
      </c>
      <c r="L2755" t="s">
        <v>25</v>
      </c>
      <c r="N2755" t="s">
        <v>25</v>
      </c>
      <c r="O2755" t="str">
        <f>IF(ISNUMBER(SEARCH("km",porsche_data[[#This Row],[Mileage0]])),porsche_data[[#This Row],[Mileage0]],"")</f>
        <v/>
      </c>
      <c r="P2755" t="s">
        <v>25</v>
      </c>
      <c r="R2755" t="s">
        <v>25</v>
      </c>
      <c r="T2755" t="s">
        <v>25</v>
      </c>
      <c r="U2755" t="s">
        <v>25</v>
      </c>
      <c r="V2755">
        <f>IF(porsche_data[[#This Row],[Transmission]]="Automatic",1,0)</f>
        <v>0</v>
      </c>
      <c r="W2755">
        <f>IF(porsche_data[[#This Row],[Transmission]]="PDK",1,0)</f>
        <v>0</v>
      </c>
      <c r="X2755" t="s">
        <v>25</v>
      </c>
      <c r="Y2755">
        <f>IF(porsche_data[[#This Row],[Drive]]="Rear drive",0,1)</f>
        <v>1</v>
      </c>
      <c r="Z2755" t="s">
        <v>25</v>
      </c>
      <c r="AA2755" t="s">
        <v>25</v>
      </c>
      <c r="AB2755">
        <f>IF(OR(porsche_data[[#This Row],[Interior Color]]="Black",porsche_data[[#This Row],[Interior Color]]="Beige",porsche_data[[#This Row],[Interior Color]]="Brown",porsche_data[[#This Row],[Interior Color]]="Grey"),0,1)</f>
        <v>1</v>
      </c>
      <c r="AC2755" t="s">
        <v>25</v>
      </c>
      <c r="AD27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56" spans="1:30" x14ac:dyDescent="0.2">
      <c r="A2756" t="s">
        <v>460</v>
      </c>
      <c r="B2756">
        <v>94991</v>
      </c>
      <c r="C2756">
        <f>ABS((porsche_data[[#This Row],[Price]]-AVERAGE(B2688:B7143))/_xlfn.STDEV.P(B2688:B7143))</f>
        <v>1.4776502341756106</v>
      </c>
      <c r="D2756" t="s">
        <v>128</v>
      </c>
      <c r="E2756" t="s">
        <v>461</v>
      </c>
      <c r="F2756">
        <f>IF(OR(ISNUMBER(SEARCH(" 4S",porsche_data[[#This Row],[Model]])), ISNUMBER(SEARCH(" S",porsche_data[[#This Row],[Model]]))),1,0)</f>
        <v>0</v>
      </c>
      <c r="G2756">
        <f>IF(ISNUMBER(SEARCH("Turbo",porsche_data[[#This Row],[Model]])),1,0)</f>
        <v>0</v>
      </c>
      <c r="H2756">
        <f>IF(ISNUMBER(SEARCH("GT",porsche_data[[#This Row],[Model]])),1,0)</f>
        <v>0</v>
      </c>
      <c r="I2756">
        <f>IF(ISNUMBER(SEARCH("RS",porsche_data[[#This Row],[Model]])),1,0)</f>
        <v>0</v>
      </c>
      <c r="J2756">
        <f>IF(ISNUMBER(SEARCH("Targa",porsche_data[[#This Row],[Body]])),1,0)</f>
        <v>0</v>
      </c>
      <c r="K2756">
        <f>IF(ISNUMBER(SEARCH("Cabriolet",porsche_data[[#This Row],[Body]])),1,0)</f>
        <v>1</v>
      </c>
      <c r="L2756" t="s">
        <v>16</v>
      </c>
      <c r="M2756">
        <v>991</v>
      </c>
      <c r="N2756" t="s">
        <v>462</v>
      </c>
      <c r="O2756" s="3">
        <f>1*(LEFT(porsche_data[[#This Row],[Mileage0]],FIND(" ",porsche_data[[#This Row],[Mileage0]])-1))</f>
        <v>30089</v>
      </c>
      <c r="P2756" t="s">
        <v>197</v>
      </c>
      <c r="Q2756">
        <v>350</v>
      </c>
      <c r="R2756" t="s">
        <v>270</v>
      </c>
      <c r="S2756">
        <f>1*(LEFT(porsche_data[[#This Row],[Cylinder Capacity]],FIND(" ",porsche_data[[#This Row],[Cylinder Capacity]])-1))</f>
        <v>3.4</v>
      </c>
      <c r="T2756" t="s">
        <v>20</v>
      </c>
      <c r="U2756" t="s">
        <v>31</v>
      </c>
      <c r="V2756">
        <f>IF(porsche_data[[#This Row],[Transmission]]="Automatic",1,0)</f>
        <v>0</v>
      </c>
      <c r="W2756">
        <f>IF(porsche_data[[#This Row],[Transmission]]="PDK",1,0)</f>
        <v>1</v>
      </c>
      <c r="X2756" t="s">
        <v>46</v>
      </c>
      <c r="Y2756">
        <f>IF(porsche_data[[#This Row],[Drive]]="Rear drive",0,1)</f>
        <v>1</v>
      </c>
      <c r="Z2756" t="s">
        <v>23</v>
      </c>
      <c r="AA2756" t="s">
        <v>54</v>
      </c>
      <c r="AB2756">
        <f>IF(OR(porsche_data[[#This Row],[Interior Color]]="Black",porsche_data[[#This Row],[Interior Color]]="Beige",porsche_data[[#This Row],[Interior Color]]="Brown",porsche_data[[#This Row],[Interior Color]]="Grey"),0,1)</f>
        <v>1</v>
      </c>
      <c r="AC2756" t="s">
        <v>54</v>
      </c>
      <c r="AD27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57" spans="1:30" hidden="1" x14ac:dyDescent="0.2">
      <c r="A2757" t="s">
        <v>2919</v>
      </c>
      <c r="C2757" t="e">
        <f>ABS((porsche_data[[#This Row],[Price]]-#REF!)/#REF!)</f>
        <v>#REF!</v>
      </c>
      <c r="D2757" t="s">
        <v>831</v>
      </c>
      <c r="E2757" t="s">
        <v>287</v>
      </c>
      <c r="F2757">
        <f>IF(OR(ISNUMBER(SEARCH(" 4S",porsche_data[[#This Row],[Model]])), ISNUMBER(SEARCH(" S",porsche_data[[#This Row],[Model]]))),1,0)</f>
        <v>0</v>
      </c>
      <c r="G2757">
        <f>IF(ISNUMBER(SEARCH("Turbo",porsche_data[[#This Row],[Model]])),1,0)</f>
        <v>0</v>
      </c>
      <c r="H2757">
        <f>IF(ISNUMBER(SEARCH("GT",porsche_data[[#This Row],[Model]])),1,0)</f>
        <v>0</v>
      </c>
      <c r="I2757">
        <f>IF(ISNUMBER(SEARCH("RS",porsche_data[[#This Row],[Model]])),1,0)</f>
        <v>0</v>
      </c>
      <c r="J2757">
        <f>IF(ISNUMBER(SEARCH("Targa",porsche_data[[#This Row],[Body]])),1,0)</f>
        <v>0</v>
      </c>
      <c r="K2757">
        <f>IF(ISNUMBER(SEARCH("Cabriolet",porsche_data[[#This Row],[Body]])),1,0)</f>
        <v>0</v>
      </c>
      <c r="L2757" t="s">
        <v>44</v>
      </c>
      <c r="N2757" t="s">
        <v>3777</v>
      </c>
      <c r="O2757" t="str">
        <f>IF(ISNUMBER(SEARCH("km",porsche_data[[#This Row],[Mileage0]])),porsche_data[[#This Row],[Mileage0]],"")</f>
        <v/>
      </c>
      <c r="P2757" t="s">
        <v>202</v>
      </c>
      <c r="R2757" t="s">
        <v>270</v>
      </c>
      <c r="T2757" t="s">
        <v>20</v>
      </c>
      <c r="U2757" t="s">
        <v>21</v>
      </c>
      <c r="V2757">
        <f>IF(porsche_data[[#This Row],[Transmission]]="Automatic",1,0)</f>
        <v>0</v>
      </c>
      <c r="W2757">
        <f>IF(porsche_data[[#This Row],[Transmission]]="PDK",1,0)</f>
        <v>0</v>
      </c>
      <c r="X2757" t="s">
        <v>22</v>
      </c>
      <c r="Y2757">
        <f>IF(porsche_data[[#This Row],[Drive]]="Rear drive",0,1)</f>
        <v>0</v>
      </c>
      <c r="Z2757" t="s">
        <v>23</v>
      </c>
      <c r="AA2757" t="s">
        <v>116</v>
      </c>
      <c r="AB2757">
        <f>IF(OR(porsche_data[[#This Row],[Interior Color]]="Black",porsche_data[[#This Row],[Interior Color]]="Beige",porsche_data[[#This Row],[Interior Color]]="Brown",porsche_data[[#This Row],[Interior Color]]="Grey"),0,1)</f>
        <v>1</v>
      </c>
      <c r="AC2757" t="s">
        <v>99</v>
      </c>
      <c r="AD27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58" spans="1:30" hidden="1" x14ac:dyDescent="0.2">
      <c r="A2758" t="s">
        <v>3778</v>
      </c>
      <c r="C2758" t="e">
        <f>ABS((porsche_data[[#This Row],[Price]]-#REF!)/#REF!)</f>
        <v>#REF!</v>
      </c>
      <c r="D2758" t="s">
        <v>90</v>
      </c>
      <c r="E2758" t="s">
        <v>243</v>
      </c>
      <c r="F2758">
        <f>IF(OR(ISNUMBER(SEARCH(" 4S",porsche_data[[#This Row],[Model]])), ISNUMBER(SEARCH(" S",porsche_data[[#This Row],[Model]]))),1,0)</f>
        <v>0</v>
      </c>
      <c r="G2758">
        <f>IF(ISNUMBER(SEARCH("Turbo",porsche_data[[#This Row],[Model]])),1,0)</f>
        <v>0</v>
      </c>
      <c r="H2758">
        <f>IF(ISNUMBER(SEARCH("GT",porsche_data[[#This Row],[Model]])),1,0)</f>
        <v>0</v>
      </c>
      <c r="I2758">
        <f>IF(ISNUMBER(SEARCH("RS",porsche_data[[#This Row],[Model]])),1,0)</f>
        <v>0</v>
      </c>
      <c r="J2758">
        <f>IF(ISNUMBER(SEARCH("Targa",porsche_data[[#This Row],[Body]])),1,0)</f>
        <v>0</v>
      </c>
      <c r="K2758">
        <f>IF(ISNUMBER(SEARCH("Cabriolet",porsche_data[[#This Row],[Body]])),1,0)</f>
        <v>1</v>
      </c>
      <c r="L2758" t="s">
        <v>16</v>
      </c>
      <c r="N2758" t="s">
        <v>3779</v>
      </c>
      <c r="O2758" t="str">
        <f>IF(ISNUMBER(SEARCH("km",porsche_data[[#This Row],[Mileage0]])),porsche_data[[#This Row],[Mileage0]],"")</f>
        <v>50033 km</v>
      </c>
      <c r="P2758" t="s">
        <v>202</v>
      </c>
      <c r="R2758" t="s">
        <v>122</v>
      </c>
      <c r="T2758" t="s">
        <v>20</v>
      </c>
      <c r="U2758" t="s">
        <v>31</v>
      </c>
      <c r="V2758">
        <f>IF(porsche_data[[#This Row],[Transmission]]="Automatic",1,0)</f>
        <v>0</v>
      </c>
      <c r="W2758">
        <f>IF(porsche_data[[#This Row],[Transmission]]="PDK",1,0)</f>
        <v>1</v>
      </c>
      <c r="X2758" t="s">
        <v>22</v>
      </c>
      <c r="Y2758">
        <f>IF(porsche_data[[#This Row],[Drive]]="Rear drive",0,1)</f>
        <v>0</v>
      </c>
      <c r="Z2758" t="s">
        <v>23</v>
      </c>
      <c r="AA2758" t="s">
        <v>68</v>
      </c>
      <c r="AB2758">
        <f>IF(OR(porsche_data[[#This Row],[Interior Color]]="Black",porsche_data[[#This Row],[Interior Color]]="Beige",porsche_data[[#This Row],[Interior Color]]="Brown",porsche_data[[#This Row],[Interior Color]]="Grey"),0,1)</f>
        <v>0</v>
      </c>
      <c r="AC2758" t="s">
        <v>24</v>
      </c>
      <c r="AD27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59" spans="1:30" x14ac:dyDescent="0.2">
      <c r="A2759" t="s">
        <v>460</v>
      </c>
      <c r="B2759">
        <v>94991</v>
      </c>
      <c r="C2759">
        <f>ABS((porsche_data[[#This Row],[Price]]-AVERAGE(B2691:B7146))/_xlfn.STDEV.P(B2691:B7146))</f>
        <v>1.4822837730483798</v>
      </c>
      <c r="D2759" t="s">
        <v>204</v>
      </c>
      <c r="E2759" t="s">
        <v>205</v>
      </c>
      <c r="F2759">
        <f>IF(OR(ISNUMBER(SEARCH(" 4S",porsche_data[[#This Row],[Model]])), ISNUMBER(SEARCH(" S",porsche_data[[#This Row],[Model]]))),1,0)</f>
        <v>1</v>
      </c>
      <c r="G2759">
        <f>IF(ISNUMBER(SEARCH("Turbo",porsche_data[[#This Row],[Model]])),1,0)</f>
        <v>0</v>
      </c>
      <c r="H2759">
        <f>IF(ISNUMBER(SEARCH("GT",porsche_data[[#This Row],[Model]])),1,0)</f>
        <v>0</v>
      </c>
      <c r="I2759">
        <f>IF(ISNUMBER(SEARCH("RS",porsche_data[[#This Row],[Model]])),1,0)</f>
        <v>0</v>
      </c>
      <c r="J2759">
        <f>IF(ISNUMBER(SEARCH("Targa",porsche_data[[#This Row],[Body]])),1,0)</f>
        <v>0</v>
      </c>
      <c r="K2759">
        <f>IF(ISNUMBER(SEARCH("Cabriolet",porsche_data[[#This Row],[Body]])),1,0)</f>
        <v>1</v>
      </c>
      <c r="L2759" t="s">
        <v>16</v>
      </c>
      <c r="M2759">
        <v>991</v>
      </c>
      <c r="N2759" t="s">
        <v>3265</v>
      </c>
      <c r="O2759" s="3">
        <f>1*(LEFT(porsche_data[[#This Row],[Mileage0]],FIND(" ",porsche_data[[#This Row],[Mileage0]])-1))</f>
        <v>67650</v>
      </c>
      <c r="P2759" t="s">
        <v>207</v>
      </c>
      <c r="Q2759">
        <v>400</v>
      </c>
      <c r="R2759" t="s">
        <v>88</v>
      </c>
      <c r="S2759">
        <f>1*(LEFT(porsche_data[[#This Row],[Cylinder Capacity]],FIND(" ",porsche_data[[#This Row],[Cylinder Capacity]])-1))</f>
        <v>3.8</v>
      </c>
      <c r="T2759" t="s">
        <v>20</v>
      </c>
      <c r="U2759" t="s">
        <v>31</v>
      </c>
      <c r="V2759">
        <f>IF(porsche_data[[#This Row],[Transmission]]="Automatic",1,0)</f>
        <v>0</v>
      </c>
      <c r="W2759">
        <f>IF(porsche_data[[#This Row],[Transmission]]="PDK",1,0)</f>
        <v>1</v>
      </c>
      <c r="X2759" t="s">
        <v>22</v>
      </c>
      <c r="Y2759">
        <f>IF(porsche_data[[#This Row],[Drive]]="Rear drive",0,1)</f>
        <v>0</v>
      </c>
      <c r="Z2759" t="s">
        <v>23</v>
      </c>
      <c r="AA2759" t="s">
        <v>32</v>
      </c>
      <c r="AB2759">
        <f>IF(OR(porsche_data[[#This Row],[Interior Color]]="Black",porsche_data[[#This Row],[Interior Color]]="Beige",porsche_data[[#This Row],[Interior Color]]="Brown",porsche_data[[#This Row],[Interior Color]]="Grey"),0,1)</f>
        <v>0</v>
      </c>
      <c r="AC2759" t="s">
        <v>99</v>
      </c>
      <c r="AD27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60" spans="1:30" x14ac:dyDescent="0.2">
      <c r="A2760" t="s">
        <v>3803</v>
      </c>
      <c r="B2760">
        <v>94950</v>
      </c>
      <c r="C2760">
        <f>ABS((porsche_data[[#This Row],[Price]]-AVERAGE(B2692:B7147))/_xlfn.STDEV.P(B2692:B7147))</f>
        <v>1.4798225971223191</v>
      </c>
      <c r="D2760" t="s">
        <v>294</v>
      </c>
      <c r="E2760" t="s">
        <v>891</v>
      </c>
      <c r="F2760">
        <f>IF(OR(ISNUMBER(SEARCH(" 4S",porsche_data[[#This Row],[Model]])), ISNUMBER(SEARCH(" S",porsche_data[[#This Row],[Model]]))),1,0)</f>
        <v>0</v>
      </c>
      <c r="G2760">
        <f>IF(ISNUMBER(SEARCH("Turbo",porsche_data[[#This Row],[Model]])),1,0)</f>
        <v>1</v>
      </c>
      <c r="H2760">
        <f>IF(ISNUMBER(SEARCH("GT",porsche_data[[#This Row],[Model]])),1,0)</f>
        <v>0</v>
      </c>
      <c r="I2760">
        <f>IF(ISNUMBER(SEARCH("RS",porsche_data[[#This Row],[Model]])),1,0)</f>
        <v>0</v>
      </c>
      <c r="J2760">
        <f>IF(ISNUMBER(SEARCH("Targa",porsche_data[[#This Row],[Body]])),1,0)</f>
        <v>0</v>
      </c>
      <c r="K2760">
        <f>IF(ISNUMBER(SEARCH("Cabriolet",porsche_data[[#This Row],[Body]])),1,0)</f>
        <v>1</v>
      </c>
      <c r="L2760" t="s">
        <v>16</v>
      </c>
      <c r="M2760">
        <v>997</v>
      </c>
      <c r="N2760" t="s">
        <v>81</v>
      </c>
      <c r="O2760" s="3">
        <f>1*(LEFT(porsche_data[[#This Row],[Mileage0]],FIND(" ",porsche_data[[#This Row],[Mileage0]])-1))</f>
        <v>86000</v>
      </c>
      <c r="P2760" t="s">
        <v>178</v>
      </c>
      <c r="Q2760">
        <v>480</v>
      </c>
      <c r="R2760" t="s">
        <v>19</v>
      </c>
      <c r="S2760">
        <f>1*(LEFT(porsche_data[[#This Row],[Cylinder Capacity]],FIND(" ",porsche_data[[#This Row],[Cylinder Capacity]])-1))</f>
        <v>3.6</v>
      </c>
      <c r="T2760" t="s">
        <v>20</v>
      </c>
      <c r="U2760" t="s">
        <v>53</v>
      </c>
      <c r="V2760">
        <f>IF(porsche_data[[#This Row],[Transmission]]="Automatic",1,0)</f>
        <v>1</v>
      </c>
      <c r="W2760">
        <f>IF(porsche_data[[#This Row],[Transmission]]="PDK",1,0)</f>
        <v>0</v>
      </c>
      <c r="X2760" t="s">
        <v>46</v>
      </c>
      <c r="Y2760">
        <f>IF(porsche_data[[#This Row],[Drive]]="Rear drive",0,1)</f>
        <v>1</v>
      </c>
      <c r="Z2760" t="s">
        <v>23</v>
      </c>
      <c r="AA2760" t="s">
        <v>24</v>
      </c>
      <c r="AB2760">
        <f>IF(OR(porsche_data[[#This Row],[Interior Color]]="Black",porsche_data[[#This Row],[Interior Color]]="Beige",porsche_data[[#This Row],[Interior Color]]="Brown",porsche_data[[#This Row],[Interior Color]]="Grey"),0,1)</f>
        <v>0</v>
      </c>
      <c r="AC2760" t="s">
        <v>32</v>
      </c>
      <c r="AD27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61" spans="1:30" hidden="1" x14ac:dyDescent="0.2">
      <c r="A2761" t="s">
        <v>25</v>
      </c>
      <c r="C2761" t="e">
        <f>ABS((porsche_data[[#This Row],[Price]]-#REF!)/#REF!)</f>
        <v>#REF!</v>
      </c>
      <c r="D2761" t="s">
        <v>25</v>
      </c>
      <c r="E2761" t="s">
        <v>25</v>
      </c>
      <c r="F2761">
        <f>IF(OR(ISNUMBER(SEARCH(" 4S",porsche_data[[#This Row],[Model]])), ISNUMBER(SEARCH(" S",porsche_data[[#This Row],[Model]]))),1,0)</f>
        <v>0</v>
      </c>
      <c r="G2761">
        <f>IF(ISNUMBER(SEARCH("Turbo",porsche_data[[#This Row],[Model]])),1,0)</f>
        <v>0</v>
      </c>
      <c r="H2761">
        <f>IF(ISNUMBER(SEARCH("GT",porsche_data[[#This Row],[Model]])),1,0)</f>
        <v>0</v>
      </c>
      <c r="I2761">
        <f>IF(ISNUMBER(SEARCH("RS",porsche_data[[#This Row],[Model]])),1,0)</f>
        <v>0</v>
      </c>
      <c r="J2761">
        <f>IF(ISNUMBER(SEARCH("Targa",porsche_data[[#This Row],[Body]])),1,0)</f>
        <v>0</v>
      </c>
      <c r="K2761">
        <f>IF(ISNUMBER(SEARCH("Cabriolet",porsche_data[[#This Row],[Body]])),1,0)</f>
        <v>0</v>
      </c>
      <c r="L2761" t="s">
        <v>25</v>
      </c>
      <c r="N2761" t="s">
        <v>25</v>
      </c>
      <c r="O2761" t="str">
        <f>IF(ISNUMBER(SEARCH("km",porsche_data[[#This Row],[Mileage0]])),porsche_data[[#This Row],[Mileage0]],"")</f>
        <v/>
      </c>
      <c r="P2761" t="s">
        <v>25</v>
      </c>
      <c r="R2761" t="s">
        <v>25</v>
      </c>
      <c r="T2761" t="s">
        <v>25</v>
      </c>
      <c r="U2761" t="s">
        <v>25</v>
      </c>
      <c r="V2761">
        <f>IF(porsche_data[[#This Row],[Transmission]]="Automatic",1,0)</f>
        <v>0</v>
      </c>
      <c r="W2761">
        <f>IF(porsche_data[[#This Row],[Transmission]]="PDK",1,0)</f>
        <v>0</v>
      </c>
      <c r="X2761" t="s">
        <v>25</v>
      </c>
      <c r="Y2761">
        <f>IF(porsche_data[[#This Row],[Drive]]="Rear drive",0,1)</f>
        <v>1</v>
      </c>
      <c r="Z2761" t="s">
        <v>25</v>
      </c>
      <c r="AA2761" t="s">
        <v>25</v>
      </c>
      <c r="AB2761">
        <f>IF(OR(porsche_data[[#This Row],[Interior Color]]="Black",porsche_data[[#This Row],[Interior Color]]="Beige",porsche_data[[#This Row],[Interior Color]]="Brown",porsche_data[[#This Row],[Interior Color]]="Grey"),0,1)</f>
        <v>1</v>
      </c>
      <c r="AC2761" t="s">
        <v>25</v>
      </c>
      <c r="AD27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62" spans="1:30" x14ac:dyDescent="0.2">
      <c r="A2762" t="s">
        <v>3803</v>
      </c>
      <c r="B2762">
        <v>94950</v>
      </c>
      <c r="C2762">
        <f>ABS((porsche_data[[#This Row],[Price]]-AVERAGE(B2694:B7149))/_xlfn.STDEV.P(B2694:B7149))</f>
        <v>1.4888781914840943</v>
      </c>
      <c r="D2762" t="s">
        <v>209</v>
      </c>
      <c r="E2762" t="s">
        <v>505</v>
      </c>
      <c r="F2762">
        <f>IF(OR(ISNUMBER(SEARCH(" 4S",porsche_data[[#This Row],[Model]])), ISNUMBER(SEARCH(" S",porsche_data[[#This Row],[Model]]))),1,0)</f>
        <v>0</v>
      </c>
      <c r="G2762">
        <f>IF(ISNUMBER(SEARCH("Turbo",porsche_data[[#This Row],[Model]])),1,0)</f>
        <v>0</v>
      </c>
      <c r="H2762">
        <f>IF(ISNUMBER(SEARCH("GT",porsche_data[[#This Row],[Model]])),1,0)</f>
        <v>0</v>
      </c>
      <c r="I2762">
        <f>IF(ISNUMBER(SEARCH("RS",porsche_data[[#This Row],[Model]])),1,0)</f>
        <v>0</v>
      </c>
      <c r="J2762">
        <f>IF(ISNUMBER(SEARCH("Targa",porsche_data[[#This Row],[Body]])),1,0)</f>
        <v>1</v>
      </c>
      <c r="K2762">
        <f>IF(ISNUMBER(SEARCH("Cabriolet",porsche_data[[#This Row],[Body]])),1,0)</f>
        <v>0</v>
      </c>
      <c r="L2762" t="s">
        <v>36</v>
      </c>
      <c r="M2762">
        <v>911</v>
      </c>
      <c r="N2762" t="s">
        <v>4176</v>
      </c>
      <c r="O2762" s="3">
        <f>1*(LEFT(porsche_data[[#This Row],[Mileage0]],FIND(" ",porsche_data[[#This Row],[Mileage0]])-1))</f>
        <v>99240</v>
      </c>
      <c r="P2762" t="s">
        <v>59</v>
      </c>
      <c r="Q2762">
        <v>231</v>
      </c>
      <c r="R2762" t="s">
        <v>60</v>
      </c>
      <c r="S2762">
        <f>1*(LEFT(porsche_data[[#This Row],[Cylinder Capacity]],FIND(" ",porsche_data[[#This Row],[Cylinder Capacity]])-1))</f>
        <v>3.2</v>
      </c>
      <c r="T2762" t="s">
        <v>20</v>
      </c>
      <c r="U2762" t="s">
        <v>21</v>
      </c>
      <c r="V2762">
        <f>IF(porsche_data[[#This Row],[Transmission]]="Automatic",1,0)</f>
        <v>0</v>
      </c>
      <c r="W2762">
        <f>IF(porsche_data[[#This Row],[Transmission]]="PDK",1,0)</f>
        <v>0</v>
      </c>
      <c r="X2762" t="s">
        <v>22</v>
      </c>
      <c r="Y2762">
        <f>IF(porsche_data[[#This Row],[Drive]]="Rear drive",0,1)</f>
        <v>0</v>
      </c>
      <c r="Z2762" t="s">
        <v>23</v>
      </c>
      <c r="AA2762" t="s">
        <v>24</v>
      </c>
      <c r="AB2762">
        <f>IF(OR(porsche_data[[#This Row],[Interior Color]]="Black",porsche_data[[#This Row],[Interior Color]]="Beige",porsche_data[[#This Row],[Interior Color]]="Brown",porsche_data[[#This Row],[Interior Color]]="Grey"),0,1)</f>
        <v>0</v>
      </c>
      <c r="AC2762" t="s">
        <v>116</v>
      </c>
      <c r="AD27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63" spans="1:30" hidden="1" x14ac:dyDescent="0.2">
      <c r="A2763" t="s">
        <v>1605</v>
      </c>
      <c r="B2763">
        <v>94911</v>
      </c>
      <c r="C2763" t="e">
        <f>ABS((porsche_data[[#This Row],[Price]]-#REF!)/#REF!)</f>
        <v>#REF!</v>
      </c>
      <c r="D2763" t="s">
        <v>34</v>
      </c>
      <c r="E2763" t="s">
        <v>655</v>
      </c>
      <c r="F2763">
        <f>IF(OR(ISNUMBER(SEARCH(" 4S",porsche_data[[#This Row],[Model]])), ISNUMBER(SEARCH(" S",porsche_data[[#This Row],[Model]]))),1,0)</f>
        <v>1</v>
      </c>
      <c r="G2763">
        <f>IF(ISNUMBER(SEARCH("Turbo",porsche_data[[#This Row],[Model]])),1,0)</f>
        <v>0</v>
      </c>
      <c r="H2763">
        <f>IF(ISNUMBER(SEARCH("GT",porsche_data[[#This Row],[Model]])),1,0)</f>
        <v>0</v>
      </c>
      <c r="I2763">
        <f>IF(ISNUMBER(SEARCH("RS",porsche_data[[#This Row],[Model]])),1,0)</f>
        <v>0</v>
      </c>
      <c r="J2763">
        <f>IF(ISNUMBER(SEARCH("Targa",porsche_data[[#This Row],[Body]])),1,0)</f>
        <v>0</v>
      </c>
      <c r="K2763">
        <f>IF(ISNUMBER(SEARCH("Cabriolet",porsche_data[[#This Row],[Body]])),1,0)</f>
        <v>0</v>
      </c>
      <c r="L2763" t="s">
        <v>44</v>
      </c>
      <c r="N2763" t="s">
        <v>1606</v>
      </c>
      <c r="O2763" t="str">
        <f>IF(ISNUMBER(SEARCH("km",porsche_data[[#This Row],[Mileage0]])),porsche_data[[#This Row],[Mileage0]],"")</f>
        <v>10220 km</v>
      </c>
      <c r="P2763" t="s">
        <v>922</v>
      </c>
      <c r="R2763" t="s">
        <v>39</v>
      </c>
      <c r="T2763" t="s">
        <v>20</v>
      </c>
      <c r="U2763" t="s">
        <v>21</v>
      </c>
      <c r="V2763">
        <f>IF(porsche_data[[#This Row],[Transmission]]="Automatic",1,0)</f>
        <v>0</v>
      </c>
      <c r="W2763">
        <f>IF(porsche_data[[#This Row],[Transmission]]="PDK",1,0)</f>
        <v>0</v>
      </c>
      <c r="X2763" t="s">
        <v>22</v>
      </c>
      <c r="Y2763">
        <f>IF(porsche_data[[#This Row],[Drive]]="Rear drive",0,1)</f>
        <v>0</v>
      </c>
      <c r="Z2763" t="s">
        <v>23</v>
      </c>
      <c r="AA2763" t="s">
        <v>61</v>
      </c>
      <c r="AB2763">
        <f>IF(OR(porsche_data[[#This Row],[Interior Color]]="Black",porsche_data[[#This Row],[Interior Color]]="Beige",porsche_data[[#This Row],[Interior Color]]="Brown",porsche_data[[#This Row],[Interior Color]]="Grey"),0,1)</f>
        <v>1</v>
      </c>
      <c r="AC2763" t="s">
        <v>40</v>
      </c>
      <c r="AD27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64" spans="1:30" hidden="1" x14ac:dyDescent="0.2">
      <c r="A2764" t="s">
        <v>1605</v>
      </c>
      <c r="B2764">
        <v>94911</v>
      </c>
      <c r="C2764" t="e">
        <f>ABS((porsche_data[[#This Row],[Price]]-#REF!)/#REF!)</f>
        <v>#REF!</v>
      </c>
      <c r="D2764" t="s">
        <v>118</v>
      </c>
      <c r="E2764" t="s">
        <v>426</v>
      </c>
      <c r="F2764">
        <f>IF(OR(ISNUMBER(SEARCH(" 4S",porsche_data[[#This Row],[Model]])), ISNUMBER(SEARCH(" S",porsche_data[[#This Row],[Model]]))),1,0)</f>
        <v>0</v>
      </c>
      <c r="G2764">
        <f>IF(ISNUMBER(SEARCH("Turbo",porsche_data[[#This Row],[Model]])),1,0)</f>
        <v>0</v>
      </c>
      <c r="H2764">
        <f>IF(ISNUMBER(SEARCH("GT",porsche_data[[#This Row],[Model]])),1,0)</f>
        <v>0</v>
      </c>
      <c r="I2764">
        <f>IF(ISNUMBER(SEARCH("RS",porsche_data[[#This Row],[Model]])),1,0)</f>
        <v>0</v>
      </c>
      <c r="J2764">
        <f>IF(ISNUMBER(SEARCH("Targa",porsche_data[[#This Row],[Body]])),1,0)</f>
        <v>0</v>
      </c>
      <c r="K2764">
        <f>IF(ISNUMBER(SEARCH("Cabriolet",porsche_data[[#This Row],[Body]])),1,0)</f>
        <v>0</v>
      </c>
      <c r="L2764" t="s">
        <v>44</v>
      </c>
      <c r="N2764" t="s">
        <v>2451</v>
      </c>
      <c r="O2764" t="str">
        <f>IF(ISNUMBER(SEARCH("km",porsche_data[[#This Row],[Mileage0]])),porsche_data[[#This Row],[Mileage0]],"")</f>
        <v>94014 km</v>
      </c>
      <c r="P2764" t="s">
        <v>736</v>
      </c>
      <c r="R2764" t="s">
        <v>122</v>
      </c>
      <c r="T2764" t="s">
        <v>20</v>
      </c>
      <c r="U2764" t="s">
        <v>21</v>
      </c>
      <c r="V2764">
        <f>IF(porsche_data[[#This Row],[Transmission]]="Automatic",1,0)</f>
        <v>0</v>
      </c>
      <c r="W2764">
        <f>IF(porsche_data[[#This Row],[Transmission]]="PDK",1,0)</f>
        <v>0</v>
      </c>
      <c r="X2764" t="s">
        <v>22</v>
      </c>
      <c r="Y2764">
        <f>IF(porsche_data[[#This Row],[Drive]]="Rear drive",0,1)</f>
        <v>0</v>
      </c>
      <c r="Z2764" t="s">
        <v>23</v>
      </c>
      <c r="AA2764" t="s">
        <v>24</v>
      </c>
      <c r="AB2764">
        <f>IF(OR(porsche_data[[#This Row],[Interior Color]]="Black",porsche_data[[#This Row],[Interior Color]]="Beige",porsche_data[[#This Row],[Interior Color]]="Brown",porsche_data[[#This Row],[Interior Color]]="Grey"),0,1)</f>
        <v>0</v>
      </c>
      <c r="AC2764" t="s">
        <v>40</v>
      </c>
      <c r="AD27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65" spans="1:30" hidden="1" x14ac:dyDescent="0.2">
      <c r="A2765" t="s">
        <v>4197</v>
      </c>
      <c r="C2765" t="e">
        <f>ABS((porsche_data[[#This Row],[Price]]-#REF!)/#REF!)</f>
        <v>#REF!</v>
      </c>
      <c r="D2765" t="s">
        <v>303</v>
      </c>
      <c r="E2765" t="s">
        <v>216</v>
      </c>
      <c r="F2765">
        <f>IF(OR(ISNUMBER(SEARCH(" 4S",porsche_data[[#This Row],[Model]])), ISNUMBER(SEARCH(" S",porsche_data[[#This Row],[Model]]))),1,0)</f>
        <v>1</v>
      </c>
      <c r="G2765">
        <f>IF(ISNUMBER(SEARCH("Turbo",porsche_data[[#This Row],[Model]])),1,0)</f>
        <v>0</v>
      </c>
      <c r="H2765">
        <f>IF(ISNUMBER(SEARCH("GT",porsche_data[[#This Row],[Model]])),1,0)</f>
        <v>0</v>
      </c>
      <c r="I2765">
        <f>IF(ISNUMBER(SEARCH("RS",porsche_data[[#This Row],[Model]])),1,0)</f>
        <v>0</v>
      </c>
      <c r="J2765">
        <f>IF(ISNUMBER(SEARCH("Targa",porsche_data[[#This Row],[Body]])),1,0)</f>
        <v>0</v>
      </c>
      <c r="K2765">
        <f>IF(ISNUMBER(SEARCH("Cabriolet",porsche_data[[#This Row],[Body]])),1,0)</f>
        <v>0</v>
      </c>
      <c r="L2765" t="s">
        <v>44</v>
      </c>
      <c r="N2765" t="s">
        <v>4077</v>
      </c>
      <c r="O2765" t="str">
        <f>IF(ISNUMBER(SEARCH("km",porsche_data[[#This Row],[Mileage0]])),porsche_data[[#This Row],[Mileage0]],"")</f>
        <v>132000 km</v>
      </c>
      <c r="P2765" t="s">
        <v>182</v>
      </c>
      <c r="R2765" t="s">
        <v>88</v>
      </c>
      <c r="T2765" t="s">
        <v>20</v>
      </c>
      <c r="U2765" t="s">
        <v>31</v>
      </c>
      <c r="V2765">
        <f>IF(porsche_data[[#This Row],[Transmission]]="Automatic",1,0)</f>
        <v>0</v>
      </c>
      <c r="W2765">
        <f>IF(porsche_data[[#This Row],[Transmission]]="PDK",1,0)</f>
        <v>1</v>
      </c>
      <c r="X2765" t="s">
        <v>22</v>
      </c>
      <c r="Y2765">
        <f>IF(porsche_data[[#This Row],[Drive]]="Rear drive",0,1)</f>
        <v>0</v>
      </c>
      <c r="Z2765" t="s">
        <v>23</v>
      </c>
      <c r="AA2765" t="s">
        <v>24</v>
      </c>
      <c r="AB2765">
        <f>IF(OR(porsche_data[[#This Row],[Interior Color]]="Black",porsche_data[[#This Row],[Interior Color]]="Beige",porsche_data[[#This Row],[Interior Color]]="Brown",porsche_data[[#This Row],[Interior Color]]="Grey"),0,1)</f>
        <v>0</v>
      </c>
      <c r="AC2765" t="s">
        <v>24</v>
      </c>
      <c r="AD27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66" spans="1:30" x14ac:dyDescent="0.2">
      <c r="A2766" t="s">
        <v>328</v>
      </c>
      <c r="B2766">
        <v>94900</v>
      </c>
      <c r="C2766">
        <f>ABS((porsche_data[[#This Row],[Price]]-AVERAGE(B2698:B7153))/_xlfn.STDEV.P(B2698:B7153))</f>
        <v>1.4904490657943674</v>
      </c>
      <c r="D2766" t="s">
        <v>90</v>
      </c>
      <c r="E2766" t="s">
        <v>329</v>
      </c>
      <c r="F2766">
        <f>IF(OR(ISNUMBER(SEARCH(" 4S",porsche_data[[#This Row],[Model]])), ISNUMBER(SEARCH(" S",porsche_data[[#This Row],[Model]]))),1,0)</f>
        <v>0</v>
      </c>
      <c r="G2766">
        <f>IF(ISNUMBER(SEARCH("Turbo",porsche_data[[#This Row],[Model]])),1,0)</f>
        <v>0</v>
      </c>
      <c r="H2766">
        <f>IF(ISNUMBER(SEARCH("GT",porsche_data[[#This Row],[Model]])),1,0)</f>
        <v>0</v>
      </c>
      <c r="I2766">
        <f>IF(ISNUMBER(SEARCH("RS",porsche_data[[#This Row],[Model]])),1,0)</f>
        <v>0</v>
      </c>
      <c r="J2766">
        <f>IF(ISNUMBER(SEARCH("Targa",porsche_data[[#This Row],[Body]])),1,0)</f>
        <v>0</v>
      </c>
      <c r="K2766">
        <f>IF(ISNUMBER(SEARCH("Cabriolet",porsche_data[[#This Row],[Body]])),1,0)</f>
        <v>0</v>
      </c>
      <c r="L2766" t="s">
        <v>44</v>
      </c>
      <c r="M2766">
        <v>991</v>
      </c>
      <c r="N2766" t="s">
        <v>330</v>
      </c>
      <c r="O2766" s="3">
        <f>1*(LEFT(porsche_data[[#This Row],[Mileage0]],FIND(" ",porsche_data[[#This Row],[Mileage0]])-1))</f>
        <v>67000</v>
      </c>
      <c r="P2766" t="s">
        <v>331</v>
      </c>
      <c r="Q2766">
        <v>370</v>
      </c>
      <c r="R2766" t="s">
        <v>78</v>
      </c>
      <c r="S2766">
        <f>1*(LEFT(porsche_data[[#This Row],[Cylinder Capacity]],FIND(" ",porsche_data[[#This Row],[Cylinder Capacity]])-1))</f>
        <v>3</v>
      </c>
      <c r="T2766" t="s">
        <v>20</v>
      </c>
      <c r="U2766" t="s">
        <v>31</v>
      </c>
      <c r="V2766">
        <f>IF(porsche_data[[#This Row],[Transmission]]="Automatic",1,0)</f>
        <v>0</v>
      </c>
      <c r="W2766">
        <f>IF(porsche_data[[#This Row],[Transmission]]="PDK",1,0)</f>
        <v>1</v>
      </c>
      <c r="X2766" t="s">
        <v>22</v>
      </c>
      <c r="Y2766">
        <f>IF(porsche_data[[#This Row],[Drive]]="Rear drive",0,1)</f>
        <v>0</v>
      </c>
      <c r="Z2766" t="s">
        <v>23</v>
      </c>
      <c r="AA2766" t="s">
        <v>24</v>
      </c>
      <c r="AB2766">
        <f>IF(OR(porsche_data[[#This Row],[Interior Color]]="Black",porsche_data[[#This Row],[Interior Color]]="Beige",porsche_data[[#This Row],[Interior Color]]="Brown",porsche_data[[#This Row],[Interior Color]]="Grey"),0,1)</f>
        <v>0</v>
      </c>
      <c r="AC2766" t="s">
        <v>99</v>
      </c>
      <c r="AD27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67" spans="1:30" hidden="1" x14ac:dyDescent="0.2">
      <c r="A2767" t="s">
        <v>25</v>
      </c>
      <c r="C2767" t="e">
        <f>ABS((porsche_data[[#This Row],[Price]]-#REF!)/#REF!)</f>
        <v>#REF!</v>
      </c>
      <c r="D2767" t="s">
        <v>25</v>
      </c>
      <c r="E2767" t="s">
        <v>25</v>
      </c>
      <c r="F2767">
        <f>IF(OR(ISNUMBER(SEARCH(" 4S",porsche_data[[#This Row],[Model]])), ISNUMBER(SEARCH(" S",porsche_data[[#This Row],[Model]]))),1,0)</f>
        <v>0</v>
      </c>
      <c r="G2767">
        <f>IF(ISNUMBER(SEARCH("Turbo",porsche_data[[#This Row],[Model]])),1,0)</f>
        <v>0</v>
      </c>
      <c r="H2767">
        <f>IF(ISNUMBER(SEARCH("GT",porsche_data[[#This Row],[Model]])),1,0)</f>
        <v>0</v>
      </c>
      <c r="I2767">
        <f>IF(ISNUMBER(SEARCH("RS",porsche_data[[#This Row],[Model]])),1,0)</f>
        <v>0</v>
      </c>
      <c r="J2767">
        <f>IF(ISNUMBER(SEARCH("Targa",porsche_data[[#This Row],[Body]])),1,0)</f>
        <v>0</v>
      </c>
      <c r="K2767">
        <f>IF(ISNUMBER(SEARCH("Cabriolet",porsche_data[[#This Row],[Body]])),1,0)</f>
        <v>0</v>
      </c>
      <c r="L2767" t="s">
        <v>25</v>
      </c>
      <c r="N2767" t="s">
        <v>25</v>
      </c>
      <c r="O2767" t="str">
        <f>IF(ISNUMBER(SEARCH("km",porsche_data[[#This Row],[Mileage0]])),porsche_data[[#This Row],[Mileage0]],"")</f>
        <v/>
      </c>
      <c r="P2767" t="s">
        <v>25</v>
      </c>
      <c r="R2767" t="s">
        <v>25</v>
      </c>
      <c r="T2767" t="s">
        <v>25</v>
      </c>
      <c r="U2767" t="s">
        <v>25</v>
      </c>
      <c r="V2767">
        <f>IF(porsche_data[[#This Row],[Transmission]]="Automatic",1,0)</f>
        <v>0</v>
      </c>
      <c r="W2767">
        <f>IF(porsche_data[[#This Row],[Transmission]]="PDK",1,0)</f>
        <v>0</v>
      </c>
      <c r="X2767" t="s">
        <v>25</v>
      </c>
      <c r="Y2767">
        <f>IF(porsche_data[[#This Row],[Drive]]="Rear drive",0,1)</f>
        <v>1</v>
      </c>
      <c r="Z2767" t="s">
        <v>25</v>
      </c>
      <c r="AA2767" t="s">
        <v>25</v>
      </c>
      <c r="AB2767">
        <f>IF(OR(porsche_data[[#This Row],[Interior Color]]="Black",porsche_data[[#This Row],[Interior Color]]="Beige",porsche_data[[#This Row],[Interior Color]]="Brown",porsche_data[[#This Row],[Interior Color]]="Grey"),0,1)</f>
        <v>1</v>
      </c>
      <c r="AC2767" t="s">
        <v>25</v>
      </c>
      <c r="AD27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68" spans="1:30" hidden="1" x14ac:dyDescent="0.2">
      <c r="A2768" t="s">
        <v>3787</v>
      </c>
      <c r="C2768" t="e">
        <f>ABS((porsche_data[[#This Row],[Price]]-#REF!)/#REF!)</f>
        <v>#REF!</v>
      </c>
      <c r="D2768" t="s">
        <v>184</v>
      </c>
      <c r="E2768" t="s">
        <v>193</v>
      </c>
      <c r="F2768">
        <f>IF(OR(ISNUMBER(SEARCH(" 4S",porsche_data[[#This Row],[Model]])), ISNUMBER(SEARCH(" S",porsche_data[[#This Row],[Model]]))),1,0)</f>
        <v>1</v>
      </c>
      <c r="G2768">
        <f>IF(ISNUMBER(SEARCH("Turbo",porsche_data[[#This Row],[Model]])),1,0)</f>
        <v>0</v>
      </c>
      <c r="H2768">
        <f>IF(ISNUMBER(SEARCH("GT",porsche_data[[#This Row],[Model]])),1,0)</f>
        <v>0</v>
      </c>
      <c r="I2768">
        <f>IF(ISNUMBER(SEARCH("RS",porsche_data[[#This Row],[Model]])),1,0)</f>
        <v>0</v>
      </c>
      <c r="J2768">
        <f>IF(ISNUMBER(SEARCH("Targa",porsche_data[[#This Row],[Body]])),1,0)</f>
        <v>0</v>
      </c>
      <c r="K2768">
        <f>IF(ISNUMBER(SEARCH("Cabriolet",porsche_data[[#This Row],[Body]])),1,0)</f>
        <v>0</v>
      </c>
      <c r="L2768" t="s">
        <v>108</v>
      </c>
      <c r="N2768" t="s">
        <v>3788</v>
      </c>
      <c r="O2768" t="str">
        <f>IF(ISNUMBER(SEARCH("km",porsche_data[[#This Row],[Mileage0]])),porsche_data[[#This Row],[Mileage0]],"")</f>
        <v>1897 km</v>
      </c>
      <c r="P2768" t="s">
        <v>73</v>
      </c>
      <c r="R2768" t="s">
        <v>111</v>
      </c>
      <c r="T2768" t="s">
        <v>20</v>
      </c>
      <c r="U2768" t="s">
        <v>21</v>
      </c>
      <c r="V2768">
        <f>IF(porsche_data[[#This Row],[Transmission]]="Automatic",1,0)</f>
        <v>0</v>
      </c>
      <c r="W2768">
        <f>IF(porsche_data[[#This Row],[Transmission]]="PDK",1,0)</f>
        <v>0</v>
      </c>
      <c r="X2768" t="s">
        <v>22</v>
      </c>
      <c r="Y2768">
        <f>IF(porsche_data[[#This Row],[Drive]]="Rear drive",0,1)</f>
        <v>0</v>
      </c>
      <c r="Z2768" t="s">
        <v>23</v>
      </c>
      <c r="AA2768" t="s">
        <v>24</v>
      </c>
      <c r="AB2768">
        <f>IF(OR(porsche_data[[#This Row],[Interior Color]]="Black",porsche_data[[#This Row],[Interior Color]]="Beige",porsche_data[[#This Row],[Interior Color]]="Brown",porsche_data[[#This Row],[Interior Color]]="Grey"),0,1)</f>
        <v>0</v>
      </c>
      <c r="AC2768" t="s">
        <v>47</v>
      </c>
      <c r="AD27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69" spans="1:30" x14ac:dyDescent="0.2">
      <c r="A2769" t="s">
        <v>328</v>
      </c>
      <c r="B2769">
        <v>94900</v>
      </c>
      <c r="C2769">
        <f>ABS((porsche_data[[#This Row],[Price]]-AVERAGE(B2701:B7156))/_xlfn.STDEV.P(B2701:B7156))</f>
        <v>1.4904490657943674</v>
      </c>
      <c r="D2769" t="s">
        <v>298</v>
      </c>
      <c r="E2769" t="s">
        <v>891</v>
      </c>
      <c r="F2769">
        <f>IF(OR(ISNUMBER(SEARCH(" 4S",porsche_data[[#This Row],[Model]])), ISNUMBER(SEARCH(" S",porsche_data[[#This Row],[Model]]))),1,0)</f>
        <v>0</v>
      </c>
      <c r="G2769">
        <f>IF(ISNUMBER(SEARCH("Turbo",porsche_data[[#This Row],[Model]])),1,0)</f>
        <v>1</v>
      </c>
      <c r="H2769">
        <f>IF(ISNUMBER(SEARCH("GT",porsche_data[[#This Row],[Model]])),1,0)</f>
        <v>0</v>
      </c>
      <c r="I2769">
        <f>IF(ISNUMBER(SEARCH("RS",porsche_data[[#This Row],[Model]])),1,0)</f>
        <v>0</v>
      </c>
      <c r="J2769">
        <f>IF(ISNUMBER(SEARCH("Targa",porsche_data[[#This Row],[Body]])),1,0)</f>
        <v>0</v>
      </c>
      <c r="K2769">
        <f>IF(ISNUMBER(SEARCH("Cabriolet",porsche_data[[#This Row],[Body]])),1,0)</f>
        <v>0</v>
      </c>
      <c r="L2769" t="s">
        <v>44</v>
      </c>
      <c r="M2769">
        <v>997</v>
      </c>
      <c r="N2769" t="s">
        <v>1474</v>
      </c>
      <c r="O2769" s="3">
        <f>1*(LEFT(porsche_data[[#This Row],[Mileage0]],FIND(" ",porsche_data[[#This Row],[Mileage0]])-1))</f>
        <v>99000</v>
      </c>
      <c r="P2769" t="s">
        <v>178</v>
      </c>
      <c r="Q2769">
        <v>480</v>
      </c>
      <c r="R2769" t="s">
        <v>19</v>
      </c>
      <c r="S2769">
        <f>1*(LEFT(porsche_data[[#This Row],[Cylinder Capacity]],FIND(" ",porsche_data[[#This Row],[Cylinder Capacity]])-1))</f>
        <v>3.6</v>
      </c>
      <c r="T2769" t="s">
        <v>20</v>
      </c>
      <c r="U2769" t="s">
        <v>21</v>
      </c>
      <c r="V2769">
        <f>IF(porsche_data[[#This Row],[Transmission]]="Automatic",1,0)</f>
        <v>0</v>
      </c>
      <c r="W2769">
        <f>IF(porsche_data[[#This Row],[Transmission]]="PDK",1,0)</f>
        <v>0</v>
      </c>
      <c r="X2769" t="s">
        <v>46</v>
      </c>
      <c r="Y2769">
        <f>IF(porsche_data[[#This Row],[Drive]]="Rear drive",0,1)</f>
        <v>1</v>
      </c>
      <c r="Z2769" t="s">
        <v>23</v>
      </c>
      <c r="AA2769" t="s">
        <v>24</v>
      </c>
      <c r="AB2769">
        <f>IF(OR(porsche_data[[#This Row],[Interior Color]]="Black",porsche_data[[#This Row],[Interior Color]]="Beige",porsche_data[[#This Row],[Interior Color]]="Brown",porsche_data[[#This Row],[Interior Color]]="Grey"),0,1)</f>
        <v>0</v>
      </c>
      <c r="AC2769" t="s">
        <v>24</v>
      </c>
      <c r="AD27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70" spans="1:30" hidden="1" x14ac:dyDescent="0.2">
      <c r="A2770" t="s">
        <v>3791</v>
      </c>
      <c r="C2770" t="e">
        <f>ABS((porsche_data[[#This Row],[Price]]-#REF!)/#REF!)</f>
        <v>#REF!</v>
      </c>
      <c r="D2770" t="s">
        <v>152</v>
      </c>
      <c r="E2770" t="s">
        <v>176</v>
      </c>
      <c r="F2770">
        <f>IF(OR(ISNUMBER(SEARCH(" 4S",porsche_data[[#This Row],[Model]])), ISNUMBER(SEARCH(" S",porsche_data[[#This Row],[Model]]))),1,0)</f>
        <v>0</v>
      </c>
      <c r="G2770">
        <f>IF(ISNUMBER(SEARCH("Turbo",porsche_data[[#This Row],[Model]])),1,0)</f>
        <v>0</v>
      </c>
      <c r="H2770">
        <f>IF(ISNUMBER(SEARCH("GT",porsche_data[[#This Row],[Model]])),1,0)</f>
        <v>1</v>
      </c>
      <c r="I2770">
        <f>IF(ISNUMBER(SEARCH("RS",porsche_data[[#This Row],[Model]])),1,0)</f>
        <v>0</v>
      </c>
      <c r="J2770">
        <f>IF(ISNUMBER(SEARCH("Targa",porsche_data[[#This Row],[Body]])),1,0)</f>
        <v>1</v>
      </c>
      <c r="K2770">
        <f>IF(ISNUMBER(SEARCH("Cabriolet",porsche_data[[#This Row],[Body]])),1,0)</f>
        <v>0</v>
      </c>
      <c r="L2770" t="s">
        <v>36</v>
      </c>
      <c r="N2770" t="s">
        <v>25</v>
      </c>
      <c r="O2770" t="str">
        <f>IF(ISNUMBER(SEARCH("km",porsche_data[[#This Row],[Mileage0]])),porsche_data[[#This Row],[Mileage0]],"")</f>
        <v/>
      </c>
      <c r="P2770" t="s">
        <v>178</v>
      </c>
      <c r="R2770" t="s">
        <v>67</v>
      </c>
      <c r="T2770" t="s">
        <v>20</v>
      </c>
      <c r="U2770" t="s">
        <v>31</v>
      </c>
      <c r="V2770">
        <f>IF(porsche_data[[#This Row],[Transmission]]="Automatic",1,0)</f>
        <v>0</v>
      </c>
      <c r="W2770">
        <f>IF(porsche_data[[#This Row],[Transmission]]="PDK",1,0)</f>
        <v>1</v>
      </c>
      <c r="X2770" t="s">
        <v>46</v>
      </c>
      <c r="Y2770">
        <f>IF(porsche_data[[#This Row],[Drive]]="Rear drive",0,1)</f>
        <v>1</v>
      </c>
      <c r="Z2770" t="s">
        <v>23</v>
      </c>
      <c r="AA2770" t="s">
        <v>24</v>
      </c>
      <c r="AB2770">
        <f>IF(OR(porsche_data[[#This Row],[Interior Color]]="Black",porsche_data[[#This Row],[Interior Color]]="Beige",porsche_data[[#This Row],[Interior Color]]="Brown",porsche_data[[#This Row],[Interior Color]]="Grey"),0,1)</f>
        <v>0</v>
      </c>
      <c r="AC2770" t="s">
        <v>589</v>
      </c>
      <c r="AD27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71" spans="1:30" hidden="1" x14ac:dyDescent="0.2">
      <c r="A2771" t="s">
        <v>880</v>
      </c>
      <c r="C2771" t="e">
        <f>ABS((porsche_data[[#This Row],[Price]]-#REF!)/#REF!)</f>
        <v>#REF!</v>
      </c>
      <c r="D2771" t="s">
        <v>1074</v>
      </c>
      <c r="E2771" t="s">
        <v>3792</v>
      </c>
      <c r="F2771">
        <f>IF(OR(ISNUMBER(SEARCH(" 4S",porsche_data[[#This Row],[Model]])), ISNUMBER(SEARCH(" S",porsche_data[[#This Row],[Model]]))),1,0)</f>
        <v>0</v>
      </c>
      <c r="G2771">
        <f>IF(ISNUMBER(SEARCH("Turbo",porsche_data[[#This Row],[Model]])),1,0)</f>
        <v>0</v>
      </c>
      <c r="H2771">
        <f>IF(ISNUMBER(SEARCH("GT",porsche_data[[#This Row],[Model]])),1,0)</f>
        <v>0</v>
      </c>
      <c r="I2771">
        <f>IF(ISNUMBER(SEARCH("RS",porsche_data[[#This Row],[Model]])),1,0)</f>
        <v>0</v>
      </c>
      <c r="J2771">
        <f>IF(ISNUMBER(SEARCH("Targa",porsche_data[[#This Row],[Body]])),1,0)</f>
        <v>0</v>
      </c>
      <c r="K2771">
        <f>IF(ISNUMBER(SEARCH("Cabriolet",porsche_data[[#This Row],[Body]])),1,0)</f>
        <v>0</v>
      </c>
      <c r="L2771" t="s">
        <v>108</v>
      </c>
      <c r="N2771" t="s">
        <v>3793</v>
      </c>
      <c r="O2771" t="str">
        <f>IF(ISNUMBER(SEARCH("km",porsche_data[[#This Row],[Mileage0]])),porsche_data[[#This Row],[Mileage0]],"")</f>
        <v>54819 km</v>
      </c>
      <c r="P2771" t="s">
        <v>394</v>
      </c>
      <c r="R2771" t="s">
        <v>395</v>
      </c>
      <c r="T2771" t="s">
        <v>20</v>
      </c>
      <c r="U2771" t="s">
        <v>21</v>
      </c>
      <c r="V2771">
        <f>IF(porsche_data[[#This Row],[Transmission]]="Automatic",1,0)</f>
        <v>0</v>
      </c>
      <c r="W2771">
        <f>IF(porsche_data[[#This Row],[Transmission]]="PDK",1,0)</f>
        <v>0</v>
      </c>
      <c r="X2771" t="s">
        <v>22</v>
      </c>
      <c r="Y2771">
        <f>IF(porsche_data[[#This Row],[Drive]]="Rear drive",0,1)</f>
        <v>0</v>
      </c>
      <c r="Z2771" t="s">
        <v>23</v>
      </c>
      <c r="AA2771" t="s">
        <v>32</v>
      </c>
      <c r="AB2771">
        <f>IF(OR(porsche_data[[#This Row],[Interior Color]]="Black",porsche_data[[#This Row],[Interior Color]]="Beige",porsche_data[[#This Row],[Interior Color]]="Brown",porsche_data[[#This Row],[Interior Color]]="Grey"),0,1)</f>
        <v>0</v>
      </c>
      <c r="AC2771" t="s">
        <v>116</v>
      </c>
      <c r="AD27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72" spans="1:30" hidden="1" x14ac:dyDescent="0.2">
      <c r="A2772" t="s">
        <v>3794</v>
      </c>
      <c r="C2772" t="e">
        <f>ABS((porsche_data[[#This Row],[Price]]-#REF!)/#REF!)</f>
        <v>#REF!</v>
      </c>
      <c r="D2772" t="s">
        <v>163</v>
      </c>
      <c r="E2772" t="s">
        <v>185</v>
      </c>
      <c r="F2772">
        <f>IF(OR(ISNUMBER(SEARCH(" 4S",porsche_data[[#This Row],[Model]])), ISNUMBER(SEARCH(" S",porsche_data[[#This Row],[Model]]))),1,0)</f>
        <v>1</v>
      </c>
      <c r="G2772">
        <f>IF(ISNUMBER(SEARCH("Turbo",porsche_data[[#This Row],[Model]])),1,0)</f>
        <v>0</v>
      </c>
      <c r="H2772">
        <f>IF(ISNUMBER(SEARCH("GT",porsche_data[[#This Row],[Model]])),1,0)</f>
        <v>0</v>
      </c>
      <c r="I2772">
        <f>IF(ISNUMBER(SEARCH("RS",porsche_data[[#This Row],[Model]])),1,0)</f>
        <v>0</v>
      </c>
      <c r="J2772">
        <f>IF(ISNUMBER(SEARCH("Targa",porsche_data[[#This Row],[Body]])),1,0)</f>
        <v>0</v>
      </c>
      <c r="K2772">
        <f>IF(ISNUMBER(SEARCH("Cabriolet",porsche_data[[#This Row],[Body]])),1,0)</f>
        <v>0</v>
      </c>
      <c r="L2772" t="s">
        <v>44</v>
      </c>
      <c r="N2772" t="s">
        <v>1379</v>
      </c>
      <c r="O2772" t="str">
        <f>IF(ISNUMBER(SEARCH("km",porsche_data[[#This Row],[Mileage0]])),porsche_data[[#This Row],[Mileage0]],"")</f>
        <v>72000 km</v>
      </c>
      <c r="P2772" t="s">
        <v>66</v>
      </c>
      <c r="R2772" t="s">
        <v>67</v>
      </c>
      <c r="T2772" t="s">
        <v>20</v>
      </c>
      <c r="U2772" t="s">
        <v>31</v>
      </c>
      <c r="V2772">
        <f>IF(porsche_data[[#This Row],[Transmission]]="Automatic",1,0)</f>
        <v>0</v>
      </c>
      <c r="W2772">
        <f>IF(porsche_data[[#This Row],[Transmission]]="PDK",1,0)</f>
        <v>1</v>
      </c>
      <c r="X2772" t="s">
        <v>22</v>
      </c>
      <c r="Y2772">
        <f>IF(porsche_data[[#This Row],[Drive]]="Rear drive",0,1)</f>
        <v>0</v>
      </c>
      <c r="Z2772" t="s">
        <v>23</v>
      </c>
      <c r="AA2772" t="s">
        <v>24</v>
      </c>
      <c r="AB2772">
        <f>IF(OR(porsche_data[[#This Row],[Interior Color]]="Black",porsche_data[[#This Row],[Interior Color]]="Beige",porsche_data[[#This Row],[Interior Color]]="Brown",porsche_data[[#This Row],[Interior Color]]="Grey"),0,1)</f>
        <v>0</v>
      </c>
      <c r="AC2772" t="s">
        <v>32</v>
      </c>
      <c r="AD27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73" spans="1:30" hidden="1" x14ac:dyDescent="0.2">
      <c r="A2773" t="s">
        <v>25</v>
      </c>
      <c r="C2773" t="e">
        <f>ABS((porsche_data[[#This Row],[Price]]-#REF!)/#REF!)</f>
        <v>#REF!</v>
      </c>
      <c r="D2773" t="s">
        <v>25</v>
      </c>
      <c r="E2773" t="s">
        <v>25</v>
      </c>
      <c r="F2773">
        <f>IF(OR(ISNUMBER(SEARCH(" 4S",porsche_data[[#This Row],[Model]])), ISNUMBER(SEARCH(" S",porsche_data[[#This Row],[Model]]))),1,0)</f>
        <v>0</v>
      </c>
      <c r="G2773">
        <f>IF(ISNUMBER(SEARCH("Turbo",porsche_data[[#This Row],[Model]])),1,0)</f>
        <v>0</v>
      </c>
      <c r="H2773">
        <f>IF(ISNUMBER(SEARCH("GT",porsche_data[[#This Row],[Model]])),1,0)</f>
        <v>0</v>
      </c>
      <c r="I2773">
        <f>IF(ISNUMBER(SEARCH("RS",porsche_data[[#This Row],[Model]])),1,0)</f>
        <v>0</v>
      </c>
      <c r="J2773">
        <f>IF(ISNUMBER(SEARCH("Targa",porsche_data[[#This Row],[Body]])),1,0)</f>
        <v>0</v>
      </c>
      <c r="K2773">
        <f>IF(ISNUMBER(SEARCH("Cabriolet",porsche_data[[#This Row],[Body]])),1,0)</f>
        <v>0</v>
      </c>
      <c r="L2773" t="s">
        <v>25</v>
      </c>
      <c r="N2773" t="s">
        <v>25</v>
      </c>
      <c r="O2773" t="str">
        <f>IF(ISNUMBER(SEARCH("km",porsche_data[[#This Row],[Mileage0]])),porsche_data[[#This Row],[Mileage0]],"")</f>
        <v/>
      </c>
      <c r="P2773" t="s">
        <v>25</v>
      </c>
      <c r="R2773" t="s">
        <v>25</v>
      </c>
      <c r="T2773" t="s">
        <v>25</v>
      </c>
      <c r="U2773" t="s">
        <v>25</v>
      </c>
      <c r="V2773">
        <f>IF(porsche_data[[#This Row],[Transmission]]="Automatic",1,0)</f>
        <v>0</v>
      </c>
      <c r="W2773">
        <f>IF(porsche_data[[#This Row],[Transmission]]="PDK",1,0)</f>
        <v>0</v>
      </c>
      <c r="X2773" t="s">
        <v>25</v>
      </c>
      <c r="Y2773">
        <f>IF(porsche_data[[#This Row],[Drive]]="Rear drive",0,1)</f>
        <v>1</v>
      </c>
      <c r="Z2773" t="s">
        <v>25</v>
      </c>
      <c r="AA2773" t="s">
        <v>25</v>
      </c>
      <c r="AB2773">
        <f>IF(OR(porsche_data[[#This Row],[Interior Color]]="Black",porsche_data[[#This Row],[Interior Color]]="Beige",porsche_data[[#This Row],[Interior Color]]="Brown",porsche_data[[#This Row],[Interior Color]]="Grey"),0,1)</f>
        <v>1</v>
      </c>
      <c r="AC2773" t="s">
        <v>25</v>
      </c>
      <c r="AD27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74" spans="1:30" x14ac:dyDescent="0.2">
      <c r="A2774" t="s">
        <v>328</v>
      </c>
      <c r="B2774">
        <v>94900</v>
      </c>
      <c r="C2774">
        <f>ABS((porsche_data[[#This Row],[Price]]-AVERAGE(B2706:B7161))/_xlfn.STDEV.P(B2706:B7161))</f>
        <v>1.5042081612509</v>
      </c>
      <c r="D2774" t="s">
        <v>204</v>
      </c>
      <c r="E2774" t="s">
        <v>205</v>
      </c>
      <c r="F2774">
        <f>IF(OR(ISNUMBER(SEARCH(" 4S",porsche_data[[#This Row],[Model]])), ISNUMBER(SEARCH(" S",porsche_data[[#This Row],[Model]]))),1,0)</f>
        <v>1</v>
      </c>
      <c r="G2774">
        <f>IF(ISNUMBER(SEARCH("Turbo",porsche_data[[#This Row],[Model]])),1,0)</f>
        <v>0</v>
      </c>
      <c r="H2774">
        <f>IF(ISNUMBER(SEARCH("GT",porsche_data[[#This Row],[Model]])),1,0)</f>
        <v>0</v>
      </c>
      <c r="I2774">
        <f>IF(ISNUMBER(SEARCH("RS",porsche_data[[#This Row],[Model]])),1,0)</f>
        <v>0</v>
      </c>
      <c r="J2774">
        <f>IF(ISNUMBER(SEARCH("Targa",porsche_data[[#This Row],[Body]])),1,0)</f>
        <v>0</v>
      </c>
      <c r="K2774">
        <f>IF(ISNUMBER(SEARCH("Cabriolet",porsche_data[[#This Row],[Body]])),1,0)</f>
        <v>0</v>
      </c>
      <c r="L2774" t="s">
        <v>44</v>
      </c>
      <c r="M2774">
        <v>991</v>
      </c>
      <c r="N2774" t="s">
        <v>1484</v>
      </c>
      <c r="O2774" s="3">
        <f>1*(LEFT(porsche_data[[#This Row],[Mileage0]],FIND(" ",porsche_data[[#This Row],[Mileage0]])-1))</f>
        <v>39500</v>
      </c>
      <c r="P2774" t="s">
        <v>207</v>
      </c>
      <c r="Q2774">
        <v>400</v>
      </c>
      <c r="R2774" t="s">
        <v>88</v>
      </c>
      <c r="S2774">
        <f>1*(LEFT(porsche_data[[#This Row],[Cylinder Capacity]],FIND(" ",porsche_data[[#This Row],[Cylinder Capacity]])-1))</f>
        <v>3.8</v>
      </c>
      <c r="T2774" t="s">
        <v>20</v>
      </c>
      <c r="U2774" t="s">
        <v>21</v>
      </c>
      <c r="V2774">
        <f>IF(porsche_data[[#This Row],[Transmission]]="Automatic",1,0)</f>
        <v>0</v>
      </c>
      <c r="W2774">
        <f>IF(porsche_data[[#This Row],[Transmission]]="PDK",1,0)</f>
        <v>0</v>
      </c>
      <c r="X2774" t="s">
        <v>22</v>
      </c>
      <c r="Y2774">
        <f>IF(porsche_data[[#This Row],[Drive]]="Rear drive",0,1)</f>
        <v>0</v>
      </c>
      <c r="Z2774" t="s">
        <v>23</v>
      </c>
      <c r="AA2774" t="s">
        <v>24</v>
      </c>
      <c r="AB2774">
        <f>IF(OR(porsche_data[[#This Row],[Interior Color]]="Black",porsche_data[[#This Row],[Interior Color]]="Beige",porsche_data[[#This Row],[Interior Color]]="Brown",porsche_data[[#This Row],[Interior Color]]="Grey"),0,1)</f>
        <v>0</v>
      </c>
      <c r="AC2774" t="s">
        <v>99</v>
      </c>
      <c r="AD27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75" spans="1:30" hidden="1" x14ac:dyDescent="0.2">
      <c r="A2775" t="s">
        <v>600</v>
      </c>
      <c r="C2775" t="e">
        <f>ABS((porsche_data[[#This Row],[Price]]-#REF!)/#REF!)</f>
        <v>#REF!</v>
      </c>
      <c r="D2775" t="s">
        <v>118</v>
      </c>
      <c r="E2775" t="s">
        <v>513</v>
      </c>
      <c r="F2775">
        <f>IF(OR(ISNUMBER(SEARCH(" 4S",porsche_data[[#This Row],[Model]])), ISNUMBER(SEARCH(" S",porsche_data[[#This Row],[Model]]))),1,0)</f>
        <v>0</v>
      </c>
      <c r="G2775">
        <f>IF(ISNUMBER(SEARCH("Turbo",porsche_data[[#This Row],[Model]])),1,0)</f>
        <v>0</v>
      </c>
      <c r="H2775">
        <f>IF(ISNUMBER(SEARCH("GT",porsche_data[[#This Row],[Model]])),1,0)</f>
        <v>0</v>
      </c>
      <c r="I2775">
        <f>IF(ISNUMBER(SEARCH("RS",porsche_data[[#This Row],[Model]])),1,0)</f>
        <v>0</v>
      </c>
      <c r="J2775">
        <f>IF(ISNUMBER(SEARCH("Targa",porsche_data[[#This Row],[Body]])),1,0)</f>
        <v>0</v>
      </c>
      <c r="K2775">
        <f>IF(ISNUMBER(SEARCH("Cabriolet",porsche_data[[#This Row],[Body]])),1,0)</f>
        <v>0</v>
      </c>
      <c r="L2775" t="s">
        <v>44</v>
      </c>
      <c r="N2775" t="s">
        <v>3796</v>
      </c>
      <c r="O2775" t="str">
        <f>IF(ISNUMBER(SEARCH("km",porsche_data[[#This Row],[Mileage0]])),porsche_data[[#This Row],[Mileage0]],"")</f>
        <v>16200 km</v>
      </c>
      <c r="P2775" t="s">
        <v>515</v>
      </c>
      <c r="R2775" t="s">
        <v>395</v>
      </c>
      <c r="T2775" t="s">
        <v>20</v>
      </c>
      <c r="U2775" t="s">
        <v>21</v>
      </c>
      <c r="V2775">
        <f>IF(porsche_data[[#This Row],[Transmission]]="Automatic",1,0)</f>
        <v>0</v>
      </c>
      <c r="W2775">
        <f>IF(porsche_data[[#This Row],[Transmission]]="PDK",1,0)</f>
        <v>0</v>
      </c>
      <c r="X2775" t="s">
        <v>22</v>
      </c>
      <c r="Y2775">
        <f>IF(porsche_data[[#This Row],[Drive]]="Rear drive",0,1)</f>
        <v>0</v>
      </c>
      <c r="Z2775" t="s">
        <v>23</v>
      </c>
      <c r="AA2775" t="s">
        <v>24</v>
      </c>
      <c r="AB2775">
        <f>IF(OR(porsche_data[[#This Row],[Interior Color]]="Black",porsche_data[[#This Row],[Interior Color]]="Beige",porsche_data[[#This Row],[Interior Color]]="Brown",porsche_data[[#This Row],[Interior Color]]="Grey"),0,1)</f>
        <v>0</v>
      </c>
      <c r="AC2775" t="s">
        <v>589</v>
      </c>
      <c r="AD27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76" spans="1:30" hidden="1" x14ac:dyDescent="0.2">
      <c r="A2776" t="s">
        <v>1078</v>
      </c>
      <c r="C2776" t="e">
        <f>ABS((porsche_data[[#This Row],[Price]]-#REF!)/#REF!)</f>
        <v>#REF!</v>
      </c>
      <c r="D2776" t="s">
        <v>969</v>
      </c>
      <c r="E2776" t="s">
        <v>411</v>
      </c>
      <c r="F2776">
        <f>IF(OR(ISNUMBER(SEARCH(" 4S",porsche_data[[#This Row],[Model]])), ISNUMBER(SEARCH(" S",porsche_data[[#This Row],[Model]]))),1,0)</f>
        <v>0</v>
      </c>
      <c r="G2776">
        <f>IF(ISNUMBER(SEARCH("Turbo",porsche_data[[#This Row],[Model]])),1,0)</f>
        <v>0</v>
      </c>
      <c r="H2776">
        <f>IF(ISNUMBER(SEARCH("GT",porsche_data[[#This Row],[Model]])),1,0)</f>
        <v>0</v>
      </c>
      <c r="I2776">
        <f>IF(ISNUMBER(SEARCH("RS",porsche_data[[#This Row],[Model]])),1,0)</f>
        <v>0</v>
      </c>
      <c r="J2776">
        <f>IF(ISNUMBER(SEARCH("Targa",porsche_data[[#This Row],[Body]])),1,0)</f>
        <v>0</v>
      </c>
      <c r="K2776">
        <f>IF(ISNUMBER(SEARCH("Cabriolet",porsche_data[[#This Row],[Body]])),1,0)</f>
        <v>0</v>
      </c>
      <c r="L2776" t="s">
        <v>44</v>
      </c>
      <c r="N2776" t="s">
        <v>3797</v>
      </c>
      <c r="O2776" t="str">
        <f>IF(ISNUMBER(SEARCH("km",porsche_data[[#This Row],[Mileage0]])),porsche_data[[#This Row],[Mileage0]],"")</f>
        <v/>
      </c>
      <c r="P2776" t="s">
        <v>412</v>
      </c>
      <c r="R2776" t="s">
        <v>395</v>
      </c>
      <c r="T2776" t="s">
        <v>20</v>
      </c>
      <c r="U2776" t="s">
        <v>21</v>
      </c>
      <c r="V2776">
        <f>IF(porsche_data[[#This Row],[Transmission]]="Automatic",1,0)</f>
        <v>0</v>
      </c>
      <c r="W2776">
        <f>IF(porsche_data[[#This Row],[Transmission]]="PDK",1,0)</f>
        <v>0</v>
      </c>
      <c r="X2776" t="s">
        <v>22</v>
      </c>
      <c r="Y2776">
        <f>IF(porsche_data[[#This Row],[Drive]]="Rear drive",0,1)</f>
        <v>0</v>
      </c>
      <c r="Z2776" t="s">
        <v>23</v>
      </c>
      <c r="AA2776" t="s">
        <v>54</v>
      </c>
      <c r="AB2776">
        <f>IF(OR(porsche_data[[#This Row],[Interior Color]]="Black",porsche_data[[#This Row],[Interior Color]]="Beige",porsche_data[[#This Row],[Interior Color]]="Brown",porsche_data[[#This Row],[Interior Color]]="Grey"),0,1)</f>
        <v>1</v>
      </c>
      <c r="AC2776" t="s">
        <v>40</v>
      </c>
      <c r="AD27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77" spans="1:30" hidden="1" x14ac:dyDescent="0.2">
      <c r="A2777" t="s">
        <v>3798</v>
      </c>
      <c r="C2777" t="e">
        <f>ABS((porsche_data[[#This Row],[Price]]-#REF!)/#REF!)</f>
        <v>#REF!</v>
      </c>
      <c r="D2777" t="s">
        <v>930</v>
      </c>
      <c r="E2777" t="s">
        <v>3799</v>
      </c>
      <c r="F2777">
        <f>IF(OR(ISNUMBER(SEARCH(" 4S",porsche_data[[#This Row],[Model]])), ISNUMBER(SEARCH(" S",porsche_data[[#This Row],[Model]]))),1,0)</f>
        <v>0</v>
      </c>
      <c r="G2777">
        <f>IF(ISNUMBER(SEARCH("Turbo",porsche_data[[#This Row],[Model]])),1,0)</f>
        <v>0</v>
      </c>
      <c r="H2777">
        <f>IF(ISNUMBER(SEARCH("GT",porsche_data[[#This Row],[Model]])),1,0)</f>
        <v>0</v>
      </c>
      <c r="I2777">
        <f>IF(ISNUMBER(SEARCH("RS",porsche_data[[#This Row],[Model]])),1,0)</f>
        <v>0</v>
      </c>
      <c r="J2777">
        <f>IF(ISNUMBER(SEARCH("Targa",porsche_data[[#This Row],[Body]])),1,0)</f>
        <v>1</v>
      </c>
      <c r="K2777">
        <f>IF(ISNUMBER(SEARCH("Cabriolet",porsche_data[[#This Row],[Body]])),1,0)</f>
        <v>0</v>
      </c>
      <c r="L2777" t="s">
        <v>36</v>
      </c>
      <c r="N2777" t="s">
        <v>3800</v>
      </c>
      <c r="O2777" t="str">
        <f>IF(ISNUMBER(SEARCH("km",porsche_data[[#This Row],[Mileage0]])),porsche_data[[#This Row],[Mileage0]],"")</f>
        <v/>
      </c>
      <c r="P2777" t="s">
        <v>3473</v>
      </c>
      <c r="R2777" t="s">
        <v>19</v>
      </c>
      <c r="T2777" t="s">
        <v>20</v>
      </c>
      <c r="U2777" t="s">
        <v>21</v>
      </c>
      <c r="V2777">
        <f>IF(porsche_data[[#This Row],[Transmission]]="Automatic",1,0)</f>
        <v>0</v>
      </c>
      <c r="W2777">
        <f>IF(porsche_data[[#This Row],[Transmission]]="PDK",1,0)</f>
        <v>0</v>
      </c>
      <c r="X2777" t="s">
        <v>22</v>
      </c>
      <c r="Y2777">
        <f>IF(porsche_data[[#This Row],[Drive]]="Rear drive",0,1)</f>
        <v>0</v>
      </c>
      <c r="Z2777" t="s">
        <v>23</v>
      </c>
      <c r="AA2777" t="s">
        <v>24</v>
      </c>
      <c r="AB2777">
        <f>IF(OR(porsche_data[[#This Row],[Interior Color]]="Black",porsche_data[[#This Row],[Interior Color]]="Beige",porsche_data[[#This Row],[Interior Color]]="Brown",porsche_data[[#This Row],[Interior Color]]="Grey"),0,1)</f>
        <v>0</v>
      </c>
      <c r="AC2777" t="s">
        <v>99</v>
      </c>
      <c r="AD27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78" spans="1:30" hidden="1" x14ac:dyDescent="0.2">
      <c r="A2778" t="s">
        <v>3801</v>
      </c>
      <c r="C2778" t="e">
        <f>ABS((porsche_data[[#This Row],[Price]]-#REF!)/#REF!)</f>
        <v>#REF!</v>
      </c>
      <c r="D2778" t="s">
        <v>1018</v>
      </c>
      <c r="E2778" t="s">
        <v>411</v>
      </c>
      <c r="F2778">
        <f>IF(OR(ISNUMBER(SEARCH(" 4S",porsche_data[[#This Row],[Model]])), ISNUMBER(SEARCH(" S",porsche_data[[#This Row],[Model]]))),1,0)</f>
        <v>0</v>
      </c>
      <c r="G2778">
        <f>IF(ISNUMBER(SEARCH("Turbo",porsche_data[[#This Row],[Model]])),1,0)</f>
        <v>0</v>
      </c>
      <c r="H2778">
        <f>IF(ISNUMBER(SEARCH("GT",porsche_data[[#This Row],[Model]])),1,0)</f>
        <v>0</v>
      </c>
      <c r="I2778">
        <f>IF(ISNUMBER(SEARCH("RS",porsche_data[[#This Row],[Model]])),1,0)</f>
        <v>0</v>
      </c>
      <c r="J2778">
        <f>IF(ISNUMBER(SEARCH("Targa",porsche_data[[#This Row],[Body]])),1,0)</f>
        <v>0</v>
      </c>
      <c r="K2778">
        <f>IF(ISNUMBER(SEARCH("Cabriolet",porsche_data[[#This Row],[Body]])),1,0)</f>
        <v>0</v>
      </c>
      <c r="L2778" t="s">
        <v>44</v>
      </c>
      <c r="N2778" t="s">
        <v>3802</v>
      </c>
      <c r="O2778" t="str">
        <f>IF(ISNUMBER(SEARCH("km",porsche_data[[#This Row],[Mileage0]])),porsche_data[[#This Row],[Mileage0]],"")</f>
        <v>89150 km</v>
      </c>
      <c r="P2778" t="s">
        <v>412</v>
      </c>
      <c r="R2778" t="s">
        <v>395</v>
      </c>
      <c r="T2778" t="s">
        <v>20</v>
      </c>
      <c r="U2778" t="s">
        <v>21</v>
      </c>
      <c r="V2778">
        <f>IF(porsche_data[[#This Row],[Transmission]]="Automatic",1,0)</f>
        <v>0</v>
      </c>
      <c r="W2778">
        <f>IF(porsche_data[[#This Row],[Transmission]]="PDK",1,0)</f>
        <v>0</v>
      </c>
      <c r="X2778" t="s">
        <v>22</v>
      </c>
      <c r="Y2778">
        <f>IF(porsche_data[[#This Row],[Drive]]="Rear drive",0,1)</f>
        <v>0</v>
      </c>
      <c r="Z2778" t="s">
        <v>23</v>
      </c>
      <c r="AA2778" t="s">
        <v>24</v>
      </c>
      <c r="AB2778">
        <f>IF(OR(porsche_data[[#This Row],[Interior Color]]="Black",porsche_data[[#This Row],[Interior Color]]="Beige",porsche_data[[#This Row],[Interior Color]]="Brown",porsche_data[[#This Row],[Interior Color]]="Grey"),0,1)</f>
        <v>0</v>
      </c>
      <c r="AC2778" t="s">
        <v>116</v>
      </c>
      <c r="AD27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79" spans="1:30" hidden="1" x14ac:dyDescent="0.2">
      <c r="A2779" t="s">
        <v>25</v>
      </c>
      <c r="C2779" t="e">
        <f>ABS((porsche_data[[#This Row],[Price]]-#REF!)/#REF!)</f>
        <v>#REF!</v>
      </c>
      <c r="D2779" t="s">
        <v>25</v>
      </c>
      <c r="E2779" t="s">
        <v>25</v>
      </c>
      <c r="F2779">
        <f>IF(OR(ISNUMBER(SEARCH(" 4S",porsche_data[[#This Row],[Model]])), ISNUMBER(SEARCH(" S",porsche_data[[#This Row],[Model]]))),1,0)</f>
        <v>0</v>
      </c>
      <c r="G2779">
        <f>IF(ISNUMBER(SEARCH("Turbo",porsche_data[[#This Row],[Model]])),1,0)</f>
        <v>0</v>
      </c>
      <c r="H2779">
        <f>IF(ISNUMBER(SEARCH("GT",porsche_data[[#This Row],[Model]])),1,0)</f>
        <v>0</v>
      </c>
      <c r="I2779">
        <f>IF(ISNUMBER(SEARCH("RS",porsche_data[[#This Row],[Model]])),1,0)</f>
        <v>0</v>
      </c>
      <c r="J2779">
        <f>IF(ISNUMBER(SEARCH("Targa",porsche_data[[#This Row],[Body]])),1,0)</f>
        <v>0</v>
      </c>
      <c r="K2779">
        <f>IF(ISNUMBER(SEARCH("Cabriolet",porsche_data[[#This Row],[Body]])),1,0)</f>
        <v>0</v>
      </c>
      <c r="L2779" t="s">
        <v>25</v>
      </c>
      <c r="N2779" t="s">
        <v>25</v>
      </c>
      <c r="O2779" t="str">
        <f>IF(ISNUMBER(SEARCH("km",porsche_data[[#This Row],[Mileage0]])),porsche_data[[#This Row],[Mileage0]],"")</f>
        <v/>
      </c>
      <c r="P2779" t="s">
        <v>25</v>
      </c>
      <c r="R2779" t="s">
        <v>25</v>
      </c>
      <c r="T2779" t="s">
        <v>25</v>
      </c>
      <c r="U2779" t="s">
        <v>25</v>
      </c>
      <c r="V2779">
        <f>IF(porsche_data[[#This Row],[Transmission]]="Automatic",1,0)</f>
        <v>0</v>
      </c>
      <c r="W2779">
        <f>IF(porsche_data[[#This Row],[Transmission]]="PDK",1,0)</f>
        <v>0</v>
      </c>
      <c r="X2779" t="s">
        <v>25</v>
      </c>
      <c r="Y2779">
        <f>IF(porsche_data[[#This Row],[Drive]]="Rear drive",0,1)</f>
        <v>1</v>
      </c>
      <c r="Z2779" t="s">
        <v>25</v>
      </c>
      <c r="AA2779" t="s">
        <v>25</v>
      </c>
      <c r="AB2779">
        <f>IF(OR(porsche_data[[#This Row],[Interior Color]]="Black",porsche_data[[#This Row],[Interior Color]]="Beige",porsche_data[[#This Row],[Interior Color]]="Brown",porsche_data[[#This Row],[Interior Color]]="Grey"),0,1)</f>
        <v>1</v>
      </c>
      <c r="AC2779" t="s">
        <v>25</v>
      </c>
      <c r="AD27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80" spans="1:30" hidden="1" x14ac:dyDescent="0.2">
      <c r="A2780" t="s">
        <v>3245</v>
      </c>
      <c r="C2780" t="e">
        <f>ABS((porsche_data[[#This Row],[Price]]-#REF!)/#REF!)</f>
        <v>#REF!</v>
      </c>
      <c r="D2780" t="s">
        <v>118</v>
      </c>
      <c r="E2780" t="s">
        <v>513</v>
      </c>
      <c r="F2780">
        <f>IF(OR(ISNUMBER(SEARCH(" 4S",porsche_data[[#This Row],[Model]])), ISNUMBER(SEARCH(" S",porsche_data[[#This Row],[Model]]))),1,0)</f>
        <v>0</v>
      </c>
      <c r="G2780">
        <f>IF(ISNUMBER(SEARCH("Turbo",porsche_data[[#This Row],[Model]])),1,0)</f>
        <v>0</v>
      </c>
      <c r="H2780">
        <f>IF(ISNUMBER(SEARCH("GT",porsche_data[[#This Row],[Model]])),1,0)</f>
        <v>0</v>
      </c>
      <c r="I2780">
        <f>IF(ISNUMBER(SEARCH("RS",porsche_data[[#This Row],[Model]])),1,0)</f>
        <v>0</v>
      </c>
      <c r="J2780">
        <f>IF(ISNUMBER(SEARCH("Targa",porsche_data[[#This Row],[Body]])),1,0)</f>
        <v>0</v>
      </c>
      <c r="K2780">
        <f>IF(ISNUMBER(SEARCH("Cabriolet",porsche_data[[#This Row],[Body]])),1,0)</f>
        <v>0</v>
      </c>
      <c r="L2780" t="s">
        <v>44</v>
      </c>
      <c r="N2780" t="s">
        <v>1875</v>
      </c>
      <c r="O2780" t="str">
        <f>IF(ISNUMBER(SEARCH("km",porsche_data[[#This Row],[Mileage0]])),porsche_data[[#This Row],[Mileage0]],"")</f>
        <v>56000 km</v>
      </c>
      <c r="P2780" t="s">
        <v>515</v>
      </c>
      <c r="R2780" t="s">
        <v>395</v>
      </c>
      <c r="T2780" t="s">
        <v>20</v>
      </c>
      <c r="U2780" t="s">
        <v>21</v>
      </c>
      <c r="V2780">
        <f>IF(porsche_data[[#This Row],[Transmission]]="Automatic",1,0)</f>
        <v>0</v>
      </c>
      <c r="W2780">
        <f>IF(porsche_data[[#This Row],[Transmission]]="PDK",1,0)</f>
        <v>0</v>
      </c>
      <c r="X2780" t="s">
        <v>22</v>
      </c>
      <c r="Y2780">
        <f>IF(porsche_data[[#This Row],[Drive]]="Rear drive",0,1)</f>
        <v>0</v>
      </c>
      <c r="Z2780" t="s">
        <v>23</v>
      </c>
      <c r="AA2780" t="s">
        <v>24</v>
      </c>
      <c r="AB2780">
        <f>IF(OR(porsche_data[[#This Row],[Interior Color]]="Black",porsche_data[[#This Row],[Interior Color]]="Beige",porsche_data[[#This Row],[Interior Color]]="Brown",porsche_data[[#This Row],[Interior Color]]="Grey"),0,1)</f>
        <v>0</v>
      </c>
      <c r="AC2780" t="s">
        <v>40</v>
      </c>
      <c r="AD27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81" spans="1:30" x14ac:dyDescent="0.2">
      <c r="A2781" t="s">
        <v>328</v>
      </c>
      <c r="B2781">
        <v>94900</v>
      </c>
      <c r="C2781">
        <f>ABS((porsche_data[[#This Row],[Price]]-AVERAGE(B2713:B7168))/_xlfn.STDEV.P(B2713:B7168))</f>
        <v>1.5267410215277997</v>
      </c>
      <c r="D2781" t="s">
        <v>14</v>
      </c>
      <c r="E2781" t="s">
        <v>230</v>
      </c>
      <c r="F2781">
        <f>IF(OR(ISNUMBER(SEARCH(" 4S",porsche_data[[#This Row],[Model]])), ISNUMBER(SEARCH(" S",porsche_data[[#This Row],[Model]]))),1,0)</f>
        <v>0</v>
      </c>
      <c r="G2781">
        <f>IF(ISNUMBER(SEARCH("Turbo",porsche_data[[#This Row],[Model]])),1,0)</f>
        <v>0</v>
      </c>
      <c r="H2781">
        <f>IF(ISNUMBER(SEARCH("GT",porsche_data[[#This Row],[Model]])),1,0)</f>
        <v>0</v>
      </c>
      <c r="I2781">
        <f>IF(ISNUMBER(SEARCH("RS",porsche_data[[#This Row],[Model]])),1,0)</f>
        <v>0</v>
      </c>
      <c r="J2781">
        <f>IF(ISNUMBER(SEARCH("Targa",porsche_data[[#This Row],[Body]])),1,0)</f>
        <v>0</v>
      </c>
      <c r="K2781">
        <f>IF(ISNUMBER(SEARCH("Cabriolet",porsche_data[[#This Row],[Body]])),1,0)</f>
        <v>0</v>
      </c>
      <c r="L2781" t="s">
        <v>44</v>
      </c>
      <c r="M2781">
        <v>964</v>
      </c>
      <c r="N2781" t="s">
        <v>1938</v>
      </c>
      <c r="O2781" s="3">
        <f>1*(LEFT(porsche_data[[#This Row],[Mileage0]],FIND(" ",porsche_data[[#This Row],[Mileage0]])-1))</f>
        <v>182000</v>
      </c>
      <c r="P2781" t="s">
        <v>18</v>
      </c>
      <c r="Q2781">
        <v>250</v>
      </c>
      <c r="R2781" t="s">
        <v>19</v>
      </c>
      <c r="S2781">
        <f>1*(LEFT(porsche_data[[#This Row],[Cylinder Capacity]],FIND(" ",porsche_data[[#This Row],[Cylinder Capacity]])-1))</f>
        <v>3.6</v>
      </c>
      <c r="T2781" t="s">
        <v>20</v>
      </c>
      <c r="U2781" t="s">
        <v>21</v>
      </c>
      <c r="V2781">
        <f>IF(porsche_data[[#This Row],[Transmission]]="Automatic",1,0)</f>
        <v>0</v>
      </c>
      <c r="W2781">
        <f>IF(porsche_data[[#This Row],[Transmission]]="PDK",1,0)</f>
        <v>0</v>
      </c>
      <c r="X2781" t="s">
        <v>22</v>
      </c>
      <c r="Y2781">
        <f>IF(porsche_data[[#This Row],[Drive]]="Rear drive",0,1)</f>
        <v>0</v>
      </c>
      <c r="Z2781" t="s">
        <v>23</v>
      </c>
      <c r="AA2781" t="s">
        <v>24</v>
      </c>
      <c r="AB2781">
        <f>IF(OR(porsche_data[[#This Row],[Interior Color]]="Black",porsche_data[[#This Row],[Interior Color]]="Beige",porsche_data[[#This Row],[Interior Color]]="Brown",porsche_data[[#This Row],[Interior Color]]="Grey"),0,1)</f>
        <v>0</v>
      </c>
      <c r="AC2781" t="s">
        <v>32</v>
      </c>
      <c r="AD27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82" spans="1:30" x14ac:dyDescent="0.2">
      <c r="A2782" t="s">
        <v>328</v>
      </c>
      <c r="B2782">
        <v>94900</v>
      </c>
      <c r="C2782">
        <f>ABS((porsche_data[[#This Row],[Price]]-AVERAGE(B2714:B7169))/_xlfn.STDEV.P(B2714:B7169))</f>
        <v>1.5267410215277997</v>
      </c>
      <c r="D2782" t="s">
        <v>215</v>
      </c>
      <c r="E2782" t="s">
        <v>149</v>
      </c>
      <c r="F2782">
        <f>IF(OR(ISNUMBER(SEARCH(" 4S",porsche_data[[#This Row],[Model]])), ISNUMBER(SEARCH(" S",porsche_data[[#This Row],[Model]]))),1,0)</f>
        <v>0</v>
      </c>
      <c r="G2782">
        <f>IF(ISNUMBER(SEARCH("Turbo",porsche_data[[#This Row],[Model]])),1,0)</f>
        <v>1</v>
      </c>
      <c r="H2782">
        <f>IF(ISNUMBER(SEARCH("GT",porsche_data[[#This Row],[Model]])),1,0)</f>
        <v>0</v>
      </c>
      <c r="I2782">
        <f>IF(ISNUMBER(SEARCH("RS",porsche_data[[#This Row],[Model]])),1,0)</f>
        <v>0</v>
      </c>
      <c r="J2782">
        <f>IF(ISNUMBER(SEARCH("Targa",porsche_data[[#This Row],[Body]])),1,0)</f>
        <v>0</v>
      </c>
      <c r="K2782">
        <f>IF(ISNUMBER(SEARCH("Cabriolet",porsche_data[[#This Row],[Body]])),1,0)</f>
        <v>0</v>
      </c>
      <c r="L2782" t="s">
        <v>44</v>
      </c>
      <c r="M2782">
        <v>997</v>
      </c>
      <c r="N2782" t="s">
        <v>2622</v>
      </c>
      <c r="O2782" s="3">
        <f>1*(LEFT(porsche_data[[#This Row],[Mileage0]],FIND(" ",porsche_data[[#This Row],[Mileage0]])-1))</f>
        <v>90769</v>
      </c>
      <c r="P2782" t="s">
        <v>141</v>
      </c>
      <c r="Q2782">
        <v>500</v>
      </c>
      <c r="R2782" t="s">
        <v>88</v>
      </c>
      <c r="S2782">
        <f>1*(LEFT(porsche_data[[#This Row],[Cylinder Capacity]],FIND(" ",porsche_data[[#This Row],[Cylinder Capacity]])-1))</f>
        <v>3.8</v>
      </c>
      <c r="T2782" t="s">
        <v>20</v>
      </c>
      <c r="U2782" t="s">
        <v>31</v>
      </c>
      <c r="V2782">
        <f>IF(porsche_data[[#This Row],[Transmission]]="Automatic",1,0)</f>
        <v>0</v>
      </c>
      <c r="W2782">
        <f>IF(porsche_data[[#This Row],[Transmission]]="PDK",1,0)</f>
        <v>1</v>
      </c>
      <c r="X2782" t="s">
        <v>46</v>
      </c>
      <c r="Y2782">
        <f>IF(porsche_data[[#This Row],[Drive]]="Rear drive",0,1)</f>
        <v>1</v>
      </c>
      <c r="Z2782" t="s">
        <v>23</v>
      </c>
      <c r="AA2782" t="s">
        <v>24</v>
      </c>
      <c r="AB2782">
        <f>IF(OR(porsche_data[[#This Row],[Interior Color]]="Black",porsche_data[[#This Row],[Interior Color]]="Beige",porsche_data[[#This Row],[Interior Color]]="Brown",porsche_data[[#This Row],[Interior Color]]="Grey"),0,1)</f>
        <v>0</v>
      </c>
      <c r="AC2782" t="s">
        <v>24</v>
      </c>
      <c r="AD27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83" spans="1:30" hidden="1" x14ac:dyDescent="0.2">
      <c r="A2783" t="s">
        <v>3805</v>
      </c>
      <c r="C2783" t="e">
        <f>ABS((porsche_data[[#This Row],[Price]]-#REF!)/#REF!)</f>
        <v>#REF!</v>
      </c>
      <c r="D2783" t="s">
        <v>143</v>
      </c>
      <c r="E2783" t="s">
        <v>891</v>
      </c>
      <c r="F2783">
        <f>IF(OR(ISNUMBER(SEARCH(" 4S",porsche_data[[#This Row],[Model]])), ISNUMBER(SEARCH(" S",porsche_data[[#This Row],[Model]]))),1,0)</f>
        <v>0</v>
      </c>
      <c r="G2783">
        <f>IF(ISNUMBER(SEARCH("Turbo",porsche_data[[#This Row],[Model]])),1,0)</f>
        <v>1</v>
      </c>
      <c r="H2783">
        <f>IF(ISNUMBER(SEARCH("GT",porsche_data[[#This Row],[Model]])),1,0)</f>
        <v>0</v>
      </c>
      <c r="I2783">
        <f>IF(ISNUMBER(SEARCH("RS",porsche_data[[#This Row],[Model]])),1,0)</f>
        <v>0</v>
      </c>
      <c r="J2783">
        <f>IF(ISNUMBER(SEARCH("Targa",porsche_data[[#This Row],[Body]])),1,0)</f>
        <v>0</v>
      </c>
      <c r="K2783">
        <f>IF(ISNUMBER(SEARCH("Cabriolet",porsche_data[[#This Row],[Body]])),1,0)</f>
        <v>0</v>
      </c>
      <c r="L2783" t="s">
        <v>44</v>
      </c>
      <c r="N2783" t="s">
        <v>3806</v>
      </c>
      <c r="O2783" t="str">
        <f>IF(ISNUMBER(SEARCH("km",porsche_data[[#This Row],[Mileage0]])),porsche_data[[#This Row],[Mileage0]],"")</f>
        <v>78021 km</v>
      </c>
      <c r="P2783" t="s">
        <v>178</v>
      </c>
      <c r="R2783" t="s">
        <v>19</v>
      </c>
      <c r="T2783" t="s">
        <v>20</v>
      </c>
      <c r="U2783" t="s">
        <v>21</v>
      </c>
      <c r="V2783">
        <f>IF(porsche_data[[#This Row],[Transmission]]="Automatic",1,0)</f>
        <v>0</v>
      </c>
      <c r="W2783">
        <f>IF(porsche_data[[#This Row],[Transmission]]="PDK",1,0)</f>
        <v>0</v>
      </c>
      <c r="X2783" t="s">
        <v>46</v>
      </c>
      <c r="Y2783">
        <f>IF(porsche_data[[#This Row],[Drive]]="Rear drive",0,1)</f>
        <v>1</v>
      </c>
      <c r="Z2783" t="s">
        <v>23</v>
      </c>
      <c r="AA2783" t="s">
        <v>24</v>
      </c>
      <c r="AB2783">
        <f>IF(OR(porsche_data[[#This Row],[Interior Color]]="Black",porsche_data[[#This Row],[Interior Color]]="Beige",porsche_data[[#This Row],[Interior Color]]="Brown",porsche_data[[#This Row],[Interior Color]]="Grey"),0,1)</f>
        <v>0</v>
      </c>
      <c r="AC2783" t="s">
        <v>24</v>
      </c>
      <c r="AD27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84" spans="1:30" hidden="1" x14ac:dyDescent="0.2">
      <c r="A2784" t="s">
        <v>3807</v>
      </c>
      <c r="C2784" t="e">
        <f>ABS((porsche_data[[#This Row],[Price]]-#REF!)/#REF!)</f>
        <v>#REF!</v>
      </c>
      <c r="D2784" t="s">
        <v>152</v>
      </c>
      <c r="E2784" t="s">
        <v>164</v>
      </c>
      <c r="F2784">
        <f>IF(OR(ISNUMBER(SEARCH(" 4S",porsche_data[[#This Row],[Model]])), ISNUMBER(SEARCH(" S",porsche_data[[#This Row],[Model]]))),1,0)</f>
        <v>0</v>
      </c>
      <c r="G2784">
        <f>IF(ISNUMBER(SEARCH("Turbo",porsche_data[[#This Row],[Model]])),1,0)</f>
        <v>0</v>
      </c>
      <c r="H2784">
        <f>IF(ISNUMBER(SEARCH("GT",porsche_data[[#This Row],[Model]])),1,0)</f>
        <v>1</v>
      </c>
      <c r="I2784">
        <f>IF(ISNUMBER(SEARCH("RS",porsche_data[[#This Row],[Model]])),1,0)</f>
        <v>0</v>
      </c>
      <c r="J2784">
        <f>IF(ISNUMBER(SEARCH("Targa",porsche_data[[#This Row],[Body]])),1,0)</f>
        <v>0</v>
      </c>
      <c r="K2784">
        <f>IF(ISNUMBER(SEARCH("Cabriolet",porsche_data[[#This Row],[Body]])),1,0)</f>
        <v>0</v>
      </c>
      <c r="L2784" t="s">
        <v>44</v>
      </c>
      <c r="N2784" t="s">
        <v>3808</v>
      </c>
      <c r="O2784" t="str">
        <f>IF(ISNUMBER(SEARCH("km",porsche_data[[#This Row],[Mileage0]])),porsche_data[[#This Row],[Mileage0]],"")</f>
        <v>4500 km</v>
      </c>
      <c r="P2784" t="s">
        <v>110</v>
      </c>
      <c r="R2784" t="s">
        <v>111</v>
      </c>
      <c r="T2784" t="s">
        <v>20</v>
      </c>
      <c r="U2784" t="s">
        <v>31</v>
      </c>
      <c r="V2784">
        <f>IF(porsche_data[[#This Row],[Transmission]]="Automatic",1,0)</f>
        <v>0</v>
      </c>
      <c r="W2784">
        <f>IF(porsche_data[[#This Row],[Transmission]]="PDK",1,0)</f>
        <v>1</v>
      </c>
      <c r="X2784" t="s">
        <v>22</v>
      </c>
      <c r="Y2784">
        <f>IF(porsche_data[[#This Row],[Drive]]="Rear drive",0,1)</f>
        <v>0</v>
      </c>
      <c r="Z2784" t="s">
        <v>23</v>
      </c>
      <c r="AA2784" t="s">
        <v>3809</v>
      </c>
      <c r="AB2784">
        <f>IF(OR(porsche_data[[#This Row],[Interior Color]]="Black",porsche_data[[#This Row],[Interior Color]]="Beige",porsche_data[[#This Row],[Interior Color]]="Brown",porsche_data[[#This Row],[Interior Color]]="Grey"),0,1)</f>
        <v>1</v>
      </c>
      <c r="AC2784" t="s">
        <v>61</v>
      </c>
      <c r="AD27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85" spans="1:30" hidden="1" x14ac:dyDescent="0.2">
      <c r="A2785" t="s">
        <v>25</v>
      </c>
      <c r="C2785" t="e">
        <f>ABS((porsche_data[[#This Row],[Price]]-#REF!)/#REF!)</f>
        <v>#REF!</v>
      </c>
      <c r="D2785" t="s">
        <v>559</v>
      </c>
      <c r="E2785" t="s">
        <v>1446</v>
      </c>
      <c r="F2785">
        <f>IF(OR(ISNUMBER(SEARCH(" 4S",porsche_data[[#This Row],[Model]])), ISNUMBER(SEARCH(" S",porsche_data[[#This Row],[Model]]))),1,0)</f>
        <v>0</v>
      </c>
      <c r="G2785">
        <f>IF(ISNUMBER(SEARCH("Turbo",porsche_data[[#This Row],[Model]])),1,0)</f>
        <v>0</v>
      </c>
      <c r="H2785">
        <f>IF(ISNUMBER(SEARCH("GT",porsche_data[[#This Row],[Model]])),1,0)</f>
        <v>0</v>
      </c>
      <c r="I2785">
        <f>IF(ISNUMBER(SEARCH("RS",porsche_data[[#This Row],[Model]])),1,0)</f>
        <v>0</v>
      </c>
      <c r="J2785">
        <f>IF(ISNUMBER(SEARCH("Targa",porsche_data[[#This Row],[Body]])),1,0)</f>
        <v>0</v>
      </c>
      <c r="K2785">
        <f>IF(ISNUMBER(SEARCH("Cabriolet",porsche_data[[#This Row],[Body]])),1,0)</f>
        <v>0</v>
      </c>
      <c r="L2785" t="s">
        <v>44</v>
      </c>
      <c r="N2785" t="s">
        <v>3810</v>
      </c>
      <c r="O2785" t="str">
        <f>IF(ISNUMBER(SEARCH("km",porsche_data[[#This Row],[Mileage0]])),porsche_data[[#This Row],[Mileage0]],"")</f>
        <v>91504 km</v>
      </c>
      <c r="P2785" t="s">
        <v>3811</v>
      </c>
      <c r="R2785" t="s">
        <v>3812</v>
      </c>
      <c r="T2785" t="s">
        <v>20</v>
      </c>
      <c r="U2785" t="s">
        <v>21</v>
      </c>
      <c r="V2785">
        <f>IF(porsche_data[[#This Row],[Transmission]]="Automatic",1,0)</f>
        <v>0</v>
      </c>
      <c r="W2785">
        <f>IF(porsche_data[[#This Row],[Transmission]]="PDK",1,0)</f>
        <v>0</v>
      </c>
      <c r="X2785" t="s">
        <v>22</v>
      </c>
      <c r="Y2785">
        <f>IF(porsche_data[[#This Row],[Drive]]="Rear drive",0,1)</f>
        <v>0</v>
      </c>
      <c r="Z2785" t="s">
        <v>23</v>
      </c>
      <c r="AA2785" t="s">
        <v>116</v>
      </c>
      <c r="AB2785">
        <f>IF(OR(porsche_data[[#This Row],[Interior Color]]="Black",porsche_data[[#This Row],[Interior Color]]="Beige",porsche_data[[#This Row],[Interior Color]]="Brown",porsche_data[[#This Row],[Interior Color]]="Grey"),0,1)</f>
        <v>1</v>
      </c>
      <c r="AC2785" t="s">
        <v>24</v>
      </c>
      <c r="AD27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86" spans="1:30" x14ac:dyDescent="0.2">
      <c r="A2786" t="s">
        <v>328</v>
      </c>
      <c r="B2786">
        <v>94900</v>
      </c>
      <c r="C2786">
        <f>ABS((porsche_data[[#This Row],[Price]]-AVERAGE(B2718:B7173))/_xlfn.STDEV.P(B2718:B7173))</f>
        <v>1.5313140701667867</v>
      </c>
      <c r="D2786" t="s">
        <v>90</v>
      </c>
      <c r="E2786" t="s">
        <v>329</v>
      </c>
      <c r="F2786">
        <f>IF(OR(ISNUMBER(SEARCH(" 4S",porsche_data[[#This Row],[Model]])), ISNUMBER(SEARCH(" S",porsche_data[[#This Row],[Model]]))),1,0)</f>
        <v>0</v>
      </c>
      <c r="G2786">
        <f>IF(ISNUMBER(SEARCH("Turbo",porsche_data[[#This Row],[Model]])),1,0)</f>
        <v>0</v>
      </c>
      <c r="H2786">
        <f>IF(ISNUMBER(SEARCH("GT",porsche_data[[#This Row],[Model]])),1,0)</f>
        <v>0</v>
      </c>
      <c r="I2786">
        <f>IF(ISNUMBER(SEARCH("RS",porsche_data[[#This Row],[Model]])),1,0)</f>
        <v>0</v>
      </c>
      <c r="J2786">
        <f>IF(ISNUMBER(SEARCH("Targa",porsche_data[[#This Row],[Body]])),1,0)</f>
        <v>0</v>
      </c>
      <c r="K2786">
        <f>IF(ISNUMBER(SEARCH("Cabriolet",porsche_data[[#This Row],[Body]])),1,0)</f>
        <v>0</v>
      </c>
      <c r="L2786" t="s">
        <v>44</v>
      </c>
      <c r="M2786">
        <v>991</v>
      </c>
      <c r="N2786" t="s">
        <v>2295</v>
      </c>
      <c r="O2786" s="3">
        <f>1*(LEFT(porsche_data[[#This Row],[Mileage0]],FIND(" ",porsche_data[[#This Row],[Mileage0]])-1))</f>
        <v>61500</v>
      </c>
      <c r="P2786" t="s">
        <v>331</v>
      </c>
      <c r="Q2786">
        <v>370</v>
      </c>
      <c r="R2786" t="s">
        <v>78</v>
      </c>
      <c r="S2786">
        <f>1*(LEFT(porsche_data[[#This Row],[Cylinder Capacity]],FIND(" ",porsche_data[[#This Row],[Cylinder Capacity]])-1))</f>
        <v>3</v>
      </c>
      <c r="T2786" t="s">
        <v>20</v>
      </c>
      <c r="U2786" t="s">
        <v>31</v>
      </c>
      <c r="V2786">
        <f>IF(porsche_data[[#This Row],[Transmission]]="Automatic",1,0)</f>
        <v>0</v>
      </c>
      <c r="W2786">
        <f>IF(porsche_data[[#This Row],[Transmission]]="PDK",1,0)</f>
        <v>1</v>
      </c>
      <c r="X2786" t="s">
        <v>22</v>
      </c>
      <c r="Y2786">
        <f>IF(porsche_data[[#This Row],[Drive]]="Rear drive",0,1)</f>
        <v>0</v>
      </c>
      <c r="Z2786" t="s">
        <v>23</v>
      </c>
      <c r="AA2786" t="s">
        <v>24</v>
      </c>
      <c r="AB2786">
        <f>IF(OR(porsche_data[[#This Row],[Interior Color]]="Black",porsche_data[[#This Row],[Interior Color]]="Beige",porsche_data[[#This Row],[Interior Color]]="Brown",porsche_data[[#This Row],[Interior Color]]="Grey"),0,1)</f>
        <v>0</v>
      </c>
      <c r="AC2786" t="s">
        <v>99</v>
      </c>
      <c r="AD27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87" spans="1:30" hidden="1" x14ac:dyDescent="0.2">
      <c r="A2787" t="s">
        <v>2437</v>
      </c>
      <c r="C2787" t="e">
        <f>ABS((porsche_data[[#This Row],[Price]]-#REF!)/#REF!)</f>
        <v>#REF!</v>
      </c>
      <c r="D2787" t="s">
        <v>56</v>
      </c>
      <c r="E2787" t="s">
        <v>376</v>
      </c>
      <c r="F2787">
        <f>IF(OR(ISNUMBER(SEARCH(" 4S",porsche_data[[#This Row],[Model]])), ISNUMBER(SEARCH(" S",porsche_data[[#This Row],[Model]]))),1,0)</f>
        <v>0</v>
      </c>
      <c r="G2787">
        <f>IF(ISNUMBER(SEARCH("Turbo",porsche_data[[#This Row],[Model]])),1,0)</f>
        <v>0</v>
      </c>
      <c r="H2787">
        <f>IF(ISNUMBER(SEARCH("GT",porsche_data[[#This Row],[Model]])),1,0)</f>
        <v>0</v>
      </c>
      <c r="I2787">
        <f>IF(ISNUMBER(SEARCH("RS",porsche_data[[#This Row],[Model]])),1,0)</f>
        <v>0</v>
      </c>
      <c r="J2787">
        <f>IF(ISNUMBER(SEARCH("Targa",porsche_data[[#This Row],[Body]])),1,0)</f>
        <v>0</v>
      </c>
      <c r="K2787">
        <f>IF(ISNUMBER(SEARCH("Cabriolet",porsche_data[[#This Row],[Body]])),1,0)</f>
        <v>1</v>
      </c>
      <c r="L2787" t="s">
        <v>16</v>
      </c>
      <c r="N2787" t="s">
        <v>2438</v>
      </c>
      <c r="O2787" t="str">
        <f>IF(ISNUMBER(SEARCH("km",porsche_data[[#This Row],[Mileage0]])),porsche_data[[#This Row],[Mileage0]],"")</f>
        <v/>
      </c>
      <c r="P2787" t="s">
        <v>1352</v>
      </c>
      <c r="R2787" t="s">
        <v>60</v>
      </c>
      <c r="T2787" t="s">
        <v>20</v>
      </c>
      <c r="U2787" t="s">
        <v>21</v>
      </c>
      <c r="V2787">
        <f>IF(porsche_data[[#This Row],[Transmission]]="Automatic",1,0)</f>
        <v>0</v>
      </c>
      <c r="W2787">
        <f>IF(porsche_data[[#This Row],[Transmission]]="PDK",1,0)</f>
        <v>0</v>
      </c>
      <c r="X2787" t="s">
        <v>22</v>
      </c>
      <c r="Y2787">
        <f>IF(porsche_data[[#This Row],[Drive]]="Rear drive",0,1)</f>
        <v>0</v>
      </c>
      <c r="Z2787" t="s">
        <v>23</v>
      </c>
      <c r="AA2787" t="s">
        <v>24</v>
      </c>
      <c r="AB2787">
        <f>IF(OR(porsche_data[[#This Row],[Interior Color]]="Black",porsche_data[[#This Row],[Interior Color]]="Beige",porsche_data[[#This Row],[Interior Color]]="Brown",porsche_data[[#This Row],[Interior Color]]="Grey"),0,1)</f>
        <v>0</v>
      </c>
      <c r="AC2787" t="s">
        <v>24</v>
      </c>
      <c r="AD27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88" spans="1:30" hidden="1" x14ac:dyDescent="0.2">
      <c r="A2788" t="s">
        <v>3691</v>
      </c>
      <c r="C2788" t="e">
        <f>ABS((porsche_data[[#This Row],[Price]]-#REF!)/#REF!)</f>
        <v>#REF!</v>
      </c>
      <c r="D2788" t="s">
        <v>163</v>
      </c>
      <c r="E2788" t="s">
        <v>443</v>
      </c>
      <c r="F2788">
        <f>IF(OR(ISNUMBER(SEARCH(" 4S",porsche_data[[#This Row],[Model]])), ISNUMBER(SEARCH(" S",porsche_data[[#This Row],[Model]]))),1,0)</f>
        <v>0</v>
      </c>
      <c r="G2788">
        <f>IF(ISNUMBER(SEARCH("Turbo",porsche_data[[#This Row],[Model]])),1,0)</f>
        <v>0</v>
      </c>
      <c r="H2788">
        <f>IF(ISNUMBER(SEARCH("GT",porsche_data[[#This Row],[Model]])),1,0)</f>
        <v>1</v>
      </c>
      <c r="I2788">
        <f>IF(ISNUMBER(SEARCH("RS",porsche_data[[#This Row],[Model]])),1,0)</f>
        <v>0</v>
      </c>
      <c r="J2788">
        <f>IF(ISNUMBER(SEARCH("Targa",porsche_data[[#This Row],[Body]])),1,0)</f>
        <v>0</v>
      </c>
      <c r="K2788">
        <f>IF(ISNUMBER(SEARCH("Cabriolet",porsche_data[[#This Row],[Body]])),1,0)</f>
        <v>0</v>
      </c>
      <c r="L2788" t="s">
        <v>44</v>
      </c>
      <c r="N2788" t="s">
        <v>3816</v>
      </c>
      <c r="O2788" t="str">
        <f>IF(ISNUMBER(SEARCH("km",porsche_data[[#This Row],[Mileage0]])),porsche_data[[#This Row],[Mileage0]],"")</f>
        <v>28167 km</v>
      </c>
      <c r="P2788" t="s">
        <v>73</v>
      </c>
      <c r="R2788" t="s">
        <v>111</v>
      </c>
      <c r="T2788" t="s">
        <v>20</v>
      </c>
      <c r="U2788" t="s">
        <v>31</v>
      </c>
      <c r="V2788">
        <f>IF(porsche_data[[#This Row],[Transmission]]="Automatic",1,0)</f>
        <v>0</v>
      </c>
      <c r="W2788">
        <f>IF(porsche_data[[#This Row],[Transmission]]="PDK",1,0)</f>
        <v>1</v>
      </c>
      <c r="X2788" t="s">
        <v>22</v>
      </c>
      <c r="Y2788">
        <f>IF(porsche_data[[#This Row],[Drive]]="Rear drive",0,1)</f>
        <v>0</v>
      </c>
      <c r="Z2788" t="s">
        <v>23</v>
      </c>
      <c r="AA2788" t="s">
        <v>24</v>
      </c>
      <c r="AB2788">
        <f>IF(OR(porsche_data[[#This Row],[Interior Color]]="Black",porsche_data[[#This Row],[Interior Color]]="Beige",porsche_data[[#This Row],[Interior Color]]="Brown",porsche_data[[#This Row],[Interior Color]]="Grey"),0,1)</f>
        <v>0</v>
      </c>
      <c r="AC2788" t="s">
        <v>54</v>
      </c>
      <c r="AD27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89" spans="1:30" hidden="1" x14ac:dyDescent="0.2">
      <c r="A2789" t="s">
        <v>138</v>
      </c>
      <c r="C2789" t="e">
        <f>ABS((porsche_data[[#This Row],[Price]]-#REF!)/#REF!)</f>
        <v>#REF!</v>
      </c>
      <c r="D2789" t="s">
        <v>93</v>
      </c>
      <c r="E2789" t="s">
        <v>419</v>
      </c>
      <c r="F2789">
        <f>IF(OR(ISNUMBER(SEARCH(" 4S",porsche_data[[#This Row],[Model]])), ISNUMBER(SEARCH(" S",porsche_data[[#This Row],[Model]]))),1,0)</f>
        <v>0</v>
      </c>
      <c r="G2789">
        <f>IF(ISNUMBER(SEARCH("Turbo",porsche_data[[#This Row],[Model]])),1,0)</f>
        <v>0</v>
      </c>
      <c r="H2789">
        <f>IF(ISNUMBER(SEARCH("GT",porsche_data[[#This Row],[Model]])),1,0)</f>
        <v>1</v>
      </c>
      <c r="I2789">
        <f>IF(ISNUMBER(SEARCH("RS",porsche_data[[#This Row],[Model]])),1,0)</f>
        <v>0</v>
      </c>
      <c r="J2789">
        <f>IF(ISNUMBER(SEARCH("Targa",porsche_data[[#This Row],[Body]])),1,0)</f>
        <v>0</v>
      </c>
      <c r="K2789">
        <f>IF(ISNUMBER(SEARCH("Cabriolet",porsche_data[[#This Row],[Body]])),1,0)</f>
        <v>0</v>
      </c>
      <c r="L2789" t="s">
        <v>44</v>
      </c>
      <c r="N2789" t="s">
        <v>3817</v>
      </c>
      <c r="O2789" t="str">
        <f>IF(ISNUMBER(SEARCH("km",porsche_data[[#This Row],[Mileage0]])),porsche_data[[#This Row],[Mileage0]],"")</f>
        <v>2138 km</v>
      </c>
      <c r="P2789" t="s">
        <v>141</v>
      </c>
      <c r="R2789" t="s">
        <v>111</v>
      </c>
      <c r="T2789" t="s">
        <v>20</v>
      </c>
      <c r="U2789" t="s">
        <v>21</v>
      </c>
      <c r="V2789">
        <f>IF(porsche_data[[#This Row],[Transmission]]="Automatic",1,0)</f>
        <v>0</v>
      </c>
      <c r="W2789">
        <f>IF(porsche_data[[#This Row],[Transmission]]="PDK",1,0)</f>
        <v>0</v>
      </c>
      <c r="X2789" t="s">
        <v>22</v>
      </c>
      <c r="Y2789">
        <f>IF(porsche_data[[#This Row],[Drive]]="Rear drive",0,1)</f>
        <v>0</v>
      </c>
      <c r="Z2789" t="s">
        <v>23</v>
      </c>
      <c r="AA2789" t="s">
        <v>250</v>
      </c>
      <c r="AB2789">
        <f>IF(OR(porsche_data[[#This Row],[Interior Color]]="Black",porsche_data[[#This Row],[Interior Color]]="Beige",porsche_data[[#This Row],[Interior Color]]="Brown",porsche_data[[#This Row],[Interior Color]]="Grey"),0,1)</f>
        <v>0</v>
      </c>
      <c r="AC2789" t="s">
        <v>40</v>
      </c>
      <c r="AD27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90" spans="1:30" hidden="1" x14ac:dyDescent="0.2">
      <c r="A2790" t="s">
        <v>3818</v>
      </c>
      <c r="C2790" t="e">
        <f>ABS((porsche_data[[#This Row],[Price]]-#REF!)/#REF!)</f>
        <v>#REF!</v>
      </c>
      <c r="D2790" t="s">
        <v>42</v>
      </c>
      <c r="E2790" t="s">
        <v>312</v>
      </c>
      <c r="F2790">
        <f>IF(OR(ISNUMBER(SEARCH(" 4S",porsche_data[[#This Row],[Model]])), ISNUMBER(SEARCH(" S",porsche_data[[#This Row],[Model]]))),1,0)</f>
        <v>0</v>
      </c>
      <c r="G2790">
        <f>IF(ISNUMBER(SEARCH("Turbo",porsche_data[[#This Row],[Model]])),1,0)</f>
        <v>0</v>
      </c>
      <c r="H2790">
        <f>IF(ISNUMBER(SEARCH("GT",porsche_data[[#This Row],[Model]])),1,0)</f>
        <v>0</v>
      </c>
      <c r="I2790">
        <f>IF(ISNUMBER(SEARCH("RS",porsche_data[[#This Row],[Model]])),1,0)</f>
        <v>0</v>
      </c>
      <c r="J2790">
        <f>IF(ISNUMBER(SEARCH("Targa",porsche_data[[#This Row],[Body]])),1,0)</f>
        <v>0</v>
      </c>
      <c r="K2790">
        <f>IF(ISNUMBER(SEARCH("Cabriolet",porsche_data[[#This Row],[Body]])),1,0)</f>
        <v>1</v>
      </c>
      <c r="L2790" t="s">
        <v>16</v>
      </c>
      <c r="N2790" t="s">
        <v>3819</v>
      </c>
      <c r="O2790" t="str">
        <f>IF(ISNUMBER(SEARCH("km",porsche_data[[#This Row],[Mileage0]])),porsche_data[[#This Row],[Mileage0]],"")</f>
        <v>137202 km</v>
      </c>
      <c r="P2790" t="s">
        <v>18</v>
      </c>
      <c r="R2790" t="s">
        <v>19</v>
      </c>
      <c r="T2790" t="s">
        <v>20</v>
      </c>
      <c r="U2790" t="s">
        <v>21</v>
      </c>
      <c r="V2790">
        <f>IF(porsche_data[[#This Row],[Transmission]]="Automatic",1,0)</f>
        <v>0</v>
      </c>
      <c r="W2790">
        <f>IF(porsche_data[[#This Row],[Transmission]]="PDK",1,0)</f>
        <v>0</v>
      </c>
      <c r="X2790" t="s">
        <v>22</v>
      </c>
      <c r="Y2790">
        <f>IF(porsche_data[[#This Row],[Drive]]="Rear drive",0,1)</f>
        <v>0</v>
      </c>
      <c r="Z2790" t="s">
        <v>23</v>
      </c>
      <c r="AA2790" t="s">
        <v>54</v>
      </c>
      <c r="AB2790">
        <f>IF(OR(porsche_data[[#This Row],[Interior Color]]="Black",porsche_data[[#This Row],[Interior Color]]="Beige",porsche_data[[#This Row],[Interior Color]]="Brown",porsche_data[[#This Row],[Interior Color]]="Grey"),0,1)</f>
        <v>1</v>
      </c>
      <c r="AC2790" t="s">
        <v>54</v>
      </c>
      <c r="AD27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91" spans="1:30" hidden="1" x14ac:dyDescent="0.2">
      <c r="A2791" t="s">
        <v>25</v>
      </c>
      <c r="C2791" t="e">
        <f>ABS((porsche_data[[#This Row],[Price]]-#REF!)/#REF!)</f>
        <v>#REF!</v>
      </c>
      <c r="D2791" t="s">
        <v>25</v>
      </c>
      <c r="E2791" t="s">
        <v>25</v>
      </c>
      <c r="F2791">
        <f>IF(OR(ISNUMBER(SEARCH(" 4S",porsche_data[[#This Row],[Model]])), ISNUMBER(SEARCH(" S",porsche_data[[#This Row],[Model]]))),1,0)</f>
        <v>0</v>
      </c>
      <c r="G2791">
        <f>IF(ISNUMBER(SEARCH("Turbo",porsche_data[[#This Row],[Model]])),1,0)</f>
        <v>0</v>
      </c>
      <c r="H2791">
        <f>IF(ISNUMBER(SEARCH("GT",porsche_data[[#This Row],[Model]])),1,0)</f>
        <v>0</v>
      </c>
      <c r="I2791">
        <f>IF(ISNUMBER(SEARCH("RS",porsche_data[[#This Row],[Model]])),1,0)</f>
        <v>0</v>
      </c>
      <c r="J2791">
        <f>IF(ISNUMBER(SEARCH("Targa",porsche_data[[#This Row],[Body]])),1,0)</f>
        <v>0</v>
      </c>
      <c r="K2791">
        <f>IF(ISNUMBER(SEARCH("Cabriolet",porsche_data[[#This Row],[Body]])),1,0)</f>
        <v>0</v>
      </c>
      <c r="L2791" t="s">
        <v>25</v>
      </c>
      <c r="N2791" t="s">
        <v>25</v>
      </c>
      <c r="O2791" t="str">
        <f>IF(ISNUMBER(SEARCH("km",porsche_data[[#This Row],[Mileage0]])),porsche_data[[#This Row],[Mileage0]],"")</f>
        <v/>
      </c>
      <c r="P2791" t="s">
        <v>25</v>
      </c>
      <c r="R2791" t="s">
        <v>25</v>
      </c>
      <c r="T2791" t="s">
        <v>25</v>
      </c>
      <c r="U2791" t="s">
        <v>25</v>
      </c>
      <c r="V2791">
        <f>IF(porsche_data[[#This Row],[Transmission]]="Automatic",1,0)</f>
        <v>0</v>
      </c>
      <c r="W2791">
        <f>IF(porsche_data[[#This Row],[Transmission]]="PDK",1,0)</f>
        <v>0</v>
      </c>
      <c r="X2791" t="s">
        <v>25</v>
      </c>
      <c r="Y2791">
        <f>IF(porsche_data[[#This Row],[Drive]]="Rear drive",0,1)</f>
        <v>1</v>
      </c>
      <c r="Z2791" t="s">
        <v>25</v>
      </c>
      <c r="AA2791" t="s">
        <v>25</v>
      </c>
      <c r="AB2791">
        <f>IF(OR(porsche_data[[#This Row],[Interior Color]]="Black",porsche_data[[#This Row],[Interior Color]]="Beige",porsche_data[[#This Row],[Interior Color]]="Brown",porsche_data[[#This Row],[Interior Color]]="Grey"),0,1)</f>
        <v>1</v>
      </c>
      <c r="AC2791" t="s">
        <v>25</v>
      </c>
      <c r="AD27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92" spans="1:30" x14ac:dyDescent="0.2">
      <c r="A2792" t="s">
        <v>328</v>
      </c>
      <c r="B2792">
        <v>94900</v>
      </c>
      <c r="C2792">
        <f>ABS((porsche_data[[#This Row],[Price]]-AVERAGE(B2724:B7179))/_xlfn.STDEV.P(B2724:B7179))</f>
        <v>1.5356279891084532</v>
      </c>
      <c r="D2792" t="s">
        <v>90</v>
      </c>
      <c r="E2792" t="s">
        <v>329</v>
      </c>
      <c r="F2792">
        <f>IF(OR(ISNUMBER(SEARCH(" 4S",porsche_data[[#This Row],[Model]])), ISNUMBER(SEARCH(" S",porsche_data[[#This Row],[Model]]))),1,0)</f>
        <v>0</v>
      </c>
      <c r="G2792">
        <f>IF(ISNUMBER(SEARCH("Turbo",porsche_data[[#This Row],[Model]])),1,0)</f>
        <v>0</v>
      </c>
      <c r="H2792">
        <f>IF(ISNUMBER(SEARCH("GT",porsche_data[[#This Row],[Model]])),1,0)</f>
        <v>0</v>
      </c>
      <c r="I2792">
        <f>IF(ISNUMBER(SEARCH("RS",porsche_data[[#This Row],[Model]])),1,0)</f>
        <v>0</v>
      </c>
      <c r="J2792">
        <f>IF(ISNUMBER(SEARCH("Targa",porsche_data[[#This Row],[Body]])),1,0)</f>
        <v>0</v>
      </c>
      <c r="K2792">
        <f>IF(ISNUMBER(SEARCH("Cabriolet",porsche_data[[#This Row],[Body]])),1,0)</f>
        <v>0</v>
      </c>
      <c r="L2792" t="s">
        <v>44</v>
      </c>
      <c r="M2792">
        <v>991</v>
      </c>
      <c r="N2792" t="s">
        <v>2295</v>
      </c>
      <c r="O2792" s="3">
        <f>1*(LEFT(porsche_data[[#This Row],[Mileage0]],FIND(" ",porsche_data[[#This Row],[Mileage0]])-1))</f>
        <v>61500</v>
      </c>
      <c r="P2792" t="s">
        <v>331</v>
      </c>
      <c r="Q2792">
        <v>370</v>
      </c>
      <c r="R2792" t="s">
        <v>78</v>
      </c>
      <c r="S2792">
        <f>1*(LEFT(porsche_data[[#This Row],[Cylinder Capacity]],FIND(" ",porsche_data[[#This Row],[Cylinder Capacity]])-1))</f>
        <v>3</v>
      </c>
      <c r="T2792" t="s">
        <v>20</v>
      </c>
      <c r="U2792" t="s">
        <v>31</v>
      </c>
      <c r="V2792">
        <f>IF(porsche_data[[#This Row],[Transmission]]="Automatic",1,0)</f>
        <v>0</v>
      </c>
      <c r="W2792">
        <f>IF(porsche_data[[#This Row],[Transmission]]="PDK",1,0)</f>
        <v>1</v>
      </c>
      <c r="X2792" t="s">
        <v>22</v>
      </c>
      <c r="Y2792">
        <f>IF(porsche_data[[#This Row],[Drive]]="Rear drive",0,1)</f>
        <v>0</v>
      </c>
      <c r="Z2792" t="s">
        <v>23</v>
      </c>
      <c r="AA2792" t="s">
        <v>24</v>
      </c>
      <c r="AB2792">
        <f>IF(OR(porsche_data[[#This Row],[Interior Color]]="Black",porsche_data[[#This Row],[Interior Color]]="Beige",porsche_data[[#This Row],[Interior Color]]="Brown",porsche_data[[#This Row],[Interior Color]]="Grey"),0,1)</f>
        <v>0</v>
      </c>
      <c r="AC2792" t="s">
        <v>99</v>
      </c>
      <c r="AD27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93" spans="1:30" hidden="1" x14ac:dyDescent="0.2">
      <c r="A2793" t="s">
        <v>3821</v>
      </c>
      <c r="C2793" t="e">
        <f>ABS((porsche_data[[#This Row],[Price]]-#REF!)/#REF!)</f>
        <v>#REF!</v>
      </c>
      <c r="D2793" t="s">
        <v>215</v>
      </c>
      <c r="E2793" t="s">
        <v>788</v>
      </c>
      <c r="F2793">
        <f>IF(OR(ISNUMBER(SEARCH(" 4S",porsche_data[[#This Row],[Model]])), ISNUMBER(SEARCH(" S",porsche_data[[#This Row],[Model]]))),1,0)</f>
        <v>1</v>
      </c>
      <c r="G2793">
        <f>IF(ISNUMBER(SEARCH("Turbo",porsche_data[[#This Row],[Model]])),1,0)</f>
        <v>0</v>
      </c>
      <c r="H2793">
        <f>IF(ISNUMBER(SEARCH("GT",porsche_data[[#This Row],[Model]])),1,0)</f>
        <v>0</v>
      </c>
      <c r="I2793">
        <f>IF(ISNUMBER(SEARCH("RS",porsche_data[[#This Row],[Model]])),1,0)</f>
        <v>0</v>
      </c>
      <c r="J2793">
        <f>IF(ISNUMBER(SEARCH("Targa",porsche_data[[#This Row],[Body]])),1,0)</f>
        <v>0</v>
      </c>
      <c r="K2793">
        <f>IF(ISNUMBER(SEARCH("Cabriolet",porsche_data[[#This Row],[Body]])),1,0)</f>
        <v>1</v>
      </c>
      <c r="L2793" t="s">
        <v>16</v>
      </c>
      <c r="N2793" t="s">
        <v>3822</v>
      </c>
      <c r="O2793" t="str">
        <f>IF(ISNUMBER(SEARCH("km",porsche_data[[#This Row],[Mileage0]])),porsche_data[[#This Row],[Mileage0]],"")</f>
        <v/>
      </c>
      <c r="P2793" t="s">
        <v>588</v>
      </c>
      <c r="R2793" t="s">
        <v>270</v>
      </c>
      <c r="T2793" t="s">
        <v>20</v>
      </c>
      <c r="U2793" t="s">
        <v>21</v>
      </c>
      <c r="V2793">
        <f>IF(porsche_data[[#This Row],[Transmission]]="Automatic",1,0)</f>
        <v>0</v>
      </c>
      <c r="W2793">
        <f>IF(porsche_data[[#This Row],[Transmission]]="PDK",1,0)</f>
        <v>0</v>
      </c>
      <c r="X2793" t="s">
        <v>22</v>
      </c>
      <c r="Y2793">
        <f>IF(porsche_data[[#This Row],[Drive]]="Rear drive",0,1)</f>
        <v>0</v>
      </c>
      <c r="Z2793" t="s">
        <v>23</v>
      </c>
      <c r="AA2793" t="s">
        <v>24</v>
      </c>
      <c r="AB2793">
        <f>IF(OR(porsche_data[[#This Row],[Interior Color]]="Black",porsche_data[[#This Row],[Interior Color]]="Beige",porsche_data[[#This Row],[Interior Color]]="Brown",porsche_data[[#This Row],[Interior Color]]="Grey"),0,1)</f>
        <v>0</v>
      </c>
      <c r="AC2793" t="s">
        <v>61</v>
      </c>
      <c r="AD27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94" spans="1:30" hidden="1" x14ac:dyDescent="0.2">
      <c r="A2794" t="s">
        <v>959</v>
      </c>
      <c r="C2794" t="e">
        <f>ABS((porsche_data[[#This Row],[Price]]-#REF!)/#REF!)</f>
        <v>#REF!</v>
      </c>
      <c r="D2794" t="s">
        <v>1180</v>
      </c>
      <c r="E2794" t="s">
        <v>125</v>
      </c>
      <c r="F2794">
        <f>IF(OR(ISNUMBER(SEARCH(" 4S",porsche_data[[#This Row],[Model]])), ISNUMBER(SEARCH(" S",porsche_data[[#This Row],[Model]]))),1,0)</f>
        <v>1</v>
      </c>
      <c r="G2794">
        <f>IF(ISNUMBER(SEARCH("Turbo",porsche_data[[#This Row],[Model]])),1,0)</f>
        <v>0</v>
      </c>
      <c r="H2794">
        <f>IF(ISNUMBER(SEARCH("GT",porsche_data[[#This Row],[Model]])),1,0)</f>
        <v>0</v>
      </c>
      <c r="I2794">
        <f>IF(ISNUMBER(SEARCH("RS",porsche_data[[#This Row],[Model]])),1,0)</f>
        <v>0</v>
      </c>
      <c r="J2794">
        <f>IF(ISNUMBER(SEARCH("Targa",porsche_data[[#This Row],[Body]])),1,0)</f>
        <v>0</v>
      </c>
      <c r="K2794">
        <f>IF(ISNUMBER(SEARCH("Cabriolet",porsche_data[[#This Row],[Body]])),1,0)</f>
        <v>0</v>
      </c>
      <c r="L2794" t="s">
        <v>44</v>
      </c>
      <c r="N2794" t="s">
        <v>3823</v>
      </c>
      <c r="O2794" t="str">
        <f>IF(ISNUMBER(SEARCH("km",porsche_data[[#This Row],[Mileage0]])),porsche_data[[#This Row],[Mileage0]],"")</f>
        <v/>
      </c>
      <c r="P2794" t="s">
        <v>126</v>
      </c>
      <c r="R2794" t="s">
        <v>19</v>
      </c>
      <c r="T2794" t="s">
        <v>20</v>
      </c>
      <c r="U2794" t="s">
        <v>21</v>
      </c>
      <c r="V2794">
        <f>IF(porsche_data[[#This Row],[Transmission]]="Automatic",1,0)</f>
        <v>0</v>
      </c>
      <c r="W2794">
        <f>IF(porsche_data[[#This Row],[Transmission]]="PDK",1,0)</f>
        <v>0</v>
      </c>
      <c r="X2794" t="s">
        <v>22</v>
      </c>
      <c r="Y2794">
        <f>IF(porsche_data[[#This Row],[Drive]]="Rear drive",0,1)</f>
        <v>0</v>
      </c>
      <c r="Z2794" t="s">
        <v>23</v>
      </c>
      <c r="AA2794" t="s">
        <v>116</v>
      </c>
      <c r="AB2794">
        <f>IF(OR(porsche_data[[#This Row],[Interior Color]]="Black",porsche_data[[#This Row],[Interior Color]]="Beige",porsche_data[[#This Row],[Interior Color]]="Brown",porsche_data[[#This Row],[Interior Color]]="Grey"),0,1)</f>
        <v>1</v>
      </c>
      <c r="AC2794" t="s">
        <v>40</v>
      </c>
      <c r="AD27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95" spans="1:30" x14ac:dyDescent="0.2">
      <c r="A2795" t="s">
        <v>4084</v>
      </c>
      <c r="B2795">
        <v>94850</v>
      </c>
      <c r="C2795">
        <f>ABS((porsche_data[[#This Row],[Price]]-AVERAGE(B2727:B7182))/_xlfn.STDEV.P(B2727:B7182))</f>
        <v>1.5325743728534693</v>
      </c>
      <c r="D2795" t="s">
        <v>14</v>
      </c>
      <c r="E2795" t="s">
        <v>230</v>
      </c>
      <c r="F2795">
        <f>IF(OR(ISNUMBER(SEARCH(" 4S",porsche_data[[#This Row],[Model]])), ISNUMBER(SEARCH(" S",porsche_data[[#This Row],[Model]]))),1,0)</f>
        <v>0</v>
      </c>
      <c r="G2795">
        <f>IF(ISNUMBER(SEARCH("Turbo",porsche_data[[#This Row],[Model]])),1,0)</f>
        <v>0</v>
      </c>
      <c r="H2795">
        <f>IF(ISNUMBER(SEARCH("GT",porsche_data[[#This Row],[Model]])),1,0)</f>
        <v>0</v>
      </c>
      <c r="I2795">
        <f>IF(ISNUMBER(SEARCH("RS",porsche_data[[#This Row],[Model]])),1,0)</f>
        <v>0</v>
      </c>
      <c r="J2795">
        <f>IF(ISNUMBER(SEARCH("Targa",porsche_data[[#This Row],[Body]])),1,0)</f>
        <v>0</v>
      </c>
      <c r="K2795">
        <f>IF(ISNUMBER(SEARCH("Cabriolet",porsche_data[[#This Row],[Body]])),1,0)</f>
        <v>0</v>
      </c>
      <c r="L2795" t="s">
        <v>44</v>
      </c>
      <c r="M2795">
        <v>964</v>
      </c>
      <c r="N2795" t="s">
        <v>4085</v>
      </c>
      <c r="O2795" s="3">
        <f>1*(LEFT(porsche_data[[#This Row],[Mileage0]],FIND(" ",porsche_data[[#This Row],[Mileage0]])-1))</f>
        <v>97572</v>
      </c>
      <c r="P2795" t="s">
        <v>18</v>
      </c>
      <c r="Q2795">
        <v>250</v>
      </c>
      <c r="R2795" t="s">
        <v>19</v>
      </c>
      <c r="S2795">
        <f>1*(LEFT(porsche_data[[#This Row],[Cylinder Capacity]],FIND(" ",porsche_data[[#This Row],[Cylinder Capacity]])-1))</f>
        <v>3.6</v>
      </c>
      <c r="T2795" t="s">
        <v>20</v>
      </c>
      <c r="U2795" t="s">
        <v>21</v>
      </c>
      <c r="V2795">
        <f>IF(porsche_data[[#This Row],[Transmission]]="Automatic",1,0)</f>
        <v>0</v>
      </c>
      <c r="W2795">
        <f>IF(porsche_data[[#This Row],[Transmission]]="PDK",1,0)</f>
        <v>0</v>
      </c>
      <c r="X2795" t="s">
        <v>22</v>
      </c>
      <c r="Y2795">
        <f>IF(porsche_data[[#This Row],[Drive]]="Rear drive",0,1)</f>
        <v>0</v>
      </c>
      <c r="Z2795" t="s">
        <v>23</v>
      </c>
      <c r="AA2795" t="s">
        <v>24</v>
      </c>
      <c r="AB2795">
        <f>IF(OR(porsche_data[[#This Row],[Interior Color]]="Black",porsche_data[[#This Row],[Interior Color]]="Beige",porsche_data[[#This Row],[Interior Color]]="Brown",porsche_data[[#This Row],[Interior Color]]="Grey"),0,1)</f>
        <v>0</v>
      </c>
      <c r="AC2795" t="s">
        <v>116</v>
      </c>
      <c r="AD27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96" spans="1:30" hidden="1" x14ac:dyDescent="0.2">
      <c r="A2796" t="s">
        <v>4442</v>
      </c>
      <c r="B2796">
        <v>94600</v>
      </c>
      <c r="C2796" t="e">
        <f>ABS((porsche_data[[#This Row],[Price]]-#REF!)/#REF!)</f>
        <v>#REF!</v>
      </c>
      <c r="D2796" t="s">
        <v>1055</v>
      </c>
      <c r="E2796" t="s">
        <v>936</v>
      </c>
      <c r="F2796">
        <f>IF(OR(ISNUMBER(SEARCH(" 4S",porsche_data[[#This Row],[Model]])), ISNUMBER(SEARCH(" S",porsche_data[[#This Row],[Model]]))),1,0)</f>
        <v>1</v>
      </c>
      <c r="G2796">
        <f>IF(ISNUMBER(SEARCH("Turbo",porsche_data[[#This Row],[Model]])),1,0)</f>
        <v>0</v>
      </c>
      <c r="H2796">
        <f>IF(ISNUMBER(SEARCH("GT",porsche_data[[#This Row],[Model]])),1,0)</f>
        <v>0</v>
      </c>
      <c r="I2796">
        <f>IF(ISNUMBER(SEARCH("RS",porsche_data[[#This Row],[Model]])),1,0)</f>
        <v>0</v>
      </c>
      <c r="J2796">
        <f>IF(ISNUMBER(SEARCH("Targa",porsche_data[[#This Row],[Body]])),1,0)</f>
        <v>0</v>
      </c>
      <c r="K2796">
        <f>IF(ISNUMBER(SEARCH("Cabriolet",porsche_data[[#This Row],[Body]])),1,0)</f>
        <v>1</v>
      </c>
      <c r="L2796" t="s">
        <v>16</v>
      </c>
      <c r="N2796" t="s">
        <v>4443</v>
      </c>
      <c r="O2796" t="str">
        <f>IF(ISNUMBER(SEARCH("km",porsche_data[[#This Row],[Mileage0]])),porsche_data[[#This Row],[Mileage0]],"")</f>
        <v/>
      </c>
      <c r="P2796" t="s">
        <v>494</v>
      </c>
      <c r="R2796" t="s">
        <v>67</v>
      </c>
      <c r="T2796" t="s">
        <v>20</v>
      </c>
      <c r="U2796" t="s">
        <v>21</v>
      </c>
      <c r="V2796">
        <f>IF(porsche_data[[#This Row],[Transmission]]="Automatic",1,0)</f>
        <v>0</v>
      </c>
      <c r="W2796">
        <f>IF(porsche_data[[#This Row],[Transmission]]="PDK",1,0)</f>
        <v>0</v>
      </c>
      <c r="X2796" t="s">
        <v>22</v>
      </c>
      <c r="Y2796">
        <f>IF(porsche_data[[#This Row],[Drive]]="Rear drive",0,1)</f>
        <v>0</v>
      </c>
      <c r="Z2796" t="s">
        <v>23</v>
      </c>
      <c r="AA2796" t="s">
        <v>54</v>
      </c>
      <c r="AB2796">
        <f>IF(OR(porsche_data[[#This Row],[Interior Color]]="Black",porsche_data[[#This Row],[Interior Color]]="Beige",porsche_data[[#This Row],[Interior Color]]="Brown",porsche_data[[#This Row],[Interior Color]]="Grey"),0,1)</f>
        <v>1</v>
      </c>
      <c r="AC2796" t="s">
        <v>54</v>
      </c>
      <c r="AD27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97" spans="1:30" hidden="1" x14ac:dyDescent="0.2">
      <c r="A2797" t="s">
        <v>25</v>
      </c>
      <c r="C2797" t="e">
        <f>ABS((porsche_data[[#This Row],[Price]]-#REF!)/#REF!)</f>
        <v>#REF!</v>
      </c>
      <c r="D2797" t="s">
        <v>25</v>
      </c>
      <c r="E2797" t="s">
        <v>25</v>
      </c>
      <c r="F2797">
        <f>IF(OR(ISNUMBER(SEARCH(" 4S",porsche_data[[#This Row],[Model]])), ISNUMBER(SEARCH(" S",porsche_data[[#This Row],[Model]]))),1,0)</f>
        <v>0</v>
      </c>
      <c r="G2797">
        <f>IF(ISNUMBER(SEARCH("Turbo",porsche_data[[#This Row],[Model]])),1,0)</f>
        <v>0</v>
      </c>
      <c r="H2797">
        <f>IF(ISNUMBER(SEARCH("GT",porsche_data[[#This Row],[Model]])),1,0)</f>
        <v>0</v>
      </c>
      <c r="I2797">
        <f>IF(ISNUMBER(SEARCH("RS",porsche_data[[#This Row],[Model]])),1,0)</f>
        <v>0</v>
      </c>
      <c r="J2797">
        <f>IF(ISNUMBER(SEARCH("Targa",porsche_data[[#This Row],[Body]])),1,0)</f>
        <v>0</v>
      </c>
      <c r="K2797">
        <f>IF(ISNUMBER(SEARCH("Cabriolet",porsche_data[[#This Row],[Body]])),1,0)</f>
        <v>0</v>
      </c>
      <c r="L2797" t="s">
        <v>25</v>
      </c>
      <c r="N2797" t="s">
        <v>25</v>
      </c>
      <c r="O2797" t="str">
        <f>IF(ISNUMBER(SEARCH("km",porsche_data[[#This Row],[Mileage0]])),porsche_data[[#This Row],[Mileage0]],"")</f>
        <v/>
      </c>
      <c r="P2797" t="s">
        <v>25</v>
      </c>
      <c r="R2797" t="s">
        <v>25</v>
      </c>
      <c r="T2797" t="s">
        <v>25</v>
      </c>
      <c r="U2797" t="s">
        <v>25</v>
      </c>
      <c r="V2797">
        <f>IF(porsche_data[[#This Row],[Transmission]]="Automatic",1,0)</f>
        <v>0</v>
      </c>
      <c r="W2797">
        <f>IF(porsche_data[[#This Row],[Transmission]]="PDK",1,0)</f>
        <v>0</v>
      </c>
      <c r="X2797" t="s">
        <v>25</v>
      </c>
      <c r="Y2797">
        <f>IF(porsche_data[[#This Row],[Drive]]="Rear drive",0,1)</f>
        <v>1</v>
      </c>
      <c r="Z2797" t="s">
        <v>25</v>
      </c>
      <c r="AA2797" t="s">
        <v>25</v>
      </c>
      <c r="AB2797">
        <f>IF(OR(porsche_data[[#This Row],[Interior Color]]="Black",porsche_data[[#This Row],[Interior Color]]="Beige",porsche_data[[#This Row],[Interior Color]]="Brown",porsche_data[[#This Row],[Interior Color]]="Grey"),0,1)</f>
        <v>1</v>
      </c>
      <c r="AC2797" t="s">
        <v>25</v>
      </c>
      <c r="AD27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798" spans="1:30" hidden="1" x14ac:dyDescent="0.2">
      <c r="A2798" t="s">
        <v>3825</v>
      </c>
      <c r="C2798" t="e">
        <f>ABS((porsche_data[[#This Row],[Price]]-#REF!)/#REF!)</f>
        <v>#REF!</v>
      </c>
      <c r="D2798" t="s">
        <v>184</v>
      </c>
      <c r="E2798" t="s">
        <v>190</v>
      </c>
      <c r="F2798">
        <f>IF(OR(ISNUMBER(SEARCH(" 4S",porsche_data[[#This Row],[Model]])), ISNUMBER(SEARCH(" S",porsche_data[[#This Row],[Model]]))),1,0)</f>
        <v>0</v>
      </c>
      <c r="G2798">
        <f>IF(ISNUMBER(SEARCH("Turbo",porsche_data[[#This Row],[Model]])),1,0)</f>
        <v>0</v>
      </c>
      <c r="H2798">
        <f>IF(ISNUMBER(SEARCH("GT",porsche_data[[#This Row],[Model]])),1,0)</f>
        <v>0</v>
      </c>
      <c r="I2798">
        <f>IF(ISNUMBER(SEARCH("RS",porsche_data[[#This Row],[Model]])),1,0)</f>
        <v>0</v>
      </c>
      <c r="J2798">
        <f>IF(ISNUMBER(SEARCH("Targa",porsche_data[[#This Row],[Body]])),1,0)</f>
        <v>0</v>
      </c>
      <c r="K2798">
        <f>IF(ISNUMBER(SEARCH("Cabriolet",porsche_data[[#This Row],[Body]])),1,0)</f>
        <v>0</v>
      </c>
      <c r="L2798" t="s">
        <v>44</v>
      </c>
      <c r="N2798" t="s">
        <v>3826</v>
      </c>
      <c r="O2798" t="str">
        <f>IF(ISNUMBER(SEARCH("km",porsche_data[[#This Row],[Mileage0]])),porsche_data[[#This Row],[Mileage0]],"")</f>
        <v/>
      </c>
      <c r="P2798" t="s">
        <v>182</v>
      </c>
      <c r="R2798" t="s">
        <v>67</v>
      </c>
      <c r="T2798" t="s">
        <v>20</v>
      </c>
      <c r="U2798" t="s">
        <v>31</v>
      </c>
      <c r="V2798">
        <f>IF(porsche_data[[#This Row],[Transmission]]="Automatic",1,0)</f>
        <v>0</v>
      </c>
      <c r="W2798">
        <f>IF(porsche_data[[#This Row],[Transmission]]="PDK",1,0)</f>
        <v>1</v>
      </c>
      <c r="X2798" t="s">
        <v>22</v>
      </c>
      <c r="Y2798">
        <f>IF(porsche_data[[#This Row],[Drive]]="Rear drive",0,1)</f>
        <v>0</v>
      </c>
      <c r="Z2798" t="s">
        <v>23</v>
      </c>
      <c r="AA2798" t="s">
        <v>24</v>
      </c>
      <c r="AB2798">
        <f>IF(OR(porsche_data[[#This Row],[Interior Color]]="Black",porsche_data[[#This Row],[Interior Color]]="Beige",porsche_data[[#This Row],[Interior Color]]="Brown",porsche_data[[#This Row],[Interior Color]]="Grey"),0,1)</f>
        <v>0</v>
      </c>
      <c r="AC2798" t="s">
        <v>24</v>
      </c>
      <c r="AD27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799" spans="1:30" hidden="1" x14ac:dyDescent="0.2">
      <c r="A2799" t="s">
        <v>3827</v>
      </c>
      <c r="C2799" t="e">
        <f>ABS((porsche_data[[#This Row],[Price]]-#REF!)/#REF!)</f>
        <v>#REF!</v>
      </c>
      <c r="D2799" t="s">
        <v>215</v>
      </c>
      <c r="E2799" t="s">
        <v>248</v>
      </c>
      <c r="F2799">
        <f>IF(OR(ISNUMBER(SEARCH(" 4S",porsche_data[[#This Row],[Model]])), ISNUMBER(SEARCH(" S",porsche_data[[#This Row],[Model]]))),1,0)</f>
        <v>1</v>
      </c>
      <c r="G2799">
        <f>IF(ISNUMBER(SEARCH("Turbo",porsche_data[[#This Row],[Model]])),1,0)</f>
        <v>0</v>
      </c>
      <c r="H2799">
        <f>IF(ISNUMBER(SEARCH("GT",porsche_data[[#This Row],[Model]])),1,0)</f>
        <v>0</v>
      </c>
      <c r="I2799">
        <f>IF(ISNUMBER(SEARCH("RS",porsche_data[[#This Row],[Model]])),1,0)</f>
        <v>0</v>
      </c>
      <c r="J2799">
        <f>IF(ISNUMBER(SEARCH("Targa",porsche_data[[#This Row],[Body]])),1,0)</f>
        <v>0</v>
      </c>
      <c r="K2799">
        <f>IF(ISNUMBER(SEARCH("Cabriolet",porsche_data[[#This Row],[Body]])),1,0)</f>
        <v>0</v>
      </c>
      <c r="L2799" t="s">
        <v>44</v>
      </c>
      <c r="N2799" t="s">
        <v>3828</v>
      </c>
      <c r="O2799" t="str">
        <f>IF(ISNUMBER(SEARCH("km",porsche_data[[#This Row],[Mileage0]])),porsche_data[[#This Row],[Mileage0]],"")</f>
        <v>9266 km</v>
      </c>
      <c r="P2799" t="s">
        <v>137</v>
      </c>
      <c r="R2799" t="s">
        <v>88</v>
      </c>
      <c r="T2799" t="s">
        <v>20</v>
      </c>
      <c r="U2799" t="s">
        <v>21</v>
      </c>
      <c r="V2799">
        <f>IF(porsche_data[[#This Row],[Transmission]]="Automatic",1,0)</f>
        <v>0</v>
      </c>
      <c r="W2799">
        <f>IF(porsche_data[[#This Row],[Transmission]]="PDK",1,0)</f>
        <v>0</v>
      </c>
      <c r="X2799" t="s">
        <v>22</v>
      </c>
      <c r="Y2799">
        <f>IF(porsche_data[[#This Row],[Drive]]="Rear drive",0,1)</f>
        <v>0</v>
      </c>
      <c r="Z2799" t="s">
        <v>23</v>
      </c>
      <c r="AA2799" t="s">
        <v>250</v>
      </c>
      <c r="AB2799">
        <f>IF(OR(porsche_data[[#This Row],[Interior Color]]="Black",porsche_data[[#This Row],[Interior Color]]="Beige",porsche_data[[#This Row],[Interior Color]]="Brown",porsche_data[[#This Row],[Interior Color]]="Grey"),0,1)</f>
        <v>0</v>
      </c>
      <c r="AC2799" t="s">
        <v>32</v>
      </c>
      <c r="AD27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00" spans="1:30" hidden="1" x14ac:dyDescent="0.2">
      <c r="A2800" t="s">
        <v>25</v>
      </c>
      <c r="C2800" t="e">
        <f>ABS((porsche_data[[#This Row],[Price]]-#REF!)/#REF!)</f>
        <v>#REF!</v>
      </c>
      <c r="D2800" t="s">
        <v>1035</v>
      </c>
      <c r="E2800" t="s">
        <v>1036</v>
      </c>
      <c r="F2800">
        <f>IF(OR(ISNUMBER(SEARCH(" 4S",porsche_data[[#This Row],[Model]])), ISNUMBER(SEARCH(" S",porsche_data[[#This Row],[Model]]))),1,0)</f>
        <v>1</v>
      </c>
      <c r="G2800">
        <f>IF(ISNUMBER(SEARCH("Turbo",porsche_data[[#This Row],[Model]])),1,0)</f>
        <v>0</v>
      </c>
      <c r="H2800">
        <f>IF(ISNUMBER(SEARCH("GT",porsche_data[[#This Row],[Model]])),1,0)</f>
        <v>0</v>
      </c>
      <c r="I2800">
        <f>IF(ISNUMBER(SEARCH("RS",porsche_data[[#This Row],[Model]])),1,0)</f>
        <v>0</v>
      </c>
      <c r="J2800">
        <f>IF(ISNUMBER(SEARCH("Targa",porsche_data[[#This Row],[Body]])),1,0)</f>
        <v>0</v>
      </c>
      <c r="K2800">
        <f>IF(ISNUMBER(SEARCH("Cabriolet",porsche_data[[#This Row],[Body]])),1,0)</f>
        <v>0</v>
      </c>
      <c r="L2800" t="s">
        <v>108</v>
      </c>
      <c r="N2800" t="s">
        <v>3829</v>
      </c>
      <c r="O2800" t="str">
        <f>IF(ISNUMBER(SEARCH("km",porsche_data[[#This Row],[Mileage0]])),porsche_data[[#This Row],[Mileage0]],"")</f>
        <v>8577 km</v>
      </c>
      <c r="P2800" t="s">
        <v>515</v>
      </c>
      <c r="R2800" t="s">
        <v>395</v>
      </c>
      <c r="T2800" t="s">
        <v>20</v>
      </c>
      <c r="U2800" t="s">
        <v>21</v>
      </c>
      <c r="V2800">
        <f>IF(porsche_data[[#This Row],[Transmission]]="Automatic",1,0)</f>
        <v>0</v>
      </c>
      <c r="W2800">
        <f>IF(porsche_data[[#This Row],[Transmission]]="PDK",1,0)</f>
        <v>0</v>
      </c>
      <c r="X2800" t="s">
        <v>22</v>
      </c>
      <c r="Y2800">
        <f>IF(porsche_data[[#This Row],[Drive]]="Rear drive",0,1)</f>
        <v>0</v>
      </c>
      <c r="Z2800" t="s">
        <v>23</v>
      </c>
      <c r="AA2800" t="s">
        <v>47</v>
      </c>
      <c r="AB2800">
        <f>IF(OR(porsche_data[[#This Row],[Interior Color]]="Black",porsche_data[[#This Row],[Interior Color]]="Beige",porsche_data[[#This Row],[Interior Color]]="Brown",porsche_data[[#This Row],[Interior Color]]="Grey"),0,1)</f>
        <v>1</v>
      </c>
      <c r="AC2800" t="s">
        <v>24</v>
      </c>
      <c r="AD28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01" spans="1:30" hidden="1" x14ac:dyDescent="0.2">
      <c r="A2801" t="s">
        <v>1438</v>
      </c>
      <c r="B2801">
        <v>94000</v>
      </c>
      <c r="C2801" t="e">
        <f>ABS((porsche_data[[#This Row],[Price]]-#REF!)/#REF!)</f>
        <v>#REF!</v>
      </c>
      <c r="D2801" t="s">
        <v>101</v>
      </c>
      <c r="E2801" t="s">
        <v>50</v>
      </c>
      <c r="F2801">
        <f>IF(OR(ISNUMBER(SEARCH(" 4S",porsche_data[[#This Row],[Model]])), ISNUMBER(SEARCH(" S",porsche_data[[#This Row],[Model]]))),1,0)</f>
        <v>0</v>
      </c>
      <c r="G2801">
        <f>IF(ISNUMBER(SEARCH("Turbo",porsche_data[[#This Row],[Model]])),1,0)</f>
        <v>0</v>
      </c>
      <c r="H2801">
        <f>IF(ISNUMBER(SEARCH("GT",porsche_data[[#This Row],[Model]])),1,0)</f>
        <v>0</v>
      </c>
      <c r="I2801">
        <f>IF(ISNUMBER(SEARCH("RS",porsche_data[[#This Row],[Model]])),1,0)</f>
        <v>0</v>
      </c>
      <c r="J2801">
        <f>IF(ISNUMBER(SEARCH("Targa",porsche_data[[#This Row],[Body]])),1,0)</f>
        <v>0</v>
      </c>
      <c r="K2801">
        <f>IF(ISNUMBER(SEARCH("Cabriolet",porsche_data[[#This Row],[Body]])),1,0)</f>
        <v>1</v>
      </c>
      <c r="L2801" t="s">
        <v>16</v>
      </c>
      <c r="N2801" t="s">
        <v>1439</v>
      </c>
      <c r="O2801" t="str">
        <f>IF(ISNUMBER(SEARCH("km",porsche_data[[#This Row],[Mileage0]])),porsche_data[[#This Row],[Mileage0]],"")</f>
        <v>102000 km</v>
      </c>
      <c r="P2801" t="s">
        <v>25</v>
      </c>
      <c r="Q2801" t="s">
        <v>5286</v>
      </c>
      <c r="R2801" t="s">
        <v>25</v>
      </c>
      <c r="T2801" t="s">
        <v>20</v>
      </c>
      <c r="U2801" t="s">
        <v>21</v>
      </c>
      <c r="V2801">
        <f>IF(porsche_data[[#This Row],[Transmission]]="Automatic",1,0)</f>
        <v>0</v>
      </c>
      <c r="W2801">
        <f>IF(porsche_data[[#This Row],[Transmission]]="PDK",1,0)</f>
        <v>0</v>
      </c>
      <c r="X2801" t="s">
        <v>22</v>
      </c>
      <c r="Y2801">
        <f>IF(porsche_data[[#This Row],[Drive]]="Rear drive",0,1)</f>
        <v>0</v>
      </c>
      <c r="Z2801" t="s">
        <v>23</v>
      </c>
      <c r="AA2801" t="s">
        <v>24</v>
      </c>
      <c r="AB2801">
        <f>IF(OR(porsche_data[[#This Row],[Interior Color]]="Black",porsche_data[[#This Row],[Interior Color]]="Beige",porsche_data[[#This Row],[Interior Color]]="Brown",porsche_data[[#This Row],[Interior Color]]="Grey"),0,1)</f>
        <v>0</v>
      </c>
      <c r="AC2801" t="s">
        <v>32</v>
      </c>
      <c r="AD28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02" spans="1:30" hidden="1" x14ac:dyDescent="0.2">
      <c r="A2802" t="s">
        <v>25</v>
      </c>
      <c r="C2802" t="e">
        <f>ABS((porsche_data[[#This Row],[Price]]-#REF!)/#REF!)</f>
        <v>#REF!</v>
      </c>
      <c r="D2802" t="s">
        <v>42</v>
      </c>
      <c r="E2802" t="s">
        <v>1138</v>
      </c>
      <c r="F2802">
        <f>IF(OR(ISNUMBER(SEARCH(" 4S",porsche_data[[#This Row],[Model]])), ISNUMBER(SEARCH(" S",porsche_data[[#This Row],[Model]]))),1,0)</f>
        <v>0</v>
      </c>
      <c r="G2802">
        <f>IF(ISNUMBER(SEARCH("Turbo",porsche_data[[#This Row],[Model]])),1,0)</f>
        <v>0</v>
      </c>
      <c r="H2802">
        <f>IF(ISNUMBER(SEARCH("GT",porsche_data[[#This Row],[Model]])),1,0)</f>
        <v>0</v>
      </c>
      <c r="I2802">
        <f>IF(ISNUMBER(SEARCH("RS",porsche_data[[#This Row],[Model]])),1,0)</f>
        <v>0</v>
      </c>
      <c r="J2802">
        <f>IF(ISNUMBER(SEARCH("Targa",porsche_data[[#This Row],[Body]])),1,0)</f>
        <v>0</v>
      </c>
      <c r="K2802">
        <f>IF(ISNUMBER(SEARCH("Cabriolet",porsche_data[[#This Row],[Body]])),1,0)</f>
        <v>0</v>
      </c>
      <c r="L2802" t="s">
        <v>44</v>
      </c>
      <c r="N2802" t="s">
        <v>3830</v>
      </c>
      <c r="O2802" t="str">
        <f>IF(ISNUMBER(SEARCH("km",porsche_data[[#This Row],[Mileage0]])),porsche_data[[#This Row],[Mileage0]],"")</f>
        <v>59200 km</v>
      </c>
      <c r="P2802" t="s">
        <v>1140</v>
      </c>
      <c r="R2802" t="s">
        <v>19</v>
      </c>
      <c r="T2802" t="s">
        <v>20</v>
      </c>
      <c r="U2802" t="s">
        <v>21</v>
      </c>
      <c r="V2802">
        <f>IF(porsche_data[[#This Row],[Transmission]]="Automatic",1,0)</f>
        <v>0</v>
      </c>
      <c r="W2802">
        <f>IF(porsche_data[[#This Row],[Transmission]]="PDK",1,0)</f>
        <v>0</v>
      </c>
      <c r="X2802" t="s">
        <v>22</v>
      </c>
      <c r="Y2802">
        <f>IF(porsche_data[[#This Row],[Drive]]="Rear drive",0,1)</f>
        <v>0</v>
      </c>
      <c r="Z2802" t="s">
        <v>23</v>
      </c>
      <c r="AA2802" t="s">
        <v>24</v>
      </c>
      <c r="AB2802">
        <f>IF(OR(porsche_data[[#This Row],[Interior Color]]="Black",porsche_data[[#This Row],[Interior Color]]="Beige",porsche_data[[#This Row],[Interior Color]]="Brown",porsche_data[[#This Row],[Interior Color]]="Grey"),0,1)</f>
        <v>0</v>
      </c>
      <c r="AC2802" t="s">
        <v>54</v>
      </c>
      <c r="AD28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03" spans="1:30" hidden="1" x14ac:dyDescent="0.2">
      <c r="A2803" t="s">
        <v>25</v>
      </c>
      <c r="C2803" t="e">
        <f>ABS((porsche_data[[#This Row],[Price]]-#REF!)/#REF!)</f>
        <v>#REF!</v>
      </c>
      <c r="D2803" t="s">
        <v>25</v>
      </c>
      <c r="E2803" t="s">
        <v>25</v>
      </c>
      <c r="F2803">
        <f>IF(OR(ISNUMBER(SEARCH(" 4S",porsche_data[[#This Row],[Model]])), ISNUMBER(SEARCH(" S",porsche_data[[#This Row],[Model]]))),1,0)</f>
        <v>0</v>
      </c>
      <c r="G2803">
        <f>IF(ISNUMBER(SEARCH("Turbo",porsche_data[[#This Row],[Model]])),1,0)</f>
        <v>0</v>
      </c>
      <c r="H2803">
        <f>IF(ISNUMBER(SEARCH("GT",porsche_data[[#This Row],[Model]])),1,0)</f>
        <v>0</v>
      </c>
      <c r="I2803">
        <f>IF(ISNUMBER(SEARCH("RS",porsche_data[[#This Row],[Model]])),1,0)</f>
        <v>0</v>
      </c>
      <c r="J2803">
        <f>IF(ISNUMBER(SEARCH("Targa",porsche_data[[#This Row],[Body]])),1,0)</f>
        <v>0</v>
      </c>
      <c r="K2803">
        <f>IF(ISNUMBER(SEARCH("Cabriolet",porsche_data[[#This Row],[Body]])),1,0)</f>
        <v>0</v>
      </c>
      <c r="L2803" t="s">
        <v>25</v>
      </c>
      <c r="N2803" t="s">
        <v>25</v>
      </c>
      <c r="O2803" t="str">
        <f>IF(ISNUMBER(SEARCH("km",porsche_data[[#This Row],[Mileage0]])),porsche_data[[#This Row],[Mileage0]],"")</f>
        <v/>
      </c>
      <c r="P2803" t="s">
        <v>25</v>
      </c>
      <c r="R2803" t="s">
        <v>25</v>
      </c>
      <c r="T2803" t="s">
        <v>25</v>
      </c>
      <c r="U2803" t="s">
        <v>25</v>
      </c>
      <c r="V2803">
        <f>IF(porsche_data[[#This Row],[Transmission]]="Automatic",1,0)</f>
        <v>0</v>
      </c>
      <c r="W2803">
        <f>IF(porsche_data[[#This Row],[Transmission]]="PDK",1,0)</f>
        <v>0</v>
      </c>
      <c r="X2803" t="s">
        <v>25</v>
      </c>
      <c r="Y2803">
        <f>IF(porsche_data[[#This Row],[Drive]]="Rear drive",0,1)</f>
        <v>1</v>
      </c>
      <c r="Z2803" t="s">
        <v>25</v>
      </c>
      <c r="AA2803" t="s">
        <v>25</v>
      </c>
      <c r="AB2803">
        <f>IF(OR(porsche_data[[#This Row],[Interior Color]]="Black",porsche_data[[#This Row],[Interior Color]]="Beige",porsche_data[[#This Row],[Interior Color]]="Brown",porsche_data[[#This Row],[Interior Color]]="Grey"),0,1)</f>
        <v>1</v>
      </c>
      <c r="AC2803" t="s">
        <v>25</v>
      </c>
      <c r="AD28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04" spans="1:30" hidden="1" x14ac:dyDescent="0.2">
      <c r="A2804" t="s">
        <v>1438</v>
      </c>
      <c r="B2804">
        <v>94000</v>
      </c>
      <c r="C2804" t="e">
        <f>ABS((porsche_data[[#This Row],[Price]]-#REF!)/#REF!)</f>
        <v>#REF!</v>
      </c>
      <c r="D2804" t="s">
        <v>56</v>
      </c>
      <c r="E2804" t="s">
        <v>226</v>
      </c>
      <c r="F2804">
        <f>IF(OR(ISNUMBER(SEARCH(" 4S",porsche_data[[#This Row],[Model]])), ISNUMBER(SEARCH(" S",porsche_data[[#This Row],[Model]]))),1,0)</f>
        <v>0</v>
      </c>
      <c r="G2804">
        <f>IF(ISNUMBER(SEARCH("Turbo",porsche_data[[#This Row],[Model]])),1,0)</f>
        <v>0</v>
      </c>
      <c r="H2804">
        <f>IF(ISNUMBER(SEARCH("GT",porsche_data[[#This Row],[Model]])),1,0)</f>
        <v>0</v>
      </c>
      <c r="I2804">
        <f>IF(ISNUMBER(SEARCH("RS",porsche_data[[#This Row],[Model]])),1,0)</f>
        <v>0</v>
      </c>
      <c r="J2804">
        <f>IF(ISNUMBER(SEARCH("Targa",porsche_data[[#This Row],[Body]])),1,0)</f>
        <v>0</v>
      </c>
      <c r="K2804">
        <f>IF(ISNUMBER(SEARCH("Cabriolet",porsche_data[[#This Row],[Body]])),1,0)</f>
        <v>0</v>
      </c>
      <c r="L2804" t="s">
        <v>44</v>
      </c>
      <c r="N2804" t="s">
        <v>3122</v>
      </c>
      <c r="O2804" t="str">
        <f>IF(ISNUMBER(SEARCH("km",porsche_data[[#This Row],[Mileage0]])),porsche_data[[#This Row],[Mileage0]],"")</f>
        <v>169607 km</v>
      </c>
      <c r="P2804" t="s">
        <v>25</v>
      </c>
      <c r="R2804" t="s">
        <v>60</v>
      </c>
      <c r="T2804" t="s">
        <v>20</v>
      </c>
      <c r="U2804" t="s">
        <v>21</v>
      </c>
      <c r="V2804">
        <f>IF(porsche_data[[#This Row],[Transmission]]="Automatic",1,0)</f>
        <v>0</v>
      </c>
      <c r="W2804">
        <f>IF(porsche_data[[#This Row],[Transmission]]="PDK",1,0)</f>
        <v>0</v>
      </c>
      <c r="X2804" t="s">
        <v>22</v>
      </c>
      <c r="Y2804">
        <f>IF(porsche_data[[#This Row],[Drive]]="Rear drive",0,1)</f>
        <v>0</v>
      </c>
      <c r="Z2804" t="s">
        <v>23</v>
      </c>
      <c r="AA2804" t="s">
        <v>24</v>
      </c>
      <c r="AB2804">
        <f>IF(OR(porsche_data[[#This Row],[Interior Color]]="Black",porsche_data[[#This Row],[Interior Color]]="Beige",porsche_data[[#This Row],[Interior Color]]="Brown",porsche_data[[#This Row],[Interior Color]]="Grey"),0,1)</f>
        <v>0</v>
      </c>
      <c r="AC2804" t="s">
        <v>24</v>
      </c>
      <c r="AD28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05" spans="1:30" hidden="1" x14ac:dyDescent="0.2">
      <c r="A2805" t="s">
        <v>3833</v>
      </c>
      <c r="C2805" t="e">
        <f>ABS((porsche_data[[#This Row],[Price]]-#REF!)/#REF!)</f>
        <v>#REF!</v>
      </c>
      <c r="D2805" t="s">
        <v>93</v>
      </c>
      <c r="E2805" t="s">
        <v>107</v>
      </c>
      <c r="F2805">
        <f>IF(OR(ISNUMBER(SEARCH(" 4S",porsche_data[[#This Row],[Model]])), ISNUMBER(SEARCH(" S",porsche_data[[#This Row],[Model]]))),1,0)</f>
        <v>1</v>
      </c>
      <c r="G2805">
        <f>IF(ISNUMBER(SEARCH("Turbo",porsche_data[[#This Row],[Model]])),1,0)</f>
        <v>0</v>
      </c>
      <c r="H2805">
        <f>IF(ISNUMBER(SEARCH("GT",porsche_data[[#This Row],[Model]])),1,0)</f>
        <v>0</v>
      </c>
      <c r="I2805">
        <f>IF(ISNUMBER(SEARCH("RS",porsche_data[[#This Row],[Model]])),1,0)</f>
        <v>0</v>
      </c>
      <c r="J2805">
        <f>IF(ISNUMBER(SEARCH("Targa",porsche_data[[#This Row],[Body]])),1,0)</f>
        <v>0</v>
      </c>
      <c r="K2805">
        <f>IF(ISNUMBER(SEARCH("Cabriolet",porsche_data[[#This Row],[Body]])),1,0)</f>
        <v>0</v>
      </c>
      <c r="L2805" t="s">
        <v>108</v>
      </c>
      <c r="N2805" t="s">
        <v>3834</v>
      </c>
      <c r="O2805" t="str">
        <f>IF(ISNUMBER(SEARCH("km",porsche_data[[#This Row],[Mileage0]])),porsche_data[[#This Row],[Mileage0]],"")</f>
        <v>1483 km</v>
      </c>
      <c r="P2805" t="s">
        <v>110</v>
      </c>
      <c r="R2805" t="s">
        <v>111</v>
      </c>
      <c r="T2805" t="s">
        <v>20</v>
      </c>
      <c r="U2805" t="s">
        <v>21</v>
      </c>
      <c r="V2805">
        <f>IF(porsche_data[[#This Row],[Transmission]]="Automatic",1,0)</f>
        <v>0</v>
      </c>
      <c r="W2805">
        <f>IF(porsche_data[[#This Row],[Transmission]]="PDK",1,0)</f>
        <v>0</v>
      </c>
      <c r="X2805" t="s">
        <v>22</v>
      </c>
      <c r="Y2805">
        <f>IF(porsche_data[[#This Row],[Drive]]="Rear drive",0,1)</f>
        <v>0</v>
      </c>
      <c r="Z2805" t="s">
        <v>23</v>
      </c>
      <c r="AA2805" t="s">
        <v>24</v>
      </c>
      <c r="AB2805">
        <f>IF(OR(porsche_data[[#This Row],[Interior Color]]="Black",porsche_data[[#This Row],[Interior Color]]="Beige",porsche_data[[#This Row],[Interior Color]]="Brown",porsche_data[[#This Row],[Interior Color]]="Grey"),0,1)</f>
        <v>0</v>
      </c>
      <c r="AC2805" t="s">
        <v>99</v>
      </c>
      <c r="AD28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06" spans="1:30" hidden="1" x14ac:dyDescent="0.2">
      <c r="A2806" t="s">
        <v>117</v>
      </c>
      <c r="B2806">
        <v>93800</v>
      </c>
      <c r="C2806" t="e">
        <f>ABS((porsche_data[[#This Row],[Price]]-#REF!)/#REF!)</f>
        <v>#REF!</v>
      </c>
      <c r="D2806" t="s">
        <v>118</v>
      </c>
      <c r="E2806" t="s">
        <v>119</v>
      </c>
      <c r="F2806">
        <f>IF(OR(ISNUMBER(SEARCH(" 4S",porsche_data[[#This Row],[Model]])), ISNUMBER(SEARCH(" S",porsche_data[[#This Row],[Model]]))),1,0)</f>
        <v>0</v>
      </c>
      <c r="G2806">
        <f>IF(ISNUMBER(SEARCH("Turbo",porsche_data[[#This Row],[Model]])),1,0)</f>
        <v>0</v>
      </c>
      <c r="H2806">
        <f>IF(ISNUMBER(SEARCH("GT",porsche_data[[#This Row],[Model]])),1,0)</f>
        <v>0</v>
      </c>
      <c r="I2806">
        <f>IF(ISNUMBER(SEARCH("RS",porsche_data[[#This Row],[Model]])),1,0)</f>
        <v>0</v>
      </c>
      <c r="J2806">
        <f>IF(ISNUMBER(SEARCH("Targa",porsche_data[[#This Row],[Body]])),1,0)</f>
        <v>0</v>
      </c>
      <c r="K2806">
        <f>IF(ISNUMBER(SEARCH("Cabriolet",porsche_data[[#This Row],[Body]])),1,0)</f>
        <v>0</v>
      </c>
      <c r="L2806" t="s">
        <v>44</v>
      </c>
      <c r="N2806" t="s">
        <v>120</v>
      </c>
      <c r="O2806" t="str">
        <f>IF(ISNUMBER(SEARCH("km",porsche_data[[#This Row],[Mileage0]])),porsche_data[[#This Row],[Mileage0]],"")</f>
        <v>48600 km</v>
      </c>
      <c r="P2806" t="s">
        <v>121</v>
      </c>
      <c r="R2806" t="s">
        <v>122</v>
      </c>
      <c r="T2806" t="s">
        <v>20</v>
      </c>
      <c r="U2806" t="s">
        <v>21</v>
      </c>
      <c r="V2806">
        <f>IF(porsche_data[[#This Row],[Transmission]]="Automatic",1,0)</f>
        <v>0</v>
      </c>
      <c r="W2806">
        <f>IF(porsche_data[[#This Row],[Transmission]]="PDK",1,0)</f>
        <v>0</v>
      </c>
      <c r="X2806" t="s">
        <v>22</v>
      </c>
      <c r="Y2806">
        <f>IF(porsche_data[[#This Row],[Drive]]="Rear drive",0,1)</f>
        <v>0</v>
      </c>
      <c r="Z2806" t="s">
        <v>23</v>
      </c>
      <c r="AA2806" t="s">
        <v>24</v>
      </c>
      <c r="AB2806">
        <f>IF(OR(porsche_data[[#This Row],[Interior Color]]="Black",porsche_data[[#This Row],[Interior Color]]="Beige",porsche_data[[#This Row],[Interior Color]]="Brown",porsche_data[[#This Row],[Interior Color]]="Grey"),0,1)</f>
        <v>0</v>
      </c>
      <c r="AC2806" t="s">
        <v>24</v>
      </c>
      <c r="AD28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07" spans="1:30" x14ac:dyDescent="0.2">
      <c r="A2807" t="s">
        <v>1646</v>
      </c>
      <c r="B2807">
        <v>93700</v>
      </c>
      <c r="C2807">
        <f>ABS((porsche_data[[#This Row],[Price]]-AVERAGE(B2739:B7194))/_xlfn.STDEV.P(B2739:B7194))</f>
        <v>1.4924163206899945</v>
      </c>
      <c r="D2807" t="s">
        <v>279</v>
      </c>
      <c r="E2807" t="s">
        <v>43</v>
      </c>
      <c r="F2807">
        <f>IF(OR(ISNUMBER(SEARCH(" 4S",porsche_data[[#This Row],[Model]])), ISNUMBER(SEARCH(" S",porsche_data[[#This Row],[Model]]))),1,0)</f>
        <v>0</v>
      </c>
      <c r="G2807">
        <f>IF(ISNUMBER(SEARCH("Turbo",porsche_data[[#This Row],[Model]])),1,0)</f>
        <v>0</v>
      </c>
      <c r="H2807">
        <f>IF(ISNUMBER(SEARCH("GT",porsche_data[[#This Row],[Model]])),1,0)</f>
        <v>0</v>
      </c>
      <c r="I2807">
        <f>IF(ISNUMBER(SEARCH("RS",porsche_data[[#This Row],[Model]])),1,0)</f>
        <v>0</v>
      </c>
      <c r="J2807">
        <f>IF(ISNUMBER(SEARCH("Targa",porsche_data[[#This Row],[Body]])),1,0)</f>
        <v>0</v>
      </c>
      <c r="K2807">
        <f>IF(ISNUMBER(SEARCH("Cabriolet",porsche_data[[#This Row],[Body]])),1,0)</f>
        <v>1</v>
      </c>
      <c r="L2807" t="s">
        <v>16</v>
      </c>
      <c r="M2807">
        <v>964</v>
      </c>
      <c r="N2807" t="s">
        <v>1647</v>
      </c>
      <c r="O2807" s="3">
        <f>1*(LEFT(porsche_data[[#This Row],[Mileage0]],FIND(" ",porsche_data[[#This Row],[Mileage0]])-1))</f>
        <v>58863</v>
      </c>
      <c r="P2807" t="s">
        <v>18</v>
      </c>
      <c r="Q2807">
        <v>250</v>
      </c>
      <c r="R2807" t="s">
        <v>19</v>
      </c>
      <c r="S2807">
        <f>1*(LEFT(porsche_data[[#This Row],[Cylinder Capacity]],FIND(" ",porsche_data[[#This Row],[Cylinder Capacity]])-1))</f>
        <v>3.6</v>
      </c>
      <c r="T2807" t="s">
        <v>20</v>
      </c>
      <c r="U2807" t="s">
        <v>21</v>
      </c>
      <c r="V2807">
        <f>IF(porsche_data[[#This Row],[Transmission]]="Automatic",1,0)</f>
        <v>0</v>
      </c>
      <c r="W2807">
        <f>IF(porsche_data[[#This Row],[Transmission]]="PDK",1,0)</f>
        <v>0</v>
      </c>
      <c r="X2807" t="s">
        <v>46</v>
      </c>
      <c r="Y2807">
        <f>IF(porsche_data[[#This Row],[Drive]]="Rear drive",0,1)</f>
        <v>1</v>
      </c>
      <c r="Z2807" t="s">
        <v>23</v>
      </c>
      <c r="AA2807" t="s">
        <v>68</v>
      </c>
      <c r="AB2807">
        <f>IF(OR(porsche_data[[#This Row],[Interior Color]]="Black",porsche_data[[#This Row],[Interior Color]]="Beige",porsche_data[[#This Row],[Interior Color]]="Brown",porsche_data[[#This Row],[Interior Color]]="Grey"),0,1)</f>
        <v>0</v>
      </c>
      <c r="AC2807" t="s">
        <v>61</v>
      </c>
      <c r="AD28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08" spans="1:30" hidden="1" x14ac:dyDescent="0.2">
      <c r="A2808" t="s">
        <v>3836</v>
      </c>
      <c r="C2808" t="e">
        <f>ABS((porsche_data[[#This Row],[Price]]-#REF!)/#REF!)</f>
        <v>#REF!</v>
      </c>
      <c r="D2808" t="s">
        <v>106</v>
      </c>
      <c r="E2808" t="s">
        <v>254</v>
      </c>
      <c r="F2808">
        <f>IF(OR(ISNUMBER(SEARCH(" 4S",porsche_data[[#This Row],[Model]])), ISNUMBER(SEARCH(" S",porsche_data[[#This Row],[Model]]))),1,0)</f>
        <v>1</v>
      </c>
      <c r="G2808">
        <f>IF(ISNUMBER(SEARCH("Turbo",porsche_data[[#This Row],[Model]])),1,0)</f>
        <v>1</v>
      </c>
      <c r="H2808">
        <f>IF(ISNUMBER(SEARCH("GT",porsche_data[[#This Row],[Model]])),1,0)</f>
        <v>0</v>
      </c>
      <c r="I2808">
        <f>IF(ISNUMBER(SEARCH("RS",porsche_data[[#This Row],[Model]])),1,0)</f>
        <v>0</v>
      </c>
      <c r="J2808">
        <f>IF(ISNUMBER(SEARCH("Targa",porsche_data[[#This Row],[Body]])),1,0)</f>
        <v>0</v>
      </c>
      <c r="K2808">
        <f>IF(ISNUMBER(SEARCH("Cabriolet",porsche_data[[#This Row],[Body]])),1,0)</f>
        <v>0</v>
      </c>
      <c r="L2808" t="s">
        <v>44</v>
      </c>
      <c r="N2808" t="s">
        <v>3837</v>
      </c>
      <c r="O2808" t="str">
        <f>IF(ISNUMBER(SEARCH("km",porsche_data[[#This Row],[Mileage0]])),porsche_data[[#This Row],[Mileage0]],"")</f>
        <v>51300 km</v>
      </c>
      <c r="P2808" t="s">
        <v>256</v>
      </c>
      <c r="R2808" t="s">
        <v>88</v>
      </c>
      <c r="T2808" t="s">
        <v>20</v>
      </c>
      <c r="U2808" t="s">
        <v>31</v>
      </c>
      <c r="V2808">
        <f>IF(porsche_data[[#This Row],[Transmission]]="Automatic",1,0)</f>
        <v>0</v>
      </c>
      <c r="W2808">
        <f>IF(porsche_data[[#This Row],[Transmission]]="PDK",1,0)</f>
        <v>1</v>
      </c>
      <c r="X2808" t="s">
        <v>46</v>
      </c>
      <c r="Y2808">
        <f>IF(porsche_data[[#This Row],[Drive]]="Rear drive",0,1)</f>
        <v>1</v>
      </c>
      <c r="Z2808" t="s">
        <v>23</v>
      </c>
      <c r="AA2808" t="s">
        <v>54</v>
      </c>
      <c r="AB2808">
        <f>IF(OR(porsche_data[[#This Row],[Interior Color]]="Black",porsche_data[[#This Row],[Interior Color]]="Beige",porsche_data[[#This Row],[Interior Color]]="Brown",porsche_data[[#This Row],[Interior Color]]="Grey"),0,1)</f>
        <v>1</v>
      </c>
      <c r="AC2808" t="s">
        <v>99</v>
      </c>
      <c r="AD28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09" spans="1:30" hidden="1" x14ac:dyDescent="0.2">
      <c r="A2809" t="s">
        <v>25</v>
      </c>
      <c r="C2809" t="e">
        <f>ABS((porsche_data[[#This Row],[Price]]-#REF!)/#REF!)</f>
        <v>#REF!</v>
      </c>
      <c r="D2809" t="s">
        <v>25</v>
      </c>
      <c r="E2809" t="s">
        <v>25</v>
      </c>
      <c r="F2809">
        <f>IF(OR(ISNUMBER(SEARCH(" 4S",porsche_data[[#This Row],[Model]])), ISNUMBER(SEARCH(" S",porsche_data[[#This Row],[Model]]))),1,0)</f>
        <v>0</v>
      </c>
      <c r="G2809">
        <f>IF(ISNUMBER(SEARCH("Turbo",porsche_data[[#This Row],[Model]])),1,0)</f>
        <v>0</v>
      </c>
      <c r="H2809">
        <f>IF(ISNUMBER(SEARCH("GT",porsche_data[[#This Row],[Model]])),1,0)</f>
        <v>0</v>
      </c>
      <c r="I2809">
        <f>IF(ISNUMBER(SEARCH("RS",porsche_data[[#This Row],[Model]])),1,0)</f>
        <v>0</v>
      </c>
      <c r="J2809">
        <f>IF(ISNUMBER(SEARCH("Targa",porsche_data[[#This Row],[Body]])),1,0)</f>
        <v>0</v>
      </c>
      <c r="K2809">
        <f>IF(ISNUMBER(SEARCH("Cabriolet",porsche_data[[#This Row],[Body]])),1,0)</f>
        <v>0</v>
      </c>
      <c r="L2809" t="s">
        <v>25</v>
      </c>
      <c r="N2809" t="s">
        <v>25</v>
      </c>
      <c r="O2809" t="str">
        <f>IF(ISNUMBER(SEARCH("km",porsche_data[[#This Row],[Mileage0]])),porsche_data[[#This Row],[Mileage0]],"")</f>
        <v/>
      </c>
      <c r="P2809" t="s">
        <v>25</v>
      </c>
      <c r="R2809" t="s">
        <v>25</v>
      </c>
      <c r="T2809" t="s">
        <v>25</v>
      </c>
      <c r="U2809" t="s">
        <v>25</v>
      </c>
      <c r="V2809">
        <f>IF(porsche_data[[#This Row],[Transmission]]="Automatic",1,0)</f>
        <v>0</v>
      </c>
      <c r="W2809">
        <f>IF(porsche_data[[#This Row],[Transmission]]="PDK",1,0)</f>
        <v>0</v>
      </c>
      <c r="X2809" t="s">
        <v>25</v>
      </c>
      <c r="Y2809">
        <f>IF(porsche_data[[#This Row],[Drive]]="Rear drive",0,1)</f>
        <v>1</v>
      </c>
      <c r="Z2809" t="s">
        <v>25</v>
      </c>
      <c r="AA2809" t="s">
        <v>25</v>
      </c>
      <c r="AB2809">
        <f>IF(OR(porsche_data[[#This Row],[Interior Color]]="Black",porsche_data[[#This Row],[Interior Color]]="Beige",porsche_data[[#This Row],[Interior Color]]="Brown",porsche_data[[#This Row],[Interior Color]]="Grey"),0,1)</f>
        <v>1</v>
      </c>
      <c r="AC2809" t="s">
        <v>25</v>
      </c>
      <c r="AD28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10" spans="1:30" hidden="1" x14ac:dyDescent="0.2">
      <c r="A2810" t="s">
        <v>25</v>
      </c>
      <c r="C2810" t="e">
        <f>ABS((porsche_data[[#This Row],[Price]]-#REF!)/#REF!)</f>
        <v>#REF!</v>
      </c>
      <c r="D2810" t="s">
        <v>229</v>
      </c>
      <c r="E2810" t="s">
        <v>1941</v>
      </c>
      <c r="F2810">
        <f>IF(OR(ISNUMBER(SEARCH(" 4S",porsche_data[[#This Row],[Model]])), ISNUMBER(SEARCH(" S",porsche_data[[#This Row],[Model]]))),1,0)</f>
        <v>1</v>
      </c>
      <c r="G2810">
        <f>IF(ISNUMBER(SEARCH("Turbo",porsche_data[[#This Row],[Model]])),1,0)</f>
        <v>0</v>
      </c>
      <c r="H2810">
        <f>IF(ISNUMBER(SEARCH("GT",porsche_data[[#This Row],[Model]])),1,0)</f>
        <v>0</v>
      </c>
      <c r="I2810">
        <f>IF(ISNUMBER(SEARCH("RS",porsche_data[[#This Row],[Model]])),1,0)</f>
        <v>0</v>
      </c>
      <c r="J2810">
        <f>IF(ISNUMBER(SEARCH("Targa",porsche_data[[#This Row],[Body]])),1,0)</f>
        <v>1</v>
      </c>
      <c r="K2810">
        <f>IF(ISNUMBER(SEARCH("Cabriolet",porsche_data[[#This Row],[Body]])),1,0)</f>
        <v>0</v>
      </c>
      <c r="L2810" t="s">
        <v>36</v>
      </c>
      <c r="N2810" t="s">
        <v>3838</v>
      </c>
      <c r="O2810" t="str">
        <f>IF(ISNUMBER(SEARCH("km",porsche_data[[#This Row],[Mileage0]])),porsche_data[[#This Row],[Mileage0]],"")</f>
        <v/>
      </c>
      <c r="P2810" t="s">
        <v>1943</v>
      </c>
      <c r="R2810" t="s">
        <v>111</v>
      </c>
      <c r="T2810" t="s">
        <v>20</v>
      </c>
      <c r="U2810" t="s">
        <v>21</v>
      </c>
      <c r="V2810">
        <f>IF(porsche_data[[#This Row],[Transmission]]="Automatic",1,0)</f>
        <v>0</v>
      </c>
      <c r="W2810">
        <f>IF(porsche_data[[#This Row],[Transmission]]="PDK",1,0)</f>
        <v>0</v>
      </c>
      <c r="X2810" t="s">
        <v>22</v>
      </c>
      <c r="Y2810">
        <f>IF(porsche_data[[#This Row],[Drive]]="Rear drive",0,1)</f>
        <v>0</v>
      </c>
      <c r="Z2810" t="s">
        <v>23</v>
      </c>
      <c r="AA2810" t="s">
        <v>308</v>
      </c>
      <c r="AB2810">
        <f>IF(OR(porsche_data[[#This Row],[Interior Color]]="Black",porsche_data[[#This Row],[Interior Color]]="Beige",porsche_data[[#This Row],[Interior Color]]="Brown",porsche_data[[#This Row],[Interior Color]]="Grey"),0,1)</f>
        <v>1</v>
      </c>
      <c r="AC2810" t="s">
        <v>54</v>
      </c>
      <c r="AD28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11" spans="1:30" x14ac:dyDescent="0.2">
      <c r="A2811" t="s">
        <v>4286</v>
      </c>
      <c r="B2811">
        <v>93500</v>
      </c>
      <c r="C2811">
        <f>ABS((porsche_data[[#This Row],[Price]]-AVERAGE(B2743:B7198))/_xlfn.STDEV.P(B2743:B7198))</f>
        <v>1.4842671157263192</v>
      </c>
      <c r="D2811" t="s">
        <v>128</v>
      </c>
      <c r="E2811" t="s">
        <v>205</v>
      </c>
      <c r="F2811">
        <f>IF(OR(ISNUMBER(SEARCH(" 4S",porsche_data[[#This Row],[Model]])), ISNUMBER(SEARCH(" S",porsche_data[[#This Row],[Model]]))),1,0)</f>
        <v>1</v>
      </c>
      <c r="G2811">
        <f>IF(ISNUMBER(SEARCH("Turbo",porsche_data[[#This Row],[Model]])),1,0)</f>
        <v>0</v>
      </c>
      <c r="H2811">
        <f>IF(ISNUMBER(SEARCH("GT",porsche_data[[#This Row],[Model]])),1,0)</f>
        <v>0</v>
      </c>
      <c r="I2811">
        <f>IF(ISNUMBER(SEARCH("RS",porsche_data[[#This Row],[Model]])),1,0)</f>
        <v>0</v>
      </c>
      <c r="J2811">
        <f>IF(ISNUMBER(SEARCH("Targa",porsche_data[[#This Row],[Body]])),1,0)</f>
        <v>0</v>
      </c>
      <c r="K2811">
        <f>IF(ISNUMBER(SEARCH("Cabriolet",porsche_data[[#This Row],[Body]])),1,0)</f>
        <v>0</v>
      </c>
      <c r="L2811" t="s">
        <v>44</v>
      </c>
      <c r="M2811">
        <v>991</v>
      </c>
      <c r="N2811" t="s">
        <v>452</v>
      </c>
      <c r="O2811" s="3">
        <f>1*(LEFT(porsche_data[[#This Row],[Mileage0]],FIND(" ",porsche_data[[#This Row],[Mileage0]])-1))</f>
        <v>51000</v>
      </c>
      <c r="P2811" t="s">
        <v>207</v>
      </c>
      <c r="Q2811">
        <v>400</v>
      </c>
      <c r="R2811" t="s">
        <v>88</v>
      </c>
      <c r="S2811">
        <f>1*(LEFT(porsche_data[[#This Row],[Cylinder Capacity]],FIND(" ",porsche_data[[#This Row],[Cylinder Capacity]])-1))</f>
        <v>3.8</v>
      </c>
      <c r="T2811" t="s">
        <v>20</v>
      </c>
      <c r="U2811" t="s">
        <v>31</v>
      </c>
      <c r="V2811">
        <f>IF(porsche_data[[#This Row],[Transmission]]="Automatic",1,0)</f>
        <v>0</v>
      </c>
      <c r="W2811">
        <f>IF(porsche_data[[#This Row],[Transmission]]="PDK",1,0)</f>
        <v>1</v>
      </c>
      <c r="X2811" t="s">
        <v>22</v>
      </c>
      <c r="Y2811">
        <f>IF(porsche_data[[#This Row],[Drive]]="Rear drive",0,1)</f>
        <v>0</v>
      </c>
      <c r="Z2811" t="s">
        <v>23</v>
      </c>
      <c r="AA2811" t="s">
        <v>24</v>
      </c>
      <c r="AB2811">
        <f>IF(OR(porsche_data[[#This Row],[Interior Color]]="Black",porsche_data[[#This Row],[Interior Color]]="Beige",porsche_data[[#This Row],[Interior Color]]="Brown",porsche_data[[#This Row],[Interior Color]]="Grey"),0,1)</f>
        <v>0</v>
      </c>
      <c r="AC2811" t="s">
        <v>40</v>
      </c>
      <c r="AD28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12" spans="1:30" x14ac:dyDescent="0.2">
      <c r="A2812" t="s">
        <v>1669</v>
      </c>
      <c r="B2812">
        <v>93000</v>
      </c>
      <c r="C2812">
        <f>ABS((porsche_data[[#This Row],[Price]]-AVERAGE(B2744:B7199))/_xlfn.STDEV.P(B2744:B7199))</f>
        <v>1.4534328961726388</v>
      </c>
      <c r="D2812" t="s">
        <v>482</v>
      </c>
      <c r="E2812" t="s">
        <v>321</v>
      </c>
      <c r="F2812">
        <f>IF(OR(ISNUMBER(SEARCH(" 4S",porsche_data[[#This Row],[Model]])), ISNUMBER(SEARCH(" S",porsche_data[[#This Row],[Model]]))),1,0)</f>
        <v>0</v>
      </c>
      <c r="G2812">
        <f>IF(ISNUMBER(SEARCH("Turbo",porsche_data[[#This Row],[Model]])),1,0)</f>
        <v>1</v>
      </c>
      <c r="H2812">
        <f>IF(ISNUMBER(SEARCH("GT",porsche_data[[#This Row],[Model]])),1,0)</f>
        <v>0</v>
      </c>
      <c r="I2812">
        <f>IF(ISNUMBER(SEARCH("RS",porsche_data[[#This Row],[Model]])),1,0)</f>
        <v>0</v>
      </c>
      <c r="J2812">
        <f>IF(ISNUMBER(SEARCH("Targa",porsche_data[[#This Row],[Body]])),1,0)</f>
        <v>0</v>
      </c>
      <c r="K2812">
        <f>IF(ISNUMBER(SEARCH("Cabriolet",porsche_data[[#This Row],[Body]])),1,0)</f>
        <v>0</v>
      </c>
      <c r="L2812" t="s">
        <v>44</v>
      </c>
      <c r="M2812">
        <v>996</v>
      </c>
      <c r="N2812" t="s">
        <v>1670</v>
      </c>
      <c r="O2812" s="3">
        <f>1*(LEFT(porsche_data[[#This Row],[Mileage0]],FIND(" ",porsche_data[[#This Row],[Mileage0]])-1))</f>
        <v>55720</v>
      </c>
      <c r="P2812" t="s">
        <v>73</v>
      </c>
      <c r="Q2812">
        <v>420</v>
      </c>
      <c r="R2812" t="s">
        <v>19</v>
      </c>
      <c r="S2812">
        <f>1*(LEFT(porsche_data[[#This Row],[Cylinder Capacity]],FIND(" ",porsche_data[[#This Row],[Cylinder Capacity]])-1))</f>
        <v>3.6</v>
      </c>
      <c r="T2812" t="s">
        <v>20</v>
      </c>
      <c r="U2812" t="s">
        <v>21</v>
      </c>
      <c r="V2812">
        <f>IF(porsche_data[[#This Row],[Transmission]]="Automatic",1,0)</f>
        <v>0</v>
      </c>
      <c r="W2812">
        <f>IF(porsche_data[[#This Row],[Transmission]]="PDK",1,0)</f>
        <v>0</v>
      </c>
      <c r="X2812" t="s">
        <v>46</v>
      </c>
      <c r="Y2812">
        <f>IF(porsche_data[[#This Row],[Drive]]="Rear drive",0,1)</f>
        <v>1</v>
      </c>
      <c r="Z2812" t="s">
        <v>23</v>
      </c>
      <c r="AA2812" t="s">
        <v>24</v>
      </c>
      <c r="AB2812">
        <f>IF(OR(porsche_data[[#This Row],[Interior Color]]="Black",porsche_data[[#This Row],[Interior Color]]="Beige",porsche_data[[#This Row],[Interior Color]]="Brown",porsche_data[[#This Row],[Interior Color]]="Grey"),0,1)</f>
        <v>0</v>
      </c>
      <c r="AC2812" t="s">
        <v>32</v>
      </c>
      <c r="AD28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13" spans="1:30" hidden="1" x14ac:dyDescent="0.2">
      <c r="A2813" t="s">
        <v>25</v>
      </c>
      <c r="C2813" t="e">
        <f>ABS((porsche_data[[#This Row],[Price]]-#REF!)/#REF!)</f>
        <v>#REF!</v>
      </c>
      <c r="D2813" t="s">
        <v>1123</v>
      </c>
      <c r="E2813" t="s">
        <v>3746</v>
      </c>
      <c r="F2813">
        <f>IF(OR(ISNUMBER(SEARCH(" 4S",porsche_data[[#This Row],[Model]])), ISNUMBER(SEARCH(" S",porsche_data[[#This Row],[Model]]))),1,0)</f>
        <v>0</v>
      </c>
      <c r="G2813">
        <f>IF(ISNUMBER(SEARCH("Turbo",porsche_data[[#This Row],[Model]])),1,0)</f>
        <v>0</v>
      </c>
      <c r="H2813">
        <f>IF(ISNUMBER(SEARCH("GT",porsche_data[[#This Row],[Model]])),1,0)</f>
        <v>0</v>
      </c>
      <c r="I2813">
        <f>IF(ISNUMBER(SEARCH("RS",porsche_data[[#This Row],[Model]])),1,0)</f>
        <v>0</v>
      </c>
      <c r="J2813">
        <f>IF(ISNUMBER(SEARCH("Targa",porsche_data[[#This Row],[Body]])),1,0)</f>
        <v>0</v>
      </c>
      <c r="K2813">
        <f>IF(ISNUMBER(SEARCH("Cabriolet",porsche_data[[#This Row],[Body]])),1,0)</f>
        <v>1</v>
      </c>
      <c r="L2813" t="s">
        <v>16</v>
      </c>
      <c r="N2813" t="s">
        <v>1217</v>
      </c>
      <c r="O2813" t="str">
        <f>IF(ISNUMBER(SEARCH("km",porsche_data[[#This Row],[Mileage0]])),porsche_data[[#This Row],[Mileage0]],"")</f>
        <v>1 km</v>
      </c>
      <c r="P2813" t="s">
        <v>3747</v>
      </c>
      <c r="R2813" t="s">
        <v>3748</v>
      </c>
      <c r="T2813" t="s">
        <v>20</v>
      </c>
      <c r="U2813" t="s">
        <v>21</v>
      </c>
      <c r="V2813">
        <f>IF(porsche_data[[#This Row],[Transmission]]="Automatic",1,0)</f>
        <v>0</v>
      </c>
      <c r="W2813">
        <f>IF(porsche_data[[#This Row],[Transmission]]="PDK",1,0)</f>
        <v>0</v>
      </c>
      <c r="X2813" t="s">
        <v>22</v>
      </c>
      <c r="Y2813">
        <f>IF(porsche_data[[#This Row],[Drive]]="Rear drive",0,1)</f>
        <v>0</v>
      </c>
      <c r="Z2813" t="s">
        <v>23</v>
      </c>
      <c r="AA2813" t="s">
        <v>24</v>
      </c>
      <c r="AB2813">
        <f>IF(OR(porsche_data[[#This Row],[Interior Color]]="Black",porsche_data[[#This Row],[Interior Color]]="Beige",porsche_data[[#This Row],[Interior Color]]="Brown",porsche_data[[#This Row],[Interior Color]]="Grey"),0,1)</f>
        <v>0</v>
      </c>
      <c r="AC2813" t="s">
        <v>116</v>
      </c>
      <c r="AD28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14" spans="1:30" x14ac:dyDescent="0.2">
      <c r="A2814" t="s">
        <v>1669</v>
      </c>
      <c r="B2814">
        <v>93000</v>
      </c>
      <c r="C2814">
        <f>ABS((porsche_data[[#This Row],[Price]]-AVERAGE(B2746:B7201))/_xlfn.STDEV.P(B2746:B7201))</f>
        <v>1.4576009472000462</v>
      </c>
      <c r="D2814" t="s">
        <v>267</v>
      </c>
      <c r="E2814" t="s">
        <v>794</v>
      </c>
      <c r="F2814">
        <f>IF(OR(ISNUMBER(SEARCH(" 4S",porsche_data[[#This Row],[Model]])), ISNUMBER(SEARCH(" S",porsche_data[[#This Row],[Model]]))),1,0)</f>
        <v>1</v>
      </c>
      <c r="G2814">
        <f>IF(ISNUMBER(SEARCH("Turbo",porsche_data[[#This Row],[Model]])),1,0)</f>
        <v>0</v>
      </c>
      <c r="H2814">
        <f>IF(ISNUMBER(SEARCH("GT",porsche_data[[#This Row],[Model]])),1,0)</f>
        <v>0</v>
      </c>
      <c r="I2814">
        <f>IF(ISNUMBER(SEARCH("RS",porsche_data[[#This Row],[Model]])),1,0)</f>
        <v>0</v>
      </c>
      <c r="J2814">
        <f>IF(ISNUMBER(SEARCH("Targa",porsche_data[[#This Row],[Body]])),1,0)</f>
        <v>0</v>
      </c>
      <c r="K2814">
        <f>IF(ISNUMBER(SEARCH("Cabriolet",porsche_data[[#This Row],[Body]])),1,0)</f>
        <v>1</v>
      </c>
      <c r="L2814" t="s">
        <v>16</v>
      </c>
      <c r="M2814">
        <v>991</v>
      </c>
      <c r="N2814" t="s">
        <v>907</v>
      </c>
      <c r="O2814" s="3">
        <f>1*(LEFT(porsche_data[[#This Row],[Mileage0]],FIND(" ",porsche_data[[#This Row],[Mileage0]])-1))</f>
        <v>108500</v>
      </c>
      <c r="P2814" t="s">
        <v>207</v>
      </c>
      <c r="Q2814">
        <v>400</v>
      </c>
      <c r="R2814" t="s">
        <v>88</v>
      </c>
      <c r="S2814">
        <f>1*(LEFT(porsche_data[[#This Row],[Cylinder Capacity]],FIND(" ",porsche_data[[#This Row],[Cylinder Capacity]])-1))</f>
        <v>3.8</v>
      </c>
      <c r="T2814" t="s">
        <v>20</v>
      </c>
      <c r="U2814" t="s">
        <v>31</v>
      </c>
      <c r="V2814">
        <f>IF(porsche_data[[#This Row],[Transmission]]="Automatic",1,0)</f>
        <v>0</v>
      </c>
      <c r="W2814">
        <f>IF(porsche_data[[#This Row],[Transmission]]="PDK",1,0)</f>
        <v>1</v>
      </c>
      <c r="X2814" t="s">
        <v>46</v>
      </c>
      <c r="Y2814">
        <f>IF(porsche_data[[#This Row],[Drive]]="Rear drive",0,1)</f>
        <v>1</v>
      </c>
      <c r="Z2814" t="s">
        <v>23</v>
      </c>
      <c r="AA2814" t="s">
        <v>116</v>
      </c>
      <c r="AB2814">
        <f>IF(OR(porsche_data[[#This Row],[Interior Color]]="Black",porsche_data[[#This Row],[Interior Color]]="Beige",porsche_data[[#This Row],[Interior Color]]="Brown",porsche_data[[#This Row],[Interior Color]]="Grey"),0,1)</f>
        <v>1</v>
      </c>
      <c r="AC2814" t="s">
        <v>24</v>
      </c>
      <c r="AD28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15" spans="1:30" hidden="1" x14ac:dyDescent="0.2">
      <c r="A2815" t="s">
        <v>25</v>
      </c>
      <c r="C2815" t="e">
        <f>ABS((porsche_data[[#This Row],[Price]]-#REF!)/#REF!)</f>
        <v>#REF!</v>
      </c>
      <c r="D2815" t="s">
        <v>25</v>
      </c>
      <c r="E2815" t="s">
        <v>25</v>
      </c>
      <c r="F2815">
        <f>IF(OR(ISNUMBER(SEARCH(" 4S",porsche_data[[#This Row],[Model]])), ISNUMBER(SEARCH(" S",porsche_data[[#This Row],[Model]]))),1,0)</f>
        <v>0</v>
      </c>
      <c r="G2815">
        <f>IF(ISNUMBER(SEARCH("Turbo",porsche_data[[#This Row],[Model]])),1,0)</f>
        <v>0</v>
      </c>
      <c r="H2815">
        <f>IF(ISNUMBER(SEARCH("GT",porsche_data[[#This Row],[Model]])),1,0)</f>
        <v>0</v>
      </c>
      <c r="I2815">
        <f>IF(ISNUMBER(SEARCH("RS",porsche_data[[#This Row],[Model]])),1,0)</f>
        <v>0</v>
      </c>
      <c r="J2815">
        <f>IF(ISNUMBER(SEARCH("Targa",porsche_data[[#This Row],[Body]])),1,0)</f>
        <v>0</v>
      </c>
      <c r="K2815">
        <f>IF(ISNUMBER(SEARCH("Cabriolet",porsche_data[[#This Row],[Body]])),1,0)</f>
        <v>0</v>
      </c>
      <c r="L2815" t="s">
        <v>25</v>
      </c>
      <c r="N2815" t="s">
        <v>25</v>
      </c>
      <c r="O2815" t="str">
        <f>IF(ISNUMBER(SEARCH("km",porsche_data[[#This Row],[Mileage0]])),porsche_data[[#This Row],[Mileage0]],"")</f>
        <v/>
      </c>
      <c r="P2815" t="s">
        <v>25</v>
      </c>
      <c r="R2815" t="s">
        <v>25</v>
      </c>
      <c r="T2815" t="s">
        <v>25</v>
      </c>
      <c r="U2815" t="s">
        <v>25</v>
      </c>
      <c r="V2815">
        <f>IF(porsche_data[[#This Row],[Transmission]]="Automatic",1,0)</f>
        <v>0</v>
      </c>
      <c r="W2815">
        <f>IF(porsche_data[[#This Row],[Transmission]]="PDK",1,0)</f>
        <v>0</v>
      </c>
      <c r="X2815" t="s">
        <v>25</v>
      </c>
      <c r="Y2815">
        <f>IF(porsche_data[[#This Row],[Drive]]="Rear drive",0,1)</f>
        <v>1</v>
      </c>
      <c r="Z2815" t="s">
        <v>25</v>
      </c>
      <c r="AA2815" t="s">
        <v>25</v>
      </c>
      <c r="AB2815">
        <f>IF(OR(porsche_data[[#This Row],[Interior Color]]="Black",porsche_data[[#This Row],[Interior Color]]="Beige",porsche_data[[#This Row],[Interior Color]]="Brown",porsche_data[[#This Row],[Interior Color]]="Grey"),0,1)</f>
        <v>1</v>
      </c>
      <c r="AC2815" t="s">
        <v>25</v>
      </c>
      <c r="AD28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16" spans="1:30" x14ac:dyDescent="0.2">
      <c r="A2816" t="s">
        <v>4905</v>
      </c>
      <c r="B2816">
        <v>92991</v>
      </c>
      <c r="C2816">
        <f>ABS((porsche_data[[#This Row],[Price]]-AVERAGE(B2748:B7203))/_xlfn.STDEV.P(B2748:B7203))</f>
        <v>1.4612465307783133</v>
      </c>
      <c r="D2816" t="s">
        <v>128</v>
      </c>
      <c r="E2816" t="s">
        <v>794</v>
      </c>
      <c r="F2816">
        <f>IF(OR(ISNUMBER(SEARCH(" 4S",porsche_data[[#This Row],[Model]])), ISNUMBER(SEARCH(" S",porsche_data[[#This Row],[Model]]))),1,0)</f>
        <v>1</v>
      </c>
      <c r="G2816">
        <f>IF(ISNUMBER(SEARCH("Turbo",porsche_data[[#This Row],[Model]])),1,0)</f>
        <v>0</v>
      </c>
      <c r="H2816">
        <f>IF(ISNUMBER(SEARCH("GT",porsche_data[[#This Row],[Model]])),1,0)</f>
        <v>0</v>
      </c>
      <c r="I2816">
        <f>IF(ISNUMBER(SEARCH("RS",porsche_data[[#This Row],[Model]])),1,0)</f>
        <v>0</v>
      </c>
      <c r="J2816">
        <f>IF(ISNUMBER(SEARCH("Targa",porsche_data[[#This Row],[Body]])),1,0)</f>
        <v>0</v>
      </c>
      <c r="K2816">
        <f>IF(ISNUMBER(SEARCH("Cabriolet",porsche_data[[#This Row],[Body]])),1,0)</f>
        <v>1</v>
      </c>
      <c r="L2816" t="s">
        <v>16</v>
      </c>
      <c r="M2816">
        <v>991</v>
      </c>
      <c r="N2816" t="s">
        <v>918</v>
      </c>
      <c r="O2816" s="3">
        <f>1*(LEFT(porsche_data[[#This Row],[Mileage0]],FIND(" ",porsche_data[[#This Row],[Mileage0]])-1))</f>
        <v>87000</v>
      </c>
      <c r="P2816" t="s">
        <v>207</v>
      </c>
      <c r="Q2816">
        <v>400</v>
      </c>
      <c r="R2816" t="s">
        <v>88</v>
      </c>
      <c r="S2816">
        <f>1*(LEFT(porsche_data[[#This Row],[Cylinder Capacity]],FIND(" ",porsche_data[[#This Row],[Cylinder Capacity]])-1))</f>
        <v>3.8</v>
      </c>
      <c r="T2816" t="s">
        <v>20</v>
      </c>
      <c r="U2816" t="s">
        <v>21</v>
      </c>
      <c r="V2816">
        <f>IF(porsche_data[[#This Row],[Transmission]]="Automatic",1,0)</f>
        <v>0</v>
      </c>
      <c r="W2816">
        <f>IF(porsche_data[[#This Row],[Transmission]]="PDK",1,0)</f>
        <v>0</v>
      </c>
      <c r="X2816" t="s">
        <v>46</v>
      </c>
      <c r="Y2816">
        <f>IF(porsche_data[[#This Row],[Drive]]="Rear drive",0,1)</f>
        <v>1</v>
      </c>
      <c r="Z2816" t="s">
        <v>23</v>
      </c>
      <c r="AA2816" t="s">
        <v>250</v>
      </c>
      <c r="AB2816">
        <f>IF(OR(porsche_data[[#This Row],[Interior Color]]="Black",porsche_data[[#This Row],[Interior Color]]="Beige",porsche_data[[#This Row],[Interior Color]]="Brown",porsche_data[[#This Row],[Interior Color]]="Grey"),0,1)</f>
        <v>0</v>
      </c>
      <c r="AC2816" t="s">
        <v>61</v>
      </c>
      <c r="AD28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17" spans="1:30" x14ac:dyDescent="0.2">
      <c r="A2817" t="s">
        <v>1182</v>
      </c>
      <c r="B2817">
        <v>92990</v>
      </c>
      <c r="C2817">
        <f>ABS((porsche_data[[#This Row],[Price]]-AVERAGE(B2749:B7204))/_xlfn.STDEV.P(B2749:B7204))</f>
        <v>1.4611847174217631</v>
      </c>
      <c r="D2817" t="s">
        <v>874</v>
      </c>
      <c r="E2817" t="s">
        <v>268</v>
      </c>
      <c r="F2817">
        <f>IF(OR(ISNUMBER(SEARCH(" 4S",porsche_data[[#This Row],[Model]])), ISNUMBER(SEARCH(" S",porsche_data[[#This Row],[Model]]))),1,0)</f>
        <v>0</v>
      </c>
      <c r="G2817">
        <f>IF(ISNUMBER(SEARCH("Turbo",porsche_data[[#This Row],[Model]])),1,0)</f>
        <v>0</v>
      </c>
      <c r="H2817">
        <f>IF(ISNUMBER(SEARCH("GT",porsche_data[[#This Row],[Model]])),1,0)</f>
        <v>0</v>
      </c>
      <c r="I2817">
        <f>IF(ISNUMBER(SEARCH("RS",porsche_data[[#This Row],[Model]])),1,0)</f>
        <v>0</v>
      </c>
      <c r="J2817">
        <f>IF(ISNUMBER(SEARCH("Targa",porsche_data[[#This Row],[Body]])),1,0)</f>
        <v>0</v>
      </c>
      <c r="K2817">
        <f>IF(ISNUMBER(SEARCH("Cabriolet",porsche_data[[#This Row],[Body]])),1,0)</f>
        <v>1</v>
      </c>
      <c r="L2817" t="s">
        <v>16</v>
      </c>
      <c r="M2817">
        <v>991</v>
      </c>
      <c r="N2817" t="s">
        <v>1183</v>
      </c>
      <c r="O2817" s="3">
        <f>1*(LEFT(porsche_data[[#This Row],[Mileage0]],FIND(" ",porsche_data[[#This Row],[Mileage0]])-1))</f>
        <v>21999</v>
      </c>
      <c r="P2817" t="s">
        <v>197</v>
      </c>
      <c r="Q2817">
        <v>350</v>
      </c>
      <c r="R2817" t="s">
        <v>270</v>
      </c>
      <c r="S2817">
        <f>1*(LEFT(porsche_data[[#This Row],[Cylinder Capacity]],FIND(" ",porsche_data[[#This Row],[Cylinder Capacity]])-1))</f>
        <v>3.4</v>
      </c>
      <c r="T2817" t="s">
        <v>20</v>
      </c>
      <c r="U2817" t="s">
        <v>31</v>
      </c>
      <c r="V2817">
        <f>IF(porsche_data[[#This Row],[Transmission]]="Automatic",1,0)</f>
        <v>0</v>
      </c>
      <c r="W2817">
        <f>IF(porsche_data[[#This Row],[Transmission]]="PDK",1,0)</f>
        <v>1</v>
      </c>
      <c r="X2817" t="s">
        <v>22</v>
      </c>
      <c r="Y2817">
        <f>IF(porsche_data[[#This Row],[Drive]]="Rear drive",0,1)</f>
        <v>0</v>
      </c>
      <c r="Z2817" t="s">
        <v>23</v>
      </c>
      <c r="AA2817" t="s">
        <v>24</v>
      </c>
      <c r="AB2817">
        <f>IF(OR(porsche_data[[#This Row],[Interior Color]]="Black",porsche_data[[#This Row],[Interior Color]]="Beige",porsche_data[[#This Row],[Interior Color]]="Brown",porsche_data[[#This Row],[Interior Color]]="Grey"),0,1)</f>
        <v>0</v>
      </c>
      <c r="AC2817" t="s">
        <v>24</v>
      </c>
      <c r="AD28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18" spans="1:30" x14ac:dyDescent="0.2">
      <c r="A2818" t="s">
        <v>1675</v>
      </c>
      <c r="B2818">
        <v>92964</v>
      </c>
      <c r="C2818">
        <f>ABS((porsche_data[[#This Row],[Price]]-AVERAGE(B2750:B7205))/_xlfn.STDEV.P(B2750:B7205))</f>
        <v>1.4595775701514624</v>
      </c>
      <c r="D2818" t="s">
        <v>349</v>
      </c>
      <c r="E2818" t="s">
        <v>43</v>
      </c>
      <c r="F2818">
        <f>IF(OR(ISNUMBER(SEARCH(" 4S",porsche_data[[#This Row],[Model]])), ISNUMBER(SEARCH(" S",porsche_data[[#This Row],[Model]]))),1,0)</f>
        <v>0</v>
      </c>
      <c r="G2818">
        <f>IF(ISNUMBER(SEARCH("Turbo",porsche_data[[#This Row],[Model]])),1,0)</f>
        <v>0</v>
      </c>
      <c r="H2818">
        <f>IF(ISNUMBER(SEARCH("GT",porsche_data[[#This Row],[Model]])),1,0)</f>
        <v>0</v>
      </c>
      <c r="I2818">
        <f>IF(ISNUMBER(SEARCH("RS",porsche_data[[#This Row],[Model]])),1,0)</f>
        <v>0</v>
      </c>
      <c r="J2818">
        <f>IF(ISNUMBER(SEARCH("Targa",porsche_data[[#This Row],[Body]])),1,0)</f>
        <v>0</v>
      </c>
      <c r="K2818">
        <f>IF(ISNUMBER(SEARCH("Cabriolet",porsche_data[[#This Row],[Body]])),1,0)</f>
        <v>0</v>
      </c>
      <c r="L2818" t="s">
        <v>44</v>
      </c>
      <c r="M2818">
        <v>964</v>
      </c>
      <c r="N2818" t="s">
        <v>1676</v>
      </c>
      <c r="O2818" s="3">
        <f>1*(LEFT(porsche_data[[#This Row],[Mileage0]],FIND(" ",porsche_data[[#This Row],[Mileage0]])-1))</f>
        <v>117055</v>
      </c>
      <c r="P2818" t="s">
        <v>18</v>
      </c>
      <c r="Q2818">
        <v>250</v>
      </c>
      <c r="R2818" t="s">
        <v>19</v>
      </c>
      <c r="S2818">
        <f>1*(LEFT(porsche_data[[#This Row],[Cylinder Capacity]],FIND(" ",porsche_data[[#This Row],[Cylinder Capacity]])-1))</f>
        <v>3.6</v>
      </c>
      <c r="T2818" t="s">
        <v>20</v>
      </c>
      <c r="U2818" t="s">
        <v>21</v>
      </c>
      <c r="V2818">
        <f>IF(porsche_data[[#This Row],[Transmission]]="Automatic",1,0)</f>
        <v>0</v>
      </c>
      <c r="W2818">
        <f>IF(porsche_data[[#This Row],[Transmission]]="PDK",1,0)</f>
        <v>0</v>
      </c>
      <c r="X2818" t="s">
        <v>46</v>
      </c>
      <c r="Y2818">
        <f>IF(porsche_data[[#This Row],[Drive]]="Rear drive",0,1)</f>
        <v>1</v>
      </c>
      <c r="Z2818" t="s">
        <v>23</v>
      </c>
      <c r="AA2818" t="s">
        <v>24</v>
      </c>
      <c r="AB2818">
        <f>IF(OR(porsche_data[[#This Row],[Interior Color]]="Black",porsche_data[[#This Row],[Interior Color]]="Beige",porsche_data[[#This Row],[Interior Color]]="Brown",porsche_data[[#This Row],[Interior Color]]="Grey"),0,1)</f>
        <v>0</v>
      </c>
      <c r="AC2818" t="s">
        <v>116</v>
      </c>
      <c r="AD28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19" spans="1:30" x14ac:dyDescent="0.2">
      <c r="A2819" t="s">
        <v>2754</v>
      </c>
      <c r="B2819">
        <v>92911</v>
      </c>
      <c r="C2819">
        <f>ABS((porsche_data[[#This Row],[Price]]-AVERAGE(B2751:B7206))/_xlfn.STDEV.P(B2751:B7206))</f>
        <v>1.4605311206065628</v>
      </c>
      <c r="D2819" t="s">
        <v>504</v>
      </c>
      <c r="E2819" t="s">
        <v>505</v>
      </c>
      <c r="F2819">
        <f>IF(OR(ISNUMBER(SEARCH(" 4S",porsche_data[[#This Row],[Model]])), ISNUMBER(SEARCH(" S",porsche_data[[#This Row],[Model]]))),1,0)</f>
        <v>0</v>
      </c>
      <c r="G2819">
        <f>IF(ISNUMBER(SEARCH("Turbo",porsche_data[[#This Row],[Model]])),1,0)</f>
        <v>0</v>
      </c>
      <c r="H2819">
        <f>IF(ISNUMBER(SEARCH("GT",porsche_data[[#This Row],[Model]])),1,0)</f>
        <v>0</v>
      </c>
      <c r="I2819">
        <f>IF(ISNUMBER(SEARCH("RS",porsche_data[[#This Row],[Model]])),1,0)</f>
        <v>0</v>
      </c>
      <c r="J2819">
        <f>IF(ISNUMBER(SEARCH("Targa",porsche_data[[#This Row],[Body]])),1,0)</f>
        <v>0</v>
      </c>
      <c r="K2819">
        <f>IF(ISNUMBER(SEARCH("Cabriolet",porsche_data[[#This Row],[Body]])),1,0)</f>
        <v>0</v>
      </c>
      <c r="L2819" t="s">
        <v>44</v>
      </c>
      <c r="M2819">
        <v>911</v>
      </c>
      <c r="N2819" t="s">
        <v>2755</v>
      </c>
      <c r="O2819" s="3">
        <f>1*(LEFT(porsche_data[[#This Row],[Mileage0]],FIND(" ",porsche_data[[#This Row],[Mileage0]])-1))</f>
        <v>171200</v>
      </c>
      <c r="P2819" t="s">
        <v>59</v>
      </c>
      <c r="Q2819">
        <v>231</v>
      </c>
      <c r="R2819" t="s">
        <v>60</v>
      </c>
      <c r="S2819">
        <f>1*(LEFT(porsche_data[[#This Row],[Cylinder Capacity]],FIND(" ",porsche_data[[#This Row],[Cylinder Capacity]])-1))</f>
        <v>3.2</v>
      </c>
      <c r="T2819" t="s">
        <v>20</v>
      </c>
      <c r="U2819" t="s">
        <v>21</v>
      </c>
      <c r="V2819">
        <f>IF(porsche_data[[#This Row],[Transmission]]="Automatic",1,0)</f>
        <v>0</v>
      </c>
      <c r="W2819">
        <f>IF(porsche_data[[#This Row],[Transmission]]="PDK",1,0)</f>
        <v>0</v>
      </c>
      <c r="X2819" t="s">
        <v>22</v>
      </c>
      <c r="Y2819">
        <f>IF(porsche_data[[#This Row],[Drive]]="Rear drive",0,1)</f>
        <v>0</v>
      </c>
      <c r="Z2819" t="s">
        <v>23</v>
      </c>
      <c r="AA2819" t="s">
        <v>32</v>
      </c>
      <c r="AB2819">
        <f>IF(OR(porsche_data[[#This Row],[Interior Color]]="Black",porsche_data[[#This Row],[Interior Color]]="Beige",porsche_data[[#This Row],[Interior Color]]="Brown",porsche_data[[#This Row],[Interior Color]]="Grey"),0,1)</f>
        <v>0</v>
      </c>
      <c r="AC2819" t="s">
        <v>61</v>
      </c>
      <c r="AD28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20" spans="1:30" x14ac:dyDescent="0.2">
      <c r="A2820" t="s">
        <v>2754</v>
      </c>
      <c r="B2820">
        <v>92911</v>
      </c>
      <c r="C2820">
        <f>ABS((porsche_data[[#This Row],[Price]]-AVERAGE(B2752:B7207))/_xlfn.STDEV.P(B2752:B7207))</f>
        <v>1.4647954950871171</v>
      </c>
      <c r="D2820" t="s">
        <v>267</v>
      </c>
      <c r="E2820" t="s">
        <v>268</v>
      </c>
      <c r="F2820">
        <f>IF(OR(ISNUMBER(SEARCH(" 4S",porsche_data[[#This Row],[Model]])), ISNUMBER(SEARCH(" S",porsche_data[[#This Row],[Model]]))),1,0)</f>
        <v>0</v>
      </c>
      <c r="G2820">
        <f>IF(ISNUMBER(SEARCH("Turbo",porsche_data[[#This Row],[Model]])),1,0)</f>
        <v>0</v>
      </c>
      <c r="H2820">
        <f>IF(ISNUMBER(SEARCH("GT",porsche_data[[#This Row],[Model]])),1,0)</f>
        <v>0</v>
      </c>
      <c r="I2820">
        <f>IF(ISNUMBER(SEARCH("RS",porsche_data[[#This Row],[Model]])),1,0)</f>
        <v>0</v>
      </c>
      <c r="J2820">
        <f>IF(ISNUMBER(SEARCH("Targa",porsche_data[[#This Row],[Body]])),1,0)</f>
        <v>0</v>
      </c>
      <c r="K2820">
        <f>IF(ISNUMBER(SEARCH("Cabriolet",porsche_data[[#This Row],[Body]])),1,0)</f>
        <v>1</v>
      </c>
      <c r="L2820" t="s">
        <v>16</v>
      </c>
      <c r="M2820">
        <v>991</v>
      </c>
      <c r="N2820" t="s">
        <v>1230</v>
      </c>
      <c r="O2820" s="3">
        <f>1*(LEFT(porsche_data[[#This Row],[Mileage0]],FIND(" ",porsche_data[[#This Row],[Mileage0]])-1))</f>
        <v>21000</v>
      </c>
      <c r="P2820" t="s">
        <v>197</v>
      </c>
      <c r="Q2820">
        <v>350</v>
      </c>
      <c r="R2820" t="s">
        <v>270</v>
      </c>
      <c r="S2820">
        <f>1*(LEFT(porsche_data[[#This Row],[Cylinder Capacity]],FIND(" ",porsche_data[[#This Row],[Cylinder Capacity]])-1))</f>
        <v>3.4</v>
      </c>
      <c r="T2820" t="s">
        <v>20</v>
      </c>
      <c r="U2820" t="s">
        <v>31</v>
      </c>
      <c r="V2820">
        <f>IF(porsche_data[[#This Row],[Transmission]]="Automatic",1,0)</f>
        <v>0</v>
      </c>
      <c r="W2820">
        <f>IF(porsche_data[[#This Row],[Transmission]]="PDK",1,0)</f>
        <v>1</v>
      </c>
      <c r="X2820" t="s">
        <v>22</v>
      </c>
      <c r="Y2820">
        <f>IF(porsche_data[[#This Row],[Drive]]="Rear drive",0,1)</f>
        <v>0</v>
      </c>
      <c r="Z2820" t="s">
        <v>23</v>
      </c>
      <c r="AA2820" t="s">
        <v>32</v>
      </c>
      <c r="AB2820">
        <f>IF(OR(porsche_data[[#This Row],[Interior Color]]="Black",porsche_data[[#This Row],[Interior Color]]="Beige",porsche_data[[#This Row],[Interior Color]]="Brown",porsche_data[[#This Row],[Interior Color]]="Grey"),0,1)</f>
        <v>0</v>
      </c>
      <c r="AC2820" t="s">
        <v>32</v>
      </c>
      <c r="AD28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21" spans="1:30" hidden="1" x14ac:dyDescent="0.2">
      <c r="A2821" t="s">
        <v>25</v>
      </c>
      <c r="C2821" t="e">
        <f>ABS((porsche_data[[#This Row],[Price]]-#REF!)/#REF!)</f>
        <v>#REF!</v>
      </c>
      <c r="D2821" t="s">
        <v>25</v>
      </c>
      <c r="E2821" t="s">
        <v>25</v>
      </c>
      <c r="F2821">
        <f>IF(OR(ISNUMBER(SEARCH(" 4S",porsche_data[[#This Row],[Model]])), ISNUMBER(SEARCH(" S",porsche_data[[#This Row],[Model]]))),1,0)</f>
        <v>0</v>
      </c>
      <c r="G2821">
        <f>IF(ISNUMBER(SEARCH("Turbo",porsche_data[[#This Row],[Model]])),1,0)</f>
        <v>0</v>
      </c>
      <c r="H2821">
        <f>IF(ISNUMBER(SEARCH("GT",porsche_data[[#This Row],[Model]])),1,0)</f>
        <v>0</v>
      </c>
      <c r="I2821">
        <f>IF(ISNUMBER(SEARCH("RS",porsche_data[[#This Row],[Model]])),1,0)</f>
        <v>0</v>
      </c>
      <c r="J2821">
        <f>IF(ISNUMBER(SEARCH("Targa",porsche_data[[#This Row],[Body]])),1,0)</f>
        <v>0</v>
      </c>
      <c r="K2821">
        <f>IF(ISNUMBER(SEARCH("Cabriolet",porsche_data[[#This Row],[Body]])),1,0)</f>
        <v>0</v>
      </c>
      <c r="L2821" t="s">
        <v>25</v>
      </c>
      <c r="N2821" t="s">
        <v>25</v>
      </c>
      <c r="O2821" t="str">
        <f>IF(ISNUMBER(SEARCH("km",porsche_data[[#This Row],[Mileage0]])),porsche_data[[#This Row],[Mileage0]],"")</f>
        <v/>
      </c>
      <c r="P2821" t="s">
        <v>25</v>
      </c>
      <c r="R2821" t="s">
        <v>25</v>
      </c>
      <c r="T2821" t="s">
        <v>25</v>
      </c>
      <c r="U2821" t="s">
        <v>25</v>
      </c>
      <c r="V2821">
        <f>IF(porsche_data[[#This Row],[Transmission]]="Automatic",1,0)</f>
        <v>0</v>
      </c>
      <c r="W2821">
        <f>IF(porsche_data[[#This Row],[Transmission]]="PDK",1,0)</f>
        <v>0</v>
      </c>
      <c r="X2821" t="s">
        <v>25</v>
      </c>
      <c r="Y2821">
        <f>IF(porsche_data[[#This Row],[Drive]]="Rear drive",0,1)</f>
        <v>1</v>
      </c>
      <c r="Z2821" t="s">
        <v>25</v>
      </c>
      <c r="AA2821" t="s">
        <v>25</v>
      </c>
      <c r="AB2821">
        <f>IF(OR(porsche_data[[#This Row],[Interior Color]]="Black",porsche_data[[#This Row],[Interior Color]]="Beige",porsche_data[[#This Row],[Interior Color]]="Brown",porsche_data[[#This Row],[Interior Color]]="Grey"),0,1)</f>
        <v>1</v>
      </c>
      <c r="AC2821" t="s">
        <v>25</v>
      </c>
      <c r="AD28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22" spans="1:30" x14ac:dyDescent="0.2">
      <c r="A2822" t="s">
        <v>3758</v>
      </c>
      <c r="B2822">
        <v>92900</v>
      </c>
      <c r="C2822">
        <f>ABS((porsche_data[[#This Row],[Price]]-AVERAGE(B2754:B7209))/_xlfn.STDEV.P(B2754:B7209))</f>
        <v>1.468412659038262</v>
      </c>
      <c r="D2822" t="s">
        <v>279</v>
      </c>
      <c r="E2822" t="s">
        <v>43</v>
      </c>
      <c r="F2822">
        <f>IF(OR(ISNUMBER(SEARCH(" 4S",porsche_data[[#This Row],[Model]])), ISNUMBER(SEARCH(" S",porsche_data[[#This Row],[Model]]))),1,0)</f>
        <v>0</v>
      </c>
      <c r="G2822">
        <f>IF(ISNUMBER(SEARCH("Turbo",porsche_data[[#This Row],[Model]])),1,0)</f>
        <v>0</v>
      </c>
      <c r="H2822">
        <f>IF(ISNUMBER(SEARCH("GT",porsche_data[[#This Row],[Model]])),1,0)</f>
        <v>0</v>
      </c>
      <c r="I2822">
        <f>IF(ISNUMBER(SEARCH("RS",porsche_data[[#This Row],[Model]])),1,0)</f>
        <v>0</v>
      </c>
      <c r="J2822">
        <f>IF(ISNUMBER(SEARCH("Targa",porsche_data[[#This Row],[Body]])),1,0)</f>
        <v>0</v>
      </c>
      <c r="K2822">
        <f>IF(ISNUMBER(SEARCH("Cabriolet",porsche_data[[#This Row],[Body]])),1,0)</f>
        <v>1</v>
      </c>
      <c r="L2822" t="s">
        <v>16</v>
      </c>
      <c r="M2822">
        <v>964</v>
      </c>
      <c r="N2822" t="s">
        <v>3759</v>
      </c>
      <c r="O2822" s="3">
        <f>1*(LEFT(porsche_data[[#This Row],[Mileage0]],FIND(" ",porsche_data[[#This Row],[Mileage0]])-1))</f>
        <v>150000</v>
      </c>
      <c r="P2822" t="s">
        <v>18</v>
      </c>
      <c r="Q2822">
        <v>250</v>
      </c>
      <c r="R2822" t="s">
        <v>19</v>
      </c>
      <c r="S2822">
        <f>1*(LEFT(porsche_data[[#This Row],[Cylinder Capacity]],FIND(" ",porsche_data[[#This Row],[Cylinder Capacity]])-1))</f>
        <v>3.6</v>
      </c>
      <c r="T2822" t="s">
        <v>20</v>
      </c>
      <c r="U2822" t="s">
        <v>21</v>
      </c>
      <c r="V2822">
        <f>IF(porsche_data[[#This Row],[Transmission]]="Automatic",1,0)</f>
        <v>0</v>
      </c>
      <c r="W2822">
        <f>IF(porsche_data[[#This Row],[Transmission]]="PDK",1,0)</f>
        <v>0</v>
      </c>
      <c r="X2822" t="s">
        <v>22</v>
      </c>
      <c r="Y2822">
        <f>IF(porsche_data[[#This Row],[Drive]]="Rear drive",0,1)</f>
        <v>0</v>
      </c>
      <c r="Z2822" t="s">
        <v>23</v>
      </c>
      <c r="AA2822" t="s">
        <v>24</v>
      </c>
      <c r="AB2822">
        <f>IF(OR(porsche_data[[#This Row],[Interior Color]]="Black",porsche_data[[#This Row],[Interior Color]]="Beige",porsche_data[[#This Row],[Interior Color]]="Brown",porsche_data[[#This Row],[Interior Color]]="Grey"),0,1)</f>
        <v>0</v>
      </c>
      <c r="AC2822" t="s">
        <v>24</v>
      </c>
      <c r="AD28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23" spans="1:30" x14ac:dyDescent="0.2">
      <c r="A2823" t="s">
        <v>3758</v>
      </c>
      <c r="B2823">
        <v>92900</v>
      </c>
      <c r="C2823">
        <f>ABS((porsche_data[[#This Row],[Price]]-AVERAGE(B2755:B7210))/_xlfn.STDEV.P(B2755:B7210))</f>
        <v>1.4727447806858911</v>
      </c>
      <c r="D2823" t="s">
        <v>204</v>
      </c>
      <c r="E2823" t="s">
        <v>205</v>
      </c>
      <c r="F2823">
        <f>IF(OR(ISNUMBER(SEARCH(" 4S",porsche_data[[#This Row],[Model]])), ISNUMBER(SEARCH(" S",porsche_data[[#This Row],[Model]]))),1,0)</f>
        <v>1</v>
      </c>
      <c r="G2823">
        <f>IF(ISNUMBER(SEARCH("Turbo",porsche_data[[#This Row],[Model]])),1,0)</f>
        <v>0</v>
      </c>
      <c r="H2823">
        <f>IF(ISNUMBER(SEARCH("GT",porsche_data[[#This Row],[Model]])),1,0)</f>
        <v>0</v>
      </c>
      <c r="I2823">
        <f>IF(ISNUMBER(SEARCH("RS",porsche_data[[#This Row],[Model]])),1,0)</f>
        <v>0</v>
      </c>
      <c r="J2823">
        <f>IF(ISNUMBER(SEARCH("Targa",porsche_data[[#This Row],[Body]])),1,0)</f>
        <v>0</v>
      </c>
      <c r="K2823">
        <f>IF(ISNUMBER(SEARCH("Cabriolet",porsche_data[[#This Row],[Body]])),1,0)</f>
        <v>1</v>
      </c>
      <c r="L2823" t="s">
        <v>16</v>
      </c>
      <c r="M2823">
        <v>991</v>
      </c>
      <c r="N2823" t="s">
        <v>1810</v>
      </c>
      <c r="O2823" s="3">
        <f>1*(LEFT(porsche_data[[#This Row],[Mileage0]],FIND(" ",porsche_data[[#This Row],[Mileage0]])-1))</f>
        <v>51800</v>
      </c>
      <c r="P2823" t="s">
        <v>207</v>
      </c>
      <c r="Q2823">
        <v>400</v>
      </c>
      <c r="R2823" t="s">
        <v>88</v>
      </c>
      <c r="S2823">
        <f>1*(LEFT(porsche_data[[#This Row],[Cylinder Capacity]],FIND(" ",porsche_data[[#This Row],[Cylinder Capacity]])-1))</f>
        <v>3.8</v>
      </c>
      <c r="T2823" t="s">
        <v>20</v>
      </c>
      <c r="U2823" t="s">
        <v>31</v>
      </c>
      <c r="V2823">
        <f>IF(porsche_data[[#This Row],[Transmission]]="Automatic",1,0)</f>
        <v>0</v>
      </c>
      <c r="W2823">
        <f>IF(porsche_data[[#This Row],[Transmission]]="PDK",1,0)</f>
        <v>1</v>
      </c>
      <c r="X2823" t="s">
        <v>22</v>
      </c>
      <c r="Y2823">
        <f>IF(porsche_data[[#This Row],[Drive]]="Rear drive",0,1)</f>
        <v>0</v>
      </c>
      <c r="Z2823" t="s">
        <v>23</v>
      </c>
      <c r="AA2823" t="s">
        <v>54</v>
      </c>
      <c r="AB2823">
        <f>IF(OR(porsche_data[[#This Row],[Interior Color]]="Black",porsche_data[[#This Row],[Interior Color]]="Beige",porsche_data[[#This Row],[Interior Color]]="Brown",porsche_data[[#This Row],[Interior Color]]="Grey"),0,1)</f>
        <v>1</v>
      </c>
      <c r="AC2823" t="s">
        <v>61</v>
      </c>
      <c r="AD28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24" spans="1:30" x14ac:dyDescent="0.2">
      <c r="A2824" t="s">
        <v>1832</v>
      </c>
      <c r="B2824">
        <v>92500</v>
      </c>
      <c r="C2824">
        <f>ABS((porsche_data[[#This Row],[Price]]-AVERAGE(B2756:B7211))/_xlfn.STDEV.P(B2756:B7211))</f>
        <v>1.4478993014580439</v>
      </c>
      <c r="D2824" t="s">
        <v>124</v>
      </c>
      <c r="E2824" t="s">
        <v>827</v>
      </c>
      <c r="F2824">
        <f>IF(OR(ISNUMBER(SEARCH(" 4S",porsche_data[[#This Row],[Model]])), ISNUMBER(SEARCH(" S",porsche_data[[#This Row],[Model]]))),1,0)</f>
        <v>0</v>
      </c>
      <c r="G2824">
        <f>IF(ISNUMBER(SEARCH("Turbo",porsche_data[[#This Row],[Model]])),1,0)</f>
        <v>0</v>
      </c>
      <c r="H2824">
        <f>IF(ISNUMBER(SEARCH("GT",porsche_data[[#This Row],[Model]])),1,0)</f>
        <v>0</v>
      </c>
      <c r="I2824">
        <f>IF(ISNUMBER(SEARCH("RS",porsche_data[[#This Row],[Model]])),1,0)</f>
        <v>0</v>
      </c>
      <c r="J2824">
        <f>IF(ISNUMBER(SEARCH("Targa",porsche_data[[#This Row],[Body]])),1,0)</f>
        <v>0</v>
      </c>
      <c r="K2824">
        <f>IF(ISNUMBER(SEARCH("Cabriolet",porsche_data[[#This Row],[Body]])),1,0)</f>
        <v>1</v>
      </c>
      <c r="L2824" t="s">
        <v>16</v>
      </c>
      <c r="M2824">
        <v>993</v>
      </c>
      <c r="N2824" t="s">
        <v>1833</v>
      </c>
      <c r="O2824" s="3">
        <f>1*(LEFT(porsche_data[[#This Row],[Mileage0]],FIND(" ",porsche_data[[#This Row],[Mileage0]])-1))</f>
        <v>166134</v>
      </c>
      <c r="P2824" t="s">
        <v>126</v>
      </c>
      <c r="Q2824">
        <v>285</v>
      </c>
      <c r="R2824" t="s">
        <v>19</v>
      </c>
      <c r="S2824">
        <f>1*(LEFT(porsche_data[[#This Row],[Cylinder Capacity]],FIND(" ",porsche_data[[#This Row],[Cylinder Capacity]])-1))</f>
        <v>3.6</v>
      </c>
      <c r="T2824" t="s">
        <v>20</v>
      </c>
      <c r="U2824" t="s">
        <v>21</v>
      </c>
      <c r="V2824">
        <f>IF(porsche_data[[#This Row],[Transmission]]="Automatic",1,0)</f>
        <v>0</v>
      </c>
      <c r="W2824">
        <f>IF(porsche_data[[#This Row],[Transmission]]="PDK",1,0)</f>
        <v>0</v>
      </c>
      <c r="X2824" t="s">
        <v>46</v>
      </c>
      <c r="Y2824">
        <f>IF(porsche_data[[#This Row],[Drive]]="Rear drive",0,1)</f>
        <v>1</v>
      </c>
      <c r="Z2824" t="s">
        <v>23</v>
      </c>
      <c r="AA2824" t="s">
        <v>54</v>
      </c>
      <c r="AB2824">
        <f>IF(OR(porsche_data[[#This Row],[Interior Color]]="Black",porsche_data[[#This Row],[Interior Color]]="Beige",porsche_data[[#This Row],[Interior Color]]="Brown",porsche_data[[#This Row],[Interior Color]]="Grey"),0,1)</f>
        <v>1</v>
      </c>
      <c r="AC2824" t="s">
        <v>99</v>
      </c>
      <c r="AD28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25" spans="1:30" hidden="1" x14ac:dyDescent="0.2">
      <c r="A2825" t="s">
        <v>3851</v>
      </c>
      <c r="C2825" t="e">
        <f>ABS((porsche_data[[#This Row],[Price]]-#REF!)/#REF!)</f>
        <v>#REF!</v>
      </c>
      <c r="D2825" t="s">
        <v>874</v>
      </c>
      <c r="E2825" t="s">
        <v>591</v>
      </c>
      <c r="F2825">
        <f>IF(OR(ISNUMBER(SEARCH(" 4S",porsche_data[[#This Row],[Model]])), ISNUMBER(SEARCH(" S",porsche_data[[#This Row],[Model]]))),1,0)</f>
        <v>0</v>
      </c>
      <c r="G2825">
        <f>IF(ISNUMBER(SEARCH("Turbo",porsche_data[[#This Row],[Model]])),1,0)</f>
        <v>0</v>
      </c>
      <c r="H2825">
        <f>IF(ISNUMBER(SEARCH("GT",porsche_data[[#This Row],[Model]])),1,0)</f>
        <v>1</v>
      </c>
      <c r="I2825">
        <f>IF(ISNUMBER(SEARCH("RS",porsche_data[[#This Row],[Model]])),1,0)</f>
        <v>0</v>
      </c>
      <c r="J2825">
        <f>IF(ISNUMBER(SEARCH("Targa",porsche_data[[#This Row],[Body]])),1,0)</f>
        <v>0</v>
      </c>
      <c r="K2825">
        <f>IF(ISNUMBER(SEARCH("Cabriolet",porsche_data[[#This Row],[Body]])),1,0)</f>
        <v>0</v>
      </c>
      <c r="L2825" t="s">
        <v>44</v>
      </c>
      <c r="N2825" t="s">
        <v>3852</v>
      </c>
      <c r="O2825" t="str">
        <f>IF(ISNUMBER(SEARCH("km",porsche_data[[#This Row],[Mileage0]])),porsche_data[[#This Row],[Mileage0]],"")</f>
        <v>14300 km</v>
      </c>
      <c r="P2825" t="s">
        <v>593</v>
      </c>
      <c r="R2825" t="s">
        <v>88</v>
      </c>
      <c r="T2825" t="s">
        <v>20</v>
      </c>
      <c r="U2825" t="s">
        <v>31</v>
      </c>
      <c r="V2825">
        <f>IF(porsche_data[[#This Row],[Transmission]]="Automatic",1,0)</f>
        <v>0</v>
      </c>
      <c r="W2825">
        <f>IF(porsche_data[[#This Row],[Transmission]]="PDK",1,0)</f>
        <v>1</v>
      </c>
      <c r="X2825" t="s">
        <v>22</v>
      </c>
      <c r="Y2825">
        <f>IF(porsche_data[[#This Row],[Drive]]="Rear drive",0,1)</f>
        <v>0</v>
      </c>
      <c r="Z2825" t="s">
        <v>23</v>
      </c>
      <c r="AA2825" t="s">
        <v>24</v>
      </c>
      <c r="AB2825">
        <f>IF(OR(porsche_data[[#This Row],[Interior Color]]="Black",porsche_data[[#This Row],[Interior Color]]="Beige",porsche_data[[#This Row],[Interior Color]]="Brown",porsche_data[[#This Row],[Interior Color]]="Grey"),0,1)</f>
        <v>0</v>
      </c>
      <c r="AC2825" t="s">
        <v>308</v>
      </c>
      <c r="AD28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26" spans="1:30" hidden="1" x14ac:dyDescent="0.2">
      <c r="A2826" t="s">
        <v>3853</v>
      </c>
      <c r="C2826" t="e">
        <f>ABS((porsche_data[[#This Row],[Price]]-#REF!)/#REF!)</f>
        <v>#REF!</v>
      </c>
      <c r="D2826" t="s">
        <v>42</v>
      </c>
      <c r="E2826" t="s">
        <v>230</v>
      </c>
      <c r="F2826">
        <f>IF(OR(ISNUMBER(SEARCH(" 4S",porsche_data[[#This Row],[Model]])), ISNUMBER(SEARCH(" S",porsche_data[[#This Row],[Model]]))),1,0)</f>
        <v>0</v>
      </c>
      <c r="G2826">
        <f>IF(ISNUMBER(SEARCH("Turbo",porsche_data[[#This Row],[Model]])),1,0)</f>
        <v>0</v>
      </c>
      <c r="H2826">
        <f>IF(ISNUMBER(SEARCH("GT",porsche_data[[#This Row],[Model]])),1,0)</f>
        <v>0</v>
      </c>
      <c r="I2826">
        <f>IF(ISNUMBER(SEARCH("RS",porsche_data[[#This Row],[Model]])),1,0)</f>
        <v>0</v>
      </c>
      <c r="J2826">
        <f>IF(ISNUMBER(SEARCH("Targa",porsche_data[[#This Row],[Body]])),1,0)</f>
        <v>0</v>
      </c>
      <c r="K2826">
        <f>IF(ISNUMBER(SEARCH("Cabriolet",porsche_data[[#This Row],[Body]])),1,0)</f>
        <v>1</v>
      </c>
      <c r="L2826" t="s">
        <v>16</v>
      </c>
      <c r="N2826" t="s">
        <v>3854</v>
      </c>
      <c r="O2826" t="str">
        <f>IF(ISNUMBER(SEARCH("km",porsche_data[[#This Row],[Mileage0]])),porsche_data[[#This Row],[Mileage0]],"")</f>
        <v>208000 km</v>
      </c>
      <c r="P2826" t="s">
        <v>18</v>
      </c>
      <c r="R2826" t="s">
        <v>19</v>
      </c>
      <c r="T2826" t="s">
        <v>20</v>
      </c>
      <c r="U2826" t="s">
        <v>21</v>
      </c>
      <c r="V2826">
        <f>IF(porsche_data[[#This Row],[Transmission]]="Automatic",1,0)</f>
        <v>0</v>
      </c>
      <c r="W2826">
        <f>IF(porsche_data[[#This Row],[Transmission]]="PDK",1,0)</f>
        <v>0</v>
      </c>
      <c r="X2826" t="s">
        <v>22</v>
      </c>
      <c r="Y2826">
        <f>IF(porsche_data[[#This Row],[Drive]]="Rear drive",0,1)</f>
        <v>0</v>
      </c>
      <c r="Z2826" t="s">
        <v>23</v>
      </c>
      <c r="AA2826" t="s">
        <v>24</v>
      </c>
      <c r="AB2826">
        <f>IF(OR(porsche_data[[#This Row],[Interior Color]]="Black",porsche_data[[#This Row],[Interior Color]]="Beige",porsche_data[[#This Row],[Interior Color]]="Brown",porsche_data[[#This Row],[Interior Color]]="Grey"),0,1)</f>
        <v>0</v>
      </c>
      <c r="AC2826" t="s">
        <v>61</v>
      </c>
      <c r="AD28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27" spans="1:30" hidden="1" x14ac:dyDescent="0.2">
      <c r="A2827" t="s">
        <v>25</v>
      </c>
      <c r="C2827" t="e">
        <f>ABS((porsche_data[[#This Row],[Price]]-#REF!)/#REF!)</f>
        <v>#REF!</v>
      </c>
      <c r="D2827" t="s">
        <v>25</v>
      </c>
      <c r="E2827" t="s">
        <v>25</v>
      </c>
      <c r="F2827">
        <f>IF(OR(ISNUMBER(SEARCH(" 4S",porsche_data[[#This Row],[Model]])), ISNUMBER(SEARCH(" S",porsche_data[[#This Row],[Model]]))),1,0)</f>
        <v>0</v>
      </c>
      <c r="G2827">
        <f>IF(ISNUMBER(SEARCH("Turbo",porsche_data[[#This Row],[Model]])),1,0)</f>
        <v>0</v>
      </c>
      <c r="H2827">
        <f>IF(ISNUMBER(SEARCH("GT",porsche_data[[#This Row],[Model]])),1,0)</f>
        <v>0</v>
      </c>
      <c r="I2827">
        <f>IF(ISNUMBER(SEARCH("RS",porsche_data[[#This Row],[Model]])),1,0)</f>
        <v>0</v>
      </c>
      <c r="J2827">
        <f>IF(ISNUMBER(SEARCH("Targa",porsche_data[[#This Row],[Body]])),1,0)</f>
        <v>0</v>
      </c>
      <c r="K2827">
        <f>IF(ISNUMBER(SEARCH("Cabriolet",porsche_data[[#This Row],[Body]])),1,0)</f>
        <v>0</v>
      </c>
      <c r="L2827" t="s">
        <v>25</v>
      </c>
      <c r="N2827" t="s">
        <v>25</v>
      </c>
      <c r="O2827" t="str">
        <f>IF(ISNUMBER(SEARCH("km",porsche_data[[#This Row],[Mileage0]])),porsche_data[[#This Row],[Mileage0]],"")</f>
        <v/>
      </c>
      <c r="P2827" t="s">
        <v>25</v>
      </c>
      <c r="R2827" t="s">
        <v>25</v>
      </c>
      <c r="T2827" t="s">
        <v>25</v>
      </c>
      <c r="U2827" t="s">
        <v>25</v>
      </c>
      <c r="V2827">
        <f>IF(porsche_data[[#This Row],[Transmission]]="Automatic",1,0)</f>
        <v>0</v>
      </c>
      <c r="W2827">
        <f>IF(porsche_data[[#This Row],[Transmission]]="PDK",1,0)</f>
        <v>0</v>
      </c>
      <c r="X2827" t="s">
        <v>25</v>
      </c>
      <c r="Y2827">
        <f>IF(porsche_data[[#This Row],[Drive]]="Rear drive",0,1)</f>
        <v>1</v>
      </c>
      <c r="Z2827" t="s">
        <v>25</v>
      </c>
      <c r="AA2827" t="s">
        <v>25</v>
      </c>
      <c r="AB2827">
        <f>IF(OR(porsche_data[[#This Row],[Interior Color]]="Black",porsche_data[[#This Row],[Interior Color]]="Beige",porsche_data[[#This Row],[Interior Color]]="Brown",porsche_data[[#This Row],[Interior Color]]="Grey"),0,1)</f>
        <v>1</v>
      </c>
      <c r="AC2827" t="s">
        <v>25</v>
      </c>
      <c r="AD28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28" spans="1:30" hidden="1" x14ac:dyDescent="0.2">
      <c r="A2828" t="s">
        <v>1832</v>
      </c>
      <c r="B2828">
        <v>92500</v>
      </c>
      <c r="C2828" t="e">
        <f>ABS((porsche_data[[#This Row],[Price]]-#REF!)/#REF!)</f>
        <v>#REF!</v>
      </c>
      <c r="D2828" t="s">
        <v>823</v>
      </c>
      <c r="E2828" t="s">
        <v>642</v>
      </c>
      <c r="F2828">
        <f>IF(OR(ISNUMBER(SEARCH(" 4S",porsche_data[[#This Row],[Model]])), ISNUMBER(SEARCH(" S",porsche_data[[#This Row],[Model]]))),1,0)</f>
        <v>1</v>
      </c>
      <c r="G2828">
        <f>IF(ISNUMBER(SEARCH("Turbo",porsche_data[[#This Row],[Model]])),1,0)</f>
        <v>0</v>
      </c>
      <c r="H2828">
        <f>IF(ISNUMBER(SEARCH("GT",porsche_data[[#This Row],[Model]])),1,0)</f>
        <v>0</v>
      </c>
      <c r="I2828">
        <f>IF(ISNUMBER(SEARCH("RS",porsche_data[[#This Row],[Model]])),1,0)</f>
        <v>0</v>
      </c>
      <c r="J2828">
        <f>IF(ISNUMBER(SEARCH("Targa",porsche_data[[#This Row],[Body]])),1,0)</f>
        <v>0</v>
      </c>
      <c r="K2828">
        <f>IF(ISNUMBER(SEARCH("Cabriolet",porsche_data[[#This Row],[Body]])),1,0)</f>
        <v>0</v>
      </c>
      <c r="L2828" t="s">
        <v>44</v>
      </c>
      <c r="N2828" t="s">
        <v>3315</v>
      </c>
      <c r="O2828" t="str">
        <f>IF(ISNUMBER(SEARCH("km",porsche_data[[#This Row],[Mileage0]])),porsche_data[[#This Row],[Mileage0]],"")</f>
        <v/>
      </c>
      <c r="P2828" t="s">
        <v>3316</v>
      </c>
      <c r="R2828" t="s">
        <v>67</v>
      </c>
      <c r="T2828" t="s">
        <v>20</v>
      </c>
      <c r="U2828" t="s">
        <v>21</v>
      </c>
      <c r="V2828">
        <f>IF(porsche_data[[#This Row],[Transmission]]="Automatic",1,0)</f>
        <v>0</v>
      </c>
      <c r="W2828">
        <f>IF(porsche_data[[#This Row],[Transmission]]="PDK",1,0)</f>
        <v>0</v>
      </c>
      <c r="X2828" t="s">
        <v>22</v>
      </c>
      <c r="Y2828">
        <f>IF(porsche_data[[#This Row],[Drive]]="Rear drive",0,1)</f>
        <v>0</v>
      </c>
      <c r="Z2828" t="s">
        <v>23</v>
      </c>
      <c r="AA2828" t="s">
        <v>68</v>
      </c>
      <c r="AB2828">
        <f>IF(OR(porsche_data[[#This Row],[Interior Color]]="Black",porsche_data[[#This Row],[Interior Color]]="Beige",porsche_data[[#This Row],[Interior Color]]="Brown",porsche_data[[#This Row],[Interior Color]]="Grey"),0,1)</f>
        <v>0</v>
      </c>
      <c r="AC2828" t="s">
        <v>589</v>
      </c>
      <c r="AD28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29" spans="1:30" hidden="1" x14ac:dyDescent="0.2">
      <c r="A2829" t="s">
        <v>3856</v>
      </c>
      <c r="C2829" t="e">
        <f>ABS((porsche_data[[#This Row],[Price]]-#REF!)/#REF!)</f>
        <v>#REF!</v>
      </c>
      <c r="D2829" t="s">
        <v>225</v>
      </c>
      <c r="E2829" t="s">
        <v>426</v>
      </c>
      <c r="F2829">
        <f>IF(OR(ISNUMBER(SEARCH(" 4S",porsche_data[[#This Row],[Model]])), ISNUMBER(SEARCH(" S",porsche_data[[#This Row],[Model]]))),1,0)</f>
        <v>0</v>
      </c>
      <c r="G2829">
        <f>IF(ISNUMBER(SEARCH("Turbo",porsche_data[[#This Row],[Model]])),1,0)</f>
        <v>0</v>
      </c>
      <c r="H2829">
        <f>IF(ISNUMBER(SEARCH("GT",porsche_data[[#This Row],[Model]])),1,0)</f>
        <v>0</v>
      </c>
      <c r="I2829">
        <f>IF(ISNUMBER(SEARCH("RS",porsche_data[[#This Row],[Model]])),1,0)</f>
        <v>0</v>
      </c>
      <c r="J2829">
        <f>IF(ISNUMBER(SEARCH("Targa",porsche_data[[#This Row],[Body]])),1,0)</f>
        <v>0</v>
      </c>
      <c r="K2829">
        <f>IF(ISNUMBER(SEARCH("Cabriolet",porsche_data[[#This Row],[Body]])),1,0)</f>
        <v>0</v>
      </c>
      <c r="L2829" t="s">
        <v>44</v>
      </c>
      <c r="N2829" t="s">
        <v>984</v>
      </c>
      <c r="O2829" t="str">
        <f>IF(ISNUMBER(SEARCH("km",porsche_data[[#This Row],[Mileage0]])),porsche_data[[#This Row],[Mileage0]],"")</f>
        <v>95000 km</v>
      </c>
      <c r="P2829" t="s">
        <v>121</v>
      </c>
      <c r="R2829" t="s">
        <v>569</v>
      </c>
      <c r="T2829" t="s">
        <v>20</v>
      </c>
      <c r="U2829" t="s">
        <v>21</v>
      </c>
      <c r="V2829">
        <f>IF(porsche_data[[#This Row],[Transmission]]="Automatic",1,0)</f>
        <v>0</v>
      </c>
      <c r="W2829">
        <f>IF(porsche_data[[#This Row],[Transmission]]="PDK",1,0)</f>
        <v>0</v>
      </c>
      <c r="X2829" t="s">
        <v>22</v>
      </c>
      <c r="Y2829">
        <f>IF(porsche_data[[#This Row],[Drive]]="Rear drive",0,1)</f>
        <v>0</v>
      </c>
      <c r="Z2829" t="s">
        <v>23</v>
      </c>
      <c r="AA2829" t="s">
        <v>24</v>
      </c>
      <c r="AB2829">
        <f>IF(OR(porsche_data[[#This Row],[Interior Color]]="Black",porsche_data[[#This Row],[Interior Color]]="Beige",porsche_data[[#This Row],[Interior Color]]="Brown",porsche_data[[#This Row],[Interior Color]]="Grey"),0,1)</f>
        <v>0</v>
      </c>
      <c r="AC2829" t="s">
        <v>40</v>
      </c>
      <c r="AD28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30" spans="1:30" hidden="1" x14ac:dyDescent="0.2">
      <c r="A2830" t="s">
        <v>3857</v>
      </c>
      <c r="C2830" t="e">
        <f>ABS((porsche_data[[#This Row],[Price]]-#REF!)/#REF!)</f>
        <v>#REF!</v>
      </c>
      <c r="D2830" t="s">
        <v>93</v>
      </c>
      <c r="E2830" t="s">
        <v>107</v>
      </c>
      <c r="F2830">
        <f>IF(OR(ISNUMBER(SEARCH(" 4S",porsche_data[[#This Row],[Model]])), ISNUMBER(SEARCH(" S",porsche_data[[#This Row],[Model]]))),1,0)</f>
        <v>1</v>
      </c>
      <c r="G2830">
        <f>IF(ISNUMBER(SEARCH("Turbo",porsche_data[[#This Row],[Model]])),1,0)</f>
        <v>0</v>
      </c>
      <c r="H2830">
        <f>IF(ISNUMBER(SEARCH("GT",porsche_data[[#This Row],[Model]])),1,0)</f>
        <v>0</v>
      </c>
      <c r="I2830">
        <f>IF(ISNUMBER(SEARCH("RS",porsche_data[[#This Row],[Model]])),1,0)</f>
        <v>0</v>
      </c>
      <c r="J2830">
        <f>IF(ISNUMBER(SEARCH("Targa",porsche_data[[#This Row],[Body]])),1,0)</f>
        <v>0</v>
      </c>
      <c r="K2830">
        <f>IF(ISNUMBER(SEARCH("Cabriolet",porsche_data[[#This Row],[Body]])),1,0)</f>
        <v>0</v>
      </c>
      <c r="L2830" t="s">
        <v>108</v>
      </c>
      <c r="N2830" t="s">
        <v>3242</v>
      </c>
      <c r="O2830" t="str">
        <f>IF(ISNUMBER(SEARCH("km",porsche_data[[#This Row],[Mileage0]])),porsche_data[[#This Row],[Mileage0]],"")</f>
        <v>9500 km</v>
      </c>
      <c r="P2830" t="s">
        <v>110</v>
      </c>
      <c r="R2830" t="s">
        <v>111</v>
      </c>
      <c r="T2830" t="s">
        <v>20</v>
      </c>
      <c r="U2830" t="s">
        <v>21</v>
      </c>
      <c r="V2830">
        <f>IF(porsche_data[[#This Row],[Transmission]]="Automatic",1,0)</f>
        <v>0</v>
      </c>
      <c r="W2830">
        <f>IF(porsche_data[[#This Row],[Transmission]]="PDK",1,0)</f>
        <v>0</v>
      </c>
      <c r="X2830" t="s">
        <v>22</v>
      </c>
      <c r="Y2830">
        <f>IF(porsche_data[[#This Row],[Drive]]="Rear drive",0,1)</f>
        <v>0</v>
      </c>
      <c r="Z2830" t="s">
        <v>23</v>
      </c>
      <c r="AA2830" t="s">
        <v>68</v>
      </c>
      <c r="AB2830">
        <f>IF(OR(porsche_data[[#This Row],[Interior Color]]="Black",porsche_data[[#This Row],[Interior Color]]="Beige",porsche_data[[#This Row],[Interior Color]]="Brown",porsche_data[[#This Row],[Interior Color]]="Grey"),0,1)</f>
        <v>0</v>
      </c>
      <c r="AC2830" t="s">
        <v>99</v>
      </c>
      <c r="AD28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31" spans="1:30" x14ac:dyDescent="0.2">
      <c r="A2831" t="s">
        <v>830</v>
      </c>
      <c r="B2831">
        <v>92000</v>
      </c>
      <c r="C2831">
        <f>ABS((porsche_data[[#This Row],[Price]]-AVERAGE(B2763:B7218))/_xlfn.STDEV.P(B2763:B7218))</f>
        <v>1.4342245682335415</v>
      </c>
      <c r="D2831" t="s">
        <v>831</v>
      </c>
      <c r="E2831" t="s">
        <v>832</v>
      </c>
      <c r="F2831">
        <f>IF(OR(ISNUMBER(SEARCH(" 4S",porsche_data[[#This Row],[Model]])), ISNUMBER(SEARCH(" S",porsche_data[[#This Row],[Model]]))),1,0)</f>
        <v>0</v>
      </c>
      <c r="G2831">
        <f>IF(ISNUMBER(SEARCH("Turbo",porsche_data[[#This Row],[Model]])),1,0)</f>
        <v>0</v>
      </c>
      <c r="H2831">
        <f>IF(ISNUMBER(SEARCH("GT",porsche_data[[#This Row],[Model]])),1,0)</f>
        <v>1</v>
      </c>
      <c r="I2831">
        <f>IF(ISNUMBER(SEARCH("RS",porsche_data[[#This Row],[Model]])),1,0)</f>
        <v>0</v>
      </c>
      <c r="J2831">
        <f>IF(ISNUMBER(SEARCH("Targa",porsche_data[[#This Row],[Body]])),1,0)</f>
        <v>0</v>
      </c>
      <c r="K2831">
        <f>IF(ISNUMBER(SEARCH("Cabriolet",porsche_data[[#This Row],[Body]])),1,0)</f>
        <v>0</v>
      </c>
      <c r="L2831" t="s">
        <v>44</v>
      </c>
      <c r="M2831">
        <v>996</v>
      </c>
      <c r="N2831" t="s">
        <v>833</v>
      </c>
      <c r="O2831" s="3">
        <f>1*(LEFT(porsche_data[[#This Row],[Mileage0]],FIND(" ",porsche_data[[#This Row],[Mileage0]])-1))</f>
        <v>83670</v>
      </c>
      <c r="P2831" t="s">
        <v>834</v>
      </c>
      <c r="Q2831">
        <v>360</v>
      </c>
      <c r="R2831" t="s">
        <v>19</v>
      </c>
      <c r="S2831">
        <f>1*(LEFT(porsche_data[[#This Row],[Cylinder Capacity]],FIND(" ",porsche_data[[#This Row],[Cylinder Capacity]])-1))</f>
        <v>3.6</v>
      </c>
      <c r="T2831" t="s">
        <v>20</v>
      </c>
      <c r="U2831" t="s">
        <v>21</v>
      </c>
      <c r="V2831">
        <f>IF(porsche_data[[#This Row],[Transmission]]="Automatic",1,0)</f>
        <v>0</v>
      </c>
      <c r="W2831">
        <f>IF(porsche_data[[#This Row],[Transmission]]="PDK",1,0)</f>
        <v>0</v>
      </c>
      <c r="X2831" t="s">
        <v>22</v>
      </c>
      <c r="Y2831">
        <f>IF(porsche_data[[#This Row],[Drive]]="Rear drive",0,1)</f>
        <v>0</v>
      </c>
      <c r="Z2831" t="s">
        <v>23</v>
      </c>
      <c r="AA2831" t="s">
        <v>24</v>
      </c>
      <c r="AB2831">
        <f>IF(OR(porsche_data[[#This Row],[Interior Color]]="Black",porsche_data[[#This Row],[Interior Color]]="Beige",porsche_data[[#This Row],[Interior Color]]="Brown",porsche_data[[#This Row],[Interior Color]]="Grey"),0,1)</f>
        <v>0</v>
      </c>
      <c r="AC2831" t="s">
        <v>99</v>
      </c>
      <c r="AD28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32" spans="1:30" hidden="1" x14ac:dyDescent="0.2">
      <c r="A2832" t="s">
        <v>3859</v>
      </c>
      <c r="C2832" t="e">
        <f>ABS((porsche_data[[#This Row],[Price]]-#REF!)/#REF!)</f>
        <v>#REF!</v>
      </c>
      <c r="D2832" t="s">
        <v>56</v>
      </c>
      <c r="E2832" t="s">
        <v>988</v>
      </c>
      <c r="F2832">
        <f>IF(OR(ISNUMBER(SEARCH(" 4S",porsche_data[[#This Row],[Model]])), ISNUMBER(SEARCH(" S",porsche_data[[#This Row],[Model]]))),1,0)</f>
        <v>1</v>
      </c>
      <c r="G2832">
        <f>IF(ISNUMBER(SEARCH("Turbo",porsche_data[[#This Row],[Model]])),1,0)</f>
        <v>0</v>
      </c>
      <c r="H2832">
        <f>IF(ISNUMBER(SEARCH("GT",porsche_data[[#This Row],[Model]])),1,0)</f>
        <v>0</v>
      </c>
      <c r="I2832">
        <f>IF(ISNUMBER(SEARCH("RS",porsche_data[[#This Row],[Model]])),1,0)</f>
        <v>0</v>
      </c>
      <c r="J2832">
        <f>IF(ISNUMBER(SEARCH("Targa",porsche_data[[#This Row],[Body]])),1,0)</f>
        <v>1</v>
      </c>
      <c r="K2832">
        <f>IF(ISNUMBER(SEARCH("Cabriolet",porsche_data[[#This Row],[Body]])),1,0)</f>
        <v>0</v>
      </c>
      <c r="L2832" t="s">
        <v>36</v>
      </c>
      <c r="N2832" t="s">
        <v>3860</v>
      </c>
      <c r="O2832" t="str">
        <f>IF(ISNUMBER(SEARCH("km",porsche_data[[#This Row],[Mileage0]])),porsche_data[[#This Row],[Mileage0]],"")</f>
        <v>59653 km</v>
      </c>
      <c r="P2832" t="s">
        <v>38</v>
      </c>
      <c r="R2832" t="s">
        <v>198</v>
      </c>
      <c r="T2832" t="s">
        <v>20</v>
      </c>
      <c r="U2832" t="s">
        <v>21</v>
      </c>
      <c r="V2832">
        <f>IF(porsche_data[[#This Row],[Transmission]]="Automatic",1,0)</f>
        <v>0</v>
      </c>
      <c r="W2832">
        <f>IF(porsche_data[[#This Row],[Transmission]]="PDK",1,0)</f>
        <v>0</v>
      </c>
      <c r="X2832" t="s">
        <v>22</v>
      </c>
      <c r="Y2832">
        <f>IF(porsche_data[[#This Row],[Drive]]="Rear drive",0,1)</f>
        <v>0</v>
      </c>
      <c r="Z2832" t="s">
        <v>23</v>
      </c>
      <c r="AA2832" t="s">
        <v>24</v>
      </c>
      <c r="AB2832">
        <f>IF(OR(porsche_data[[#This Row],[Interior Color]]="Black",porsche_data[[#This Row],[Interior Color]]="Beige",porsche_data[[#This Row],[Interior Color]]="Brown",porsche_data[[#This Row],[Interior Color]]="Grey"),0,1)</f>
        <v>0</v>
      </c>
      <c r="AC2832" t="s">
        <v>61</v>
      </c>
      <c r="AD28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33" spans="1:30" hidden="1" x14ac:dyDescent="0.2">
      <c r="A2833" t="s">
        <v>2979</v>
      </c>
      <c r="C2833" t="e">
        <f>ABS((porsche_data[[#This Row],[Price]]-#REF!)/#REF!)</f>
        <v>#REF!</v>
      </c>
      <c r="D2833" t="s">
        <v>90</v>
      </c>
      <c r="E2833" t="s">
        <v>419</v>
      </c>
      <c r="F2833">
        <f>IF(OR(ISNUMBER(SEARCH(" 4S",porsche_data[[#This Row],[Model]])), ISNUMBER(SEARCH(" S",porsche_data[[#This Row],[Model]]))),1,0)</f>
        <v>0</v>
      </c>
      <c r="G2833">
        <f>IF(ISNUMBER(SEARCH("Turbo",porsche_data[[#This Row],[Model]])),1,0)</f>
        <v>0</v>
      </c>
      <c r="H2833">
        <f>IF(ISNUMBER(SEARCH("GT",porsche_data[[#This Row],[Model]])),1,0)</f>
        <v>1</v>
      </c>
      <c r="I2833">
        <f>IF(ISNUMBER(SEARCH("RS",porsche_data[[#This Row],[Model]])),1,0)</f>
        <v>0</v>
      </c>
      <c r="J2833">
        <f>IF(ISNUMBER(SEARCH("Targa",porsche_data[[#This Row],[Body]])),1,0)</f>
        <v>0</v>
      </c>
      <c r="K2833">
        <f>IF(ISNUMBER(SEARCH("Cabriolet",porsche_data[[#This Row],[Body]])),1,0)</f>
        <v>0</v>
      </c>
      <c r="L2833" t="s">
        <v>44</v>
      </c>
      <c r="N2833" t="s">
        <v>3861</v>
      </c>
      <c r="O2833" t="str">
        <f>IF(ISNUMBER(SEARCH("km",porsche_data[[#This Row],[Mileage0]])),porsche_data[[#This Row],[Mileage0]],"")</f>
        <v/>
      </c>
      <c r="P2833" t="s">
        <v>141</v>
      </c>
      <c r="R2833" t="s">
        <v>111</v>
      </c>
      <c r="T2833" t="s">
        <v>20</v>
      </c>
      <c r="U2833" t="s">
        <v>21</v>
      </c>
      <c r="V2833">
        <f>IF(porsche_data[[#This Row],[Transmission]]="Automatic",1,0)</f>
        <v>0</v>
      </c>
      <c r="W2833">
        <f>IF(porsche_data[[#This Row],[Transmission]]="PDK",1,0)</f>
        <v>0</v>
      </c>
      <c r="X2833" t="s">
        <v>22</v>
      </c>
      <c r="Y2833">
        <f>IF(porsche_data[[#This Row],[Drive]]="Rear drive",0,1)</f>
        <v>0</v>
      </c>
      <c r="Z2833" t="s">
        <v>23</v>
      </c>
      <c r="AA2833" t="s">
        <v>24</v>
      </c>
      <c r="AB2833">
        <f>IF(OR(porsche_data[[#This Row],[Interior Color]]="Black",porsche_data[[#This Row],[Interior Color]]="Beige",porsche_data[[#This Row],[Interior Color]]="Brown",porsche_data[[#This Row],[Interior Color]]="Grey"),0,1)</f>
        <v>0</v>
      </c>
      <c r="AC2833" t="s">
        <v>99</v>
      </c>
      <c r="AD28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34" spans="1:30" hidden="1" x14ac:dyDescent="0.2">
      <c r="A2834" t="s">
        <v>3862</v>
      </c>
      <c r="C2834" t="e">
        <f>ABS((porsche_data[[#This Row],[Price]]-#REF!)/#REF!)</f>
        <v>#REF!</v>
      </c>
      <c r="D2834" t="s">
        <v>425</v>
      </c>
      <c r="E2834" t="s">
        <v>226</v>
      </c>
      <c r="F2834">
        <f>IF(OR(ISNUMBER(SEARCH(" 4S",porsche_data[[#This Row],[Model]])), ISNUMBER(SEARCH(" S",porsche_data[[#This Row],[Model]]))),1,0)</f>
        <v>0</v>
      </c>
      <c r="G2834">
        <f>IF(ISNUMBER(SEARCH("Turbo",porsche_data[[#This Row],[Model]])),1,0)</f>
        <v>0</v>
      </c>
      <c r="H2834">
        <f>IF(ISNUMBER(SEARCH("GT",porsche_data[[#This Row],[Model]])),1,0)</f>
        <v>0</v>
      </c>
      <c r="I2834">
        <f>IF(ISNUMBER(SEARCH("RS",porsche_data[[#This Row],[Model]])),1,0)</f>
        <v>0</v>
      </c>
      <c r="J2834">
        <f>IF(ISNUMBER(SEARCH("Targa",porsche_data[[#This Row],[Body]])),1,0)</f>
        <v>0</v>
      </c>
      <c r="K2834">
        <f>IF(ISNUMBER(SEARCH("Cabriolet",porsche_data[[#This Row],[Body]])),1,0)</f>
        <v>0</v>
      </c>
      <c r="L2834" t="s">
        <v>44</v>
      </c>
      <c r="N2834" t="s">
        <v>25</v>
      </c>
      <c r="O2834" t="str">
        <f>IF(ISNUMBER(SEARCH("km",porsche_data[[#This Row],[Mileage0]])),porsche_data[[#This Row],[Mileage0]],"")</f>
        <v/>
      </c>
      <c r="P2834" t="s">
        <v>25</v>
      </c>
      <c r="R2834" t="s">
        <v>429</v>
      </c>
      <c r="T2834" t="s">
        <v>20</v>
      </c>
      <c r="U2834" t="s">
        <v>21</v>
      </c>
      <c r="V2834">
        <f>IF(porsche_data[[#This Row],[Transmission]]="Automatic",1,0)</f>
        <v>0</v>
      </c>
      <c r="W2834">
        <f>IF(porsche_data[[#This Row],[Transmission]]="PDK",1,0)</f>
        <v>0</v>
      </c>
      <c r="X2834" t="s">
        <v>22</v>
      </c>
      <c r="Y2834">
        <f>IF(porsche_data[[#This Row],[Drive]]="Rear drive",0,1)</f>
        <v>0</v>
      </c>
      <c r="Z2834" t="s">
        <v>23</v>
      </c>
      <c r="AA2834" t="s">
        <v>24</v>
      </c>
      <c r="AB2834">
        <f>IF(OR(porsche_data[[#This Row],[Interior Color]]="Black",porsche_data[[#This Row],[Interior Color]]="Beige",porsche_data[[#This Row],[Interior Color]]="Brown",porsche_data[[#This Row],[Interior Color]]="Grey"),0,1)</f>
        <v>0</v>
      </c>
      <c r="AC2834" t="s">
        <v>24</v>
      </c>
      <c r="AD28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35" spans="1:30" x14ac:dyDescent="0.2">
      <c r="A2835" t="s">
        <v>4226</v>
      </c>
      <c r="B2835">
        <v>91950</v>
      </c>
      <c r="C2835">
        <f>ABS((porsche_data[[#This Row],[Price]]-AVERAGE(B2767:B7222))/_xlfn.STDEV.P(B2767:B7222))</f>
        <v>1.4444535083891805</v>
      </c>
      <c r="D2835" t="s">
        <v>229</v>
      </c>
      <c r="E2835" t="s">
        <v>230</v>
      </c>
      <c r="F2835">
        <f>IF(OR(ISNUMBER(SEARCH(" 4S",porsche_data[[#This Row],[Model]])), ISNUMBER(SEARCH(" S",porsche_data[[#This Row],[Model]]))),1,0)</f>
        <v>0</v>
      </c>
      <c r="G2835">
        <f>IF(ISNUMBER(SEARCH("Turbo",porsche_data[[#This Row],[Model]])),1,0)</f>
        <v>0</v>
      </c>
      <c r="H2835">
        <f>IF(ISNUMBER(SEARCH("GT",porsche_data[[#This Row],[Model]])),1,0)</f>
        <v>0</v>
      </c>
      <c r="I2835">
        <f>IF(ISNUMBER(SEARCH("RS",porsche_data[[#This Row],[Model]])),1,0)</f>
        <v>0</v>
      </c>
      <c r="J2835">
        <f>IF(ISNUMBER(SEARCH("Targa",porsche_data[[#This Row],[Body]])),1,0)</f>
        <v>0</v>
      </c>
      <c r="K2835">
        <f>IF(ISNUMBER(SEARCH("Cabriolet",porsche_data[[#This Row],[Body]])),1,0)</f>
        <v>1</v>
      </c>
      <c r="L2835" t="s">
        <v>16</v>
      </c>
      <c r="M2835">
        <v>964</v>
      </c>
      <c r="N2835" t="s">
        <v>1237</v>
      </c>
      <c r="O2835" s="3">
        <f>1*(LEFT(porsche_data[[#This Row],[Mileage0]],FIND(" ",porsche_data[[#This Row],[Mileage0]])-1))</f>
        <v>108000</v>
      </c>
      <c r="P2835" t="s">
        <v>18</v>
      </c>
      <c r="Q2835">
        <v>250</v>
      </c>
      <c r="R2835" t="s">
        <v>19</v>
      </c>
      <c r="S2835">
        <f>1*(LEFT(porsche_data[[#This Row],[Cylinder Capacity]],FIND(" ",porsche_data[[#This Row],[Cylinder Capacity]])-1))</f>
        <v>3.6</v>
      </c>
      <c r="T2835" t="s">
        <v>20</v>
      </c>
      <c r="U2835" t="s">
        <v>21</v>
      </c>
      <c r="V2835">
        <f>IF(porsche_data[[#This Row],[Transmission]]="Automatic",1,0)</f>
        <v>0</v>
      </c>
      <c r="W2835">
        <f>IF(porsche_data[[#This Row],[Transmission]]="PDK",1,0)</f>
        <v>0</v>
      </c>
      <c r="X2835" t="s">
        <v>22</v>
      </c>
      <c r="Y2835">
        <f>IF(porsche_data[[#This Row],[Drive]]="Rear drive",0,1)</f>
        <v>0</v>
      </c>
      <c r="Z2835" t="s">
        <v>23</v>
      </c>
      <c r="AA2835" t="s">
        <v>32</v>
      </c>
      <c r="AB2835">
        <f>IF(OR(porsche_data[[#This Row],[Interior Color]]="Black",porsche_data[[#This Row],[Interior Color]]="Beige",porsche_data[[#This Row],[Interior Color]]="Brown",porsche_data[[#This Row],[Interior Color]]="Grey"),0,1)</f>
        <v>0</v>
      </c>
      <c r="AC2835" t="s">
        <v>24</v>
      </c>
      <c r="AD28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36" spans="1:30" hidden="1" x14ac:dyDescent="0.2">
      <c r="A2836" t="s">
        <v>1719</v>
      </c>
      <c r="C2836" t="e">
        <f>ABS((porsche_data[[#This Row],[Price]]-#REF!)/#REF!)</f>
        <v>#REF!</v>
      </c>
      <c r="D2836" t="s">
        <v>267</v>
      </c>
      <c r="E2836" t="s">
        <v>2384</v>
      </c>
      <c r="F2836">
        <f>IF(OR(ISNUMBER(SEARCH(" 4S",porsche_data[[#This Row],[Model]])), ISNUMBER(SEARCH(" S",porsche_data[[#This Row],[Model]]))),1,0)</f>
        <v>0</v>
      </c>
      <c r="G2836">
        <f>IF(ISNUMBER(SEARCH("Turbo",porsche_data[[#This Row],[Model]])),1,0)</f>
        <v>0</v>
      </c>
      <c r="H2836">
        <f>IF(ISNUMBER(SEARCH("GT",porsche_data[[#This Row],[Model]])),1,0)</f>
        <v>1</v>
      </c>
      <c r="I2836">
        <f>IF(ISNUMBER(SEARCH("RS",porsche_data[[#This Row],[Model]])),1,0)</f>
        <v>0</v>
      </c>
      <c r="J2836">
        <f>IF(ISNUMBER(SEARCH("Targa",porsche_data[[#This Row],[Body]])),1,0)</f>
        <v>0</v>
      </c>
      <c r="K2836">
        <f>IF(ISNUMBER(SEARCH("Cabriolet",porsche_data[[#This Row],[Body]])),1,0)</f>
        <v>0</v>
      </c>
      <c r="L2836" t="s">
        <v>316</v>
      </c>
      <c r="N2836" t="s">
        <v>3864</v>
      </c>
      <c r="O2836" t="str">
        <f>IF(ISNUMBER(SEARCH("km",porsche_data[[#This Row],[Mileage0]])),porsche_data[[#This Row],[Mileage0]],"")</f>
        <v>9461 km</v>
      </c>
      <c r="P2836" t="s">
        <v>66</v>
      </c>
      <c r="R2836" t="s">
        <v>88</v>
      </c>
      <c r="T2836" t="s">
        <v>20</v>
      </c>
      <c r="U2836" t="s">
        <v>21</v>
      </c>
      <c r="V2836">
        <f>IF(porsche_data[[#This Row],[Transmission]]="Automatic",1,0)</f>
        <v>0</v>
      </c>
      <c r="W2836">
        <f>IF(porsche_data[[#This Row],[Transmission]]="PDK",1,0)</f>
        <v>0</v>
      </c>
      <c r="X2836" t="s">
        <v>22</v>
      </c>
      <c r="Y2836">
        <f>IF(porsche_data[[#This Row],[Drive]]="Rear drive",0,1)</f>
        <v>0</v>
      </c>
      <c r="Z2836" t="s">
        <v>23</v>
      </c>
      <c r="AA2836" t="s">
        <v>24</v>
      </c>
      <c r="AB2836">
        <f>IF(OR(porsche_data[[#This Row],[Interior Color]]="Black",porsche_data[[#This Row],[Interior Color]]="Beige",porsche_data[[#This Row],[Interior Color]]="Brown",porsche_data[[#This Row],[Interior Color]]="Grey"),0,1)</f>
        <v>0</v>
      </c>
      <c r="AC2836" t="s">
        <v>61</v>
      </c>
      <c r="AD28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37" spans="1:30" hidden="1" x14ac:dyDescent="0.2">
      <c r="A2837" t="s">
        <v>1567</v>
      </c>
      <c r="B2837">
        <v>91900</v>
      </c>
      <c r="C2837" t="e">
        <f>ABS((porsche_data[[#This Row],[Price]]-#REF!)/#REF!)</f>
        <v>#REF!</v>
      </c>
      <c r="D2837" t="s">
        <v>492</v>
      </c>
      <c r="E2837" t="s">
        <v>35</v>
      </c>
      <c r="F2837">
        <f>IF(OR(ISNUMBER(SEARCH(" 4S",porsche_data[[#This Row],[Model]])), ISNUMBER(SEARCH(" S",porsche_data[[#This Row],[Model]]))),1,0)</f>
        <v>0</v>
      </c>
      <c r="G2837">
        <f>IF(ISNUMBER(SEARCH("Turbo",porsche_data[[#This Row],[Model]])),1,0)</f>
        <v>0</v>
      </c>
      <c r="H2837">
        <f>IF(ISNUMBER(SEARCH("GT",porsche_data[[#This Row],[Model]])),1,0)</f>
        <v>0</v>
      </c>
      <c r="I2837">
        <f>IF(ISNUMBER(SEARCH("RS",porsche_data[[#This Row],[Model]])),1,0)</f>
        <v>0</v>
      </c>
      <c r="J2837">
        <f>IF(ISNUMBER(SEARCH("Targa",porsche_data[[#This Row],[Body]])),1,0)</f>
        <v>0</v>
      </c>
      <c r="K2837">
        <f>IF(ISNUMBER(SEARCH("Cabriolet",porsche_data[[#This Row],[Body]])),1,0)</f>
        <v>0</v>
      </c>
      <c r="L2837" t="s">
        <v>44</v>
      </c>
      <c r="N2837" t="s">
        <v>4646</v>
      </c>
      <c r="O2837" t="str">
        <f>IF(ISNUMBER(SEARCH("km",porsche_data[[#This Row],[Mileage0]])),porsche_data[[#This Row],[Mileage0]],"")</f>
        <v>72097 km</v>
      </c>
      <c r="P2837" t="s">
        <v>121</v>
      </c>
      <c r="R2837" t="s">
        <v>122</v>
      </c>
      <c r="T2837" t="s">
        <v>20</v>
      </c>
      <c r="U2837" t="s">
        <v>21</v>
      </c>
      <c r="V2837">
        <f>IF(porsche_data[[#This Row],[Transmission]]="Automatic",1,0)</f>
        <v>0</v>
      </c>
      <c r="W2837">
        <f>IF(porsche_data[[#This Row],[Transmission]]="PDK",1,0)</f>
        <v>0</v>
      </c>
      <c r="X2837" t="s">
        <v>22</v>
      </c>
      <c r="Y2837">
        <f>IF(porsche_data[[#This Row],[Drive]]="Rear drive",0,1)</f>
        <v>0</v>
      </c>
      <c r="Z2837" t="s">
        <v>23</v>
      </c>
      <c r="AA2837" t="s">
        <v>24</v>
      </c>
      <c r="AB2837">
        <f>IF(OR(porsche_data[[#This Row],[Interior Color]]="Black",porsche_data[[#This Row],[Interior Color]]="Beige",porsche_data[[#This Row],[Interior Color]]="Brown",porsche_data[[#This Row],[Interior Color]]="Grey"),0,1)</f>
        <v>0</v>
      </c>
      <c r="AC2837" t="s">
        <v>61</v>
      </c>
      <c r="AD28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38" spans="1:30" hidden="1" x14ac:dyDescent="0.2">
      <c r="A2838" t="s">
        <v>3866</v>
      </c>
      <c r="C2838" t="e">
        <f>ABS((porsche_data[[#This Row],[Price]]-#REF!)/#REF!)</f>
        <v>#REF!</v>
      </c>
      <c r="D2838" t="s">
        <v>101</v>
      </c>
      <c r="E2838" t="s">
        <v>226</v>
      </c>
      <c r="F2838">
        <f>IF(OR(ISNUMBER(SEARCH(" 4S",porsche_data[[#This Row],[Model]])), ISNUMBER(SEARCH(" S",porsche_data[[#This Row],[Model]]))),1,0)</f>
        <v>0</v>
      </c>
      <c r="G2838">
        <f>IF(ISNUMBER(SEARCH("Turbo",porsche_data[[#This Row],[Model]])),1,0)</f>
        <v>0</v>
      </c>
      <c r="H2838">
        <f>IF(ISNUMBER(SEARCH("GT",porsche_data[[#This Row],[Model]])),1,0)</f>
        <v>0</v>
      </c>
      <c r="I2838">
        <f>IF(ISNUMBER(SEARCH("RS",porsche_data[[#This Row],[Model]])),1,0)</f>
        <v>0</v>
      </c>
      <c r="J2838">
        <f>IF(ISNUMBER(SEARCH("Targa",porsche_data[[#This Row],[Body]])),1,0)</f>
        <v>0</v>
      </c>
      <c r="K2838">
        <f>IF(ISNUMBER(SEARCH("Cabriolet",porsche_data[[#This Row],[Body]])),1,0)</f>
        <v>0</v>
      </c>
      <c r="L2838" t="s">
        <v>316</v>
      </c>
      <c r="N2838" t="s">
        <v>3867</v>
      </c>
      <c r="O2838" t="str">
        <f>IF(ISNUMBER(SEARCH("km",porsche_data[[#This Row],[Mileage0]])),porsche_data[[#This Row],[Mileage0]],"")</f>
        <v>175993 km</v>
      </c>
      <c r="P2838" t="s">
        <v>25</v>
      </c>
      <c r="R2838" t="s">
        <v>670</v>
      </c>
      <c r="T2838" t="s">
        <v>20</v>
      </c>
      <c r="U2838" t="s">
        <v>21</v>
      </c>
      <c r="V2838">
        <f>IF(porsche_data[[#This Row],[Transmission]]="Automatic",1,0)</f>
        <v>0</v>
      </c>
      <c r="W2838">
        <f>IF(porsche_data[[#This Row],[Transmission]]="PDK",1,0)</f>
        <v>0</v>
      </c>
      <c r="X2838" t="s">
        <v>22</v>
      </c>
      <c r="Y2838">
        <f>IF(porsche_data[[#This Row],[Drive]]="Rear drive",0,1)</f>
        <v>0</v>
      </c>
      <c r="Z2838" t="s">
        <v>23</v>
      </c>
      <c r="AA2838" t="s">
        <v>24</v>
      </c>
      <c r="AB2838">
        <f>IF(OR(porsche_data[[#This Row],[Interior Color]]="Black",porsche_data[[#This Row],[Interior Color]]="Beige",porsche_data[[#This Row],[Interior Color]]="Brown",porsche_data[[#This Row],[Interior Color]]="Grey"),0,1)</f>
        <v>0</v>
      </c>
      <c r="AC2838" t="s">
        <v>61</v>
      </c>
      <c r="AD28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39" spans="1:30" hidden="1" x14ac:dyDescent="0.2">
      <c r="A2839" t="s">
        <v>25</v>
      </c>
      <c r="C2839" t="e">
        <f>ABS((porsche_data[[#This Row],[Price]]-#REF!)/#REF!)</f>
        <v>#REF!</v>
      </c>
      <c r="D2839" t="s">
        <v>25</v>
      </c>
      <c r="E2839" t="s">
        <v>25</v>
      </c>
      <c r="F2839">
        <f>IF(OR(ISNUMBER(SEARCH(" 4S",porsche_data[[#This Row],[Model]])), ISNUMBER(SEARCH(" S",porsche_data[[#This Row],[Model]]))),1,0)</f>
        <v>0</v>
      </c>
      <c r="G2839">
        <f>IF(ISNUMBER(SEARCH("Turbo",porsche_data[[#This Row],[Model]])),1,0)</f>
        <v>0</v>
      </c>
      <c r="H2839">
        <f>IF(ISNUMBER(SEARCH("GT",porsche_data[[#This Row],[Model]])),1,0)</f>
        <v>0</v>
      </c>
      <c r="I2839">
        <f>IF(ISNUMBER(SEARCH("RS",porsche_data[[#This Row],[Model]])),1,0)</f>
        <v>0</v>
      </c>
      <c r="J2839">
        <f>IF(ISNUMBER(SEARCH("Targa",porsche_data[[#This Row],[Body]])),1,0)</f>
        <v>0</v>
      </c>
      <c r="K2839">
        <f>IF(ISNUMBER(SEARCH("Cabriolet",porsche_data[[#This Row],[Body]])),1,0)</f>
        <v>0</v>
      </c>
      <c r="L2839" t="s">
        <v>25</v>
      </c>
      <c r="N2839" t="s">
        <v>25</v>
      </c>
      <c r="O2839" t="str">
        <f>IF(ISNUMBER(SEARCH("km",porsche_data[[#This Row],[Mileage0]])),porsche_data[[#This Row],[Mileage0]],"")</f>
        <v/>
      </c>
      <c r="P2839" t="s">
        <v>25</v>
      </c>
      <c r="R2839" t="s">
        <v>25</v>
      </c>
      <c r="T2839" t="s">
        <v>25</v>
      </c>
      <c r="U2839" t="s">
        <v>25</v>
      </c>
      <c r="V2839">
        <f>IF(porsche_data[[#This Row],[Transmission]]="Automatic",1,0)</f>
        <v>0</v>
      </c>
      <c r="W2839">
        <f>IF(porsche_data[[#This Row],[Transmission]]="PDK",1,0)</f>
        <v>0</v>
      </c>
      <c r="X2839" t="s">
        <v>25</v>
      </c>
      <c r="Y2839">
        <f>IF(porsche_data[[#This Row],[Drive]]="Rear drive",0,1)</f>
        <v>1</v>
      </c>
      <c r="Z2839" t="s">
        <v>25</v>
      </c>
      <c r="AA2839" t="s">
        <v>25</v>
      </c>
      <c r="AB2839">
        <f>IF(OR(porsche_data[[#This Row],[Interior Color]]="Black",porsche_data[[#This Row],[Interior Color]]="Beige",porsche_data[[#This Row],[Interior Color]]="Brown",porsche_data[[#This Row],[Interior Color]]="Grey"),0,1)</f>
        <v>1</v>
      </c>
      <c r="AC2839" t="s">
        <v>25</v>
      </c>
      <c r="AD28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40" spans="1:30" hidden="1" x14ac:dyDescent="0.2">
      <c r="A2840" t="s">
        <v>1812</v>
      </c>
      <c r="C2840" t="e">
        <f>ABS((porsche_data[[#This Row],[Price]]-#REF!)/#REF!)</f>
        <v>#REF!</v>
      </c>
      <c r="D2840" t="s">
        <v>874</v>
      </c>
      <c r="E2840" t="s">
        <v>1483</v>
      </c>
      <c r="F2840">
        <f>IF(OR(ISNUMBER(SEARCH(" 4S",porsche_data[[#This Row],[Model]])), ISNUMBER(SEARCH(" S",porsche_data[[#This Row],[Model]]))),1,0)</f>
        <v>0</v>
      </c>
      <c r="G2840">
        <f>IF(ISNUMBER(SEARCH("Turbo",porsche_data[[#This Row],[Model]])),1,0)</f>
        <v>0</v>
      </c>
      <c r="H2840">
        <f>IF(ISNUMBER(SEARCH("GT",porsche_data[[#This Row],[Model]])),1,0)</f>
        <v>1</v>
      </c>
      <c r="I2840">
        <f>IF(ISNUMBER(SEARCH("RS",porsche_data[[#This Row],[Model]])),1,0)</f>
        <v>0</v>
      </c>
      <c r="J2840">
        <f>IF(ISNUMBER(SEARCH("Targa",porsche_data[[#This Row],[Body]])),1,0)</f>
        <v>0</v>
      </c>
      <c r="K2840">
        <f>IF(ISNUMBER(SEARCH("Cabriolet",porsche_data[[#This Row],[Body]])),1,0)</f>
        <v>1</v>
      </c>
      <c r="L2840" t="s">
        <v>16</v>
      </c>
      <c r="N2840" t="s">
        <v>95</v>
      </c>
      <c r="O2840" t="str">
        <f>IF(ISNUMBER(SEARCH("km",porsche_data[[#This Row],[Mileage0]])),porsche_data[[#This Row],[Mileage0]],"")</f>
        <v>38000 km</v>
      </c>
      <c r="P2840" t="s">
        <v>212</v>
      </c>
      <c r="R2840" t="s">
        <v>270</v>
      </c>
      <c r="T2840" t="s">
        <v>20</v>
      </c>
      <c r="U2840" t="s">
        <v>31</v>
      </c>
      <c r="V2840">
        <f>IF(porsche_data[[#This Row],[Transmission]]="Automatic",1,0)</f>
        <v>0</v>
      </c>
      <c r="W2840">
        <f>IF(porsche_data[[#This Row],[Transmission]]="PDK",1,0)</f>
        <v>1</v>
      </c>
      <c r="X2840" t="s">
        <v>22</v>
      </c>
      <c r="Y2840">
        <f>IF(porsche_data[[#This Row],[Drive]]="Rear drive",0,1)</f>
        <v>0</v>
      </c>
      <c r="Z2840" t="s">
        <v>23</v>
      </c>
      <c r="AA2840" t="s">
        <v>24</v>
      </c>
      <c r="AB2840">
        <f>IF(OR(porsche_data[[#This Row],[Interior Color]]="Black",porsche_data[[#This Row],[Interior Color]]="Beige",porsche_data[[#This Row],[Interior Color]]="Brown",porsche_data[[#This Row],[Interior Color]]="Grey"),0,1)</f>
        <v>0</v>
      </c>
      <c r="AC2840" t="s">
        <v>32</v>
      </c>
      <c r="AD28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41" spans="1:30" x14ac:dyDescent="0.2">
      <c r="A2841" t="s">
        <v>849</v>
      </c>
      <c r="B2841">
        <v>91500</v>
      </c>
      <c r="C2841">
        <f>ABS((porsche_data[[#This Row],[Price]]-AVERAGE(B2773:B7228))/_xlfn.STDEV.P(B2773:B7228))</f>
        <v>1.4207378858326181</v>
      </c>
      <c r="D2841" t="s">
        <v>298</v>
      </c>
      <c r="E2841" t="s">
        <v>295</v>
      </c>
      <c r="F2841">
        <f>IF(OR(ISNUMBER(SEARCH(" 4S",porsche_data[[#This Row],[Model]])), ISNUMBER(SEARCH(" S",porsche_data[[#This Row],[Model]]))),1,0)</f>
        <v>1</v>
      </c>
      <c r="G2841">
        <f>IF(ISNUMBER(SEARCH("Turbo",porsche_data[[#This Row],[Model]])),1,0)</f>
        <v>0</v>
      </c>
      <c r="H2841">
        <f>IF(ISNUMBER(SEARCH("GT",porsche_data[[#This Row],[Model]])),1,0)</f>
        <v>0</v>
      </c>
      <c r="I2841">
        <f>IF(ISNUMBER(SEARCH("RS",porsche_data[[#This Row],[Model]])),1,0)</f>
        <v>0</v>
      </c>
      <c r="J2841">
        <f>IF(ISNUMBER(SEARCH("Targa",porsche_data[[#This Row],[Body]])),1,0)</f>
        <v>1</v>
      </c>
      <c r="K2841">
        <f>IF(ISNUMBER(SEARCH("Cabriolet",porsche_data[[#This Row],[Body]])),1,0)</f>
        <v>0</v>
      </c>
      <c r="L2841" t="s">
        <v>36</v>
      </c>
      <c r="M2841">
        <v>997</v>
      </c>
      <c r="N2841" t="s">
        <v>850</v>
      </c>
      <c r="O2841" s="3">
        <f>1*(LEFT(porsche_data[[#This Row],[Mileage0]],FIND(" ",porsche_data[[#This Row],[Mileage0]])-1))</f>
        <v>33269</v>
      </c>
      <c r="P2841" t="s">
        <v>297</v>
      </c>
      <c r="Q2841">
        <v>355</v>
      </c>
      <c r="R2841" t="s">
        <v>88</v>
      </c>
      <c r="S2841">
        <f>1*(LEFT(porsche_data[[#This Row],[Cylinder Capacity]],FIND(" ",porsche_data[[#This Row],[Cylinder Capacity]])-1))</f>
        <v>3.8</v>
      </c>
      <c r="T2841" t="s">
        <v>20</v>
      </c>
      <c r="U2841" t="s">
        <v>21</v>
      </c>
      <c r="V2841">
        <f>IF(porsche_data[[#This Row],[Transmission]]="Automatic",1,0)</f>
        <v>0</v>
      </c>
      <c r="W2841">
        <f>IF(porsche_data[[#This Row],[Transmission]]="PDK",1,0)</f>
        <v>0</v>
      </c>
      <c r="X2841" t="s">
        <v>46</v>
      </c>
      <c r="Y2841">
        <f>IF(porsche_data[[#This Row],[Drive]]="Rear drive",0,1)</f>
        <v>1</v>
      </c>
      <c r="Z2841" t="s">
        <v>23</v>
      </c>
      <c r="AA2841" t="s">
        <v>68</v>
      </c>
      <c r="AB2841">
        <f>IF(OR(porsche_data[[#This Row],[Interior Color]]="Black",porsche_data[[#This Row],[Interior Color]]="Beige",porsche_data[[#This Row],[Interior Color]]="Brown",porsche_data[[#This Row],[Interior Color]]="Grey"),0,1)</f>
        <v>0</v>
      </c>
      <c r="AC2841" t="s">
        <v>32</v>
      </c>
      <c r="AD28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42" spans="1:30" x14ac:dyDescent="0.2">
      <c r="A2842" t="s">
        <v>849</v>
      </c>
      <c r="B2842">
        <v>91500</v>
      </c>
      <c r="C2842">
        <f>ABS((porsche_data[[#This Row],[Price]]-AVERAGE(B2774:B7229))/_xlfn.STDEV.P(B2774:B7229))</f>
        <v>1.4207378858326181</v>
      </c>
      <c r="D2842" t="s">
        <v>874</v>
      </c>
      <c r="E2842" t="s">
        <v>1317</v>
      </c>
      <c r="F2842">
        <f>IF(OR(ISNUMBER(SEARCH(" 4S",porsche_data[[#This Row],[Model]])), ISNUMBER(SEARCH(" S",porsche_data[[#This Row],[Model]]))),1,0)</f>
        <v>0</v>
      </c>
      <c r="G2842">
        <f>IF(ISNUMBER(SEARCH("Turbo",porsche_data[[#This Row],[Model]])),1,0)</f>
        <v>0</v>
      </c>
      <c r="H2842">
        <f>IF(ISNUMBER(SEARCH("GT",porsche_data[[#This Row],[Model]])),1,0)</f>
        <v>1</v>
      </c>
      <c r="I2842">
        <f>IF(ISNUMBER(SEARCH("RS",porsche_data[[#This Row],[Model]])),1,0)</f>
        <v>0</v>
      </c>
      <c r="J2842">
        <f>IF(ISNUMBER(SEARCH("Targa",porsche_data[[#This Row],[Body]])),1,0)</f>
        <v>0</v>
      </c>
      <c r="K2842">
        <f>IF(ISNUMBER(SEARCH("Cabriolet",porsche_data[[#This Row],[Body]])),1,0)</f>
        <v>0</v>
      </c>
      <c r="L2842" t="s">
        <v>44</v>
      </c>
      <c r="M2842">
        <v>991</v>
      </c>
      <c r="N2842" t="s">
        <v>2369</v>
      </c>
      <c r="O2842" s="3">
        <f>1*(LEFT(porsche_data[[#This Row],[Mileage0]],FIND(" ",porsche_data[[#This Row],[Mileage0]])-1))</f>
        <v>109952</v>
      </c>
      <c r="P2842" t="s">
        <v>796</v>
      </c>
      <c r="Q2842">
        <v>430</v>
      </c>
      <c r="R2842" t="s">
        <v>88</v>
      </c>
      <c r="S2842">
        <f>1*(LEFT(porsche_data[[#This Row],[Cylinder Capacity]],FIND(" ",porsche_data[[#This Row],[Cylinder Capacity]])-1))</f>
        <v>3.8</v>
      </c>
      <c r="T2842" t="s">
        <v>20</v>
      </c>
      <c r="U2842" t="s">
        <v>31</v>
      </c>
      <c r="V2842">
        <f>IF(porsche_data[[#This Row],[Transmission]]="Automatic",1,0)</f>
        <v>0</v>
      </c>
      <c r="W2842">
        <f>IF(porsche_data[[#This Row],[Transmission]]="PDK",1,0)</f>
        <v>1</v>
      </c>
      <c r="X2842" t="s">
        <v>22</v>
      </c>
      <c r="Y2842">
        <f>IF(porsche_data[[#This Row],[Drive]]="Rear drive",0,1)</f>
        <v>0</v>
      </c>
      <c r="Z2842" t="s">
        <v>23</v>
      </c>
      <c r="AA2842" t="s">
        <v>24</v>
      </c>
      <c r="AB2842">
        <f>IF(OR(porsche_data[[#This Row],[Interior Color]]="Black",porsche_data[[#This Row],[Interior Color]]="Beige",porsche_data[[#This Row],[Interior Color]]="Brown",porsche_data[[#This Row],[Interior Color]]="Grey"),0,1)</f>
        <v>0</v>
      </c>
      <c r="AC2842" t="s">
        <v>24</v>
      </c>
      <c r="AD28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43" spans="1:30" hidden="1" x14ac:dyDescent="0.2">
      <c r="A2843" t="s">
        <v>3162</v>
      </c>
      <c r="C2843" t="e">
        <f>ABS((porsche_data[[#This Row],[Price]]-#REF!)/#REF!)</f>
        <v>#REF!</v>
      </c>
      <c r="D2843" t="s">
        <v>152</v>
      </c>
      <c r="E2843" t="s">
        <v>176</v>
      </c>
      <c r="F2843">
        <f>IF(OR(ISNUMBER(SEARCH(" 4S",porsche_data[[#This Row],[Model]])), ISNUMBER(SEARCH(" S",porsche_data[[#This Row],[Model]]))),1,0)</f>
        <v>0</v>
      </c>
      <c r="G2843">
        <f>IF(ISNUMBER(SEARCH("Turbo",porsche_data[[#This Row],[Model]])),1,0)</f>
        <v>0</v>
      </c>
      <c r="H2843">
        <f>IF(ISNUMBER(SEARCH("GT",porsche_data[[#This Row],[Model]])),1,0)</f>
        <v>1</v>
      </c>
      <c r="I2843">
        <f>IF(ISNUMBER(SEARCH("RS",porsche_data[[#This Row],[Model]])),1,0)</f>
        <v>0</v>
      </c>
      <c r="J2843">
        <f>IF(ISNUMBER(SEARCH("Targa",porsche_data[[#This Row],[Body]])),1,0)</f>
        <v>0</v>
      </c>
      <c r="K2843">
        <f>IF(ISNUMBER(SEARCH("Cabriolet",porsche_data[[#This Row],[Body]])),1,0)</f>
        <v>0</v>
      </c>
      <c r="L2843" t="s">
        <v>44</v>
      </c>
      <c r="N2843" t="s">
        <v>1147</v>
      </c>
      <c r="O2843" t="str">
        <f>IF(ISNUMBER(SEARCH("km",porsche_data[[#This Row],[Mileage0]])),porsche_data[[#This Row],[Mileage0]],"")</f>
        <v>100 km</v>
      </c>
      <c r="P2843" t="s">
        <v>178</v>
      </c>
      <c r="R2843" t="s">
        <v>67</v>
      </c>
      <c r="T2843" t="s">
        <v>20</v>
      </c>
      <c r="U2843" t="s">
        <v>31</v>
      </c>
      <c r="V2843">
        <f>IF(porsche_data[[#This Row],[Transmission]]="Automatic",1,0)</f>
        <v>0</v>
      </c>
      <c r="W2843">
        <f>IF(porsche_data[[#This Row],[Transmission]]="PDK",1,0)</f>
        <v>1</v>
      </c>
      <c r="X2843" t="s">
        <v>22</v>
      </c>
      <c r="Y2843">
        <f>IF(porsche_data[[#This Row],[Drive]]="Rear drive",0,1)</f>
        <v>0</v>
      </c>
      <c r="Z2843" t="s">
        <v>23</v>
      </c>
      <c r="AA2843" t="s">
        <v>24</v>
      </c>
      <c r="AB2843">
        <f>IF(OR(porsche_data[[#This Row],[Interior Color]]="Black",porsche_data[[#This Row],[Interior Color]]="Beige",porsche_data[[#This Row],[Interior Color]]="Brown",porsche_data[[#This Row],[Interior Color]]="Grey"),0,1)</f>
        <v>0</v>
      </c>
      <c r="AC2843" t="s">
        <v>116</v>
      </c>
      <c r="AD28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44" spans="1:30" hidden="1" x14ac:dyDescent="0.2">
      <c r="A2844" t="s">
        <v>3871</v>
      </c>
      <c r="C2844" t="e">
        <f>ABS((porsche_data[[#This Row],[Price]]-#REF!)/#REF!)</f>
        <v>#REF!</v>
      </c>
      <c r="D2844" t="s">
        <v>433</v>
      </c>
      <c r="E2844" t="s">
        <v>505</v>
      </c>
      <c r="F2844">
        <f>IF(OR(ISNUMBER(SEARCH(" 4S",porsche_data[[#This Row],[Model]])), ISNUMBER(SEARCH(" S",porsche_data[[#This Row],[Model]]))),1,0)</f>
        <v>0</v>
      </c>
      <c r="G2844">
        <f>IF(ISNUMBER(SEARCH("Turbo",porsche_data[[#This Row],[Model]])),1,0)</f>
        <v>0</v>
      </c>
      <c r="H2844">
        <f>IF(ISNUMBER(SEARCH("GT",porsche_data[[#This Row],[Model]])),1,0)</f>
        <v>0</v>
      </c>
      <c r="I2844">
        <f>IF(ISNUMBER(SEARCH("RS",porsche_data[[#This Row],[Model]])),1,0)</f>
        <v>0</v>
      </c>
      <c r="J2844">
        <f>IF(ISNUMBER(SEARCH("Targa",porsche_data[[#This Row],[Body]])),1,0)</f>
        <v>0</v>
      </c>
      <c r="K2844">
        <f>IF(ISNUMBER(SEARCH("Cabriolet",porsche_data[[#This Row],[Body]])),1,0)</f>
        <v>0</v>
      </c>
      <c r="L2844" t="s">
        <v>44</v>
      </c>
      <c r="N2844" t="s">
        <v>3872</v>
      </c>
      <c r="O2844" t="str">
        <f>IF(ISNUMBER(SEARCH("km",porsche_data[[#This Row],[Mileage0]])),porsche_data[[#This Row],[Mileage0]],"")</f>
        <v>143500 km</v>
      </c>
      <c r="P2844" t="s">
        <v>59</v>
      </c>
      <c r="R2844" t="s">
        <v>60</v>
      </c>
      <c r="T2844" t="s">
        <v>20</v>
      </c>
      <c r="U2844" t="s">
        <v>21</v>
      </c>
      <c r="V2844">
        <f>IF(porsche_data[[#This Row],[Transmission]]="Automatic",1,0)</f>
        <v>0</v>
      </c>
      <c r="W2844">
        <f>IF(porsche_data[[#This Row],[Transmission]]="PDK",1,0)</f>
        <v>0</v>
      </c>
      <c r="X2844" t="s">
        <v>22</v>
      </c>
      <c r="Y2844">
        <f>IF(porsche_data[[#This Row],[Drive]]="Rear drive",0,1)</f>
        <v>0</v>
      </c>
      <c r="Z2844" t="s">
        <v>23</v>
      </c>
      <c r="AA2844" t="s">
        <v>24</v>
      </c>
      <c r="AB2844">
        <f>IF(OR(porsche_data[[#This Row],[Interior Color]]="Black",porsche_data[[#This Row],[Interior Color]]="Beige",porsche_data[[#This Row],[Interior Color]]="Brown",porsche_data[[#This Row],[Interior Color]]="Grey"),0,1)</f>
        <v>0</v>
      </c>
      <c r="AC2844" t="s">
        <v>116</v>
      </c>
      <c r="AD28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45" spans="1:30" hidden="1" x14ac:dyDescent="0.2">
      <c r="A2845" t="s">
        <v>25</v>
      </c>
      <c r="C2845" t="e">
        <f>ABS((porsche_data[[#This Row],[Price]]-#REF!)/#REF!)</f>
        <v>#REF!</v>
      </c>
      <c r="D2845" t="s">
        <v>25</v>
      </c>
      <c r="E2845" t="s">
        <v>25</v>
      </c>
      <c r="F2845">
        <f>IF(OR(ISNUMBER(SEARCH(" 4S",porsche_data[[#This Row],[Model]])), ISNUMBER(SEARCH(" S",porsche_data[[#This Row],[Model]]))),1,0)</f>
        <v>0</v>
      </c>
      <c r="G2845">
        <f>IF(ISNUMBER(SEARCH("Turbo",porsche_data[[#This Row],[Model]])),1,0)</f>
        <v>0</v>
      </c>
      <c r="H2845">
        <f>IF(ISNUMBER(SEARCH("GT",porsche_data[[#This Row],[Model]])),1,0)</f>
        <v>0</v>
      </c>
      <c r="I2845">
        <f>IF(ISNUMBER(SEARCH("RS",porsche_data[[#This Row],[Model]])),1,0)</f>
        <v>0</v>
      </c>
      <c r="J2845">
        <f>IF(ISNUMBER(SEARCH("Targa",porsche_data[[#This Row],[Body]])),1,0)</f>
        <v>0</v>
      </c>
      <c r="K2845">
        <f>IF(ISNUMBER(SEARCH("Cabriolet",porsche_data[[#This Row],[Body]])),1,0)</f>
        <v>0</v>
      </c>
      <c r="L2845" t="s">
        <v>25</v>
      </c>
      <c r="N2845" t="s">
        <v>25</v>
      </c>
      <c r="O2845" t="str">
        <f>IF(ISNUMBER(SEARCH("km",porsche_data[[#This Row],[Mileage0]])),porsche_data[[#This Row],[Mileage0]],"")</f>
        <v/>
      </c>
      <c r="P2845" t="s">
        <v>25</v>
      </c>
      <c r="R2845" t="s">
        <v>25</v>
      </c>
      <c r="T2845" t="s">
        <v>25</v>
      </c>
      <c r="U2845" t="s">
        <v>25</v>
      </c>
      <c r="V2845">
        <f>IF(porsche_data[[#This Row],[Transmission]]="Automatic",1,0)</f>
        <v>0</v>
      </c>
      <c r="W2845">
        <f>IF(porsche_data[[#This Row],[Transmission]]="PDK",1,0)</f>
        <v>0</v>
      </c>
      <c r="X2845" t="s">
        <v>25</v>
      </c>
      <c r="Y2845">
        <f>IF(porsche_data[[#This Row],[Drive]]="Rear drive",0,1)</f>
        <v>1</v>
      </c>
      <c r="Z2845" t="s">
        <v>25</v>
      </c>
      <c r="AA2845" t="s">
        <v>25</v>
      </c>
      <c r="AB2845">
        <f>IF(OR(porsche_data[[#This Row],[Interior Color]]="Black",porsche_data[[#This Row],[Interior Color]]="Beige",porsche_data[[#This Row],[Interior Color]]="Brown",porsche_data[[#This Row],[Interior Color]]="Grey"),0,1)</f>
        <v>1</v>
      </c>
      <c r="AC2845" t="s">
        <v>25</v>
      </c>
      <c r="AD28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46" spans="1:30" hidden="1" x14ac:dyDescent="0.2">
      <c r="A2846" t="s">
        <v>3873</v>
      </c>
      <c r="C2846" t="e">
        <f>ABS((porsche_data[[#This Row],[Price]]-#REF!)/#REF!)</f>
        <v>#REF!</v>
      </c>
      <c r="D2846" t="s">
        <v>70</v>
      </c>
      <c r="E2846" t="s">
        <v>794</v>
      </c>
      <c r="F2846">
        <f>IF(OR(ISNUMBER(SEARCH(" 4S",porsche_data[[#This Row],[Model]])), ISNUMBER(SEARCH(" S",porsche_data[[#This Row],[Model]]))),1,0)</f>
        <v>1</v>
      </c>
      <c r="G2846">
        <f>IF(ISNUMBER(SEARCH("Turbo",porsche_data[[#This Row],[Model]])),1,0)</f>
        <v>0</v>
      </c>
      <c r="H2846">
        <f>IF(ISNUMBER(SEARCH("GT",porsche_data[[#This Row],[Model]])),1,0)</f>
        <v>0</v>
      </c>
      <c r="I2846">
        <f>IF(ISNUMBER(SEARCH("RS",porsche_data[[#This Row],[Model]])),1,0)</f>
        <v>0</v>
      </c>
      <c r="J2846">
        <f>IF(ISNUMBER(SEARCH("Targa",porsche_data[[#This Row],[Body]])),1,0)</f>
        <v>1</v>
      </c>
      <c r="K2846">
        <f>IF(ISNUMBER(SEARCH("Cabriolet",porsche_data[[#This Row],[Body]])),1,0)</f>
        <v>0</v>
      </c>
      <c r="L2846" t="s">
        <v>36</v>
      </c>
      <c r="N2846" t="s">
        <v>3874</v>
      </c>
      <c r="O2846" t="str">
        <f>IF(ISNUMBER(SEARCH("km",porsche_data[[#This Row],[Mileage0]])),porsche_data[[#This Row],[Mileage0]],"")</f>
        <v/>
      </c>
      <c r="P2846" t="s">
        <v>207</v>
      </c>
      <c r="R2846" t="s">
        <v>88</v>
      </c>
      <c r="T2846" t="s">
        <v>20</v>
      </c>
      <c r="U2846" t="s">
        <v>31</v>
      </c>
      <c r="V2846">
        <f>IF(porsche_data[[#This Row],[Transmission]]="Automatic",1,0)</f>
        <v>0</v>
      </c>
      <c r="W2846">
        <f>IF(porsche_data[[#This Row],[Transmission]]="PDK",1,0)</f>
        <v>1</v>
      </c>
      <c r="X2846" t="s">
        <v>46</v>
      </c>
      <c r="Y2846">
        <f>IF(porsche_data[[#This Row],[Drive]]="Rear drive",0,1)</f>
        <v>1</v>
      </c>
      <c r="Z2846" t="s">
        <v>23</v>
      </c>
      <c r="AA2846" t="s">
        <v>24</v>
      </c>
      <c r="AB2846">
        <f>IF(OR(porsche_data[[#This Row],[Interior Color]]="Black",porsche_data[[#This Row],[Interior Color]]="Beige",porsche_data[[#This Row],[Interior Color]]="Brown",porsche_data[[#This Row],[Interior Color]]="Grey"),0,1)</f>
        <v>0</v>
      </c>
      <c r="AC2846" t="s">
        <v>24</v>
      </c>
      <c r="AD28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47" spans="1:30" x14ac:dyDescent="0.2">
      <c r="A2847" t="s">
        <v>4437</v>
      </c>
      <c r="B2847">
        <v>91300</v>
      </c>
      <c r="C2847">
        <f>ABS((porsche_data[[#This Row],[Price]]-AVERAGE(B2779:B7234))/_xlfn.STDEV.P(B2779:B7234))</f>
        <v>1.4126952922790637</v>
      </c>
      <c r="D2847" t="s">
        <v>324</v>
      </c>
      <c r="E2847" t="s">
        <v>707</v>
      </c>
      <c r="F2847">
        <f>IF(OR(ISNUMBER(SEARCH(" 4S",porsche_data[[#This Row],[Model]])), ISNUMBER(SEARCH(" S",porsche_data[[#This Row],[Model]]))),1,0)</f>
        <v>1</v>
      </c>
      <c r="G2847">
        <f>IF(ISNUMBER(SEARCH("Turbo",porsche_data[[#This Row],[Model]])),1,0)</f>
        <v>1</v>
      </c>
      <c r="H2847">
        <f>IF(ISNUMBER(SEARCH("GT",porsche_data[[#This Row],[Model]])),1,0)</f>
        <v>0</v>
      </c>
      <c r="I2847">
        <f>IF(ISNUMBER(SEARCH("RS",porsche_data[[#This Row],[Model]])),1,0)</f>
        <v>0</v>
      </c>
      <c r="J2847">
        <f>IF(ISNUMBER(SEARCH("Targa",porsche_data[[#This Row],[Body]])),1,0)</f>
        <v>0</v>
      </c>
      <c r="K2847">
        <f>IF(ISNUMBER(SEARCH("Cabriolet",porsche_data[[#This Row],[Body]])),1,0)</f>
        <v>1</v>
      </c>
      <c r="L2847" t="s">
        <v>16</v>
      </c>
      <c r="M2847">
        <v>996</v>
      </c>
      <c r="N2847" t="s">
        <v>336</v>
      </c>
      <c r="O2847" s="3">
        <f>1*(LEFT(porsche_data[[#This Row],[Mileage0]],FIND(" ",porsche_data[[#This Row],[Mileage0]])-1))</f>
        <v>47000</v>
      </c>
      <c r="P2847" t="s">
        <v>66</v>
      </c>
      <c r="Q2847">
        <v>450</v>
      </c>
      <c r="R2847" t="s">
        <v>19</v>
      </c>
      <c r="S2847">
        <f>1*(LEFT(porsche_data[[#This Row],[Cylinder Capacity]],FIND(" ",porsche_data[[#This Row],[Cylinder Capacity]])-1))</f>
        <v>3.6</v>
      </c>
      <c r="T2847" t="s">
        <v>20</v>
      </c>
      <c r="U2847" t="s">
        <v>21</v>
      </c>
      <c r="V2847">
        <f>IF(porsche_data[[#This Row],[Transmission]]="Automatic",1,0)</f>
        <v>0</v>
      </c>
      <c r="W2847">
        <f>IF(porsche_data[[#This Row],[Transmission]]="PDK",1,0)</f>
        <v>0</v>
      </c>
      <c r="X2847" t="s">
        <v>46</v>
      </c>
      <c r="Y2847">
        <f>IF(porsche_data[[#This Row],[Drive]]="Rear drive",0,1)</f>
        <v>1</v>
      </c>
      <c r="Z2847" t="s">
        <v>23</v>
      </c>
      <c r="AA2847" t="s">
        <v>24</v>
      </c>
      <c r="AB2847">
        <f>IF(OR(porsche_data[[#This Row],[Interior Color]]="Black",porsche_data[[#This Row],[Interior Color]]="Beige",porsche_data[[#This Row],[Interior Color]]="Brown",porsche_data[[#This Row],[Interior Color]]="Grey"),0,1)</f>
        <v>0</v>
      </c>
      <c r="AC2847" t="s">
        <v>24</v>
      </c>
      <c r="AD28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48" spans="1:30" x14ac:dyDescent="0.2">
      <c r="A2848" t="s">
        <v>4437</v>
      </c>
      <c r="B2848">
        <v>91300</v>
      </c>
      <c r="C2848">
        <f>ABS((porsche_data[[#This Row],[Price]]-AVERAGE(B2780:B7235))/_xlfn.STDEV.P(B2780:B7235))</f>
        <v>1.4126952922790637</v>
      </c>
      <c r="D2848" t="s">
        <v>324</v>
      </c>
      <c r="E2848" t="s">
        <v>707</v>
      </c>
      <c r="F2848">
        <f>IF(OR(ISNUMBER(SEARCH(" 4S",porsche_data[[#This Row],[Model]])), ISNUMBER(SEARCH(" S",porsche_data[[#This Row],[Model]]))),1,0)</f>
        <v>1</v>
      </c>
      <c r="G2848">
        <f>IF(ISNUMBER(SEARCH("Turbo",porsche_data[[#This Row],[Model]])),1,0)</f>
        <v>1</v>
      </c>
      <c r="H2848">
        <f>IF(ISNUMBER(SEARCH("GT",porsche_data[[#This Row],[Model]])),1,0)</f>
        <v>0</v>
      </c>
      <c r="I2848">
        <f>IF(ISNUMBER(SEARCH("RS",porsche_data[[#This Row],[Model]])),1,0)</f>
        <v>0</v>
      </c>
      <c r="J2848">
        <f>IF(ISNUMBER(SEARCH("Targa",porsche_data[[#This Row],[Body]])),1,0)</f>
        <v>0</v>
      </c>
      <c r="K2848">
        <f>IF(ISNUMBER(SEARCH("Cabriolet",porsche_data[[#This Row],[Body]])),1,0)</f>
        <v>1</v>
      </c>
      <c r="L2848" t="s">
        <v>16</v>
      </c>
      <c r="M2848">
        <v>996</v>
      </c>
      <c r="N2848" t="s">
        <v>336</v>
      </c>
      <c r="O2848" s="3">
        <f>1*(LEFT(porsche_data[[#This Row],[Mileage0]],FIND(" ",porsche_data[[#This Row],[Mileage0]])-1))</f>
        <v>47000</v>
      </c>
      <c r="P2848" t="s">
        <v>66</v>
      </c>
      <c r="Q2848">
        <v>450</v>
      </c>
      <c r="R2848" t="s">
        <v>19</v>
      </c>
      <c r="S2848">
        <f>1*(LEFT(porsche_data[[#This Row],[Cylinder Capacity]],FIND(" ",porsche_data[[#This Row],[Cylinder Capacity]])-1))</f>
        <v>3.6</v>
      </c>
      <c r="T2848" t="s">
        <v>20</v>
      </c>
      <c r="U2848" t="s">
        <v>21</v>
      </c>
      <c r="V2848">
        <f>IF(porsche_data[[#This Row],[Transmission]]="Automatic",1,0)</f>
        <v>0</v>
      </c>
      <c r="W2848">
        <f>IF(porsche_data[[#This Row],[Transmission]]="PDK",1,0)</f>
        <v>0</v>
      </c>
      <c r="X2848" t="s">
        <v>46</v>
      </c>
      <c r="Y2848">
        <f>IF(porsche_data[[#This Row],[Drive]]="Rear drive",0,1)</f>
        <v>1</v>
      </c>
      <c r="Z2848" t="s">
        <v>23</v>
      </c>
      <c r="AA2848" t="s">
        <v>24</v>
      </c>
      <c r="AB2848">
        <f>IF(OR(porsche_data[[#This Row],[Interior Color]]="Black",porsche_data[[#This Row],[Interior Color]]="Beige",porsche_data[[#This Row],[Interior Color]]="Brown",porsche_data[[#This Row],[Interior Color]]="Grey"),0,1)</f>
        <v>0</v>
      </c>
      <c r="AC2848" t="s">
        <v>24</v>
      </c>
      <c r="AD28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49" spans="1:30" hidden="1" x14ac:dyDescent="0.2">
      <c r="A2849" t="s">
        <v>3878</v>
      </c>
      <c r="C2849" t="e">
        <f>ABS((porsche_data[[#This Row],[Price]]-#REF!)/#REF!)</f>
        <v>#REF!</v>
      </c>
      <c r="D2849" t="s">
        <v>63</v>
      </c>
      <c r="E2849" t="s">
        <v>2518</v>
      </c>
      <c r="F2849">
        <f>IF(OR(ISNUMBER(SEARCH(" 4S",porsche_data[[#This Row],[Model]])), ISNUMBER(SEARCH(" S",porsche_data[[#This Row],[Model]]))),1,0)</f>
        <v>0</v>
      </c>
      <c r="G2849">
        <f>IF(ISNUMBER(SEARCH("Turbo",porsche_data[[#This Row],[Model]])),1,0)</f>
        <v>0</v>
      </c>
      <c r="H2849">
        <f>IF(ISNUMBER(SEARCH("GT",porsche_data[[#This Row],[Model]])),1,0)</f>
        <v>1</v>
      </c>
      <c r="I2849">
        <f>IF(ISNUMBER(SEARCH("RS",porsche_data[[#This Row],[Model]])),1,0)</f>
        <v>0</v>
      </c>
      <c r="J2849">
        <f>IF(ISNUMBER(SEARCH("Targa",porsche_data[[#This Row],[Body]])),1,0)</f>
        <v>0</v>
      </c>
      <c r="K2849">
        <f>IF(ISNUMBER(SEARCH("Cabriolet",porsche_data[[#This Row],[Body]])),1,0)</f>
        <v>0</v>
      </c>
      <c r="L2849" t="s">
        <v>44</v>
      </c>
      <c r="N2849" t="s">
        <v>3879</v>
      </c>
      <c r="O2849" t="str">
        <f>IF(ISNUMBER(SEARCH("km",porsche_data[[#This Row],[Mileage0]])),porsche_data[[#This Row],[Mileage0]],"")</f>
        <v>6016 km</v>
      </c>
      <c r="P2849" t="s">
        <v>207</v>
      </c>
      <c r="R2849" t="s">
        <v>111</v>
      </c>
      <c r="T2849" t="s">
        <v>20</v>
      </c>
      <c r="U2849" t="s">
        <v>31</v>
      </c>
      <c r="V2849">
        <f>IF(porsche_data[[#This Row],[Transmission]]="Automatic",1,0)</f>
        <v>0</v>
      </c>
      <c r="W2849">
        <f>IF(porsche_data[[#This Row],[Transmission]]="PDK",1,0)</f>
        <v>1</v>
      </c>
      <c r="X2849" t="s">
        <v>22</v>
      </c>
      <c r="Y2849">
        <f>IF(porsche_data[[#This Row],[Drive]]="Rear drive",0,1)</f>
        <v>0</v>
      </c>
      <c r="Z2849" t="s">
        <v>23</v>
      </c>
      <c r="AA2849" t="s">
        <v>24</v>
      </c>
      <c r="AB2849">
        <f>IF(OR(porsche_data[[#This Row],[Interior Color]]="Black",porsche_data[[#This Row],[Interior Color]]="Beige",porsche_data[[#This Row],[Interior Color]]="Brown",porsche_data[[#This Row],[Interior Color]]="Grey"),0,1)</f>
        <v>0</v>
      </c>
      <c r="AC2849" t="s">
        <v>99</v>
      </c>
      <c r="AD28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50" spans="1:30" x14ac:dyDescent="0.2">
      <c r="A2850" t="s">
        <v>4980</v>
      </c>
      <c r="B2850">
        <v>91000</v>
      </c>
      <c r="C2850">
        <f>ABS((porsche_data[[#This Row],[Price]]-AVERAGE(B2782:B7237))/_xlfn.STDEV.P(B2782:B7237))</f>
        <v>1.3983653530352589</v>
      </c>
      <c r="D2850" t="s">
        <v>772</v>
      </c>
      <c r="E2850" t="s">
        <v>321</v>
      </c>
      <c r="F2850">
        <f>IF(OR(ISNUMBER(SEARCH(" 4S",porsche_data[[#This Row],[Model]])), ISNUMBER(SEARCH(" S",porsche_data[[#This Row],[Model]]))),1,0)</f>
        <v>0</v>
      </c>
      <c r="G2850">
        <f>IF(ISNUMBER(SEARCH("Turbo",porsche_data[[#This Row],[Model]])),1,0)</f>
        <v>1</v>
      </c>
      <c r="H2850">
        <f>IF(ISNUMBER(SEARCH("GT",porsche_data[[#This Row],[Model]])),1,0)</f>
        <v>0</v>
      </c>
      <c r="I2850">
        <f>IF(ISNUMBER(SEARCH("RS",porsche_data[[#This Row],[Model]])),1,0)</f>
        <v>0</v>
      </c>
      <c r="J2850">
        <f>IF(ISNUMBER(SEARCH("Targa",porsche_data[[#This Row],[Body]])),1,0)</f>
        <v>0</v>
      </c>
      <c r="K2850">
        <f>IF(ISNUMBER(SEARCH("Cabriolet",porsche_data[[#This Row],[Body]])),1,0)</f>
        <v>0</v>
      </c>
      <c r="L2850" t="s">
        <v>44</v>
      </c>
      <c r="M2850">
        <v>996</v>
      </c>
      <c r="N2850" t="s">
        <v>4981</v>
      </c>
      <c r="O2850" s="3">
        <f>1*(LEFT(porsche_data[[#This Row],[Mileage0]],FIND(" ",porsche_data[[#This Row],[Mileage0]])-1))</f>
        <v>41800</v>
      </c>
      <c r="P2850" t="s">
        <v>73</v>
      </c>
      <c r="Q2850">
        <v>420</v>
      </c>
      <c r="R2850" t="s">
        <v>19</v>
      </c>
      <c r="S2850">
        <f>1*(LEFT(porsche_data[[#This Row],[Cylinder Capacity]],FIND(" ",porsche_data[[#This Row],[Cylinder Capacity]])-1))</f>
        <v>3.6</v>
      </c>
      <c r="T2850" t="s">
        <v>20</v>
      </c>
      <c r="U2850" t="s">
        <v>21</v>
      </c>
      <c r="V2850">
        <f>IF(porsche_data[[#This Row],[Transmission]]="Automatic",1,0)</f>
        <v>0</v>
      </c>
      <c r="W2850">
        <f>IF(porsche_data[[#This Row],[Transmission]]="PDK",1,0)</f>
        <v>0</v>
      </c>
      <c r="X2850" t="s">
        <v>46</v>
      </c>
      <c r="Y2850">
        <f>IF(porsche_data[[#This Row],[Drive]]="Rear drive",0,1)</f>
        <v>1</v>
      </c>
      <c r="Z2850" t="s">
        <v>23</v>
      </c>
      <c r="AA2850" t="s">
        <v>24</v>
      </c>
      <c r="AB2850">
        <f>IF(OR(porsche_data[[#This Row],[Interior Color]]="Black",porsche_data[[#This Row],[Interior Color]]="Beige",porsche_data[[#This Row],[Interior Color]]="Brown",porsche_data[[#This Row],[Interior Color]]="Grey"),0,1)</f>
        <v>0</v>
      </c>
      <c r="AC2850" t="s">
        <v>24</v>
      </c>
      <c r="AD28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51" spans="1:30" hidden="1" x14ac:dyDescent="0.2">
      <c r="A2851" t="s">
        <v>25</v>
      </c>
      <c r="C2851" t="e">
        <f>ABS((porsche_data[[#This Row],[Price]]-#REF!)/#REF!)</f>
        <v>#REF!</v>
      </c>
      <c r="D2851" t="s">
        <v>25</v>
      </c>
      <c r="E2851" t="s">
        <v>25</v>
      </c>
      <c r="F2851">
        <f>IF(OR(ISNUMBER(SEARCH(" 4S",porsche_data[[#This Row],[Model]])), ISNUMBER(SEARCH(" S",porsche_data[[#This Row],[Model]]))),1,0)</f>
        <v>0</v>
      </c>
      <c r="G2851">
        <f>IF(ISNUMBER(SEARCH("Turbo",porsche_data[[#This Row],[Model]])),1,0)</f>
        <v>0</v>
      </c>
      <c r="H2851">
        <f>IF(ISNUMBER(SEARCH("GT",porsche_data[[#This Row],[Model]])),1,0)</f>
        <v>0</v>
      </c>
      <c r="I2851">
        <f>IF(ISNUMBER(SEARCH("RS",porsche_data[[#This Row],[Model]])),1,0)</f>
        <v>0</v>
      </c>
      <c r="J2851">
        <f>IF(ISNUMBER(SEARCH("Targa",porsche_data[[#This Row],[Body]])),1,0)</f>
        <v>0</v>
      </c>
      <c r="K2851">
        <f>IF(ISNUMBER(SEARCH("Cabriolet",porsche_data[[#This Row],[Body]])),1,0)</f>
        <v>0</v>
      </c>
      <c r="L2851" t="s">
        <v>25</v>
      </c>
      <c r="N2851" t="s">
        <v>25</v>
      </c>
      <c r="O2851" t="str">
        <f>IF(ISNUMBER(SEARCH("km",porsche_data[[#This Row],[Mileage0]])),porsche_data[[#This Row],[Mileage0]],"")</f>
        <v/>
      </c>
      <c r="P2851" t="s">
        <v>25</v>
      </c>
      <c r="R2851" t="s">
        <v>25</v>
      </c>
      <c r="T2851" t="s">
        <v>25</v>
      </c>
      <c r="U2851" t="s">
        <v>25</v>
      </c>
      <c r="V2851">
        <f>IF(porsche_data[[#This Row],[Transmission]]="Automatic",1,0)</f>
        <v>0</v>
      </c>
      <c r="W2851">
        <f>IF(porsche_data[[#This Row],[Transmission]]="PDK",1,0)</f>
        <v>0</v>
      </c>
      <c r="X2851" t="s">
        <v>25</v>
      </c>
      <c r="Y2851">
        <f>IF(porsche_data[[#This Row],[Drive]]="Rear drive",0,1)</f>
        <v>1</v>
      </c>
      <c r="Z2851" t="s">
        <v>25</v>
      </c>
      <c r="AA2851" t="s">
        <v>25</v>
      </c>
      <c r="AB2851">
        <f>IF(OR(porsche_data[[#This Row],[Interior Color]]="Black",porsche_data[[#This Row],[Interior Color]]="Beige",porsche_data[[#This Row],[Interior Color]]="Brown",porsche_data[[#This Row],[Interior Color]]="Grey"),0,1)</f>
        <v>1</v>
      </c>
      <c r="AC2851" t="s">
        <v>25</v>
      </c>
      <c r="AD28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52" spans="1:30" x14ac:dyDescent="0.2">
      <c r="A2852" t="s">
        <v>4422</v>
      </c>
      <c r="B2852">
        <v>90127</v>
      </c>
      <c r="C2852">
        <f>ABS((porsche_data[[#This Row],[Price]]-AVERAGE(B2784:B7239))/_xlfn.STDEV.P(B2784:B7239))</f>
        <v>1.3479180736216962</v>
      </c>
      <c r="D2852" t="s">
        <v>128</v>
      </c>
      <c r="E2852" t="s">
        <v>794</v>
      </c>
      <c r="F2852">
        <f>IF(OR(ISNUMBER(SEARCH(" 4S",porsche_data[[#This Row],[Model]])), ISNUMBER(SEARCH(" S",porsche_data[[#This Row],[Model]]))),1,0)</f>
        <v>1</v>
      </c>
      <c r="G2852">
        <f>IF(ISNUMBER(SEARCH("Turbo",porsche_data[[#This Row],[Model]])),1,0)</f>
        <v>0</v>
      </c>
      <c r="H2852">
        <f>IF(ISNUMBER(SEARCH("GT",porsche_data[[#This Row],[Model]])),1,0)</f>
        <v>0</v>
      </c>
      <c r="I2852">
        <f>IF(ISNUMBER(SEARCH("RS",porsche_data[[#This Row],[Model]])),1,0)</f>
        <v>0</v>
      </c>
      <c r="J2852">
        <f>IF(ISNUMBER(SEARCH("Targa",porsche_data[[#This Row],[Body]])),1,0)</f>
        <v>0</v>
      </c>
      <c r="K2852">
        <f>IF(ISNUMBER(SEARCH("Cabriolet",porsche_data[[#This Row],[Body]])),1,0)</f>
        <v>1</v>
      </c>
      <c r="L2852" t="s">
        <v>16</v>
      </c>
      <c r="M2852">
        <v>991</v>
      </c>
      <c r="N2852" t="s">
        <v>2954</v>
      </c>
      <c r="O2852" s="3">
        <f>1*(LEFT(porsche_data[[#This Row],[Mileage0]],FIND(" ",porsche_data[[#This Row],[Mileage0]])-1))</f>
        <v>115000</v>
      </c>
      <c r="P2852" t="s">
        <v>207</v>
      </c>
      <c r="Q2852">
        <v>400</v>
      </c>
      <c r="R2852" t="s">
        <v>88</v>
      </c>
      <c r="S2852">
        <f>1*(LEFT(porsche_data[[#This Row],[Cylinder Capacity]],FIND(" ",porsche_data[[#This Row],[Cylinder Capacity]])-1))</f>
        <v>3.8</v>
      </c>
      <c r="T2852" t="s">
        <v>20</v>
      </c>
      <c r="U2852" t="s">
        <v>31</v>
      </c>
      <c r="V2852">
        <f>IF(porsche_data[[#This Row],[Transmission]]="Automatic",1,0)</f>
        <v>0</v>
      </c>
      <c r="W2852">
        <f>IF(porsche_data[[#This Row],[Transmission]]="PDK",1,0)</f>
        <v>1</v>
      </c>
      <c r="X2852" t="s">
        <v>46</v>
      </c>
      <c r="Y2852">
        <f>IF(porsche_data[[#This Row],[Drive]]="Rear drive",0,1)</f>
        <v>1</v>
      </c>
      <c r="Z2852" t="s">
        <v>23</v>
      </c>
      <c r="AA2852" t="s">
        <v>24</v>
      </c>
      <c r="AB2852">
        <f>IF(OR(porsche_data[[#This Row],[Interior Color]]="Black",porsche_data[[#This Row],[Interior Color]]="Beige",porsche_data[[#This Row],[Interior Color]]="Brown",porsche_data[[#This Row],[Interior Color]]="Grey"),0,1)</f>
        <v>0</v>
      </c>
      <c r="AC2852" t="s">
        <v>32</v>
      </c>
      <c r="AD28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53" spans="1:30" hidden="1" x14ac:dyDescent="0.2">
      <c r="A2853" t="s">
        <v>1303</v>
      </c>
      <c r="B2853">
        <v>90000</v>
      </c>
      <c r="C2853" t="e">
        <f>ABS((porsche_data[[#This Row],[Price]]-#REF!)/#REF!)</f>
        <v>#REF!</v>
      </c>
      <c r="D2853" t="s">
        <v>1055</v>
      </c>
      <c r="E2853" t="s">
        <v>642</v>
      </c>
      <c r="F2853">
        <f>IF(OR(ISNUMBER(SEARCH(" 4S",porsche_data[[#This Row],[Model]])), ISNUMBER(SEARCH(" S",porsche_data[[#This Row],[Model]]))),1,0)</f>
        <v>1</v>
      </c>
      <c r="G2853">
        <f>IF(ISNUMBER(SEARCH("Turbo",porsche_data[[#This Row],[Model]])),1,0)</f>
        <v>0</v>
      </c>
      <c r="H2853">
        <f>IF(ISNUMBER(SEARCH("GT",porsche_data[[#This Row],[Model]])),1,0)</f>
        <v>0</v>
      </c>
      <c r="I2853">
        <f>IF(ISNUMBER(SEARCH("RS",porsche_data[[#This Row],[Model]])),1,0)</f>
        <v>0</v>
      </c>
      <c r="J2853">
        <f>IF(ISNUMBER(SEARCH("Targa",porsche_data[[#This Row],[Body]])),1,0)</f>
        <v>1</v>
      </c>
      <c r="K2853">
        <f>IF(ISNUMBER(SEARCH("Cabriolet",porsche_data[[#This Row],[Body]])),1,0)</f>
        <v>0</v>
      </c>
      <c r="L2853" t="s">
        <v>36</v>
      </c>
      <c r="N2853" t="s">
        <v>1304</v>
      </c>
      <c r="O2853" t="str">
        <f>IF(ISNUMBER(SEARCH("km",porsche_data[[#This Row],[Mileage0]])),porsche_data[[#This Row],[Mileage0]],"")</f>
        <v>119300 km</v>
      </c>
      <c r="P2853" t="s">
        <v>435</v>
      </c>
      <c r="R2853" t="s">
        <v>67</v>
      </c>
      <c r="T2853" t="s">
        <v>20</v>
      </c>
      <c r="U2853" t="s">
        <v>21</v>
      </c>
      <c r="V2853">
        <f>IF(porsche_data[[#This Row],[Transmission]]="Automatic",1,0)</f>
        <v>0</v>
      </c>
      <c r="W2853">
        <f>IF(porsche_data[[#This Row],[Transmission]]="PDK",1,0)</f>
        <v>0</v>
      </c>
      <c r="X2853" t="s">
        <v>22</v>
      </c>
      <c r="Y2853">
        <f>IF(porsche_data[[#This Row],[Drive]]="Rear drive",0,1)</f>
        <v>0</v>
      </c>
      <c r="Z2853" t="s">
        <v>23</v>
      </c>
      <c r="AA2853" t="s">
        <v>24</v>
      </c>
      <c r="AB2853">
        <f>IF(OR(porsche_data[[#This Row],[Interior Color]]="Black",porsche_data[[#This Row],[Interior Color]]="Beige",porsche_data[[#This Row],[Interior Color]]="Brown",porsche_data[[#This Row],[Interior Color]]="Grey"),0,1)</f>
        <v>0</v>
      </c>
      <c r="AC2853" t="s">
        <v>116</v>
      </c>
      <c r="AD28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54" spans="1:30" hidden="1" x14ac:dyDescent="0.2">
      <c r="A2854" t="s">
        <v>1303</v>
      </c>
      <c r="B2854">
        <v>90000</v>
      </c>
      <c r="C2854" t="e">
        <f>ABS((porsche_data[[#This Row],[Price]]-#REF!)/#REF!)</f>
        <v>#REF!</v>
      </c>
      <c r="D2854" t="s">
        <v>1519</v>
      </c>
      <c r="E2854" t="s">
        <v>642</v>
      </c>
      <c r="F2854">
        <f>IF(OR(ISNUMBER(SEARCH(" 4S",porsche_data[[#This Row],[Model]])), ISNUMBER(SEARCH(" S",porsche_data[[#This Row],[Model]]))),1,0)</f>
        <v>1</v>
      </c>
      <c r="G2854">
        <f>IF(ISNUMBER(SEARCH("Turbo",porsche_data[[#This Row],[Model]])),1,0)</f>
        <v>0</v>
      </c>
      <c r="H2854">
        <f>IF(ISNUMBER(SEARCH("GT",porsche_data[[#This Row],[Model]])),1,0)</f>
        <v>0</v>
      </c>
      <c r="I2854">
        <f>IF(ISNUMBER(SEARCH("RS",porsche_data[[#This Row],[Model]])),1,0)</f>
        <v>0</v>
      </c>
      <c r="J2854">
        <f>IF(ISNUMBER(SEARCH("Targa",porsche_data[[#This Row],[Body]])),1,0)</f>
        <v>0</v>
      </c>
      <c r="K2854">
        <f>IF(ISNUMBER(SEARCH("Cabriolet",porsche_data[[#This Row],[Body]])),1,0)</f>
        <v>0</v>
      </c>
      <c r="L2854" t="s">
        <v>44</v>
      </c>
      <c r="N2854" t="s">
        <v>1748</v>
      </c>
      <c r="O2854" t="str">
        <f>IF(ISNUMBER(SEARCH("km",porsche_data[[#This Row],[Mileage0]])),porsche_data[[#This Row],[Mileage0]],"")</f>
        <v>58488 km</v>
      </c>
      <c r="P2854" t="s">
        <v>435</v>
      </c>
      <c r="R2854" t="s">
        <v>67</v>
      </c>
      <c r="T2854" t="s">
        <v>20</v>
      </c>
      <c r="U2854" t="s">
        <v>21</v>
      </c>
      <c r="V2854">
        <f>IF(porsche_data[[#This Row],[Transmission]]="Automatic",1,0)</f>
        <v>0</v>
      </c>
      <c r="W2854">
        <f>IF(porsche_data[[#This Row],[Transmission]]="PDK",1,0)</f>
        <v>0</v>
      </c>
      <c r="X2854" t="s">
        <v>22</v>
      </c>
      <c r="Y2854">
        <f>IF(porsche_data[[#This Row],[Drive]]="Rear drive",0,1)</f>
        <v>0</v>
      </c>
      <c r="Z2854" t="s">
        <v>23</v>
      </c>
      <c r="AA2854" t="s">
        <v>250</v>
      </c>
      <c r="AB2854">
        <f>IF(OR(porsche_data[[#This Row],[Interior Color]]="Black",porsche_data[[#This Row],[Interior Color]]="Beige",porsche_data[[#This Row],[Interior Color]]="Brown",porsche_data[[#This Row],[Interior Color]]="Grey"),0,1)</f>
        <v>0</v>
      </c>
      <c r="AC2854" t="s">
        <v>589</v>
      </c>
      <c r="AD28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55" spans="1:30" hidden="1" x14ac:dyDescent="0.2">
      <c r="A2855" t="s">
        <v>877</v>
      </c>
      <c r="C2855" t="e">
        <f>ABS((porsche_data[[#This Row],[Price]]-#REF!)/#REF!)</f>
        <v>#REF!</v>
      </c>
      <c r="D2855" t="s">
        <v>969</v>
      </c>
      <c r="E2855" t="s">
        <v>411</v>
      </c>
      <c r="F2855">
        <f>IF(OR(ISNUMBER(SEARCH(" 4S",porsche_data[[#This Row],[Model]])), ISNUMBER(SEARCH(" S",porsche_data[[#This Row],[Model]]))),1,0)</f>
        <v>0</v>
      </c>
      <c r="G2855">
        <f>IF(ISNUMBER(SEARCH("Turbo",porsche_data[[#This Row],[Model]])),1,0)</f>
        <v>0</v>
      </c>
      <c r="H2855">
        <f>IF(ISNUMBER(SEARCH("GT",porsche_data[[#This Row],[Model]])),1,0)</f>
        <v>0</v>
      </c>
      <c r="I2855">
        <f>IF(ISNUMBER(SEARCH("RS",porsche_data[[#This Row],[Model]])),1,0)</f>
        <v>0</v>
      </c>
      <c r="J2855">
        <f>IF(ISNUMBER(SEARCH("Targa",porsche_data[[#This Row],[Body]])),1,0)</f>
        <v>0</v>
      </c>
      <c r="K2855">
        <f>IF(ISNUMBER(SEARCH("Cabriolet",porsche_data[[#This Row],[Body]])),1,0)</f>
        <v>0</v>
      </c>
      <c r="L2855" t="s">
        <v>44</v>
      </c>
      <c r="N2855" t="s">
        <v>3886</v>
      </c>
      <c r="O2855" t="str">
        <f>IF(ISNUMBER(SEARCH("km",porsche_data[[#This Row],[Mileage0]])),porsche_data[[#This Row],[Mileage0]],"")</f>
        <v>820 km</v>
      </c>
      <c r="P2855" t="s">
        <v>1136</v>
      </c>
      <c r="R2855" t="s">
        <v>395</v>
      </c>
      <c r="T2855" t="s">
        <v>20</v>
      </c>
      <c r="U2855" t="s">
        <v>21</v>
      </c>
      <c r="V2855">
        <f>IF(porsche_data[[#This Row],[Transmission]]="Automatic",1,0)</f>
        <v>0</v>
      </c>
      <c r="W2855">
        <f>IF(porsche_data[[#This Row],[Transmission]]="PDK",1,0)</f>
        <v>0</v>
      </c>
      <c r="X2855" t="s">
        <v>22</v>
      </c>
      <c r="Y2855">
        <f>IF(porsche_data[[#This Row],[Drive]]="Rear drive",0,1)</f>
        <v>0</v>
      </c>
      <c r="Z2855" t="s">
        <v>23</v>
      </c>
      <c r="AA2855" t="s">
        <v>24</v>
      </c>
      <c r="AB2855">
        <f>IF(OR(porsche_data[[#This Row],[Interior Color]]="Black",porsche_data[[#This Row],[Interior Color]]="Beige",porsche_data[[#This Row],[Interior Color]]="Brown",porsche_data[[#This Row],[Interior Color]]="Grey"),0,1)</f>
        <v>0</v>
      </c>
      <c r="AC2855" t="s">
        <v>116</v>
      </c>
      <c r="AD28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56" spans="1:30" hidden="1" x14ac:dyDescent="0.2">
      <c r="A2856" t="s">
        <v>3887</v>
      </c>
      <c r="C2856" t="e">
        <f>ABS((porsche_data[[#This Row],[Price]]-#REF!)/#REF!)</f>
        <v>#REF!</v>
      </c>
      <c r="D2856" t="s">
        <v>70</v>
      </c>
      <c r="E2856" t="s">
        <v>3888</v>
      </c>
      <c r="F2856">
        <f>IF(OR(ISNUMBER(SEARCH(" 4S",porsche_data[[#This Row],[Model]])), ISNUMBER(SEARCH(" S",porsche_data[[#This Row],[Model]]))),1,0)</f>
        <v>0</v>
      </c>
      <c r="G2856">
        <f>IF(ISNUMBER(SEARCH("Turbo",porsche_data[[#This Row],[Model]])),1,0)</f>
        <v>0</v>
      </c>
      <c r="H2856">
        <f>IF(ISNUMBER(SEARCH("GT",porsche_data[[#This Row],[Model]])),1,0)</f>
        <v>1</v>
      </c>
      <c r="I2856">
        <f>IF(ISNUMBER(SEARCH("RS",porsche_data[[#This Row],[Model]])),1,0)</f>
        <v>0</v>
      </c>
      <c r="J2856">
        <f>IF(ISNUMBER(SEARCH("Targa",porsche_data[[#This Row],[Body]])),1,0)</f>
        <v>0</v>
      </c>
      <c r="K2856">
        <f>IF(ISNUMBER(SEARCH("Cabriolet",porsche_data[[#This Row],[Body]])),1,0)</f>
        <v>0</v>
      </c>
      <c r="L2856" t="s">
        <v>44</v>
      </c>
      <c r="N2856" t="s">
        <v>3687</v>
      </c>
      <c r="O2856" t="str">
        <f>IF(ISNUMBER(SEARCH("km",porsche_data[[#This Row],[Mileage0]])),porsche_data[[#This Row],[Mileage0]],"")</f>
        <v/>
      </c>
      <c r="P2856" t="s">
        <v>3889</v>
      </c>
      <c r="R2856" t="s">
        <v>88</v>
      </c>
      <c r="T2856" t="s">
        <v>232</v>
      </c>
      <c r="U2856" t="s">
        <v>21</v>
      </c>
      <c r="V2856">
        <f>IF(porsche_data[[#This Row],[Transmission]]="Automatic",1,0)</f>
        <v>0</v>
      </c>
      <c r="W2856">
        <f>IF(porsche_data[[#This Row],[Transmission]]="PDK",1,0)</f>
        <v>0</v>
      </c>
      <c r="X2856" t="s">
        <v>22</v>
      </c>
      <c r="Y2856">
        <f>IF(porsche_data[[#This Row],[Drive]]="Rear drive",0,1)</f>
        <v>0</v>
      </c>
      <c r="Z2856" t="s">
        <v>23</v>
      </c>
      <c r="AA2856" t="s">
        <v>24</v>
      </c>
      <c r="AB2856">
        <f>IF(OR(porsche_data[[#This Row],[Interior Color]]="Black",porsche_data[[#This Row],[Interior Color]]="Beige",porsche_data[[#This Row],[Interior Color]]="Brown",porsche_data[[#This Row],[Interior Color]]="Grey"),0,1)</f>
        <v>0</v>
      </c>
      <c r="AC2856" t="s">
        <v>24</v>
      </c>
      <c r="AD28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57" spans="1:30" hidden="1" x14ac:dyDescent="0.2">
      <c r="A2857" t="s">
        <v>25</v>
      </c>
      <c r="C2857" t="e">
        <f>ABS((porsche_data[[#This Row],[Price]]-#REF!)/#REF!)</f>
        <v>#REF!</v>
      </c>
      <c r="D2857" t="s">
        <v>25</v>
      </c>
      <c r="E2857" t="s">
        <v>25</v>
      </c>
      <c r="F2857">
        <f>IF(OR(ISNUMBER(SEARCH(" 4S",porsche_data[[#This Row],[Model]])), ISNUMBER(SEARCH(" S",porsche_data[[#This Row],[Model]]))),1,0)</f>
        <v>0</v>
      </c>
      <c r="G2857">
        <f>IF(ISNUMBER(SEARCH("Turbo",porsche_data[[#This Row],[Model]])),1,0)</f>
        <v>0</v>
      </c>
      <c r="H2857">
        <f>IF(ISNUMBER(SEARCH("GT",porsche_data[[#This Row],[Model]])),1,0)</f>
        <v>0</v>
      </c>
      <c r="I2857">
        <f>IF(ISNUMBER(SEARCH("RS",porsche_data[[#This Row],[Model]])),1,0)</f>
        <v>0</v>
      </c>
      <c r="J2857">
        <f>IF(ISNUMBER(SEARCH("Targa",porsche_data[[#This Row],[Body]])),1,0)</f>
        <v>0</v>
      </c>
      <c r="K2857">
        <f>IF(ISNUMBER(SEARCH("Cabriolet",porsche_data[[#This Row],[Body]])),1,0)</f>
        <v>0</v>
      </c>
      <c r="L2857" t="s">
        <v>25</v>
      </c>
      <c r="N2857" t="s">
        <v>25</v>
      </c>
      <c r="O2857" t="str">
        <f>IF(ISNUMBER(SEARCH("km",porsche_data[[#This Row],[Mileage0]])),porsche_data[[#This Row],[Mileage0]],"")</f>
        <v/>
      </c>
      <c r="P2857" t="s">
        <v>25</v>
      </c>
      <c r="R2857" t="s">
        <v>25</v>
      </c>
      <c r="T2857" t="s">
        <v>25</v>
      </c>
      <c r="U2857" t="s">
        <v>25</v>
      </c>
      <c r="V2857">
        <f>IF(porsche_data[[#This Row],[Transmission]]="Automatic",1,0)</f>
        <v>0</v>
      </c>
      <c r="W2857">
        <f>IF(porsche_data[[#This Row],[Transmission]]="PDK",1,0)</f>
        <v>0</v>
      </c>
      <c r="X2857" t="s">
        <v>25</v>
      </c>
      <c r="Y2857">
        <f>IF(porsche_data[[#This Row],[Drive]]="Rear drive",0,1)</f>
        <v>1</v>
      </c>
      <c r="Z2857" t="s">
        <v>25</v>
      </c>
      <c r="AA2857" t="s">
        <v>25</v>
      </c>
      <c r="AB2857">
        <f>IF(OR(porsche_data[[#This Row],[Interior Color]]="Black",porsche_data[[#This Row],[Interior Color]]="Beige",porsche_data[[#This Row],[Interior Color]]="Brown",porsche_data[[#This Row],[Interior Color]]="Grey"),0,1)</f>
        <v>1</v>
      </c>
      <c r="AC2857" t="s">
        <v>25</v>
      </c>
      <c r="AD28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58" spans="1:30" hidden="1" x14ac:dyDescent="0.2">
      <c r="A2858" t="s">
        <v>3890</v>
      </c>
      <c r="C2858" t="e">
        <f>ABS((porsche_data[[#This Row],[Price]]-#REF!)/#REF!)</f>
        <v>#REF!</v>
      </c>
      <c r="D2858" t="s">
        <v>969</v>
      </c>
      <c r="E2858" t="s">
        <v>411</v>
      </c>
      <c r="F2858">
        <f>IF(OR(ISNUMBER(SEARCH(" 4S",porsche_data[[#This Row],[Model]])), ISNUMBER(SEARCH(" S",porsche_data[[#This Row],[Model]]))),1,0)</f>
        <v>0</v>
      </c>
      <c r="G2858">
        <f>IF(ISNUMBER(SEARCH("Turbo",porsche_data[[#This Row],[Model]])),1,0)</f>
        <v>0</v>
      </c>
      <c r="H2858">
        <f>IF(ISNUMBER(SEARCH("GT",porsche_data[[#This Row],[Model]])),1,0)</f>
        <v>0</v>
      </c>
      <c r="I2858">
        <f>IF(ISNUMBER(SEARCH("RS",porsche_data[[#This Row],[Model]])),1,0)</f>
        <v>0</v>
      </c>
      <c r="J2858">
        <f>IF(ISNUMBER(SEARCH("Targa",porsche_data[[#This Row],[Body]])),1,0)</f>
        <v>0</v>
      </c>
      <c r="K2858">
        <f>IF(ISNUMBER(SEARCH("Cabriolet",porsche_data[[#This Row],[Body]])),1,0)</f>
        <v>0</v>
      </c>
      <c r="L2858" t="s">
        <v>44</v>
      </c>
      <c r="N2858" t="s">
        <v>3891</v>
      </c>
      <c r="O2858" t="str">
        <f>IF(ISNUMBER(SEARCH("km",porsche_data[[#This Row],[Mileage0]])),porsche_data[[#This Row],[Mileage0]],"")</f>
        <v/>
      </c>
      <c r="P2858" t="s">
        <v>412</v>
      </c>
      <c r="R2858" t="s">
        <v>395</v>
      </c>
      <c r="T2858" t="s">
        <v>20</v>
      </c>
      <c r="U2858" t="s">
        <v>21</v>
      </c>
      <c r="V2858">
        <f>IF(porsche_data[[#This Row],[Transmission]]="Automatic",1,0)</f>
        <v>0</v>
      </c>
      <c r="W2858">
        <f>IF(porsche_data[[#This Row],[Transmission]]="PDK",1,0)</f>
        <v>0</v>
      </c>
      <c r="X2858" t="s">
        <v>22</v>
      </c>
      <c r="Y2858">
        <f>IF(porsche_data[[#This Row],[Drive]]="Rear drive",0,1)</f>
        <v>0</v>
      </c>
      <c r="Z2858" t="s">
        <v>23</v>
      </c>
      <c r="AA2858" t="s">
        <v>24</v>
      </c>
      <c r="AB2858">
        <f>IF(OR(porsche_data[[#This Row],[Interior Color]]="Black",porsche_data[[#This Row],[Interior Color]]="Beige",porsche_data[[#This Row],[Interior Color]]="Brown",porsche_data[[#This Row],[Interior Color]]="Grey"),0,1)</f>
        <v>0</v>
      </c>
      <c r="AC2858" t="s">
        <v>54</v>
      </c>
      <c r="AD28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59" spans="1:30" hidden="1" x14ac:dyDescent="0.2">
      <c r="A2859" t="s">
        <v>3892</v>
      </c>
      <c r="C2859" t="e">
        <f>ABS((porsche_data[[#This Row],[Price]]-#REF!)/#REF!)</f>
        <v>#REF!</v>
      </c>
      <c r="D2859" t="s">
        <v>90</v>
      </c>
      <c r="E2859" t="s">
        <v>329</v>
      </c>
      <c r="F2859">
        <f>IF(OR(ISNUMBER(SEARCH(" 4S",porsche_data[[#This Row],[Model]])), ISNUMBER(SEARCH(" S",porsche_data[[#This Row],[Model]]))),1,0)</f>
        <v>0</v>
      </c>
      <c r="G2859">
        <f>IF(ISNUMBER(SEARCH("Turbo",porsche_data[[#This Row],[Model]])),1,0)</f>
        <v>0</v>
      </c>
      <c r="H2859">
        <f>IF(ISNUMBER(SEARCH("GT",porsche_data[[#This Row],[Model]])),1,0)</f>
        <v>0</v>
      </c>
      <c r="I2859">
        <f>IF(ISNUMBER(SEARCH("RS",porsche_data[[#This Row],[Model]])),1,0)</f>
        <v>0</v>
      </c>
      <c r="J2859">
        <f>IF(ISNUMBER(SEARCH("Targa",porsche_data[[#This Row],[Body]])),1,0)</f>
        <v>0</v>
      </c>
      <c r="K2859">
        <f>IF(ISNUMBER(SEARCH("Cabriolet",porsche_data[[#This Row],[Body]])),1,0)</f>
        <v>0</v>
      </c>
      <c r="L2859" t="s">
        <v>44</v>
      </c>
      <c r="N2859" t="s">
        <v>3893</v>
      </c>
      <c r="O2859" t="str">
        <f>IF(ISNUMBER(SEARCH("km",porsche_data[[#This Row],[Mileage0]])),porsche_data[[#This Row],[Mileage0]],"")</f>
        <v/>
      </c>
      <c r="P2859" t="s">
        <v>331</v>
      </c>
      <c r="R2859" t="s">
        <v>78</v>
      </c>
      <c r="T2859" t="s">
        <v>20</v>
      </c>
      <c r="U2859" t="s">
        <v>31</v>
      </c>
      <c r="V2859">
        <f>IF(porsche_data[[#This Row],[Transmission]]="Automatic",1,0)</f>
        <v>0</v>
      </c>
      <c r="W2859">
        <f>IF(porsche_data[[#This Row],[Transmission]]="PDK",1,0)</f>
        <v>1</v>
      </c>
      <c r="X2859" t="s">
        <v>22</v>
      </c>
      <c r="Y2859">
        <f>IF(porsche_data[[#This Row],[Drive]]="Rear drive",0,1)</f>
        <v>0</v>
      </c>
      <c r="Z2859" t="s">
        <v>23</v>
      </c>
      <c r="AA2859" t="s">
        <v>24</v>
      </c>
      <c r="AB2859">
        <f>IF(OR(porsche_data[[#This Row],[Interior Color]]="Black",porsche_data[[#This Row],[Interior Color]]="Beige",porsche_data[[#This Row],[Interior Color]]="Brown",porsche_data[[#This Row],[Interior Color]]="Grey"),0,1)</f>
        <v>0</v>
      </c>
      <c r="AC2859" t="s">
        <v>116</v>
      </c>
      <c r="AD28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60" spans="1:30" hidden="1" x14ac:dyDescent="0.2">
      <c r="A2860" t="s">
        <v>3894</v>
      </c>
      <c r="C2860" t="e">
        <f>ABS((porsche_data[[#This Row],[Price]]-#REF!)/#REF!)</f>
        <v>#REF!</v>
      </c>
      <c r="D2860" t="s">
        <v>294</v>
      </c>
      <c r="E2860" t="s">
        <v>407</v>
      </c>
      <c r="F2860">
        <f>IF(OR(ISNUMBER(SEARCH(" 4S",porsche_data[[#This Row],[Model]])), ISNUMBER(SEARCH(" S",porsche_data[[#This Row],[Model]]))),1,0)</f>
        <v>1</v>
      </c>
      <c r="G2860">
        <f>IF(ISNUMBER(SEARCH("Turbo",porsche_data[[#This Row],[Model]])),1,0)</f>
        <v>0</v>
      </c>
      <c r="H2860">
        <f>IF(ISNUMBER(SEARCH("GT",porsche_data[[#This Row],[Model]])),1,0)</f>
        <v>0</v>
      </c>
      <c r="I2860">
        <f>IF(ISNUMBER(SEARCH("RS",porsche_data[[#This Row],[Model]])),1,0)</f>
        <v>0</v>
      </c>
      <c r="J2860">
        <f>IF(ISNUMBER(SEARCH("Targa",porsche_data[[#This Row],[Body]])),1,0)</f>
        <v>0</v>
      </c>
      <c r="K2860">
        <f>IF(ISNUMBER(SEARCH("Cabriolet",porsche_data[[#This Row],[Body]])),1,0)</f>
        <v>0</v>
      </c>
      <c r="L2860" t="s">
        <v>44</v>
      </c>
      <c r="N2860" t="s">
        <v>3895</v>
      </c>
      <c r="O2860" t="str">
        <f>IF(ISNUMBER(SEARCH("km",porsche_data[[#This Row],[Mileage0]])),porsche_data[[#This Row],[Mileage0]],"")</f>
        <v/>
      </c>
      <c r="P2860" t="s">
        <v>297</v>
      </c>
      <c r="R2860" t="s">
        <v>88</v>
      </c>
      <c r="T2860" t="s">
        <v>20</v>
      </c>
      <c r="U2860" t="s">
        <v>53</v>
      </c>
      <c r="V2860">
        <f>IF(porsche_data[[#This Row],[Transmission]]="Automatic",1,0)</f>
        <v>1</v>
      </c>
      <c r="W2860">
        <f>IF(porsche_data[[#This Row],[Transmission]]="PDK",1,0)</f>
        <v>0</v>
      </c>
      <c r="X2860" t="s">
        <v>22</v>
      </c>
      <c r="Y2860">
        <f>IF(porsche_data[[#This Row],[Drive]]="Rear drive",0,1)</f>
        <v>0</v>
      </c>
      <c r="Z2860" t="s">
        <v>23</v>
      </c>
      <c r="AA2860" t="s">
        <v>24</v>
      </c>
      <c r="AB2860">
        <f>IF(OR(porsche_data[[#This Row],[Interior Color]]="Black",porsche_data[[#This Row],[Interior Color]]="Beige",porsche_data[[#This Row],[Interior Color]]="Brown",porsche_data[[#This Row],[Interior Color]]="Grey"),0,1)</f>
        <v>0</v>
      </c>
      <c r="AC2860" t="s">
        <v>54</v>
      </c>
      <c r="AD28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61" spans="1:30" hidden="1" x14ac:dyDescent="0.2">
      <c r="A2861" t="s">
        <v>25</v>
      </c>
      <c r="C2861" t="e">
        <f>ABS((porsche_data[[#This Row],[Price]]-#REF!)/#REF!)</f>
        <v>#REF!</v>
      </c>
      <c r="D2861" t="s">
        <v>930</v>
      </c>
      <c r="E2861" t="s">
        <v>426</v>
      </c>
      <c r="F2861">
        <f>IF(OR(ISNUMBER(SEARCH(" 4S",porsche_data[[#This Row],[Model]])), ISNUMBER(SEARCH(" S",porsche_data[[#This Row],[Model]]))),1,0)</f>
        <v>0</v>
      </c>
      <c r="G2861">
        <f>IF(ISNUMBER(SEARCH("Turbo",porsche_data[[#This Row],[Model]])),1,0)</f>
        <v>0</v>
      </c>
      <c r="H2861">
        <f>IF(ISNUMBER(SEARCH("GT",porsche_data[[#This Row],[Model]])),1,0)</f>
        <v>0</v>
      </c>
      <c r="I2861">
        <f>IF(ISNUMBER(SEARCH("RS",porsche_data[[#This Row],[Model]])),1,0)</f>
        <v>0</v>
      </c>
      <c r="J2861">
        <f>IF(ISNUMBER(SEARCH("Targa",porsche_data[[#This Row],[Body]])),1,0)</f>
        <v>0</v>
      </c>
      <c r="K2861">
        <f>IF(ISNUMBER(SEARCH("Cabriolet",porsche_data[[#This Row],[Body]])),1,0)</f>
        <v>0</v>
      </c>
      <c r="L2861" t="s">
        <v>44</v>
      </c>
      <c r="N2861" t="s">
        <v>3896</v>
      </c>
      <c r="O2861" t="str">
        <f>IF(ISNUMBER(SEARCH("km",porsche_data[[#This Row],[Mileage0]])),porsche_data[[#This Row],[Mileage0]],"")</f>
        <v/>
      </c>
      <c r="P2861" t="s">
        <v>121</v>
      </c>
      <c r="R2861" t="s">
        <v>569</v>
      </c>
      <c r="T2861" t="s">
        <v>20</v>
      </c>
      <c r="U2861" t="s">
        <v>21</v>
      </c>
      <c r="V2861">
        <f>IF(porsche_data[[#This Row],[Transmission]]="Automatic",1,0)</f>
        <v>0</v>
      </c>
      <c r="W2861">
        <f>IF(porsche_data[[#This Row],[Transmission]]="PDK",1,0)</f>
        <v>0</v>
      </c>
      <c r="X2861" t="s">
        <v>22</v>
      </c>
      <c r="Y2861">
        <f>IF(porsche_data[[#This Row],[Drive]]="Rear drive",0,1)</f>
        <v>0</v>
      </c>
      <c r="Z2861" t="s">
        <v>23</v>
      </c>
      <c r="AA2861" t="s">
        <v>24</v>
      </c>
      <c r="AB2861">
        <f>IF(OR(porsche_data[[#This Row],[Interior Color]]="Black",porsche_data[[#This Row],[Interior Color]]="Beige",porsche_data[[#This Row],[Interior Color]]="Brown",porsche_data[[#This Row],[Interior Color]]="Grey"),0,1)</f>
        <v>0</v>
      </c>
      <c r="AC2861" t="s">
        <v>116</v>
      </c>
      <c r="AD28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62" spans="1:30" hidden="1" x14ac:dyDescent="0.2">
      <c r="A2862" t="s">
        <v>3897</v>
      </c>
      <c r="C2862" t="e">
        <f>ABS((porsche_data[[#This Row],[Price]]-#REF!)/#REF!)</f>
        <v>#REF!</v>
      </c>
      <c r="D2862" t="s">
        <v>106</v>
      </c>
      <c r="E2862" t="s">
        <v>1735</v>
      </c>
      <c r="F2862">
        <f>IF(OR(ISNUMBER(SEARCH(" 4S",porsche_data[[#This Row],[Model]])), ISNUMBER(SEARCH(" S",porsche_data[[#This Row],[Model]]))),1,0)</f>
        <v>1</v>
      </c>
      <c r="G2862">
        <f>IF(ISNUMBER(SEARCH("Turbo",porsche_data[[#This Row],[Model]])),1,0)</f>
        <v>0</v>
      </c>
      <c r="H2862">
        <f>IF(ISNUMBER(SEARCH("GT",porsche_data[[#This Row],[Model]])),1,0)</f>
        <v>0</v>
      </c>
      <c r="I2862">
        <f>IF(ISNUMBER(SEARCH("RS",porsche_data[[#This Row],[Model]])),1,0)</f>
        <v>0</v>
      </c>
      <c r="J2862">
        <f>IF(ISNUMBER(SEARCH("Targa",porsche_data[[#This Row],[Body]])),1,0)</f>
        <v>0</v>
      </c>
      <c r="K2862">
        <f>IF(ISNUMBER(SEARCH("Cabriolet",porsche_data[[#This Row],[Body]])),1,0)</f>
        <v>0</v>
      </c>
      <c r="L2862" t="s">
        <v>500</v>
      </c>
      <c r="N2862" t="s">
        <v>1272</v>
      </c>
      <c r="O2862" t="str">
        <f>IF(ISNUMBER(SEARCH("km",porsche_data[[#This Row],[Mileage0]])),porsche_data[[#This Row],[Mileage0]],"")</f>
        <v>42000 km</v>
      </c>
      <c r="P2862" t="s">
        <v>1737</v>
      </c>
      <c r="R2862" t="s">
        <v>670</v>
      </c>
      <c r="T2862" t="s">
        <v>20</v>
      </c>
      <c r="U2862" t="s">
        <v>53</v>
      </c>
      <c r="V2862">
        <f>IF(porsche_data[[#This Row],[Transmission]]="Automatic",1,0)</f>
        <v>1</v>
      </c>
      <c r="W2862">
        <f>IF(porsche_data[[#This Row],[Transmission]]="PDK",1,0)</f>
        <v>0</v>
      </c>
      <c r="X2862" t="s">
        <v>46</v>
      </c>
      <c r="Y2862">
        <f>IF(porsche_data[[#This Row],[Drive]]="Rear drive",0,1)</f>
        <v>1</v>
      </c>
      <c r="Z2862" t="s">
        <v>671</v>
      </c>
      <c r="AA2862" t="s">
        <v>24</v>
      </c>
      <c r="AB2862">
        <f>IF(OR(porsche_data[[#This Row],[Interior Color]]="Black",porsche_data[[#This Row],[Interior Color]]="Beige",porsche_data[[#This Row],[Interior Color]]="Brown",porsche_data[[#This Row],[Interior Color]]="Grey"),0,1)</f>
        <v>0</v>
      </c>
      <c r="AC2862" t="s">
        <v>24</v>
      </c>
      <c r="AD28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63" spans="1:30" hidden="1" x14ac:dyDescent="0.2">
      <c r="A2863" t="s">
        <v>25</v>
      </c>
      <c r="C2863" t="e">
        <f>ABS((porsche_data[[#This Row],[Price]]-#REF!)/#REF!)</f>
        <v>#REF!</v>
      </c>
      <c r="D2863" t="s">
        <v>25</v>
      </c>
      <c r="E2863" t="s">
        <v>25</v>
      </c>
      <c r="F2863">
        <f>IF(OR(ISNUMBER(SEARCH(" 4S",porsche_data[[#This Row],[Model]])), ISNUMBER(SEARCH(" S",porsche_data[[#This Row],[Model]]))),1,0)</f>
        <v>0</v>
      </c>
      <c r="G2863">
        <f>IF(ISNUMBER(SEARCH("Turbo",porsche_data[[#This Row],[Model]])),1,0)</f>
        <v>0</v>
      </c>
      <c r="H2863">
        <f>IF(ISNUMBER(SEARCH("GT",porsche_data[[#This Row],[Model]])),1,0)</f>
        <v>0</v>
      </c>
      <c r="I2863">
        <f>IF(ISNUMBER(SEARCH("RS",porsche_data[[#This Row],[Model]])),1,0)</f>
        <v>0</v>
      </c>
      <c r="J2863">
        <f>IF(ISNUMBER(SEARCH("Targa",porsche_data[[#This Row],[Body]])),1,0)</f>
        <v>0</v>
      </c>
      <c r="K2863">
        <f>IF(ISNUMBER(SEARCH("Cabriolet",porsche_data[[#This Row],[Body]])),1,0)</f>
        <v>0</v>
      </c>
      <c r="L2863" t="s">
        <v>25</v>
      </c>
      <c r="N2863" t="s">
        <v>25</v>
      </c>
      <c r="O2863" t="str">
        <f>IF(ISNUMBER(SEARCH("km",porsche_data[[#This Row],[Mileage0]])),porsche_data[[#This Row],[Mileage0]],"")</f>
        <v/>
      </c>
      <c r="P2863" t="s">
        <v>25</v>
      </c>
      <c r="R2863" t="s">
        <v>25</v>
      </c>
      <c r="T2863" t="s">
        <v>25</v>
      </c>
      <c r="U2863" t="s">
        <v>25</v>
      </c>
      <c r="V2863">
        <f>IF(porsche_data[[#This Row],[Transmission]]="Automatic",1,0)</f>
        <v>0</v>
      </c>
      <c r="W2863">
        <f>IF(porsche_data[[#This Row],[Transmission]]="PDK",1,0)</f>
        <v>0</v>
      </c>
      <c r="X2863" t="s">
        <v>25</v>
      </c>
      <c r="Y2863">
        <f>IF(porsche_data[[#This Row],[Drive]]="Rear drive",0,1)</f>
        <v>1</v>
      </c>
      <c r="Z2863" t="s">
        <v>25</v>
      </c>
      <c r="AA2863" t="s">
        <v>25</v>
      </c>
      <c r="AB2863">
        <f>IF(OR(porsche_data[[#This Row],[Interior Color]]="Black",porsche_data[[#This Row],[Interior Color]]="Beige",porsche_data[[#This Row],[Interior Color]]="Brown",porsche_data[[#This Row],[Interior Color]]="Grey"),0,1)</f>
        <v>1</v>
      </c>
      <c r="AC2863" t="s">
        <v>25</v>
      </c>
      <c r="AD28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64" spans="1:30" hidden="1" x14ac:dyDescent="0.2">
      <c r="A2864" t="s">
        <v>706</v>
      </c>
      <c r="C2864" t="e">
        <f>ABS((porsche_data[[#This Row],[Price]]-#REF!)/#REF!)</f>
        <v>#REF!</v>
      </c>
      <c r="D2864" t="s">
        <v>324</v>
      </c>
      <c r="E2864" t="s">
        <v>707</v>
      </c>
      <c r="F2864">
        <f>IF(OR(ISNUMBER(SEARCH(" 4S",porsche_data[[#This Row],[Model]])), ISNUMBER(SEARCH(" S",porsche_data[[#This Row],[Model]]))),1,0)</f>
        <v>1</v>
      </c>
      <c r="G2864">
        <f>IF(ISNUMBER(SEARCH("Turbo",porsche_data[[#This Row],[Model]])),1,0)</f>
        <v>1</v>
      </c>
      <c r="H2864">
        <f>IF(ISNUMBER(SEARCH("GT",porsche_data[[#This Row],[Model]])),1,0)</f>
        <v>0</v>
      </c>
      <c r="I2864">
        <f>IF(ISNUMBER(SEARCH("RS",porsche_data[[#This Row],[Model]])),1,0)</f>
        <v>0</v>
      </c>
      <c r="J2864">
        <f>IF(ISNUMBER(SEARCH("Targa",porsche_data[[#This Row],[Body]])),1,0)</f>
        <v>0</v>
      </c>
      <c r="K2864">
        <f>IF(ISNUMBER(SEARCH("Cabriolet",porsche_data[[#This Row],[Body]])),1,0)</f>
        <v>0</v>
      </c>
      <c r="L2864" t="s">
        <v>44</v>
      </c>
      <c r="N2864" t="s">
        <v>708</v>
      </c>
      <c r="O2864" t="str">
        <f>IF(ISNUMBER(SEARCH("km",porsche_data[[#This Row],[Mileage0]])),porsche_data[[#This Row],[Mileage0]],"")</f>
        <v>141600 km</v>
      </c>
      <c r="P2864" t="s">
        <v>66</v>
      </c>
      <c r="R2864" t="s">
        <v>19</v>
      </c>
      <c r="T2864" t="s">
        <v>20</v>
      </c>
      <c r="U2864" t="s">
        <v>53</v>
      </c>
      <c r="V2864">
        <f>IF(porsche_data[[#This Row],[Transmission]]="Automatic",1,0)</f>
        <v>1</v>
      </c>
      <c r="W2864">
        <f>IF(porsche_data[[#This Row],[Transmission]]="PDK",1,0)</f>
        <v>0</v>
      </c>
      <c r="X2864" t="s">
        <v>46</v>
      </c>
      <c r="Y2864">
        <f>IF(porsche_data[[#This Row],[Drive]]="Rear drive",0,1)</f>
        <v>1</v>
      </c>
      <c r="Z2864" t="s">
        <v>23</v>
      </c>
      <c r="AA2864" t="s">
        <v>24</v>
      </c>
      <c r="AB2864">
        <f>IF(OR(porsche_data[[#This Row],[Interior Color]]="Black",porsche_data[[#This Row],[Interior Color]]="Beige",porsche_data[[#This Row],[Interior Color]]="Brown",porsche_data[[#This Row],[Interior Color]]="Grey"),0,1)</f>
        <v>0</v>
      </c>
      <c r="AC2864" t="s">
        <v>99</v>
      </c>
      <c r="AD28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65" spans="1:30" hidden="1" x14ac:dyDescent="0.2">
      <c r="A2865" t="s">
        <v>25</v>
      </c>
      <c r="C2865" t="e">
        <f>ABS((porsche_data[[#This Row],[Price]]-#REF!)/#REF!)</f>
        <v>#REF!</v>
      </c>
      <c r="D2865" t="s">
        <v>279</v>
      </c>
      <c r="E2865" t="s">
        <v>43</v>
      </c>
      <c r="F2865">
        <f>IF(OR(ISNUMBER(SEARCH(" 4S",porsche_data[[#This Row],[Model]])), ISNUMBER(SEARCH(" S",porsche_data[[#This Row],[Model]]))),1,0)</f>
        <v>0</v>
      </c>
      <c r="G2865">
        <f>IF(ISNUMBER(SEARCH("Turbo",porsche_data[[#This Row],[Model]])),1,0)</f>
        <v>0</v>
      </c>
      <c r="H2865">
        <f>IF(ISNUMBER(SEARCH("GT",porsche_data[[#This Row],[Model]])),1,0)</f>
        <v>0</v>
      </c>
      <c r="I2865">
        <f>IF(ISNUMBER(SEARCH("RS",porsche_data[[#This Row],[Model]])),1,0)</f>
        <v>0</v>
      </c>
      <c r="J2865">
        <f>IF(ISNUMBER(SEARCH("Targa",porsche_data[[#This Row],[Body]])),1,0)</f>
        <v>0</v>
      </c>
      <c r="K2865">
        <f>IF(ISNUMBER(SEARCH("Cabriolet",porsche_data[[#This Row],[Body]])),1,0)</f>
        <v>0</v>
      </c>
      <c r="L2865" t="s">
        <v>44</v>
      </c>
      <c r="N2865" t="s">
        <v>3242</v>
      </c>
      <c r="O2865" t="str">
        <f>IF(ISNUMBER(SEARCH("km",porsche_data[[#This Row],[Mileage0]])),porsche_data[[#This Row],[Mileage0]],"")</f>
        <v>9500 km</v>
      </c>
      <c r="P2865" t="s">
        <v>1140</v>
      </c>
      <c r="R2865" t="s">
        <v>19</v>
      </c>
      <c r="T2865" t="s">
        <v>20</v>
      </c>
      <c r="U2865" t="s">
        <v>21</v>
      </c>
      <c r="V2865">
        <f>IF(porsche_data[[#This Row],[Transmission]]="Automatic",1,0)</f>
        <v>0</v>
      </c>
      <c r="W2865">
        <f>IF(porsche_data[[#This Row],[Transmission]]="PDK",1,0)</f>
        <v>0</v>
      </c>
      <c r="X2865" t="s">
        <v>46</v>
      </c>
      <c r="Y2865">
        <f>IF(porsche_data[[#This Row],[Drive]]="Rear drive",0,1)</f>
        <v>1</v>
      </c>
      <c r="Z2865" t="s">
        <v>23</v>
      </c>
      <c r="AA2865" t="s">
        <v>250</v>
      </c>
      <c r="AB2865">
        <f>IF(OR(porsche_data[[#This Row],[Interior Color]]="Black",porsche_data[[#This Row],[Interior Color]]="Beige",porsche_data[[#This Row],[Interior Color]]="Brown",porsche_data[[#This Row],[Interior Color]]="Grey"),0,1)</f>
        <v>0</v>
      </c>
      <c r="AC2865" t="s">
        <v>47</v>
      </c>
      <c r="AD28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66" spans="1:30" hidden="1" x14ac:dyDescent="0.2">
      <c r="A2866" t="s">
        <v>323</v>
      </c>
      <c r="C2866" t="e">
        <f>ABS((porsche_data[[#This Row],[Price]]-#REF!)/#REF!)</f>
        <v>#REF!</v>
      </c>
      <c r="D2866" t="s">
        <v>294</v>
      </c>
      <c r="E2866" t="s">
        <v>295</v>
      </c>
      <c r="F2866">
        <f>IF(OR(ISNUMBER(SEARCH(" 4S",porsche_data[[#This Row],[Model]])), ISNUMBER(SEARCH(" S",porsche_data[[#This Row],[Model]]))),1,0)</f>
        <v>1</v>
      </c>
      <c r="G2866">
        <f>IF(ISNUMBER(SEARCH("Turbo",porsche_data[[#This Row],[Model]])),1,0)</f>
        <v>0</v>
      </c>
      <c r="H2866">
        <f>IF(ISNUMBER(SEARCH("GT",porsche_data[[#This Row],[Model]])),1,0)</f>
        <v>0</v>
      </c>
      <c r="I2866">
        <f>IF(ISNUMBER(SEARCH("RS",porsche_data[[#This Row],[Model]])),1,0)</f>
        <v>0</v>
      </c>
      <c r="J2866">
        <f>IF(ISNUMBER(SEARCH("Targa",porsche_data[[#This Row],[Body]])),1,0)</f>
        <v>1</v>
      </c>
      <c r="K2866">
        <f>IF(ISNUMBER(SEARCH("Cabriolet",porsche_data[[#This Row],[Body]])),1,0)</f>
        <v>0</v>
      </c>
      <c r="L2866" t="s">
        <v>36</v>
      </c>
      <c r="N2866" t="s">
        <v>3899</v>
      </c>
      <c r="O2866" t="str">
        <f>IF(ISNUMBER(SEARCH("km",porsche_data[[#This Row],[Mileage0]])),porsche_data[[#This Row],[Mileage0]],"")</f>
        <v>159249 km</v>
      </c>
      <c r="P2866" t="s">
        <v>297</v>
      </c>
      <c r="R2866" t="s">
        <v>88</v>
      </c>
      <c r="T2866" t="s">
        <v>20</v>
      </c>
      <c r="U2866" t="s">
        <v>21</v>
      </c>
      <c r="V2866">
        <f>IF(porsche_data[[#This Row],[Transmission]]="Automatic",1,0)</f>
        <v>0</v>
      </c>
      <c r="W2866">
        <f>IF(porsche_data[[#This Row],[Transmission]]="PDK",1,0)</f>
        <v>0</v>
      </c>
      <c r="X2866" t="s">
        <v>46</v>
      </c>
      <c r="Y2866">
        <f>IF(porsche_data[[#This Row],[Drive]]="Rear drive",0,1)</f>
        <v>1</v>
      </c>
      <c r="Z2866" t="s">
        <v>23</v>
      </c>
      <c r="AA2866" t="s">
        <v>24</v>
      </c>
      <c r="AB2866">
        <f>IF(OR(porsche_data[[#This Row],[Interior Color]]="Black",porsche_data[[#This Row],[Interior Color]]="Beige",porsche_data[[#This Row],[Interior Color]]="Brown",porsche_data[[#This Row],[Interior Color]]="Grey"),0,1)</f>
        <v>0</v>
      </c>
      <c r="AC2866" t="s">
        <v>99</v>
      </c>
      <c r="AD28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67" spans="1:30" x14ac:dyDescent="0.2">
      <c r="A2867" t="s">
        <v>1303</v>
      </c>
      <c r="B2867">
        <v>90000</v>
      </c>
      <c r="C2867">
        <f>ABS((porsche_data[[#This Row],[Price]]-AVERAGE(B2799:B7254))/_xlfn.STDEV.P(B2799:B7254))</f>
        <v>1.3580911368101307</v>
      </c>
      <c r="D2867" t="s">
        <v>14</v>
      </c>
      <c r="E2867" t="s">
        <v>43</v>
      </c>
      <c r="F2867">
        <f>IF(OR(ISNUMBER(SEARCH(" 4S",porsche_data[[#This Row],[Model]])), ISNUMBER(SEARCH(" S",porsche_data[[#This Row],[Model]]))),1,0)</f>
        <v>0</v>
      </c>
      <c r="G2867">
        <f>IF(ISNUMBER(SEARCH("Turbo",porsche_data[[#This Row],[Model]])),1,0)</f>
        <v>0</v>
      </c>
      <c r="H2867">
        <f>IF(ISNUMBER(SEARCH("GT",porsche_data[[#This Row],[Model]])),1,0)</f>
        <v>0</v>
      </c>
      <c r="I2867">
        <f>IF(ISNUMBER(SEARCH("RS",porsche_data[[#This Row],[Model]])),1,0)</f>
        <v>0</v>
      </c>
      <c r="J2867">
        <f>IF(ISNUMBER(SEARCH("Targa",porsche_data[[#This Row],[Body]])),1,0)</f>
        <v>0</v>
      </c>
      <c r="K2867">
        <f>IF(ISNUMBER(SEARCH("Cabriolet",porsche_data[[#This Row],[Body]])),1,0)</f>
        <v>0</v>
      </c>
      <c r="L2867" t="s">
        <v>44</v>
      </c>
      <c r="M2867">
        <v>964</v>
      </c>
      <c r="N2867" t="s">
        <v>1749</v>
      </c>
      <c r="O2867" s="3">
        <f>1*(LEFT(porsche_data[[#This Row],[Mileage0]],FIND(" ",porsche_data[[#This Row],[Mileage0]])-1))</f>
        <v>113609</v>
      </c>
      <c r="P2867" t="s">
        <v>18</v>
      </c>
      <c r="Q2867">
        <v>250</v>
      </c>
      <c r="R2867" t="s">
        <v>19</v>
      </c>
      <c r="S2867">
        <f>1*(LEFT(porsche_data[[#This Row],[Cylinder Capacity]],FIND(" ",porsche_data[[#This Row],[Cylinder Capacity]])-1))</f>
        <v>3.6</v>
      </c>
      <c r="T2867" t="s">
        <v>20</v>
      </c>
      <c r="U2867" t="s">
        <v>21</v>
      </c>
      <c r="V2867">
        <f>IF(porsche_data[[#This Row],[Transmission]]="Automatic",1,0)</f>
        <v>0</v>
      </c>
      <c r="W2867">
        <f>IF(porsche_data[[#This Row],[Transmission]]="PDK",1,0)</f>
        <v>0</v>
      </c>
      <c r="X2867" t="s">
        <v>22</v>
      </c>
      <c r="Y2867">
        <f>IF(porsche_data[[#This Row],[Drive]]="Rear drive",0,1)</f>
        <v>0</v>
      </c>
      <c r="Z2867" t="s">
        <v>23</v>
      </c>
      <c r="AA2867" t="s">
        <v>24</v>
      </c>
      <c r="AB2867">
        <f>IF(OR(porsche_data[[#This Row],[Interior Color]]="Black",porsche_data[[#This Row],[Interior Color]]="Beige",porsche_data[[#This Row],[Interior Color]]="Brown",porsche_data[[#This Row],[Interior Color]]="Grey"),0,1)</f>
        <v>0</v>
      </c>
      <c r="AC2867" t="s">
        <v>47</v>
      </c>
      <c r="AD28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68" spans="1:30" hidden="1" x14ac:dyDescent="0.2">
      <c r="A2868" t="s">
        <v>1212</v>
      </c>
      <c r="C2868" t="e">
        <f>ABS((porsche_data[[#This Row],[Price]]-#REF!)/#REF!)</f>
        <v>#REF!</v>
      </c>
      <c r="D2868" t="s">
        <v>63</v>
      </c>
      <c r="E2868" t="s">
        <v>237</v>
      </c>
      <c r="F2868">
        <f>IF(OR(ISNUMBER(SEARCH(" 4S",porsche_data[[#This Row],[Model]])), ISNUMBER(SEARCH(" S",porsche_data[[#This Row],[Model]]))),1,0)</f>
        <v>0</v>
      </c>
      <c r="G2868">
        <f>IF(ISNUMBER(SEARCH("Turbo",porsche_data[[#This Row],[Model]])),1,0)</f>
        <v>0</v>
      </c>
      <c r="H2868">
        <f>IF(ISNUMBER(SEARCH("GT",porsche_data[[#This Row],[Model]])),1,0)</f>
        <v>1</v>
      </c>
      <c r="I2868">
        <f>IF(ISNUMBER(SEARCH("RS",porsche_data[[#This Row],[Model]])),1,0)</f>
        <v>0</v>
      </c>
      <c r="J2868">
        <f>IF(ISNUMBER(SEARCH("Targa",porsche_data[[#This Row],[Body]])),1,0)</f>
        <v>0</v>
      </c>
      <c r="K2868">
        <f>IF(ISNUMBER(SEARCH("Cabriolet",porsche_data[[#This Row],[Body]])),1,0)</f>
        <v>0</v>
      </c>
      <c r="L2868" t="s">
        <v>44</v>
      </c>
      <c r="N2868" t="s">
        <v>3900</v>
      </c>
      <c r="O2868" t="str">
        <f>IF(ISNUMBER(SEARCH("km",porsche_data[[#This Row],[Mileage0]])),porsche_data[[#This Row],[Mileage0]],"")</f>
        <v>581 km</v>
      </c>
      <c r="P2868" t="s">
        <v>178</v>
      </c>
      <c r="R2868" t="s">
        <v>67</v>
      </c>
      <c r="T2868" t="s">
        <v>20</v>
      </c>
      <c r="U2868" t="s">
        <v>31</v>
      </c>
      <c r="V2868">
        <f>IF(porsche_data[[#This Row],[Transmission]]="Automatic",1,0)</f>
        <v>0</v>
      </c>
      <c r="W2868">
        <f>IF(porsche_data[[#This Row],[Transmission]]="PDK",1,0)</f>
        <v>1</v>
      </c>
      <c r="X2868" t="s">
        <v>22</v>
      </c>
      <c r="Y2868">
        <f>IF(porsche_data[[#This Row],[Drive]]="Rear drive",0,1)</f>
        <v>0</v>
      </c>
      <c r="Z2868" t="s">
        <v>23</v>
      </c>
      <c r="AA2868" t="s">
        <v>24</v>
      </c>
      <c r="AB2868">
        <f>IF(OR(porsche_data[[#This Row],[Interior Color]]="Black",porsche_data[[#This Row],[Interior Color]]="Beige",porsche_data[[#This Row],[Interior Color]]="Brown",porsche_data[[#This Row],[Interior Color]]="Grey"),0,1)</f>
        <v>0</v>
      </c>
      <c r="AC2868" t="s">
        <v>47</v>
      </c>
      <c r="AD28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69" spans="1:30" hidden="1" x14ac:dyDescent="0.2">
      <c r="A2869" t="s">
        <v>25</v>
      </c>
      <c r="C2869" t="e">
        <f>ABS((porsche_data[[#This Row],[Price]]-#REF!)/#REF!)</f>
        <v>#REF!</v>
      </c>
      <c r="D2869" t="s">
        <v>25</v>
      </c>
      <c r="E2869" t="s">
        <v>25</v>
      </c>
      <c r="F2869">
        <f>IF(OR(ISNUMBER(SEARCH(" 4S",porsche_data[[#This Row],[Model]])), ISNUMBER(SEARCH(" S",porsche_data[[#This Row],[Model]]))),1,0)</f>
        <v>0</v>
      </c>
      <c r="G2869">
        <f>IF(ISNUMBER(SEARCH("Turbo",porsche_data[[#This Row],[Model]])),1,0)</f>
        <v>0</v>
      </c>
      <c r="H2869">
        <f>IF(ISNUMBER(SEARCH("GT",porsche_data[[#This Row],[Model]])),1,0)</f>
        <v>0</v>
      </c>
      <c r="I2869">
        <f>IF(ISNUMBER(SEARCH("RS",porsche_data[[#This Row],[Model]])),1,0)</f>
        <v>0</v>
      </c>
      <c r="J2869">
        <f>IF(ISNUMBER(SEARCH("Targa",porsche_data[[#This Row],[Body]])),1,0)</f>
        <v>0</v>
      </c>
      <c r="K2869">
        <f>IF(ISNUMBER(SEARCH("Cabriolet",porsche_data[[#This Row],[Body]])),1,0)</f>
        <v>0</v>
      </c>
      <c r="L2869" t="s">
        <v>25</v>
      </c>
      <c r="N2869" t="s">
        <v>25</v>
      </c>
      <c r="O2869" t="str">
        <f>IF(ISNUMBER(SEARCH("km",porsche_data[[#This Row],[Mileage0]])),porsche_data[[#This Row],[Mileage0]],"")</f>
        <v/>
      </c>
      <c r="P2869" t="s">
        <v>25</v>
      </c>
      <c r="R2869" t="s">
        <v>25</v>
      </c>
      <c r="T2869" t="s">
        <v>25</v>
      </c>
      <c r="U2869" t="s">
        <v>25</v>
      </c>
      <c r="V2869">
        <f>IF(porsche_data[[#This Row],[Transmission]]="Automatic",1,0)</f>
        <v>0</v>
      </c>
      <c r="W2869">
        <f>IF(porsche_data[[#This Row],[Transmission]]="PDK",1,0)</f>
        <v>0</v>
      </c>
      <c r="X2869" t="s">
        <v>25</v>
      </c>
      <c r="Y2869">
        <f>IF(porsche_data[[#This Row],[Drive]]="Rear drive",0,1)</f>
        <v>1</v>
      </c>
      <c r="Z2869" t="s">
        <v>25</v>
      </c>
      <c r="AA2869" t="s">
        <v>25</v>
      </c>
      <c r="AB2869">
        <f>IF(OR(porsche_data[[#This Row],[Interior Color]]="Black",porsche_data[[#This Row],[Interior Color]]="Beige",porsche_data[[#This Row],[Interior Color]]="Brown",porsche_data[[#This Row],[Interior Color]]="Grey"),0,1)</f>
        <v>1</v>
      </c>
      <c r="AC2869" t="s">
        <v>25</v>
      </c>
      <c r="AD28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70" spans="1:30" hidden="1" x14ac:dyDescent="0.2">
      <c r="A2870" t="s">
        <v>25</v>
      </c>
      <c r="C2870" t="e">
        <f>ABS((porsche_data[[#This Row],[Price]]-#REF!)/#REF!)</f>
        <v>#REF!</v>
      </c>
      <c r="D2870" t="s">
        <v>1035</v>
      </c>
      <c r="E2870" t="s">
        <v>1036</v>
      </c>
      <c r="F2870">
        <f>IF(OR(ISNUMBER(SEARCH(" 4S",porsche_data[[#This Row],[Model]])), ISNUMBER(SEARCH(" S",porsche_data[[#This Row],[Model]]))),1,0)</f>
        <v>1</v>
      </c>
      <c r="G2870">
        <f>IF(ISNUMBER(SEARCH("Turbo",porsche_data[[#This Row],[Model]])),1,0)</f>
        <v>0</v>
      </c>
      <c r="H2870">
        <f>IF(ISNUMBER(SEARCH("GT",porsche_data[[#This Row],[Model]])),1,0)</f>
        <v>0</v>
      </c>
      <c r="I2870">
        <f>IF(ISNUMBER(SEARCH("RS",porsche_data[[#This Row],[Model]])),1,0)</f>
        <v>0</v>
      </c>
      <c r="J2870">
        <f>IF(ISNUMBER(SEARCH("Targa",porsche_data[[#This Row],[Body]])),1,0)</f>
        <v>0</v>
      </c>
      <c r="K2870">
        <f>IF(ISNUMBER(SEARCH("Cabriolet",porsche_data[[#This Row],[Body]])),1,0)</f>
        <v>0</v>
      </c>
      <c r="L2870" t="s">
        <v>108</v>
      </c>
      <c r="N2870" t="s">
        <v>3901</v>
      </c>
      <c r="O2870" t="str">
        <f>IF(ISNUMBER(SEARCH("km",porsche_data[[#This Row],[Mileage0]])),porsche_data[[#This Row],[Mileage0]],"")</f>
        <v/>
      </c>
      <c r="P2870" t="s">
        <v>515</v>
      </c>
      <c r="R2870" t="s">
        <v>395</v>
      </c>
      <c r="T2870" t="s">
        <v>20</v>
      </c>
      <c r="U2870" t="s">
        <v>21</v>
      </c>
      <c r="V2870">
        <f>IF(porsche_data[[#This Row],[Transmission]]="Automatic",1,0)</f>
        <v>0</v>
      </c>
      <c r="W2870">
        <f>IF(porsche_data[[#This Row],[Transmission]]="PDK",1,0)</f>
        <v>0</v>
      </c>
      <c r="X2870" t="s">
        <v>22</v>
      </c>
      <c r="Y2870">
        <f>IF(porsche_data[[#This Row],[Drive]]="Rear drive",0,1)</f>
        <v>0</v>
      </c>
      <c r="Z2870" t="s">
        <v>23</v>
      </c>
      <c r="AA2870" t="s">
        <v>116</v>
      </c>
      <c r="AB2870">
        <f>IF(OR(porsche_data[[#This Row],[Interior Color]]="Black",porsche_data[[#This Row],[Interior Color]]="Beige",porsche_data[[#This Row],[Interior Color]]="Brown",porsche_data[[#This Row],[Interior Color]]="Grey"),0,1)</f>
        <v>1</v>
      </c>
      <c r="AC2870" t="s">
        <v>61</v>
      </c>
      <c r="AD28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71" spans="1:30" x14ac:dyDescent="0.2">
      <c r="A2871" t="s">
        <v>1303</v>
      </c>
      <c r="B2871">
        <v>90000</v>
      </c>
      <c r="C2871">
        <f>ABS((porsche_data[[#This Row],[Price]]-AVERAGE(B2803:B7258))/_xlfn.STDEV.P(B2803:B7258))</f>
        <v>1.3624650743348496</v>
      </c>
      <c r="D2871" t="s">
        <v>267</v>
      </c>
      <c r="E2871" t="s">
        <v>794</v>
      </c>
      <c r="F2871">
        <f>IF(OR(ISNUMBER(SEARCH(" 4S",porsche_data[[#This Row],[Model]])), ISNUMBER(SEARCH(" S",porsche_data[[#This Row],[Model]]))),1,0)</f>
        <v>1</v>
      </c>
      <c r="G2871">
        <f>IF(ISNUMBER(SEARCH("Turbo",porsche_data[[#This Row],[Model]])),1,0)</f>
        <v>0</v>
      </c>
      <c r="H2871">
        <f>IF(ISNUMBER(SEARCH("GT",porsche_data[[#This Row],[Model]])),1,0)</f>
        <v>0</v>
      </c>
      <c r="I2871">
        <f>IF(ISNUMBER(SEARCH("RS",porsche_data[[#This Row],[Model]])),1,0)</f>
        <v>0</v>
      </c>
      <c r="J2871">
        <f>IF(ISNUMBER(SEARCH("Targa",porsche_data[[#This Row],[Body]])),1,0)</f>
        <v>0</v>
      </c>
      <c r="K2871">
        <f>IF(ISNUMBER(SEARCH("Cabriolet",porsche_data[[#This Row],[Body]])),1,0)</f>
        <v>0</v>
      </c>
      <c r="L2871" t="s">
        <v>44</v>
      </c>
      <c r="M2871">
        <v>991</v>
      </c>
      <c r="N2871" t="s">
        <v>4851</v>
      </c>
      <c r="O2871" s="3">
        <f>1*(LEFT(porsche_data[[#This Row],[Mileage0]],FIND(" ",porsche_data[[#This Row],[Mileage0]])-1))</f>
        <v>132971</v>
      </c>
      <c r="P2871" t="s">
        <v>207</v>
      </c>
      <c r="Q2871">
        <v>400</v>
      </c>
      <c r="R2871" t="s">
        <v>88</v>
      </c>
      <c r="S2871">
        <f>1*(LEFT(porsche_data[[#This Row],[Cylinder Capacity]],FIND(" ",porsche_data[[#This Row],[Cylinder Capacity]])-1))</f>
        <v>3.8</v>
      </c>
      <c r="T2871" t="s">
        <v>20</v>
      </c>
      <c r="U2871" t="s">
        <v>31</v>
      </c>
      <c r="V2871">
        <f>IF(porsche_data[[#This Row],[Transmission]]="Automatic",1,0)</f>
        <v>0</v>
      </c>
      <c r="W2871">
        <f>IF(porsche_data[[#This Row],[Transmission]]="PDK",1,0)</f>
        <v>1</v>
      </c>
      <c r="X2871" t="s">
        <v>22</v>
      </c>
      <c r="Y2871">
        <f>IF(porsche_data[[#This Row],[Drive]]="Rear drive",0,1)</f>
        <v>0</v>
      </c>
      <c r="Z2871" t="s">
        <v>23</v>
      </c>
      <c r="AA2871" t="s">
        <v>24</v>
      </c>
      <c r="AB2871">
        <f>IF(OR(porsche_data[[#This Row],[Interior Color]]="Black",porsche_data[[#This Row],[Interior Color]]="Beige",porsche_data[[#This Row],[Interior Color]]="Brown",porsche_data[[#This Row],[Interior Color]]="Grey"),0,1)</f>
        <v>0</v>
      </c>
      <c r="AC2871" t="s">
        <v>24</v>
      </c>
      <c r="AD28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72" spans="1:30" x14ac:dyDescent="0.2">
      <c r="A2872" t="s">
        <v>2270</v>
      </c>
      <c r="B2872">
        <v>89997</v>
      </c>
      <c r="C2872">
        <f>ABS((porsche_data[[#This Row],[Price]]-AVERAGE(B2804:B7259))/_xlfn.STDEV.P(B2804:B7259))</f>
        <v>1.3622747378831697</v>
      </c>
      <c r="D2872" t="s">
        <v>298</v>
      </c>
      <c r="E2872" t="s">
        <v>891</v>
      </c>
      <c r="F2872">
        <f>IF(OR(ISNUMBER(SEARCH(" 4S",porsche_data[[#This Row],[Model]])), ISNUMBER(SEARCH(" S",porsche_data[[#This Row],[Model]]))),1,0)</f>
        <v>0</v>
      </c>
      <c r="G2872">
        <f>IF(ISNUMBER(SEARCH("Turbo",porsche_data[[#This Row],[Model]])),1,0)</f>
        <v>1</v>
      </c>
      <c r="H2872">
        <f>IF(ISNUMBER(SEARCH("GT",porsche_data[[#This Row],[Model]])),1,0)</f>
        <v>0</v>
      </c>
      <c r="I2872">
        <f>IF(ISNUMBER(SEARCH("RS",porsche_data[[#This Row],[Model]])),1,0)</f>
        <v>0</v>
      </c>
      <c r="J2872">
        <f>IF(ISNUMBER(SEARCH("Targa",porsche_data[[#This Row],[Body]])),1,0)</f>
        <v>0</v>
      </c>
      <c r="K2872">
        <f>IF(ISNUMBER(SEARCH("Cabriolet",porsche_data[[#This Row],[Body]])),1,0)</f>
        <v>1</v>
      </c>
      <c r="L2872" t="s">
        <v>16</v>
      </c>
      <c r="M2872">
        <v>997</v>
      </c>
      <c r="N2872" t="s">
        <v>2271</v>
      </c>
      <c r="O2872" s="3">
        <f>1*(LEFT(porsche_data[[#This Row],[Mileage0]],FIND(" ",porsche_data[[#This Row],[Mileage0]])-1))</f>
        <v>70528</v>
      </c>
      <c r="P2872" t="s">
        <v>178</v>
      </c>
      <c r="Q2872">
        <v>480</v>
      </c>
      <c r="R2872" t="s">
        <v>19</v>
      </c>
      <c r="S2872">
        <f>1*(LEFT(porsche_data[[#This Row],[Cylinder Capacity]],FIND(" ",porsche_data[[#This Row],[Cylinder Capacity]])-1))</f>
        <v>3.6</v>
      </c>
      <c r="T2872" t="s">
        <v>20</v>
      </c>
      <c r="U2872" t="s">
        <v>53</v>
      </c>
      <c r="V2872">
        <f>IF(porsche_data[[#This Row],[Transmission]]="Automatic",1,0)</f>
        <v>1</v>
      </c>
      <c r="W2872">
        <f>IF(porsche_data[[#This Row],[Transmission]]="PDK",1,0)</f>
        <v>0</v>
      </c>
      <c r="X2872" t="s">
        <v>46</v>
      </c>
      <c r="Y2872">
        <f>IF(porsche_data[[#This Row],[Drive]]="Rear drive",0,1)</f>
        <v>1</v>
      </c>
      <c r="Z2872" t="s">
        <v>23</v>
      </c>
      <c r="AA2872" t="s">
        <v>24</v>
      </c>
      <c r="AB2872">
        <f>IF(OR(porsche_data[[#This Row],[Interior Color]]="Black",porsche_data[[#This Row],[Interior Color]]="Beige",porsche_data[[#This Row],[Interior Color]]="Brown",porsche_data[[#This Row],[Interior Color]]="Grey"),0,1)</f>
        <v>0</v>
      </c>
      <c r="AC2872" t="s">
        <v>61</v>
      </c>
      <c r="AD28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73" spans="1:30" x14ac:dyDescent="0.2">
      <c r="A2873" t="s">
        <v>2270</v>
      </c>
      <c r="B2873">
        <v>89997</v>
      </c>
      <c r="C2873">
        <f>ABS((porsche_data[[#This Row],[Price]]-AVERAGE(B2805:B7260))/_xlfn.STDEV.P(B2805:B7260))</f>
        <v>1.3666857381124038</v>
      </c>
      <c r="D2873" t="s">
        <v>27</v>
      </c>
      <c r="E2873" t="s">
        <v>397</v>
      </c>
      <c r="F2873">
        <f>IF(OR(ISNUMBER(SEARCH(" 4S",porsche_data[[#This Row],[Model]])), ISNUMBER(SEARCH(" S",porsche_data[[#This Row],[Model]]))),1,0)</f>
        <v>1</v>
      </c>
      <c r="G2873">
        <f>IF(ISNUMBER(SEARCH("Turbo",porsche_data[[#This Row],[Model]])),1,0)</f>
        <v>0</v>
      </c>
      <c r="H2873">
        <f>IF(ISNUMBER(SEARCH("GT",porsche_data[[#This Row],[Model]])),1,0)</f>
        <v>0</v>
      </c>
      <c r="I2873">
        <f>IF(ISNUMBER(SEARCH("RS",porsche_data[[#This Row],[Model]])),1,0)</f>
        <v>0</v>
      </c>
      <c r="J2873">
        <f>IF(ISNUMBER(SEARCH("Targa",porsche_data[[#This Row],[Body]])),1,0)</f>
        <v>0</v>
      </c>
      <c r="K2873">
        <f>IF(ISNUMBER(SEARCH("Cabriolet",porsche_data[[#This Row],[Body]])),1,0)</f>
        <v>1</v>
      </c>
      <c r="L2873" t="s">
        <v>16</v>
      </c>
      <c r="M2873">
        <v>997</v>
      </c>
      <c r="N2873" t="s">
        <v>1522</v>
      </c>
      <c r="O2873" s="3">
        <f>1*(LEFT(porsche_data[[#This Row],[Mileage0]],FIND(" ",porsche_data[[#This Row],[Mileage0]])-1))</f>
        <v>31000</v>
      </c>
      <c r="P2873" t="s">
        <v>182</v>
      </c>
      <c r="Q2873">
        <v>385</v>
      </c>
      <c r="R2873" t="s">
        <v>88</v>
      </c>
      <c r="S2873">
        <f>1*(LEFT(porsche_data[[#This Row],[Cylinder Capacity]],FIND(" ",porsche_data[[#This Row],[Cylinder Capacity]])-1))</f>
        <v>3.8</v>
      </c>
      <c r="T2873" t="s">
        <v>20</v>
      </c>
      <c r="U2873" t="s">
        <v>31</v>
      </c>
      <c r="V2873">
        <f>IF(porsche_data[[#This Row],[Transmission]]="Automatic",1,0)</f>
        <v>0</v>
      </c>
      <c r="W2873">
        <f>IF(porsche_data[[#This Row],[Transmission]]="PDK",1,0)</f>
        <v>1</v>
      </c>
      <c r="X2873" t="s">
        <v>46</v>
      </c>
      <c r="Y2873">
        <f>IF(porsche_data[[#This Row],[Drive]]="Rear drive",0,1)</f>
        <v>1</v>
      </c>
      <c r="Z2873" t="s">
        <v>23</v>
      </c>
      <c r="AA2873" t="s">
        <v>24</v>
      </c>
      <c r="AB2873">
        <f>IF(OR(porsche_data[[#This Row],[Interior Color]]="Black",porsche_data[[#This Row],[Interior Color]]="Beige",porsche_data[[#This Row],[Interior Color]]="Brown",porsche_data[[#This Row],[Interior Color]]="Grey"),0,1)</f>
        <v>0</v>
      </c>
      <c r="AC2873" t="s">
        <v>589</v>
      </c>
      <c r="AD28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74" spans="1:30" hidden="1" x14ac:dyDescent="0.2">
      <c r="A2874" t="s">
        <v>25</v>
      </c>
      <c r="C2874" t="e">
        <f>ABS((porsche_data[[#This Row],[Price]]-#REF!)/#REF!)</f>
        <v>#REF!</v>
      </c>
      <c r="D2874" t="s">
        <v>42</v>
      </c>
      <c r="E2874" t="s">
        <v>383</v>
      </c>
      <c r="F2874">
        <f>IF(OR(ISNUMBER(SEARCH(" 4S",porsche_data[[#This Row],[Model]])), ISNUMBER(SEARCH(" S",porsche_data[[#This Row],[Model]]))),1,0)</f>
        <v>0</v>
      </c>
      <c r="G2874">
        <f>IF(ISNUMBER(SEARCH("Turbo",porsche_data[[#This Row],[Model]])),1,0)</f>
        <v>0</v>
      </c>
      <c r="H2874">
        <f>IF(ISNUMBER(SEARCH("GT",porsche_data[[#This Row],[Model]])),1,0)</f>
        <v>0</v>
      </c>
      <c r="I2874">
        <f>IF(ISNUMBER(SEARCH("RS",porsche_data[[#This Row],[Model]])),1,0)</f>
        <v>0</v>
      </c>
      <c r="J2874">
        <f>IF(ISNUMBER(SEARCH("Targa",porsche_data[[#This Row],[Body]])),1,0)</f>
        <v>0</v>
      </c>
      <c r="K2874">
        <f>IF(ISNUMBER(SEARCH("Cabriolet",porsche_data[[#This Row],[Body]])),1,0)</f>
        <v>0</v>
      </c>
      <c r="L2874" t="s">
        <v>44</v>
      </c>
      <c r="N2874" t="s">
        <v>3907</v>
      </c>
      <c r="O2874" t="str">
        <f>IF(ISNUMBER(SEARCH("km",porsche_data[[#This Row],[Mileage0]])),porsche_data[[#This Row],[Mileage0]],"")</f>
        <v>124791 km</v>
      </c>
      <c r="P2874" t="s">
        <v>385</v>
      </c>
      <c r="R2874" t="s">
        <v>78</v>
      </c>
      <c r="T2874" t="s">
        <v>20</v>
      </c>
      <c r="U2874" t="s">
        <v>53</v>
      </c>
      <c r="V2874">
        <f>IF(porsche_data[[#This Row],[Transmission]]="Automatic",1,0)</f>
        <v>1</v>
      </c>
      <c r="W2874">
        <f>IF(porsche_data[[#This Row],[Transmission]]="PDK",1,0)</f>
        <v>0</v>
      </c>
      <c r="X2874" t="s">
        <v>22</v>
      </c>
      <c r="Y2874">
        <f>IF(porsche_data[[#This Row],[Drive]]="Rear drive",0,1)</f>
        <v>0</v>
      </c>
      <c r="Z2874" t="s">
        <v>23</v>
      </c>
      <c r="AA2874" t="s">
        <v>24</v>
      </c>
      <c r="AB2874">
        <f>IF(OR(porsche_data[[#This Row],[Interior Color]]="Black",porsche_data[[#This Row],[Interior Color]]="Beige",porsche_data[[#This Row],[Interior Color]]="Brown",porsche_data[[#This Row],[Interior Color]]="Grey"),0,1)</f>
        <v>0</v>
      </c>
      <c r="AC2874" t="s">
        <v>99</v>
      </c>
      <c r="AD28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75" spans="1:30" hidden="1" x14ac:dyDescent="0.2">
      <c r="A2875" t="s">
        <v>25</v>
      </c>
      <c r="C2875" t="e">
        <f>ABS((porsche_data[[#This Row],[Price]]-#REF!)/#REF!)</f>
        <v>#REF!</v>
      </c>
      <c r="D2875" t="s">
        <v>25</v>
      </c>
      <c r="E2875" t="s">
        <v>25</v>
      </c>
      <c r="F2875">
        <f>IF(OR(ISNUMBER(SEARCH(" 4S",porsche_data[[#This Row],[Model]])), ISNUMBER(SEARCH(" S",porsche_data[[#This Row],[Model]]))),1,0)</f>
        <v>0</v>
      </c>
      <c r="G2875">
        <f>IF(ISNUMBER(SEARCH("Turbo",porsche_data[[#This Row],[Model]])),1,0)</f>
        <v>0</v>
      </c>
      <c r="H2875">
        <f>IF(ISNUMBER(SEARCH("GT",porsche_data[[#This Row],[Model]])),1,0)</f>
        <v>0</v>
      </c>
      <c r="I2875">
        <f>IF(ISNUMBER(SEARCH("RS",porsche_data[[#This Row],[Model]])),1,0)</f>
        <v>0</v>
      </c>
      <c r="J2875">
        <f>IF(ISNUMBER(SEARCH("Targa",porsche_data[[#This Row],[Body]])),1,0)</f>
        <v>0</v>
      </c>
      <c r="K2875">
        <f>IF(ISNUMBER(SEARCH("Cabriolet",porsche_data[[#This Row],[Body]])),1,0)</f>
        <v>0</v>
      </c>
      <c r="L2875" t="s">
        <v>25</v>
      </c>
      <c r="N2875" t="s">
        <v>25</v>
      </c>
      <c r="O2875" t="str">
        <f>IF(ISNUMBER(SEARCH("km",porsche_data[[#This Row],[Mileage0]])),porsche_data[[#This Row],[Mileage0]],"")</f>
        <v/>
      </c>
      <c r="P2875" t="s">
        <v>25</v>
      </c>
      <c r="R2875" t="s">
        <v>25</v>
      </c>
      <c r="T2875" t="s">
        <v>25</v>
      </c>
      <c r="U2875" t="s">
        <v>25</v>
      </c>
      <c r="V2875">
        <f>IF(porsche_data[[#This Row],[Transmission]]="Automatic",1,0)</f>
        <v>0</v>
      </c>
      <c r="W2875">
        <f>IF(porsche_data[[#This Row],[Transmission]]="PDK",1,0)</f>
        <v>0</v>
      </c>
      <c r="X2875" t="s">
        <v>25</v>
      </c>
      <c r="Y2875">
        <f>IF(porsche_data[[#This Row],[Drive]]="Rear drive",0,1)</f>
        <v>1</v>
      </c>
      <c r="Z2875" t="s">
        <v>25</v>
      </c>
      <c r="AA2875" t="s">
        <v>25</v>
      </c>
      <c r="AB2875">
        <f>IF(OR(porsche_data[[#This Row],[Interior Color]]="Black",porsche_data[[#This Row],[Interior Color]]="Beige",porsche_data[[#This Row],[Interior Color]]="Brown",porsche_data[[#This Row],[Interior Color]]="Grey"),0,1)</f>
        <v>1</v>
      </c>
      <c r="AC2875" t="s">
        <v>25</v>
      </c>
      <c r="AD28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76" spans="1:30" hidden="1" x14ac:dyDescent="0.2">
      <c r="A2876" t="s">
        <v>89</v>
      </c>
      <c r="C2876" t="e">
        <f>ABS((porsche_data[[#This Row],[Price]]-#REF!)/#REF!)</f>
        <v>#REF!</v>
      </c>
      <c r="D2876" t="s">
        <v>1519</v>
      </c>
      <c r="E2876" t="s">
        <v>226</v>
      </c>
      <c r="F2876">
        <f>IF(OR(ISNUMBER(SEARCH(" 4S",porsche_data[[#This Row],[Model]])), ISNUMBER(SEARCH(" S",porsche_data[[#This Row],[Model]]))),1,0)</f>
        <v>0</v>
      </c>
      <c r="G2876">
        <f>IF(ISNUMBER(SEARCH("Turbo",porsche_data[[#This Row],[Model]])),1,0)</f>
        <v>0</v>
      </c>
      <c r="H2876">
        <f>IF(ISNUMBER(SEARCH("GT",porsche_data[[#This Row],[Model]])),1,0)</f>
        <v>0</v>
      </c>
      <c r="I2876">
        <f>IF(ISNUMBER(SEARCH("RS",porsche_data[[#This Row],[Model]])),1,0)</f>
        <v>0</v>
      </c>
      <c r="J2876">
        <f>IF(ISNUMBER(SEARCH("Targa",porsche_data[[#This Row],[Body]])),1,0)</f>
        <v>0</v>
      </c>
      <c r="K2876">
        <f>IF(ISNUMBER(SEARCH("Cabriolet",porsche_data[[#This Row],[Body]])),1,0)</f>
        <v>0</v>
      </c>
      <c r="L2876" t="s">
        <v>316</v>
      </c>
      <c r="N2876" t="s">
        <v>3908</v>
      </c>
      <c r="O2876" t="str">
        <f>IF(ISNUMBER(SEARCH("km",porsche_data[[#This Row],[Mileage0]])),porsche_data[[#This Row],[Mileage0]],"")</f>
        <v>97961 km</v>
      </c>
      <c r="P2876" t="s">
        <v>25</v>
      </c>
      <c r="R2876" t="s">
        <v>670</v>
      </c>
      <c r="T2876" t="s">
        <v>20</v>
      </c>
      <c r="U2876" t="s">
        <v>21</v>
      </c>
      <c r="V2876">
        <f>IF(porsche_data[[#This Row],[Transmission]]="Automatic",1,0)</f>
        <v>0</v>
      </c>
      <c r="W2876">
        <f>IF(porsche_data[[#This Row],[Transmission]]="PDK",1,0)</f>
        <v>0</v>
      </c>
      <c r="X2876" t="s">
        <v>22</v>
      </c>
      <c r="Y2876">
        <f>IF(porsche_data[[#This Row],[Drive]]="Rear drive",0,1)</f>
        <v>0</v>
      </c>
      <c r="Z2876" t="s">
        <v>23</v>
      </c>
      <c r="AA2876" t="s">
        <v>24</v>
      </c>
      <c r="AB2876">
        <f>IF(OR(porsche_data[[#This Row],[Interior Color]]="Black",porsche_data[[#This Row],[Interior Color]]="Beige",porsche_data[[#This Row],[Interior Color]]="Brown",porsche_data[[#This Row],[Interior Color]]="Grey"),0,1)</f>
        <v>0</v>
      </c>
      <c r="AC2876" t="s">
        <v>99</v>
      </c>
      <c r="AD28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77" spans="1:30" hidden="1" x14ac:dyDescent="0.2">
      <c r="A2877" t="s">
        <v>3529</v>
      </c>
      <c r="C2877" t="e">
        <f>ABS((porsche_data[[#This Row],[Price]]-#REF!)/#REF!)</f>
        <v>#REF!</v>
      </c>
      <c r="D2877" t="s">
        <v>27</v>
      </c>
      <c r="E2877" t="s">
        <v>508</v>
      </c>
      <c r="F2877">
        <f>IF(OR(ISNUMBER(SEARCH(" 4S",porsche_data[[#This Row],[Model]])), ISNUMBER(SEARCH(" S",porsche_data[[#This Row],[Model]]))),1,0)</f>
        <v>1</v>
      </c>
      <c r="G2877">
        <f>IF(ISNUMBER(SEARCH("Turbo",porsche_data[[#This Row],[Model]])),1,0)</f>
        <v>0</v>
      </c>
      <c r="H2877">
        <f>IF(ISNUMBER(SEARCH("GT",porsche_data[[#This Row],[Model]])),1,0)</f>
        <v>0</v>
      </c>
      <c r="I2877">
        <f>IF(ISNUMBER(SEARCH("RS",porsche_data[[#This Row],[Model]])),1,0)</f>
        <v>0</v>
      </c>
      <c r="J2877">
        <f>IF(ISNUMBER(SEARCH("Targa",porsche_data[[#This Row],[Body]])),1,0)</f>
        <v>0</v>
      </c>
      <c r="K2877">
        <f>IF(ISNUMBER(SEARCH("Cabriolet",porsche_data[[#This Row],[Body]])),1,0)</f>
        <v>1</v>
      </c>
      <c r="L2877" t="s">
        <v>16</v>
      </c>
      <c r="N2877" t="s">
        <v>3909</v>
      </c>
      <c r="O2877" t="str">
        <f>IF(ISNUMBER(SEARCH("km",porsche_data[[#This Row],[Mileage0]])),porsche_data[[#This Row],[Mileage0]],"")</f>
        <v>40750 km</v>
      </c>
      <c r="P2877" t="s">
        <v>289</v>
      </c>
      <c r="R2877" t="s">
        <v>270</v>
      </c>
      <c r="T2877" t="s">
        <v>20</v>
      </c>
      <c r="U2877" t="s">
        <v>31</v>
      </c>
      <c r="V2877">
        <f>IF(porsche_data[[#This Row],[Transmission]]="Automatic",1,0)</f>
        <v>0</v>
      </c>
      <c r="W2877">
        <f>IF(porsche_data[[#This Row],[Transmission]]="PDK",1,0)</f>
        <v>1</v>
      </c>
      <c r="X2877" t="s">
        <v>22</v>
      </c>
      <c r="Y2877">
        <f>IF(porsche_data[[#This Row],[Drive]]="Rear drive",0,1)</f>
        <v>0</v>
      </c>
      <c r="Z2877" t="s">
        <v>23</v>
      </c>
      <c r="AA2877" t="s">
        <v>24</v>
      </c>
      <c r="AB2877">
        <f>IF(OR(porsche_data[[#This Row],[Interior Color]]="Black",porsche_data[[#This Row],[Interior Color]]="Beige",porsche_data[[#This Row],[Interior Color]]="Brown",porsche_data[[#This Row],[Interior Color]]="Grey"),0,1)</f>
        <v>0</v>
      </c>
      <c r="AC2877" t="s">
        <v>116</v>
      </c>
      <c r="AD28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78" spans="1:30" x14ac:dyDescent="0.2">
      <c r="A2878" t="s">
        <v>2270</v>
      </c>
      <c r="B2878">
        <v>89997</v>
      </c>
      <c r="C2878">
        <f>ABS((porsche_data[[#This Row],[Price]]-AVERAGE(B2810:B7265))/_xlfn.STDEV.P(B2810:B7265))</f>
        <v>1.375454526526273</v>
      </c>
      <c r="D2878" t="s">
        <v>303</v>
      </c>
      <c r="E2878" t="s">
        <v>397</v>
      </c>
      <c r="F2878">
        <f>IF(OR(ISNUMBER(SEARCH(" 4S",porsche_data[[#This Row],[Model]])), ISNUMBER(SEARCH(" S",porsche_data[[#This Row],[Model]]))),1,0)</f>
        <v>1</v>
      </c>
      <c r="G2878">
        <f>IF(ISNUMBER(SEARCH("Turbo",porsche_data[[#This Row],[Model]])),1,0)</f>
        <v>0</v>
      </c>
      <c r="H2878">
        <f>IF(ISNUMBER(SEARCH("GT",porsche_data[[#This Row],[Model]])),1,0)</f>
        <v>0</v>
      </c>
      <c r="I2878">
        <f>IF(ISNUMBER(SEARCH("RS",porsche_data[[#This Row],[Model]])),1,0)</f>
        <v>0</v>
      </c>
      <c r="J2878">
        <f>IF(ISNUMBER(SEARCH("Targa",porsche_data[[#This Row],[Body]])),1,0)</f>
        <v>0</v>
      </c>
      <c r="K2878">
        <f>IF(ISNUMBER(SEARCH("Cabriolet",porsche_data[[#This Row],[Body]])),1,0)</f>
        <v>1</v>
      </c>
      <c r="L2878" t="s">
        <v>16</v>
      </c>
      <c r="M2878">
        <v>997</v>
      </c>
      <c r="N2878" t="s">
        <v>1769</v>
      </c>
      <c r="O2878" s="3">
        <f>1*(LEFT(porsche_data[[#This Row],[Mileage0]],FIND(" ",porsche_data[[#This Row],[Mileage0]])-1))</f>
        <v>29500</v>
      </c>
      <c r="P2878" t="s">
        <v>182</v>
      </c>
      <c r="Q2878">
        <v>385</v>
      </c>
      <c r="R2878" t="s">
        <v>88</v>
      </c>
      <c r="S2878">
        <f>1*(LEFT(porsche_data[[#This Row],[Cylinder Capacity]],FIND(" ",porsche_data[[#This Row],[Cylinder Capacity]])-1))</f>
        <v>3.8</v>
      </c>
      <c r="T2878" t="s">
        <v>20</v>
      </c>
      <c r="U2878" t="s">
        <v>31</v>
      </c>
      <c r="V2878">
        <f>IF(porsche_data[[#This Row],[Transmission]]="Automatic",1,0)</f>
        <v>0</v>
      </c>
      <c r="W2878">
        <f>IF(porsche_data[[#This Row],[Transmission]]="PDK",1,0)</f>
        <v>1</v>
      </c>
      <c r="X2878" t="s">
        <v>46</v>
      </c>
      <c r="Y2878">
        <f>IF(porsche_data[[#This Row],[Drive]]="Rear drive",0,1)</f>
        <v>1</v>
      </c>
      <c r="Z2878" t="s">
        <v>23</v>
      </c>
      <c r="AA2878" t="s">
        <v>24</v>
      </c>
      <c r="AB2878">
        <f>IF(OR(porsche_data[[#This Row],[Interior Color]]="Black",porsche_data[[#This Row],[Interior Color]]="Beige",porsche_data[[#This Row],[Interior Color]]="Brown",porsche_data[[#This Row],[Interior Color]]="Grey"),0,1)</f>
        <v>0</v>
      </c>
      <c r="AC2878" t="s">
        <v>40</v>
      </c>
      <c r="AD28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79" spans="1:30" hidden="1" x14ac:dyDescent="0.2">
      <c r="A2879" t="s">
        <v>4615</v>
      </c>
      <c r="C2879" t="e">
        <f>ABS((porsche_data[[#This Row],[Price]]-#REF!)/#REF!)</f>
        <v>#REF!</v>
      </c>
      <c r="D2879" t="s">
        <v>772</v>
      </c>
      <c r="E2879" t="s">
        <v>321</v>
      </c>
      <c r="F2879">
        <f>IF(OR(ISNUMBER(SEARCH(" 4S",porsche_data[[#This Row],[Model]])), ISNUMBER(SEARCH(" S",porsche_data[[#This Row],[Model]]))),1,0)</f>
        <v>0</v>
      </c>
      <c r="G2879">
        <f>IF(ISNUMBER(SEARCH("Turbo",porsche_data[[#This Row],[Model]])),1,0)</f>
        <v>1</v>
      </c>
      <c r="H2879">
        <f>IF(ISNUMBER(SEARCH("GT",porsche_data[[#This Row],[Model]])),1,0)</f>
        <v>0</v>
      </c>
      <c r="I2879">
        <f>IF(ISNUMBER(SEARCH("RS",porsche_data[[#This Row],[Model]])),1,0)</f>
        <v>0</v>
      </c>
      <c r="J2879">
        <f>IF(ISNUMBER(SEARCH("Targa",porsche_data[[#This Row],[Body]])),1,0)</f>
        <v>0</v>
      </c>
      <c r="K2879">
        <f>IF(ISNUMBER(SEARCH("Cabriolet",porsche_data[[#This Row],[Body]])),1,0)</f>
        <v>0</v>
      </c>
      <c r="L2879" t="s">
        <v>44</v>
      </c>
      <c r="N2879" t="s">
        <v>4616</v>
      </c>
      <c r="O2879" t="str">
        <f>IF(ISNUMBER(SEARCH("km",porsche_data[[#This Row],[Mileage0]])),porsche_data[[#This Row],[Mileage0]],"")</f>
        <v>131233 km</v>
      </c>
      <c r="P2879" t="s">
        <v>73</v>
      </c>
      <c r="R2879" t="s">
        <v>19</v>
      </c>
      <c r="T2879" t="s">
        <v>20</v>
      </c>
      <c r="U2879" t="s">
        <v>53</v>
      </c>
      <c r="V2879">
        <f>IF(porsche_data[[#This Row],[Transmission]]="Automatic",1,0)</f>
        <v>1</v>
      </c>
      <c r="W2879">
        <f>IF(porsche_data[[#This Row],[Transmission]]="PDK",1,0)</f>
        <v>0</v>
      </c>
      <c r="X2879" t="s">
        <v>46</v>
      </c>
      <c r="Y2879">
        <f>IF(porsche_data[[#This Row],[Drive]]="Rear drive",0,1)</f>
        <v>1</v>
      </c>
      <c r="Z2879" t="s">
        <v>23</v>
      </c>
      <c r="AA2879" t="s">
        <v>32</v>
      </c>
      <c r="AB2879">
        <f>IF(OR(porsche_data[[#This Row],[Interior Color]]="Black",porsche_data[[#This Row],[Interior Color]]="Beige",porsche_data[[#This Row],[Interior Color]]="Brown",porsche_data[[#This Row],[Interior Color]]="Grey"),0,1)</f>
        <v>0</v>
      </c>
      <c r="AC2879" t="s">
        <v>32</v>
      </c>
      <c r="AD28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80" spans="1:30" x14ac:dyDescent="0.2">
      <c r="A2880" t="s">
        <v>2270</v>
      </c>
      <c r="B2880">
        <v>89997</v>
      </c>
      <c r="C2880">
        <f>ABS((porsche_data[[#This Row],[Price]]-AVERAGE(B2812:B7267))/_xlfn.STDEV.P(B2812:B7267))</f>
        <v>1.3798115746504742</v>
      </c>
      <c r="D2880" t="s">
        <v>298</v>
      </c>
      <c r="E2880" t="s">
        <v>891</v>
      </c>
      <c r="F2880">
        <f>IF(OR(ISNUMBER(SEARCH(" 4S",porsche_data[[#This Row],[Model]])), ISNUMBER(SEARCH(" S",porsche_data[[#This Row],[Model]]))),1,0)</f>
        <v>0</v>
      </c>
      <c r="G2880">
        <f>IF(ISNUMBER(SEARCH("Turbo",porsche_data[[#This Row],[Model]])),1,0)</f>
        <v>1</v>
      </c>
      <c r="H2880">
        <f>IF(ISNUMBER(SEARCH("GT",porsche_data[[#This Row],[Model]])),1,0)</f>
        <v>0</v>
      </c>
      <c r="I2880">
        <f>IF(ISNUMBER(SEARCH("RS",porsche_data[[#This Row],[Model]])),1,0)</f>
        <v>0</v>
      </c>
      <c r="J2880">
        <f>IF(ISNUMBER(SEARCH("Targa",porsche_data[[#This Row],[Body]])),1,0)</f>
        <v>0</v>
      </c>
      <c r="K2880">
        <f>IF(ISNUMBER(SEARCH("Cabriolet",porsche_data[[#This Row],[Body]])),1,0)</f>
        <v>0</v>
      </c>
      <c r="L2880" t="s">
        <v>44</v>
      </c>
      <c r="M2880">
        <v>997</v>
      </c>
      <c r="N2880" t="s">
        <v>2271</v>
      </c>
      <c r="O2880" s="3">
        <f>1*(LEFT(porsche_data[[#This Row],[Mileage0]],FIND(" ",porsche_data[[#This Row],[Mileage0]])-1))</f>
        <v>70528</v>
      </c>
      <c r="P2880" t="s">
        <v>862</v>
      </c>
      <c r="Q2880">
        <v>620</v>
      </c>
      <c r="R2880" t="s">
        <v>19</v>
      </c>
      <c r="S2880">
        <f>1*(LEFT(porsche_data[[#This Row],[Cylinder Capacity]],FIND(" ",porsche_data[[#This Row],[Cylinder Capacity]])-1))</f>
        <v>3.6</v>
      </c>
      <c r="T2880" t="s">
        <v>20</v>
      </c>
      <c r="U2880" t="s">
        <v>53</v>
      </c>
      <c r="V2880">
        <f>IF(porsche_data[[#This Row],[Transmission]]="Automatic",1,0)</f>
        <v>1</v>
      </c>
      <c r="W2880">
        <f>IF(porsche_data[[#This Row],[Transmission]]="PDK",1,0)</f>
        <v>0</v>
      </c>
      <c r="X2880" t="s">
        <v>46</v>
      </c>
      <c r="Y2880">
        <f>IF(porsche_data[[#This Row],[Drive]]="Rear drive",0,1)</f>
        <v>1</v>
      </c>
      <c r="Z2880" t="s">
        <v>23</v>
      </c>
      <c r="AA2880" t="s">
        <v>116</v>
      </c>
      <c r="AB2880">
        <f>IF(OR(porsche_data[[#This Row],[Interior Color]]="Black",porsche_data[[#This Row],[Interior Color]]="Beige",porsche_data[[#This Row],[Interior Color]]="Brown",porsche_data[[#This Row],[Interior Color]]="Grey"),0,1)</f>
        <v>1</v>
      </c>
      <c r="AC2880" t="s">
        <v>61</v>
      </c>
      <c r="AD28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81" spans="1:30" hidden="1" x14ac:dyDescent="0.2">
      <c r="A2881" t="s">
        <v>3911</v>
      </c>
      <c r="C2881" t="e">
        <f>ABS((porsche_data[[#This Row],[Price]]-#REF!)/#REF!)</f>
        <v>#REF!</v>
      </c>
      <c r="D2881" t="s">
        <v>90</v>
      </c>
      <c r="E2881" t="s">
        <v>362</v>
      </c>
      <c r="F2881">
        <f>IF(OR(ISNUMBER(SEARCH(" 4S",porsche_data[[#This Row],[Model]])), ISNUMBER(SEARCH(" S",porsche_data[[#This Row],[Model]]))),1,0)</f>
        <v>0</v>
      </c>
      <c r="G2881">
        <f>IF(ISNUMBER(SEARCH("Turbo",porsche_data[[#This Row],[Model]])),1,0)</f>
        <v>0</v>
      </c>
      <c r="H2881">
        <f>IF(ISNUMBER(SEARCH("GT",porsche_data[[#This Row],[Model]])),1,0)</f>
        <v>1</v>
      </c>
      <c r="I2881">
        <f>IF(ISNUMBER(SEARCH("RS",porsche_data[[#This Row],[Model]])),1,0)</f>
        <v>0</v>
      </c>
      <c r="J2881">
        <f>IF(ISNUMBER(SEARCH("Targa",porsche_data[[#This Row],[Body]])),1,0)</f>
        <v>0</v>
      </c>
      <c r="K2881">
        <f>IF(ISNUMBER(SEARCH("Cabriolet",porsche_data[[#This Row],[Body]])),1,0)</f>
        <v>0</v>
      </c>
      <c r="L2881" t="s">
        <v>44</v>
      </c>
      <c r="N2881" t="s">
        <v>3912</v>
      </c>
      <c r="O2881" t="str">
        <f>IF(ISNUMBER(SEARCH("km",porsche_data[[#This Row],[Mileage0]])),porsche_data[[#This Row],[Mileage0]],"")</f>
        <v>39900 km</v>
      </c>
      <c r="P2881" t="s">
        <v>141</v>
      </c>
      <c r="R2881" t="s">
        <v>111</v>
      </c>
      <c r="T2881" t="s">
        <v>20</v>
      </c>
      <c r="U2881" t="s">
        <v>31</v>
      </c>
      <c r="V2881">
        <f>IF(porsche_data[[#This Row],[Transmission]]="Automatic",1,0)</f>
        <v>0</v>
      </c>
      <c r="W2881">
        <f>IF(porsche_data[[#This Row],[Transmission]]="PDK",1,0)</f>
        <v>1</v>
      </c>
      <c r="X2881" t="s">
        <v>22</v>
      </c>
      <c r="Y2881">
        <f>IF(porsche_data[[#This Row],[Drive]]="Rear drive",0,1)</f>
        <v>0</v>
      </c>
      <c r="Z2881" t="s">
        <v>23</v>
      </c>
      <c r="AA2881" t="s">
        <v>24</v>
      </c>
      <c r="AB2881">
        <f>IF(OR(porsche_data[[#This Row],[Interior Color]]="Black",porsche_data[[#This Row],[Interior Color]]="Beige",porsche_data[[#This Row],[Interior Color]]="Brown",porsche_data[[#This Row],[Interior Color]]="Grey"),0,1)</f>
        <v>0</v>
      </c>
      <c r="AC2881" t="s">
        <v>24</v>
      </c>
      <c r="AD28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82" spans="1:30" hidden="1" x14ac:dyDescent="0.2">
      <c r="A2882" t="s">
        <v>3913</v>
      </c>
      <c r="C2882" t="e">
        <f>ABS((porsche_data[[#This Row],[Price]]-#REF!)/#REF!)</f>
        <v>#REF!</v>
      </c>
      <c r="D2882" t="s">
        <v>320</v>
      </c>
      <c r="E2882" t="s">
        <v>788</v>
      </c>
      <c r="F2882">
        <f>IF(OR(ISNUMBER(SEARCH(" 4S",porsche_data[[#This Row],[Model]])), ISNUMBER(SEARCH(" S",porsche_data[[#This Row],[Model]]))),1,0)</f>
        <v>1</v>
      </c>
      <c r="G2882">
        <f>IF(ISNUMBER(SEARCH("Turbo",porsche_data[[#This Row],[Model]])),1,0)</f>
        <v>0</v>
      </c>
      <c r="H2882">
        <f>IF(ISNUMBER(SEARCH("GT",porsche_data[[#This Row],[Model]])),1,0)</f>
        <v>0</v>
      </c>
      <c r="I2882">
        <f>IF(ISNUMBER(SEARCH("RS",porsche_data[[#This Row],[Model]])),1,0)</f>
        <v>0</v>
      </c>
      <c r="J2882">
        <f>IF(ISNUMBER(SEARCH("Targa",porsche_data[[#This Row],[Body]])),1,0)</f>
        <v>0</v>
      </c>
      <c r="K2882">
        <f>IF(ISNUMBER(SEARCH("Cabriolet",porsche_data[[#This Row],[Body]])),1,0)</f>
        <v>1</v>
      </c>
      <c r="L2882" t="s">
        <v>16</v>
      </c>
      <c r="N2882" t="s">
        <v>3914</v>
      </c>
      <c r="O2882" t="str">
        <f>IF(ISNUMBER(SEARCH("km",porsche_data[[#This Row],[Mileage0]])),porsche_data[[#This Row],[Mileage0]],"")</f>
        <v>129700 km</v>
      </c>
      <c r="P2882" t="s">
        <v>980</v>
      </c>
      <c r="R2882" t="s">
        <v>60</v>
      </c>
      <c r="T2882" t="s">
        <v>20</v>
      </c>
      <c r="U2882" t="s">
        <v>53</v>
      </c>
      <c r="V2882">
        <f>IF(porsche_data[[#This Row],[Transmission]]="Automatic",1,0)</f>
        <v>1</v>
      </c>
      <c r="W2882">
        <f>IF(porsche_data[[#This Row],[Transmission]]="PDK",1,0)</f>
        <v>0</v>
      </c>
      <c r="X2882" t="s">
        <v>22</v>
      </c>
      <c r="Y2882">
        <f>IF(porsche_data[[#This Row],[Drive]]="Rear drive",0,1)</f>
        <v>0</v>
      </c>
      <c r="Z2882" t="s">
        <v>23</v>
      </c>
      <c r="AA2882" t="s">
        <v>54</v>
      </c>
      <c r="AB2882">
        <f>IF(OR(porsche_data[[#This Row],[Interior Color]]="Black",porsche_data[[#This Row],[Interior Color]]="Beige",porsche_data[[#This Row],[Interior Color]]="Brown",porsche_data[[#This Row],[Interior Color]]="Grey"),0,1)</f>
        <v>1</v>
      </c>
      <c r="AC2882" t="s">
        <v>54</v>
      </c>
      <c r="AD28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83" spans="1:30" x14ac:dyDescent="0.2">
      <c r="A2883" t="s">
        <v>2270</v>
      </c>
      <c r="B2883">
        <v>89997</v>
      </c>
      <c r="C2883">
        <f>ABS((porsche_data[[#This Row],[Price]]-AVERAGE(B2815:B7270))/_xlfn.STDEV.P(B2815:B7270))</f>
        <v>1.3883015031036883</v>
      </c>
      <c r="D2883" t="s">
        <v>298</v>
      </c>
      <c r="E2883" t="s">
        <v>891</v>
      </c>
      <c r="F2883">
        <f>IF(OR(ISNUMBER(SEARCH(" 4S",porsche_data[[#This Row],[Model]])), ISNUMBER(SEARCH(" S",porsche_data[[#This Row],[Model]]))),1,0)</f>
        <v>0</v>
      </c>
      <c r="G2883">
        <f>IF(ISNUMBER(SEARCH("Turbo",porsche_data[[#This Row],[Model]])),1,0)</f>
        <v>1</v>
      </c>
      <c r="H2883">
        <f>IF(ISNUMBER(SEARCH("GT",porsche_data[[#This Row],[Model]])),1,0)</f>
        <v>0</v>
      </c>
      <c r="I2883">
        <f>IF(ISNUMBER(SEARCH("RS",porsche_data[[#This Row],[Model]])),1,0)</f>
        <v>0</v>
      </c>
      <c r="J2883">
        <f>IF(ISNUMBER(SEARCH("Targa",porsche_data[[#This Row],[Body]])),1,0)</f>
        <v>0</v>
      </c>
      <c r="K2883">
        <f>IF(ISNUMBER(SEARCH("Cabriolet",porsche_data[[#This Row],[Body]])),1,0)</f>
        <v>1</v>
      </c>
      <c r="L2883" t="s">
        <v>16</v>
      </c>
      <c r="M2883">
        <v>997</v>
      </c>
      <c r="N2883" t="s">
        <v>4783</v>
      </c>
      <c r="O2883" s="3">
        <f>1*(LEFT(porsche_data[[#This Row],[Mileage0]],FIND(" ",porsche_data[[#This Row],[Mileage0]])-1))</f>
        <v>102520</v>
      </c>
      <c r="P2883" t="s">
        <v>178</v>
      </c>
      <c r="Q2883">
        <v>480</v>
      </c>
      <c r="R2883" t="s">
        <v>19</v>
      </c>
      <c r="S2883">
        <f>1*(LEFT(porsche_data[[#This Row],[Cylinder Capacity]],FIND(" ",porsche_data[[#This Row],[Cylinder Capacity]])-1))</f>
        <v>3.6</v>
      </c>
      <c r="T2883" t="s">
        <v>20</v>
      </c>
      <c r="U2883" t="s">
        <v>21</v>
      </c>
      <c r="V2883">
        <f>IF(porsche_data[[#This Row],[Transmission]]="Automatic",1,0)</f>
        <v>0</v>
      </c>
      <c r="W2883">
        <f>IF(porsche_data[[#This Row],[Transmission]]="PDK",1,0)</f>
        <v>0</v>
      </c>
      <c r="X2883" t="s">
        <v>46</v>
      </c>
      <c r="Y2883">
        <f>IF(porsche_data[[#This Row],[Drive]]="Rear drive",0,1)</f>
        <v>1</v>
      </c>
      <c r="Z2883" t="s">
        <v>23</v>
      </c>
      <c r="AA2883" t="s">
        <v>68</v>
      </c>
      <c r="AB2883">
        <f>IF(OR(porsche_data[[#This Row],[Interior Color]]="Black",porsche_data[[#This Row],[Interior Color]]="Beige",porsche_data[[#This Row],[Interior Color]]="Brown",porsche_data[[#This Row],[Interior Color]]="Grey"),0,1)</f>
        <v>0</v>
      </c>
      <c r="AC2883" t="s">
        <v>589</v>
      </c>
      <c r="AD28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84" spans="1:30" x14ac:dyDescent="0.2">
      <c r="A2884" t="s">
        <v>2270</v>
      </c>
      <c r="B2884">
        <v>89997</v>
      </c>
      <c r="C2884">
        <f>ABS((porsche_data[[#This Row],[Price]]-AVERAGE(B2816:B7271))/_xlfn.STDEV.P(B2816:B7271))</f>
        <v>1.3883015031036883</v>
      </c>
      <c r="D2884" t="s">
        <v>215</v>
      </c>
      <c r="E2884" t="s">
        <v>397</v>
      </c>
      <c r="F2884">
        <f>IF(OR(ISNUMBER(SEARCH(" 4S",porsche_data[[#This Row],[Model]])), ISNUMBER(SEARCH(" S",porsche_data[[#This Row],[Model]]))),1,0)</f>
        <v>1</v>
      </c>
      <c r="G2884">
        <f>IF(ISNUMBER(SEARCH("Turbo",porsche_data[[#This Row],[Model]])),1,0)</f>
        <v>0</v>
      </c>
      <c r="H2884">
        <f>IF(ISNUMBER(SEARCH("GT",porsche_data[[#This Row],[Model]])),1,0)</f>
        <v>0</v>
      </c>
      <c r="I2884">
        <f>IF(ISNUMBER(SEARCH("RS",porsche_data[[#This Row],[Model]])),1,0)</f>
        <v>0</v>
      </c>
      <c r="J2884">
        <f>IF(ISNUMBER(SEARCH("Targa",porsche_data[[#This Row],[Body]])),1,0)</f>
        <v>0</v>
      </c>
      <c r="K2884">
        <f>IF(ISNUMBER(SEARCH("Cabriolet",porsche_data[[#This Row],[Body]])),1,0)</f>
        <v>1</v>
      </c>
      <c r="L2884" t="s">
        <v>16</v>
      </c>
      <c r="M2884">
        <v>997</v>
      </c>
      <c r="N2884" t="s">
        <v>469</v>
      </c>
      <c r="O2884" s="3">
        <f>1*(LEFT(porsche_data[[#This Row],[Mileage0]],FIND(" ",porsche_data[[#This Row],[Mileage0]])-1))</f>
        <v>44500</v>
      </c>
      <c r="P2884" t="s">
        <v>182</v>
      </c>
      <c r="Q2884">
        <v>385</v>
      </c>
      <c r="R2884" t="s">
        <v>88</v>
      </c>
      <c r="S2884">
        <f>1*(LEFT(porsche_data[[#This Row],[Cylinder Capacity]],FIND(" ",porsche_data[[#This Row],[Cylinder Capacity]])-1))</f>
        <v>3.8</v>
      </c>
      <c r="T2884" t="s">
        <v>20</v>
      </c>
      <c r="U2884" t="s">
        <v>31</v>
      </c>
      <c r="V2884">
        <f>IF(porsche_data[[#This Row],[Transmission]]="Automatic",1,0)</f>
        <v>0</v>
      </c>
      <c r="W2884">
        <f>IF(porsche_data[[#This Row],[Transmission]]="PDK",1,0)</f>
        <v>1</v>
      </c>
      <c r="X2884" t="s">
        <v>46</v>
      </c>
      <c r="Y2884">
        <f>IF(porsche_data[[#This Row],[Drive]]="Rear drive",0,1)</f>
        <v>1</v>
      </c>
      <c r="Z2884" t="s">
        <v>23</v>
      </c>
      <c r="AA2884" t="s">
        <v>68</v>
      </c>
      <c r="AB2884">
        <f>IF(OR(porsche_data[[#This Row],[Interior Color]]="Black",porsche_data[[#This Row],[Interior Color]]="Beige",porsche_data[[#This Row],[Interior Color]]="Brown",porsche_data[[#This Row],[Interior Color]]="Grey"),0,1)</f>
        <v>0</v>
      </c>
      <c r="AC2884" t="s">
        <v>589</v>
      </c>
      <c r="AD28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85" spans="1:30" hidden="1" x14ac:dyDescent="0.2">
      <c r="A2885" t="s">
        <v>25</v>
      </c>
      <c r="C2885" t="e">
        <f>ABS((porsche_data[[#This Row],[Price]]-#REF!)/#REF!)</f>
        <v>#REF!</v>
      </c>
      <c r="D2885" t="s">
        <v>349</v>
      </c>
      <c r="E2885" t="s">
        <v>2131</v>
      </c>
      <c r="F2885">
        <f>IF(OR(ISNUMBER(SEARCH(" 4S",porsche_data[[#This Row],[Model]])), ISNUMBER(SEARCH(" S",porsche_data[[#This Row],[Model]]))),1,0)</f>
        <v>0</v>
      </c>
      <c r="G2885">
        <f>IF(ISNUMBER(SEARCH("Turbo",porsche_data[[#This Row],[Model]])),1,0)</f>
        <v>0</v>
      </c>
      <c r="H2885">
        <f>IF(ISNUMBER(SEARCH("GT",porsche_data[[#This Row],[Model]])),1,0)</f>
        <v>0</v>
      </c>
      <c r="I2885">
        <f>IF(ISNUMBER(SEARCH("RS",porsche_data[[#This Row],[Model]])),1,0)</f>
        <v>0</v>
      </c>
      <c r="J2885">
        <f>IF(ISNUMBER(SEARCH("Targa",porsche_data[[#This Row],[Body]])),1,0)</f>
        <v>0</v>
      </c>
      <c r="K2885">
        <f>IF(ISNUMBER(SEARCH("Cabriolet",porsche_data[[#This Row],[Body]])),1,0)</f>
        <v>0</v>
      </c>
      <c r="L2885" t="s">
        <v>44</v>
      </c>
      <c r="N2885" t="s">
        <v>25</v>
      </c>
      <c r="O2885" t="str">
        <f>IF(ISNUMBER(SEARCH("km",porsche_data[[#This Row],[Mileage0]])),porsche_data[[#This Row],[Mileage0]],"")</f>
        <v/>
      </c>
      <c r="P2885" t="s">
        <v>25</v>
      </c>
      <c r="R2885" t="s">
        <v>670</v>
      </c>
      <c r="T2885" t="s">
        <v>20</v>
      </c>
      <c r="U2885" t="s">
        <v>21</v>
      </c>
      <c r="V2885">
        <f>IF(porsche_data[[#This Row],[Transmission]]="Automatic",1,0)</f>
        <v>0</v>
      </c>
      <c r="W2885">
        <f>IF(porsche_data[[#This Row],[Transmission]]="PDK",1,0)</f>
        <v>0</v>
      </c>
      <c r="X2885" t="s">
        <v>22</v>
      </c>
      <c r="Y2885">
        <f>IF(porsche_data[[#This Row],[Drive]]="Rear drive",0,1)</f>
        <v>0</v>
      </c>
      <c r="Z2885" t="s">
        <v>671</v>
      </c>
      <c r="AA2885" t="s">
        <v>24</v>
      </c>
      <c r="AB2885">
        <f>IF(OR(porsche_data[[#This Row],[Interior Color]]="Black",porsche_data[[#This Row],[Interior Color]]="Beige",porsche_data[[#This Row],[Interior Color]]="Brown",porsche_data[[#This Row],[Interior Color]]="Grey"),0,1)</f>
        <v>0</v>
      </c>
      <c r="AC2885" t="s">
        <v>47</v>
      </c>
      <c r="AD28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86" spans="1:30" hidden="1" x14ac:dyDescent="0.2">
      <c r="A2886" t="s">
        <v>488</v>
      </c>
      <c r="C2886" t="e">
        <f>ABS((porsche_data[[#This Row],[Price]]-#REF!)/#REF!)</f>
        <v>#REF!</v>
      </c>
      <c r="D2886" t="s">
        <v>425</v>
      </c>
      <c r="E2886" t="s">
        <v>746</v>
      </c>
      <c r="F2886">
        <f>IF(OR(ISNUMBER(SEARCH(" 4S",porsche_data[[#This Row],[Model]])), ISNUMBER(SEARCH(" S",porsche_data[[#This Row],[Model]]))),1,0)</f>
        <v>0</v>
      </c>
      <c r="G2886">
        <f>IF(ISNUMBER(SEARCH("Turbo",porsche_data[[#This Row],[Model]])),1,0)</f>
        <v>0</v>
      </c>
      <c r="H2886">
        <f>IF(ISNUMBER(SEARCH("GT",porsche_data[[#This Row],[Model]])),1,0)</f>
        <v>0</v>
      </c>
      <c r="I2886">
        <f>IF(ISNUMBER(SEARCH("RS",porsche_data[[#This Row],[Model]])),1,0)</f>
        <v>0</v>
      </c>
      <c r="J2886">
        <f>IF(ISNUMBER(SEARCH("Targa",porsche_data[[#This Row],[Body]])),1,0)</f>
        <v>1</v>
      </c>
      <c r="K2886">
        <f>IF(ISNUMBER(SEARCH("Cabriolet",porsche_data[[#This Row],[Body]])),1,0)</f>
        <v>0</v>
      </c>
      <c r="L2886" t="s">
        <v>36</v>
      </c>
      <c r="N2886" t="s">
        <v>3918</v>
      </c>
      <c r="O2886" t="str">
        <f>IF(ISNUMBER(SEARCH("km",porsche_data[[#This Row],[Mileage0]])),porsche_data[[#This Row],[Mileage0]],"")</f>
        <v/>
      </c>
      <c r="P2886" t="s">
        <v>736</v>
      </c>
      <c r="R2886" t="s">
        <v>748</v>
      </c>
      <c r="T2886" t="s">
        <v>20</v>
      </c>
      <c r="U2886" t="s">
        <v>21</v>
      </c>
      <c r="V2886">
        <f>IF(porsche_data[[#This Row],[Transmission]]="Automatic",1,0)</f>
        <v>0</v>
      </c>
      <c r="W2886">
        <f>IF(porsche_data[[#This Row],[Transmission]]="PDK",1,0)</f>
        <v>0</v>
      </c>
      <c r="X2886" t="s">
        <v>22</v>
      </c>
      <c r="Y2886">
        <f>IF(porsche_data[[#This Row],[Drive]]="Rear drive",0,1)</f>
        <v>0</v>
      </c>
      <c r="Z2886" t="s">
        <v>23</v>
      </c>
      <c r="AA2886" t="s">
        <v>24</v>
      </c>
      <c r="AB2886">
        <f>IF(OR(porsche_data[[#This Row],[Interior Color]]="Black",porsche_data[[#This Row],[Interior Color]]="Beige",porsche_data[[#This Row],[Interior Color]]="Brown",porsche_data[[#This Row],[Interior Color]]="Grey"),0,1)</f>
        <v>0</v>
      </c>
      <c r="AC2886" t="s">
        <v>308</v>
      </c>
      <c r="AD28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87" spans="1:30" hidden="1" x14ac:dyDescent="0.2">
      <c r="A2887" t="s">
        <v>25</v>
      </c>
      <c r="C2887" t="e">
        <f>ABS((porsche_data[[#This Row],[Price]]-#REF!)/#REF!)</f>
        <v>#REF!</v>
      </c>
      <c r="D2887" t="s">
        <v>25</v>
      </c>
      <c r="E2887" t="s">
        <v>25</v>
      </c>
      <c r="F2887">
        <f>IF(OR(ISNUMBER(SEARCH(" 4S",porsche_data[[#This Row],[Model]])), ISNUMBER(SEARCH(" S",porsche_data[[#This Row],[Model]]))),1,0)</f>
        <v>0</v>
      </c>
      <c r="G2887">
        <f>IF(ISNUMBER(SEARCH("Turbo",porsche_data[[#This Row],[Model]])),1,0)</f>
        <v>0</v>
      </c>
      <c r="H2887">
        <f>IF(ISNUMBER(SEARCH("GT",porsche_data[[#This Row],[Model]])),1,0)</f>
        <v>0</v>
      </c>
      <c r="I2887">
        <f>IF(ISNUMBER(SEARCH("RS",porsche_data[[#This Row],[Model]])),1,0)</f>
        <v>0</v>
      </c>
      <c r="J2887">
        <f>IF(ISNUMBER(SEARCH("Targa",porsche_data[[#This Row],[Body]])),1,0)</f>
        <v>0</v>
      </c>
      <c r="K2887">
        <f>IF(ISNUMBER(SEARCH("Cabriolet",porsche_data[[#This Row],[Body]])),1,0)</f>
        <v>0</v>
      </c>
      <c r="L2887" t="s">
        <v>25</v>
      </c>
      <c r="N2887" t="s">
        <v>25</v>
      </c>
      <c r="O2887" t="str">
        <f>IF(ISNUMBER(SEARCH("km",porsche_data[[#This Row],[Mileage0]])),porsche_data[[#This Row],[Mileage0]],"")</f>
        <v/>
      </c>
      <c r="P2887" t="s">
        <v>25</v>
      </c>
      <c r="R2887" t="s">
        <v>25</v>
      </c>
      <c r="T2887" t="s">
        <v>25</v>
      </c>
      <c r="U2887" t="s">
        <v>25</v>
      </c>
      <c r="V2887">
        <f>IF(porsche_data[[#This Row],[Transmission]]="Automatic",1,0)</f>
        <v>0</v>
      </c>
      <c r="W2887">
        <f>IF(porsche_data[[#This Row],[Transmission]]="PDK",1,0)</f>
        <v>0</v>
      </c>
      <c r="X2887" t="s">
        <v>25</v>
      </c>
      <c r="Y2887">
        <f>IF(porsche_data[[#This Row],[Drive]]="Rear drive",0,1)</f>
        <v>1</v>
      </c>
      <c r="Z2887" t="s">
        <v>25</v>
      </c>
      <c r="AA2887" t="s">
        <v>25</v>
      </c>
      <c r="AB2887">
        <f>IF(OR(porsche_data[[#This Row],[Interior Color]]="Black",porsche_data[[#This Row],[Interior Color]]="Beige",porsche_data[[#This Row],[Interior Color]]="Brown",porsche_data[[#This Row],[Interior Color]]="Grey"),0,1)</f>
        <v>1</v>
      </c>
      <c r="AC2887" t="s">
        <v>25</v>
      </c>
      <c r="AD28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88" spans="1:30" x14ac:dyDescent="0.2">
      <c r="A2888" t="s">
        <v>2289</v>
      </c>
      <c r="B2888">
        <v>89996</v>
      </c>
      <c r="C2888">
        <f>ABS((porsche_data[[#This Row],[Price]]-AVERAGE(B2820:B7275))/_xlfn.STDEV.P(B2820:B7275))</f>
        <v>1.4056014741401841</v>
      </c>
      <c r="D2888" t="s">
        <v>286</v>
      </c>
      <c r="E2888" t="s">
        <v>321</v>
      </c>
      <c r="F2888">
        <f>IF(OR(ISNUMBER(SEARCH(" 4S",porsche_data[[#This Row],[Model]])), ISNUMBER(SEARCH(" S",porsche_data[[#This Row],[Model]]))),1,0)</f>
        <v>0</v>
      </c>
      <c r="G2888">
        <f>IF(ISNUMBER(SEARCH("Turbo",porsche_data[[#This Row],[Model]])),1,0)</f>
        <v>1</v>
      </c>
      <c r="H2888">
        <f>IF(ISNUMBER(SEARCH("GT",porsche_data[[#This Row],[Model]])),1,0)</f>
        <v>0</v>
      </c>
      <c r="I2888">
        <f>IF(ISNUMBER(SEARCH("RS",porsche_data[[#This Row],[Model]])),1,0)</f>
        <v>0</v>
      </c>
      <c r="J2888">
        <f>IF(ISNUMBER(SEARCH("Targa",porsche_data[[#This Row],[Body]])),1,0)</f>
        <v>0</v>
      </c>
      <c r="K2888">
        <f>IF(ISNUMBER(SEARCH("Cabriolet",porsche_data[[#This Row],[Body]])),1,0)</f>
        <v>0</v>
      </c>
      <c r="L2888" t="s">
        <v>44</v>
      </c>
      <c r="M2888">
        <v>996</v>
      </c>
      <c r="N2888" t="s">
        <v>365</v>
      </c>
      <c r="O2888" s="3">
        <f>1*(LEFT(porsche_data[[#This Row],[Mileage0]],FIND(" ",porsche_data[[#This Row],[Mileage0]])-1))</f>
        <v>11000</v>
      </c>
      <c r="P2888" t="s">
        <v>73</v>
      </c>
      <c r="Q2888">
        <v>420</v>
      </c>
      <c r="R2888" t="s">
        <v>19</v>
      </c>
      <c r="S2888">
        <f>1*(LEFT(porsche_data[[#This Row],[Cylinder Capacity]],FIND(" ",porsche_data[[#This Row],[Cylinder Capacity]])-1))</f>
        <v>3.6</v>
      </c>
      <c r="T2888" t="s">
        <v>20</v>
      </c>
      <c r="U2888" t="s">
        <v>21</v>
      </c>
      <c r="V2888">
        <f>IF(porsche_data[[#This Row],[Transmission]]="Automatic",1,0)</f>
        <v>0</v>
      </c>
      <c r="W2888">
        <f>IF(porsche_data[[#This Row],[Transmission]]="PDK",1,0)</f>
        <v>0</v>
      </c>
      <c r="X2888" t="s">
        <v>22</v>
      </c>
      <c r="Y2888">
        <f>IF(porsche_data[[#This Row],[Drive]]="Rear drive",0,1)</f>
        <v>0</v>
      </c>
      <c r="Z2888" t="s">
        <v>23</v>
      </c>
      <c r="AA2888" t="s">
        <v>24</v>
      </c>
      <c r="AB2888">
        <f>IF(OR(porsche_data[[#This Row],[Interior Color]]="Black",porsche_data[[#This Row],[Interior Color]]="Beige",porsche_data[[#This Row],[Interior Color]]="Brown",porsche_data[[#This Row],[Interior Color]]="Grey"),0,1)</f>
        <v>0</v>
      </c>
      <c r="AC2888" t="s">
        <v>99</v>
      </c>
      <c r="AD28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89" spans="1:30" hidden="1" x14ac:dyDescent="0.2">
      <c r="A2889" t="s">
        <v>3921</v>
      </c>
      <c r="C2889" t="e">
        <f>ABS((porsche_data[[#This Row],[Price]]-#REF!)/#REF!)</f>
        <v>#REF!</v>
      </c>
      <c r="D2889" t="s">
        <v>209</v>
      </c>
      <c r="E2889" t="s">
        <v>3922</v>
      </c>
      <c r="F2889">
        <f>IF(OR(ISNUMBER(SEARCH(" 4S",porsche_data[[#This Row],[Model]])), ISNUMBER(SEARCH(" S",porsche_data[[#This Row],[Model]]))),1,0)</f>
        <v>1</v>
      </c>
      <c r="G2889">
        <f>IF(ISNUMBER(SEARCH("Turbo",porsche_data[[#This Row],[Model]])),1,0)</f>
        <v>1</v>
      </c>
      <c r="H2889">
        <f>IF(ISNUMBER(SEARCH("GT",porsche_data[[#This Row],[Model]])),1,0)</f>
        <v>0</v>
      </c>
      <c r="I2889">
        <f>IF(ISNUMBER(SEARCH("RS",porsche_data[[#This Row],[Model]])),1,0)</f>
        <v>0</v>
      </c>
      <c r="J2889">
        <f>IF(ISNUMBER(SEARCH("Targa",porsche_data[[#This Row],[Body]])),1,0)</f>
        <v>0</v>
      </c>
      <c r="K2889">
        <f>IF(ISNUMBER(SEARCH("Cabriolet",porsche_data[[#This Row],[Body]])),1,0)</f>
        <v>0</v>
      </c>
      <c r="L2889" t="s">
        <v>44</v>
      </c>
      <c r="N2889" t="s">
        <v>3923</v>
      </c>
      <c r="O2889" t="str">
        <f>IF(ISNUMBER(SEARCH("km",porsche_data[[#This Row],[Mileage0]])),porsche_data[[#This Row],[Mileage0]],"")</f>
        <v>190000 km</v>
      </c>
      <c r="P2889" t="s">
        <v>18</v>
      </c>
      <c r="R2889" t="s">
        <v>198</v>
      </c>
      <c r="T2889" t="s">
        <v>20</v>
      </c>
      <c r="U2889" t="s">
        <v>21</v>
      </c>
      <c r="V2889">
        <f>IF(porsche_data[[#This Row],[Transmission]]="Automatic",1,0)</f>
        <v>0</v>
      </c>
      <c r="W2889">
        <f>IF(porsche_data[[#This Row],[Transmission]]="PDK",1,0)</f>
        <v>0</v>
      </c>
      <c r="X2889" t="s">
        <v>22</v>
      </c>
      <c r="Y2889">
        <f>IF(porsche_data[[#This Row],[Drive]]="Rear drive",0,1)</f>
        <v>0</v>
      </c>
      <c r="Z2889" t="s">
        <v>23</v>
      </c>
      <c r="AA2889" t="s">
        <v>24</v>
      </c>
      <c r="AB2889">
        <f>IF(OR(porsche_data[[#This Row],[Interior Color]]="Black",porsche_data[[#This Row],[Interior Color]]="Beige",porsche_data[[#This Row],[Interior Color]]="Brown",porsche_data[[#This Row],[Interior Color]]="Grey"),0,1)</f>
        <v>0</v>
      </c>
      <c r="AC2889" t="s">
        <v>32</v>
      </c>
      <c r="AD28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90" spans="1:30" x14ac:dyDescent="0.2">
      <c r="A2890" t="s">
        <v>3354</v>
      </c>
      <c r="B2890">
        <v>89991</v>
      </c>
      <c r="C2890">
        <f>ABS((porsche_data[[#This Row],[Price]]-AVERAGE(B2822:B7277))/_xlfn.STDEV.P(B2822:B7277))</f>
        <v>1.4096955040127634</v>
      </c>
      <c r="D2890" t="s">
        <v>128</v>
      </c>
      <c r="E2890" t="s">
        <v>205</v>
      </c>
      <c r="F2890">
        <f>IF(OR(ISNUMBER(SEARCH(" 4S",porsche_data[[#This Row],[Model]])), ISNUMBER(SEARCH(" S",porsche_data[[#This Row],[Model]]))),1,0)</f>
        <v>1</v>
      </c>
      <c r="G2890">
        <f>IF(ISNUMBER(SEARCH("Turbo",porsche_data[[#This Row],[Model]])),1,0)</f>
        <v>0</v>
      </c>
      <c r="H2890">
        <f>IF(ISNUMBER(SEARCH("GT",porsche_data[[#This Row],[Model]])),1,0)</f>
        <v>0</v>
      </c>
      <c r="I2890">
        <f>IF(ISNUMBER(SEARCH("RS",porsche_data[[#This Row],[Model]])),1,0)</f>
        <v>0</v>
      </c>
      <c r="J2890">
        <f>IF(ISNUMBER(SEARCH("Targa",porsche_data[[#This Row],[Body]])),1,0)</f>
        <v>0</v>
      </c>
      <c r="K2890">
        <f>IF(ISNUMBER(SEARCH("Cabriolet",porsche_data[[#This Row],[Body]])),1,0)</f>
        <v>0</v>
      </c>
      <c r="L2890" t="s">
        <v>44</v>
      </c>
      <c r="M2890">
        <v>991</v>
      </c>
      <c r="N2890" t="s">
        <v>3355</v>
      </c>
      <c r="O2890" s="3">
        <f>1*(LEFT(porsche_data[[#This Row],[Mileage0]],FIND(" ",porsche_data[[#This Row],[Mileage0]])-1))</f>
        <v>51106</v>
      </c>
      <c r="P2890" t="s">
        <v>207</v>
      </c>
      <c r="Q2890">
        <v>400</v>
      </c>
      <c r="R2890" t="s">
        <v>88</v>
      </c>
      <c r="S2890">
        <f>1*(LEFT(porsche_data[[#This Row],[Cylinder Capacity]],FIND(" ",porsche_data[[#This Row],[Cylinder Capacity]])-1))</f>
        <v>3.8</v>
      </c>
      <c r="T2890" t="s">
        <v>20</v>
      </c>
      <c r="U2890" t="s">
        <v>31</v>
      </c>
      <c r="V2890">
        <f>IF(porsche_data[[#This Row],[Transmission]]="Automatic",1,0)</f>
        <v>0</v>
      </c>
      <c r="W2890">
        <f>IF(porsche_data[[#This Row],[Transmission]]="PDK",1,0)</f>
        <v>1</v>
      </c>
      <c r="X2890" t="s">
        <v>22</v>
      </c>
      <c r="Y2890">
        <f>IF(porsche_data[[#This Row],[Drive]]="Rear drive",0,1)</f>
        <v>0</v>
      </c>
      <c r="Z2890" t="s">
        <v>23</v>
      </c>
      <c r="AA2890" t="s">
        <v>24</v>
      </c>
      <c r="AB2890">
        <f>IF(OR(porsche_data[[#This Row],[Interior Color]]="Black",porsche_data[[#This Row],[Interior Color]]="Beige",porsche_data[[#This Row],[Interior Color]]="Brown",porsche_data[[#This Row],[Interior Color]]="Grey"),0,1)</f>
        <v>0</v>
      </c>
      <c r="AC2890" t="s">
        <v>61</v>
      </c>
      <c r="AD28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91" spans="1:30" hidden="1" x14ac:dyDescent="0.2">
      <c r="A2891" t="s">
        <v>3924</v>
      </c>
      <c r="C2891" t="e">
        <f>ABS((porsche_data[[#This Row],[Price]]-#REF!)/#REF!)</f>
        <v>#REF!</v>
      </c>
      <c r="D2891" t="s">
        <v>93</v>
      </c>
      <c r="E2891" t="s">
        <v>486</v>
      </c>
      <c r="F2891">
        <f>IF(OR(ISNUMBER(SEARCH(" 4S",porsche_data[[#This Row],[Model]])), ISNUMBER(SEARCH(" S",porsche_data[[#This Row],[Model]]))),1,0)</f>
        <v>0</v>
      </c>
      <c r="G2891">
        <f>IF(ISNUMBER(SEARCH("Turbo",porsche_data[[#This Row],[Model]])),1,0)</f>
        <v>0</v>
      </c>
      <c r="H2891">
        <f>IF(ISNUMBER(SEARCH("GT",porsche_data[[#This Row],[Model]])),1,0)</f>
        <v>0</v>
      </c>
      <c r="I2891">
        <f>IF(ISNUMBER(SEARCH("RS",porsche_data[[#This Row],[Model]])),1,0)</f>
        <v>0</v>
      </c>
      <c r="J2891">
        <f>IF(ISNUMBER(SEARCH("Targa",porsche_data[[#This Row],[Body]])),1,0)</f>
        <v>0</v>
      </c>
      <c r="K2891">
        <f>IF(ISNUMBER(SEARCH("Cabriolet",porsche_data[[#This Row],[Body]])),1,0)</f>
        <v>0</v>
      </c>
      <c r="L2891" t="s">
        <v>44</v>
      </c>
      <c r="N2891" t="s">
        <v>3925</v>
      </c>
      <c r="O2891" t="str">
        <f>IF(ISNUMBER(SEARCH("km",porsche_data[[#This Row],[Mileage0]])),porsche_data[[#This Row],[Mileage0]],"")</f>
        <v/>
      </c>
      <c r="P2891" t="s">
        <v>331</v>
      </c>
      <c r="R2891" t="s">
        <v>67</v>
      </c>
      <c r="T2891" t="s">
        <v>20</v>
      </c>
      <c r="U2891" t="s">
        <v>31</v>
      </c>
      <c r="V2891">
        <f>IF(porsche_data[[#This Row],[Transmission]]="Automatic",1,0)</f>
        <v>0</v>
      </c>
      <c r="W2891">
        <f>IF(porsche_data[[#This Row],[Transmission]]="PDK",1,0)</f>
        <v>1</v>
      </c>
      <c r="X2891" t="s">
        <v>22</v>
      </c>
      <c r="Y2891">
        <f>IF(porsche_data[[#This Row],[Drive]]="Rear drive",0,1)</f>
        <v>0</v>
      </c>
      <c r="Z2891" t="s">
        <v>23</v>
      </c>
      <c r="AA2891" t="s">
        <v>24</v>
      </c>
      <c r="AB2891">
        <f>IF(OR(porsche_data[[#This Row],[Interior Color]]="Black",porsche_data[[#This Row],[Interior Color]]="Beige",porsche_data[[#This Row],[Interior Color]]="Brown",porsche_data[[#This Row],[Interior Color]]="Grey"),0,1)</f>
        <v>0</v>
      </c>
      <c r="AC2891" t="s">
        <v>40</v>
      </c>
      <c r="AD28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92" spans="1:30" hidden="1" x14ac:dyDescent="0.2">
      <c r="A2892" t="s">
        <v>3926</v>
      </c>
      <c r="C2892" t="e">
        <f>ABS((porsche_data[[#This Row],[Price]]-#REF!)/#REF!)</f>
        <v>#REF!</v>
      </c>
      <c r="D2892" t="s">
        <v>446</v>
      </c>
      <c r="E2892" t="s">
        <v>321</v>
      </c>
      <c r="F2892">
        <f>IF(OR(ISNUMBER(SEARCH(" 4S",porsche_data[[#This Row],[Model]])), ISNUMBER(SEARCH(" S",porsche_data[[#This Row],[Model]]))),1,0)</f>
        <v>0</v>
      </c>
      <c r="G2892">
        <f>IF(ISNUMBER(SEARCH("Turbo",porsche_data[[#This Row],[Model]])),1,0)</f>
        <v>1</v>
      </c>
      <c r="H2892">
        <f>IF(ISNUMBER(SEARCH("GT",porsche_data[[#This Row],[Model]])),1,0)</f>
        <v>0</v>
      </c>
      <c r="I2892">
        <f>IF(ISNUMBER(SEARCH("RS",porsche_data[[#This Row],[Model]])),1,0)</f>
        <v>0</v>
      </c>
      <c r="J2892">
        <f>IF(ISNUMBER(SEARCH("Targa",porsche_data[[#This Row],[Body]])),1,0)</f>
        <v>0</v>
      </c>
      <c r="K2892">
        <f>IF(ISNUMBER(SEARCH("Cabriolet",porsche_data[[#This Row],[Body]])),1,0)</f>
        <v>0</v>
      </c>
      <c r="L2892" t="s">
        <v>44</v>
      </c>
      <c r="N2892" t="s">
        <v>3927</v>
      </c>
      <c r="O2892" t="str">
        <f>IF(ISNUMBER(SEARCH("km",porsche_data[[#This Row],[Mileage0]])),porsche_data[[#This Row],[Mileage0]],"")</f>
        <v/>
      </c>
      <c r="P2892" t="s">
        <v>66</v>
      </c>
      <c r="R2892" t="s">
        <v>19</v>
      </c>
      <c r="T2892" t="s">
        <v>20</v>
      </c>
      <c r="U2892" t="s">
        <v>21</v>
      </c>
      <c r="V2892">
        <f>IF(porsche_data[[#This Row],[Transmission]]="Automatic",1,0)</f>
        <v>0</v>
      </c>
      <c r="W2892">
        <f>IF(porsche_data[[#This Row],[Transmission]]="PDK",1,0)</f>
        <v>0</v>
      </c>
      <c r="X2892" t="s">
        <v>46</v>
      </c>
      <c r="Y2892">
        <f>IF(porsche_data[[#This Row],[Drive]]="Rear drive",0,1)</f>
        <v>1</v>
      </c>
      <c r="Z2892" t="s">
        <v>23</v>
      </c>
      <c r="AA2892" t="s">
        <v>24</v>
      </c>
      <c r="AB2892">
        <f>IF(OR(porsche_data[[#This Row],[Interior Color]]="Black",porsche_data[[#This Row],[Interior Color]]="Beige",porsche_data[[#This Row],[Interior Color]]="Brown",porsche_data[[#This Row],[Interior Color]]="Grey"),0,1)</f>
        <v>0</v>
      </c>
      <c r="AC2892" t="s">
        <v>24</v>
      </c>
      <c r="AD28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93" spans="1:30" hidden="1" x14ac:dyDescent="0.2">
      <c r="A2893" t="s">
        <v>25</v>
      </c>
      <c r="C2893" t="e">
        <f>ABS((porsche_data[[#This Row],[Price]]-#REF!)/#REF!)</f>
        <v>#REF!</v>
      </c>
      <c r="D2893" t="s">
        <v>25</v>
      </c>
      <c r="E2893" t="s">
        <v>25</v>
      </c>
      <c r="F2893">
        <f>IF(OR(ISNUMBER(SEARCH(" 4S",porsche_data[[#This Row],[Model]])), ISNUMBER(SEARCH(" S",porsche_data[[#This Row],[Model]]))),1,0)</f>
        <v>0</v>
      </c>
      <c r="G2893">
        <f>IF(ISNUMBER(SEARCH("Turbo",porsche_data[[#This Row],[Model]])),1,0)</f>
        <v>0</v>
      </c>
      <c r="H2893">
        <f>IF(ISNUMBER(SEARCH("GT",porsche_data[[#This Row],[Model]])),1,0)</f>
        <v>0</v>
      </c>
      <c r="I2893">
        <f>IF(ISNUMBER(SEARCH("RS",porsche_data[[#This Row],[Model]])),1,0)</f>
        <v>0</v>
      </c>
      <c r="J2893">
        <f>IF(ISNUMBER(SEARCH("Targa",porsche_data[[#This Row],[Body]])),1,0)</f>
        <v>0</v>
      </c>
      <c r="K2893">
        <f>IF(ISNUMBER(SEARCH("Cabriolet",porsche_data[[#This Row],[Body]])),1,0)</f>
        <v>0</v>
      </c>
      <c r="L2893" t="s">
        <v>25</v>
      </c>
      <c r="N2893" t="s">
        <v>25</v>
      </c>
      <c r="O2893" t="str">
        <f>IF(ISNUMBER(SEARCH("km",porsche_data[[#This Row],[Mileage0]])),porsche_data[[#This Row],[Mileage0]],"")</f>
        <v/>
      </c>
      <c r="P2893" t="s">
        <v>25</v>
      </c>
      <c r="R2893" t="s">
        <v>25</v>
      </c>
      <c r="T2893" t="s">
        <v>25</v>
      </c>
      <c r="U2893" t="s">
        <v>25</v>
      </c>
      <c r="V2893">
        <f>IF(porsche_data[[#This Row],[Transmission]]="Automatic",1,0)</f>
        <v>0</v>
      </c>
      <c r="W2893">
        <f>IF(porsche_data[[#This Row],[Transmission]]="PDK",1,0)</f>
        <v>0</v>
      </c>
      <c r="X2893" t="s">
        <v>25</v>
      </c>
      <c r="Y2893">
        <f>IF(porsche_data[[#This Row],[Drive]]="Rear drive",0,1)</f>
        <v>1</v>
      </c>
      <c r="Z2893" t="s">
        <v>25</v>
      </c>
      <c r="AA2893" t="s">
        <v>25</v>
      </c>
      <c r="AB2893">
        <f>IF(OR(porsche_data[[#This Row],[Interior Color]]="Black",porsche_data[[#This Row],[Interior Color]]="Beige",porsche_data[[#This Row],[Interior Color]]="Brown",porsche_data[[#This Row],[Interior Color]]="Grey"),0,1)</f>
        <v>1</v>
      </c>
      <c r="AC2893" t="s">
        <v>25</v>
      </c>
      <c r="AD28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894" spans="1:30" hidden="1" x14ac:dyDescent="0.2">
      <c r="A2894" t="s">
        <v>808</v>
      </c>
      <c r="C2894" t="e">
        <f>ABS((porsche_data[[#This Row],[Price]]-#REF!)/#REF!)</f>
        <v>#REF!</v>
      </c>
      <c r="D2894" t="s">
        <v>874</v>
      </c>
      <c r="E2894" t="s">
        <v>794</v>
      </c>
      <c r="F2894">
        <f>IF(OR(ISNUMBER(SEARCH(" 4S",porsche_data[[#This Row],[Model]])), ISNUMBER(SEARCH(" S",porsche_data[[#This Row],[Model]]))),1,0)</f>
        <v>1</v>
      </c>
      <c r="G2894">
        <f>IF(ISNUMBER(SEARCH("Turbo",porsche_data[[#This Row],[Model]])),1,0)</f>
        <v>0</v>
      </c>
      <c r="H2894">
        <f>IF(ISNUMBER(SEARCH("GT",porsche_data[[#This Row],[Model]])),1,0)</f>
        <v>0</v>
      </c>
      <c r="I2894">
        <f>IF(ISNUMBER(SEARCH("RS",porsche_data[[#This Row],[Model]])),1,0)</f>
        <v>0</v>
      </c>
      <c r="J2894">
        <f>IF(ISNUMBER(SEARCH("Targa",porsche_data[[#This Row],[Body]])),1,0)</f>
        <v>1</v>
      </c>
      <c r="K2894">
        <f>IF(ISNUMBER(SEARCH("Cabriolet",porsche_data[[#This Row],[Body]])),1,0)</f>
        <v>0</v>
      </c>
      <c r="L2894" t="s">
        <v>36</v>
      </c>
      <c r="N2894" t="s">
        <v>3928</v>
      </c>
      <c r="O2894" t="str">
        <f>IF(ISNUMBER(SEARCH("km",porsche_data[[#This Row],[Mileage0]])),porsche_data[[#This Row],[Mileage0]],"")</f>
        <v>2389 km</v>
      </c>
      <c r="P2894" t="s">
        <v>207</v>
      </c>
      <c r="R2894" t="s">
        <v>88</v>
      </c>
      <c r="T2894" t="s">
        <v>20</v>
      </c>
      <c r="U2894" t="s">
        <v>21</v>
      </c>
      <c r="V2894">
        <f>IF(porsche_data[[#This Row],[Transmission]]="Automatic",1,0)</f>
        <v>0</v>
      </c>
      <c r="W2894">
        <f>IF(porsche_data[[#This Row],[Transmission]]="PDK",1,0)</f>
        <v>0</v>
      </c>
      <c r="X2894" t="s">
        <v>22</v>
      </c>
      <c r="Y2894">
        <f>IF(porsche_data[[#This Row],[Drive]]="Rear drive",0,1)</f>
        <v>0</v>
      </c>
      <c r="Z2894" t="s">
        <v>23</v>
      </c>
      <c r="AA2894" t="s">
        <v>24</v>
      </c>
      <c r="AB2894">
        <f>IF(OR(porsche_data[[#This Row],[Interior Color]]="Black",porsche_data[[#This Row],[Interior Color]]="Beige",porsche_data[[#This Row],[Interior Color]]="Brown",porsche_data[[#This Row],[Interior Color]]="Grey"),0,1)</f>
        <v>0</v>
      </c>
      <c r="AC2894" t="s">
        <v>24</v>
      </c>
      <c r="AD28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95" spans="1:30" hidden="1" x14ac:dyDescent="0.2">
      <c r="A2895" t="s">
        <v>1553</v>
      </c>
      <c r="C2895" t="e">
        <f>ABS((porsche_data[[#This Row],[Price]]-#REF!)/#REF!)</f>
        <v>#REF!</v>
      </c>
      <c r="D2895" t="s">
        <v>70</v>
      </c>
      <c r="E2895" t="s">
        <v>71</v>
      </c>
      <c r="F2895">
        <f>IF(OR(ISNUMBER(SEARCH(" 4S",porsche_data[[#This Row],[Model]])), ISNUMBER(SEARCH(" S",porsche_data[[#This Row],[Model]]))),1,0)</f>
        <v>1</v>
      </c>
      <c r="G2895">
        <f>IF(ISNUMBER(SEARCH("Turbo",porsche_data[[#This Row],[Model]])),1,0)</f>
        <v>0</v>
      </c>
      <c r="H2895">
        <f>IF(ISNUMBER(SEARCH("GT",porsche_data[[#This Row],[Model]])),1,0)</f>
        <v>0</v>
      </c>
      <c r="I2895">
        <f>IF(ISNUMBER(SEARCH("RS",porsche_data[[#This Row],[Model]])),1,0)</f>
        <v>0</v>
      </c>
      <c r="J2895">
        <f>IF(ISNUMBER(SEARCH("Targa",porsche_data[[#This Row],[Body]])),1,0)</f>
        <v>0</v>
      </c>
      <c r="K2895">
        <f>IF(ISNUMBER(SEARCH("Cabriolet",porsche_data[[#This Row],[Body]])),1,0)</f>
        <v>1</v>
      </c>
      <c r="L2895" t="s">
        <v>16</v>
      </c>
      <c r="N2895" t="s">
        <v>3929</v>
      </c>
      <c r="O2895" t="str">
        <f>IF(ISNUMBER(SEARCH("km",porsche_data[[#This Row],[Mileage0]])),porsche_data[[#This Row],[Mileage0]],"")</f>
        <v>44900 km</v>
      </c>
      <c r="P2895" t="s">
        <v>73</v>
      </c>
      <c r="R2895" t="s">
        <v>78</v>
      </c>
      <c r="T2895" t="s">
        <v>20</v>
      </c>
      <c r="U2895" t="s">
        <v>21</v>
      </c>
      <c r="V2895">
        <f>IF(porsche_data[[#This Row],[Transmission]]="Automatic",1,0)</f>
        <v>0</v>
      </c>
      <c r="W2895">
        <f>IF(porsche_data[[#This Row],[Transmission]]="PDK",1,0)</f>
        <v>0</v>
      </c>
      <c r="X2895" t="s">
        <v>22</v>
      </c>
      <c r="Y2895">
        <f>IF(porsche_data[[#This Row],[Drive]]="Rear drive",0,1)</f>
        <v>0</v>
      </c>
      <c r="Z2895" t="s">
        <v>23</v>
      </c>
      <c r="AA2895" t="s">
        <v>24</v>
      </c>
      <c r="AB2895">
        <f>IF(OR(porsche_data[[#This Row],[Interior Color]]="Black",porsche_data[[#This Row],[Interior Color]]="Beige",porsche_data[[#This Row],[Interior Color]]="Brown",porsche_data[[#This Row],[Interior Color]]="Grey"),0,1)</f>
        <v>0</v>
      </c>
      <c r="AC2895" t="s">
        <v>32</v>
      </c>
      <c r="AD28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96" spans="1:30" hidden="1" x14ac:dyDescent="0.2">
      <c r="A2896" t="s">
        <v>672</v>
      </c>
      <c r="C2896" t="e">
        <f>ABS((porsche_data[[#This Row],[Price]]-#REF!)/#REF!)</f>
        <v>#REF!</v>
      </c>
      <c r="D2896" t="s">
        <v>27</v>
      </c>
      <c r="E2896" t="s">
        <v>2005</v>
      </c>
      <c r="F2896">
        <f>IF(OR(ISNUMBER(SEARCH(" 4S",porsche_data[[#This Row],[Model]])), ISNUMBER(SEARCH(" S",porsche_data[[#This Row],[Model]]))),1,0)</f>
        <v>0</v>
      </c>
      <c r="G2896">
        <f>IF(ISNUMBER(SEARCH("Turbo",porsche_data[[#This Row],[Model]])),1,0)</f>
        <v>0</v>
      </c>
      <c r="H2896">
        <f>IF(ISNUMBER(SEARCH("GT",porsche_data[[#This Row],[Model]])),1,0)</f>
        <v>0</v>
      </c>
      <c r="I2896">
        <f>IF(ISNUMBER(SEARCH("RS",porsche_data[[#This Row],[Model]])),1,0)</f>
        <v>0</v>
      </c>
      <c r="J2896">
        <f>IF(ISNUMBER(SEARCH("Targa",porsche_data[[#This Row],[Body]])),1,0)</f>
        <v>0</v>
      </c>
      <c r="K2896">
        <f>IF(ISNUMBER(SEARCH("Cabriolet",porsche_data[[#This Row],[Body]])),1,0)</f>
        <v>0</v>
      </c>
      <c r="L2896" t="s">
        <v>44</v>
      </c>
      <c r="N2896" t="s">
        <v>3930</v>
      </c>
      <c r="O2896" t="str">
        <f>IF(ISNUMBER(SEARCH("km",porsche_data[[#This Row],[Mileage0]])),porsche_data[[#This Row],[Mileage0]],"")</f>
        <v>107350 km</v>
      </c>
      <c r="P2896" t="s">
        <v>854</v>
      </c>
      <c r="R2896" t="s">
        <v>2655</v>
      </c>
      <c r="T2896" t="s">
        <v>20</v>
      </c>
      <c r="U2896" t="s">
        <v>31</v>
      </c>
      <c r="V2896">
        <f>IF(porsche_data[[#This Row],[Transmission]]="Automatic",1,0)</f>
        <v>0</v>
      </c>
      <c r="W2896">
        <f>IF(porsche_data[[#This Row],[Transmission]]="PDK",1,0)</f>
        <v>1</v>
      </c>
      <c r="X2896" t="s">
        <v>22</v>
      </c>
      <c r="Y2896">
        <f>IF(porsche_data[[#This Row],[Drive]]="Rear drive",0,1)</f>
        <v>0</v>
      </c>
      <c r="Z2896" t="s">
        <v>23</v>
      </c>
      <c r="AA2896" t="s">
        <v>24</v>
      </c>
      <c r="AB2896">
        <f>IF(OR(porsche_data[[#This Row],[Interior Color]]="Black",porsche_data[[#This Row],[Interior Color]]="Beige",porsche_data[[#This Row],[Interior Color]]="Brown",porsche_data[[#This Row],[Interior Color]]="Grey"),0,1)</f>
        <v>0</v>
      </c>
      <c r="AC2896" t="s">
        <v>24</v>
      </c>
      <c r="AD28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97" spans="1:30" hidden="1" x14ac:dyDescent="0.2">
      <c r="A2897" t="s">
        <v>3931</v>
      </c>
      <c r="C2897" t="e">
        <f>ABS((porsche_data[[#This Row],[Price]]-#REF!)/#REF!)</f>
        <v>#REF!</v>
      </c>
      <c r="D2897" t="s">
        <v>324</v>
      </c>
      <c r="E2897" t="s">
        <v>788</v>
      </c>
      <c r="F2897">
        <f>IF(OR(ISNUMBER(SEARCH(" 4S",porsche_data[[#This Row],[Model]])), ISNUMBER(SEARCH(" S",porsche_data[[#This Row],[Model]]))),1,0)</f>
        <v>1</v>
      </c>
      <c r="G2897">
        <f>IF(ISNUMBER(SEARCH("Turbo",porsche_data[[#This Row],[Model]])),1,0)</f>
        <v>0</v>
      </c>
      <c r="H2897">
        <f>IF(ISNUMBER(SEARCH("GT",porsche_data[[#This Row],[Model]])),1,0)</f>
        <v>0</v>
      </c>
      <c r="I2897">
        <f>IF(ISNUMBER(SEARCH("RS",porsche_data[[#This Row],[Model]])),1,0)</f>
        <v>0</v>
      </c>
      <c r="J2897">
        <f>IF(ISNUMBER(SEARCH("Targa",porsche_data[[#This Row],[Body]])),1,0)</f>
        <v>0</v>
      </c>
      <c r="K2897">
        <f>IF(ISNUMBER(SEARCH("Cabriolet",porsche_data[[#This Row],[Body]])),1,0)</f>
        <v>1</v>
      </c>
      <c r="L2897" t="s">
        <v>16</v>
      </c>
      <c r="N2897" t="s">
        <v>3932</v>
      </c>
      <c r="O2897" t="str">
        <f>IF(ISNUMBER(SEARCH("km",porsche_data[[#This Row],[Mileage0]])),porsche_data[[#This Row],[Mileage0]],"")</f>
        <v>80405 km</v>
      </c>
      <c r="P2897" t="s">
        <v>3473</v>
      </c>
      <c r="R2897" t="s">
        <v>60</v>
      </c>
      <c r="T2897" t="s">
        <v>20</v>
      </c>
      <c r="U2897" t="s">
        <v>21</v>
      </c>
      <c r="V2897">
        <f>IF(porsche_data[[#This Row],[Transmission]]="Automatic",1,0)</f>
        <v>0</v>
      </c>
      <c r="W2897">
        <f>IF(porsche_data[[#This Row],[Transmission]]="PDK",1,0)</f>
        <v>0</v>
      </c>
      <c r="X2897" t="s">
        <v>22</v>
      </c>
      <c r="Y2897">
        <f>IF(porsche_data[[#This Row],[Drive]]="Rear drive",0,1)</f>
        <v>0</v>
      </c>
      <c r="Z2897" t="s">
        <v>23</v>
      </c>
      <c r="AA2897" t="s">
        <v>24</v>
      </c>
      <c r="AB2897">
        <f>IF(OR(porsche_data[[#This Row],[Interior Color]]="Black",porsche_data[[#This Row],[Interior Color]]="Beige",porsche_data[[#This Row],[Interior Color]]="Brown",porsche_data[[#This Row],[Interior Color]]="Grey"),0,1)</f>
        <v>0</v>
      </c>
      <c r="AC2897" t="s">
        <v>24</v>
      </c>
      <c r="AD28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98" spans="1:30" x14ac:dyDescent="0.2">
      <c r="A2898" t="s">
        <v>3354</v>
      </c>
      <c r="B2898">
        <v>89991</v>
      </c>
      <c r="C2898">
        <f>ABS((porsche_data[[#This Row],[Price]]-AVERAGE(B2830:B7285))/_xlfn.STDEV.P(B2830:B7285))</f>
        <v>1.4274447329998876</v>
      </c>
      <c r="D2898" t="s">
        <v>204</v>
      </c>
      <c r="E2898" t="s">
        <v>268</v>
      </c>
      <c r="F2898">
        <f>IF(OR(ISNUMBER(SEARCH(" 4S",porsche_data[[#This Row],[Model]])), ISNUMBER(SEARCH(" S",porsche_data[[#This Row],[Model]]))),1,0)</f>
        <v>0</v>
      </c>
      <c r="G2898">
        <f>IF(ISNUMBER(SEARCH("Turbo",porsche_data[[#This Row],[Model]])),1,0)</f>
        <v>0</v>
      </c>
      <c r="H2898">
        <f>IF(ISNUMBER(SEARCH("GT",porsche_data[[#This Row],[Model]])),1,0)</f>
        <v>0</v>
      </c>
      <c r="I2898">
        <f>IF(ISNUMBER(SEARCH("RS",porsche_data[[#This Row],[Model]])),1,0)</f>
        <v>0</v>
      </c>
      <c r="J2898">
        <f>IF(ISNUMBER(SEARCH("Targa",porsche_data[[#This Row],[Body]])),1,0)</f>
        <v>0</v>
      </c>
      <c r="K2898">
        <f>IF(ISNUMBER(SEARCH("Cabriolet",porsche_data[[#This Row],[Body]])),1,0)</f>
        <v>1</v>
      </c>
      <c r="L2898" t="s">
        <v>16</v>
      </c>
      <c r="M2898">
        <v>991</v>
      </c>
      <c r="N2898" t="s">
        <v>1875</v>
      </c>
      <c r="O2898" s="3">
        <f>1*(LEFT(porsche_data[[#This Row],[Mileage0]],FIND(" ",porsche_data[[#This Row],[Mileage0]])-1))</f>
        <v>56000</v>
      </c>
      <c r="P2898" t="s">
        <v>197</v>
      </c>
      <c r="Q2898">
        <v>350</v>
      </c>
      <c r="R2898" t="s">
        <v>270</v>
      </c>
      <c r="S2898">
        <f>1*(LEFT(porsche_data[[#This Row],[Cylinder Capacity]],FIND(" ",porsche_data[[#This Row],[Cylinder Capacity]])-1))</f>
        <v>3.4</v>
      </c>
      <c r="T2898" t="s">
        <v>20</v>
      </c>
      <c r="U2898" t="s">
        <v>31</v>
      </c>
      <c r="V2898">
        <f>IF(porsche_data[[#This Row],[Transmission]]="Automatic",1,0)</f>
        <v>0</v>
      </c>
      <c r="W2898">
        <f>IF(porsche_data[[#This Row],[Transmission]]="PDK",1,0)</f>
        <v>1</v>
      </c>
      <c r="X2898" t="s">
        <v>22</v>
      </c>
      <c r="Y2898">
        <f>IF(porsche_data[[#This Row],[Drive]]="Rear drive",0,1)</f>
        <v>0</v>
      </c>
      <c r="Z2898" t="s">
        <v>23</v>
      </c>
      <c r="AA2898" t="s">
        <v>24</v>
      </c>
      <c r="AB2898">
        <f>IF(OR(porsche_data[[#This Row],[Interior Color]]="Black",porsche_data[[#This Row],[Interior Color]]="Beige",porsche_data[[#This Row],[Interior Color]]="Brown",porsche_data[[#This Row],[Interior Color]]="Grey"),0,1)</f>
        <v>0</v>
      </c>
      <c r="AC2898" t="s">
        <v>61</v>
      </c>
      <c r="AD28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899" spans="1:30" hidden="1" x14ac:dyDescent="0.2">
      <c r="A2899" t="s">
        <v>25</v>
      </c>
      <c r="C2899" t="e">
        <f>ABS((porsche_data[[#This Row],[Price]]-#REF!)/#REF!)</f>
        <v>#REF!</v>
      </c>
      <c r="D2899" t="s">
        <v>25</v>
      </c>
      <c r="E2899" t="s">
        <v>25</v>
      </c>
      <c r="F2899">
        <f>IF(OR(ISNUMBER(SEARCH(" 4S",porsche_data[[#This Row],[Model]])), ISNUMBER(SEARCH(" S",porsche_data[[#This Row],[Model]]))),1,0)</f>
        <v>0</v>
      </c>
      <c r="G2899">
        <f>IF(ISNUMBER(SEARCH("Turbo",porsche_data[[#This Row],[Model]])),1,0)</f>
        <v>0</v>
      </c>
      <c r="H2899">
        <f>IF(ISNUMBER(SEARCH("GT",porsche_data[[#This Row],[Model]])),1,0)</f>
        <v>0</v>
      </c>
      <c r="I2899">
        <f>IF(ISNUMBER(SEARCH("RS",porsche_data[[#This Row],[Model]])),1,0)</f>
        <v>0</v>
      </c>
      <c r="J2899">
        <f>IF(ISNUMBER(SEARCH("Targa",porsche_data[[#This Row],[Body]])),1,0)</f>
        <v>0</v>
      </c>
      <c r="K2899">
        <f>IF(ISNUMBER(SEARCH("Cabriolet",porsche_data[[#This Row],[Body]])),1,0)</f>
        <v>0</v>
      </c>
      <c r="L2899" t="s">
        <v>25</v>
      </c>
      <c r="N2899" t="s">
        <v>25</v>
      </c>
      <c r="O2899" t="str">
        <f>IF(ISNUMBER(SEARCH("km",porsche_data[[#This Row],[Mileage0]])),porsche_data[[#This Row],[Mileage0]],"")</f>
        <v/>
      </c>
      <c r="P2899" t="s">
        <v>25</v>
      </c>
      <c r="R2899" t="s">
        <v>25</v>
      </c>
      <c r="T2899" t="s">
        <v>25</v>
      </c>
      <c r="U2899" t="s">
        <v>25</v>
      </c>
      <c r="V2899">
        <f>IF(porsche_data[[#This Row],[Transmission]]="Automatic",1,0)</f>
        <v>0</v>
      </c>
      <c r="W2899">
        <f>IF(porsche_data[[#This Row],[Transmission]]="PDK",1,0)</f>
        <v>0</v>
      </c>
      <c r="X2899" t="s">
        <v>25</v>
      </c>
      <c r="Y2899">
        <f>IF(porsche_data[[#This Row],[Drive]]="Rear drive",0,1)</f>
        <v>1</v>
      </c>
      <c r="Z2899" t="s">
        <v>25</v>
      </c>
      <c r="AA2899" t="s">
        <v>25</v>
      </c>
      <c r="AB2899">
        <f>IF(OR(porsche_data[[#This Row],[Interior Color]]="Black",porsche_data[[#This Row],[Interior Color]]="Beige",porsche_data[[#This Row],[Interior Color]]="Brown",porsche_data[[#This Row],[Interior Color]]="Grey"),0,1)</f>
        <v>1</v>
      </c>
      <c r="AC2899" t="s">
        <v>25</v>
      </c>
      <c r="AD28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00" spans="1:30" hidden="1" x14ac:dyDescent="0.2">
      <c r="A2900" t="s">
        <v>1344</v>
      </c>
      <c r="B2900">
        <v>89990</v>
      </c>
      <c r="C2900" t="e">
        <f>ABS((porsche_data[[#This Row],[Price]]-#REF!)/#REF!)</f>
        <v>#REF!</v>
      </c>
      <c r="D2900" t="s">
        <v>1519</v>
      </c>
      <c r="E2900" t="s">
        <v>642</v>
      </c>
      <c r="F2900">
        <f>IF(OR(ISNUMBER(SEARCH(" 4S",porsche_data[[#This Row],[Model]])), ISNUMBER(SEARCH(" S",porsche_data[[#This Row],[Model]]))),1,0)</f>
        <v>1</v>
      </c>
      <c r="G2900">
        <f>IF(ISNUMBER(SEARCH("Turbo",porsche_data[[#This Row],[Model]])),1,0)</f>
        <v>0</v>
      </c>
      <c r="H2900">
        <f>IF(ISNUMBER(SEARCH("GT",porsche_data[[#This Row],[Model]])),1,0)</f>
        <v>0</v>
      </c>
      <c r="I2900">
        <f>IF(ISNUMBER(SEARCH("RS",porsche_data[[#This Row],[Model]])),1,0)</f>
        <v>0</v>
      </c>
      <c r="J2900">
        <f>IF(ISNUMBER(SEARCH("Targa",porsche_data[[#This Row],[Body]])),1,0)</f>
        <v>0</v>
      </c>
      <c r="K2900">
        <f>IF(ISNUMBER(SEARCH("Cabriolet",porsche_data[[#This Row],[Body]])),1,0)</f>
        <v>0</v>
      </c>
      <c r="L2900" t="s">
        <v>44</v>
      </c>
      <c r="N2900" t="s">
        <v>2072</v>
      </c>
      <c r="O2900" t="str">
        <f>IF(ISNUMBER(SEARCH("km",porsche_data[[#This Row],[Mileage0]])),porsche_data[[#This Row],[Mileage0]],"")</f>
        <v>124000 km</v>
      </c>
      <c r="P2900" t="s">
        <v>435</v>
      </c>
      <c r="R2900" t="s">
        <v>67</v>
      </c>
      <c r="T2900" t="s">
        <v>20</v>
      </c>
      <c r="U2900" t="s">
        <v>21</v>
      </c>
      <c r="V2900">
        <f>IF(porsche_data[[#This Row],[Transmission]]="Automatic",1,0)</f>
        <v>0</v>
      </c>
      <c r="W2900">
        <f>IF(porsche_data[[#This Row],[Transmission]]="PDK",1,0)</f>
        <v>0</v>
      </c>
      <c r="X2900" t="s">
        <v>22</v>
      </c>
      <c r="Y2900">
        <f>IF(porsche_data[[#This Row],[Drive]]="Rear drive",0,1)</f>
        <v>0</v>
      </c>
      <c r="Z2900" t="s">
        <v>23</v>
      </c>
      <c r="AA2900" t="s">
        <v>116</v>
      </c>
      <c r="AB2900">
        <f>IF(OR(porsche_data[[#This Row],[Interior Color]]="Black",porsche_data[[#This Row],[Interior Color]]="Beige",porsche_data[[#This Row],[Interior Color]]="Brown",porsche_data[[#This Row],[Interior Color]]="Grey"),0,1)</f>
        <v>1</v>
      </c>
      <c r="AC2900" t="s">
        <v>32</v>
      </c>
      <c r="AD29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01" spans="1:30" x14ac:dyDescent="0.2">
      <c r="A2901" t="s">
        <v>1344</v>
      </c>
      <c r="B2901">
        <v>89990</v>
      </c>
      <c r="C2901">
        <f>ABS((porsche_data[[#This Row],[Price]]-AVERAGE(B2833:B7288))/_xlfn.STDEV.P(B2833:B7288))</f>
        <v>1.4316676522824623</v>
      </c>
      <c r="D2901" t="s">
        <v>204</v>
      </c>
      <c r="E2901" t="s">
        <v>205</v>
      </c>
      <c r="F2901">
        <f>IF(OR(ISNUMBER(SEARCH(" 4S",porsche_data[[#This Row],[Model]])), ISNUMBER(SEARCH(" S",porsche_data[[#This Row],[Model]]))),1,0)</f>
        <v>1</v>
      </c>
      <c r="G2901">
        <f>IF(ISNUMBER(SEARCH("Turbo",porsche_data[[#This Row],[Model]])),1,0)</f>
        <v>0</v>
      </c>
      <c r="H2901">
        <f>IF(ISNUMBER(SEARCH("GT",porsche_data[[#This Row],[Model]])),1,0)</f>
        <v>0</v>
      </c>
      <c r="I2901">
        <f>IF(ISNUMBER(SEARCH("RS",porsche_data[[#This Row],[Model]])),1,0)</f>
        <v>0</v>
      </c>
      <c r="J2901">
        <f>IF(ISNUMBER(SEARCH("Targa",porsche_data[[#This Row],[Body]])),1,0)</f>
        <v>0</v>
      </c>
      <c r="K2901">
        <f>IF(ISNUMBER(SEARCH("Cabriolet",porsche_data[[#This Row],[Body]])),1,0)</f>
        <v>0</v>
      </c>
      <c r="L2901" t="s">
        <v>44</v>
      </c>
      <c r="M2901">
        <v>991</v>
      </c>
      <c r="N2901" t="s">
        <v>3393</v>
      </c>
      <c r="O2901" s="3">
        <f>1*(LEFT(porsche_data[[#This Row],[Mileage0]],FIND(" ",porsche_data[[#This Row],[Mileage0]])-1))</f>
        <v>65700</v>
      </c>
      <c r="P2901" t="s">
        <v>207</v>
      </c>
      <c r="Q2901">
        <v>400</v>
      </c>
      <c r="R2901" t="s">
        <v>88</v>
      </c>
      <c r="S2901">
        <f>1*(LEFT(porsche_data[[#This Row],[Cylinder Capacity]],FIND(" ",porsche_data[[#This Row],[Cylinder Capacity]])-1))</f>
        <v>3.8</v>
      </c>
      <c r="T2901" t="s">
        <v>20</v>
      </c>
      <c r="U2901" t="s">
        <v>31</v>
      </c>
      <c r="V2901">
        <f>IF(porsche_data[[#This Row],[Transmission]]="Automatic",1,0)</f>
        <v>0</v>
      </c>
      <c r="W2901">
        <f>IF(porsche_data[[#This Row],[Transmission]]="PDK",1,0)</f>
        <v>1</v>
      </c>
      <c r="X2901" t="s">
        <v>22</v>
      </c>
      <c r="Y2901">
        <f>IF(porsche_data[[#This Row],[Drive]]="Rear drive",0,1)</f>
        <v>0</v>
      </c>
      <c r="Z2901" t="s">
        <v>23</v>
      </c>
      <c r="AA2901" t="s">
        <v>24</v>
      </c>
      <c r="AB2901">
        <f>IF(OR(porsche_data[[#This Row],[Interior Color]]="Black",porsche_data[[#This Row],[Interior Color]]="Beige",porsche_data[[#This Row],[Interior Color]]="Brown",porsche_data[[#This Row],[Interior Color]]="Grey"),0,1)</f>
        <v>0</v>
      </c>
      <c r="AC2901" t="s">
        <v>589</v>
      </c>
      <c r="AD29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02" spans="1:30" hidden="1" x14ac:dyDescent="0.2">
      <c r="A2902" t="s">
        <v>3938</v>
      </c>
      <c r="C2902" t="e">
        <f>ABS((porsche_data[[#This Row],[Price]]-#REF!)/#REF!)</f>
        <v>#REF!</v>
      </c>
      <c r="D2902" t="s">
        <v>106</v>
      </c>
      <c r="E2902" t="s">
        <v>193</v>
      </c>
      <c r="F2902">
        <f>IF(OR(ISNUMBER(SEARCH(" 4S",porsche_data[[#This Row],[Model]])), ISNUMBER(SEARCH(" S",porsche_data[[#This Row],[Model]]))),1,0)</f>
        <v>1</v>
      </c>
      <c r="G2902">
        <f>IF(ISNUMBER(SEARCH("Turbo",porsche_data[[#This Row],[Model]])),1,0)</f>
        <v>0</v>
      </c>
      <c r="H2902">
        <f>IF(ISNUMBER(SEARCH("GT",porsche_data[[#This Row],[Model]])),1,0)</f>
        <v>0</v>
      </c>
      <c r="I2902">
        <f>IF(ISNUMBER(SEARCH("RS",porsche_data[[#This Row],[Model]])),1,0)</f>
        <v>0</v>
      </c>
      <c r="J2902">
        <f>IF(ISNUMBER(SEARCH("Targa",porsche_data[[#This Row],[Body]])),1,0)</f>
        <v>0</v>
      </c>
      <c r="K2902">
        <f>IF(ISNUMBER(SEARCH("Cabriolet",porsche_data[[#This Row],[Body]])),1,0)</f>
        <v>0</v>
      </c>
      <c r="L2902" t="s">
        <v>108</v>
      </c>
      <c r="N2902" t="s">
        <v>3939</v>
      </c>
      <c r="O2902" t="str">
        <f>IF(ISNUMBER(SEARCH("km",porsche_data[[#This Row],[Mileage0]])),porsche_data[[#This Row],[Mileage0]],"")</f>
        <v>8208 km</v>
      </c>
      <c r="P2902" t="s">
        <v>73</v>
      </c>
      <c r="R2902" t="s">
        <v>111</v>
      </c>
      <c r="T2902" t="s">
        <v>20</v>
      </c>
      <c r="U2902" t="s">
        <v>21</v>
      </c>
      <c r="V2902">
        <f>IF(porsche_data[[#This Row],[Transmission]]="Automatic",1,0)</f>
        <v>0</v>
      </c>
      <c r="W2902">
        <f>IF(porsche_data[[#This Row],[Transmission]]="PDK",1,0)</f>
        <v>0</v>
      </c>
      <c r="X2902" t="s">
        <v>22</v>
      </c>
      <c r="Y2902">
        <f>IF(porsche_data[[#This Row],[Drive]]="Rear drive",0,1)</f>
        <v>0</v>
      </c>
      <c r="Z2902" t="s">
        <v>23</v>
      </c>
      <c r="AA2902" t="s">
        <v>24</v>
      </c>
      <c r="AB2902">
        <f>IF(OR(porsche_data[[#This Row],[Interior Color]]="Black",porsche_data[[#This Row],[Interior Color]]="Beige",porsche_data[[#This Row],[Interior Color]]="Brown",porsche_data[[#This Row],[Interior Color]]="Grey"),0,1)</f>
        <v>0</v>
      </c>
      <c r="AC2902" t="s">
        <v>61</v>
      </c>
      <c r="AD29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03" spans="1:30" hidden="1" x14ac:dyDescent="0.2">
      <c r="A2903" t="s">
        <v>2785</v>
      </c>
      <c r="C2903" t="e">
        <f>ABS((porsche_data[[#This Row],[Price]]-#REF!)/#REF!)</f>
        <v>#REF!</v>
      </c>
      <c r="D2903" t="s">
        <v>563</v>
      </c>
      <c r="E2903" t="s">
        <v>376</v>
      </c>
      <c r="F2903">
        <f>IF(OR(ISNUMBER(SEARCH(" 4S",porsche_data[[#This Row],[Model]])), ISNUMBER(SEARCH(" S",porsche_data[[#This Row],[Model]]))),1,0)</f>
        <v>0</v>
      </c>
      <c r="G2903">
        <f>IF(ISNUMBER(SEARCH("Turbo",porsche_data[[#This Row],[Model]])),1,0)</f>
        <v>0</v>
      </c>
      <c r="H2903">
        <f>IF(ISNUMBER(SEARCH("GT",porsche_data[[#This Row],[Model]])),1,0)</f>
        <v>0</v>
      </c>
      <c r="I2903">
        <f>IF(ISNUMBER(SEARCH("RS",porsche_data[[#This Row],[Model]])),1,0)</f>
        <v>0</v>
      </c>
      <c r="J2903">
        <f>IF(ISNUMBER(SEARCH("Targa",porsche_data[[#This Row],[Body]])),1,0)</f>
        <v>0</v>
      </c>
      <c r="K2903">
        <f>IF(ISNUMBER(SEARCH("Cabriolet",porsche_data[[#This Row],[Body]])),1,0)</f>
        <v>0</v>
      </c>
      <c r="L2903" t="s">
        <v>44</v>
      </c>
      <c r="N2903" t="s">
        <v>2786</v>
      </c>
      <c r="O2903" t="str">
        <f>IF(ISNUMBER(SEARCH("km",porsche_data[[#This Row],[Mileage0]])),porsche_data[[#This Row],[Mileage0]],"")</f>
        <v>464000 km</v>
      </c>
      <c r="P2903" t="s">
        <v>1352</v>
      </c>
      <c r="R2903" t="s">
        <v>60</v>
      </c>
      <c r="T2903" t="s">
        <v>20</v>
      </c>
      <c r="U2903" t="s">
        <v>21</v>
      </c>
      <c r="V2903">
        <f>IF(porsche_data[[#This Row],[Transmission]]="Automatic",1,0)</f>
        <v>0</v>
      </c>
      <c r="W2903">
        <f>IF(porsche_data[[#This Row],[Transmission]]="PDK",1,0)</f>
        <v>0</v>
      </c>
      <c r="X2903" t="s">
        <v>22</v>
      </c>
      <c r="Y2903">
        <f>IF(porsche_data[[#This Row],[Drive]]="Rear drive",0,1)</f>
        <v>0</v>
      </c>
      <c r="Z2903" t="s">
        <v>23</v>
      </c>
      <c r="AA2903" t="s">
        <v>24</v>
      </c>
      <c r="AB2903">
        <f>IF(OR(porsche_data[[#This Row],[Interior Color]]="Black",porsche_data[[#This Row],[Interior Color]]="Beige",porsche_data[[#This Row],[Interior Color]]="Brown",porsche_data[[#This Row],[Interior Color]]="Grey"),0,1)</f>
        <v>0</v>
      </c>
      <c r="AC2903" t="s">
        <v>99</v>
      </c>
      <c r="AD29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04" spans="1:30" x14ac:dyDescent="0.2">
      <c r="A2904" t="s">
        <v>1344</v>
      </c>
      <c r="B2904">
        <v>89990</v>
      </c>
      <c r="C2904">
        <f>ABS((porsche_data[[#This Row],[Price]]-AVERAGE(B2836:B7291))/_xlfn.STDEV.P(B2836:B7291))</f>
        <v>1.4359740023382472</v>
      </c>
      <c r="D2904" t="s">
        <v>473</v>
      </c>
      <c r="E2904" t="s">
        <v>50</v>
      </c>
      <c r="F2904">
        <f>IF(OR(ISNUMBER(SEARCH(" 4S",porsche_data[[#This Row],[Model]])), ISNUMBER(SEARCH(" S",porsche_data[[#This Row],[Model]]))),1,0)</f>
        <v>0</v>
      </c>
      <c r="G2904">
        <f>IF(ISNUMBER(SEARCH("Turbo",porsche_data[[#This Row],[Model]])),1,0)</f>
        <v>0</v>
      </c>
      <c r="H2904">
        <f>IF(ISNUMBER(SEARCH("GT",porsche_data[[#This Row],[Model]])),1,0)</f>
        <v>0</v>
      </c>
      <c r="I2904">
        <f>IF(ISNUMBER(SEARCH("RS",porsche_data[[#This Row],[Model]])),1,0)</f>
        <v>0</v>
      </c>
      <c r="J2904">
        <f>IF(ISNUMBER(SEARCH("Targa",porsche_data[[#This Row],[Body]])),1,0)</f>
        <v>1</v>
      </c>
      <c r="K2904">
        <f>IF(ISNUMBER(SEARCH("Cabriolet",porsche_data[[#This Row],[Body]])),1,0)</f>
        <v>0</v>
      </c>
      <c r="L2904" t="s">
        <v>36</v>
      </c>
      <c r="M2904">
        <v>993</v>
      </c>
      <c r="N2904" t="s">
        <v>81</v>
      </c>
      <c r="O2904" s="3">
        <f>1*(LEFT(porsche_data[[#This Row],[Mileage0]],FIND(" ",porsche_data[[#This Row],[Mileage0]])-1))</f>
        <v>86000</v>
      </c>
      <c r="P2904" t="s">
        <v>126</v>
      </c>
      <c r="Q2904">
        <v>285</v>
      </c>
      <c r="R2904" t="s">
        <v>19</v>
      </c>
      <c r="S2904">
        <f>1*(LEFT(porsche_data[[#This Row],[Cylinder Capacity]],FIND(" ",porsche_data[[#This Row],[Cylinder Capacity]])-1))</f>
        <v>3.6</v>
      </c>
      <c r="T2904" t="s">
        <v>20</v>
      </c>
      <c r="U2904" t="s">
        <v>53</v>
      </c>
      <c r="V2904">
        <f>IF(porsche_data[[#This Row],[Transmission]]="Automatic",1,0)</f>
        <v>1</v>
      </c>
      <c r="W2904">
        <f>IF(porsche_data[[#This Row],[Transmission]]="PDK",1,0)</f>
        <v>0</v>
      </c>
      <c r="X2904" t="s">
        <v>22</v>
      </c>
      <c r="Y2904">
        <f>IF(porsche_data[[#This Row],[Drive]]="Rear drive",0,1)</f>
        <v>0</v>
      </c>
      <c r="Z2904" t="s">
        <v>23</v>
      </c>
      <c r="AA2904" t="s">
        <v>54</v>
      </c>
      <c r="AB2904">
        <f>IF(OR(porsche_data[[#This Row],[Interior Color]]="Black",porsche_data[[#This Row],[Interior Color]]="Beige",porsche_data[[#This Row],[Interior Color]]="Brown",porsche_data[[#This Row],[Interior Color]]="Grey"),0,1)</f>
        <v>1</v>
      </c>
      <c r="AC2904" t="s">
        <v>99</v>
      </c>
      <c r="AD29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05" spans="1:30" hidden="1" x14ac:dyDescent="0.2">
      <c r="A2905" t="s">
        <v>25</v>
      </c>
      <c r="C2905" t="e">
        <f>ABS((porsche_data[[#This Row],[Price]]-#REF!)/#REF!)</f>
        <v>#REF!</v>
      </c>
      <c r="D2905" t="s">
        <v>25</v>
      </c>
      <c r="E2905" t="s">
        <v>25</v>
      </c>
      <c r="F2905">
        <f>IF(OR(ISNUMBER(SEARCH(" 4S",porsche_data[[#This Row],[Model]])), ISNUMBER(SEARCH(" S",porsche_data[[#This Row],[Model]]))),1,0)</f>
        <v>0</v>
      </c>
      <c r="G2905">
        <f>IF(ISNUMBER(SEARCH("Turbo",porsche_data[[#This Row],[Model]])),1,0)</f>
        <v>0</v>
      </c>
      <c r="H2905">
        <f>IF(ISNUMBER(SEARCH("GT",porsche_data[[#This Row],[Model]])),1,0)</f>
        <v>0</v>
      </c>
      <c r="I2905">
        <f>IF(ISNUMBER(SEARCH("RS",porsche_data[[#This Row],[Model]])),1,0)</f>
        <v>0</v>
      </c>
      <c r="J2905">
        <f>IF(ISNUMBER(SEARCH("Targa",porsche_data[[#This Row],[Body]])),1,0)</f>
        <v>0</v>
      </c>
      <c r="K2905">
        <f>IF(ISNUMBER(SEARCH("Cabriolet",porsche_data[[#This Row],[Body]])),1,0)</f>
        <v>0</v>
      </c>
      <c r="L2905" t="s">
        <v>25</v>
      </c>
      <c r="N2905" t="s">
        <v>25</v>
      </c>
      <c r="O2905" t="str">
        <f>IF(ISNUMBER(SEARCH("km",porsche_data[[#This Row],[Mileage0]])),porsche_data[[#This Row],[Mileage0]],"")</f>
        <v/>
      </c>
      <c r="P2905" t="s">
        <v>25</v>
      </c>
      <c r="R2905" t="s">
        <v>25</v>
      </c>
      <c r="T2905" t="s">
        <v>25</v>
      </c>
      <c r="U2905" t="s">
        <v>25</v>
      </c>
      <c r="V2905">
        <f>IF(porsche_data[[#This Row],[Transmission]]="Automatic",1,0)</f>
        <v>0</v>
      </c>
      <c r="W2905">
        <f>IF(porsche_data[[#This Row],[Transmission]]="PDK",1,0)</f>
        <v>0</v>
      </c>
      <c r="X2905" t="s">
        <v>25</v>
      </c>
      <c r="Y2905">
        <f>IF(porsche_data[[#This Row],[Drive]]="Rear drive",0,1)</f>
        <v>1</v>
      </c>
      <c r="Z2905" t="s">
        <v>25</v>
      </c>
      <c r="AA2905" t="s">
        <v>25</v>
      </c>
      <c r="AB2905">
        <f>IF(OR(porsche_data[[#This Row],[Interior Color]]="Black",porsche_data[[#This Row],[Interior Color]]="Beige",porsche_data[[#This Row],[Interior Color]]="Brown",porsche_data[[#This Row],[Interior Color]]="Grey"),0,1)</f>
        <v>1</v>
      </c>
      <c r="AC2905" t="s">
        <v>25</v>
      </c>
      <c r="AD29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06" spans="1:30" x14ac:dyDescent="0.2">
      <c r="A2906" t="s">
        <v>1679</v>
      </c>
      <c r="B2906">
        <v>89964</v>
      </c>
      <c r="C2906">
        <f>ABS((porsche_data[[#This Row],[Price]]-AVERAGE(B2838:B7293))/_xlfn.STDEV.P(B2838:B7293))</f>
        <v>1.4386121785959709</v>
      </c>
      <c r="D2906" t="s">
        <v>279</v>
      </c>
      <c r="E2906" t="s">
        <v>43</v>
      </c>
      <c r="F2906">
        <f>IF(OR(ISNUMBER(SEARCH(" 4S",porsche_data[[#This Row],[Model]])), ISNUMBER(SEARCH(" S",porsche_data[[#This Row],[Model]]))),1,0)</f>
        <v>0</v>
      </c>
      <c r="G2906">
        <f>IF(ISNUMBER(SEARCH("Turbo",porsche_data[[#This Row],[Model]])),1,0)</f>
        <v>0</v>
      </c>
      <c r="H2906">
        <f>IF(ISNUMBER(SEARCH("GT",porsche_data[[#This Row],[Model]])),1,0)</f>
        <v>0</v>
      </c>
      <c r="I2906">
        <f>IF(ISNUMBER(SEARCH("RS",porsche_data[[#This Row],[Model]])),1,0)</f>
        <v>0</v>
      </c>
      <c r="J2906">
        <f>IF(ISNUMBER(SEARCH("Targa",porsche_data[[#This Row],[Body]])),1,0)</f>
        <v>1</v>
      </c>
      <c r="K2906">
        <f>IF(ISNUMBER(SEARCH("Cabriolet",porsche_data[[#This Row],[Body]])),1,0)</f>
        <v>0</v>
      </c>
      <c r="L2906" t="s">
        <v>36</v>
      </c>
      <c r="M2906">
        <v>964</v>
      </c>
      <c r="N2906" t="s">
        <v>1680</v>
      </c>
      <c r="O2906" s="3">
        <f>1*(LEFT(porsche_data[[#This Row],[Mileage0]],FIND(" ",porsche_data[[#This Row],[Mileage0]])-1))</f>
        <v>168021</v>
      </c>
      <c r="P2906" t="s">
        <v>18</v>
      </c>
      <c r="Q2906">
        <v>250</v>
      </c>
      <c r="R2906" t="s">
        <v>19</v>
      </c>
      <c r="S2906">
        <f>1*(LEFT(porsche_data[[#This Row],[Cylinder Capacity]],FIND(" ",porsche_data[[#This Row],[Cylinder Capacity]])-1))</f>
        <v>3.6</v>
      </c>
      <c r="T2906" t="s">
        <v>20</v>
      </c>
      <c r="U2906" t="s">
        <v>21</v>
      </c>
      <c r="V2906">
        <f>IF(porsche_data[[#This Row],[Transmission]]="Automatic",1,0)</f>
        <v>0</v>
      </c>
      <c r="W2906">
        <f>IF(porsche_data[[#This Row],[Transmission]]="PDK",1,0)</f>
        <v>0</v>
      </c>
      <c r="X2906" t="s">
        <v>46</v>
      </c>
      <c r="Y2906">
        <f>IF(porsche_data[[#This Row],[Drive]]="Rear drive",0,1)</f>
        <v>1</v>
      </c>
      <c r="Z2906" t="s">
        <v>23</v>
      </c>
      <c r="AA2906" t="s">
        <v>54</v>
      </c>
      <c r="AB2906">
        <f>IF(OR(porsche_data[[#This Row],[Interior Color]]="Black",porsche_data[[#This Row],[Interior Color]]="Beige",porsche_data[[#This Row],[Interior Color]]="Brown",porsche_data[[#This Row],[Interior Color]]="Grey"),0,1)</f>
        <v>1</v>
      </c>
      <c r="AC2906" t="s">
        <v>61</v>
      </c>
      <c r="AD29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07" spans="1:30" x14ac:dyDescent="0.2">
      <c r="A2907" t="s">
        <v>540</v>
      </c>
      <c r="B2907">
        <v>89950</v>
      </c>
      <c r="C2907">
        <f>ABS((porsche_data[[#This Row],[Price]]-AVERAGE(B2839:B7294))/_xlfn.STDEV.P(B2839:B7294))</f>
        <v>1.4377037253486615</v>
      </c>
      <c r="D2907" t="s">
        <v>14</v>
      </c>
      <c r="E2907" t="s">
        <v>230</v>
      </c>
      <c r="F2907">
        <f>IF(OR(ISNUMBER(SEARCH(" 4S",porsche_data[[#This Row],[Model]])), ISNUMBER(SEARCH(" S",porsche_data[[#This Row],[Model]]))),1,0)</f>
        <v>0</v>
      </c>
      <c r="G2907">
        <f>IF(ISNUMBER(SEARCH("Turbo",porsche_data[[#This Row],[Model]])),1,0)</f>
        <v>0</v>
      </c>
      <c r="H2907">
        <f>IF(ISNUMBER(SEARCH("GT",porsche_data[[#This Row],[Model]])),1,0)</f>
        <v>0</v>
      </c>
      <c r="I2907">
        <f>IF(ISNUMBER(SEARCH("RS",porsche_data[[#This Row],[Model]])),1,0)</f>
        <v>0</v>
      </c>
      <c r="J2907">
        <f>IF(ISNUMBER(SEARCH("Targa",porsche_data[[#This Row],[Body]])),1,0)</f>
        <v>0</v>
      </c>
      <c r="K2907">
        <f>IF(ISNUMBER(SEARCH("Cabriolet",porsche_data[[#This Row],[Body]])),1,0)</f>
        <v>0</v>
      </c>
      <c r="L2907" t="s">
        <v>44</v>
      </c>
      <c r="M2907">
        <v>964</v>
      </c>
      <c r="N2907" t="s">
        <v>541</v>
      </c>
      <c r="O2907" s="3">
        <f>1*(LEFT(porsche_data[[#This Row],[Mileage0]],FIND(" ",porsche_data[[#This Row],[Mileage0]])-1))</f>
        <v>206000</v>
      </c>
      <c r="P2907" t="s">
        <v>18</v>
      </c>
      <c r="Q2907">
        <v>250</v>
      </c>
      <c r="R2907" t="s">
        <v>19</v>
      </c>
      <c r="S2907">
        <f>1*(LEFT(porsche_data[[#This Row],[Cylinder Capacity]],FIND(" ",porsche_data[[#This Row],[Cylinder Capacity]])-1))</f>
        <v>3.6</v>
      </c>
      <c r="T2907" t="s">
        <v>20</v>
      </c>
      <c r="U2907" t="s">
        <v>21</v>
      </c>
      <c r="V2907">
        <f>IF(porsche_data[[#This Row],[Transmission]]="Automatic",1,0)</f>
        <v>0</v>
      </c>
      <c r="W2907">
        <f>IF(porsche_data[[#This Row],[Transmission]]="PDK",1,0)</f>
        <v>0</v>
      </c>
      <c r="X2907" t="s">
        <v>22</v>
      </c>
      <c r="Y2907">
        <f>IF(porsche_data[[#This Row],[Drive]]="Rear drive",0,1)</f>
        <v>0</v>
      </c>
      <c r="Z2907" t="s">
        <v>23</v>
      </c>
      <c r="AA2907" t="s">
        <v>54</v>
      </c>
      <c r="AB2907">
        <f>IF(OR(porsche_data[[#This Row],[Interior Color]]="Black",porsche_data[[#This Row],[Interior Color]]="Beige",porsche_data[[#This Row],[Interior Color]]="Brown",porsche_data[[#This Row],[Interior Color]]="Grey"),0,1)</f>
        <v>1</v>
      </c>
      <c r="AC2907" t="s">
        <v>54</v>
      </c>
      <c r="AD29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08" spans="1:30" hidden="1" x14ac:dyDescent="0.2">
      <c r="A2908" t="s">
        <v>25</v>
      </c>
      <c r="C2908" t="e">
        <f>ABS((porsche_data[[#This Row],[Price]]-#REF!)/#REF!)</f>
        <v>#REF!</v>
      </c>
      <c r="D2908" t="s">
        <v>27</v>
      </c>
      <c r="E2908" t="s">
        <v>135</v>
      </c>
      <c r="F2908">
        <f>IF(OR(ISNUMBER(SEARCH(" 4S",porsche_data[[#This Row],[Model]])), ISNUMBER(SEARCH(" S",porsche_data[[#This Row],[Model]]))),1,0)</f>
        <v>1</v>
      </c>
      <c r="G2908">
        <f>IF(ISNUMBER(SEARCH("Turbo",porsche_data[[#This Row],[Model]])),1,0)</f>
        <v>0</v>
      </c>
      <c r="H2908">
        <f>IF(ISNUMBER(SEARCH("GT",porsche_data[[#This Row],[Model]])),1,0)</f>
        <v>0</v>
      </c>
      <c r="I2908">
        <f>IF(ISNUMBER(SEARCH("RS",porsche_data[[#This Row],[Model]])),1,0)</f>
        <v>0</v>
      </c>
      <c r="J2908">
        <f>IF(ISNUMBER(SEARCH("Targa",porsche_data[[#This Row],[Body]])),1,0)</f>
        <v>0</v>
      </c>
      <c r="K2908">
        <f>IF(ISNUMBER(SEARCH("Cabriolet",porsche_data[[#This Row],[Body]])),1,0)</f>
        <v>1</v>
      </c>
      <c r="L2908" t="s">
        <v>16</v>
      </c>
      <c r="N2908" t="s">
        <v>2490</v>
      </c>
      <c r="O2908" t="str">
        <f>IF(ISNUMBER(SEARCH("km",porsche_data[[#This Row],[Mileage0]])),porsche_data[[#This Row],[Mileage0]],"")</f>
        <v>6100 km</v>
      </c>
      <c r="P2908" t="s">
        <v>137</v>
      </c>
      <c r="R2908" t="s">
        <v>88</v>
      </c>
      <c r="T2908" t="s">
        <v>20</v>
      </c>
      <c r="U2908" t="s">
        <v>31</v>
      </c>
      <c r="V2908">
        <f>IF(porsche_data[[#This Row],[Transmission]]="Automatic",1,0)</f>
        <v>0</v>
      </c>
      <c r="W2908">
        <f>IF(porsche_data[[#This Row],[Transmission]]="PDK",1,0)</f>
        <v>1</v>
      </c>
      <c r="X2908" t="s">
        <v>22</v>
      </c>
      <c r="Y2908">
        <f>IF(porsche_data[[#This Row],[Drive]]="Rear drive",0,1)</f>
        <v>0</v>
      </c>
      <c r="Z2908" t="s">
        <v>23</v>
      </c>
      <c r="AA2908" t="s">
        <v>24</v>
      </c>
      <c r="AB2908">
        <f>IF(OR(porsche_data[[#This Row],[Interior Color]]="Black",porsche_data[[#This Row],[Interior Color]]="Beige",porsche_data[[#This Row],[Interior Color]]="Brown",porsche_data[[#This Row],[Interior Color]]="Grey"),0,1)</f>
        <v>0</v>
      </c>
      <c r="AC2908" t="s">
        <v>99</v>
      </c>
      <c r="AD29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09" spans="1:30" hidden="1" x14ac:dyDescent="0.2">
      <c r="A2909" t="s">
        <v>25</v>
      </c>
      <c r="C2909" t="e">
        <f>ABS((porsche_data[[#This Row],[Price]]-#REF!)/#REF!)</f>
        <v>#REF!</v>
      </c>
      <c r="D2909" t="s">
        <v>349</v>
      </c>
      <c r="E2909" t="s">
        <v>710</v>
      </c>
      <c r="F2909">
        <f>IF(OR(ISNUMBER(SEARCH(" 4S",porsche_data[[#This Row],[Model]])), ISNUMBER(SEARCH(" S",porsche_data[[#This Row],[Model]]))),1,0)</f>
        <v>0</v>
      </c>
      <c r="G2909">
        <f>IF(ISNUMBER(SEARCH("Turbo",porsche_data[[#This Row],[Model]])),1,0)</f>
        <v>1</v>
      </c>
      <c r="H2909">
        <f>IF(ISNUMBER(SEARCH("GT",porsche_data[[#This Row],[Model]])),1,0)</f>
        <v>0</v>
      </c>
      <c r="I2909">
        <f>IF(ISNUMBER(SEARCH("RS",porsche_data[[#This Row],[Model]])),1,0)</f>
        <v>0</v>
      </c>
      <c r="J2909">
        <f>IF(ISNUMBER(SEARCH("Targa",porsche_data[[#This Row],[Body]])),1,0)</f>
        <v>0</v>
      </c>
      <c r="K2909">
        <f>IF(ISNUMBER(SEARCH("Cabriolet",porsche_data[[#This Row],[Body]])),1,0)</f>
        <v>0</v>
      </c>
      <c r="L2909" t="s">
        <v>44</v>
      </c>
      <c r="N2909" t="s">
        <v>3947</v>
      </c>
      <c r="O2909" t="str">
        <f>IF(ISNUMBER(SEARCH("km",porsche_data[[#This Row],[Mileage0]])),porsche_data[[#This Row],[Mileage0]],"")</f>
        <v/>
      </c>
      <c r="P2909" t="s">
        <v>202</v>
      </c>
      <c r="R2909" t="s">
        <v>213</v>
      </c>
      <c r="T2909" t="s">
        <v>20</v>
      </c>
      <c r="U2909" t="s">
        <v>21</v>
      </c>
      <c r="V2909">
        <f>IF(porsche_data[[#This Row],[Transmission]]="Automatic",1,0)</f>
        <v>0</v>
      </c>
      <c r="W2909">
        <f>IF(porsche_data[[#This Row],[Transmission]]="PDK",1,0)</f>
        <v>0</v>
      </c>
      <c r="X2909" t="s">
        <v>22</v>
      </c>
      <c r="Y2909">
        <f>IF(porsche_data[[#This Row],[Drive]]="Rear drive",0,1)</f>
        <v>0</v>
      </c>
      <c r="Z2909" t="s">
        <v>23</v>
      </c>
      <c r="AA2909" t="s">
        <v>24</v>
      </c>
      <c r="AB2909">
        <f>IF(OR(porsche_data[[#This Row],[Interior Color]]="Black",porsche_data[[#This Row],[Interior Color]]="Beige",porsche_data[[#This Row],[Interior Color]]="Brown",porsche_data[[#This Row],[Interior Color]]="Grey"),0,1)</f>
        <v>0</v>
      </c>
      <c r="AC2909" t="s">
        <v>61</v>
      </c>
      <c r="AD29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10" spans="1:30" hidden="1" x14ac:dyDescent="0.2">
      <c r="A2910" t="s">
        <v>25</v>
      </c>
      <c r="C2910" t="e">
        <f>ABS((porsche_data[[#This Row],[Price]]-#REF!)/#REF!)</f>
        <v>#REF!</v>
      </c>
      <c r="D2910" t="s">
        <v>184</v>
      </c>
      <c r="E2910" t="s">
        <v>226</v>
      </c>
      <c r="F2910">
        <f>IF(OR(ISNUMBER(SEARCH(" 4S",porsche_data[[#This Row],[Model]])), ISNUMBER(SEARCH(" S",porsche_data[[#This Row],[Model]]))),1,0)</f>
        <v>0</v>
      </c>
      <c r="G2910">
        <f>IF(ISNUMBER(SEARCH("Turbo",porsche_data[[#This Row],[Model]])),1,0)</f>
        <v>0</v>
      </c>
      <c r="H2910">
        <f>IF(ISNUMBER(SEARCH("GT",porsche_data[[#This Row],[Model]])),1,0)</f>
        <v>0</v>
      </c>
      <c r="I2910">
        <f>IF(ISNUMBER(SEARCH("RS",porsche_data[[#This Row],[Model]])),1,0)</f>
        <v>0</v>
      </c>
      <c r="J2910">
        <f>IF(ISNUMBER(SEARCH("Targa",porsche_data[[#This Row],[Body]])),1,0)</f>
        <v>0</v>
      </c>
      <c r="K2910">
        <f>IF(ISNUMBER(SEARCH("Cabriolet",porsche_data[[#This Row],[Body]])),1,0)</f>
        <v>0</v>
      </c>
      <c r="L2910" t="s">
        <v>44</v>
      </c>
      <c r="N2910" t="s">
        <v>25</v>
      </c>
      <c r="O2910" t="str">
        <f>IF(ISNUMBER(SEARCH("km",porsche_data[[#This Row],[Mileage0]])),porsche_data[[#This Row],[Mileage0]],"")</f>
        <v/>
      </c>
      <c r="P2910" t="s">
        <v>25</v>
      </c>
      <c r="R2910" t="s">
        <v>25</v>
      </c>
      <c r="T2910" t="s">
        <v>232</v>
      </c>
      <c r="U2910" t="s">
        <v>21</v>
      </c>
      <c r="V2910">
        <f>IF(porsche_data[[#This Row],[Transmission]]="Automatic",1,0)</f>
        <v>0</v>
      </c>
      <c r="W2910">
        <f>IF(porsche_data[[#This Row],[Transmission]]="PDK",1,0)</f>
        <v>0</v>
      </c>
      <c r="X2910" t="s">
        <v>22</v>
      </c>
      <c r="Y2910">
        <f>IF(porsche_data[[#This Row],[Drive]]="Rear drive",0,1)</f>
        <v>0</v>
      </c>
      <c r="Z2910" t="s">
        <v>23</v>
      </c>
      <c r="AA2910" t="s">
        <v>24</v>
      </c>
      <c r="AB2910">
        <f>IF(OR(porsche_data[[#This Row],[Interior Color]]="Black",porsche_data[[#This Row],[Interior Color]]="Beige",porsche_data[[#This Row],[Interior Color]]="Brown",porsche_data[[#This Row],[Interior Color]]="Grey"),0,1)</f>
        <v>0</v>
      </c>
      <c r="AC2910" t="s">
        <v>54</v>
      </c>
      <c r="AD29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11" spans="1:30" hidden="1" x14ac:dyDescent="0.2">
      <c r="A2911" t="s">
        <v>25</v>
      </c>
      <c r="C2911" t="e">
        <f>ABS((porsche_data[[#This Row],[Price]]-#REF!)/#REF!)</f>
        <v>#REF!</v>
      </c>
      <c r="D2911" t="s">
        <v>25</v>
      </c>
      <c r="E2911" t="s">
        <v>25</v>
      </c>
      <c r="F2911">
        <f>IF(OR(ISNUMBER(SEARCH(" 4S",porsche_data[[#This Row],[Model]])), ISNUMBER(SEARCH(" S",porsche_data[[#This Row],[Model]]))),1,0)</f>
        <v>0</v>
      </c>
      <c r="G2911">
        <f>IF(ISNUMBER(SEARCH("Turbo",porsche_data[[#This Row],[Model]])),1,0)</f>
        <v>0</v>
      </c>
      <c r="H2911">
        <f>IF(ISNUMBER(SEARCH("GT",porsche_data[[#This Row],[Model]])),1,0)</f>
        <v>0</v>
      </c>
      <c r="I2911">
        <f>IF(ISNUMBER(SEARCH("RS",porsche_data[[#This Row],[Model]])),1,0)</f>
        <v>0</v>
      </c>
      <c r="J2911">
        <f>IF(ISNUMBER(SEARCH("Targa",porsche_data[[#This Row],[Body]])),1,0)</f>
        <v>0</v>
      </c>
      <c r="K2911">
        <f>IF(ISNUMBER(SEARCH("Cabriolet",porsche_data[[#This Row],[Body]])),1,0)</f>
        <v>0</v>
      </c>
      <c r="L2911" t="s">
        <v>25</v>
      </c>
      <c r="N2911" t="s">
        <v>25</v>
      </c>
      <c r="O2911" t="str">
        <f>IF(ISNUMBER(SEARCH("km",porsche_data[[#This Row],[Mileage0]])),porsche_data[[#This Row],[Mileage0]],"")</f>
        <v/>
      </c>
      <c r="P2911" t="s">
        <v>25</v>
      </c>
      <c r="R2911" t="s">
        <v>25</v>
      </c>
      <c r="T2911" t="s">
        <v>25</v>
      </c>
      <c r="U2911" t="s">
        <v>25</v>
      </c>
      <c r="V2911">
        <f>IF(porsche_data[[#This Row],[Transmission]]="Automatic",1,0)</f>
        <v>0</v>
      </c>
      <c r="W2911">
        <f>IF(porsche_data[[#This Row],[Transmission]]="PDK",1,0)</f>
        <v>0</v>
      </c>
      <c r="X2911" t="s">
        <v>25</v>
      </c>
      <c r="Y2911">
        <f>IF(porsche_data[[#This Row],[Drive]]="Rear drive",0,1)</f>
        <v>1</v>
      </c>
      <c r="Z2911" t="s">
        <v>25</v>
      </c>
      <c r="AA2911" t="s">
        <v>25</v>
      </c>
      <c r="AB2911">
        <f>IF(OR(porsche_data[[#This Row],[Interior Color]]="Black",porsche_data[[#This Row],[Interior Color]]="Beige",porsche_data[[#This Row],[Interior Color]]="Brown",porsche_data[[#This Row],[Interior Color]]="Grey"),0,1)</f>
        <v>1</v>
      </c>
      <c r="AC2911" t="s">
        <v>25</v>
      </c>
      <c r="AD29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12" spans="1:30" hidden="1" x14ac:dyDescent="0.2">
      <c r="A2912" t="s">
        <v>33</v>
      </c>
      <c r="C2912" t="e">
        <f>ABS((porsche_data[[#This Row],[Price]]-#REF!)/#REF!)</f>
        <v>#REF!</v>
      </c>
      <c r="D2912" t="s">
        <v>229</v>
      </c>
      <c r="E2912" t="s">
        <v>1028</v>
      </c>
      <c r="F2912">
        <f>IF(OR(ISNUMBER(SEARCH(" 4S",porsche_data[[#This Row],[Model]])), ISNUMBER(SEARCH(" S",porsche_data[[#This Row],[Model]]))),1,0)</f>
        <v>0</v>
      </c>
      <c r="G2912">
        <f>IF(ISNUMBER(SEARCH("Turbo",porsche_data[[#This Row],[Model]])),1,0)</f>
        <v>0</v>
      </c>
      <c r="H2912">
        <f>IF(ISNUMBER(SEARCH("GT",porsche_data[[#This Row],[Model]])),1,0)</f>
        <v>1</v>
      </c>
      <c r="I2912">
        <f>IF(ISNUMBER(SEARCH("RS",porsche_data[[#This Row],[Model]])),1,0)</f>
        <v>0</v>
      </c>
      <c r="J2912">
        <f>IF(ISNUMBER(SEARCH("Targa",porsche_data[[#This Row],[Body]])),1,0)</f>
        <v>0</v>
      </c>
      <c r="K2912">
        <f>IF(ISNUMBER(SEARCH("Cabriolet",porsche_data[[#This Row],[Body]])),1,0)</f>
        <v>0</v>
      </c>
      <c r="L2912" t="s">
        <v>44</v>
      </c>
      <c r="N2912" t="s">
        <v>3948</v>
      </c>
      <c r="O2912" t="str">
        <f>IF(ISNUMBER(SEARCH("km",porsche_data[[#This Row],[Mileage0]])),porsche_data[[#This Row],[Mileage0]],"")</f>
        <v>160819 km</v>
      </c>
      <c r="P2912" t="s">
        <v>212</v>
      </c>
      <c r="R2912" t="s">
        <v>584</v>
      </c>
      <c r="T2912" t="s">
        <v>20</v>
      </c>
      <c r="U2912" t="s">
        <v>21</v>
      </c>
      <c r="V2912">
        <f>IF(porsche_data[[#This Row],[Transmission]]="Automatic",1,0)</f>
        <v>0</v>
      </c>
      <c r="W2912">
        <f>IF(porsche_data[[#This Row],[Transmission]]="PDK",1,0)</f>
        <v>0</v>
      </c>
      <c r="X2912" t="s">
        <v>22</v>
      </c>
      <c r="Y2912">
        <f>IF(porsche_data[[#This Row],[Drive]]="Rear drive",0,1)</f>
        <v>0</v>
      </c>
      <c r="Z2912" t="s">
        <v>23</v>
      </c>
      <c r="AA2912" t="s">
        <v>24</v>
      </c>
      <c r="AB2912">
        <f>IF(OR(porsche_data[[#This Row],[Interior Color]]="Black",porsche_data[[#This Row],[Interior Color]]="Beige",porsche_data[[#This Row],[Interior Color]]="Brown",porsche_data[[#This Row],[Interior Color]]="Grey"),0,1)</f>
        <v>0</v>
      </c>
      <c r="AC2912" t="s">
        <v>54</v>
      </c>
      <c r="AD29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13" spans="1:30" x14ac:dyDescent="0.2">
      <c r="A2913" t="s">
        <v>540</v>
      </c>
      <c r="B2913">
        <v>89950</v>
      </c>
      <c r="C2913">
        <f>ABS((porsche_data[[#This Row],[Price]]-AVERAGE(B2845:B7300))/_xlfn.STDEV.P(B2845:B7300))</f>
        <v>1.4461756777157522</v>
      </c>
      <c r="D2913" t="s">
        <v>267</v>
      </c>
      <c r="E2913" t="s">
        <v>794</v>
      </c>
      <c r="F2913">
        <f>IF(OR(ISNUMBER(SEARCH(" 4S",porsche_data[[#This Row],[Model]])), ISNUMBER(SEARCH(" S",porsche_data[[#This Row],[Model]]))),1,0)</f>
        <v>1</v>
      </c>
      <c r="G2913">
        <f>IF(ISNUMBER(SEARCH("Turbo",porsche_data[[#This Row],[Model]])),1,0)</f>
        <v>0</v>
      </c>
      <c r="H2913">
        <f>IF(ISNUMBER(SEARCH("GT",porsche_data[[#This Row],[Model]])),1,0)</f>
        <v>0</v>
      </c>
      <c r="I2913">
        <f>IF(ISNUMBER(SEARCH("RS",porsche_data[[#This Row],[Model]])),1,0)</f>
        <v>0</v>
      </c>
      <c r="J2913">
        <f>IF(ISNUMBER(SEARCH("Targa",porsche_data[[#This Row],[Body]])),1,0)</f>
        <v>0</v>
      </c>
      <c r="K2913">
        <f>IF(ISNUMBER(SEARCH("Cabriolet",porsche_data[[#This Row],[Body]])),1,0)</f>
        <v>1</v>
      </c>
      <c r="L2913" t="s">
        <v>16</v>
      </c>
      <c r="M2913">
        <v>991</v>
      </c>
      <c r="N2913" t="s">
        <v>994</v>
      </c>
      <c r="O2913" s="3">
        <f>1*(LEFT(porsche_data[[#This Row],[Mileage0]],FIND(" ",porsche_data[[#This Row],[Mileage0]])-1))</f>
        <v>108050</v>
      </c>
      <c r="P2913" t="s">
        <v>207</v>
      </c>
      <c r="Q2913">
        <v>400</v>
      </c>
      <c r="R2913" t="s">
        <v>88</v>
      </c>
      <c r="S2913">
        <f>1*(LEFT(porsche_data[[#This Row],[Cylinder Capacity]],FIND(" ",porsche_data[[#This Row],[Cylinder Capacity]])-1))</f>
        <v>3.8</v>
      </c>
      <c r="T2913" t="s">
        <v>20</v>
      </c>
      <c r="U2913" t="s">
        <v>31</v>
      </c>
      <c r="V2913">
        <f>IF(porsche_data[[#This Row],[Transmission]]="Automatic",1,0)</f>
        <v>0</v>
      </c>
      <c r="W2913">
        <f>IF(porsche_data[[#This Row],[Transmission]]="PDK",1,0)</f>
        <v>1</v>
      </c>
      <c r="X2913" t="s">
        <v>46</v>
      </c>
      <c r="Y2913">
        <f>IF(porsche_data[[#This Row],[Drive]]="Rear drive",0,1)</f>
        <v>1</v>
      </c>
      <c r="Z2913" t="s">
        <v>23</v>
      </c>
      <c r="AA2913" t="s">
        <v>250</v>
      </c>
      <c r="AB2913">
        <f>IF(OR(porsche_data[[#This Row],[Interior Color]]="Black",porsche_data[[#This Row],[Interior Color]]="Beige",porsche_data[[#This Row],[Interior Color]]="Brown",porsche_data[[#This Row],[Interior Color]]="Grey"),0,1)</f>
        <v>0</v>
      </c>
      <c r="AC2913" t="s">
        <v>47</v>
      </c>
      <c r="AD29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14" spans="1:30" hidden="1" x14ac:dyDescent="0.2">
      <c r="A2914" t="s">
        <v>2156</v>
      </c>
      <c r="C2914" t="e">
        <f>ABS((porsche_data[[#This Row],[Price]]-#REF!)/#REF!)</f>
        <v>#REF!</v>
      </c>
      <c r="D2914" t="s">
        <v>49</v>
      </c>
      <c r="E2914" t="s">
        <v>1023</v>
      </c>
      <c r="F2914">
        <f>IF(OR(ISNUMBER(SEARCH(" 4S",porsche_data[[#This Row],[Model]])), ISNUMBER(SEARCH(" S",porsche_data[[#This Row],[Model]]))),1,0)</f>
        <v>0</v>
      </c>
      <c r="G2914">
        <f>IF(ISNUMBER(SEARCH("Turbo",porsche_data[[#This Row],[Model]])),1,0)</f>
        <v>0</v>
      </c>
      <c r="H2914">
        <f>IF(ISNUMBER(SEARCH("GT",porsche_data[[#This Row],[Model]])),1,0)</f>
        <v>1</v>
      </c>
      <c r="I2914">
        <f>IF(ISNUMBER(SEARCH("RS",porsche_data[[#This Row],[Model]])),1,0)</f>
        <v>0</v>
      </c>
      <c r="J2914">
        <f>IF(ISNUMBER(SEARCH("Targa",porsche_data[[#This Row],[Body]])),1,0)</f>
        <v>0</v>
      </c>
      <c r="K2914">
        <f>IF(ISNUMBER(SEARCH("Cabriolet",porsche_data[[#This Row],[Body]])),1,0)</f>
        <v>0</v>
      </c>
      <c r="L2914" t="s">
        <v>44</v>
      </c>
      <c r="N2914" t="s">
        <v>3951</v>
      </c>
      <c r="O2914" t="str">
        <f>IF(ISNUMBER(SEARCH("km",porsche_data[[#This Row],[Mileage0]])),porsche_data[[#This Row],[Mileage0]],"")</f>
        <v>50208 km</v>
      </c>
      <c r="P2914" t="s">
        <v>197</v>
      </c>
      <c r="R2914" t="s">
        <v>1024</v>
      </c>
      <c r="T2914" t="s">
        <v>20</v>
      </c>
      <c r="U2914" t="s">
        <v>53</v>
      </c>
      <c r="V2914">
        <f>IF(porsche_data[[#This Row],[Transmission]]="Automatic",1,0)</f>
        <v>1</v>
      </c>
      <c r="W2914">
        <f>IF(porsche_data[[#This Row],[Transmission]]="PDK",1,0)</f>
        <v>0</v>
      </c>
      <c r="X2914" t="s">
        <v>22</v>
      </c>
      <c r="Y2914">
        <f>IF(porsche_data[[#This Row],[Drive]]="Rear drive",0,1)</f>
        <v>0</v>
      </c>
      <c r="Z2914" t="s">
        <v>23</v>
      </c>
      <c r="AA2914" t="s">
        <v>54</v>
      </c>
      <c r="AB2914">
        <f>IF(OR(porsche_data[[#This Row],[Interior Color]]="Black",porsche_data[[#This Row],[Interior Color]]="Beige",porsche_data[[#This Row],[Interior Color]]="Brown",porsche_data[[#This Row],[Interior Color]]="Grey"),0,1)</f>
        <v>1</v>
      </c>
      <c r="AC2914" t="s">
        <v>54</v>
      </c>
      <c r="AD29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15" spans="1:30" hidden="1" x14ac:dyDescent="0.2">
      <c r="A2915" t="s">
        <v>3952</v>
      </c>
      <c r="C2915" t="e">
        <f>ABS((porsche_data[[#This Row],[Price]]-#REF!)/#REF!)</f>
        <v>#REF!</v>
      </c>
      <c r="D2915" t="s">
        <v>152</v>
      </c>
      <c r="E2915" t="s">
        <v>254</v>
      </c>
      <c r="F2915">
        <f>IF(OR(ISNUMBER(SEARCH(" 4S",porsche_data[[#This Row],[Model]])), ISNUMBER(SEARCH(" S",porsche_data[[#This Row],[Model]]))),1,0)</f>
        <v>1</v>
      </c>
      <c r="G2915">
        <f>IF(ISNUMBER(SEARCH("Turbo",porsche_data[[#This Row],[Model]])),1,0)</f>
        <v>1</v>
      </c>
      <c r="H2915">
        <f>IF(ISNUMBER(SEARCH("GT",porsche_data[[#This Row],[Model]])),1,0)</f>
        <v>0</v>
      </c>
      <c r="I2915">
        <f>IF(ISNUMBER(SEARCH("RS",porsche_data[[#This Row],[Model]])),1,0)</f>
        <v>0</v>
      </c>
      <c r="J2915">
        <f>IF(ISNUMBER(SEARCH("Targa",porsche_data[[#This Row],[Body]])),1,0)</f>
        <v>0</v>
      </c>
      <c r="K2915">
        <f>IF(ISNUMBER(SEARCH("Cabriolet",porsche_data[[#This Row],[Body]])),1,0)</f>
        <v>1</v>
      </c>
      <c r="L2915" t="s">
        <v>16</v>
      </c>
      <c r="N2915" t="s">
        <v>437</v>
      </c>
      <c r="O2915" t="str">
        <f>IF(ISNUMBER(SEARCH("km",porsche_data[[#This Row],[Mileage0]])),porsche_data[[#This Row],[Mileage0]],"")</f>
        <v>50 km</v>
      </c>
      <c r="P2915" t="s">
        <v>256</v>
      </c>
      <c r="R2915" t="s">
        <v>88</v>
      </c>
      <c r="T2915" t="s">
        <v>20</v>
      </c>
      <c r="U2915" t="s">
        <v>31</v>
      </c>
      <c r="V2915">
        <f>IF(porsche_data[[#This Row],[Transmission]]="Automatic",1,0)</f>
        <v>0</v>
      </c>
      <c r="W2915">
        <f>IF(porsche_data[[#This Row],[Transmission]]="PDK",1,0)</f>
        <v>1</v>
      </c>
      <c r="X2915" t="s">
        <v>46</v>
      </c>
      <c r="Y2915">
        <f>IF(porsche_data[[#This Row],[Drive]]="Rear drive",0,1)</f>
        <v>1</v>
      </c>
      <c r="Z2915" t="s">
        <v>23</v>
      </c>
      <c r="AA2915" t="s">
        <v>24</v>
      </c>
      <c r="AB2915">
        <f>IF(OR(porsche_data[[#This Row],[Interior Color]]="Black",porsche_data[[#This Row],[Interior Color]]="Beige",porsche_data[[#This Row],[Interior Color]]="Brown",porsche_data[[#This Row],[Interior Color]]="Grey"),0,1)</f>
        <v>0</v>
      </c>
      <c r="AC2915" t="s">
        <v>99</v>
      </c>
      <c r="AD29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16" spans="1:30" hidden="1" x14ac:dyDescent="0.2">
      <c r="A2916" t="s">
        <v>3953</v>
      </c>
      <c r="C2916" t="e">
        <f>ABS((porsche_data[[#This Row],[Price]]-#REF!)/#REF!)</f>
        <v>#REF!</v>
      </c>
      <c r="D2916" t="s">
        <v>641</v>
      </c>
      <c r="E2916" t="s">
        <v>1033</v>
      </c>
      <c r="F2916">
        <f>IF(OR(ISNUMBER(SEARCH(" 4S",porsche_data[[#This Row],[Model]])), ISNUMBER(SEARCH(" S",porsche_data[[#This Row],[Model]]))),1,0)</f>
        <v>0</v>
      </c>
      <c r="G2916">
        <f>IF(ISNUMBER(SEARCH("Turbo",porsche_data[[#This Row],[Model]])),1,0)</f>
        <v>1</v>
      </c>
      <c r="H2916">
        <f>IF(ISNUMBER(SEARCH("GT",porsche_data[[#This Row],[Model]])),1,0)</f>
        <v>0</v>
      </c>
      <c r="I2916">
        <f>IF(ISNUMBER(SEARCH("RS",porsche_data[[#This Row],[Model]])),1,0)</f>
        <v>0</v>
      </c>
      <c r="J2916">
        <f>IF(ISNUMBER(SEARCH("Targa",porsche_data[[#This Row],[Body]])),1,0)</f>
        <v>0</v>
      </c>
      <c r="K2916">
        <f>IF(ISNUMBER(SEARCH("Cabriolet",porsche_data[[#This Row],[Body]])),1,0)</f>
        <v>0</v>
      </c>
      <c r="L2916" t="s">
        <v>44</v>
      </c>
      <c r="N2916" t="s">
        <v>25</v>
      </c>
      <c r="O2916" t="str">
        <f>IF(ISNUMBER(SEARCH("km",porsche_data[[#This Row],[Mileage0]])),porsche_data[[#This Row],[Mileage0]],"")</f>
        <v/>
      </c>
      <c r="P2916" t="s">
        <v>25</v>
      </c>
      <c r="R2916" t="s">
        <v>25</v>
      </c>
      <c r="T2916" t="s">
        <v>20</v>
      </c>
      <c r="U2916" t="s">
        <v>21</v>
      </c>
      <c r="V2916">
        <f>IF(porsche_data[[#This Row],[Transmission]]="Automatic",1,0)</f>
        <v>0</v>
      </c>
      <c r="W2916">
        <f>IF(porsche_data[[#This Row],[Transmission]]="PDK",1,0)</f>
        <v>0</v>
      </c>
      <c r="X2916" t="s">
        <v>22</v>
      </c>
      <c r="Y2916">
        <f>IF(porsche_data[[#This Row],[Drive]]="Rear drive",0,1)</f>
        <v>0</v>
      </c>
      <c r="Z2916" t="s">
        <v>23</v>
      </c>
      <c r="AA2916" t="s">
        <v>24</v>
      </c>
      <c r="AB2916">
        <f>IF(OR(porsche_data[[#This Row],[Interior Color]]="Black",porsche_data[[#This Row],[Interior Color]]="Beige",porsche_data[[#This Row],[Interior Color]]="Brown",porsche_data[[#This Row],[Interior Color]]="Grey"),0,1)</f>
        <v>0</v>
      </c>
      <c r="AC2916" t="s">
        <v>47</v>
      </c>
      <c r="AD29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17" spans="1:30" hidden="1" x14ac:dyDescent="0.2">
      <c r="A2917" t="s">
        <v>25</v>
      </c>
      <c r="C2917" t="e">
        <f>ABS((porsche_data[[#This Row],[Price]]-#REF!)/#REF!)</f>
        <v>#REF!</v>
      </c>
      <c r="D2917" t="s">
        <v>25</v>
      </c>
      <c r="E2917" t="s">
        <v>25</v>
      </c>
      <c r="F2917">
        <f>IF(OR(ISNUMBER(SEARCH(" 4S",porsche_data[[#This Row],[Model]])), ISNUMBER(SEARCH(" S",porsche_data[[#This Row],[Model]]))),1,0)</f>
        <v>0</v>
      </c>
      <c r="G2917">
        <f>IF(ISNUMBER(SEARCH("Turbo",porsche_data[[#This Row],[Model]])),1,0)</f>
        <v>0</v>
      </c>
      <c r="H2917">
        <f>IF(ISNUMBER(SEARCH("GT",porsche_data[[#This Row],[Model]])),1,0)</f>
        <v>0</v>
      </c>
      <c r="I2917">
        <f>IF(ISNUMBER(SEARCH("RS",porsche_data[[#This Row],[Model]])),1,0)</f>
        <v>0</v>
      </c>
      <c r="J2917">
        <f>IF(ISNUMBER(SEARCH("Targa",porsche_data[[#This Row],[Body]])),1,0)</f>
        <v>0</v>
      </c>
      <c r="K2917">
        <f>IF(ISNUMBER(SEARCH("Cabriolet",porsche_data[[#This Row],[Body]])),1,0)</f>
        <v>0</v>
      </c>
      <c r="L2917" t="s">
        <v>25</v>
      </c>
      <c r="N2917" t="s">
        <v>25</v>
      </c>
      <c r="O2917" t="str">
        <f>IF(ISNUMBER(SEARCH("km",porsche_data[[#This Row],[Mileage0]])),porsche_data[[#This Row],[Mileage0]],"")</f>
        <v/>
      </c>
      <c r="P2917" t="s">
        <v>25</v>
      </c>
      <c r="R2917" t="s">
        <v>25</v>
      </c>
      <c r="T2917" t="s">
        <v>25</v>
      </c>
      <c r="U2917" t="s">
        <v>25</v>
      </c>
      <c r="V2917">
        <f>IF(porsche_data[[#This Row],[Transmission]]="Automatic",1,0)</f>
        <v>0</v>
      </c>
      <c r="W2917">
        <f>IF(porsche_data[[#This Row],[Transmission]]="PDK",1,0)</f>
        <v>0</v>
      </c>
      <c r="X2917" t="s">
        <v>25</v>
      </c>
      <c r="Y2917">
        <f>IF(porsche_data[[#This Row],[Drive]]="Rear drive",0,1)</f>
        <v>1</v>
      </c>
      <c r="Z2917" t="s">
        <v>25</v>
      </c>
      <c r="AA2917" t="s">
        <v>25</v>
      </c>
      <c r="AB2917">
        <f>IF(OR(porsche_data[[#This Row],[Interior Color]]="Black",porsche_data[[#This Row],[Interior Color]]="Beige",porsche_data[[#This Row],[Interior Color]]="Brown",porsche_data[[#This Row],[Interior Color]]="Grey"),0,1)</f>
        <v>1</v>
      </c>
      <c r="AC2917" t="s">
        <v>25</v>
      </c>
      <c r="AD29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18" spans="1:30" hidden="1" x14ac:dyDescent="0.2">
      <c r="A2918" t="s">
        <v>25</v>
      </c>
      <c r="C2918" t="e">
        <f>ABS((porsche_data[[#This Row],[Price]]-#REF!)/#REF!)</f>
        <v>#REF!</v>
      </c>
      <c r="D2918" t="s">
        <v>298</v>
      </c>
      <c r="E2918" t="s">
        <v>3954</v>
      </c>
      <c r="F2918">
        <f>IF(OR(ISNUMBER(SEARCH(" 4S",porsche_data[[#This Row],[Model]])), ISNUMBER(SEARCH(" S",porsche_data[[#This Row],[Model]]))),1,0)</f>
        <v>0</v>
      </c>
      <c r="G2918">
        <f>IF(ISNUMBER(SEARCH("Turbo",porsche_data[[#This Row],[Model]])),1,0)</f>
        <v>0</v>
      </c>
      <c r="H2918">
        <f>IF(ISNUMBER(SEARCH("GT",porsche_data[[#This Row],[Model]])),1,0)</f>
        <v>1</v>
      </c>
      <c r="I2918">
        <f>IF(ISNUMBER(SEARCH("RS",porsche_data[[#This Row],[Model]])),1,0)</f>
        <v>1</v>
      </c>
      <c r="J2918">
        <f>IF(ISNUMBER(SEARCH("Targa",porsche_data[[#This Row],[Body]])),1,0)</f>
        <v>0</v>
      </c>
      <c r="K2918">
        <f>IF(ISNUMBER(SEARCH("Cabriolet",porsche_data[[#This Row],[Body]])),1,0)</f>
        <v>0</v>
      </c>
      <c r="L2918" t="s">
        <v>316</v>
      </c>
      <c r="N2918" t="s">
        <v>3955</v>
      </c>
      <c r="O2918" t="str">
        <f>IF(ISNUMBER(SEARCH("km",porsche_data[[#This Row],[Mileage0]])),porsche_data[[#This Row],[Mileage0]],"")</f>
        <v>962 km</v>
      </c>
      <c r="P2918" t="s">
        <v>3956</v>
      </c>
      <c r="R2918" t="s">
        <v>88</v>
      </c>
      <c r="T2918" t="s">
        <v>20</v>
      </c>
      <c r="U2918" t="s">
        <v>21</v>
      </c>
      <c r="V2918">
        <f>IF(porsche_data[[#This Row],[Transmission]]="Automatic",1,0)</f>
        <v>0</v>
      </c>
      <c r="W2918">
        <f>IF(porsche_data[[#This Row],[Transmission]]="PDK",1,0)</f>
        <v>0</v>
      </c>
      <c r="X2918" t="s">
        <v>22</v>
      </c>
      <c r="Y2918">
        <f>IF(porsche_data[[#This Row],[Drive]]="Rear drive",0,1)</f>
        <v>0</v>
      </c>
      <c r="Z2918" t="s">
        <v>23</v>
      </c>
      <c r="AA2918" t="s">
        <v>24</v>
      </c>
      <c r="AB2918">
        <f>IF(OR(porsche_data[[#This Row],[Interior Color]]="Black",porsche_data[[#This Row],[Interior Color]]="Beige",porsche_data[[#This Row],[Interior Color]]="Brown",porsche_data[[#This Row],[Interior Color]]="Grey"),0,1)</f>
        <v>0</v>
      </c>
      <c r="AC2918" t="s">
        <v>54</v>
      </c>
      <c r="AD29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19" spans="1:30" x14ac:dyDescent="0.2">
      <c r="A2919" t="s">
        <v>540</v>
      </c>
      <c r="B2919">
        <v>89950</v>
      </c>
      <c r="C2919">
        <f>ABS((porsche_data[[#This Row],[Price]]-AVERAGE(B2851:B7306))/_xlfn.STDEV.P(B2851:B7306))</f>
        <v>1.4588322905274849</v>
      </c>
      <c r="D2919" t="s">
        <v>279</v>
      </c>
      <c r="E2919" t="s">
        <v>230</v>
      </c>
      <c r="F2919">
        <f>IF(OR(ISNUMBER(SEARCH(" 4S",porsche_data[[#This Row],[Model]])), ISNUMBER(SEARCH(" S",porsche_data[[#This Row],[Model]]))),1,0)</f>
        <v>0</v>
      </c>
      <c r="G2919">
        <f>IF(ISNUMBER(SEARCH("Turbo",porsche_data[[#This Row],[Model]])),1,0)</f>
        <v>0</v>
      </c>
      <c r="H2919">
        <f>IF(ISNUMBER(SEARCH("GT",porsche_data[[#This Row],[Model]])),1,0)</f>
        <v>0</v>
      </c>
      <c r="I2919">
        <f>IF(ISNUMBER(SEARCH("RS",porsche_data[[#This Row],[Model]])),1,0)</f>
        <v>0</v>
      </c>
      <c r="J2919">
        <f>IF(ISNUMBER(SEARCH("Targa",porsche_data[[#This Row],[Body]])),1,0)</f>
        <v>1</v>
      </c>
      <c r="K2919">
        <f>IF(ISNUMBER(SEARCH("Cabriolet",porsche_data[[#This Row],[Body]])),1,0)</f>
        <v>0</v>
      </c>
      <c r="L2919" t="s">
        <v>36</v>
      </c>
      <c r="M2919">
        <v>964</v>
      </c>
      <c r="N2919" t="s">
        <v>1000</v>
      </c>
      <c r="O2919" s="3">
        <f>1*(LEFT(porsche_data[[#This Row],[Mileage0]],FIND(" ",porsche_data[[#This Row],[Mileage0]])-1))</f>
        <v>131007</v>
      </c>
      <c r="P2919" t="s">
        <v>18</v>
      </c>
      <c r="Q2919">
        <v>250</v>
      </c>
      <c r="R2919" t="s">
        <v>19</v>
      </c>
      <c r="S2919">
        <f>1*(LEFT(porsche_data[[#This Row],[Cylinder Capacity]],FIND(" ",porsche_data[[#This Row],[Cylinder Capacity]])-1))</f>
        <v>3.6</v>
      </c>
      <c r="T2919" t="s">
        <v>20</v>
      </c>
      <c r="U2919" t="s">
        <v>53</v>
      </c>
      <c r="V2919">
        <f>IF(porsche_data[[#This Row],[Transmission]]="Automatic",1,0)</f>
        <v>1</v>
      </c>
      <c r="W2919">
        <f>IF(porsche_data[[#This Row],[Transmission]]="PDK",1,0)</f>
        <v>0</v>
      </c>
      <c r="X2919" t="s">
        <v>22</v>
      </c>
      <c r="Y2919">
        <f>IF(porsche_data[[#This Row],[Drive]]="Rear drive",0,1)</f>
        <v>0</v>
      </c>
      <c r="Z2919" t="s">
        <v>23</v>
      </c>
      <c r="AA2919" t="s">
        <v>116</v>
      </c>
      <c r="AB2919">
        <f>IF(OR(porsche_data[[#This Row],[Interior Color]]="Black",porsche_data[[#This Row],[Interior Color]]="Beige",porsche_data[[#This Row],[Interior Color]]="Brown",porsche_data[[#This Row],[Interior Color]]="Grey"),0,1)</f>
        <v>1</v>
      </c>
      <c r="AC2919" t="s">
        <v>116</v>
      </c>
      <c r="AD29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20" spans="1:30" hidden="1" x14ac:dyDescent="0.2">
      <c r="A2920" t="s">
        <v>335</v>
      </c>
      <c r="C2920" t="e">
        <f>ABS((porsche_data[[#This Row],[Price]]-#REF!)/#REF!)</f>
        <v>#REF!</v>
      </c>
      <c r="D2920" t="s">
        <v>1074</v>
      </c>
      <c r="E2920" t="s">
        <v>1137</v>
      </c>
      <c r="F2920">
        <f>IF(OR(ISNUMBER(SEARCH(" 4S",porsche_data[[#This Row],[Model]])), ISNUMBER(SEARCH(" S",porsche_data[[#This Row],[Model]]))),1,0)</f>
        <v>1</v>
      </c>
      <c r="G2920">
        <f>IF(ISNUMBER(SEARCH("Turbo",porsche_data[[#This Row],[Model]])),1,0)</f>
        <v>0</v>
      </c>
      <c r="H2920">
        <f>IF(ISNUMBER(SEARCH("GT",porsche_data[[#This Row],[Model]])),1,0)</f>
        <v>0</v>
      </c>
      <c r="I2920">
        <f>IF(ISNUMBER(SEARCH("RS",porsche_data[[#This Row],[Model]])),1,0)</f>
        <v>0</v>
      </c>
      <c r="J2920">
        <f>IF(ISNUMBER(SEARCH("Targa",porsche_data[[#This Row],[Body]])),1,0)</f>
        <v>0</v>
      </c>
      <c r="K2920">
        <f>IF(ISNUMBER(SEARCH("Cabriolet",porsche_data[[#This Row],[Body]])),1,0)</f>
        <v>0</v>
      </c>
      <c r="L2920" t="s">
        <v>44</v>
      </c>
      <c r="N2920" t="s">
        <v>3959</v>
      </c>
      <c r="O2920" t="str">
        <f>IF(ISNUMBER(SEARCH("km",porsche_data[[#This Row],[Mileage0]])),porsche_data[[#This Row],[Mileage0]],"")</f>
        <v>8663 km</v>
      </c>
      <c r="P2920" t="s">
        <v>412</v>
      </c>
      <c r="R2920" t="s">
        <v>395</v>
      </c>
      <c r="T2920" t="s">
        <v>20</v>
      </c>
      <c r="U2920" t="s">
        <v>21</v>
      </c>
      <c r="V2920">
        <f>IF(porsche_data[[#This Row],[Transmission]]="Automatic",1,0)</f>
        <v>0</v>
      </c>
      <c r="W2920">
        <f>IF(porsche_data[[#This Row],[Transmission]]="PDK",1,0)</f>
        <v>0</v>
      </c>
      <c r="X2920" t="s">
        <v>22</v>
      </c>
      <c r="Y2920">
        <f>IF(porsche_data[[#This Row],[Drive]]="Rear drive",0,1)</f>
        <v>0</v>
      </c>
      <c r="Z2920" t="s">
        <v>23</v>
      </c>
      <c r="AA2920" t="s">
        <v>54</v>
      </c>
      <c r="AB2920">
        <f>IF(OR(porsche_data[[#This Row],[Interior Color]]="Black",porsche_data[[#This Row],[Interior Color]]="Beige",porsche_data[[#This Row],[Interior Color]]="Brown",porsche_data[[#This Row],[Interior Color]]="Grey"),0,1)</f>
        <v>1</v>
      </c>
      <c r="AC2920" t="s">
        <v>61</v>
      </c>
      <c r="AD29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21" spans="1:30" x14ac:dyDescent="0.2">
      <c r="A2921" t="s">
        <v>540</v>
      </c>
      <c r="B2921">
        <v>89950</v>
      </c>
      <c r="C2921">
        <f>ABS((porsche_data[[#This Row],[Price]]-AVERAGE(B2853:B7308))/_xlfn.STDEV.P(B2853:B7308))</f>
        <v>1.4627436344991249</v>
      </c>
      <c r="D2921" t="s">
        <v>14</v>
      </c>
      <c r="E2921" t="s">
        <v>43</v>
      </c>
      <c r="F2921">
        <f>IF(OR(ISNUMBER(SEARCH(" 4S",porsche_data[[#This Row],[Model]])), ISNUMBER(SEARCH(" S",porsche_data[[#This Row],[Model]]))),1,0)</f>
        <v>0</v>
      </c>
      <c r="G2921">
        <f>IF(ISNUMBER(SEARCH("Turbo",porsche_data[[#This Row],[Model]])),1,0)</f>
        <v>0</v>
      </c>
      <c r="H2921">
        <f>IF(ISNUMBER(SEARCH("GT",porsche_data[[#This Row],[Model]])),1,0)</f>
        <v>0</v>
      </c>
      <c r="I2921">
        <f>IF(ISNUMBER(SEARCH("RS",porsche_data[[#This Row],[Model]])),1,0)</f>
        <v>0</v>
      </c>
      <c r="J2921">
        <f>IF(ISNUMBER(SEARCH("Targa",porsche_data[[#This Row],[Body]])),1,0)</f>
        <v>0</v>
      </c>
      <c r="K2921">
        <f>IF(ISNUMBER(SEARCH("Cabriolet",porsche_data[[#This Row],[Body]])),1,0)</f>
        <v>1</v>
      </c>
      <c r="L2921" t="s">
        <v>16</v>
      </c>
      <c r="M2921">
        <v>964</v>
      </c>
      <c r="N2921" t="s">
        <v>1151</v>
      </c>
      <c r="O2921" s="3">
        <f>1*(LEFT(porsche_data[[#This Row],[Mileage0]],FIND(" ",porsche_data[[#This Row],[Mileage0]])-1))</f>
        <v>107289</v>
      </c>
      <c r="P2921" t="s">
        <v>18</v>
      </c>
      <c r="Q2921">
        <v>250</v>
      </c>
      <c r="R2921" t="s">
        <v>19</v>
      </c>
      <c r="S2921">
        <f>1*(LEFT(porsche_data[[#This Row],[Cylinder Capacity]],FIND(" ",porsche_data[[#This Row],[Cylinder Capacity]])-1))</f>
        <v>3.6</v>
      </c>
      <c r="T2921" t="s">
        <v>20</v>
      </c>
      <c r="U2921" t="s">
        <v>21</v>
      </c>
      <c r="V2921">
        <f>IF(porsche_data[[#This Row],[Transmission]]="Automatic",1,0)</f>
        <v>0</v>
      </c>
      <c r="W2921">
        <f>IF(porsche_data[[#This Row],[Transmission]]="PDK",1,0)</f>
        <v>0</v>
      </c>
      <c r="X2921" t="s">
        <v>46</v>
      </c>
      <c r="Y2921">
        <f>IF(porsche_data[[#This Row],[Drive]]="Rear drive",0,1)</f>
        <v>1</v>
      </c>
      <c r="Z2921" t="s">
        <v>23</v>
      </c>
      <c r="AA2921" t="s">
        <v>54</v>
      </c>
      <c r="AB2921">
        <f>IF(OR(porsche_data[[#This Row],[Interior Color]]="Black",porsche_data[[#This Row],[Interior Color]]="Beige",porsche_data[[#This Row],[Interior Color]]="Brown",porsche_data[[#This Row],[Interior Color]]="Grey"),0,1)</f>
        <v>1</v>
      </c>
      <c r="AC2921" t="s">
        <v>61</v>
      </c>
      <c r="AD29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22" spans="1:30" hidden="1" x14ac:dyDescent="0.2">
      <c r="A2922" t="s">
        <v>2323</v>
      </c>
      <c r="C2922" t="e">
        <f>ABS((porsche_data[[#This Row],[Price]]-#REF!)/#REF!)</f>
        <v>#REF!</v>
      </c>
      <c r="D2922" t="s">
        <v>410</v>
      </c>
      <c r="E2922" t="s">
        <v>411</v>
      </c>
      <c r="F2922">
        <f>IF(OR(ISNUMBER(SEARCH(" 4S",porsche_data[[#This Row],[Model]])), ISNUMBER(SEARCH(" S",porsche_data[[#This Row],[Model]]))),1,0)</f>
        <v>0</v>
      </c>
      <c r="G2922">
        <f>IF(ISNUMBER(SEARCH("Turbo",porsche_data[[#This Row],[Model]])),1,0)</f>
        <v>0</v>
      </c>
      <c r="H2922">
        <f>IF(ISNUMBER(SEARCH("GT",porsche_data[[#This Row],[Model]])),1,0)</f>
        <v>0</v>
      </c>
      <c r="I2922">
        <f>IF(ISNUMBER(SEARCH("RS",porsche_data[[#This Row],[Model]])),1,0)</f>
        <v>0</v>
      </c>
      <c r="J2922">
        <f>IF(ISNUMBER(SEARCH("Targa",porsche_data[[#This Row],[Body]])),1,0)</f>
        <v>0</v>
      </c>
      <c r="K2922">
        <f>IF(ISNUMBER(SEARCH("Cabriolet",porsche_data[[#This Row],[Body]])),1,0)</f>
        <v>0</v>
      </c>
      <c r="L2922" t="s">
        <v>44</v>
      </c>
      <c r="N2922" t="s">
        <v>3961</v>
      </c>
      <c r="O2922" t="str">
        <f>IF(ISNUMBER(SEARCH("km",porsche_data[[#This Row],[Mileage0]])),porsche_data[[#This Row],[Mileage0]],"")</f>
        <v>88619 km</v>
      </c>
      <c r="P2922" t="s">
        <v>412</v>
      </c>
      <c r="R2922" t="s">
        <v>3183</v>
      </c>
      <c r="T2922" t="s">
        <v>20</v>
      </c>
      <c r="U2922" t="s">
        <v>21</v>
      </c>
      <c r="V2922">
        <f>IF(porsche_data[[#This Row],[Transmission]]="Automatic",1,0)</f>
        <v>0</v>
      </c>
      <c r="W2922">
        <f>IF(porsche_data[[#This Row],[Transmission]]="PDK",1,0)</f>
        <v>0</v>
      </c>
      <c r="X2922" t="s">
        <v>22</v>
      </c>
      <c r="Y2922">
        <f>IF(porsche_data[[#This Row],[Drive]]="Rear drive",0,1)</f>
        <v>0</v>
      </c>
      <c r="Z2922" t="s">
        <v>23</v>
      </c>
      <c r="AA2922" t="s">
        <v>24</v>
      </c>
      <c r="AB2922">
        <f>IF(OR(porsche_data[[#This Row],[Interior Color]]="Black",porsche_data[[#This Row],[Interior Color]]="Beige",porsche_data[[#This Row],[Interior Color]]="Brown",porsche_data[[#This Row],[Interior Color]]="Grey"),0,1)</f>
        <v>0</v>
      </c>
      <c r="AC2922" t="s">
        <v>116</v>
      </c>
      <c r="AD29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23" spans="1:30" hidden="1" x14ac:dyDescent="0.2">
      <c r="A2923" t="s">
        <v>25</v>
      </c>
      <c r="C2923" t="e">
        <f>ABS((porsche_data[[#This Row],[Price]]-#REF!)/#REF!)</f>
        <v>#REF!</v>
      </c>
      <c r="D2923" t="s">
        <v>25</v>
      </c>
      <c r="E2923" t="s">
        <v>25</v>
      </c>
      <c r="F2923">
        <f>IF(OR(ISNUMBER(SEARCH(" 4S",porsche_data[[#This Row],[Model]])), ISNUMBER(SEARCH(" S",porsche_data[[#This Row],[Model]]))),1,0)</f>
        <v>0</v>
      </c>
      <c r="G2923">
        <f>IF(ISNUMBER(SEARCH("Turbo",porsche_data[[#This Row],[Model]])),1,0)</f>
        <v>0</v>
      </c>
      <c r="H2923">
        <f>IF(ISNUMBER(SEARCH("GT",porsche_data[[#This Row],[Model]])),1,0)</f>
        <v>0</v>
      </c>
      <c r="I2923">
        <f>IF(ISNUMBER(SEARCH("RS",porsche_data[[#This Row],[Model]])),1,0)</f>
        <v>0</v>
      </c>
      <c r="J2923">
        <f>IF(ISNUMBER(SEARCH("Targa",porsche_data[[#This Row],[Body]])),1,0)</f>
        <v>0</v>
      </c>
      <c r="K2923">
        <f>IF(ISNUMBER(SEARCH("Cabriolet",porsche_data[[#This Row],[Body]])),1,0)</f>
        <v>0</v>
      </c>
      <c r="L2923" t="s">
        <v>25</v>
      </c>
      <c r="N2923" t="s">
        <v>25</v>
      </c>
      <c r="O2923" t="str">
        <f>IF(ISNUMBER(SEARCH("km",porsche_data[[#This Row],[Mileage0]])),porsche_data[[#This Row],[Mileage0]],"")</f>
        <v/>
      </c>
      <c r="P2923" t="s">
        <v>25</v>
      </c>
      <c r="R2923" t="s">
        <v>25</v>
      </c>
      <c r="T2923" t="s">
        <v>25</v>
      </c>
      <c r="U2923" t="s">
        <v>25</v>
      </c>
      <c r="V2923">
        <f>IF(porsche_data[[#This Row],[Transmission]]="Automatic",1,0)</f>
        <v>0</v>
      </c>
      <c r="W2923">
        <f>IF(porsche_data[[#This Row],[Transmission]]="PDK",1,0)</f>
        <v>0</v>
      </c>
      <c r="X2923" t="s">
        <v>25</v>
      </c>
      <c r="Y2923">
        <f>IF(porsche_data[[#This Row],[Drive]]="Rear drive",0,1)</f>
        <v>1</v>
      </c>
      <c r="Z2923" t="s">
        <v>25</v>
      </c>
      <c r="AA2923" t="s">
        <v>25</v>
      </c>
      <c r="AB2923">
        <f>IF(OR(porsche_data[[#This Row],[Interior Color]]="Black",porsche_data[[#This Row],[Interior Color]]="Beige",porsche_data[[#This Row],[Interior Color]]="Brown",porsche_data[[#This Row],[Interior Color]]="Grey"),0,1)</f>
        <v>1</v>
      </c>
      <c r="AC2923" t="s">
        <v>25</v>
      </c>
      <c r="AD29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24" spans="1:30" hidden="1" x14ac:dyDescent="0.2">
      <c r="A2924" t="s">
        <v>3962</v>
      </c>
      <c r="C2924" t="e">
        <f>ABS((porsche_data[[#This Row],[Price]]-#REF!)/#REF!)</f>
        <v>#REF!</v>
      </c>
      <c r="D2924" t="s">
        <v>482</v>
      </c>
      <c r="E2924" t="s">
        <v>694</v>
      </c>
      <c r="F2924">
        <f>IF(OR(ISNUMBER(SEARCH(" 4S",porsche_data[[#This Row],[Model]])), ISNUMBER(SEARCH(" S",porsche_data[[#This Row],[Model]]))),1,0)</f>
        <v>0</v>
      </c>
      <c r="G2924">
        <f>IF(ISNUMBER(SEARCH("Turbo",porsche_data[[#This Row],[Model]])),1,0)</f>
        <v>0</v>
      </c>
      <c r="H2924">
        <f>IF(ISNUMBER(SEARCH("GT",porsche_data[[#This Row],[Model]])),1,0)</f>
        <v>1</v>
      </c>
      <c r="I2924">
        <f>IF(ISNUMBER(SEARCH("RS",porsche_data[[#This Row],[Model]])),1,0)</f>
        <v>1</v>
      </c>
      <c r="J2924">
        <f>IF(ISNUMBER(SEARCH("Targa",porsche_data[[#This Row],[Body]])),1,0)</f>
        <v>0</v>
      </c>
      <c r="K2924">
        <f>IF(ISNUMBER(SEARCH("Cabriolet",porsche_data[[#This Row],[Body]])),1,0)</f>
        <v>0</v>
      </c>
      <c r="L2924" t="s">
        <v>44</v>
      </c>
      <c r="N2924" t="s">
        <v>3963</v>
      </c>
      <c r="O2924" t="str">
        <f>IF(ISNUMBER(SEARCH("km",porsche_data[[#This Row],[Mileage0]])),porsche_data[[#This Row],[Mileage0]],"")</f>
        <v/>
      </c>
      <c r="P2924" t="s">
        <v>529</v>
      </c>
      <c r="R2924" t="s">
        <v>19</v>
      </c>
      <c r="T2924" t="s">
        <v>20</v>
      </c>
      <c r="U2924" t="s">
        <v>21</v>
      </c>
      <c r="V2924">
        <f>IF(porsche_data[[#This Row],[Transmission]]="Automatic",1,0)</f>
        <v>0</v>
      </c>
      <c r="W2924">
        <f>IF(porsche_data[[#This Row],[Transmission]]="PDK",1,0)</f>
        <v>0</v>
      </c>
      <c r="X2924" t="s">
        <v>22</v>
      </c>
      <c r="Y2924">
        <f>IF(porsche_data[[#This Row],[Drive]]="Rear drive",0,1)</f>
        <v>0</v>
      </c>
      <c r="Z2924" t="s">
        <v>23</v>
      </c>
      <c r="AA2924" t="s">
        <v>24</v>
      </c>
      <c r="AB2924">
        <f>IF(OR(porsche_data[[#This Row],[Interior Color]]="Black",porsche_data[[#This Row],[Interior Color]]="Beige",porsche_data[[#This Row],[Interior Color]]="Brown",porsche_data[[#This Row],[Interior Color]]="Grey"),0,1)</f>
        <v>0</v>
      </c>
      <c r="AC2924" t="s">
        <v>61</v>
      </c>
      <c r="AD29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25" spans="1:30" hidden="1" x14ac:dyDescent="0.2">
      <c r="A2925" t="s">
        <v>3964</v>
      </c>
      <c r="C2925" t="e">
        <f>ABS((porsche_data[[#This Row],[Price]]-#REF!)/#REF!)</f>
        <v>#REF!</v>
      </c>
      <c r="D2925" t="s">
        <v>298</v>
      </c>
      <c r="E2925" t="s">
        <v>891</v>
      </c>
      <c r="F2925">
        <f>IF(OR(ISNUMBER(SEARCH(" 4S",porsche_data[[#This Row],[Model]])), ISNUMBER(SEARCH(" S",porsche_data[[#This Row],[Model]]))),1,0)</f>
        <v>0</v>
      </c>
      <c r="G2925">
        <f>IF(ISNUMBER(SEARCH("Turbo",porsche_data[[#This Row],[Model]])),1,0)</f>
        <v>1</v>
      </c>
      <c r="H2925">
        <f>IF(ISNUMBER(SEARCH("GT",porsche_data[[#This Row],[Model]])),1,0)</f>
        <v>0</v>
      </c>
      <c r="I2925">
        <f>IF(ISNUMBER(SEARCH("RS",porsche_data[[#This Row],[Model]])),1,0)</f>
        <v>0</v>
      </c>
      <c r="J2925">
        <f>IF(ISNUMBER(SEARCH("Targa",porsche_data[[#This Row],[Body]])),1,0)</f>
        <v>0</v>
      </c>
      <c r="K2925">
        <f>IF(ISNUMBER(SEARCH("Cabriolet",porsche_data[[#This Row],[Body]])),1,0)</f>
        <v>0</v>
      </c>
      <c r="L2925" t="s">
        <v>44</v>
      </c>
      <c r="N2925" t="s">
        <v>3965</v>
      </c>
      <c r="O2925" t="str">
        <f>IF(ISNUMBER(SEARCH("km",porsche_data[[#This Row],[Mileage0]])),porsche_data[[#This Row],[Mileage0]],"")</f>
        <v/>
      </c>
      <c r="P2925" t="s">
        <v>178</v>
      </c>
      <c r="R2925" t="s">
        <v>19</v>
      </c>
      <c r="T2925" t="s">
        <v>20</v>
      </c>
      <c r="U2925" t="s">
        <v>21</v>
      </c>
      <c r="V2925">
        <f>IF(porsche_data[[#This Row],[Transmission]]="Automatic",1,0)</f>
        <v>0</v>
      </c>
      <c r="W2925">
        <f>IF(porsche_data[[#This Row],[Transmission]]="PDK",1,0)</f>
        <v>0</v>
      </c>
      <c r="X2925" t="s">
        <v>46</v>
      </c>
      <c r="Y2925">
        <f>IF(porsche_data[[#This Row],[Drive]]="Rear drive",0,1)</f>
        <v>1</v>
      </c>
      <c r="Z2925" t="s">
        <v>23</v>
      </c>
      <c r="AA2925" t="s">
        <v>24</v>
      </c>
      <c r="AB2925">
        <f>IF(OR(porsche_data[[#This Row],[Interior Color]]="Black",porsche_data[[#This Row],[Interior Color]]="Beige",porsche_data[[#This Row],[Interior Color]]="Brown",porsche_data[[#This Row],[Interior Color]]="Grey"),0,1)</f>
        <v>0</v>
      </c>
      <c r="AC2925" t="s">
        <v>61</v>
      </c>
      <c r="AD29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26" spans="1:30" hidden="1" x14ac:dyDescent="0.2">
      <c r="A2926" t="s">
        <v>3966</v>
      </c>
      <c r="C2926" t="e">
        <f>ABS((porsche_data[[#This Row],[Price]]-#REF!)/#REF!)</f>
        <v>#REF!</v>
      </c>
      <c r="D2926" t="s">
        <v>229</v>
      </c>
      <c r="E2926" t="s">
        <v>230</v>
      </c>
      <c r="F2926">
        <f>IF(OR(ISNUMBER(SEARCH(" 4S",porsche_data[[#This Row],[Model]])), ISNUMBER(SEARCH(" S",porsche_data[[#This Row],[Model]]))),1,0)</f>
        <v>0</v>
      </c>
      <c r="G2926">
        <f>IF(ISNUMBER(SEARCH("Turbo",porsche_data[[#This Row],[Model]])),1,0)</f>
        <v>0</v>
      </c>
      <c r="H2926">
        <f>IF(ISNUMBER(SEARCH("GT",porsche_data[[#This Row],[Model]])),1,0)</f>
        <v>0</v>
      </c>
      <c r="I2926">
        <f>IF(ISNUMBER(SEARCH("RS",porsche_data[[#This Row],[Model]])),1,0)</f>
        <v>0</v>
      </c>
      <c r="J2926">
        <f>IF(ISNUMBER(SEARCH("Targa",porsche_data[[#This Row],[Body]])),1,0)</f>
        <v>0</v>
      </c>
      <c r="K2926">
        <f>IF(ISNUMBER(SEARCH("Cabriolet",porsche_data[[#This Row],[Body]])),1,0)</f>
        <v>0</v>
      </c>
      <c r="L2926" t="s">
        <v>44</v>
      </c>
      <c r="N2926" t="s">
        <v>3967</v>
      </c>
      <c r="O2926" t="str">
        <f>IF(ISNUMBER(SEARCH("km",porsche_data[[#This Row],[Mileage0]])),porsche_data[[#This Row],[Mileage0]],"")</f>
        <v/>
      </c>
      <c r="P2926" t="s">
        <v>18</v>
      </c>
      <c r="R2926" t="s">
        <v>19</v>
      </c>
      <c r="T2926" t="s">
        <v>20</v>
      </c>
      <c r="U2926" t="s">
        <v>21</v>
      </c>
      <c r="V2926">
        <f>IF(porsche_data[[#This Row],[Transmission]]="Automatic",1,0)</f>
        <v>0</v>
      </c>
      <c r="W2926">
        <f>IF(porsche_data[[#This Row],[Transmission]]="PDK",1,0)</f>
        <v>0</v>
      </c>
      <c r="X2926" t="s">
        <v>22</v>
      </c>
      <c r="Y2926">
        <f>IF(porsche_data[[#This Row],[Drive]]="Rear drive",0,1)</f>
        <v>0</v>
      </c>
      <c r="Z2926" t="s">
        <v>23</v>
      </c>
      <c r="AA2926" t="s">
        <v>68</v>
      </c>
      <c r="AB2926">
        <f>IF(OR(porsche_data[[#This Row],[Interior Color]]="Black",porsche_data[[#This Row],[Interior Color]]="Beige",porsche_data[[#This Row],[Interior Color]]="Brown",porsche_data[[#This Row],[Interior Color]]="Grey"),0,1)</f>
        <v>0</v>
      </c>
      <c r="AC2926" t="s">
        <v>116</v>
      </c>
      <c r="AD29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27" spans="1:30" hidden="1" x14ac:dyDescent="0.2">
      <c r="A2927" t="s">
        <v>3968</v>
      </c>
      <c r="C2927" t="e">
        <f>ABS((porsche_data[[#This Row],[Price]]-#REF!)/#REF!)</f>
        <v>#REF!</v>
      </c>
      <c r="D2927" t="s">
        <v>93</v>
      </c>
      <c r="E2927" t="s">
        <v>107</v>
      </c>
      <c r="F2927">
        <f>IF(OR(ISNUMBER(SEARCH(" 4S",porsche_data[[#This Row],[Model]])), ISNUMBER(SEARCH(" S",porsche_data[[#This Row],[Model]]))),1,0)</f>
        <v>1</v>
      </c>
      <c r="G2927">
        <f>IF(ISNUMBER(SEARCH("Turbo",porsche_data[[#This Row],[Model]])),1,0)</f>
        <v>0</v>
      </c>
      <c r="H2927">
        <f>IF(ISNUMBER(SEARCH("GT",porsche_data[[#This Row],[Model]])),1,0)</f>
        <v>0</v>
      </c>
      <c r="I2927">
        <f>IF(ISNUMBER(SEARCH("RS",porsche_data[[#This Row],[Model]])),1,0)</f>
        <v>0</v>
      </c>
      <c r="J2927">
        <f>IF(ISNUMBER(SEARCH("Targa",porsche_data[[#This Row],[Body]])),1,0)</f>
        <v>0</v>
      </c>
      <c r="K2927">
        <f>IF(ISNUMBER(SEARCH("Cabriolet",porsche_data[[#This Row],[Body]])),1,0)</f>
        <v>0</v>
      </c>
      <c r="L2927" t="s">
        <v>108</v>
      </c>
      <c r="N2927" t="s">
        <v>3969</v>
      </c>
      <c r="O2927" t="str">
        <f>IF(ISNUMBER(SEARCH("km",porsche_data[[#This Row],[Mileage0]])),porsche_data[[#This Row],[Mileage0]],"")</f>
        <v/>
      </c>
      <c r="P2927" t="s">
        <v>110</v>
      </c>
      <c r="R2927" t="s">
        <v>111</v>
      </c>
      <c r="T2927" t="s">
        <v>20</v>
      </c>
      <c r="U2927" t="s">
        <v>21</v>
      </c>
      <c r="V2927">
        <f>IF(porsche_data[[#This Row],[Transmission]]="Automatic",1,0)</f>
        <v>0</v>
      </c>
      <c r="W2927">
        <f>IF(porsche_data[[#This Row],[Transmission]]="PDK",1,0)</f>
        <v>0</v>
      </c>
      <c r="X2927" t="s">
        <v>22</v>
      </c>
      <c r="Y2927">
        <f>IF(porsche_data[[#This Row],[Drive]]="Rear drive",0,1)</f>
        <v>0</v>
      </c>
      <c r="Z2927" t="s">
        <v>23</v>
      </c>
      <c r="AA2927" t="s">
        <v>24</v>
      </c>
      <c r="AB2927">
        <f>IF(OR(porsche_data[[#This Row],[Interior Color]]="Black",porsche_data[[#This Row],[Interior Color]]="Beige",porsche_data[[#This Row],[Interior Color]]="Brown",porsche_data[[#This Row],[Interior Color]]="Grey"),0,1)</f>
        <v>0</v>
      </c>
      <c r="AC2927" t="s">
        <v>54</v>
      </c>
      <c r="AD29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28" spans="1:30" hidden="1" x14ac:dyDescent="0.2">
      <c r="A2928" t="s">
        <v>25</v>
      </c>
      <c r="C2928" t="e">
        <f>ABS((porsche_data[[#This Row],[Price]]-#REF!)/#REF!)</f>
        <v>#REF!</v>
      </c>
      <c r="D2928" t="s">
        <v>42</v>
      </c>
      <c r="E2928" t="s">
        <v>291</v>
      </c>
      <c r="F2928">
        <f>IF(OR(ISNUMBER(SEARCH(" 4S",porsche_data[[#This Row],[Model]])), ISNUMBER(SEARCH(" S",porsche_data[[#This Row],[Model]]))),1,0)</f>
        <v>0</v>
      </c>
      <c r="G2928">
        <f>IF(ISNUMBER(SEARCH("Turbo",porsche_data[[#This Row],[Model]])),1,0)</f>
        <v>1</v>
      </c>
      <c r="H2928">
        <f>IF(ISNUMBER(SEARCH("GT",porsche_data[[#This Row],[Model]])),1,0)</f>
        <v>0</v>
      </c>
      <c r="I2928">
        <f>IF(ISNUMBER(SEARCH("RS",porsche_data[[#This Row],[Model]])),1,0)</f>
        <v>0</v>
      </c>
      <c r="J2928">
        <f>IF(ISNUMBER(SEARCH("Targa",porsche_data[[#This Row],[Body]])),1,0)</f>
        <v>0</v>
      </c>
      <c r="K2928">
        <f>IF(ISNUMBER(SEARCH("Cabriolet",porsche_data[[#This Row],[Body]])),1,0)</f>
        <v>0</v>
      </c>
      <c r="L2928" t="s">
        <v>44</v>
      </c>
      <c r="N2928" t="s">
        <v>3970</v>
      </c>
      <c r="O2928" t="str">
        <f>IF(ISNUMBER(SEARCH("km",porsche_data[[#This Row],[Mileage0]])),porsche_data[[#This Row],[Mileage0]],"")</f>
        <v>61562 km</v>
      </c>
      <c r="P2928" t="s">
        <v>289</v>
      </c>
      <c r="R2928" t="s">
        <v>213</v>
      </c>
      <c r="T2928" t="s">
        <v>20</v>
      </c>
      <c r="U2928" t="s">
        <v>21</v>
      </c>
      <c r="V2928">
        <f>IF(porsche_data[[#This Row],[Transmission]]="Automatic",1,0)</f>
        <v>0</v>
      </c>
      <c r="W2928">
        <f>IF(porsche_data[[#This Row],[Transmission]]="PDK",1,0)</f>
        <v>0</v>
      </c>
      <c r="X2928" t="s">
        <v>22</v>
      </c>
      <c r="Y2928">
        <f>IF(porsche_data[[#This Row],[Drive]]="Rear drive",0,1)</f>
        <v>0</v>
      </c>
      <c r="Z2928" t="s">
        <v>23</v>
      </c>
      <c r="AA2928" t="s">
        <v>24</v>
      </c>
      <c r="AB2928">
        <f>IF(OR(porsche_data[[#This Row],[Interior Color]]="Black",porsche_data[[#This Row],[Interior Color]]="Beige",porsche_data[[#This Row],[Interior Color]]="Brown",porsche_data[[#This Row],[Interior Color]]="Grey"),0,1)</f>
        <v>0</v>
      </c>
      <c r="AC2928" t="s">
        <v>116</v>
      </c>
      <c r="AD29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29" spans="1:30" x14ac:dyDescent="0.2">
      <c r="A2929" t="s">
        <v>540</v>
      </c>
      <c r="B2929">
        <v>89950</v>
      </c>
      <c r="C2929">
        <f>ABS((porsche_data[[#This Row],[Price]]-AVERAGE(B2861:B7316))/_xlfn.STDEV.P(B2861:B7316))</f>
        <v>1.4705718788408975</v>
      </c>
      <c r="D2929" t="s">
        <v>101</v>
      </c>
      <c r="E2929" t="s">
        <v>50</v>
      </c>
      <c r="F2929">
        <f>IF(OR(ISNUMBER(SEARCH(" 4S",porsche_data[[#This Row],[Model]])), ISNUMBER(SEARCH(" S",porsche_data[[#This Row],[Model]]))),1,0)</f>
        <v>0</v>
      </c>
      <c r="G2929">
        <f>IF(ISNUMBER(SEARCH("Turbo",porsche_data[[#This Row],[Model]])),1,0)</f>
        <v>0</v>
      </c>
      <c r="H2929">
        <f>IF(ISNUMBER(SEARCH("GT",porsche_data[[#This Row],[Model]])),1,0)</f>
        <v>0</v>
      </c>
      <c r="I2929">
        <f>IF(ISNUMBER(SEARCH("RS",porsche_data[[#This Row],[Model]])),1,0)</f>
        <v>0</v>
      </c>
      <c r="J2929">
        <f>IF(ISNUMBER(SEARCH("Targa",porsche_data[[#This Row],[Body]])),1,0)</f>
        <v>0</v>
      </c>
      <c r="K2929">
        <f>IF(ISNUMBER(SEARCH("Cabriolet",porsche_data[[#This Row],[Body]])),1,0)</f>
        <v>0</v>
      </c>
      <c r="L2929" t="s">
        <v>44</v>
      </c>
      <c r="M2929">
        <v>993</v>
      </c>
      <c r="N2929" t="s">
        <v>2045</v>
      </c>
      <c r="O2929" s="3">
        <f>1*(LEFT(porsche_data[[#This Row],[Mileage0]],FIND(" ",porsche_data[[#This Row],[Mileage0]])-1))</f>
        <v>159885</v>
      </c>
      <c r="P2929" t="s">
        <v>52</v>
      </c>
      <c r="Q2929">
        <v>272</v>
      </c>
      <c r="R2929" t="s">
        <v>19</v>
      </c>
      <c r="S2929">
        <f>1*(LEFT(porsche_data[[#This Row],[Cylinder Capacity]],FIND(" ",porsche_data[[#This Row],[Cylinder Capacity]])-1))</f>
        <v>3.6</v>
      </c>
      <c r="T2929" t="s">
        <v>20</v>
      </c>
      <c r="U2929" t="s">
        <v>53</v>
      </c>
      <c r="V2929">
        <f>IF(porsche_data[[#This Row],[Transmission]]="Automatic",1,0)</f>
        <v>1</v>
      </c>
      <c r="W2929">
        <f>IF(porsche_data[[#This Row],[Transmission]]="PDK",1,0)</f>
        <v>0</v>
      </c>
      <c r="X2929" t="s">
        <v>22</v>
      </c>
      <c r="Y2929">
        <f>IF(porsche_data[[#This Row],[Drive]]="Rear drive",0,1)</f>
        <v>0</v>
      </c>
      <c r="Z2929" t="s">
        <v>23</v>
      </c>
      <c r="AA2929" t="s">
        <v>24</v>
      </c>
      <c r="AB2929">
        <f>IF(OR(porsche_data[[#This Row],[Interior Color]]="Black",porsche_data[[#This Row],[Interior Color]]="Beige",porsche_data[[#This Row],[Interior Color]]="Brown",porsche_data[[#This Row],[Interior Color]]="Grey"),0,1)</f>
        <v>0</v>
      </c>
      <c r="AC2929" t="s">
        <v>99</v>
      </c>
      <c r="AD29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30" spans="1:30" hidden="1" x14ac:dyDescent="0.2">
      <c r="A2930" t="s">
        <v>3966</v>
      </c>
      <c r="C2930" t="e">
        <f>ABS((porsche_data[[#This Row],[Price]]-#REF!)/#REF!)</f>
        <v>#REF!</v>
      </c>
      <c r="D2930" t="s">
        <v>229</v>
      </c>
      <c r="E2930" t="s">
        <v>230</v>
      </c>
      <c r="F2930">
        <f>IF(OR(ISNUMBER(SEARCH(" 4S",porsche_data[[#This Row],[Model]])), ISNUMBER(SEARCH(" S",porsche_data[[#This Row],[Model]]))),1,0)</f>
        <v>0</v>
      </c>
      <c r="G2930">
        <f>IF(ISNUMBER(SEARCH("Turbo",porsche_data[[#This Row],[Model]])),1,0)</f>
        <v>0</v>
      </c>
      <c r="H2930">
        <f>IF(ISNUMBER(SEARCH("GT",porsche_data[[#This Row],[Model]])),1,0)</f>
        <v>0</v>
      </c>
      <c r="I2930">
        <f>IF(ISNUMBER(SEARCH("RS",porsche_data[[#This Row],[Model]])),1,0)</f>
        <v>0</v>
      </c>
      <c r="J2930">
        <f>IF(ISNUMBER(SEARCH("Targa",porsche_data[[#This Row],[Body]])),1,0)</f>
        <v>0</v>
      </c>
      <c r="K2930">
        <f>IF(ISNUMBER(SEARCH("Cabriolet",porsche_data[[#This Row],[Body]])),1,0)</f>
        <v>0</v>
      </c>
      <c r="L2930" t="s">
        <v>44</v>
      </c>
      <c r="N2930" t="s">
        <v>3967</v>
      </c>
      <c r="O2930" t="str">
        <f>IF(ISNUMBER(SEARCH("km",porsche_data[[#This Row],[Mileage0]])),porsche_data[[#This Row],[Mileage0]],"")</f>
        <v/>
      </c>
      <c r="P2930" t="s">
        <v>18</v>
      </c>
      <c r="R2930" t="s">
        <v>19</v>
      </c>
      <c r="T2930" t="s">
        <v>20</v>
      </c>
      <c r="U2930" t="s">
        <v>21</v>
      </c>
      <c r="V2930">
        <f>IF(porsche_data[[#This Row],[Transmission]]="Automatic",1,0)</f>
        <v>0</v>
      </c>
      <c r="W2930">
        <f>IF(porsche_data[[#This Row],[Transmission]]="PDK",1,0)</f>
        <v>0</v>
      </c>
      <c r="X2930" t="s">
        <v>22</v>
      </c>
      <c r="Y2930">
        <f>IF(porsche_data[[#This Row],[Drive]]="Rear drive",0,1)</f>
        <v>0</v>
      </c>
      <c r="Z2930" t="s">
        <v>23</v>
      </c>
      <c r="AA2930" t="s">
        <v>68</v>
      </c>
      <c r="AB2930">
        <f>IF(OR(porsche_data[[#This Row],[Interior Color]]="Black",porsche_data[[#This Row],[Interior Color]]="Beige",porsche_data[[#This Row],[Interior Color]]="Brown",porsche_data[[#This Row],[Interior Color]]="Grey"),0,1)</f>
        <v>0</v>
      </c>
      <c r="AC2930" t="s">
        <v>116</v>
      </c>
      <c r="AD29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31" spans="1:30" hidden="1" x14ac:dyDescent="0.2">
      <c r="A2931" t="s">
        <v>3968</v>
      </c>
      <c r="C2931" t="e">
        <f>ABS((porsche_data[[#This Row],[Price]]-#REF!)/#REF!)</f>
        <v>#REF!</v>
      </c>
      <c r="D2931" t="s">
        <v>93</v>
      </c>
      <c r="E2931" t="s">
        <v>107</v>
      </c>
      <c r="F2931">
        <f>IF(OR(ISNUMBER(SEARCH(" 4S",porsche_data[[#This Row],[Model]])), ISNUMBER(SEARCH(" S",porsche_data[[#This Row],[Model]]))),1,0)</f>
        <v>1</v>
      </c>
      <c r="G2931">
        <f>IF(ISNUMBER(SEARCH("Turbo",porsche_data[[#This Row],[Model]])),1,0)</f>
        <v>0</v>
      </c>
      <c r="H2931">
        <f>IF(ISNUMBER(SEARCH("GT",porsche_data[[#This Row],[Model]])),1,0)</f>
        <v>0</v>
      </c>
      <c r="I2931">
        <f>IF(ISNUMBER(SEARCH("RS",porsche_data[[#This Row],[Model]])),1,0)</f>
        <v>0</v>
      </c>
      <c r="J2931">
        <f>IF(ISNUMBER(SEARCH("Targa",porsche_data[[#This Row],[Body]])),1,0)</f>
        <v>0</v>
      </c>
      <c r="K2931">
        <f>IF(ISNUMBER(SEARCH("Cabriolet",porsche_data[[#This Row],[Body]])),1,0)</f>
        <v>0</v>
      </c>
      <c r="L2931" t="s">
        <v>108</v>
      </c>
      <c r="N2931" t="s">
        <v>3969</v>
      </c>
      <c r="O2931" t="str">
        <f>IF(ISNUMBER(SEARCH("km",porsche_data[[#This Row],[Mileage0]])),porsche_data[[#This Row],[Mileage0]],"")</f>
        <v/>
      </c>
      <c r="P2931" t="s">
        <v>110</v>
      </c>
      <c r="R2931" t="s">
        <v>111</v>
      </c>
      <c r="T2931" t="s">
        <v>20</v>
      </c>
      <c r="U2931" t="s">
        <v>21</v>
      </c>
      <c r="V2931">
        <f>IF(porsche_data[[#This Row],[Transmission]]="Automatic",1,0)</f>
        <v>0</v>
      </c>
      <c r="W2931">
        <f>IF(porsche_data[[#This Row],[Transmission]]="PDK",1,0)</f>
        <v>0</v>
      </c>
      <c r="X2931" t="s">
        <v>22</v>
      </c>
      <c r="Y2931">
        <f>IF(porsche_data[[#This Row],[Drive]]="Rear drive",0,1)</f>
        <v>0</v>
      </c>
      <c r="Z2931" t="s">
        <v>23</v>
      </c>
      <c r="AA2931" t="s">
        <v>24</v>
      </c>
      <c r="AB2931">
        <f>IF(OR(porsche_data[[#This Row],[Interior Color]]="Black",porsche_data[[#This Row],[Interior Color]]="Beige",porsche_data[[#This Row],[Interior Color]]="Brown",porsche_data[[#This Row],[Interior Color]]="Grey"),0,1)</f>
        <v>0</v>
      </c>
      <c r="AC2931" t="s">
        <v>54</v>
      </c>
      <c r="AD29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32" spans="1:30" hidden="1" x14ac:dyDescent="0.2">
      <c r="A2932" t="s">
        <v>25</v>
      </c>
      <c r="C2932" t="e">
        <f>ABS((porsche_data[[#This Row],[Price]]-#REF!)/#REF!)</f>
        <v>#REF!</v>
      </c>
      <c r="D2932" t="s">
        <v>42</v>
      </c>
      <c r="E2932" t="s">
        <v>291</v>
      </c>
      <c r="F2932">
        <f>IF(OR(ISNUMBER(SEARCH(" 4S",porsche_data[[#This Row],[Model]])), ISNUMBER(SEARCH(" S",porsche_data[[#This Row],[Model]]))),1,0)</f>
        <v>0</v>
      </c>
      <c r="G2932">
        <f>IF(ISNUMBER(SEARCH("Turbo",porsche_data[[#This Row],[Model]])),1,0)</f>
        <v>1</v>
      </c>
      <c r="H2932">
        <f>IF(ISNUMBER(SEARCH("GT",porsche_data[[#This Row],[Model]])),1,0)</f>
        <v>0</v>
      </c>
      <c r="I2932">
        <f>IF(ISNUMBER(SEARCH("RS",porsche_data[[#This Row],[Model]])),1,0)</f>
        <v>0</v>
      </c>
      <c r="J2932">
        <f>IF(ISNUMBER(SEARCH("Targa",porsche_data[[#This Row],[Body]])),1,0)</f>
        <v>0</v>
      </c>
      <c r="K2932">
        <f>IF(ISNUMBER(SEARCH("Cabriolet",porsche_data[[#This Row],[Body]])),1,0)</f>
        <v>0</v>
      </c>
      <c r="L2932" t="s">
        <v>44</v>
      </c>
      <c r="N2932" t="s">
        <v>3970</v>
      </c>
      <c r="O2932" t="str">
        <f>IF(ISNUMBER(SEARCH("km",porsche_data[[#This Row],[Mileage0]])),porsche_data[[#This Row],[Mileage0]],"")</f>
        <v>61562 km</v>
      </c>
      <c r="P2932" t="s">
        <v>289</v>
      </c>
      <c r="R2932" t="s">
        <v>213</v>
      </c>
      <c r="T2932" t="s">
        <v>20</v>
      </c>
      <c r="U2932" t="s">
        <v>21</v>
      </c>
      <c r="V2932">
        <f>IF(porsche_data[[#This Row],[Transmission]]="Automatic",1,0)</f>
        <v>0</v>
      </c>
      <c r="W2932">
        <f>IF(porsche_data[[#This Row],[Transmission]]="PDK",1,0)</f>
        <v>0</v>
      </c>
      <c r="X2932" t="s">
        <v>22</v>
      </c>
      <c r="Y2932">
        <f>IF(porsche_data[[#This Row],[Drive]]="Rear drive",0,1)</f>
        <v>0</v>
      </c>
      <c r="Z2932" t="s">
        <v>23</v>
      </c>
      <c r="AA2932" t="s">
        <v>24</v>
      </c>
      <c r="AB2932">
        <f>IF(OR(porsche_data[[#This Row],[Interior Color]]="Black",porsche_data[[#This Row],[Interior Color]]="Beige",porsche_data[[#This Row],[Interior Color]]="Brown",porsche_data[[#This Row],[Interior Color]]="Grey"),0,1)</f>
        <v>0</v>
      </c>
      <c r="AC2932" t="s">
        <v>116</v>
      </c>
      <c r="AD29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33" spans="1:30" x14ac:dyDescent="0.2">
      <c r="A2933" t="s">
        <v>540</v>
      </c>
      <c r="B2933">
        <v>89950</v>
      </c>
      <c r="C2933">
        <f>ABS((porsche_data[[#This Row],[Price]]-AVERAGE(B2865:B7320))/_xlfn.STDEV.P(B2865:B7320))</f>
        <v>1.4705718788408975</v>
      </c>
      <c r="D2933" t="s">
        <v>14</v>
      </c>
      <c r="E2933" t="s">
        <v>230</v>
      </c>
      <c r="F2933">
        <f>IF(OR(ISNUMBER(SEARCH(" 4S",porsche_data[[#This Row],[Model]])), ISNUMBER(SEARCH(" S",porsche_data[[#This Row],[Model]]))),1,0)</f>
        <v>0</v>
      </c>
      <c r="G2933">
        <f>IF(ISNUMBER(SEARCH("Turbo",porsche_data[[#This Row],[Model]])),1,0)</f>
        <v>0</v>
      </c>
      <c r="H2933">
        <f>IF(ISNUMBER(SEARCH("GT",porsche_data[[#This Row],[Model]])),1,0)</f>
        <v>0</v>
      </c>
      <c r="I2933">
        <f>IF(ISNUMBER(SEARCH("RS",porsche_data[[#This Row],[Model]])),1,0)</f>
        <v>0</v>
      </c>
      <c r="J2933">
        <f>IF(ISNUMBER(SEARCH("Targa",porsche_data[[#This Row],[Body]])),1,0)</f>
        <v>0</v>
      </c>
      <c r="K2933">
        <f>IF(ISNUMBER(SEARCH("Cabriolet",porsche_data[[#This Row],[Body]])),1,0)</f>
        <v>1</v>
      </c>
      <c r="L2933" t="s">
        <v>16</v>
      </c>
      <c r="M2933">
        <v>964</v>
      </c>
      <c r="N2933" t="s">
        <v>3184</v>
      </c>
      <c r="O2933" s="3">
        <f>1*(LEFT(porsche_data[[#This Row],[Mileage0]],FIND(" ",porsche_data[[#This Row],[Mileage0]])-1))</f>
        <v>149132</v>
      </c>
      <c r="P2933" t="s">
        <v>18</v>
      </c>
      <c r="Q2933">
        <v>250</v>
      </c>
      <c r="R2933" t="s">
        <v>19</v>
      </c>
      <c r="S2933">
        <f>1*(LEFT(porsche_data[[#This Row],[Cylinder Capacity]],FIND(" ",porsche_data[[#This Row],[Cylinder Capacity]])-1))</f>
        <v>3.6</v>
      </c>
      <c r="T2933" t="s">
        <v>20</v>
      </c>
      <c r="U2933" t="s">
        <v>21</v>
      </c>
      <c r="V2933">
        <f>IF(porsche_data[[#This Row],[Transmission]]="Automatic",1,0)</f>
        <v>0</v>
      </c>
      <c r="W2933">
        <f>IF(porsche_data[[#This Row],[Transmission]]="PDK",1,0)</f>
        <v>0</v>
      </c>
      <c r="X2933" t="s">
        <v>22</v>
      </c>
      <c r="Y2933">
        <f>IF(porsche_data[[#This Row],[Drive]]="Rear drive",0,1)</f>
        <v>0</v>
      </c>
      <c r="Z2933" t="s">
        <v>23</v>
      </c>
      <c r="AA2933" t="s">
        <v>32</v>
      </c>
      <c r="AB2933">
        <f>IF(OR(porsche_data[[#This Row],[Interior Color]]="Black",porsche_data[[#This Row],[Interior Color]]="Beige",porsche_data[[#This Row],[Interior Color]]="Brown",porsche_data[[#This Row],[Interior Color]]="Grey"),0,1)</f>
        <v>0</v>
      </c>
      <c r="AC2933" t="s">
        <v>54</v>
      </c>
      <c r="AD29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34" spans="1:30" hidden="1" x14ac:dyDescent="0.2">
      <c r="A2934" t="s">
        <v>1819</v>
      </c>
      <c r="C2934" t="e">
        <f>ABS((porsche_data[[#This Row],[Price]]-#REF!)/#REF!)</f>
        <v>#REF!</v>
      </c>
      <c r="D2934" t="s">
        <v>1171</v>
      </c>
      <c r="E2934" t="s">
        <v>1331</v>
      </c>
      <c r="F2934">
        <f>IF(OR(ISNUMBER(SEARCH(" 4S",porsche_data[[#This Row],[Model]])), ISNUMBER(SEARCH(" S",porsche_data[[#This Row],[Model]]))),1,0)</f>
        <v>1</v>
      </c>
      <c r="G2934">
        <f>IF(ISNUMBER(SEARCH("Turbo",porsche_data[[#This Row],[Model]])),1,0)</f>
        <v>0</v>
      </c>
      <c r="H2934">
        <f>IF(ISNUMBER(SEARCH("GT",porsche_data[[#This Row],[Model]])),1,0)</f>
        <v>0</v>
      </c>
      <c r="I2934">
        <f>IF(ISNUMBER(SEARCH("RS",porsche_data[[#This Row],[Model]])),1,0)</f>
        <v>0</v>
      </c>
      <c r="J2934">
        <f>IF(ISNUMBER(SEARCH("Targa",porsche_data[[#This Row],[Body]])),1,0)</f>
        <v>0</v>
      </c>
      <c r="K2934">
        <f>IF(ISNUMBER(SEARCH("Cabriolet",porsche_data[[#This Row],[Body]])),1,0)</f>
        <v>1</v>
      </c>
      <c r="L2934" t="s">
        <v>16</v>
      </c>
      <c r="N2934" t="s">
        <v>3973</v>
      </c>
      <c r="O2934" t="str">
        <f>IF(ISNUMBER(SEARCH("km",porsche_data[[#This Row],[Mileage0]])),porsche_data[[#This Row],[Mileage0]],"")</f>
        <v>45596 km</v>
      </c>
      <c r="P2934" t="s">
        <v>394</v>
      </c>
      <c r="R2934" t="s">
        <v>395</v>
      </c>
      <c r="T2934" t="s">
        <v>20</v>
      </c>
      <c r="U2934" t="s">
        <v>21</v>
      </c>
      <c r="V2934">
        <f>IF(porsche_data[[#This Row],[Transmission]]="Automatic",1,0)</f>
        <v>0</v>
      </c>
      <c r="W2934">
        <f>IF(porsche_data[[#This Row],[Transmission]]="PDK",1,0)</f>
        <v>0</v>
      </c>
      <c r="X2934" t="s">
        <v>22</v>
      </c>
      <c r="Y2934">
        <f>IF(porsche_data[[#This Row],[Drive]]="Rear drive",0,1)</f>
        <v>0</v>
      </c>
      <c r="Z2934" t="s">
        <v>23</v>
      </c>
      <c r="AA2934" t="s">
        <v>116</v>
      </c>
      <c r="AB2934">
        <f>IF(OR(porsche_data[[#This Row],[Interior Color]]="Black",porsche_data[[#This Row],[Interior Color]]="Beige",porsche_data[[#This Row],[Interior Color]]="Brown",porsche_data[[#This Row],[Interior Color]]="Grey"),0,1)</f>
        <v>1</v>
      </c>
      <c r="AC2934" t="s">
        <v>61</v>
      </c>
      <c r="AD29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35" spans="1:30" hidden="1" x14ac:dyDescent="0.2">
      <c r="A2935" t="s">
        <v>25</v>
      </c>
      <c r="C2935" t="e">
        <f>ABS((porsche_data[[#This Row],[Price]]-#REF!)/#REF!)</f>
        <v>#REF!</v>
      </c>
      <c r="D2935" t="s">
        <v>25</v>
      </c>
      <c r="E2935" t="s">
        <v>25</v>
      </c>
      <c r="F2935">
        <f>IF(OR(ISNUMBER(SEARCH(" 4S",porsche_data[[#This Row],[Model]])), ISNUMBER(SEARCH(" S",porsche_data[[#This Row],[Model]]))),1,0)</f>
        <v>0</v>
      </c>
      <c r="G2935">
        <f>IF(ISNUMBER(SEARCH("Turbo",porsche_data[[#This Row],[Model]])),1,0)</f>
        <v>0</v>
      </c>
      <c r="H2935">
        <f>IF(ISNUMBER(SEARCH("GT",porsche_data[[#This Row],[Model]])),1,0)</f>
        <v>0</v>
      </c>
      <c r="I2935">
        <f>IF(ISNUMBER(SEARCH("RS",porsche_data[[#This Row],[Model]])),1,0)</f>
        <v>0</v>
      </c>
      <c r="J2935">
        <f>IF(ISNUMBER(SEARCH("Targa",porsche_data[[#This Row],[Body]])),1,0)</f>
        <v>0</v>
      </c>
      <c r="K2935">
        <f>IF(ISNUMBER(SEARCH("Cabriolet",porsche_data[[#This Row],[Body]])),1,0)</f>
        <v>0</v>
      </c>
      <c r="L2935" t="s">
        <v>25</v>
      </c>
      <c r="N2935" t="s">
        <v>25</v>
      </c>
      <c r="O2935" t="str">
        <f>IF(ISNUMBER(SEARCH("km",porsche_data[[#This Row],[Mileage0]])),porsche_data[[#This Row],[Mileage0]],"")</f>
        <v/>
      </c>
      <c r="P2935" t="s">
        <v>25</v>
      </c>
      <c r="R2935" t="s">
        <v>25</v>
      </c>
      <c r="T2935" t="s">
        <v>25</v>
      </c>
      <c r="U2935" t="s">
        <v>25</v>
      </c>
      <c r="V2935">
        <f>IF(porsche_data[[#This Row],[Transmission]]="Automatic",1,0)</f>
        <v>0</v>
      </c>
      <c r="W2935">
        <f>IF(porsche_data[[#This Row],[Transmission]]="PDK",1,0)</f>
        <v>0</v>
      </c>
      <c r="X2935" t="s">
        <v>25</v>
      </c>
      <c r="Y2935">
        <f>IF(porsche_data[[#This Row],[Drive]]="Rear drive",0,1)</f>
        <v>1</v>
      </c>
      <c r="Z2935" t="s">
        <v>25</v>
      </c>
      <c r="AA2935" t="s">
        <v>25</v>
      </c>
      <c r="AB2935">
        <f>IF(OR(porsche_data[[#This Row],[Interior Color]]="Black",porsche_data[[#This Row],[Interior Color]]="Beige",porsche_data[[#This Row],[Interior Color]]="Brown",porsche_data[[#This Row],[Interior Color]]="Grey"),0,1)</f>
        <v>1</v>
      </c>
      <c r="AC2935" t="s">
        <v>25</v>
      </c>
      <c r="AD29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36" spans="1:30" hidden="1" x14ac:dyDescent="0.2">
      <c r="A2936" t="s">
        <v>3974</v>
      </c>
      <c r="C2936" t="e">
        <f>ABS((porsche_data[[#This Row],[Price]]-#REF!)/#REF!)</f>
        <v>#REF!</v>
      </c>
      <c r="D2936" t="s">
        <v>1035</v>
      </c>
      <c r="E2936" t="s">
        <v>1157</v>
      </c>
      <c r="F2936">
        <f>IF(OR(ISNUMBER(SEARCH(" 4S",porsche_data[[#This Row],[Model]])), ISNUMBER(SEARCH(" S",porsche_data[[#This Row],[Model]]))),1,0)</f>
        <v>0</v>
      </c>
      <c r="G2936">
        <f>IF(ISNUMBER(SEARCH("Turbo",porsche_data[[#This Row],[Model]])),1,0)</f>
        <v>0</v>
      </c>
      <c r="H2936">
        <f>IF(ISNUMBER(SEARCH("GT",porsche_data[[#This Row],[Model]])),1,0)</f>
        <v>0</v>
      </c>
      <c r="I2936">
        <f>IF(ISNUMBER(SEARCH("RS",porsche_data[[#This Row],[Model]])),1,0)</f>
        <v>0</v>
      </c>
      <c r="J2936">
        <f>IF(ISNUMBER(SEARCH("Targa",porsche_data[[#This Row],[Body]])),1,0)</f>
        <v>0</v>
      </c>
      <c r="K2936">
        <f>IF(ISNUMBER(SEARCH("Cabriolet",porsche_data[[#This Row],[Body]])),1,0)</f>
        <v>1</v>
      </c>
      <c r="L2936" t="s">
        <v>16</v>
      </c>
      <c r="N2936" t="s">
        <v>3975</v>
      </c>
      <c r="O2936" t="str">
        <f>IF(ISNUMBER(SEARCH("km",porsche_data[[#This Row],[Mileage0]])),porsche_data[[#This Row],[Mileage0]],"")</f>
        <v>24385 km</v>
      </c>
      <c r="P2936" t="s">
        <v>394</v>
      </c>
      <c r="R2936" t="s">
        <v>395</v>
      </c>
      <c r="T2936" t="s">
        <v>20</v>
      </c>
      <c r="U2936" t="s">
        <v>21</v>
      </c>
      <c r="V2936">
        <f>IF(porsche_data[[#This Row],[Transmission]]="Automatic",1,0)</f>
        <v>0</v>
      </c>
      <c r="W2936">
        <f>IF(porsche_data[[#This Row],[Transmission]]="PDK",1,0)</f>
        <v>0</v>
      </c>
      <c r="X2936" t="s">
        <v>22</v>
      </c>
      <c r="Y2936">
        <f>IF(porsche_data[[#This Row],[Drive]]="Rear drive",0,1)</f>
        <v>0</v>
      </c>
      <c r="Z2936" t="s">
        <v>23</v>
      </c>
      <c r="AA2936" t="s">
        <v>24</v>
      </c>
      <c r="AB2936">
        <f>IF(OR(porsche_data[[#This Row],[Interior Color]]="Black",porsche_data[[#This Row],[Interior Color]]="Beige",porsche_data[[#This Row],[Interior Color]]="Brown",porsche_data[[#This Row],[Interior Color]]="Grey"),0,1)</f>
        <v>0</v>
      </c>
      <c r="AC2936" t="s">
        <v>116</v>
      </c>
      <c r="AD29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37" spans="1:30" hidden="1" x14ac:dyDescent="0.2">
      <c r="A2937" t="s">
        <v>1855</v>
      </c>
      <c r="C2937" t="e">
        <f>ABS((porsche_data[[#This Row],[Price]]-#REF!)/#REF!)</f>
        <v>#REF!</v>
      </c>
      <c r="D2937" t="s">
        <v>1055</v>
      </c>
      <c r="E2937" t="s">
        <v>936</v>
      </c>
      <c r="F2937">
        <f>IF(OR(ISNUMBER(SEARCH(" 4S",porsche_data[[#This Row],[Model]])), ISNUMBER(SEARCH(" S",porsche_data[[#This Row],[Model]]))),1,0)</f>
        <v>1</v>
      </c>
      <c r="G2937">
        <f>IF(ISNUMBER(SEARCH("Turbo",porsche_data[[#This Row],[Model]])),1,0)</f>
        <v>0</v>
      </c>
      <c r="H2937">
        <f>IF(ISNUMBER(SEARCH("GT",porsche_data[[#This Row],[Model]])),1,0)</f>
        <v>0</v>
      </c>
      <c r="I2937">
        <f>IF(ISNUMBER(SEARCH("RS",porsche_data[[#This Row],[Model]])),1,0)</f>
        <v>0</v>
      </c>
      <c r="J2937">
        <f>IF(ISNUMBER(SEARCH("Targa",porsche_data[[#This Row],[Body]])),1,0)</f>
        <v>0</v>
      </c>
      <c r="K2937">
        <f>IF(ISNUMBER(SEARCH("Cabriolet",porsche_data[[#This Row],[Body]])),1,0)</f>
        <v>1</v>
      </c>
      <c r="L2937" t="s">
        <v>16</v>
      </c>
      <c r="N2937" t="s">
        <v>1856</v>
      </c>
      <c r="O2937" t="str">
        <f>IF(ISNUMBER(SEARCH("km",porsche_data[[#This Row],[Mileage0]])),porsche_data[[#This Row],[Mileage0]],"")</f>
        <v/>
      </c>
      <c r="P2937" t="s">
        <v>494</v>
      </c>
      <c r="R2937" t="s">
        <v>67</v>
      </c>
      <c r="T2937" t="s">
        <v>20</v>
      </c>
      <c r="U2937" t="s">
        <v>21</v>
      </c>
      <c r="V2937">
        <f>IF(porsche_data[[#This Row],[Transmission]]="Automatic",1,0)</f>
        <v>0</v>
      </c>
      <c r="W2937">
        <f>IF(porsche_data[[#This Row],[Transmission]]="PDK",1,0)</f>
        <v>0</v>
      </c>
      <c r="X2937" t="s">
        <v>22</v>
      </c>
      <c r="Y2937">
        <f>IF(porsche_data[[#This Row],[Drive]]="Rear drive",0,1)</f>
        <v>0</v>
      </c>
      <c r="Z2937" t="s">
        <v>23</v>
      </c>
      <c r="AA2937" t="s">
        <v>24</v>
      </c>
      <c r="AB2937">
        <f>IF(OR(porsche_data[[#This Row],[Interior Color]]="Black",porsche_data[[#This Row],[Interior Color]]="Beige",porsche_data[[#This Row],[Interior Color]]="Brown",porsche_data[[#This Row],[Interior Color]]="Grey"),0,1)</f>
        <v>0</v>
      </c>
      <c r="AC2937" t="s">
        <v>116</v>
      </c>
      <c r="AD29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38" spans="1:30" x14ac:dyDescent="0.2">
      <c r="A2938" t="s">
        <v>540</v>
      </c>
      <c r="B2938">
        <v>89950</v>
      </c>
      <c r="C2938">
        <f>ABS((porsche_data[[#This Row],[Price]]-AVERAGE(B2870:B7325))/_xlfn.STDEV.P(B2870:B7325))</f>
        <v>1.4745333391410305</v>
      </c>
      <c r="D2938" t="s">
        <v>101</v>
      </c>
      <c r="E2938" t="s">
        <v>50</v>
      </c>
      <c r="F2938">
        <f>IF(OR(ISNUMBER(SEARCH(" 4S",porsche_data[[#This Row],[Model]])), ISNUMBER(SEARCH(" S",porsche_data[[#This Row],[Model]]))),1,0)</f>
        <v>0</v>
      </c>
      <c r="G2938">
        <f>IF(ISNUMBER(SEARCH("Turbo",porsche_data[[#This Row],[Model]])),1,0)</f>
        <v>0</v>
      </c>
      <c r="H2938">
        <f>IF(ISNUMBER(SEARCH("GT",porsche_data[[#This Row],[Model]])),1,0)</f>
        <v>0</v>
      </c>
      <c r="I2938">
        <f>IF(ISNUMBER(SEARCH("RS",porsche_data[[#This Row],[Model]])),1,0)</f>
        <v>0</v>
      </c>
      <c r="J2938">
        <f>IF(ISNUMBER(SEARCH("Targa",porsche_data[[#This Row],[Body]])),1,0)</f>
        <v>0</v>
      </c>
      <c r="K2938">
        <f>IF(ISNUMBER(SEARCH("Cabriolet",porsche_data[[#This Row],[Body]])),1,0)</f>
        <v>0</v>
      </c>
      <c r="L2938" t="s">
        <v>44</v>
      </c>
      <c r="M2938">
        <v>993</v>
      </c>
      <c r="N2938" t="s">
        <v>4146</v>
      </c>
      <c r="O2938" s="3">
        <f>1*(LEFT(porsche_data[[#This Row],[Mileage0]],FIND(" ",porsche_data[[#This Row],[Mileage0]])-1))</f>
        <v>183171</v>
      </c>
      <c r="P2938" t="s">
        <v>52</v>
      </c>
      <c r="Q2938">
        <v>272</v>
      </c>
      <c r="R2938" t="s">
        <v>19</v>
      </c>
      <c r="S2938">
        <f>1*(LEFT(porsche_data[[#This Row],[Cylinder Capacity]],FIND(" ",porsche_data[[#This Row],[Cylinder Capacity]])-1))</f>
        <v>3.6</v>
      </c>
      <c r="T2938" t="s">
        <v>20</v>
      </c>
      <c r="U2938" t="s">
        <v>21</v>
      </c>
      <c r="V2938">
        <f>IF(porsche_data[[#This Row],[Transmission]]="Automatic",1,0)</f>
        <v>0</v>
      </c>
      <c r="W2938">
        <f>IF(porsche_data[[#This Row],[Transmission]]="PDK",1,0)</f>
        <v>0</v>
      </c>
      <c r="X2938" t="s">
        <v>22</v>
      </c>
      <c r="Y2938">
        <f>IF(porsche_data[[#This Row],[Drive]]="Rear drive",0,1)</f>
        <v>0</v>
      </c>
      <c r="Z2938" t="s">
        <v>23</v>
      </c>
      <c r="AA2938" t="s">
        <v>54</v>
      </c>
      <c r="AB2938">
        <f>IF(OR(porsche_data[[#This Row],[Interior Color]]="Black",porsche_data[[#This Row],[Interior Color]]="Beige",porsche_data[[#This Row],[Interior Color]]="Brown",porsche_data[[#This Row],[Interior Color]]="Grey"),0,1)</f>
        <v>1</v>
      </c>
      <c r="AC2938" t="s">
        <v>54</v>
      </c>
      <c r="AD29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39" spans="1:30" hidden="1" x14ac:dyDescent="0.2">
      <c r="A2939" t="s">
        <v>3880</v>
      </c>
      <c r="C2939" t="e">
        <f>ABS((porsche_data[[#This Row],[Price]]-#REF!)/#REF!)</f>
        <v>#REF!</v>
      </c>
      <c r="D2939" t="s">
        <v>106</v>
      </c>
      <c r="E2939" t="s">
        <v>193</v>
      </c>
      <c r="F2939">
        <f>IF(OR(ISNUMBER(SEARCH(" 4S",porsche_data[[#This Row],[Model]])), ISNUMBER(SEARCH(" S",porsche_data[[#This Row],[Model]]))),1,0)</f>
        <v>1</v>
      </c>
      <c r="G2939">
        <f>IF(ISNUMBER(SEARCH("Turbo",porsche_data[[#This Row],[Model]])),1,0)</f>
        <v>0</v>
      </c>
      <c r="H2939">
        <f>IF(ISNUMBER(SEARCH("GT",porsche_data[[#This Row],[Model]])),1,0)</f>
        <v>0</v>
      </c>
      <c r="I2939">
        <f>IF(ISNUMBER(SEARCH("RS",porsche_data[[#This Row],[Model]])),1,0)</f>
        <v>0</v>
      </c>
      <c r="J2939">
        <f>IF(ISNUMBER(SEARCH("Targa",porsche_data[[#This Row],[Body]])),1,0)</f>
        <v>0</v>
      </c>
      <c r="K2939">
        <f>IF(ISNUMBER(SEARCH("Cabriolet",porsche_data[[#This Row],[Body]])),1,0)</f>
        <v>1</v>
      </c>
      <c r="L2939" t="s">
        <v>16</v>
      </c>
      <c r="N2939" t="s">
        <v>2570</v>
      </c>
      <c r="O2939" t="str">
        <f>IF(ISNUMBER(SEARCH("km",porsche_data[[#This Row],[Mileage0]])),porsche_data[[#This Row],[Mileage0]],"")</f>
        <v>8050 km</v>
      </c>
      <c r="P2939" t="s">
        <v>73</v>
      </c>
      <c r="R2939" t="s">
        <v>111</v>
      </c>
      <c r="T2939" t="s">
        <v>20</v>
      </c>
      <c r="U2939" t="s">
        <v>21</v>
      </c>
      <c r="V2939">
        <f>IF(porsche_data[[#This Row],[Transmission]]="Automatic",1,0)</f>
        <v>0</v>
      </c>
      <c r="W2939">
        <f>IF(porsche_data[[#This Row],[Transmission]]="PDK",1,0)</f>
        <v>0</v>
      </c>
      <c r="X2939" t="s">
        <v>22</v>
      </c>
      <c r="Y2939">
        <f>IF(porsche_data[[#This Row],[Drive]]="Rear drive",0,1)</f>
        <v>0</v>
      </c>
      <c r="Z2939" t="s">
        <v>23</v>
      </c>
      <c r="AA2939" t="s">
        <v>116</v>
      </c>
      <c r="AB2939">
        <f>IF(OR(porsche_data[[#This Row],[Interior Color]]="Black",porsche_data[[#This Row],[Interior Color]]="Beige",porsche_data[[#This Row],[Interior Color]]="Brown",porsche_data[[#This Row],[Interior Color]]="Grey"),0,1)</f>
        <v>1</v>
      </c>
      <c r="AC2939" t="s">
        <v>54</v>
      </c>
      <c r="AD29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40" spans="1:30" hidden="1" x14ac:dyDescent="0.2">
      <c r="A2940" t="s">
        <v>3980</v>
      </c>
      <c r="C2940" t="e">
        <f>ABS((porsche_data[[#This Row],[Price]]-#REF!)/#REF!)</f>
        <v>#REF!</v>
      </c>
      <c r="D2940" t="s">
        <v>391</v>
      </c>
      <c r="E2940" t="s">
        <v>1157</v>
      </c>
      <c r="F2940">
        <f>IF(OR(ISNUMBER(SEARCH(" 4S",porsche_data[[#This Row],[Model]])), ISNUMBER(SEARCH(" S",porsche_data[[#This Row],[Model]]))),1,0)</f>
        <v>0</v>
      </c>
      <c r="G2940">
        <f>IF(ISNUMBER(SEARCH("Turbo",porsche_data[[#This Row],[Model]])),1,0)</f>
        <v>0</v>
      </c>
      <c r="H2940">
        <f>IF(ISNUMBER(SEARCH("GT",porsche_data[[#This Row],[Model]])),1,0)</f>
        <v>0</v>
      </c>
      <c r="I2940">
        <f>IF(ISNUMBER(SEARCH("RS",porsche_data[[#This Row],[Model]])),1,0)</f>
        <v>0</v>
      </c>
      <c r="J2940">
        <f>IF(ISNUMBER(SEARCH("Targa",porsche_data[[#This Row],[Body]])),1,0)</f>
        <v>0</v>
      </c>
      <c r="K2940">
        <f>IF(ISNUMBER(SEARCH("Cabriolet",porsche_data[[#This Row],[Body]])),1,0)</f>
        <v>1</v>
      </c>
      <c r="L2940" t="s">
        <v>16</v>
      </c>
      <c r="N2940" t="s">
        <v>3981</v>
      </c>
      <c r="O2940" t="str">
        <f>IF(ISNUMBER(SEARCH("km",porsche_data[[#This Row],[Mileage0]])),porsche_data[[#This Row],[Mileage0]],"")</f>
        <v>30335 km</v>
      </c>
      <c r="P2940" t="s">
        <v>515</v>
      </c>
      <c r="R2940" t="s">
        <v>395</v>
      </c>
      <c r="T2940" t="s">
        <v>20</v>
      </c>
      <c r="U2940" t="s">
        <v>21</v>
      </c>
      <c r="V2940">
        <f>IF(porsche_data[[#This Row],[Transmission]]="Automatic",1,0)</f>
        <v>0</v>
      </c>
      <c r="W2940">
        <f>IF(porsche_data[[#This Row],[Transmission]]="PDK",1,0)</f>
        <v>0</v>
      </c>
      <c r="X2940" t="s">
        <v>22</v>
      </c>
      <c r="Y2940">
        <f>IF(porsche_data[[#This Row],[Drive]]="Rear drive",0,1)</f>
        <v>0</v>
      </c>
      <c r="Z2940" t="s">
        <v>23</v>
      </c>
      <c r="AA2940" t="s">
        <v>24</v>
      </c>
      <c r="AB2940">
        <f>IF(OR(porsche_data[[#This Row],[Interior Color]]="Black",porsche_data[[#This Row],[Interior Color]]="Beige",porsche_data[[#This Row],[Interior Color]]="Brown",porsche_data[[#This Row],[Interior Color]]="Grey"),0,1)</f>
        <v>0</v>
      </c>
      <c r="AC2940" t="s">
        <v>589</v>
      </c>
      <c r="AD29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41" spans="1:30" hidden="1" x14ac:dyDescent="0.2">
      <c r="A2941" t="s">
        <v>25</v>
      </c>
      <c r="C2941" t="e">
        <f>ABS((porsche_data[[#This Row],[Price]]-#REF!)/#REF!)</f>
        <v>#REF!</v>
      </c>
      <c r="D2941" t="s">
        <v>25</v>
      </c>
      <c r="E2941" t="s">
        <v>25</v>
      </c>
      <c r="F2941">
        <f>IF(OR(ISNUMBER(SEARCH(" 4S",porsche_data[[#This Row],[Model]])), ISNUMBER(SEARCH(" S",porsche_data[[#This Row],[Model]]))),1,0)</f>
        <v>0</v>
      </c>
      <c r="G2941">
        <f>IF(ISNUMBER(SEARCH("Turbo",porsche_data[[#This Row],[Model]])),1,0)</f>
        <v>0</v>
      </c>
      <c r="H2941">
        <f>IF(ISNUMBER(SEARCH("GT",porsche_data[[#This Row],[Model]])),1,0)</f>
        <v>0</v>
      </c>
      <c r="I2941">
        <f>IF(ISNUMBER(SEARCH("RS",porsche_data[[#This Row],[Model]])),1,0)</f>
        <v>0</v>
      </c>
      <c r="J2941">
        <f>IF(ISNUMBER(SEARCH("Targa",porsche_data[[#This Row],[Body]])),1,0)</f>
        <v>0</v>
      </c>
      <c r="K2941">
        <f>IF(ISNUMBER(SEARCH("Cabriolet",porsche_data[[#This Row],[Body]])),1,0)</f>
        <v>0</v>
      </c>
      <c r="L2941" t="s">
        <v>25</v>
      </c>
      <c r="N2941" t="s">
        <v>25</v>
      </c>
      <c r="O2941" t="str">
        <f>IF(ISNUMBER(SEARCH("km",porsche_data[[#This Row],[Mileage0]])),porsche_data[[#This Row],[Mileage0]],"")</f>
        <v/>
      </c>
      <c r="P2941" t="s">
        <v>25</v>
      </c>
      <c r="R2941" t="s">
        <v>25</v>
      </c>
      <c r="T2941" t="s">
        <v>25</v>
      </c>
      <c r="U2941" t="s">
        <v>25</v>
      </c>
      <c r="V2941">
        <f>IF(porsche_data[[#This Row],[Transmission]]="Automatic",1,0)</f>
        <v>0</v>
      </c>
      <c r="W2941">
        <f>IF(porsche_data[[#This Row],[Transmission]]="PDK",1,0)</f>
        <v>0</v>
      </c>
      <c r="X2941" t="s">
        <v>25</v>
      </c>
      <c r="Y2941">
        <f>IF(porsche_data[[#This Row],[Drive]]="Rear drive",0,1)</f>
        <v>1</v>
      </c>
      <c r="Z2941" t="s">
        <v>25</v>
      </c>
      <c r="AA2941" t="s">
        <v>25</v>
      </c>
      <c r="AB2941">
        <f>IF(OR(porsche_data[[#This Row],[Interior Color]]="Black",porsche_data[[#This Row],[Interior Color]]="Beige",porsche_data[[#This Row],[Interior Color]]="Brown",porsche_data[[#This Row],[Interior Color]]="Grey"),0,1)</f>
        <v>1</v>
      </c>
      <c r="AC2941" t="s">
        <v>25</v>
      </c>
      <c r="AD29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42" spans="1:30" x14ac:dyDescent="0.2">
      <c r="A2942" t="s">
        <v>540</v>
      </c>
      <c r="B2942">
        <v>89950</v>
      </c>
      <c r="C2942">
        <f>ABS((porsche_data[[#This Row],[Price]]-AVERAGE(B2874:B7329))/_xlfn.STDEV.P(B2874:B7329))</f>
        <v>1.4866100853355759</v>
      </c>
      <c r="D2942" t="s">
        <v>279</v>
      </c>
      <c r="E2942" t="s">
        <v>43</v>
      </c>
      <c r="F2942">
        <f>IF(OR(ISNUMBER(SEARCH(" 4S",porsche_data[[#This Row],[Model]])), ISNUMBER(SEARCH(" S",porsche_data[[#This Row],[Model]]))),1,0)</f>
        <v>0</v>
      </c>
      <c r="G2942">
        <f>IF(ISNUMBER(SEARCH("Turbo",porsche_data[[#This Row],[Model]])),1,0)</f>
        <v>0</v>
      </c>
      <c r="H2942">
        <f>IF(ISNUMBER(SEARCH("GT",porsche_data[[#This Row],[Model]])),1,0)</f>
        <v>0</v>
      </c>
      <c r="I2942">
        <f>IF(ISNUMBER(SEARCH("RS",porsche_data[[#This Row],[Model]])),1,0)</f>
        <v>0</v>
      </c>
      <c r="J2942">
        <f>IF(ISNUMBER(SEARCH("Targa",porsche_data[[#This Row],[Body]])),1,0)</f>
        <v>0</v>
      </c>
      <c r="K2942">
        <f>IF(ISNUMBER(SEARCH("Cabriolet",porsche_data[[#This Row],[Body]])),1,0)</f>
        <v>1</v>
      </c>
      <c r="L2942" t="s">
        <v>16</v>
      </c>
      <c r="M2942">
        <v>964</v>
      </c>
      <c r="N2942" t="s">
        <v>4813</v>
      </c>
      <c r="O2942" s="3">
        <f>1*(LEFT(porsche_data[[#This Row],[Mileage0]],FIND(" ",porsche_data[[#This Row],[Mileage0]])-1))</f>
        <v>168792</v>
      </c>
      <c r="P2942" t="s">
        <v>18</v>
      </c>
      <c r="Q2942">
        <v>250</v>
      </c>
      <c r="R2942" t="s">
        <v>19</v>
      </c>
      <c r="S2942">
        <f>1*(LEFT(porsche_data[[#This Row],[Cylinder Capacity]],FIND(" ",porsche_data[[#This Row],[Cylinder Capacity]])-1))</f>
        <v>3.6</v>
      </c>
      <c r="T2942" t="s">
        <v>20</v>
      </c>
      <c r="U2942" t="s">
        <v>21</v>
      </c>
      <c r="V2942">
        <f>IF(porsche_data[[#This Row],[Transmission]]="Automatic",1,0)</f>
        <v>0</v>
      </c>
      <c r="W2942">
        <f>IF(porsche_data[[#This Row],[Transmission]]="PDK",1,0)</f>
        <v>0</v>
      </c>
      <c r="X2942" t="s">
        <v>46</v>
      </c>
      <c r="Y2942">
        <f>IF(porsche_data[[#This Row],[Drive]]="Rear drive",0,1)</f>
        <v>1</v>
      </c>
      <c r="Z2942" t="s">
        <v>23</v>
      </c>
      <c r="AA2942" t="s">
        <v>24</v>
      </c>
      <c r="AB2942">
        <f>IF(OR(porsche_data[[#This Row],[Interior Color]]="Black",porsche_data[[#This Row],[Interior Color]]="Beige",porsche_data[[#This Row],[Interior Color]]="Brown",porsche_data[[#This Row],[Interior Color]]="Grey"),0,1)</f>
        <v>0</v>
      </c>
      <c r="AC2942" t="s">
        <v>24</v>
      </c>
      <c r="AD29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43" spans="1:30" hidden="1" x14ac:dyDescent="0.2">
      <c r="A2943" t="s">
        <v>2794</v>
      </c>
      <c r="C2943" t="e">
        <f>ABS((porsche_data[[#This Row],[Price]]-#REF!)/#REF!)</f>
        <v>#REF!</v>
      </c>
      <c r="D2943" t="s">
        <v>279</v>
      </c>
      <c r="E2943" t="s">
        <v>3416</v>
      </c>
      <c r="F2943">
        <f>IF(OR(ISNUMBER(SEARCH(" 4S",porsche_data[[#This Row],[Model]])), ISNUMBER(SEARCH(" S",porsche_data[[#This Row],[Model]]))),1,0)</f>
        <v>1</v>
      </c>
      <c r="G2943">
        <f>IF(ISNUMBER(SEARCH("Turbo",porsche_data[[#This Row],[Model]])),1,0)</f>
        <v>0</v>
      </c>
      <c r="H2943">
        <f>IF(ISNUMBER(SEARCH("GT",porsche_data[[#This Row],[Model]])),1,0)</f>
        <v>0</v>
      </c>
      <c r="I2943">
        <f>IF(ISNUMBER(SEARCH("RS",porsche_data[[#This Row],[Model]])),1,0)</f>
        <v>0</v>
      </c>
      <c r="J2943">
        <f>IF(ISNUMBER(SEARCH("Targa",porsche_data[[#This Row],[Body]])),1,0)</f>
        <v>0</v>
      </c>
      <c r="K2943">
        <f>IF(ISNUMBER(SEARCH("Cabriolet",porsche_data[[#This Row],[Body]])),1,0)</f>
        <v>0</v>
      </c>
      <c r="L2943" t="s">
        <v>44</v>
      </c>
      <c r="N2943" t="s">
        <v>3983</v>
      </c>
      <c r="O2943" t="str">
        <f>IF(ISNUMBER(SEARCH("km",porsche_data[[#This Row],[Mileage0]])),porsche_data[[#This Row],[Mileage0]],"")</f>
        <v>169500 km</v>
      </c>
      <c r="P2943" t="s">
        <v>282</v>
      </c>
      <c r="R2943" t="s">
        <v>78</v>
      </c>
      <c r="T2943" t="s">
        <v>20</v>
      </c>
      <c r="U2943" t="s">
        <v>21</v>
      </c>
      <c r="V2943">
        <f>IF(porsche_data[[#This Row],[Transmission]]="Automatic",1,0)</f>
        <v>0</v>
      </c>
      <c r="W2943">
        <f>IF(porsche_data[[#This Row],[Transmission]]="PDK",1,0)</f>
        <v>0</v>
      </c>
      <c r="X2943" t="s">
        <v>22</v>
      </c>
      <c r="Y2943">
        <f>IF(porsche_data[[#This Row],[Drive]]="Rear drive",0,1)</f>
        <v>0</v>
      </c>
      <c r="Z2943" t="s">
        <v>23</v>
      </c>
      <c r="AA2943" t="s">
        <v>24</v>
      </c>
      <c r="AB2943">
        <f>IF(OR(porsche_data[[#This Row],[Interior Color]]="Black",porsche_data[[#This Row],[Interior Color]]="Beige",porsche_data[[#This Row],[Interior Color]]="Brown",porsche_data[[#This Row],[Interior Color]]="Grey"),0,1)</f>
        <v>0</v>
      </c>
      <c r="AC2943" t="s">
        <v>32</v>
      </c>
      <c r="AD29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44" spans="1:30" hidden="1" x14ac:dyDescent="0.2">
      <c r="A2944" t="s">
        <v>613</v>
      </c>
      <c r="B2944">
        <v>89911</v>
      </c>
      <c r="C2944" t="e">
        <f>ABS((porsche_data[[#This Row],[Price]]-#REF!)/#REF!)</f>
        <v>#REF!</v>
      </c>
      <c r="D2944" t="s">
        <v>225</v>
      </c>
      <c r="E2944" t="s">
        <v>614</v>
      </c>
      <c r="F2944">
        <f>IF(OR(ISNUMBER(SEARCH(" 4S",porsche_data[[#This Row],[Model]])), ISNUMBER(SEARCH(" S",porsche_data[[#This Row],[Model]]))),1,0)</f>
        <v>0</v>
      </c>
      <c r="G2944">
        <f>IF(ISNUMBER(SEARCH("Turbo",porsche_data[[#This Row],[Model]])),1,0)</f>
        <v>0</v>
      </c>
      <c r="H2944">
        <f>IF(ISNUMBER(SEARCH("GT",porsche_data[[#This Row],[Model]])),1,0)</f>
        <v>0</v>
      </c>
      <c r="I2944">
        <f>IF(ISNUMBER(SEARCH("RS",porsche_data[[#This Row],[Model]])),1,0)</f>
        <v>0</v>
      </c>
      <c r="J2944">
        <f>IF(ISNUMBER(SEARCH("Targa",porsche_data[[#This Row],[Body]])),1,0)</f>
        <v>1</v>
      </c>
      <c r="K2944">
        <f>IF(ISNUMBER(SEARCH("Cabriolet",porsche_data[[#This Row],[Body]])),1,0)</f>
        <v>0</v>
      </c>
      <c r="L2944" t="s">
        <v>36</v>
      </c>
      <c r="N2944" t="s">
        <v>615</v>
      </c>
      <c r="O2944" t="str">
        <f>IF(ISNUMBER(SEARCH("km",porsche_data[[#This Row],[Mileage0]])),porsche_data[[#This Row],[Mileage0]],"")</f>
        <v>158000 km</v>
      </c>
      <c r="P2944" t="s">
        <v>568</v>
      </c>
      <c r="R2944" t="s">
        <v>569</v>
      </c>
      <c r="T2944" t="s">
        <v>20</v>
      </c>
      <c r="U2944" t="s">
        <v>21</v>
      </c>
      <c r="V2944">
        <f>IF(porsche_data[[#This Row],[Transmission]]="Automatic",1,0)</f>
        <v>0</v>
      </c>
      <c r="W2944">
        <f>IF(porsche_data[[#This Row],[Transmission]]="PDK",1,0)</f>
        <v>0</v>
      </c>
      <c r="X2944" t="s">
        <v>22</v>
      </c>
      <c r="Y2944">
        <f>IF(porsche_data[[#This Row],[Drive]]="Rear drive",0,1)</f>
        <v>0</v>
      </c>
      <c r="Z2944" t="s">
        <v>23</v>
      </c>
      <c r="AA2944" t="s">
        <v>24</v>
      </c>
      <c r="AB2944">
        <f>IF(OR(porsche_data[[#This Row],[Interior Color]]="Black",porsche_data[[#This Row],[Interior Color]]="Beige",porsche_data[[#This Row],[Interior Color]]="Brown",porsche_data[[#This Row],[Interior Color]]="Grey"),0,1)</f>
        <v>0</v>
      </c>
      <c r="AC2944" t="s">
        <v>589</v>
      </c>
      <c r="AD29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45" spans="1:30" hidden="1" x14ac:dyDescent="0.2">
      <c r="A2945" t="s">
        <v>3529</v>
      </c>
      <c r="C2945" t="e">
        <f>ABS((porsche_data[[#This Row],[Price]]-#REF!)/#REF!)</f>
        <v>#REF!</v>
      </c>
      <c r="D2945" t="s">
        <v>184</v>
      </c>
      <c r="E2945" t="s">
        <v>571</v>
      </c>
      <c r="F2945">
        <f>IF(OR(ISNUMBER(SEARCH(" 4S",porsche_data[[#This Row],[Model]])), ISNUMBER(SEARCH(" S",porsche_data[[#This Row],[Model]]))),1,0)</f>
        <v>0</v>
      </c>
      <c r="G2945">
        <f>IF(ISNUMBER(SEARCH("Turbo",porsche_data[[#This Row],[Model]])),1,0)</f>
        <v>0</v>
      </c>
      <c r="H2945">
        <f>IF(ISNUMBER(SEARCH("GT",porsche_data[[#This Row],[Model]])),1,0)</f>
        <v>0</v>
      </c>
      <c r="I2945">
        <f>IF(ISNUMBER(SEARCH("RS",porsche_data[[#This Row],[Model]])),1,0)</f>
        <v>0</v>
      </c>
      <c r="J2945">
        <f>IF(ISNUMBER(SEARCH("Targa",porsche_data[[#This Row],[Body]])),1,0)</f>
        <v>0</v>
      </c>
      <c r="K2945">
        <f>IF(ISNUMBER(SEARCH("Cabriolet",porsche_data[[#This Row],[Body]])),1,0)</f>
        <v>0</v>
      </c>
      <c r="L2945" t="s">
        <v>500</v>
      </c>
      <c r="N2945" t="s">
        <v>3985</v>
      </c>
      <c r="O2945" t="str">
        <f>IF(ISNUMBER(SEARCH("km",porsche_data[[#This Row],[Mileage0]])),porsche_data[[#This Row],[Mileage0]],"")</f>
        <v>50500 km</v>
      </c>
      <c r="P2945" t="s">
        <v>573</v>
      </c>
      <c r="R2945" t="s">
        <v>67</v>
      </c>
      <c r="T2945" t="s">
        <v>20</v>
      </c>
      <c r="U2945" t="s">
        <v>31</v>
      </c>
      <c r="V2945">
        <f>IF(porsche_data[[#This Row],[Transmission]]="Automatic",1,0)</f>
        <v>0</v>
      </c>
      <c r="W2945">
        <f>IF(porsche_data[[#This Row],[Transmission]]="PDK",1,0)</f>
        <v>1</v>
      </c>
      <c r="X2945" t="s">
        <v>46</v>
      </c>
      <c r="Y2945">
        <f>IF(porsche_data[[#This Row],[Drive]]="Rear drive",0,1)</f>
        <v>1</v>
      </c>
      <c r="Z2945" t="s">
        <v>133</v>
      </c>
      <c r="AA2945" t="s">
        <v>24</v>
      </c>
      <c r="AB2945">
        <f>IF(OR(porsche_data[[#This Row],[Interior Color]]="Black",porsche_data[[#This Row],[Interior Color]]="Beige",porsche_data[[#This Row],[Interior Color]]="Brown",porsche_data[[#This Row],[Interior Color]]="Grey"),0,1)</f>
        <v>0</v>
      </c>
      <c r="AC2945" t="s">
        <v>24</v>
      </c>
      <c r="AD29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46" spans="1:30" hidden="1" x14ac:dyDescent="0.2">
      <c r="A2946" t="s">
        <v>613</v>
      </c>
      <c r="B2946">
        <v>89911</v>
      </c>
      <c r="C2946" t="e">
        <f>ABS((porsche_data[[#This Row],[Price]]-#REF!)/#REF!)</f>
        <v>#REF!</v>
      </c>
      <c r="D2946" t="s">
        <v>930</v>
      </c>
      <c r="E2946" t="s">
        <v>226</v>
      </c>
      <c r="F2946">
        <f>IF(OR(ISNUMBER(SEARCH(" 4S",porsche_data[[#This Row],[Model]])), ISNUMBER(SEARCH(" S",porsche_data[[#This Row],[Model]]))),1,0)</f>
        <v>0</v>
      </c>
      <c r="G2946">
        <f>IF(ISNUMBER(SEARCH("Turbo",porsche_data[[#This Row],[Model]])),1,0)</f>
        <v>0</v>
      </c>
      <c r="H2946">
        <f>IF(ISNUMBER(SEARCH("GT",porsche_data[[#This Row],[Model]])),1,0)</f>
        <v>0</v>
      </c>
      <c r="I2946">
        <f>IF(ISNUMBER(SEARCH("RS",porsche_data[[#This Row],[Model]])),1,0)</f>
        <v>0</v>
      </c>
      <c r="J2946">
        <f>IF(ISNUMBER(SEARCH("Targa",porsche_data[[#This Row],[Body]])),1,0)</f>
        <v>0</v>
      </c>
      <c r="K2946">
        <f>IF(ISNUMBER(SEARCH("Cabriolet",porsche_data[[#This Row],[Body]])),1,0)</f>
        <v>0</v>
      </c>
      <c r="L2946" t="s">
        <v>44</v>
      </c>
      <c r="N2946" t="s">
        <v>1665</v>
      </c>
      <c r="O2946" t="str">
        <f>IF(ISNUMBER(SEARCH("km",porsche_data[[#This Row],[Mileage0]])),porsche_data[[#This Row],[Mileage0]],"")</f>
        <v>50700 km</v>
      </c>
      <c r="P2946" t="s">
        <v>25</v>
      </c>
      <c r="R2946" t="s">
        <v>25</v>
      </c>
      <c r="T2946" t="s">
        <v>20</v>
      </c>
      <c r="U2946" t="s">
        <v>21</v>
      </c>
      <c r="V2946">
        <f>IF(porsche_data[[#This Row],[Transmission]]="Automatic",1,0)</f>
        <v>0</v>
      </c>
      <c r="W2946">
        <f>IF(porsche_data[[#This Row],[Transmission]]="PDK",1,0)</f>
        <v>0</v>
      </c>
      <c r="X2946" t="s">
        <v>22</v>
      </c>
      <c r="Y2946">
        <f>IF(porsche_data[[#This Row],[Drive]]="Rear drive",0,1)</f>
        <v>0</v>
      </c>
      <c r="Z2946" t="s">
        <v>23</v>
      </c>
      <c r="AA2946" t="s">
        <v>24</v>
      </c>
      <c r="AB2946">
        <f>IF(OR(porsche_data[[#This Row],[Interior Color]]="Black",porsche_data[[#This Row],[Interior Color]]="Beige",porsche_data[[#This Row],[Interior Color]]="Brown",porsche_data[[#This Row],[Interior Color]]="Grey"),0,1)</f>
        <v>0</v>
      </c>
      <c r="AC2946" t="s">
        <v>116</v>
      </c>
      <c r="AD29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47" spans="1:30" hidden="1" x14ac:dyDescent="0.2">
      <c r="A2947" t="s">
        <v>25</v>
      </c>
      <c r="C2947" t="e">
        <f>ABS((porsche_data[[#This Row],[Price]]-#REF!)/#REF!)</f>
        <v>#REF!</v>
      </c>
      <c r="D2947" t="s">
        <v>25</v>
      </c>
      <c r="E2947" t="s">
        <v>25</v>
      </c>
      <c r="F2947">
        <f>IF(OR(ISNUMBER(SEARCH(" 4S",porsche_data[[#This Row],[Model]])), ISNUMBER(SEARCH(" S",porsche_data[[#This Row],[Model]]))),1,0)</f>
        <v>0</v>
      </c>
      <c r="G2947">
        <f>IF(ISNUMBER(SEARCH("Turbo",porsche_data[[#This Row],[Model]])),1,0)</f>
        <v>0</v>
      </c>
      <c r="H2947">
        <f>IF(ISNUMBER(SEARCH("GT",porsche_data[[#This Row],[Model]])),1,0)</f>
        <v>0</v>
      </c>
      <c r="I2947">
        <f>IF(ISNUMBER(SEARCH("RS",porsche_data[[#This Row],[Model]])),1,0)</f>
        <v>0</v>
      </c>
      <c r="J2947">
        <f>IF(ISNUMBER(SEARCH("Targa",porsche_data[[#This Row],[Body]])),1,0)</f>
        <v>0</v>
      </c>
      <c r="K2947">
        <f>IF(ISNUMBER(SEARCH("Cabriolet",porsche_data[[#This Row],[Body]])),1,0)</f>
        <v>0</v>
      </c>
      <c r="L2947" t="s">
        <v>25</v>
      </c>
      <c r="N2947" t="s">
        <v>25</v>
      </c>
      <c r="O2947" t="str">
        <f>IF(ISNUMBER(SEARCH("km",porsche_data[[#This Row],[Mileage0]])),porsche_data[[#This Row],[Mileage0]],"")</f>
        <v/>
      </c>
      <c r="P2947" t="s">
        <v>25</v>
      </c>
      <c r="R2947" t="s">
        <v>25</v>
      </c>
      <c r="T2947" t="s">
        <v>25</v>
      </c>
      <c r="U2947" t="s">
        <v>25</v>
      </c>
      <c r="V2947">
        <f>IF(porsche_data[[#This Row],[Transmission]]="Automatic",1,0)</f>
        <v>0</v>
      </c>
      <c r="W2947">
        <f>IF(porsche_data[[#This Row],[Transmission]]="PDK",1,0)</f>
        <v>0</v>
      </c>
      <c r="X2947" t="s">
        <v>25</v>
      </c>
      <c r="Y2947">
        <f>IF(porsche_data[[#This Row],[Drive]]="Rear drive",0,1)</f>
        <v>1</v>
      </c>
      <c r="Z2947" t="s">
        <v>25</v>
      </c>
      <c r="AA2947" t="s">
        <v>25</v>
      </c>
      <c r="AB2947">
        <f>IF(OR(porsche_data[[#This Row],[Interior Color]]="Black",porsche_data[[#This Row],[Interior Color]]="Beige",porsche_data[[#This Row],[Interior Color]]="Brown",porsche_data[[#This Row],[Interior Color]]="Grey"),0,1)</f>
        <v>1</v>
      </c>
      <c r="AC2947" t="s">
        <v>25</v>
      </c>
      <c r="AD29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48" spans="1:30" x14ac:dyDescent="0.2">
      <c r="A2948" t="s">
        <v>613</v>
      </c>
      <c r="B2948">
        <v>89911</v>
      </c>
      <c r="C2948">
        <f>ABS((porsche_data[[#This Row],[Price]]-AVERAGE(B2880:B7335))/_xlfn.STDEV.P(B2880:B7335))</f>
        <v>1.488135906492732</v>
      </c>
      <c r="D2948" t="s">
        <v>298</v>
      </c>
      <c r="E2948" t="s">
        <v>299</v>
      </c>
      <c r="F2948">
        <f>IF(OR(ISNUMBER(SEARCH(" 4S",porsche_data[[#This Row],[Model]])), ISNUMBER(SEARCH(" S",porsche_data[[#This Row],[Model]]))),1,0)</f>
        <v>0</v>
      </c>
      <c r="G2948">
        <f>IF(ISNUMBER(SEARCH("Turbo",porsche_data[[#This Row],[Model]])),1,0)</f>
        <v>0</v>
      </c>
      <c r="H2948">
        <f>IF(ISNUMBER(SEARCH("GT",porsche_data[[#This Row],[Model]])),1,0)</f>
        <v>1</v>
      </c>
      <c r="I2948">
        <f>IF(ISNUMBER(SEARCH("RS",porsche_data[[#This Row],[Model]])),1,0)</f>
        <v>0</v>
      </c>
      <c r="J2948">
        <f>IF(ISNUMBER(SEARCH("Targa",porsche_data[[#This Row],[Body]])),1,0)</f>
        <v>0</v>
      </c>
      <c r="K2948">
        <f>IF(ISNUMBER(SEARCH("Cabriolet",porsche_data[[#This Row],[Body]])),1,0)</f>
        <v>0</v>
      </c>
      <c r="L2948" t="s">
        <v>44</v>
      </c>
      <c r="M2948">
        <v>997</v>
      </c>
      <c r="N2948" t="s">
        <v>1916</v>
      </c>
      <c r="O2948" s="3">
        <f>1*(LEFT(porsche_data[[#This Row],[Mileage0]],FIND(" ",porsche_data[[#This Row],[Mileage0]])-1))</f>
        <v>247157</v>
      </c>
      <c r="P2948" t="s">
        <v>301</v>
      </c>
      <c r="Q2948">
        <v>415</v>
      </c>
      <c r="R2948" t="s">
        <v>19</v>
      </c>
      <c r="S2948">
        <f>1*(LEFT(porsche_data[[#This Row],[Cylinder Capacity]],FIND(" ",porsche_data[[#This Row],[Cylinder Capacity]])-1))</f>
        <v>3.6</v>
      </c>
      <c r="T2948" t="s">
        <v>20</v>
      </c>
      <c r="U2948" t="s">
        <v>21</v>
      </c>
      <c r="V2948">
        <f>IF(porsche_data[[#This Row],[Transmission]]="Automatic",1,0)</f>
        <v>0</v>
      </c>
      <c r="W2948">
        <f>IF(porsche_data[[#This Row],[Transmission]]="PDK",1,0)</f>
        <v>0</v>
      </c>
      <c r="X2948" t="s">
        <v>22</v>
      </c>
      <c r="Y2948">
        <f>IF(porsche_data[[#This Row],[Drive]]="Rear drive",0,1)</f>
        <v>0</v>
      </c>
      <c r="Z2948" t="s">
        <v>23</v>
      </c>
      <c r="AA2948" t="s">
        <v>24</v>
      </c>
      <c r="AB2948">
        <f>IF(OR(porsche_data[[#This Row],[Interior Color]]="Black",porsche_data[[#This Row],[Interior Color]]="Beige",porsche_data[[#This Row],[Interior Color]]="Brown",porsche_data[[#This Row],[Interior Color]]="Grey"),0,1)</f>
        <v>0</v>
      </c>
      <c r="AC2948" t="s">
        <v>24</v>
      </c>
      <c r="AD29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49" spans="1:30" hidden="1" x14ac:dyDescent="0.2">
      <c r="A2949" t="s">
        <v>613</v>
      </c>
      <c r="B2949">
        <v>89911</v>
      </c>
      <c r="C2949" t="e">
        <f>ABS((porsche_data[[#This Row],[Price]]-#REF!)/#REF!)</f>
        <v>#REF!</v>
      </c>
      <c r="D2949" t="s">
        <v>930</v>
      </c>
      <c r="E2949" t="s">
        <v>426</v>
      </c>
      <c r="F2949">
        <f>IF(OR(ISNUMBER(SEARCH(" 4S",porsche_data[[#This Row],[Model]])), ISNUMBER(SEARCH(" S",porsche_data[[#This Row],[Model]]))),1,0)</f>
        <v>0</v>
      </c>
      <c r="G2949">
        <f>IF(ISNUMBER(SEARCH("Turbo",porsche_data[[#This Row],[Model]])),1,0)</f>
        <v>0</v>
      </c>
      <c r="H2949">
        <f>IF(ISNUMBER(SEARCH("GT",porsche_data[[#This Row],[Model]])),1,0)</f>
        <v>0</v>
      </c>
      <c r="I2949">
        <f>IF(ISNUMBER(SEARCH("RS",porsche_data[[#This Row],[Model]])),1,0)</f>
        <v>0</v>
      </c>
      <c r="J2949">
        <f>IF(ISNUMBER(SEARCH("Targa",porsche_data[[#This Row],[Body]])),1,0)</f>
        <v>1</v>
      </c>
      <c r="K2949">
        <f>IF(ISNUMBER(SEARCH("Cabriolet",porsche_data[[#This Row],[Body]])),1,0)</f>
        <v>0</v>
      </c>
      <c r="L2949" t="s">
        <v>36</v>
      </c>
      <c r="N2949" t="s">
        <v>2503</v>
      </c>
      <c r="O2949" t="str">
        <f>IF(ISNUMBER(SEARCH("km",porsche_data[[#This Row],[Mileage0]])),porsche_data[[#This Row],[Mileage0]],"")</f>
        <v>77500 km</v>
      </c>
      <c r="P2949" t="s">
        <v>121</v>
      </c>
      <c r="R2949" t="s">
        <v>569</v>
      </c>
      <c r="T2949" t="s">
        <v>20</v>
      </c>
      <c r="U2949" t="s">
        <v>21</v>
      </c>
      <c r="V2949">
        <f>IF(porsche_data[[#This Row],[Transmission]]="Automatic",1,0)</f>
        <v>0</v>
      </c>
      <c r="W2949">
        <f>IF(porsche_data[[#This Row],[Transmission]]="PDK",1,0)</f>
        <v>0</v>
      </c>
      <c r="X2949" t="s">
        <v>22</v>
      </c>
      <c r="Y2949">
        <f>IF(porsche_data[[#This Row],[Drive]]="Rear drive",0,1)</f>
        <v>0</v>
      </c>
      <c r="Z2949" t="s">
        <v>23</v>
      </c>
      <c r="AA2949" t="s">
        <v>24</v>
      </c>
      <c r="AB2949">
        <f>IF(OR(porsche_data[[#This Row],[Interior Color]]="Black",porsche_data[[#This Row],[Interior Color]]="Beige",porsche_data[[#This Row],[Interior Color]]="Brown",porsche_data[[#This Row],[Interior Color]]="Grey"),0,1)</f>
        <v>0</v>
      </c>
      <c r="AC2949" t="s">
        <v>40</v>
      </c>
      <c r="AD29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50" spans="1:30" x14ac:dyDescent="0.2">
      <c r="A2950" t="s">
        <v>613</v>
      </c>
      <c r="B2950">
        <v>89911</v>
      </c>
      <c r="C2950">
        <f>ABS((porsche_data[[#This Row],[Price]]-AVERAGE(B2882:B7337))/_xlfn.STDEV.P(B2882:B7337))</f>
        <v>1.4922586352794118</v>
      </c>
      <c r="D2950" t="s">
        <v>128</v>
      </c>
      <c r="E2950" t="s">
        <v>461</v>
      </c>
      <c r="F2950">
        <f>IF(OR(ISNUMBER(SEARCH(" 4S",porsche_data[[#This Row],[Model]])), ISNUMBER(SEARCH(" S",porsche_data[[#This Row],[Model]]))),1,0)</f>
        <v>0</v>
      </c>
      <c r="G2950">
        <f>IF(ISNUMBER(SEARCH("Turbo",porsche_data[[#This Row],[Model]])),1,0)</f>
        <v>0</v>
      </c>
      <c r="H2950">
        <f>IF(ISNUMBER(SEARCH("GT",porsche_data[[#This Row],[Model]])),1,0)</f>
        <v>0</v>
      </c>
      <c r="I2950">
        <f>IF(ISNUMBER(SEARCH("RS",porsche_data[[#This Row],[Model]])),1,0)</f>
        <v>0</v>
      </c>
      <c r="J2950">
        <f>IF(ISNUMBER(SEARCH("Targa",porsche_data[[#This Row],[Body]])),1,0)</f>
        <v>0</v>
      </c>
      <c r="K2950">
        <f>IF(ISNUMBER(SEARCH("Cabriolet",porsche_data[[#This Row],[Body]])),1,0)</f>
        <v>0</v>
      </c>
      <c r="L2950" t="s">
        <v>44</v>
      </c>
      <c r="M2950">
        <v>991</v>
      </c>
      <c r="N2950" t="s">
        <v>3337</v>
      </c>
      <c r="O2950" s="3">
        <f>1*(LEFT(porsche_data[[#This Row],[Mileage0]],FIND(" ",porsche_data[[#This Row],[Mileage0]])-1))</f>
        <v>22000</v>
      </c>
      <c r="P2950" t="s">
        <v>197</v>
      </c>
      <c r="Q2950">
        <v>350</v>
      </c>
      <c r="R2950" t="s">
        <v>270</v>
      </c>
      <c r="S2950">
        <f>1*(LEFT(porsche_data[[#This Row],[Cylinder Capacity]],FIND(" ",porsche_data[[#This Row],[Cylinder Capacity]])-1))</f>
        <v>3.4</v>
      </c>
      <c r="T2950" t="s">
        <v>20</v>
      </c>
      <c r="U2950" t="s">
        <v>31</v>
      </c>
      <c r="V2950">
        <f>IF(porsche_data[[#This Row],[Transmission]]="Automatic",1,0)</f>
        <v>0</v>
      </c>
      <c r="W2950">
        <f>IF(porsche_data[[#This Row],[Transmission]]="PDK",1,0)</f>
        <v>1</v>
      </c>
      <c r="X2950" t="s">
        <v>46</v>
      </c>
      <c r="Y2950">
        <f>IF(porsche_data[[#This Row],[Drive]]="Rear drive",0,1)</f>
        <v>1</v>
      </c>
      <c r="Z2950" t="s">
        <v>23</v>
      </c>
      <c r="AA2950" t="s">
        <v>24</v>
      </c>
      <c r="AB2950">
        <f>IF(OR(porsche_data[[#This Row],[Interior Color]]="Black",porsche_data[[#This Row],[Interior Color]]="Beige",porsche_data[[#This Row],[Interior Color]]="Brown",porsche_data[[#This Row],[Interior Color]]="Grey"),0,1)</f>
        <v>0</v>
      </c>
      <c r="AC2950" t="s">
        <v>24</v>
      </c>
      <c r="AD29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51" spans="1:30" hidden="1" x14ac:dyDescent="0.2">
      <c r="A2951" t="s">
        <v>613</v>
      </c>
      <c r="B2951">
        <v>89911</v>
      </c>
      <c r="C2951" t="e">
        <f>ABS((porsche_data[[#This Row],[Price]]-#REF!)/#REF!)</f>
        <v>#REF!</v>
      </c>
      <c r="D2951" t="s">
        <v>425</v>
      </c>
      <c r="E2951" t="s">
        <v>426</v>
      </c>
      <c r="F2951">
        <f>IF(OR(ISNUMBER(SEARCH(" 4S",porsche_data[[#This Row],[Model]])), ISNUMBER(SEARCH(" S",porsche_data[[#This Row],[Model]]))),1,0)</f>
        <v>0</v>
      </c>
      <c r="G2951">
        <f>IF(ISNUMBER(SEARCH("Turbo",porsche_data[[#This Row],[Model]])),1,0)</f>
        <v>0</v>
      </c>
      <c r="H2951">
        <f>IF(ISNUMBER(SEARCH("GT",porsche_data[[#This Row],[Model]])),1,0)</f>
        <v>0</v>
      </c>
      <c r="I2951">
        <f>IF(ISNUMBER(SEARCH("RS",porsche_data[[#This Row],[Model]])),1,0)</f>
        <v>0</v>
      </c>
      <c r="J2951">
        <f>IF(ISNUMBER(SEARCH("Targa",porsche_data[[#This Row],[Body]])),1,0)</f>
        <v>0</v>
      </c>
      <c r="K2951">
        <f>IF(ISNUMBER(SEARCH("Cabriolet",porsche_data[[#This Row],[Body]])),1,0)</f>
        <v>0</v>
      </c>
      <c r="L2951" t="s">
        <v>44</v>
      </c>
      <c r="N2951" t="s">
        <v>25</v>
      </c>
      <c r="O2951" t="str">
        <f>IF(ISNUMBER(SEARCH("km",porsche_data[[#This Row],[Mileage0]])),porsche_data[[#This Row],[Mileage0]],"")</f>
        <v/>
      </c>
      <c r="P2951" t="s">
        <v>428</v>
      </c>
      <c r="R2951" t="s">
        <v>429</v>
      </c>
      <c r="T2951" t="s">
        <v>20</v>
      </c>
      <c r="U2951" t="s">
        <v>21</v>
      </c>
      <c r="V2951">
        <f>IF(porsche_data[[#This Row],[Transmission]]="Automatic",1,0)</f>
        <v>0</v>
      </c>
      <c r="W2951">
        <f>IF(porsche_data[[#This Row],[Transmission]]="PDK",1,0)</f>
        <v>0</v>
      </c>
      <c r="X2951" t="s">
        <v>22</v>
      </c>
      <c r="Y2951">
        <f>IF(porsche_data[[#This Row],[Drive]]="Rear drive",0,1)</f>
        <v>0</v>
      </c>
      <c r="Z2951" t="s">
        <v>23</v>
      </c>
      <c r="AA2951" t="s">
        <v>24</v>
      </c>
      <c r="AB2951">
        <f>IF(OR(porsche_data[[#This Row],[Interior Color]]="Black",porsche_data[[#This Row],[Interior Color]]="Beige",porsche_data[[#This Row],[Interior Color]]="Brown",porsche_data[[#This Row],[Interior Color]]="Grey"),0,1)</f>
        <v>0</v>
      </c>
      <c r="AC2951" t="s">
        <v>308</v>
      </c>
      <c r="AD29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52" spans="1:30" x14ac:dyDescent="0.2">
      <c r="A2952" t="s">
        <v>1696</v>
      </c>
      <c r="B2952">
        <v>89900</v>
      </c>
      <c r="C2952">
        <f>ABS((porsche_data[[#This Row],[Price]]-AVERAGE(B2884:B7339))/_xlfn.STDEV.P(B2884:B7339))</f>
        <v>1.4956905137854271</v>
      </c>
      <c r="D2952" t="s">
        <v>320</v>
      </c>
      <c r="E2952" t="s">
        <v>321</v>
      </c>
      <c r="F2952">
        <f>IF(OR(ISNUMBER(SEARCH(" 4S",porsche_data[[#This Row],[Model]])), ISNUMBER(SEARCH(" S",porsche_data[[#This Row],[Model]]))),1,0)</f>
        <v>0</v>
      </c>
      <c r="G2952">
        <f>IF(ISNUMBER(SEARCH("Turbo",porsche_data[[#This Row],[Model]])),1,0)</f>
        <v>1</v>
      </c>
      <c r="H2952">
        <f>IF(ISNUMBER(SEARCH("GT",porsche_data[[#This Row],[Model]])),1,0)</f>
        <v>0</v>
      </c>
      <c r="I2952">
        <f>IF(ISNUMBER(SEARCH("RS",porsche_data[[#This Row],[Model]])),1,0)</f>
        <v>0</v>
      </c>
      <c r="J2952">
        <f>IF(ISNUMBER(SEARCH("Targa",porsche_data[[#This Row],[Body]])),1,0)</f>
        <v>0</v>
      </c>
      <c r="K2952">
        <f>IF(ISNUMBER(SEARCH("Cabriolet",porsche_data[[#This Row],[Body]])),1,0)</f>
        <v>0</v>
      </c>
      <c r="L2952" t="s">
        <v>44</v>
      </c>
      <c r="M2952">
        <v>996</v>
      </c>
      <c r="N2952" t="s">
        <v>2065</v>
      </c>
      <c r="O2952" s="3">
        <f>1*(LEFT(porsche_data[[#This Row],[Mileage0]],FIND(" ",porsche_data[[#This Row],[Mileage0]])-1))</f>
        <v>49644</v>
      </c>
      <c r="P2952" t="s">
        <v>73</v>
      </c>
      <c r="Q2952">
        <v>420</v>
      </c>
      <c r="R2952" t="s">
        <v>19</v>
      </c>
      <c r="S2952">
        <f>1*(LEFT(porsche_data[[#This Row],[Cylinder Capacity]],FIND(" ",porsche_data[[#This Row],[Cylinder Capacity]])-1))</f>
        <v>3.6</v>
      </c>
      <c r="T2952" t="s">
        <v>20</v>
      </c>
      <c r="U2952" t="s">
        <v>21</v>
      </c>
      <c r="V2952">
        <f>IF(porsche_data[[#This Row],[Transmission]]="Automatic",1,0)</f>
        <v>0</v>
      </c>
      <c r="W2952">
        <f>IF(porsche_data[[#This Row],[Transmission]]="PDK",1,0)</f>
        <v>0</v>
      </c>
      <c r="X2952" t="s">
        <v>46</v>
      </c>
      <c r="Y2952">
        <f>IF(porsche_data[[#This Row],[Drive]]="Rear drive",0,1)</f>
        <v>1</v>
      </c>
      <c r="Z2952" t="s">
        <v>23</v>
      </c>
      <c r="AA2952" t="s">
        <v>24</v>
      </c>
      <c r="AB2952">
        <f>IF(OR(porsche_data[[#This Row],[Interior Color]]="Black",porsche_data[[#This Row],[Interior Color]]="Beige",porsche_data[[#This Row],[Interior Color]]="Brown",porsche_data[[#This Row],[Interior Color]]="Grey"),0,1)</f>
        <v>0</v>
      </c>
      <c r="AC2952" t="s">
        <v>32</v>
      </c>
      <c r="AD29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53" spans="1:30" hidden="1" x14ac:dyDescent="0.2">
      <c r="A2953" t="s">
        <v>25</v>
      </c>
      <c r="C2953" t="e">
        <f>ABS((porsche_data[[#This Row],[Price]]-#REF!)/#REF!)</f>
        <v>#REF!</v>
      </c>
      <c r="D2953" t="s">
        <v>25</v>
      </c>
      <c r="E2953" t="s">
        <v>25</v>
      </c>
      <c r="F2953">
        <f>IF(OR(ISNUMBER(SEARCH(" 4S",porsche_data[[#This Row],[Model]])), ISNUMBER(SEARCH(" S",porsche_data[[#This Row],[Model]]))),1,0)</f>
        <v>0</v>
      </c>
      <c r="G2953">
        <f>IF(ISNUMBER(SEARCH("Turbo",porsche_data[[#This Row],[Model]])),1,0)</f>
        <v>0</v>
      </c>
      <c r="H2953">
        <f>IF(ISNUMBER(SEARCH("GT",porsche_data[[#This Row],[Model]])),1,0)</f>
        <v>0</v>
      </c>
      <c r="I2953">
        <f>IF(ISNUMBER(SEARCH("RS",porsche_data[[#This Row],[Model]])),1,0)</f>
        <v>0</v>
      </c>
      <c r="J2953">
        <f>IF(ISNUMBER(SEARCH("Targa",porsche_data[[#This Row],[Body]])),1,0)</f>
        <v>0</v>
      </c>
      <c r="K2953">
        <f>IF(ISNUMBER(SEARCH("Cabriolet",porsche_data[[#This Row],[Body]])),1,0)</f>
        <v>0</v>
      </c>
      <c r="L2953" t="s">
        <v>25</v>
      </c>
      <c r="N2953" t="s">
        <v>25</v>
      </c>
      <c r="O2953" t="str">
        <f>IF(ISNUMBER(SEARCH("km",porsche_data[[#This Row],[Mileage0]])),porsche_data[[#This Row],[Mileage0]],"")</f>
        <v/>
      </c>
      <c r="P2953" t="s">
        <v>25</v>
      </c>
      <c r="R2953" t="s">
        <v>25</v>
      </c>
      <c r="T2953" t="s">
        <v>25</v>
      </c>
      <c r="U2953" t="s">
        <v>25</v>
      </c>
      <c r="V2953">
        <f>IF(porsche_data[[#This Row],[Transmission]]="Automatic",1,0)</f>
        <v>0</v>
      </c>
      <c r="W2953">
        <f>IF(porsche_data[[#This Row],[Transmission]]="PDK",1,0)</f>
        <v>0</v>
      </c>
      <c r="X2953" t="s">
        <v>25</v>
      </c>
      <c r="Y2953">
        <f>IF(porsche_data[[#This Row],[Drive]]="Rear drive",0,1)</f>
        <v>1</v>
      </c>
      <c r="Z2953" t="s">
        <v>25</v>
      </c>
      <c r="AA2953" t="s">
        <v>25</v>
      </c>
      <c r="AB2953">
        <f>IF(OR(porsche_data[[#This Row],[Interior Color]]="Black",porsche_data[[#This Row],[Interior Color]]="Beige",porsche_data[[#This Row],[Interior Color]]="Brown",porsche_data[[#This Row],[Interior Color]]="Grey"),0,1)</f>
        <v>1</v>
      </c>
      <c r="AC2953" t="s">
        <v>25</v>
      </c>
      <c r="AD29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54" spans="1:30" hidden="1" x14ac:dyDescent="0.2">
      <c r="A2954" t="s">
        <v>1553</v>
      </c>
      <c r="C2954" t="e">
        <f>ABS((porsche_data[[#This Row],[Price]]-#REF!)/#REF!)</f>
        <v>#REF!</v>
      </c>
      <c r="D2954" t="s">
        <v>645</v>
      </c>
      <c r="E2954" t="s">
        <v>768</v>
      </c>
      <c r="F2954">
        <f>IF(OR(ISNUMBER(SEARCH(" 4S",porsche_data[[#This Row],[Model]])), ISNUMBER(SEARCH(" S",porsche_data[[#This Row],[Model]]))),1,0)</f>
        <v>0</v>
      </c>
      <c r="G2954">
        <f>IF(ISNUMBER(SEARCH("Turbo",porsche_data[[#This Row],[Model]])),1,0)</f>
        <v>1</v>
      </c>
      <c r="H2954">
        <f>IF(ISNUMBER(SEARCH("GT",porsche_data[[#This Row],[Model]])),1,0)</f>
        <v>0</v>
      </c>
      <c r="I2954">
        <f>IF(ISNUMBER(SEARCH("RS",porsche_data[[#This Row],[Model]])),1,0)</f>
        <v>0</v>
      </c>
      <c r="J2954">
        <f>IF(ISNUMBER(SEARCH("Targa",porsche_data[[#This Row],[Body]])),1,0)</f>
        <v>0</v>
      </c>
      <c r="K2954">
        <f>IF(ISNUMBER(SEARCH("Cabriolet",porsche_data[[#This Row],[Body]])),1,0)</f>
        <v>0</v>
      </c>
      <c r="L2954" t="s">
        <v>44</v>
      </c>
      <c r="N2954" t="s">
        <v>3990</v>
      </c>
      <c r="O2954" t="str">
        <f>IF(ISNUMBER(SEARCH("km",porsche_data[[#This Row],[Mileage0]])),porsche_data[[#This Row],[Mileage0]],"")</f>
        <v/>
      </c>
      <c r="P2954" t="s">
        <v>648</v>
      </c>
      <c r="R2954" t="s">
        <v>67</v>
      </c>
      <c r="T2954" t="s">
        <v>20</v>
      </c>
      <c r="U2954" t="s">
        <v>21</v>
      </c>
      <c r="V2954">
        <f>IF(porsche_data[[#This Row],[Transmission]]="Automatic",1,0)</f>
        <v>0</v>
      </c>
      <c r="W2954">
        <f>IF(porsche_data[[#This Row],[Transmission]]="PDK",1,0)</f>
        <v>0</v>
      </c>
      <c r="X2954" t="s">
        <v>22</v>
      </c>
      <c r="Y2954">
        <f>IF(porsche_data[[#This Row],[Drive]]="Rear drive",0,1)</f>
        <v>0</v>
      </c>
      <c r="Z2954" t="s">
        <v>23</v>
      </c>
      <c r="AA2954" t="s">
        <v>68</v>
      </c>
      <c r="AB2954">
        <f>IF(OR(porsche_data[[#This Row],[Interior Color]]="Black",porsche_data[[#This Row],[Interior Color]]="Beige",porsche_data[[#This Row],[Interior Color]]="Brown",porsche_data[[#This Row],[Interior Color]]="Grey"),0,1)</f>
        <v>0</v>
      </c>
      <c r="AC2954" t="s">
        <v>589</v>
      </c>
      <c r="AD29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55" spans="1:30" hidden="1" x14ac:dyDescent="0.2">
      <c r="A2955" t="s">
        <v>3991</v>
      </c>
      <c r="C2955" t="e">
        <f>ABS((porsche_data[[#This Row],[Price]]-#REF!)/#REF!)</f>
        <v>#REF!</v>
      </c>
      <c r="D2955" t="s">
        <v>298</v>
      </c>
      <c r="E2955" t="s">
        <v>306</v>
      </c>
      <c r="F2955">
        <f>IF(OR(ISNUMBER(SEARCH(" 4S",porsche_data[[#This Row],[Model]])), ISNUMBER(SEARCH(" S",porsche_data[[#This Row],[Model]]))),1,0)</f>
        <v>0</v>
      </c>
      <c r="G2955">
        <f>IF(ISNUMBER(SEARCH("Turbo",porsche_data[[#This Row],[Model]])),1,0)</f>
        <v>0</v>
      </c>
      <c r="H2955">
        <f>IF(ISNUMBER(SEARCH("GT",porsche_data[[#This Row],[Model]])),1,0)</f>
        <v>1</v>
      </c>
      <c r="I2955">
        <f>IF(ISNUMBER(SEARCH("RS",porsche_data[[#This Row],[Model]])),1,0)</f>
        <v>1</v>
      </c>
      <c r="J2955">
        <f>IF(ISNUMBER(SEARCH("Targa",porsche_data[[#This Row],[Body]])),1,0)</f>
        <v>0</v>
      </c>
      <c r="K2955">
        <f>IF(ISNUMBER(SEARCH("Cabriolet",porsche_data[[#This Row],[Body]])),1,0)</f>
        <v>0</v>
      </c>
      <c r="L2955" t="s">
        <v>44</v>
      </c>
      <c r="N2955" t="s">
        <v>3992</v>
      </c>
      <c r="O2955" t="str">
        <f>IF(ISNUMBER(SEARCH("km",porsche_data[[#This Row],[Mileage0]])),porsche_data[[#This Row],[Mileage0]],"")</f>
        <v/>
      </c>
      <c r="P2955" t="s">
        <v>301</v>
      </c>
      <c r="R2955" t="s">
        <v>19</v>
      </c>
      <c r="T2955" t="s">
        <v>20</v>
      </c>
      <c r="U2955" t="s">
        <v>21</v>
      </c>
      <c r="V2955">
        <f>IF(porsche_data[[#This Row],[Transmission]]="Automatic",1,0)</f>
        <v>0</v>
      </c>
      <c r="W2955">
        <f>IF(porsche_data[[#This Row],[Transmission]]="PDK",1,0)</f>
        <v>0</v>
      </c>
      <c r="X2955" t="s">
        <v>22</v>
      </c>
      <c r="Y2955">
        <f>IF(porsche_data[[#This Row],[Drive]]="Rear drive",0,1)</f>
        <v>0</v>
      </c>
      <c r="Z2955" t="s">
        <v>23</v>
      </c>
      <c r="AA2955" t="s">
        <v>24</v>
      </c>
      <c r="AB2955">
        <f>IF(OR(porsche_data[[#This Row],[Interior Color]]="Black",porsche_data[[#This Row],[Interior Color]]="Beige",porsche_data[[#This Row],[Interior Color]]="Brown",porsche_data[[#This Row],[Interior Color]]="Grey"),0,1)</f>
        <v>0</v>
      </c>
      <c r="AC2955" t="s">
        <v>24</v>
      </c>
      <c r="AD29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56" spans="1:30" hidden="1" x14ac:dyDescent="0.2">
      <c r="A2956" t="s">
        <v>55</v>
      </c>
      <c r="C2956" t="e">
        <f>ABS((porsche_data[[#This Row],[Price]]-#REF!)/#REF!)</f>
        <v>#REF!</v>
      </c>
      <c r="D2956" t="s">
        <v>163</v>
      </c>
      <c r="E2956" t="s">
        <v>193</v>
      </c>
      <c r="F2956">
        <f>IF(OR(ISNUMBER(SEARCH(" 4S",porsche_data[[#This Row],[Model]])), ISNUMBER(SEARCH(" S",porsche_data[[#This Row],[Model]]))),1,0)</f>
        <v>1</v>
      </c>
      <c r="G2956">
        <f>IF(ISNUMBER(SEARCH("Turbo",porsche_data[[#This Row],[Model]])),1,0)</f>
        <v>0</v>
      </c>
      <c r="H2956">
        <f>IF(ISNUMBER(SEARCH("GT",porsche_data[[#This Row],[Model]])),1,0)</f>
        <v>0</v>
      </c>
      <c r="I2956">
        <f>IF(ISNUMBER(SEARCH("RS",porsche_data[[#This Row],[Model]])),1,0)</f>
        <v>0</v>
      </c>
      <c r="J2956">
        <f>IF(ISNUMBER(SEARCH("Targa",porsche_data[[#This Row],[Body]])),1,0)</f>
        <v>0</v>
      </c>
      <c r="K2956">
        <f>IF(ISNUMBER(SEARCH("Cabriolet",porsche_data[[#This Row],[Body]])),1,0)</f>
        <v>1</v>
      </c>
      <c r="L2956" t="s">
        <v>16</v>
      </c>
      <c r="N2956" t="s">
        <v>3993</v>
      </c>
      <c r="O2956" t="str">
        <f>IF(ISNUMBER(SEARCH("km",porsche_data[[#This Row],[Mileage0]])),porsche_data[[#This Row],[Mileage0]],"")</f>
        <v>5380 km</v>
      </c>
      <c r="P2956" t="s">
        <v>73</v>
      </c>
      <c r="R2956" t="s">
        <v>111</v>
      </c>
      <c r="T2956" t="s">
        <v>20</v>
      </c>
      <c r="U2956" t="s">
        <v>21</v>
      </c>
      <c r="V2956">
        <f>IF(porsche_data[[#This Row],[Transmission]]="Automatic",1,0)</f>
        <v>0</v>
      </c>
      <c r="W2956">
        <f>IF(porsche_data[[#This Row],[Transmission]]="PDK",1,0)</f>
        <v>0</v>
      </c>
      <c r="X2956" t="s">
        <v>22</v>
      </c>
      <c r="Y2956">
        <f>IF(porsche_data[[#This Row],[Drive]]="Rear drive",0,1)</f>
        <v>0</v>
      </c>
      <c r="Z2956" t="s">
        <v>23</v>
      </c>
      <c r="AA2956" t="s">
        <v>24</v>
      </c>
      <c r="AB2956">
        <f>IF(OR(porsche_data[[#This Row],[Interior Color]]="Black",porsche_data[[#This Row],[Interior Color]]="Beige",porsche_data[[#This Row],[Interior Color]]="Brown",porsche_data[[#This Row],[Interior Color]]="Grey"),0,1)</f>
        <v>0</v>
      </c>
      <c r="AC2956" t="s">
        <v>24</v>
      </c>
      <c r="AD29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57" spans="1:30" hidden="1" x14ac:dyDescent="0.2">
      <c r="A2957" t="s">
        <v>1696</v>
      </c>
      <c r="B2957">
        <v>89900</v>
      </c>
      <c r="C2957" t="e">
        <f>ABS((porsche_data[[#This Row],[Price]]-#REF!)/#REF!)</f>
        <v>#REF!</v>
      </c>
      <c r="D2957" t="s">
        <v>449</v>
      </c>
      <c r="E2957" t="s">
        <v>655</v>
      </c>
      <c r="F2957">
        <f>IF(OR(ISNUMBER(SEARCH(" 4S",porsche_data[[#This Row],[Model]])), ISNUMBER(SEARCH(" S",porsche_data[[#This Row],[Model]]))),1,0)</f>
        <v>1</v>
      </c>
      <c r="G2957">
        <f>IF(ISNUMBER(SEARCH("Turbo",porsche_data[[#This Row],[Model]])),1,0)</f>
        <v>0</v>
      </c>
      <c r="H2957">
        <f>IF(ISNUMBER(SEARCH("GT",porsche_data[[#This Row],[Model]])),1,0)</f>
        <v>0</v>
      </c>
      <c r="I2957">
        <f>IF(ISNUMBER(SEARCH("RS",porsche_data[[#This Row],[Model]])),1,0)</f>
        <v>0</v>
      </c>
      <c r="J2957">
        <f>IF(ISNUMBER(SEARCH("Targa",porsche_data[[#This Row],[Body]])),1,0)</f>
        <v>0</v>
      </c>
      <c r="K2957">
        <f>IF(ISNUMBER(SEARCH("Cabriolet",porsche_data[[#This Row],[Body]])),1,0)</f>
        <v>0</v>
      </c>
      <c r="L2957" t="s">
        <v>44</v>
      </c>
      <c r="N2957" t="s">
        <v>25</v>
      </c>
      <c r="O2957" t="str">
        <f>IF(ISNUMBER(SEARCH("km",porsche_data[[#This Row],[Mileage0]])),porsche_data[[#This Row],[Mileage0]],"")</f>
        <v/>
      </c>
      <c r="P2957" t="s">
        <v>922</v>
      </c>
      <c r="R2957" t="s">
        <v>39</v>
      </c>
      <c r="T2957" t="s">
        <v>20</v>
      </c>
      <c r="U2957" t="s">
        <v>21</v>
      </c>
      <c r="V2957">
        <f>IF(porsche_data[[#This Row],[Transmission]]="Automatic",1,0)</f>
        <v>0</v>
      </c>
      <c r="W2957">
        <f>IF(porsche_data[[#This Row],[Transmission]]="PDK",1,0)</f>
        <v>0</v>
      </c>
      <c r="X2957" t="s">
        <v>22</v>
      </c>
      <c r="Y2957">
        <f>IF(porsche_data[[#This Row],[Drive]]="Rear drive",0,1)</f>
        <v>0</v>
      </c>
      <c r="Z2957" t="s">
        <v>23</v>
      </c>
      <c r="AA2957" t="s">
        <v>68</v>
      </c>
      <c r="AB2957">
        <f>IF(OR(porsche_data[[#This Row],[Interior Color]]="Black",porsche_data[[#This Row],[Interior Color]]="Beige",porsche_data[[#This Row],[Interior Color]]="Brown",porsche_data[[#This Row],[Interior Color]]="Grey"),0,1)</f>
        <v>0</v>
      </c>
      <c r="AC2957" t="s">
        <v>589</v>
      </c>
      <c r="AD29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58" spans="1:30" x14ac:dyDescent="0.2">
      <c r="A2958" t="s">
        <v>1696</v>
      </c>
      <c r="B2958">
        <v>89900</v>
      </c>
      <c r="C2958">
        <f>ABS((porsche_data[[#This Row],[Price]]-AVERAGE(B2890:B7345))/_xlfn.STDEV.P(B2890:B7345))</f>
        <v>1.50410769051663</v>
      </c>
      <c r="D2958" t="s">
        <v>229</v>
      </c>
      <c r="E2958" t="s">
        <v>43</v>
      </c>
      <c r="F2958">
        <f>IF(OR(ISNUMBER(SEARCH(" 4S",porsche_data[[#This Row],[Model]])), ISNUMBER(SEARCH(" S",porsche_data[[#This Row],[Model]]))),1,0)</f>
        <v>0</v>
      </c>
      <c r="G2958">
        <f>IF(ISNUMBER(SEARCH("Turbo",porsche_data[[#This Row],[Model]])),1,0)</f>
        <v>0</v>
      </c>
      <c r="H2958">
        <f>IF(ISNUMBER(SEARCH("GT",porsche_data[[#This Row],[Model]])),1,0)</f>
        <v>0</v>
      </c>
      <c r="I2958">
        <f>IF(ISNUMBER(SEARCH("RS",porsche_data[[#This Row],[Model]])),1,0)</f>
        <v>0</v>
      </c>
      <c r="J2958">
        <f>IF(ISNUMBER(SEARCH("Targa",porsche_data[[#This Row],[Body]])),1,0)</f>
        <v>0</v>
      </c>
      <c r="K2958">
        <f>IF(ISNUMBER(SEARCH("Cabriolet",porsche_data[[#This Row],[Body]])),1,0)</f>
        <v>1</v>
      </c>
      <c r="L2958" t="s">
        <v>16</v>
      </c>
      <c r="M2958">
        <v>964</v>
      </c>
      <c r="N2958" t="s">
        <v>2386</v>
      </c>
      <c r="O2958" s="3">
        <f>1*(LEFT(porsche_data[[#This Row],[Mileage0]],FIND(" ",porsche_data[[#This Row],[Mileage0]])-1))</f>
        <v>197757</v>
      </c>
      <c r="P2958" t="s">
        <v>18</v>
      </c>
      <c r="Q2958">
        <v>250</v>
      </c>
      <c r="R2958" t="s">
        <v>19</v>
      </c>
      <c r="S2958">
        <f>1*(LEFT(porsche_data[[#This Row],[Cylinder Capacity]],FIND(" ",porsche_data[[#This Row],[Cylinder Capacity]])-1))</f>
        <v>3.6</v>
      </c>
      <c r="T2958" t="s">
        <v>20</v>
      </c>
      <c r="U2958" t="s">
        <v>21</v>
      </c>
      <c r="V2958">
        <f>IF(porsche_data[[#This Row],[Transmission]]="Automatic",1,0)</f>
        <v>0</v>
      </c>
      <c r="W2958">
        <f>IF(porsche_data[[#This Row],[Transmission]]="PDK",1,0)</f>
        <v>0</v>
      </c>
      <c r="X2958" t="s">
        <v>46</v>
      </c>
      <c r="Y2958">
        <f>IF(porsche_data[[#This Row],[Drive]]="Rear drive",0,1)</f>
        <v>1</v>
      </c>
      <c r="Z2958" t="s">
        <v>23</v>
      </c>
      <c r="AA2958" t="s">
        <v>24</v>
      </c>
      <c r="AB2958">
        <f>IF(OR(porsche_data[[#This Row],[Interior Color]]="Black",porsche_data[[#This Row],[Interior Color]]="Beige",porsche_data[[#This Row],[Interior Color]]="Brown",porsche_data[[#This Row],[Interior Color]]="Grey"),0,1)</f>
        <v>0</v>
      </c>
      <c r="AC2958" t="s">
        <v>116</v>
      </c>
      <c r="AD29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59" spans="1:30" hidden="1" x14ac:dyDescent="0.2">
      <c r="A2959" t="s">
        <v>25</v>
      </c>
      <c r="C2959" t="e">
        <f>ABS((porsche_data[[#This Row],[Price]]-#REF!)/#REF!)</f>
        <v>#REF!</v>
      </c>
      <c r="D2959" t="s">
        <v>25</v>
      </c>
      <c r="E2959" t="s">
        <v>25</v>
      </c>
      <c r="F2959">
        <f>IF(OR(ISNUMBER(SEARCH(" 4S",porsche_data[[#This Row],[Model]])), ISNUMBER(SEARCH(" S",porsche_data[[#This Row],[Model]]))),1,0)</f>
        <v>0</v>
      </c>
      <c r="G2959">
        <f>IF(ISNUMBER(SEARCH("Turbo",porsche_data[[#This Row],[Model]])),1,0)</f>
        <v>0</v>
      </c>
      <c r="H2959">
        <f>IF(ISNUMBER(SEARCH("GT",porsche_data[[#This Row],[Model]])),1,0)</f>
        <v>0</v>
      </c>
      <c r="I2959">
        <f>IF(ISNUMBER(SEARCH("RS",porsche_data[[#This Row],[Model]])),1,0)</f>
        <v>0</v>
      </c>
      <c r="J2959">
        <f>IF(ISNUMBER(SEARCH("Targa",porsche_data[[#This Row],[Body]])),1,0)</f>
        <v>0</v>
      </c>
      <c r="K2959">
        <f>IF(ISNUMBER(SEARCH("Cabriolet",porsche_data[[#This Row],[Body]])),1,0)</f>
        <v>0</v>
      </c>
      <c r="L2959" t="s">
        <v>25</v>
      </c>
      <c r="N2959" t="s">
        <v>25</v>
      </c>
      <c r="O2959" t="str">
        <f>IF(ISNUMBER(SEARCH("km",porsche_data[[#This Row],[Mileage0]])),porsche_data[[#This Row],[Mileage0]],"")</f>
        <v/>
      </c>
      <c r="P2959" t="s">
        <v>25</v>
      </c>
      <c r="R2959" t="s">
        <v>25</v>
      </c>
      <c r="T2959" t="s">
        <v>25</v>
      </c>
      <c r="U2959" t="s">
        <v>25</v>
      </c>
      <c r="V2959">
        <f>IF(porsche_data[[#This Row],[Transmission]]="Automatic",1,0)</f>
        <v>0</v>
      </c>
      <c r="W2959">
        <f>IF(porsche_data[[#This Row],[Transmission]]="PDK",1,0)</f>
        <v>0</v>
      </c>
      <c r="X2959" t="s">
        <v>25</v>
      </c>
      <c r="Y2959">
        <f>IF(porsche_data[[#This Row],[Drive]]="Rear drive",0,1)</f>
        <v>1</v>
      </c>
      <c r="Z2959" t="s">
        <v>25</v>
      </c>
      <c r="AA2959" t="s">
        <v>25</v>
      </c>
      <c r="AB2959">
        <f>IF(OR(porsche_data[[#This Row],[Interior Color]]="Black",porsche_data[[#This Row],[Interior Color]]="Beige",porsche_data[[#This Row],[Interior Color]]="Brown",porsche_data[[#This Row],[Interior Color]]="Grey"),0,1)</f>
        <v>1</v>
      </c>
      <c r="AC2959" t="s">
        <v>25</v>
      </c>
      <c r="AD29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60" spans="1:30" hidden="1" x14ac:dyDescent="0.2">
      <c r="A2960" t="s">
        <v>3995</v>
      </c>
      <c r="C2960" t="e">
        <f>ABS((porsche_data[[#This Row],[Price]]-#REF!)/#REF!)</f>
        <v>#REF!</v>
      </c>
      <c r="D2960" t="s">
        <v>874</v>
      </c>
      <c r="E2960" t="s">
        <v>468</v>
      </c>
      <c r="F2960">
        <f>IF(OR(ISNUMBER(SEARCH(" 4S",porsche_data[[#This Row],[Model]])), ISNUMBER(SEARCH(" S",porsche_data[[#This Row],[Model]]))),1,0)</f>
        <v>0</v>
      </c>
      <c r="G2960">
        <f>IF(ISNUMBER(SEARCH("Turbo",porsche_data[[#This Row],[Model]])),1,0)</f>
        <v>0</v>
      </c>
      <c r="H2960">
        <f>IF(ISNUMBER(SEARCH("GT",porsche_data[[#This Row],[Model]])),1,0)</f>
        <v>1</v>
      </c>
      <c r="I2960">
        <f>IF(ISNUMBER(SEARCH("RS",porsche_data[[#This Row],[Model]])),1,0)</f>
        <v>0</v>
      </c>
      <c r="J2960">
        <f>IF(ISNUMBER(SEARCH("Targa",porsche_data[[#This Row],[Body]])),1,0)</f>
        <v>0</v>
      </c>
      <c r="K2960">
        <f>IF(ISNUMBER(SEARCH("Cabriolet",porsche_data[[#This Row],[Body]])),1,0)</f>
        <v>0</v>
      </c>
      <c r="L2960" t="s">
        <v>44</v>
      </c>
      <c r="N2960" t="s">
        <v>3996</v>
      </c>
      <c r="O2960" t="str">
        <f>IF(ISNUMBER(SEARCH("km",porsche_data[[#This Row],[Mileage0]])),porsche_data[[#This Row],[Mileage0]],"")</f>
        <v/>
      </c>
      <c r="P2960" t="s">
        <v>182</v>
      </c>
      <c r="R2960" t="s">
        <v>88</v>
      </c>
      <c r="T2960" t="s">
        <v>232</v>
      </c>
      <c r="U2960" t="s">
        <v>21</v>
      </c>
      <c r="V2960">
        <f>IF(porsche_data[[#This Row],[Transmission]]="Automatic",1,0)</f>
        <v>0</v>
      </c>
      <c r="W2960">
        <f>IF(porsche_data[[#This Row],[Transmission]]="PDK",1,0)</f>
        <v>0</v>
      </c>
      <c r="X2960" t="s">
        <v>22</v>
      </c>
      <c r="Y2960">
        <f>IF(porsche_data[[#This Row],[Drive]]="Rear drive",0,1)</f>
        <v>0</v>
      </c>
      <c r="Z2960" t="s">
        <v>23</v>
      </c>
      <c r="AA2960" t="s">
        <v>24</v>
      </c>
      <c r="AB2960">
        <f>IF(OR(porsche_data[[#This Row],[Interior Color]]="Black",porsche_data[[#This Row],[Interior Color]]="Beige",porsche_data[[#This Row],[Interior Color]]="Brown",porsche_data[[#This Row],[Interior Color]]="Grey"),0,1)</f>
        <v>0</v>
      </c>
      <c r="AC2960" t="s">
        <v>40</v>
      </c>
      <c r="AD29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61" spans="1:30" hidden="1" x14ac:dyDescent="0.2">
      <c r="A2961" t="s">
        <v>1271</v>
      </c>
      <c r="C2961" t="e">
        <f>ABS((porsche_data[[#This Row],[Price]]-#REF!)/#REF!)</f>
        <v>#REF!</v>
      </c>
      <c r="D2961" t="s">
        <v>482</v>
      </c>
      <c r="E2961" t="s">
        <v>483</v>
      </c>
      <c r="F2961">
        <f>IF(OR(ISNUMBER(SEARCH(" 4S",porsche_data[[#This Row],[Model]])), ISNUMBER(SEARCH(" S",porsche_data[[#This Row],[Model]]))),1,0)</f>
        <v>0</v>
      </c>
      <c r="G2961">
        <f>IF(ISNUMBER(SEARCH("Turbo",porsche_data[[#This Row],[Model]])),1,0)</f>
        <v>0</v>
      </c>
      <c r="H2961">
        <f>IF(ISNUMBER(SEARCH("GT",porsche_data[[#This Row],[Model]])),1,0)</f>
        <v>0</v>
      </c>
      <c r="I2961">
        <f>IF(ISNUMBER(SEARCH("RS",porsche_data[[#This Row],[Model]])),1,0)</f>
        <v>0</v>
      </c>
      <c r="J2961">
        <f>IF(ISNUMBER(SEARCH("Targa",porsche_data[[#This Row],[Body]])),1,0)</f>
        <v>0</v>
      </c>
      <c r="K2961">
        <f>IF(ISNUMBER(SEARCH("Cabriolet",porsche_data[[#This Row],[Body]])),1,0)</f>
        <v>0</v>
      </c>
      <c r="L2961" t="s">
        <v>44</v>
      </c>
      <c r="N2961" t="s">
        <v>1272</v>
      </c>
      <c r="O2961" t="str">
        <f>IF(ISNUMBER(SEARCH("km",porsche_data[[#This Row],[Mileage0]])),porsche_data[[#This Row],[Mileage0]],"")</f>
        <v>42000 km</v>
      </c>
      <c r="P2961" t="s">
        <v>30</v>
      </c>
      <c r="R2961" t="s">
        <v>19</v>
      </c>
      <c r="T2961" t="s">
        <v>20</v>
      </c>
      <c r="U2961" t="s">
        <v>21</v>
      </c>
      <c r="V2961">
        <f>IF(porsche_data[[#This Row],[Transmission]]="Automatic",1,0)</f>
        <v>0</v>
      </c>
      <c r="W2961">
        <f>IF(porsche_data[[#This Row],[Transmission]]="PDK",1,0)</f>
        <v>0</v>
      </c>
      <c r="X2961" t="s">
        <v>46</v>
      </c>
      <c r="Y2961">
        <f>IF(porsche_data[[#This Row],[Drive]]="Rear drive",0,1)</f>
        <v>1</v>
      </c>
      <c r="Z2961" t="s">
        <v>23</v>
      </c>
      <c r="AA2961" t="s">
        <v>24</v>
      </c>
      <c r="AB2961">
        <f>IF(OR(porsche_data[[#This Row],[Interior Color]]="Black",porsche_data[[#This Row],[Interior Color]]="Beige",porsche_data[[#This Row],[Interior Color]]="Brown",porsche_data[[#This Row],[Interior Color]]="Grey"),0,1)</f>
        <v>0</v>
      </c>
      <c r="AC2961" t="s">
        <v>99</v>
      </c>
      <c r="AD29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62" spans="1:30" hidden="1" x14ac:dyDescent="0.2">
      <c r="A2962" t="s">
        <v>25</v>
      </c>
      <c r="C2962" t="e">
        <f>ABS((porsche_data[[#This Row],[Price]]-#REF!)/#REF!)</f>
        <v>#REF!</v>
      </c>
      <c r="D2962" t="s">
        <v>42</v>
      </c>
      <c r="E2962" t="s">
        <v>1945</v>
      </c>
      <c r="F2962">
        <f>IF(OR(ISNUMBER(SEARCH(" 4S",porsche_data[[#This Row],[Model]])), ISNUMBER(SEARCH(" S",porsche_data[[#This Row],[Model]]))),1,0)</f>
        <v>0</v>
      </c>
      <c r="G2962">
        <f>IF(ISNUMBER(SEARCH("Turbo",porsche_data[[#This Row],[Model]])),1,0)</f>
        <v>1</v>
      </c>
      <c r="H2962">
        <f>IF(ISNUMBER(SEARCH("GT",porsche_data[[#This Row],[Model]])),1,0)</f>
        <v>0</v>
      </c>
      <c r="I2962">
        <f>IF(ISNUMBER(SEARCH("RS",porsche_data[[#This Row],[Model]])),1,0)</f>
        <v>0</v>
      </c>
      <c r="J2962">
        <f>IF(ISNUMBER(SEARCH("Targa",porsche_data[[#This Row],[Body]])),1,0)</f>
        <v>0</v>
      </c>
      <c r="K2962">
        <f>IF(ISNUMBER(SEARCH("Cabriolet",porsche_data[[#This Row],[Body]])),1,0)</f>
        <v>0</v>
      </c>
      <c r="L2962" t="s">
        <v>44</v>
      </c>
      <c r="N2962" t="s">
        <v>3998</v>
      </c>
      <c r="O2962" t="str">
        <f>IF(ISNUMBER(SEARCH("km",porsche_data[[#This Row],[Mileage0]])),porsche_data[[#This Row],[Mileage0]],"")</f>
        <v>20070 km</v>
      </c>
      <c r="P2962" t="s">
        <v>529</v>
      </c>
      <c r="R2962" t="s">
        <v>213</v>
      </c>
      <c r="T2962" t="s">
        <v>20</v>
      </c>
      <c r="U2962" t="s">
        <v>21</v>
      </c>
      <c r="V2962">
        <f>IF(porsche_data[[#This Row],[Transmission]]="Automatic",1,0)</f>
        <v>0</v>
      </c>
      <c r="W2962">
        <f>IF(porsche_data[[#This Row],[Transmission]]="PDK",1,0)</f>
        <v>0</v>
      </c>
      <c r="X2962" t="s">
        <v>22</v>
      </c>
      <c r="Y2962">
        <f>IF(porsche_data[[#This Row],[Drive]]="Rear drive",0,1)</f>
        <v>0</v>
      </c>
      <c r="Z2962" t="s">
        <v>23</v>
      </c>
      <c r="AA2962" t="s">
        <v>61</v>
      </c>
      <c r="AB2962">
        <f>IF(OR(porsche_data[[#This Row],[Interior Color]]="Black",porsche_data[[#This Row],[Interior Color]]="Beige",porsche_data[[#This Row],[Interior Color]]="Brown",porsche_data[[#This Row],[Interior Color]]="Grey"),0,1)</f>
        <v>1</v>
      </c>
      <c r="AC2962" t="s">
        <v>116</v>
      </c>
      <c r="AD29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63" spans="1:30" hidden="1" x14ac:dyDescent="0.2">
      <c r="A2963" t="s">
        <v>25</v>
      </c>
      <c r="C2963" t="e">
        <f>ABS((porsche_data[[#This Row],[Price]]-#REF!)/#REF!)</f>
        <v>#REF!</v>
      </c>
      <c r="D2963" t="s">
        <v>410</v>
      </c>
      <c r="E2963" t="s">
        <v>411</v>
      </c>
      <c r="F2963">
        <f>IF(OR(ISNUMBER(SEARCH(" 4S",porsche_data[[#This Row],[Model]])), ISNUMBER(SEARCH(" S",porsche_data[[#This Row],[Model]]))),1,0)</f>
        <v>0</v>
      </c>
      <c r="G2963">
        <f>IF(ISNUMBER(SEARCH("Turbo",porsche_data[[#This Row],[Model]])),1,0)</f>
        <v>0</v>
      </c>
      <c r="H2963">
        <f>IF(ISNUMBER(SEARCH("GT",porsche_data[[#This Row],[Model]])),1,0)</f>
        <v>0</v>
      </c>
      <c r="I2963">
        <f>IF(ISNUMBER(SEARCH("RS",porsche_data[[#This Row],[Model]])),1,0)</f>
        <v>0</v>
      </c>
      <c r="J2963">
        <f>IF(ISNUMBER(SEARCH("Targa",porsche_data[[#This Row],[Body]])),1,0)</f>
        <v>0</v>
      </c>
      <c r="K2963">
        <f>IF(ISNUMBER(SEARCH("Cabriolet",porsche_data[[#This Row],[Body]])),1,0)</f>
        <v>1</v>
      </c>
      <c r="L2963" t="s">
        <v>16</v>
      </c>
      <c r="N2963" t="s">
        <v>805</v>
      </c>
      <c r="O2963" t="str">
        <f>IF(ISNUMBER(SEARCH("km",porsche_data[[#This Row],[Mileage0]])),porsche_data[[#This Row],[Mileage0]],"")</f>
        <v>500 km</v>
      </c>
      <c r="P2963" t="s">
        <v>1136</v>
      </c>
      <c r="R2963" t="s">
        <v>395</v>
      </c>
      <c r="T2963" t="s">
        <v>20</v>
      </c>
      <c r="U2963" t="s">
        <v>21</v>
      </c>
      <c r="V2963">
        <f>IF(porsche_data[[#This Row],[Transmission]]="Automatic",1,0)</f>
        <v>0</v>
      </c>
      <c r="W2963">
        <f>IF(porsche_data[[#This Row],[Transmission]]="PDK",1,0)</f>
        <v>0</v>
      </c>
      <c r="X2963" t="s">
        <v>22</v>
      </c>
      <c r="Y2963">
        <f>IF(porsche_data[[#This Row],[Drive]]="Rear drive",0,1)</f>
        <v>0</v>
      </c>
      <c r="Z2963" t="s">
        <v>23</v>
      </c>
      <c r="AA2963" t="s">
        <v>24</v>
      </c>
      <c r="AB2963">
        <f>IF(OR(porsche_data[[#This Row],[Interior Color]]="Black",porsche_data[[#This Row],[Interior Color]]="Beige",porsche_data[[#This Row],[Interior Color]]="Brown",porsche_data[[#This Row],[Interior Color]]="Grey"),0,1)</f>
        <v>0</v>
      </c>
      <c r="AC2963" t="s">
        <v>61</v>
      </c>
      <c r="AD29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64" spans="1:30" hidden="1" x14ac:dyDescent="0.2">
      <c r="A2964" t="s">
        <v>3999</v>
      </c>
      <c r="C2964" t="e">
        <f>ABS((porsche_data[[#This Row],[Price]]-#REF!)/#REF!)</f>
        <v>#REF!</v>
      </c>
      <c r="D2964" t="s">
        <v>654</v>
      </c>
      <c r="E2964" t="s">
        <v>119</v>
      </c>
      <c r="F2964">
        <f>IF(OR(ISNUMBER(SEARCH(" 4S",porsche_data[[#This Row],[Model]])), ISNUMBER(SEARCH(" S",porsche_data[[#This Row],[Model]]))),1,0)</f>
        <v>0</v>
      </c>
      <c r="G2964">
        <f>IF(ISNUMBER(SEARCH("Turbo",porsche_data[[#This Row],[Model]])),1,0)</f>
        <v>0</v>
      </c>
      <c r="H2964">
        <f>IF(ISNUMBER(SEARCH("GT",porsche_data[[#This Row],[Model]])),1,0)</f>
        <v>0</v>
      </c>
      <c r="I2964">
        <f>IF(ISNUMBER(SEARCH("RS",porsche_data[[#This Row],[Model]])),1,0)</f>
        <v>0</v>
      </c>
      <c r="J2964">
        <f>IF(ISNUMBER(SEARCH("Targa",porsche_data[[#This Row],[Body]])),1,0)</f>
        <v>0</v>
      </c>
      <c r="K2964">
        <f>IF(ISNUMBER(SEARCH("Cabriolet",porsche_data[[#This Row],[Body]])),1,0)</f>
        <v>0</v>
      </c>
      <c r="L2964" t="s">
        <v>44</v>
      </c>
      <c r="N2964" t="s">
        <v>805</v>
      </c>
      <c r="O2964" t="str">
        <f>IF(ISNUMBER(SEARCH("km",porsche_data[[#This Row],[Mileage0]])),porsche_data[[#This Row],[Mileage0]],"")</f>
        <v>500 km</v>
      </c>
      <c r="P2964" t="s">
        <v>121</v>
      </c>
      <c r="R2964" t="s">
        <v>122</v>
      </c>
      <c r="T2964" t="s">
        <v>20</v>
      </c>
      <c r="U2964" t="s">
        <v>21</v>
      </c>
      <c r="V2964">
        <f>IF(porsche_data[[#This Row],[Transmission]]="Automatic",1,0)</f>
        <v>0</v>
      </c>
      <c r="W2964">
        <f>IF(porsche_data[[#This Row],[Transmission]]="PDK",1,0)</f>
        <v>0</v>
      </c>
      <c r="X2964" t="s">
        <v>22</v>
      </c>
      <c r="Y2964">
        <f>IF(porsche_data[[#This Row],[Drive]]="Rear drive",0,1)</f>
        <v>0</v>
      </c>
      <c r="Z2964" t="s">
        <v>23</v>
      </c>
      <c r="AA2964" t="s">
        <v>47</v>
      </c>
      <c r="AB2964">
        <f>IF(OR(porsche_data[[#This Row],[Interior Color]]="Black",porsche_data[[#This Row],[Interior Color]]="Beige",porsche_data[[#This Row],[Interior Color]]="Brown",porsche_data[[#This Row],[Interior Color]]="Grey"),0,1)</f>
        <v>1</v>
      </c>
      <c r="AC2964" t="s">
        <v>40</v>
      </c>
      <c r="AD29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65" spans="1:30" hidden="1" x14ac:dyDescent="0.2">
      <c r="A2965" t="s">
        <v>25</v>
      </c>
      <c r="C2965" t="e">
        <f>ABS((porsche_data[[#This Row],[Price]]-#REF!)/#REF!)</f>
        <v>#REF!</v>
      </c>
      <c r="D2965" t="s">
        <v>25</v>
      </c>
      <c r="E2965" t="s">
        <v>25</v>
      </c>
      <c r="F2965">
        <f>IF(OR(ISNUMBER(SEARCH(" 4S",porsche_data[[#This Row],[Model]])), ISNUMBER(SEARCH(" S",porsche_data[[#This Row],[Model]]))),1,0)</f>
        <v>0</v>
      </c>
      <c r="G2965">
        <f>IF(ISNUMBER(SEARCH("Turbo",porsche_data[[#This Row],[Model]])),1,0)</f>
        <v>0</v>
      </c>
      <c r="H2965">
        <f>IF(ISNUMBER(SEARCH("GT",porsche_data[[#This Row],[Model]])),1,0)</f>
        <v>0</v>
      </c>
      <c r="I2965">
        <f>IF(ISNUMBER(SEARCH("RS",porsche_data[[#This Row],[Model]])),1,0)</f>
        <v>0</v>
      </c>
      <c r="J2965">
        <f>IF(ISNUMBER(SEARCH("Targa",porsche_data[[#This Row],[Body]])),1,0)</f>
        <v>0</v>
      </c>
      <c r="K2965">
        <f>IF(ISNUMBER(SEARCH("Cabriolet",porsche_data[[#This Row],[Body]])),1,0)</f>
        <v>0</v>
      </c>
      <c r="L2965" t="s">
        <v>25</v>
      </c>
      <c r="N2965" t="s">
        <v>25</v>
      </c>
      <c r="O2965" t="str">
        <f>IF(ISNUMBER(SEARCH("km",porsche_data[[#This Row],[Mileage0]])),porsche_data[[#This Row],[Mileage0]],"")</f>
        <v/>
      </c>
      <c r="P2965" t="s">
        <v>25</v>
      </c>
      <c r="R2965" t="s">
        <v>25</v>
      </c>
      <c r="T2965" t="s">
        <v>25</v>
      </c>
      <c r="U2965" t="s">
        <v>25</v>
      </c>
      <c r="V2965">
        <f>IF(porsche_data[[#This Row],[Transmission]]="Automatic",1,0)</f>
        <v>0</v>
      </c>
      <c r="W2965">
        <f>IF(porsche_data[[#This Row],[Transmission]]="PDK",1,0)</f>
        <v>0</v>
      </c>
      <c r="X2965" t="s">
        <v>25</v>
      </c>
      <c r="Y2965">
        <f>IF(porsche_data[[#This Row],[Drive]]="Rear drive",0,1)</f>
        <v>1</v>
      </c>
      <c r="Z2965" t="s">
        <v>25</v>
      </c>
      <c r="AA2965" t="s">
        <v>25</v>
      </c>
      <c r="AB2965">
        <f>IF(OR(porsche_data[[#This Row],[Interior Color]]="Black",porsche_data[[#This Row],[Interior Color]]="Beige",porsche_data[[#This Row],[Interior Color]]="Brown",porsche_data[[#This Row],[Interior Color]]="Grey"),0,1)</f>
        <v>1</v>
      </c>
      <c r="AC2965" t="s">
        <v>25</v>
      </c>
      <c r="AD29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66" spans="1:30" hidden="1" x14ac:dyDescent="0.2">
      <c r="A2966" t="s">
        <v>554</v>
      </c>
      <c r="C2966" t="e">
        <f>ABS((porsche_data[[#This Row],[Price]]-#REF!)/#REF!)</f>
        <v>#REF!</v>
      </c>
      <c r="D2966" t="s">
        <v>49</v>
      </c>
      <c r="E2966" t="s">
        <v>50</v>
      </c>
      <c r="F2966">
        <f>IF(OR(ISNUMBER(SEARCH(" 4S",porsche_data[[#This Row],[Model]])), ISNUMBER(SEARCH(" S",porsche_data[[#This Row],[Model]]))),1,0)</f>
        <v>0</v>
      </c>
      <c r="G2966">
        <f>IF(ISNUMBER(SEARCH("Turbo",porsche_data[[#This Row],[Model]])),1,0)</f>
        <v>0</v>
      </c>
      <c r="H2966">
        <f>IF(ISNUMBER(SEARCH("GT",porsche_data[[#This Row],[Model]])),1,0)</f>
        <v>0</v>
      </c>
      <c r="I2966">
        <f>IF(ISNUMBER(SEARCH("RS",porsche_data[[#This Row],[Model]])),1,0)</f>
        <v>0</v>
      </c>
      <c r="J2966">
        <f>IF(ISNUMBER(SEARCH("Targa",porsche_data[[#This Row],[Body]])),1,0)</f>
        <v>0</v>
      </c>
      <c r="K2966">
        <f>IF(ISNUMBER(SEARCH("Cabriolet",porsche_data[[#This Row],[Body]])),1,0)</f>
        <v>1</v>
      </c>
      <c r="L2966" t="s">
        <v>16</v>
      </c>
      <c r="N2966" t="s">
        <v>4000</v>
      </c>
      <c r="O2966" t="str">
        <f>IF(ISNUMBER(SEARCH("km",porsche_data[[#This Row],[Mileage0]])),porsche_data[[#This Row],[Mileage0]],"")</f>
        <v>68710 km</v>
      </c>
      <c r="P2966" t="s">
        <v>52</v>
      </c>
      <c r="R2966" t="s">
        <v>19</v>
      </c>
      <c r="T2966" t="s">
        <v>20</v>
      </c>
      <c r="U2966" t="s">
        <v>21</v>
      </c>
      <c r="V2966">
        <f>IF(porsche_data[[#This Row],[Transmission]]="Automatic",1,0)</f>
        <v>0</v>
      </c>
      <c r="W2966">
        <f>IF(porsche_data[[#This Row],[Transmission]]="PDK",1,0)</f>
        <v>0</v>
      </c>
      <c r="X2966" t="s">
        <v>22</v>
      </c>
      <c r="Y2966">
        <f>IF(porsche_data[[#This Row],[Drive]]="Rear drive",0,1)</f>
        <v>0</v>
      </c>
      <c r="Z2966" t="s">
        <v>23</v>
      </c>
      <c r="AA2966" t="s">
        <v>68</v>
      </c>
      <c r="AB2966">
        <f>IF(OR(porsche_data[[#This Row],[Interior Color]]="Black",porsche_data[[#This Row],[Interior Color]]="Beige",porsche_data[[#This Row],[Interior Color]]="Brown",porsche_data[[#This Row],[Interior Color]]="Grey"),0,1)</f>
        <v>0</v>
      </c>
      <c r="AC2966" t="s">
        <v>24</v>
      </c>
      <c r="AD29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67" spans="1:30" x14ac:dyDescent="0.2">
      <c r="A2967" t="s">
        <v>1696</v>
      </c>
      <c r="B2967">
        <v>89900</v>
      </c>
      <c r="C2967">
        <f>ABS((porsche_data[[#This Row],[Price]]-AVERAGE(B2899:B7354))/_xlfn.STDEV.P(B2899:B7354))</f>
        <v>1.51266395568011</v>
      </c>
      <c r="D2967" t="s">
        <v>27</v>
      </c>
      <c r="E2967" t="s">
        <v>1608</v>
      </c>
      <c r="F2967">
        <f>IF(OR(ISNUMBER(SEARCH(" 4S",porsche_data[[#This Row],[Model]])), ISNUMBER(SEARCH(" S",porsche_data[[#This Row],[Model]]))),1,0)</f>
        <v>0</v>
      </c>
      <c r="G2967">
        <f>IF(ISNUMBER(SEARCH("Turbo",porsche_data[[#This Row],[Model]])),1,0)</f>
        <v>0</v>
      </c>
      <c r="H2967">
        <f>IF(ISNUMBER(SEARCH("GT",porsche_data[[#This Row],[Model]])),1,0)</f>
        <v>1</v>
      </c>
      <c r="I2967">
        <f>IF(ISNUMBER(SEARCH("RS",porsche_data[[#This Row],[Model]])),1,0)</f>
        <v>0</v>
      </c>
      <c r="J2967">
        <f>IF(ISNUMBER(SEARCH("Targa",porsche_data[[#This Row],[Body]])),1,0)</f>
        <v>0</v>
      </c>
      <c r="K2967">
        <f>IF(ISNUMBER(SEARCH("Cabriolet",porsche_data[[#This Row],[Body]])),1,0)</f>
        <v>0</v>
      </c>
      <c r="L2967" t="s">
        <v>44</v>
      </c>
      <c r="M2967">
        <v>997</v>
      </c>
      <c r="N2967" t="s">
        <v>3287</v>
      </c>
      <c r="O2967" s="3">
        <f>1*(LEFT(porsche_data[[#This Row],[Mileage0]],FIND(" ",porsche_data[[#This Row],[Mileage0]])-1))</f>
        <v>55400</v>
      </c>
      <c r="P2967" t="s">
        <v>137</v>
      </c>
      <c r="Q2967">
        <v>408</v>
      </c>
      <c r="R2967" t="s">
        <v>88</v>
      </c>
      <c r="S2967">
        <f>1*(LEFT(porsche_data[[#This Row],[Cylinder Capacity]],FIND(" ",porsche_data[[#This Row],[Cylinder Capacity]])-1))</f>
        <v>3.8</v>
      </c>
      <c r="T2967" t="s">
        <v>20</v>
      </c>
      <c r="U2967" t="s">
        <v>31</v>
      </c>
      <c r="V2967">
        <f>IF(porsche_data[[#This Row],[Transmission]]="Automatic",1,0)</f>
        <v>0</v>
      </c>
      <c r="W2967">
        <f>IF(porsche_data[[#This Row],[Transmission]]="PDK",1,0)</f>
        <v>1</v>
      </c>
      <c r="X2967" t="s">
        <v>46</v>
      </c>
      <c r="Y2967">
        <f>IF(porsche_data[[#This Row],[Drive]]="Rear drive",0,1)</f>
        <v>1</v>
      </c>
      <c r="Z2967" t="s">
        <v>23</v>
      </c>
      <c r="AA2967" t="s">
        <v>24</v>
      </c>
      <c r="AB2967">
        <f>IF(OR(porsche_data[[#This Row],[Interior Color]]="Black",porsche_data[[#This Row],[Interior Color]]="Beige",porsche_data[[#This Row],[Interior Color]]="Brown",porsche_data[[#This Row],[Interior Color]]="Grey"),0,1)</f>
        <v>0</v>
      </c>
      <c r="AC2967" t="s">
        <v>61</v>
      </c>
      <c r="AD29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68" spans="1:30" hidden="1" x14ac:dyDescent="0.2">
      <c r="A2968" t="s">
        <v>766</v>
      </c>
      <c r="C2968" t="e">
        <f>ABS((porsche_data[[#This Row],[Price]]-#REF!)/#REF!)</f>
        <v>#REF!</v>
      </c>
      <c r="D2968" t="s">
        <v>767</v>
      </c>
      <c r="E2968" t="s">
        <v>1109</v>
      </c>
      <c r="F2968">
        <f>IF(OR(ISNUMBER(SEARCH(" 4S",porsche_data[[#This Row],[Model]])), ISNUMBER(SEARCH(" S",porsche_data[[#This Row],[Model]]))),1,0)</f>
        <v>0</v>
      </c>
      <c r="G2968">
        <f>IF(ISNUMBER(SEARCH("Turbo",porsche_data[[#This Row],[Model]])),1,0)</f>
        <v>0</v>
      </c>
      <c r="H2968">
        <f>IF(ISNUMBER(SEARCH("GT",porsche_data[[#This Row],[Model]])),1,0)</f>
        <v>0</v>
      </c>
      <c r="I2968">
        <f>IF(ISNUMBER(SEARCH("RS",porsche_data[[#This Row],[Model]])),1,0)</f>
        <v>0</v>
      </c>
      <c r="J2968">
        <f>IF(ISNUMBER(SEARCH("Targa",porsche_data[[#This Row],[Body]])),1,0)</f>
        <v>0</v>
      </c>
      <c r="K2968">
        <f>IF(ISNUMBER(SEARCH("Cabriolet",porsche_data[[#This Row],[Body]])),1,0)</f>
        <v>0</v>
      </c>
      <c r="L2968" t="s">
        <v>44</v>
      </c>
      <c r="N2968" t="s">
        <v>4003</v>
      </c>
      <c r="O2968" t="str">
        <f>IF(ISNUMBER(SEARCH("km",porsche_data[[#This Row],[Mileage0]])),porsche_data[[#This Row],[Mileage0]],"")</f>
        <v>1950 km</v>
      </c>
      <c r="P2968" t="s">
        <v>1111</v>
      </c>
      <c r="R2968" t="s">
        <v>67</v>
      </c>
      <c r="T2968" t="s">
        <v>20</v>
      </c>
      <c r="U2968" t="s">
        <v>21</v>
      </c>
      <c r="V2968">
        <f>IF(porsche_data[[#This Row],[Transmission]]="Automatic",1,0)</f>
        <v>0</v>
      </c>
      <c r="W2968">
        <f>IF(porsche_data[[#This Row],[Transmission]]="PDK",1,0)</f>
        <v>0</v>
      </c>
      <c r="X2968" t="s">
        <v>22</v>
      </c>
      <c r="Y2968">
        <f>IF(porsche_data[[#This Row],[Drive]]="Rear drive",0,1)</f>
        <v>0</v>
      </c>
      <c r="Z2968" t="s">
        <v>23</v>
      </c>
      <c r="AA2968" t="s">
        <v>24</v>
      </c>
      <c r="AB2968">
        <f>IF(OR(porsche_data[[#This Row],[Interior Color]]="Black",porsche_data[[#This Row],[Interior Color]]="Beige",porsche_data[[#This Row],[Interior Color]]="Brown",porsche_data[[#This Row],[Interior Color]]="Grey"),0,1)</f>
        <v>0</v>
      </c>
      <c r="AC2968" t="s">
        <v>438</v>
      </c>
      <c r="AD29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69" spans="1:30" hidden="1" x14ac:dyDescent="0.2">
      <c r="A2969" t="s">
        <v>1696</v>
      </c>
      <c r="B2969">
        <v>89900</v>
      </c>
      <c r="C2969" t="e">
        <f>ABS((porsche_data[[#This Row],[Price]]-#REF!)/#REF!)</f>
        <v>#REF!</v>
      </c>
      <c r="D2969" t="s">
        <v>118</v>
      </c>
      <c r="E2969" t="s">
        <v>119</v>
      </c>
      <c r="F2969">
        <f>IF(OR(ISNUMBER(SEARCH(" 4S",porsche_data[[#This Row],[Model]])), ISNUMBER(SEARCH(" S",porsche_data[[#This Row],[Model]]))),1,0)</f>
        <v>0</v>
      </c>
      <c r="G2969">
        <f>IF(ISNUMBER(SEARCH("Turbo",porsche_data[[#This Row],[Model]])),1,0)</f>
        <v>0</v>
      </c>
      <c r="H2969">
        <f>IF(ISNUMBER(SEARCH("GT",porsche_data[[#This Row],[Model]])),1,0)</f>
        <v>0</v>
      </c>
      <c r="I2969">
        <f>IF(ISNUMBER(SEARCH("RS",porsche_data[[#This Row],[Model]])),1,0)</f>
        <v>0</v>
      </c>
      <c r="J2969">
        <f>IF(ISNUMBER(SEARCH("Targa",porsche_data[[#This Row],[Body]])),1,0)</f>
        <v>1</v>
      </c>
      <c r="K2969">
        <f>IF(ISNUMBER(SEARCH("Cabriolet",porsche_data[[#This Row],[Body]])),1,0)</f>
        <v>0</v>
      </c>
      <c r="L2969" t="s">
        <v>36</v>
      </c>
      <c r="N2969" t="s">
        <v>3290</v>
      </c>
      <c r="O2969" t="str">
        <f>IF(ISNUMBER(SEARCH("km",porsche_data[[#This Row],[Mileage0]])),porsche_data[[#This Row],[Mileage0]],"")</f>
        <v>66000 km</v>
      </c>
      <c r="P2969" t="s">
        <v>121</v>
      </c>
      <c r="R2969" t="s">
        <v>122</v>
      </c>
      <c r="T2969" t="s">
        <v>20</v>
      </c>
      <c r="U2969" t="s">
        <v>21</v>
      </c>
      <c r="V2969">
        <f>IF(porsche_data[[#This Row],[Transmission]]="Automatic",1,0)</f>
        <v>0</v>
      </c>
      <c r="W2969">
        <f>IF(porsche_data[[#This Row],[Transmission]]="PDK",1,0)</f>
        <v>0</v>
      </c>
      <c r="X2969" t="s">
        <v>22</v>
      </c>
      <c r="Y2969">
        <f>IF(porsche_data[[#This Row],[Drive]]="Rear drive",0,1)</f>
        <v>0</v>
      </c>
      <c r="Z2969" t="s">
        <v>23</v>
      </c>
      <c r="AA2969" t="s">
        <v>24</v>
      </c>
      <c r="AB2969">
        <f>IF(OR(porsche_data[[#This Row],[Interior Color]]="Black",porsche_data[[#This Row],[Interior Color]]="Beige",porsche_data[[#This Row],[Interior Color]]="Brown",porsche_data[[#This Row],[Interior Color]]="Grey"),0,1)</f>
        <v>0</v>
      </c>
      <c r="AC2969" t="s">
        <v>40</v>
      </c>
      <c r="AD29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70" spans="1:30" hidden="1" x14ac:dyDescent="0.2">
      <c r="A2970" t="s">
        <v>1696</v>
      </c>
      <c r="B2970">
        <v>89900</v>
      </c>
      <c r="C2970" t="e">
        <f>ABS((porsche_data[[#This Row],[Price]]-#REF!)/#REF!)</f>
        <v>#REF!</v>
      </c>
      <c r="D2970" t="s">
        <v>225</v>
      </c>
      <c r="E2970" t="s">
        <v>426</v>
      </c>
      <c r="F2970">
        <f>IF(OR(ISNUMBER(SEARCH(" 4S",porsche_data[[#This Row],[Model]])), ISNUMBER(SEARCH(" S",porsche_data[[#This Row],[Model]]))),1,0)</f>
        <v>0</v>
      </c>
      <c r="G2970">
        <f>IF(ISNUMBER(SEARCH("Turbo",porsche_data[[#This Row],[Model]])),1,0)</f>
        <v>0</v>
      </c>
      <c r="H2970">
        <f>IF(ISNUMBER(SEARCH("GT",porsche_data[[#This Row],[Model]])),1,0)</f>
        <v>0</v>
      </c>
      <c r="I2970">
        <f>IF(ISNUMBER(SEARCH("RS",porsche_data[[#This Row],[Model]])),1,0)</f>
        <v>0</v>
      </c>
      <c r="J2970">
        <f>IF(ISNUMBER(SEARCH("Targa",porsche_data[[#This Row],[Body]])),1,0)</f>
        <v>1</v>
      </c>
      <c r="K2970">
        <f>IF(ISNUMBER(SEARCH("Cabriolet",porsche_data[[#This Row],[Body]])),1,0)</f>
        <v>0</v>
      </c>
      <c r="L2970" t="s">
        <v>36</v>
      </c>
      <c r="N2970" t="s">
        <v>4575</v>
      </c>
      <c r="O2970" t="str">
        <f>IF(ISNUMBER(SEARCH("km",porsche_data[[#This Row],[Mileage0]])),porsche_data[[#This Row],[Mileage0]],"")</f>
        <v>34500 km</v>
      </c>
      <c r="P2970" t="s">
        <v>568</v>
      </c>
      <c r="R2970" t="s">
        <v>569</v>
      </c>
      <c r="T2970" t="s">
        <v>20</v>
      </c>
      <c r="U2970" t="s">
        <v>21</v>
      </c>
      <c r="V2970">
        <f>IF(porsche_data[[#This Row],[Transmission]]="Automatic",1,0)</f>
        <v>0</v>
      </c>
      <c r="W2970">
        <f>IF(porsche_data[[#This Row],[Transmission]]="PDK",1,0)</f>
        <v>0</v>
      </c>
      <c r="X2970" t="s">
        <v>22</v>
      </c>
      <c r="Y2970">
        <f>IF(porsche_data[[#This Row],[Drive]]="Rear drive",0,1)</f>
        <v>0</v>
      </c>
      <c r="Z2970" t="s">
        <v>23</v>
      </c>
      <c r="AA2970" t="s">
        <v>24</v>
      </c>
      <c r="AB2970">
        <f>IF(OR(porsche_data[[#This Row],[Interior Color]]="Black",porsche_data[[#This Row],[Interior Color]]="Beige",porsche_data[[#This Row],[Interior Color]]="Brown",porsche_data[[#This Row],[Interior Color]]="Grey"),0,1)</f>
        <v>0</v>
      </c>
      <c r="AC2970" t="s">
        <v>24</v>
      </c>
      <c r="AD29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71" spans="1:30" hidden="1" x14ac:dyDescent="0.2">
      <c r="A2971" t="s">
        <v>25</v>
      </c>
      <c r="C2971" t="e">
        <f>ABS((porsche_data[[#This Row],[Price]]-#REF!)/#REF!)</f>
        <v>#REF!</v>
      </c>
      <c r="D2971" t="s">
        <v>25</v>
      </c>
      <c r="E2971" t="s">
        <v>25</v>
      </c>
      <c r="F2971">
        <f>IF(OR(ISNUMBER(SEARCH(" 4S",porsche_data[[#This Row],[Model]])), ISNUMBER(SEARCH(" S",porsche_data[[#This Row],[Model]]))),1,0)</f>
        <v>0</v>
      </c>
      <c r="G2971">
        <f>IF(ISNUMBER(SEARCH("Turbo",porsche_data[[#This Row],[Model]])),1,0)</f>
        <v>0</v>
      </c>
      <c r="H2971">
        <f>IF(ISNUMBER(SEARCH("GT",porsche_data[[#This Row],[Model]])),1,0)</f>
        <v>0</v>
      </c>
      <c r="I2971">
        <f>IF(ISNUMBER(SEARCH("RS",porsche_data[[#This Row],[Model]])),1,0)</f>
        <v>0</v>
      </c>
      <c r="J2971">
        <f>IF(ISNUMBER(SEARCH("Targa",porsche_data[[#This Row],[Body]])),1,0)</f>
        <v>0</v>
      </c>
      <c r="K2971">
        <f>IF(ISNUMBER(SEARCH("Cabriolet",porsche_data[[#This Row],[Body]])),1,0)</f>
        <v>0</v>
      </c>
      <c r="L2971" t="s">
        <v>25</v>
      </c>
      <c r="N2971" t="s">
        <v>25</v>
      </c>
      <c r="O2971" t="str">
        <f>IF(ISNUMBER(SEARCH("km",porsche_data[[#This Row],[Mileage0]])),porsche_data[[#This Row],[Mileage0]],"")</f>
        <v/>
      </c>
      <c r="P2971" t="s">
        <v>25</v>
      </c>
      <c r="R2971" t="s">
        <v>25</v>
      </c>
      <c r="T2971" t="s">
        <v>25</v>
      </c>
      <c r="U2971" t="s">
        <v>25</v>
      </c>
      <c r="V2971">
        <f>IF(porsche_data[[#This Row],[Transmission]]="Automatic",1,0)</f>
        <v>0</v>
      </c>
      <c r="W2971">
        <f>IF(porsche_data[[#This Row],[Transmission]]="PDK",1,0)</f>
        <v>0</v>
      </c>
      <c r="X2971" t="s">
        <v>25</v>
      </c>
      <c r="Y2971">
        <f>IF(porsche_data[[#This Row],[Drive]]="Rear drive",0,1)</f>
        <v>1</v>
      </c>
      <c r="Z2971" t="s">
        <v>25</v>
      </c>
      <c r="AA2971" t="s">
        <v>25</v>
      </c>
      <c r="AB2971">
        <f>IF(OR(porsche_data[[#This Row],[Interior Color]]="Black",porsche_data[[#This Row],[Interior Color]]="Beige",porsche_data[[#This Row],[Interior Color]]="Brown",porsche_data[[#This Row],[Interior Color]]="Grey"),0,1)</f>
        <v>1</v>
      </c>
      <c r="AC2971" t="s">
        <v>25</v>
      </c>
      <c r="AD29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72" spans="1:30" hidden="1" x14ac:dyDescent="0.2">
      <c r="A2972" t="s">
        <v>1696</v>
      </c>
      <c r="B2972">
        <v>89900</v>
      </c>
      <c r="C2972" t="e">
        <f>ABS((porsche_data[[#This Row],[Price]]-#REF!)/#REF!)</f>
        <v>#REF!</v>
      </c>
      <c r="D2972" t="s">
        <v>728</v>
      </c>
      <c r="E2972" t="s">
        <v>426</v>
      </c>
      <c r="F2972">
        <f>IF(OR(ISNUMBER(SEARCH(" 4S",porsche_data[[#This Row],[Model]])), ISNUMBER(SEARCH(" S",porsche_data[[#This Row],[Model]]))),1,0)</f>
        <v>0</v>
      </c>
      <c r="G2972">
        <f>IF(ISNUMBER(SEARCH("Turbo",porsche_data[[#This Row],[Model]])),1,0)</f>
        <v>0</v>
      </c>
      <c r="H2972">
        <f>IF(ISNUMBER(SEARCH("GT",porsche_data[[#This Row],[Model]])),1,0)</f>
        <v>0</v>
      </c>
      <c r="I2972">
        <f>IF(ISNUMBER(SEARCH("RS",porsche_data[[#This Row],[Model]])),1,0)</f>
        <v>0</v>
      </c>
      <c r="J2972">
        <f>IF(ISNUMBER(SEARCH("Targa",porsche_data[[#This Row],[Body]])),1,0)</f>
        <v>0</v>
      </c>
      <c r="K2972">
        <f>IF(ISNUMBER(SEARCH("Cabriolet",porsche_data[[#This Row],[Body]])),1,0)</f>
        <v>0</v>
      </c>
      <c r="L2972" t="s">
        <v>44</v>
      </c>
      <c r="N2972" t="s">
        <v>4610</v>
      </c>
      <c r="O2972" t="str">
        <f>IF(ISNUMBER(SEARCH("km",porsche_data[[#This Row],[Mileage0]])),porsche_data[[#This Row],[Mileage0]],"")</f>
        <v>89114 km</v>
      </c>
      <c r="P2972" t="s">
        <v>428</v>
      </c>
      <c r="R2972" t="s">
        <v>429</v>
      </c>
      <c r="T2972" t="s">
        <v>20</v>
      </c>
      <c r="U2972" t="s">
        <v>21</v>
      </c>
      <c r="V2972">
        <f>IF(porsche_data[[#This Row],[Transmission]]="Automatic",1,0)</f>
        <v>0</v>
      </c>
      <c r="W2972">
        <f>IF(porsche_data[[#This Row],[Transmission]]="PDK",1,0)</f>
        <v>0</v>
      </c>
      <c r="X2972" t="s">
        <v>22</v>
      </c>
      <c r="Y2972">
        <f>IF(porsche_data[[#This Row],[Drive]]="Rear drive",0,1)</f>
        <v>0</v>
      </c>
      <c r="Z2972" t="s">
        <v>23</v>
      </c>
      <c r="AA2972" t="s">
        <v>68</v>
      </c>
      <c r="AB2972">
        <f>IF(OR(porsche_data[[#This Row],[Interior Color]]="Black",porsche_data[[#This Row],[Interior Color]]="Beige",porsche_data[[#This Row],[Interior Color]]="Brown",porsche_data[[#This Row],[Interior Color]]="Grey"),0,1)</f>
        <v>0</v>
      </c>
      <c r="AC2972" t="s">
        <v>116</v>
      </c>
      <c r="AD29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73" spans="1:30" hidden="1" x14ac:dyDescent="0.2">
      <c r="A2973" t="s">
        <v>1696</v>
      </c>
      <c r="B2973">
        <v>89900</v>
      </c>
      <c r="C2973" t="e">
        <f>ABS((porsche_data[[#This Row],[Price]]-#REF!)/#REF!)</f>
        <v>#REF!</v>
      </c>
      <c r="D2973" t="s">
        <v>1055</v>
      </c>
      <c r="E2973" t="s">
        <v>642</v>
      </c>
      <c r="F2973">
        <f>IF(OR(ISNUMBER(SEARCH(" 4S",porsche_data[[#This Row],[Model]])), ISNUMBER(SEARCH(" S",porsche_data[[#This Row],[Model]]))),1,0)</f>
        <v>1</v>
      </c>
      <c r="G2973">
        <f>IF(ISNUMBER(SEARCH("Turbo",porsche_data[[#This Row],[Model]])),1,0)</f>
        <v>0</v>
      </c>
      <c r="H2973">
        <f>IF(ISNUMBER(SEARCH("GT",porsche_data[[#This Row],[Model]])),1,0)</f>
        <v>0</v>
      </c>
      <c r="I2973">
        <f>IF(ISNUMBER(SEARCH("RS",porsche_data[[#This Row],[Model]])),1,0)</f>
        <v>0</v>
      </c>
      <c r="J2973">
        <f>IF(ISNUMBER(SEARCH("Targa",porsche_data[[#This Row],[Body]])),1,0)</f>
        <v>0</v>
      </c>
      <c r="K2973">
        <f>IF(ISNUMBER(SEARCH("Cabriolet",porsche_data[[#This Row],[Body]])),1,0)</f>
        <v>1</v>
      </c>
      <c r="L2973" t="s">
        <v>16</v>
      </c>
      <c r="N2973" t="s">
        <v>4718</v>
      </c>
      <c r="O2973" t="str">
        <f>IF(ISNUMBER(SEARCH("km",porsche_data[[#This Row],[Mileage0]])),porsche_data[[#This Row],[Mileage0]],"")</f>
        <v>99721 km</v>
      </c>
      <c r="P2973" t="s">
        <v>435</v>
      </c>
      <c r="R2973" t="s">
        <v>67</v>
      </c>
      <c r="T2973" t="s">
        <v>20</v>
      </c>
      <c r="U2973" t="s">
        <v>21</v>
      </c>
      <c r="V2973">
        <f>IF(porsche_data[[#This Row],[Transmission]]="Automatic",1,0)</f>
        <v>0</v>
      </c>
      <c r="W2973">
        <f>IF(porsche_data[[#This Row],[Transmission]]="PDK",1,0)</f>
        <v>0</v>
      </c>
      <c r="X2973" t="s">
        <v>22</v>
      </c>
      <c r="Y2973">
        <f>IF(porsche_data[[#This Row],[Drive]]="Rear drive",0,1)</f>
        <v>0</v>
      </c>
      <c r="Z2973" t="s">
        <v>23</v>
      </c>
      <c r="AA2973" t="s">
        <v>61</v>
      </c>
      <c r="AB2973">
        <f>IF(OR(porsche_data[[#This Row],[Interior Color]]="Black",porsche_data[[#This Row],[Interior Color]]="Beige",porsche_data[[#This Row],[Interior Color]]="Brown",porsche_data[[#This Row],[Interior Color]]="Grey"),0,1)</f>
        <v>1</v>
      </c>
      <c r="AC2973" t="s">
        <v>116</v>
      </c>
      <c r="AD29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74" spans="1:30" x14ac:dyDescent="0.2">
      <c r="A2974" t="s">
        <v>1696</v>
      </c>
      <c r="B2974">
        <v>89900</v>
      </c>
      <c r="C2974">
        <f>ABS((porsche_data[[#This Row],[Price]]-AVERAGE(B2906:B7361))/_xlfn.STDEV.P(B2906:B7361))</f>
        <v>1.525774567753265</v>
      </c>
      <c r="D2974" t="s">
        <v>143</v>
      </c>
      <c r="E2974" t="s">
        <v>325</v>
      </c>
      <c r="F2974">
        <f>IF(OR(ISNUMBER(SEARCH(" 4S",porsche_data[[#This Row],[Model]])), ISNUMBER(SEARCH(" S",porsche_data[[#This Row],[Model]]))),1,0)</f>
        <v>0</v>
      </c>
      <c r="G2974">
        <f>IF(ISNUMBER(SEARCH("Turbo",porsche_data[[#This Row],[Model]])),1,0)</f>
        <v>0</v>
      </c>
      <c r="H2974">
        <f>IF(ISNUMBER(SEARCH("GT",porsche_data[[#This Row],[Model]])),1,0)</f>
        <v>0</v>
      </c>
      <c r="I2974">
        <f>IF(ISNUMBER(SEARCH("RS",porsche_data[[#This Row],[Model]])),1,0)</f>
        <v>0</v>
      </c>
      <c r="J2974">
        <f>IF(ISNUMBER(SEARCH("Targa",porsche_data[[#This Row],[Body]])),1,0)</f>
        <v>0</v>
      </c>
      <c r="K2974">
        <f>IF(ISNUMBER(SEARCH("Cabriolet",porsche_data[[#This Row],[Body]])),1,0)</f>
        <v>1</v>
      </c>
      <c r="L2974" t="s">
        <v>16</v>
      </c>
      <c r="M2974">
        <v>997</v>
      </c>
      <c r="N2974" t="s">
        <v>5149</v>
      </c>
      <c r="O2974" s="3">
        <f>1*(LEFT(porsche_data[[#This Row],[Mileage0]],FIND(" ",porsche_data[[#This Row],[Mileage0]])-1))</f>
        <v>47536</v>
      </c>
      <c r="P2974" t="s">
        <v>5150</v>
      </c>
      <c r="Q2974">
        <v>445</v>
      </c>
      <c r="R2974" t="s">
        <v>19</v>
      </c>
      <c r="S2974">
        <f>1*(LEFT(porsche_data[[#This Row],[Cylinder Capacity]],FIND(" ",porsche_data[[#This Row],[Cylinder Capacity]])-1))</f>
        <v>3.6</v>
      </c>
      <c r="T2974" t="s">
        <v>20</v>
      </c>
      <c r="U2974" t="s">
        <v>21</v>
      </c>
      <c r="V2974">
        <f>IF(porsche_data[[#This Row],[Transmission]]="Automatic",1,0)</f>
        <v>0</v>
      </c>
      <c r="W2974">
        <f>IF(porsche_data[[#This Row],[Transmission]]="PDK",1,0)</f>
        <v>0</v>
      </c>
      <c r="X2974" t="s">
        <v>22</v>
      </c>
      <c r="Y2974">
        <f>IF(porsche_data[[#This Row],[Drive]]="Rear drive",0,1)</f>
        <v>0</v>
      </c>
      <c r="Z2974" t="s">
        <v>23</v>
      </c>
      <c r="AA2974" t="s">
        <v>32</v>
      </c>
      <c r="AB2974">
        <f>IF(OR(porsche_data[[#This Row],[Interior Color]]="Black",porsche_data[[#This Row],[Interior Color]]="Beige",porsche_data[[#This Row],[Interior Color]]="Brown",porsche_data[[#This Row],[Interior Color]]="Grey"),0,1)</f>
        <v>0</v>
      </c>
      <c r="AC2974" t="s">
        <v>116</v>
      </c>
      <c r="AD29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75" spans="1:30" x14ac:dyDescent="0.2">
      <c r="A2975" t="s">
        <v>1710</v>
      </c>
      <c r="B2975">
        <v>89850</v>
      </c>
      <c r="C2975">
        <f>ABS((porsche_data[[#This Row],[Price]]-AVERAGE(B2907:B7362))/_xlfn.STDEV.P(B2907:B7362))</f>
        <v>1.5268846953954598</v>
      </c>
      <c r="D2975" t="s">
        <v>128</v>
      </c>
      <c r="E2975" t="s">
        <v>794</v>
      </c>
      <c r="F2975">
        <f>IF(OR(ISNUMBER(SEARCH(" 4S",porsche_data[[#This Row],[Model]])), ISNUMBER(SEARCH(" S",porsche_data[[#This Row],[Model]]))),1,0)</f>
        <v>1</v>
      </c>
      <c r="G2975">
        <f>IF(ISNUMBER(SEARCH("Turbo",porsche_data[[#This Row],[Model]])),1,0)</f>
        <v>0</v>
      </c>
      <c r="H2975">
        <f>IF(ISNUMBER(SEARCH("GT",porsche_data[[#This Row],[Model]])),1,0)</f>
        <v>0</v>
      </c>
      <c r="I2975">
        <f>IF(ISNUMBER(SEARCH("RS",porsche_data[[#This Row],[Model]])),1,0)</f>
        <v>0</v>
      </c>
      <c r="J2975">
        <f>IF(ISNUMBER(SEARCH("Targa",porsche_data[[#This Row],[Body]])),1,0)</f>
        <v>0</v>
      </c>
      <c r="K2975">
        <f>IF(ISNUMBER(SEARCH("Cabriolet",porsche_data[[#This Row],[Body]])),1,0)</f>
        <v>0</v>
      </c>
      <c r="L2975" t="s">
        <v>44</v>
      </c>
      <c r="M2975">
        <v>991</v>
      </c>
      <c r="N2975" t="s">
        <v>1711</v>
      </c>
      <c r="O2975" s="3">
        <f>1*(LEFT(porsche_data[[#This Row],[Mileage0]],FIND(" ",porsche_data[[#This Row],[Mileage0]])-1))</f>
        <v>123113</v>
      </c>
      <c r="P2975" t="s">
        <v>207</v>
      </c>
      <c r="Q2975">
        <v>400</v>
      </c>
      <c r="R2975" t="s">
        <v>88</v>
      </c>
      <c r="S2975">
        <f>1*(LEFT(porsche_data[[#This Row],[Cylinder Capacity]],FIND(" ",porsche_data[[#This Row],[Cylinder Capacity]])-1))</f>
        <v>3.8</v>
      </c>
      <c r="T2975" t="s">
        <v>20</v>
      </c>
      <c r="U2975" t="s">
        <v>31</v>
      </c>
      <c r="V2975">
        <f>IF(porsche_data[[#This Row],[Transmission]]="Automatic",1,0)</f>
        <v>0</v>
      </c>
      <c r="W2975">
        <f>IF(porsche_data[[#This Row],[Transmission]]="PDK",1,0)</f>
        <v>1</v>
      </c>
      <c r="X2975" t="s">
        <v>46</v>
      </c>
      <c r="Y2975">
        <f>IF(porsche_data[[#This Row],[Drive]]="Rear drive",0,1)</f>
        <v>1</v>
      </c>
      <c r="Z2975" t="s">
        <v>23</v>
      </c>
      <c r="AA2975" t="s">
        <v>24</v>
      </c>
      <c r="AB2975">
        <f>IF(OR(porsche_data[[#This Row],[Interior Color]]="Black",porsche_data[[#This Row],[Interior Color]]="Beige",porsche_data[[#This Row],[Interior Color]]="Brown",porsche_data[[#This Row],[Interior Color]]="Grey"),0,1)</f>
        <v>0</v>
      </c>
      <c r="AC2975" t="s">
        <v>24</v>
      </c>
      <c r="AD29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76" spans="1:30" hidden="1" x14ac:dyDescent="0.2">
      <c r="A2976" t="s">
        <v>2699</v>
      </c>
      <c r="C2976" t="e">
        <f>ABS((porsche_data[[#This Row],[Price]]-#REF!)/#REF!)</f>
        <v>#REF!</v>
      </c>
      <c r="D2976" t="s">
        <v>324</v>
      </c>
      <c r="E2976" t="s">
        <v>325</v>
      </c>
      <c r="F2976">
        <f>IF(OR(ISNUMBER(SEARCH(" 4S",porsche_data[[#This Row],[Model]])), ISNUMBER(SEARCH(" S",porsche_data[[#This Row],[Model]]))),1,0)</f>
        <v>0</v>
      </c>
      <c r="G2976">
        <f>IF(ISNUMBER(SEARCH("Turbo",porsche_data[[#This Row],[Model]])),1,0)</f>
        <v>0</v>
      </c>
      <c r="H2976">
        <f>IF(ISNUMBER(SEARCH("GT",porsche_data[[#This Row],[Model]])),1,0)</f>
        <v>0</v>
      </c>
      <c r="I2976">
        <f>IF(ISNUMBER(SEARCH("RS",porsche_data[[#This Row],[Model]])),1,0)</f>
        <v>0</v>
      </c>
      <c r="J2976">
        <f>IF(ISNUMBER(SEARCH("Targa",porsche_data[[#This Row],[Body]])),1,0)</f>
        <v>0</v>
      </c>
      <c r="K2976">
        <f>IF(ISNUMBER(SEARCH("Cabriolet",porsche_data[[#This Row],[Body]])),1,0)</f>
        <v>0</v>
      </c>
      <c r="L2976" t="s">
        <v>44</v>
      </c>
      <c r="N2976" t="s">
        <v>2700</v>
      </c>
      <c r="O2976" t="str">
        <f>IF(ISNUMBER(SEARCH("km",porsche_data[[#This Row],[Mileage0]])),porsche_data[[#This Row],[Mileage0]],"")</f>
        <v>40186 km</v>
      </c>
      <c r="P2976" t="s">
        <v>327</v>
      </c>
      <c r="R2976" t="s">
        <v>19</v>
      </c>
      <c r="T2976" t="s">
        <v>20</v>
      </c>
      <c r="U2976" t="s">
        <v>21</v>
      </c>
      <c r="V2976">
        <f>IF(porsche_data[[#This Row],[Transmission]]="Automatic",1,0)</f>
        <v>0</v>
      </c>
      <c r="W2976">
        <f>IF(porsche_data[[#This Row],[Transmission]]="PDK",1,0)</f>
        <v>0</v>
      </c>
      <c r="X2976" t="s">
        <v>22</v>
      </c>
      <c r="Y2976">
        <f>IF(porsche_data[[#This Row],[Drive]]="Rear drive",0,1)</f>
        <v>0</v>
      </c>
      <c r="Z2976" t="s">
        <v>23</v>
      </c>
      <c r="AA2976" t="s">
        <v>32</v>
      </c>
      <c r="AB2976">
        <f>IF(OR(porsche_data[[#This Row],[Interior Color]]="Black",porsche_data[[#This Row],[Interior Color]]="Beige",porsche_data[[#This Row],[Interior Color]]="Brown",porsche_data[[#This Row],[Interior Color]]="Grey"),0,1)</f>
        <v>0</v>
      </c>
      <c r="AC2976" t="s">
        <v>24</v>
      </c>
      <c r="AD29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77" spans="1:30" hidden="1" x14ac:dyDescent="0.2">
      <c r="A2977" t="s">
        <v>4010</v>
      </c>
      <c r="C2977" t="e">
        <f>ABS((porsche_data[[#This Row],[Price]]-#REF!)/#REF!)</f>
        <v>#REF!</v>
      </c>
      <c r="D2977" t="s">
        <v>267</v>
      </c>
      <c r="E2977" t="s">
        <v>268</v>
      </c>
      <c r="F2977">
        <f>IF(OR(ISNUMBER(SEARCH(" 4S",porsche_data[[#This Row],[Model]])), ISNUMBER(SEARCH(" S",porsche_data[[#This Row],[Model]]))),1,0)</f>
        <v>0</v>
      </c>
      <c r="G2977">
        <f>IF(ISNUMBER(SEARCH("Turbo",porsche_data[[#This Row],[Model]])),1,0)</f>
        <v>0</v>
      </c>
      <c r="H2977">
        <f>IF(ISNUMBER(SEARCH("GT",porsche_data[[#This Row],[Model]])),1,0)</f>
        <v>0</v>
      </c>
      <c r="I2977">
        <f>IF(ISNUMBER(SEARCH("RS",porsche_data[[#This Row],[Model]])),1,0)</f>
        <v>0</v>
      </c>
      <c r="J2977">
        <f>IF(ISNUMBER(SEARCH("Targa",porsche_data[[#This Row],[Body]])),1,0)</f>
        <v>0</v>
      </c>
      <c r="K2977">
        <f>IF(ISNUMBER(SEARCH("Cabriolet",porsche_data[[#This Row],[Body]])),1,0)</f>
        <v>0</v>
      </c>
      <c r="L2977" t="s">
        <v>44</v>
      </c>
      <c r="N2977" t="s">
        <v>4011</v>
      </c>
      <c r="O2977" t="str">
        <f>IF(ISNUMBER(SEARCH("km",porsche_data[[#This Row],[Mileage0]])),porsche_data[[#This Row],[Mileage0]],"")</f>
        <v/>
      </c>
      <c r="P2977" t="s">
        <v>197</v>
      </c>
      <c r="R2977" t="s">
        <v>270</v>
      </c>
      <c r="T2977" t="s">
        <v>232</v>
      </c>
      <c r="U2977" t="s">
        <v>31</v>
      </c>
      <c r="V2977">
        <f>IF(porsche_data[[#This Row],[Transmission]]="Automatic",1,0)</f>
        <v>0</v>
      </c>
      <c r="W2977">
        <f>IF(porsche_data[[#This Row],[Transmission]]="PDK",1,0)</f>
        <v>1</v>
      </c>
      <c r="X2977" t="s">
        <v>22</v>
      </c>
      <c r="Y2977">
        <f>IF(porsche_data[[#This Row],[Drive]]="Rear drive",0,1)</f>
        <v>0</v>
      </c>
      <c r="Z2977" t="s">
        <v>23</v>
      </c>
      <c r="AA2977" t="s">
        <v>68</v>
      </c>
      <c r="AB2977">
        <f>IF(OR(porsche_data[[#This Row],[Interior Color]]="Black",porsche_data[[#This Row],[Interior Color]]="Beige",porsche_data[[#This Row],[Interior Color]]="Brown",porsche_data[[#This Row],[Interior Color]]="Grey"),0,1)</f>
        <v>0</v>
      </c>
      <c r="AC2977" t="s">
        <v>24</v>
      </c>
      <c r="AD29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78" spans="1:30" x14ac:dyDescent="0.2">
      <c r="A2978" t="s">
        <v>457</v>
      </c>
      <c r="B2978">
        <v>89800</v>
      </c>
      <c r="C2978">
        <f>ABS((porsche_data[[#This Row],[Price]]-AVERAGE(B2910:B7365))/_xlfn.STDEV.P(B2910:B7365))</f>
        <v>1.5280203748180308</v>
      </c>
      <c r="D2978" t="s">
        <v>229</v>
      </c>
      <c r="E2978" t="s">
        <v>230</v>
      </c>
      <c r="F2978">
        <f>IF(OR(ISNUMBER(SEARCH(" 4S",porsche_data[[#This Row],[Model]])), ISNUMBER(SEARCH(" S",porsche_data[[#This Row],[Model]]))),1,0)</f>
        <v>0</v>
      </c>
      <c r="G2978">
        <f>IF(ISNUMBER(SEARCH("Turbo",porsche_data[[#This Row],[Model]])),1,0)</f>
        <v>0</v>
      </c>
      <c r="H2978">
        <f>IF(ISNUMBER(SEARCH("GT",porsche_data[[#This Row],[Model]])),1,0)</f>
        <v>0</v>
      </c>
      <c r="I2978">
        <f>IF(ISNUMBER(SEARCH("RS",porsche_data[[#This Row],[Model]])),1,0)</f>
        <v>0</v>
      </c>
      <c r="J2978">
        <f>IF(ISNUMBER(SEARCH("Targa",porsche_data[[#This Row],[Body]])),1,0)</f>
        <v>0</v>
      </c>
      <c r="K2978">
        <f>IF(ISNUMBER(SEARCH("Cabriolet",porsche_data[[#This Row],[Body]])),1,0)</f>
        <v>0</v>
      </c>
      <c r="L2978" t="s">
        <v>44</v>
      </c>
      <c r="M2978">
        <v>964</v>
      </c>
      <c r="N2978" t="s">
        <v>999</v>
      </c>
      <c r="O2978" s="3">
        <f>1*(LEFT(porsche_data[[#This Row],[Mileage0]],FIND(" ",porsche_data[[#This Row],[Mileage0]])-1))</f>
        <v>190568</v>
      </c>
      <c r="P2978" t="s">
        <v>18</v>
      </c>
      <c r="Q2978">
        <v>250</v>
      </c>
      <c r="R2978" t="s">
        <v>19</v>
      </c>
      <c r="S2978">
        <f>1*(LEFT(porsche_data[[#This Row],[Cylinder Capacity]],FIND(" ",porsche_data[[#This Row],[Cylinder Capacity]])-1))</f>
        <v>3.6</v>
      </c>
      <c r="T2978" t="s">
        <v>20</v>
      </c>
      <c r="U2978" t="s">
        <v>21</v>
      </c>
      <c r="V2978">
        <f>IF(porsche_data[[#This Row],[Transmission]]="Automatic",1,0)</f>
        <v>0</v>
      </c>
      <c r="W2978">
        <f>IF(porsche_data[[#This Row],[Transmission]]="PDK",1,0)</f>
        <v>0</v>
      </c>
      <c r="X2978" t="s">
        <v>22</v>
      </c>
      <c r="Y2978">
        <f>IF(porsche_data[[#This Row],[Drive]]="Rear drive",0,1)</f>
        <v>0</v>
      </c>
      <c r="Z2978" t="s">
        <v>23</v>
      </c>
      <c r="AA2978" t="s">
        <v>24</v>
      </c>
      <c r="AB2978">
        <f>IF(OR(porsche_data[[#This Row],[Interior Color]]="Black",porsche_data[[#This Row],[Interior Color]]="Beige",porsche_data[[#This Row],[Interior Color]]="Brown",porsche_data[[#This Row],[Interior Color]]="Grey"),0,1)</f>
        <v>0</v>
      </c>
      <c r="AC2978" t="s">
        <v>99</v>
      </c>
      <c r="AD29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79" spans="1:30" hidden="1" x14ac:dyDescent="0.2">
      <c r="A2979" t="s">
        <v>1766</v>
      </c>
      <c r="C2979" t="e">
        <f>ABS((porsche_data[[#This Row],[Price]]-#REF!)/#REF!)</f>
        <v>#REF!</v>
      </c>
      <c r="D2979" t="s">
        <v>482</v>
      </c>
      <c r="E2979" t="s">
        <v>832</v>
      </c>
      <c r="F2979">
        <f>IF(OR(ISNUMBER(SEARCH(" 4S",porsche_data[[#This Row],[Model]])), ISNUMBER(SEARCH(" S",porsche_data[[#This Row],[Model]]))),1,0)</f>
        <v>0</v>
      </c>
      <c r="G2979">
        <f>IF(ISNUMBER(SEARCH("Turbo",porsche_data[[#This Row],[Model]])),1,0)</f>
        <v>0</v>
      </c>
      <c r="H2979">
        <f>IF(ISNUMBER(SEARCH("GT",porsche_data[[#This Row],[Model]])),1,0)</f>
        <v>1</v>
      </c>
      <c r="I2979">
        <f>IF(ISNUMBER(SEARCH("RS",porsche_data[[#This Row],[Model]])),1,0)</f>
        <v>0</v>
      </c>
      <c r="J2979">
        <f>IF(ISNUMBER(SEARCH("Targa",porsche_data[[#This Row],[Body]])),1,0)</f>
        <v>0</v>
      </c>
      <c r="K2979">
        <f>IF(ISNUMBER(SEARCH("Cabriolet",porsche_data[[#This Row],[Body]])),1,0)</f>
        <v>0</v>
      </c>
      <c r="L2979" t="s">
        <v>44</v>
      </c>
      <c r="N2979" t="s">
        <v>4013</v>
      </c>
      <c r="O2979" t="str">
        <f>IF(ISNUMBER(SEARCH("km",porsche_data[[#This Row],[Mileage0]])),porsche_data[[#This Row],[Mileage0]],"")</f>
        <v/>
      </c>
      <c r="P2979" t="s">
        <v>529</v>
      </c>
      <c r="R2979" t="s">
        <v>19</v>
      </c>
      <c r="T2979" t="s">
        <v>20</v>
      </c>
      <c r="U2979" t="s">
        <v>21</v>
      </c>
      <c r="V2979">
        <f>IF(porsche_data[[#This Row],[Transmission]]="Automatic",1,0)</f>
        <v>0</v>
      </c>
      <c r="W2979">
        <f>IF(porsche_data[[#This Row],[Transmission]]="PDK",1,0)</f>
        <v>0</v>
      </c>
      <c r="X2979" t="s">
        <v>22</v>
      </c>
      <c r="Y2979">
        <f>IF(porsche_data[[#This Row],[Drive]]="Rear drive",0,1)</f>
        <v>0</v>
      </c>
      <c r="Z2979" t="s">
        <v>23</v>
      </c>
      <c r="AA2979" t="s">
        <v>24</v>
      </c>
      <c r="AB2979">
        <f>IF(OR(porsche_data[[#This Row],[Interior Color]]="Black",porsche_data[[#This Row],[Interior Color]]="Beige",porsche_data[[#This Row],[Interior Color]]="Brown",porsche_data[[#This Row],[Interior Color]]="Grey"),0,1)</f>
        <v>0</v>
      </c>
      <c r="AC2979" t="s">
        <v>99</v>
      </c>
      <c r="AD29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80" spans="1:30" hidden="1" x14ac:dyDescent="0.2">
      <c r="A2980" t="s">
        <v>25</v>
      </c>
      <c r="C2980" t="e">
        <f>ABS((porsche_data[[#This Row],[Price]]-#REF!)/#REF!)</f>
        <v>#REF!</v>
      </c>
      <c r="D2980" t="s">
        <v>229</v>
      </c>
      <c r="E2980" t="s">
        <v>291</v>
      </c>
      <c r="F2980">
        <f>IF(OR(ISNUMBER(SEARCH(" 4S",porsche_data[[#This Row],[Model]])), ISNUMBER(SEARCH(" S",porsche_data[[#This Row],[Model]]))),1,0)</f>
        <v>0</v>
      </c>
      <c r="G2980">
        <f>IF(ISNUMBER(SEARCH("Turbo",porsche_data[[#This Row],[Model]])),1,0)</f>
        <v>1</v>
      </c>
      <c r="H2980">
        <f>IF(ISNUMBER(SEARCH("GT",porsche_data[[#This Row],[Model]])),1,0)</f>
        <v>0</v>
      </c>
      <c r="I2980">
        <f>IF(ISNUMBER(SEARCH("RS",porsche_data[[#This Row],[Model]])),1,0)</f>
        <v>0</v>
      </c>
      <c r="J2980">
        <f>IF(ISNUMBER(SEARCH("Targa",porsche_data[[#This Row],[Body]])),1,0)</f>
        <v>0</v>
      </c>
      <c r="K2980">
        <f>IF(ISNUMBER(SEARCH("Cabriolet",porsche_data[[#This Row],[Body]])),1,0)</f>
        <v>0</v>
      </c>
      <c r="L2980" t="s">
        <v>44</v>
      </c>
      <c r="N2980" t="s">
        <v>356</v>
      </c>
      <c r="O2980" t="str">
        <f>IF(ISNUMBER(SEARCH("km",porsche_data[[#This Row],[Mileage0]])),porsche_data[[#This Row],[Mileage0]],"")</f>
        <v>7500 km</v>
      </c>
      <c r="P2980" t="s">
        <v>1709</v>
      </c>
      <c r="R2980" t="s">
        <v>213</v>
      </c>
      <c r="T2980" t="s">
        <v>20</v>
      </c>
      <c r="U2980" t="s">
        <v>21</v>
      </c>
      <c r="V2980">
        <f>IF(porsche_data[[#This Row],[Transmission]]="Automatic",1,0)</f>
        <v>0</v>
      </c>
      <c r="W2980">
        <f>IF(porsche_data[[#This Row],[Transmission]]="PDK",1,0)</f>
        <v>0</v>
      </c>
      <c r="X2980" t="s">
        <v>22</v>
      </c>
      <c r="Y2980">
        <f>IF(porsche_data[[#This Row],[Drive]]="Rear drive",0,1)</f>
        <v>0</v>
      </c>
      <c r="Z2980" t="s">
        <v>23</v>
      </c>
      <c r="AA2980" t="s">
        <v>24</v>
      </c>
      <c r="AB2980">
        <f>IF(OR(porsche_data[[#This Row],[Interior Color]]="Black",porsche_data[[#This Row],[Interior Color]]="Beige",porsche_data[[#This Row],[Interior Color]]="Brown",porsche_data[[#This Row],[Interior Color]]="Grey"),0,1)</f>
        <v>0</v>
      </c>
      <c r="AC2980" t="s">
        <v>24</v>
      </c>
      <c r="AD29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81" spans="1:30" x14ac:dyDescent="0.2">
      <c r="A2981" t="s">
        <v>457</v>
      </c>
      <c r="B2981">
        <v>89800</v>
      </c>
      <c r="C2981">
        <f>ABS((porsche_data[[#This Row],[Price]]-AVERAGE(B2913:B7368))/_xlfn.STDEV.P(B2913:B7368))</f>
        <v>1.5280203748180308</v>
      </c>
      <c r="D2981" t="s">
        <v>27</v>
      </c>
      <c r="E2981" t="s">
        <v>1279</v>
      </c>
      <c r="F2981">
        <f>IF(OR(ISNUMBER(SEARCH(" 4S",porsche_data[[#This Row],[Model]])), ISNUMBER(SEARCH(" S",porsche_data[[#This Row],[Model]]))),1,0)</f>
        <v>0</v>
      </c>
      <c r="G2981">
        <f>IF(ISNUMBER(SEARCH("Turbo",porsche_data[[#This Row],[Model]])),1,0)</f>
        <v>0</v>
      </c>
      <c r="H2981">
        <f>IF(ISNUMBER(SEARCH("GT",porsche_data[[#This Row],[Model]])),1,0)</f>
        <v>1</v>
      </c>
      <c r="I2981">
        <f>IF(ISNUMBER(SEARCH("RS",porsche_data[[#This Row],[Model]])),1,0)</f>
        <v>0</v>
      </c>
      <c r="J2981">
        <f>IF(ISNUMBER(SEARCH("Targa",porsche_data[[#This Row],[Body]])),1,0)</f>
        <v>0</v>
      </c>
      <c r="K2981">
        <f>IF(ISNUMBER(SEARCH("Cabriolet",porsche_data[[#This Row],[Body]])),1,0)</f>
        <v>1</v>
      </c>
      <c r="L2981" t="s">
        <v>16</v>
      </c>
      <c r="M2981">
        <v>997</v>
      </c>
      <c r="N2981" t="s">
        <v>2640</v>
      </c>
      <c r="O2981" s="3">
        <f>1*(LEFT(porsche_data[[#This Row],[Mileage0]],FIND(" ",porsche_data[[#This Row],[Mileage0]])-1))</f>
        <v>84925</v>
      </c>
      <c r="P2981" t="s">
        <v>137</v>
      </c>
      <c r="Q2981">
        <v>408</v>
      </c>
      <c r="R2981" t="s">
        <v>88</v>
      </c>
      <c r="S2981">
        <f>1*(LEFT(porsche_data[[#This Row],[Cylinder Capacity]],FIND(" ",porsche_data[[#This Row],[Cylinder Capacity]])-1))</f>
        <v>3.8</v>
      </c>
      <c r="T2981" t="s">
        <v>20</v>
      </c>
      <c r="U2981" t="s">
        <v>31</v>
      </c>
      <c r="V2981">
        <f>IF(porsche_data[[#This Row],[Transmission]]="Automatic",1,0)</f>
        <v>0</v>
      </c>
      <c r="W2981">
        <f>IF(porsche_data[[#This Row],[Transmission]]="PDK",1,0)</f>
        <v>1</v>
      </c>
      <c r="X2981" t="s">
        <v>22</v>
      </c>
      <c r="Y2981">
        <f>IF(porsche_data[[#This Row],[Drive]]="Rear drive",0,1)</f>
        <v>0</v>
      </c>
      <c r="Z2981" t="s">
        <v>23</v>
      </c>
      <c r="AA2981" t="s">
        <v>24</v>
      </c>
      <c r="AB2981">
        <f>IF(OR(porsche_data[[#This Row],[Interior Color]]="Black",porsche_data[[#This Row],[Interior Color]]="Beige",porsche_data[[#This Row],[Interior Color]]="Brown",porsche_data[[#This Row],[Interior Color]]="Grey"),0,1)</f>
        <v>0</v>
      </c>
      <c r="AC2981" t="s">
        <v>24</v>
      </c>
      <c r="AD29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82" spans="1:30" hidden="1" x14ac:dyDescent="0.2">
      <c r="A2982" t="s">
        <v>660</v>
      </c>
      <c r="C2982" t="e">
        <f>ABS((porsche_data[[#This Row],[Price]]-#REF!)/#REF!)</f>
        <v>#REF!</v>
      </c>
      <c r="D2982" t="s">
        <v>184</v>
      </c>
      <c r="E2982" t="s">
        <v>164</v>
      </c>
      <c r="F2982">
        <f>IF(OR(ISNUMBER(SEARCH(" 4S",porsche_data[[#This Row],[Model]])), ISNUMBER(SEARCH(" S",porsche_data[[#This Row],[Model]]))),1,0)</f>
        <v>0</v>
      </c>
      <c r="G2982">
        <f>IF(ISNUMBER(SEARCH("Turbo",porsche_data[[#This Row],[Model]])),1,0)</f>
        <v>0</v>
      </c>
      <c r="H2982">
        <f>IF(ISNUMBER(SEARCH("GT",porsche_data[[#This Row],[Model]])),1,0)</f>
        <v>1</v>
      </c>
      <c r="I2982">
        <f>IF(ISNUMBER(SEARCH("RS",porsche_data[[#This Row],[Model]])),1,0)</f>
        <v>0</v>
      </c>
      <c r="J2982">
        <f>IF(ISNUMBER(SEARCH("Targa",porsche_data[[#This Row],[Body]])),1,0)</f>
        <v>0</v>
      </c>
      <c r="K2982">
        <f>IF(ISNUMBER(SEARCH("Cabriolet",porsche_data[[#This Row],[Body]])),1,0)</f>
        <v>0</v>
      </c>
      <c r="L2982" t="s">
        <v>44</v>
      </c>
      <c r="N2982" t="s">
        <v>4016</v>
      </c>
      <c r="O2982" t="str">
        <f>IF(ISNUMBER(SEARCH("km",porsche_data[[#This Row],[Mileage0]])),porsche_data[[#This Row],[Mileage0]],"")</f>
        <v/>
      </c>
      <c r="P2982" t="s">
        <v>110</v>
      </c>
      <c r="R2982" t="s">
        <v>111</v>
      </c>
      <c r="T2982" t="s">
        <v>232</v>
      </c>
      <c r="U2982" t="s">
        <v>31</v>
      </c>
      <c r="V2982">
        <f>IF(porsche_data[[#This Row],[Transmission]]="Automatic",1,0)</f>
        <v>0</v>
      </c>
      <c r="W2982">
        <f>IF(porsche_data[[#This Row],[Transmission]]="PDK",1,0)</f>
        <v>1</v>
      </c>
      <c r="X2982" t="s">
        <v>22</v>
      </c>
      <c r="Y2982">
        <f>IF(porsche_data[[#This Row],[Drive]]="Rear drive",0,1)</f>
        <v>0</v>
      </c>
      <c r="Z2982" t="s">
        <v>23</v>
      </c>
      <c r="AA2982" t="s">
        <v>24</v>
      </c>
      <c r="AB2982">
        <f>IF(OR(porsche_data[[#This Row],[Interior Color]]="Black",porsche_data[[#This Row],[Interior Color]]="Beige",porsche_data[[#This Row],[Interior Color]]="Brown",porsche_data[[#This Row],[Interior Color]]="Grey"),0,1)</f>
        <v>0</v>
      </c>
      <c r="AC2982" t="s">
        <v>47</v>
      </c>
      <c r="AD29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83" spans="1:30" hidden="1" x14ac:dyDescent="0.2">
      <c r="A2983" t="s">
        <v>25</v>
      </c>
      <c r="C2983" t="e">
        <f>ABS((porsche_data[[#This Row],[Price]]-#REF!)/#REF!)</f>
        <v>#REF!</v>
      </c>
      <c r="D2983" t="s">
        <v>25</v>
      </c>
      <c r="E2983" t="s">
        <v>25</v>
      </c>
      <c r="F2983">
        <f>IF(OR(ISNUMBER(SEARCH(" 4S",porsche_data[[#This Row],[Model]])), ISNUMBER(SEARCH(" S",porsche_data[[#This Row],[Model]]))),1,0)</f>
        <v>0</v>
      </c>
      <c r="G2983">
        <f>IF(ISNUMBER(SEARCH("Turbo",porsche_data[[#This Row],[Model]])),1,0)</f>
        <v>0</v>
      </c>
      <c r="H2983">
        <f>IF(ISNUMBER(SEARCH("GT",porsche_data[[#This Row],[Model]])),1,0)</f>
        <v>0</v>
      </c>
      <c r="I2983">
        <f>IF(ISNUMBER(SEARCH("RS",porsche_data[[#This Row],[Model]])),1,0)</f>
        <v>0</v>
      </c>
      <c r="J2983">
        <f>IF(ISNUMBER(SEARCH("Targa",porsche_data[[#This Row],[Body]])),1,0)</f>
        <v>0</v>
      </c>
      <c r="K2983">
        <f>IF(ISNUMBER(SEARCH("Cabriolet",porsche_data[[#This Row],[Body]])),1,0)</f>
        <v>0</v>
      </c>
      <c r="L2983" t="s">
        <v>25</v>
      </c>
      <c r="N2983" t="s">
        <v>25</v>
      </c>
      <c r="O2983" t="str">
        <f>IF(ISNUMBER(SEARCH("km",porsche_data[[#This Row],[Mileage0]])),porsche_data[[#This Row],[Mileage0]],"")</f>
        <v/>
      </c>
      <c r="P2983" t="s">
        <v>25</v>
      </c>
      <c r="R2983" t="s">
        <v>25</v>
      </c>
      <c r="T2983" t="s">
        <v>25</v>
      </c>
      <c r="U2983" t="s">
        <v>25</v>
      </c>
      <c r="V2983">
        <f>IF(porsche_data[[#This Row],[Transmission]]="Automatic",1,0)</f>
        <v>0</v>
      </c>
      <c r="W2983">
        <f>IF(porsche_data[[#This Row],[Transmission]]="PDK",1,0)</f>
        <v>0</v>
      </c>
      <c r="X2983" t="s">
        <v>25</v>
      </c>
      <c r="Y2983">
        <f>IF(porsche_data[[#This Row],[Drive]]="Rear drive",0,1)</f>
        <v>1</v>
      </c>
      <c r="Z2983" t="s">
        <v>25</v>
      </c>
      <c r="AA2983" t="s">
        <v>25</v>
      </c>
      <c r="AB2983">
        <f>IF(OR(porsche_data[[#This Row],[Interior Color]]="Black",porsche_data[[#This Row],[Interior Color]]="Beige",porsche_data[[#This Row],[Interior Color]]="Brown",porsche_data[[#This Row],[Interior Color]]="Grey"),0,1)</f>
        <v>1</v>
      </c>
      <c r="AC2983" t="s">
        <v>25</v>
      </c>
      <c r="AD29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84" spans="1:30" hidden="1" x14ac:dyDescent="0.2">
      <c r="A2984" t="s">
        <v>2164</v>
      </c>
      <c r="C2984" t="e">
        <f>ABS((porsche_data[[#This Row],[Price]]-#REF!)/#REF!)</f>
        <v>#REF!</v>
      </c>
      <c r="D2984" t="s">
        <v>204</v>
      </c>
      <c r="E2984" t="s">
        <v>1608</v>
      </c>
      <c r="F2984">
        <f>IF(OR(ISNUMBER(SEARCH(" 4S",porsche_data[[#This Row],[Model]])), ISNUMBER(SEARCH(" S",porsche_data[[#This Row],[Model]]))),1,0)</f>
        <v>0</v>
      </c>
      <c r="G2984">
        <f>IF(ISNUMBER(SEARCH("Turbo",porsche_data[[#This Row],[Model]])),1,0)</f>
        <v>0</v>
      </c>
      <c r="H2984">
        <f>IF(ISNUMBER(SEARCH("GT",porsche_data[[#This Row],[Model]])),1,0)</f>
        <v>1</v>
      </c>
      <c r="I2984">
        <f>IF(ISNUMBER(SEARCH("RS",porsche_data[[#This Row],[Model]])),1,0)</f>
        <v>0</v>
      </c>
      <c r="J2984">
        <f>IF(ISNUMBER(SEARCH("Targa",porsche_data[[#This Row],[Body]])),1,0)</f>
        <v>0</v>
      </c>
      <c r="K2984">
        <f>IF(ISNUMBER(SEARCH("Cabriolet",porsche_data[[#This Row],[Body]])),1,0)</f>
        <v>0</v>
      </c>
      <c r="L2984" t="s">
        <v>44</v>
      </c>
      <c r="N2984" t="s">
        <v>4017</v>
      </c>
      <c r="O2984" t="str">
        <f>IF(ISNUMBER(SEARCH("km",porsche_data[[#This Row],[Mileage0]])),porsche_data[[#This Row],[Mileage0]],"")</f>
        <v/>
      </c>
      <c r="P2984" t="s">
        <v>137</v>
      </c>
      <c r="R2984" t="s">
        <v>88</v>
      </c>
      <c r="T2984" t="s">
        <v>232</v>
      </c>
      <c r="U2984" t="s">
        <v>31</v>
      </c>
      <c r="V2984">
        <f>IF(porsche_data[[#This Row],[Transmission]]="Automatic",1,0)</f>
        <v>0</v>
      </c>
      <c r="W2984">
        <f>IF(porsche_data[[#This Row],[Transmission]]="PDK",1,0)</f>
        <v>1</v>
      </c>
      <c r="X2984" t="s">
        <v>46</v>
      </c>
      <c r="Y2984">
        <f>IF(porsche_data[[#This Row],[Drive]]="Rear drive",0,1)</f>
        <v>1</v>
      </c>
      <c r="Z2984" t="s">
        <v>23</v>
      </c>
      <c r="AA2984" t="s">
        <v>24</v>
      </c>
      <c r="AB2984">
        <f>IF(OR(porsche_data[[#This Row],[Interior Color]]="Black",porsche_data[[#This Row],[Interior Color]]="Beige",porsche_data[[#This Row],[Interior Color]]="Brown",porsche_data[[#This Row],[Interior Color]]="Grey"),0,1)</f>
        <v>0</v>
      </c>
      <c r="AC2984" t="s">
        <v>32</v>
      </c>
      <c r="AD29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85" spans="1:30" x14ac:dyDescent="0.2">
      <c r="A2985" t="s">
        <v>457</v>
      </c>
      <c r="B2985">
        <v>89800</v>
      </c>
      <c r="C2985">
        <f>ABS((porsche_data[[#This Row],[Price]]-AVERAGE(B2917:B7372))/_xlfn.STDEV.P(B2917:B7372))</f>
        <v>1.5325214173917698</v>
      </c>
      <c r="D2985" t="s">
        <v>209</v>
      </c>
      <c r="E2985" t="s">
        <v>505</v>
      </c>
      <c r="F2985">
        <f>IF(OR(ISNUMBER(SEARCH(" 4S",porsche_data[[#This Row],[Model]])), ISNUMBER(SEARCH(" S",porsche_data[[#This Row],[Model]]))),1,0)</f>
        <v>0</v>
      </c>
      <c r="G2985">
        <f>IF(ISNUMBER(SEARCH("Turbo",porsche_data[[#This Row],[Model]])),1,0)</f>
        <v>0</v>
      </c>
      <c r="H2985">
        <f>IF(ISNUMBER(SEARCH("GT",porsche_data[[#This Row],[Model]])),1,0)</f>
        <v>0</v>
      </c>
      <c r="I2985">
        <f>IF(ISNUMBER(SEARCH("RS",porsche_data[[#This Row],[Model]])),1,0)</f>
        <v>0</v>
      </c>
      <c r="J2985">
        <f>IF(ISNUMBER(SEARCH("Targa",porsche_data[[#This Row],[Body]])),1,0)</f>
        <v>0</v>
      </c>
      <c r="K2985">
        <f>IF(ISNUMBER(SEARCH("Cabriolet",porsche_data[[#This Row],[Body]])),1,0)</f>
        <v>0</v>
      </c>
      <c r="L2985" t="s">
        <v>44</v>
      </c>
      <c r="M2985">
        <v>911</v>
      </c>
      <c r="N2985" t="s">
        <v>2641</v>
      </c>
      <c r="O2985" s="3">
        <f>1*(LEFT(porsche_data[[#This Row],[Mileage0]],FIND(" ",porsche_data[[#This Row],[Mileage0]])-1))</f>
        <v>55253</v>
      </c>
      <c r="P2985" t="s">
        <v>59</v>
      </c>
      <c r="Q2985">
        <v>231</v>
      </c>
      <c r="R2985" t="s">
        <v>60</v>
      </c>
      <c r="S2985">
        <f>1*(LEFT(porsche_data[[#This Row],[Cylinder Capacity]],FIND(" ",porsche_data[[#This Row],[Cylinder Capacity]])-1))</f>
        <v>3.2</v>
      </c>
      <c r="T2985" t="s">
        <v>20</v>
      </c>
      <c r="U2985" t="s">
        <v>21</v>
      </c>
      <c r="V2985">
        <f>IF(porsche_data[[#This Row],[Transmission]]="Automatic",1,0)</f>
        <v>0</v>
      </c>
      <c r="W2985">
        <f>IF(porsche_data[[#This Row],[Transmission]]="PDK",1,0)</f>
        <v>0</v>
      </c>
      <c r="X2985" t="s">
        <v>22</v>
      </c>
      <c r="Y2985">
        <f>IF(porsche_data[[#This Row],[Drive]]="Rear drive",0,1)</f>
        <v>0</v>
      </c>
      <c r="Z2985" t="s">
        <v>23</v>
      </c>
      <c r="AA2985" t="s">
        <v>24</v>
      </c>
      <c r="AB2985">
        <f>IF(OR(porsche_data[[#This Row],[Interior Color]]="Black",porsche_data[[#This Row],[Interior Color]]="Beige",porsche_data[[#This Row],[Interior Color]]="Brown",porsche_data[[#This Row],[Interior Color]]="Grey"),0,1)</f>
        <v>0</v>
      </c>
      <c r="AC2985" t="s">
        <v>47</v>
      </c>
      <c r="AD29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86" spans="1:30" x14ac:dyDescent="0.2">
      <c r="A2986" t="s">
        <v>457</v>
      </c>
      <c r="B2986">
        <v>89800</v>
      </c>
      <c r="C2986">
        <f>ABS((porsche_data[[#This Row],[Price]]-AVERAGE(B2918:B7373))/_xlfn.STDEV.P(B2918:B7373))</f>
        <v>1.5325214173917698</v>
      </c>
      <c r="D2986" t="s">
        <v>482</v>
      </c>
      <c r="E2986" t="s">
        <v>321</v>
      </c>
      <c r="F2986">
        <f>IF(OR(ISNUMBER(SEARCH(" 4S",porsche_data[[#This Row],[Model]])), ISNUMBER(SEARCH(" S",porsche_data[[#This Row],[Model]]))),1,0)</f>
        <v>0</v>
      </c>
      <c r="G2986">
        <f>IF(ISNUMBER(SEARCH("Turbo",porsche_data[[#This Row],[Model]])),1,0)</f>
        <v>1</v>
      </c>
      <c r="H2986">
        <f>IF(ISNUMBER(SEARCH("GT",porsche_data[[#This Row],[Model]])),1,0)</f>
        <v>0</v>
      </c>
      <c r="I2986">
        <f>IF(ISNUMBER(SEARCH("RS",porsche_data[[#This Row],[Model]])),1,0)</f>
        <v>0</v>
      </c>
      <c r="J2986">
        <f>IF(ISNUMBER(SEARCH("Targa",porsche_data[[#This Row],[Body]])),1,0)</f>
        <v>0</v>
      </c>
      <c r="K2986">
        <f>IF(ISNUMBER(SEARCH("Cabriolet",porsche_data[[#This Row],[Body]])),1,0)</f>
        <v>1</v>
      </c>
      <c r="L2986" t="s">
        <v>16</v>
      </c>
      <c r="M2986">
        <v>996</v>
      </c>
      <c r="N2986" t="s">
        <v>114</v>
      </c>
      <c r="O2986" s="3">
        <f>1*(LEFT(porsche_data[[#This Row],[Mileage0]],FIND(" ",porsche_data[[#This Row],[Mileage0]])-1))</f>
        <v>32500</v>
      </c>
      <c r="P2986" t="s">
        <v>73</v>
      </c>
      <c r="Q2986">
        <v>420</v>
      </c>
      <c r="R2986" t="s">
        <v>19</v>
      </c>
      <c r="S2986">
        <f>1*(LEFT(porsche_data[[#This Row],[Cylinder Capacity]],FIND(" ",porsche_data[[#This Row],[Cylinder Capacity]])-1))</f>
        <v>3.6</v>
      </c>
      <c r="T2986" t="s">
        <v>20</v>
      </c>
      <c r="U2986" t="s">
        <v>21</v>
      </c>
      <c r="V2986">
        <f>IF(porsche_data[[#This Row],[Transmission]]="Automatic",1,0)</f>
        <v>0</v>
      </c>
      <c r="W2986">
        <f>IF(porsche_data[[#This Row],[Transmission]]="PDK",1,0)</f>
        <v>0</v>
      </c>
      <c r="X2986" t="s">
        <v>46</v>
      </c>
      <c r="Y2986">
        <f>IF(porsche_data[[#This Row],[Drive]]="Rear drive",0,1)</f>
        <v>1</v>
      </c>
      <c r="Z2986" t="s">
        <v>23</v>
      </c>
      <c r="AA2986" t="s">
        <v>250</v>
      </c>
      <c r="AB2986">
        <f>IF(OR(porsche_data[[#This Row],[Interior Color]]="Black",porsche_data[[#This Row],[Interior Color]]="Beige",porsche_data[[#This Row],[Interior Color]]="Brown",porsche_data[[#This Row],[Interior Color]]="Grey"),0,1)</f>
        <v>0</v>
      </c>
      <c r="AC2986" t="s">
        <v>24</v>
      </c>
      <c r="AD29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87" spans="1:30" x14ac:dyDescent="0.2">
      <c r="A2987" t="s">
        <v>2198</v>
      </c>
      <c r="B2987">
        <v>89600</v>
      </c>
      <c r="C2987">
        <f>ABS((porsche_data[[#This Row],[Price]]-AVERAGE(B2919:B7374))/_xlfn.STDEV.P(B2919:B7374))</f>
        <v>1.5191852900846925</v>
      </c>
      <c r="D2987" t="s">
        <v>204</v>
      </c>
      <c r="E2987" t="s">
        <v>1279</v>
      </c>
      <c r="F2987">
        <f>IF(OR(ISNUMBER(SEARCH(" 4S",porsche_data[[#This Row],[Model]])), ISNUMBER(SEARCH(" S",porsche_data[[#This Row],[Model]]))),1,0)</f>
        <v>0</v>
      </c>
      <c r="G2987">
        <f>IF(ISNUMBER(SEARCH("Turbo",porsche_data[[#This Row],[Model]])),1,0)</f>
        <v>0</v>
      </c>
      <c r="H2987">
        <f>IF(ISNUMBER(SEARCH("GT",porsche_data[[#This Row],[Model]])),1,0)</f>
        <v>1</v>
      </c>
      <c r="I2987">
        <f>IF(ISNUMBER(SEARCH("RS",porsche_data[[#This Row],[Model]])),1,0)</f>
        <v>0</v>
      </c>
      <c r="J2987">
        <f>IF(ISNUMBER(SEARCH("Targa",porsche_data[[#This Row],[Body]])),1,0)</f>
        <v>0</v>
      </c>
      <c r="K2987">
        <f>IF(ISNUMBER(SEARCH("Cabriolet",porsche_data[[#This Row],[Body]])),1,0)</f>
        <v>0</v>
      </c>
      <c r="L2987" t="s">
        <v>44</v>
      </c>
      <c r="M2987">
        <v>997</v>
      </c>
      <c r="N2987" t="s">
        <v>2199</v>
      </c>
      <c r="O2987" s="3">
        <f>1*(LEFT(porsche_data[[#This Row],[Mileage0]],FIND(" ",porsche_data[[#This Row],[Mileage0]])-1))</f>
        <v>55600</v>
      </c>
      <c r="P2987" t="s">
        <v>137</v>
      </c>
      <c r="Q2987">
        <v>408</v>
      </c>
      <c r="R2987" t="s">
        <v>88</v>
      </c>
      <c r="S2987">
        <f>1*(LEFT(porsche_data[[#This Row],[Cylinder Capacity]],FIND(" ",porsche_data[[#This Row],[Cylinder Capacity]])-1))</f>
        <v>3.8</v>
      </c>
      <c r="T2987" t="s">
        <v>20</v>
      </c>
      <c r="U2987" t="s">
        <v>31</v>
      </c>
      <c r="V2987">
        <f>IF(porsche_data[[#This Row],[Transmission]]="Automatic",1,0)</f>
        <v>0</v>
      </c>
      <c r="W2987">
        <f>IF(porsche_data[[#This Row],[Transmission]]="PDK",1,0)</f>
        <v>1</v>
      </c>
      <c r="X2987" t="s">
        <v>22</v>
      </c>
      <c r="Y2987">
        <f>IF(porsche_data[[#This Row],[Drive]]="Rear drive",0,1)</f>
        <v>0</v>
      </c>
      <c r="Z2987" t="s">
        <v>23</v>
      </c>
      <c r="AA2987" t="s">
        <v>68</v>
      </c>
      <c r="AB2987">
        <f>IF(OR(porsche_data[[#This Row],[Interior Color]]="Black",porsche_data[[#This Row],[Interior Color]]="Beige",porsche_data[[#This Row],[Interior Color]]="Brown",porsche_data[[#This Row],[Interior Color]]="Grey"),0,1)</f>
        <v>0</v>
      </c>
      <c r="AC2987" t="s">
        <v>61</v>
      </c>
      <c r="AD29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88" spans="1:30" x14ac:dyDescent="0.2">
      <c r="A2988" t="s">
        <v>1233</v>
      </c>
      <c r="B2988">
        <v>89500</v>
      </c>
      <c r="C2988">
        <f>ABS((porsche_data[[#This Row],[Price]]-AVERAGE(B2920:B7375))/_xlfn.STDEV.P(B2920:B7375))</f>
        <v>1.517033921718733</v>
      </c>
      <c r="D2988" t="s">
        <v>128</v>
      </c>
      <c r="E2988" t="s">
        <v>461</v>
      </c>
      <c r="F2988">
        <f>IF(OR(ISNUMBER(SEARCH(" 4S",porsche_data[[#This Row],[Model]])), ISNUMBER(SEARCH(" S",porsche_data[[#This Row],[Model]]))),1,0)</f>
        <v>0</v>
      </c>
      <c r="G2988">
        <f>IF(ISNUMBER(SEARCH("Turbo",porsche_data[[#This Row],[Model]])),1,0)</f>
        <v>0</v>
      </c>
      <c r="H2988">
        <f>IF(ISNUMBER(SEARCH("GT",porsche_data[[#This Row],[Model]])),1,0)</f>
        <v>0</v>
      </c>
      <c r="I2988">
        <f>IF(ISNUMBER(SEARCH("RS",porsche_data[[#This Row],[Model]])),1,0)</f>
        <v>0</v>
      </c>
      <c r="J2988">
        <f>IF(ISNUMBER(SEARCH("Targa",porsche_data[[#This Row],[Body]])),1,0)</f>
        <v>0</v>
      </c>
      <c r="K2988">
        <f>IF(ISNUMBER(SEARCH("Cabriolet",porsche_data[[#This Row],[Body]])),1,0)</f>
        <v>0</v>
      </c>
      <c r="L2988" t="s">
        <v>44</v>
      </c>
      <c r="M2988">
        <v>991</v>
      </c>
      <c r="N2988" t="s">
        <v>1234</v>
      </c>
      <c r="O2988" s="3">
        <f>1*(LEFT(porsche_data[[#This Row],[Mileage0]],FIND(" ",porsche_data[[#This Row],[Mileage0]])-1))</f>
        <v>70800</v>
      </c>
      <c r="P2988" t="s">
        <v>197</v>
      </c>
      <c r="Q2988">
        <v>350</v>
      </c>
      <c r="R2988" t="s">
        <v>270</v>
      </c>
      <c r="S2988">
        <f>1*(LEFT(porsche_data[[#This Row],[Cylinder Capacity]],FIND(" ",porsche_data[[#This Row],[Cylinder Capacity]])-1))</f>
        <v>3.4</v>
      </c>
      <c r="T2988" t="s">
        <v>20</v>
      </c>
      <c r="U2988" t="s">
        <v>31</v>
      </c>
      <c r="V2988">
        <f>IF(porsche_data[[#This Row],[Transmission]]="Automatic",1,0)</f>
        <v>0</v>
      </c>
      <c r="W2988">
        <f>IF(porsche_data[[#This Row],[Transmission]]="PDK",1,0)</f>
        <v>1</v>
      </c>
      <c r="X2988" t="s">
        <v>46</v>
      </c>
      <c r="Y2988">
        <f>IF(porsche_data[[#This Row],[Drive]]="Rear drive",0,1)</f>
        <v>1</v>
      </c>
      <c r="Z2988" t="s">
        <v>23</v>
      </c>
      <c r="AA2988" t="s">
        <v>24</v>
      </c>
      <c r="AB2988">
        <f>IF(OR(porsche_data[[#This Row],[Interior Color]]="Black",porsche_data[[#This Row],[Interior Color]]="Beige",porsche_data[[#This Row],[Interior Color]]="Brown",porsche_data[[#This Row],[Interior Color]]="Grey"),0,1)</f>
        <v>0</v>
      </c>
      <c r="AC2988" t="s">
        <v>24</v>
      </c>
      <c r="AD29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89" spans="1:30" hidden="1" x14ac:dyDescent="0.2">
      <c r="A2989" t="s">
        <v>25</v>
      </c>
      <c r="C2989" t="e">
        <f>ABS((porsche_data[[#This Row],[Price]]-#REF!)/#REF!)</f>
        <v>#REF!</v>
      </c>
      <c r="D2989" t="s">
        <v>25</v>
      </c>
      <c r="E2989" t="s">
        <v>25</v>
      </c>
      <c r="F2989">
        <f>IF(OR(ISNUMBER(SEARCH(" 4S",porsche_data[[#This Row],[Model]])), ISNUMBER(SEARCH(" S",porsche_data[[#This Row],[Model]]))),1,0)</f>
        <v>0</v>
      </c>
      <c r="G2989">
        <f>IF(ISNUMBER(SEARCH("Turbo",porsche_data[[#This Row],[Model]])),1,0)</f>
        <v>0</v>
      </c>
      <c r="H2989">
        <f>IF(ISNUMBER(SEARCH("GT",porsche_data[[#This Row],[Model]])),1,0)</f>
        <v>0</v>
      </c>
      <c r="I2989">
        <f>IF(ISNUMBER(SEARCH("RS",porsche_data[[#This Row],[Model]])),1,0)</f>
        <v>0</v>
      </c>
      <c r="J2989">
        <f>IF(ISNUMBER(SEARCH("Targa",porsche_data[[#This Row],[Body]])),1,0)</f>
        <v>0</v>
      </c>
      <c r="K2989">
        <f>IF(ISNUMBER(SEARCH("Cabriolet",porsche_data[[#This Row],[Body]])),1,0)</f>
        <v>0</v>
      </c>
      <c r="L2989" t="s">
        <v>25</v>
      </c>
      <c r="N2989" t="s">
        <v>25</v>
      </c>
      <c r="O2989" t="str">
        <f>IF(ISNUMBER(SEARCH("km",porsche_data[[#This Row],[Mileage0]])),porsche_data[[#This Row],[Mileage0]],"")</f>
        <v/>
      </c>
      <c r="P2989" t="s">
        <v>25</v>
      </c>
      <c r="R2989" t="s">
        <v>25</v>
      </c>
      <c r="T2989" t="s">
        <v>25</v>
      </c>
      <c r="U2989" t="s">
        <v>25</v>
      </c>
      <c r="V2989">
        <f>IF(porsche_data[[#This Row],[Transmission]]="Automatic",1,0)</f>
        <v>0</v>
      </c>
      <c r="W2989">
        <f>IF(porsche_data[[#This Row],[Transmission]]="PDK",1,0)</f>
        <v>0</v>
      </c>
      <c r="X2989" t="s">
        <v>25</v>
      </c>
      <c r="Y2989">
        <f>IF(porsche_data[[#This Row],[Drive]]="Rear drive",0,1)</f>
        <v>1</v>
      </c>
      <c r="Z2989" t="s">
        <v>25</v>
      </c>
      <c r="AA2989" t="s">
        <v>25</v>
      </c>
      <c r="AB2989">
        <f>IF(OR(porsche_data[[#This Row],[Interior Color]]="Black",porsche_data[[#This Row],[Interior Color]]="Beige",porsche_data[[#This Row],[Interior Color]]="Brown",porsche_data[[#This Row],[Interior Color]]="Grey"),0,1)</f>
        <v>1</v>
      </c>
      <c r="AC2989" t="s">
        <v>25</v>
      </c>
      <c r="AD29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90" spans="1:30" hidden="1" x14ac:dyDescent="0.2">
      <c r="A2990" t="s">
        <v>1233</v>
      </c>
      <c r="B2990">
        <v>89500</v>
      </c>
      <c r="C2990" t="e">
        <f>ABS((porsche_data[[#This Row],[Price]]-#REF!)/#REF!)</f>
        <v>#REF!</v>
      </c>
      <c r="D2990" t="s">
        <v>728</v>
      </c>
      <c r="E2990" t="s">
        <v>426</v>
      </c>
      <c r="F2990">
        <f>IF(OR(ISNUMBER(SEARCH(" 4S",porsche_data[[#This Row],[Model]])), ISNUMBER(SEARCH(" S",porsche_data[[#This Row],[Model]]))),1,0)</f>
        <v>0</v>
      </c>
      <c r="G2990">
        <f>IF(ISNUMBER(SEARCH("Turbo",porsche_data[[#This Row],[Model]])),1,0)</f>
        <v>0</v>
      </c>
      <c r="H2990">
        <f>IF(ISNUMBER(SEARCH("GT",porsche_data[[#This Row],[Model]])),1,0)</f>
        <v>0</v>
      </c>
      <c r="I2990">
        <f>IF(ISNUMBER(SEARCH("RS",porsche_data[[#This Row],[Model]])),1,0)</f>
        <v>0</v>
      </c>
      <c r="J2990">
        <f>IF(ISNUMBER(SEARCH("Targa",porsche_data[[#This Row],[Body]])),1,0)</f>
        <v>1</v>
      </c>
      <c r="K2990">
        <f>IF(ISNUMBER(SEARCH("Cabriolet",porsche_data[[#This Row],[Body]])),1,0)</f>
        <v>0</v>
      </c>
      <c r="L2990" t="s">
        <v>36</v>
      </c>
      <c r="N2990" t="s">
        <v>1052</v>
      </c>
      <c r="O2990" t="str">
        <f>IF(ISNUMBER(SEARCH("km",porsche_data[[#This Row],[Mileage0]])),porsche_data[[#This Row],[Mileage0]],"")</f>
        <v>5000 km</v>
      </c>
      <c r="P2990" t="s">
        <v>428</v>
      </c>
      <c r="R2990" t="s">
        <v>429</v>
      </c>
      <c r="T2990" t="s">
        <v>20</v>
      </c>
      <c r="U2990" t="s">
        <v>21</v>
      </c>
      <c r="V2990">
        <f>IF(porsche_data[[#This Row],[Transmission]]="Automatic",1,0)</f>
        <v>0</v>
      </c>
      <c r="W2990">
        <f>IF(porsche_data[[#This Row],[Transmission]]="PDK",1,0)</f>
        <v>0</v>
      </c>
      <c r="X2990" t="s">
        <v>22</v>
      </c>
      <c r="Y2990">
        <f>IF(porsche_data[[#This Row],[Drive]]="Rear drive",0,1)</f>
        <v>0</v>
      </c>
      <c r="Z2990" t="s">
        <v>23</v>
      </c>
      <c r="AA2990" t="s">
        <v>24</v>
      </c>
      <c r="AB2990">
        <f>IF(OR(porsche_data[[#This Row],[Interior Color]]="Black",porsche_data[[#This Row],[Interior Color]]="Beige",porsche_data[[#This Row],[Interior Color]]="Brown",porsche_data[[#This Row],[Interior Color]]="Grey"),0,1)</f>
        <v>0</v>
      </c>
      <c r="AC2990" t="s">
        <v>32</v>
      </c>
      <c r="AD29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91" spans="1:30" hidden="1" x14ac:dyDescent="0.2">
      <c r="A2991" t="s">
        <v>4024</v>
      </c>
      <c r="C2991" t="e">
        <f>ABS((porsche_data[[#This Row],[Price]]-#REF!)/#REF!)</f>
        <v>#REF!</v>
      </c>
      <c r="D2991" t="s">
        <v>90</v>
      </c>
      <c r="E2991" t="s">
        <v>4025</v>
      </c>
      <c r="F2991">
        <f>IF(OR(ISNUMBER(SEARCH(" 4S",porsche_data[[#This Row],[Model]])), ISNUMBER(SEARCH(" S",porsche_data[[#This Row],[Model]]))),1,0)</f>
        <v>0</v>
      </c>
      <c r="G2991">
        <f>IF(ISNUMBER(SEARCH("Turbo",porsche_data[[#This Row],[Model]])),1,0)</f>
        <v>0</v>
      </c>
      <c r="H2991">
        <f>IF(ISNUMBER(SEARCH("GT",porsche_data[[#This Row],[Model]])),1,0)</f>
        <v>0</v>
      </c>
      <c r="I2991">
        <f>IF(ISNUMBER(SEARCH("RS",porsche_data[[#This Row],[Model]])),1,0)</f>
        <v>0</v>
      </c>
      <c r="J2991">
        <f>IF(ISNUMBER(SEARCH("Targa",porsche_data[[#This Row],[Body]])),1,0)</f>
        <v>0</v>
      </c>
      <c r="K2991">
        <f>IF(ISNUMBER(SEARCH("Cabriolet",porsche_data[[#This Row],[Body]])),1,0)</f>
        <v>0</v>
      </c>
      <c r="L2991" t="s">
        <v>44</v>
      </c>
      <c r="N2991" t="s">
        <v>668</v>
      </c>
      <c r="O2991" t="str">
        <f>IF(ISNUMBER(SEARCH("km",porsche_data[[#This Row],[Mileage0]])),porsche_data[[#This Row],[Mileage0]],"")</f>
        <v>17000 km</v>
      </c>
      <c r="P2991" t="s">
        <v>202</v>
      </c>
      <c r="R2991" t="s">
        <v>122</v>
      </c>
      <c r="T2991" t="s">
        <v>20</v>
      </c>
      <c r="U2991" t="s">
        <v>21</v>
      </c>
      <c r="V2991">
        <f>IF(porsche_data[[#This Row],[Transmission]]="Automatic",1,0)</f>
        <v>0</v>
      </c>
      <c r="W2991">
        <f>IF(porsche_data[[#This Row],[Transmission]]="PDK",1,0)</f>
        <v>0</v>
      </c>
      <c r="X2991" t="s">
        <v>22</v>
      </c>
      <c r="Y2991">
        <f>IF(porsche_data[[#This Row],[Drive]]="Rear drive",0,1)</f>
        <v>0</v>
      </c>
      <c r="Z2991" t="s">
        <v>23</v>
      </c>
      <c r="AA2991" t="s">
        <v>24</v>
      </c>
      <c r="AB2991">
        <f>IF(OR(porsche_data[[#This Row],[Interior Color]]="Black",porsche_data[[#This Row],[Interior Color]]="Beige",porsche_data[[#This Row],[Interior Color]]="Brown",porsche_data[[#This Row],[Interior Color]]="Grey"),0,1)</f>
        <v>0</v>
      </c>
      <c r="AC2991" t="s">
        <v>99</v>
      </c>
      <c r="AD29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92" spans="1:30" hidden="1" x14ac:dyDescent="0.2">
      <c r="A2992" t="s">
        <v>2983</v>
      </c>
      <c r="C2992" t="e">
        <f>ABS((porsche_data[[#This Row],[Price]]-#REF!)/#REF!)</f>
        <v>#REF!</v>
      </c>
      <c r="D2992" t="s">
        <v>225</v>
      </c>
      <c r="E2992" t="s">
        <v>2522</v>
      </c>
      <c r="F2992">
        <f>IF(OR(ISNUMBER(SEARCH(" 4S",porsche_data[[#This Row],[Model]])), ISNUMBER(SEARCH(" S",porsche_data[[#This Row],[Model]]))),1,0)</f>
        <v>0</v>
      </c>
      <c r="G2992">
        <f>IF(ISNUMBER(SEARCH("Turbo",porsche_data[[#This Row],[Model]])),1,0)</f>
        <v>0</v>
      </c>
      <c r="H2992">
        <f>IF(ISNUMBER(SEARCH("GT",porsche_data[[#This Row],[Model]])),1,0)</f>
        <v>0</v>
      </c>
      <c r="I2992">
        <f>IF(ISNUMBER(SEARCH("RS",porsche_data[[#This Row],[Model]])),1,0)</f>
        <v>0</v>
      </c>
      <c r="J2992">
        <f>IF(ISNUMBER(SEARCH("Targa",porsche_data[[#This Row],[Body]])),1,0)</f>
        <v>1</v>
      </c>
      <c r="K2992">
        <f>IF(ISNUMBER(SEARCH("Cabriolet",porsche_data[[#This Row],[Body]])),1,0)</f>
        <v>0</v>
      </c>
      <c r="L2992" t="s">
        <v>36</v>
      </c>
      <c r="N2992" t="s">
        <v>1379</v>
      </c>
      <c r="O2992" t="str">
        <f>IF(ISNUMBER(SEARCH("km",porsche_data[[#This Row],[Mileage0]])),porsche_data[[#This Row],[Mileage0]],"")</f>
        <v>72000 km</v>
      </c>
      <c r="P2992" t="s">
        <v>1410</v>
      </c>
      <c r="R2992" t="s">
        <v>748</v>
      </c>
      <c r="T2992" t="s">
        <v>20</v>
      </c>
      <c r="U2992" t="s">
        <v>21</v>
      </c>
      <c r="V2992">
        <f>IF(porsche_data[[#This Row],[Transmission]]="Automatic",1,0)</f>
        <v>0</v>
      </c>
      <c r="W2992">
        <f>IF(porsche_data[[#This Row],[Transmission]]="PDK",1,0)</f>
        <v>0</v>
      </c>
      <c r="X2992" t="s">
        <v>22</v>
      </c>
      <c r="Y2992">
        <f>IF(porsche_data[[#This Row],[Drive]]="Rear drive",0,1)</f>
        <v>0</v>
      </c>
      <c r="Z2992" t="s">
        <v>23</v>
      </c>
      <c r="AA2992" t="s">
        <v>24</v>
      </c>
      <c r="AB2992">
        <f>IF(OR(porsche_data[[#This Row],[Interior Color]]="Black",porsche_data[[#This Row],[Interior Color]]="Beige",porsche_data[[#This Row],[Interior Color]]="Brown",porsche_data[[#This Row],[Interior Color]]="Grey"),0,1)</f>
        <v>0</v>
      </c>
      <c r="AC2992" t="s">
        <v>116</v>
      </c>
      <c r="AD29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93" spans="1:30" hidden="1" x14ac:dyDescent="0.2">
      <c r="A2993" t="s">
        <v>967</v>
      </c>
      <c r="B2993">
        <v>89000</v>
      </c>
      <c r="C2993" t="e">
        <f>ABS((porsche_data[[#This Row],[Price]]-#REF!)/#REF!)</f>
        <v>#REF!</v>
      </c>
      <c r="D2993" t="s">
        <v>446</v>
      </c>
      <c r="E2993" t="s">
        <v>527</v>
      </c>
      <c r="F2993">
        <f>IF(OR(ISNUMBER(SEARCH(" 4S",porsche_data[[#This Row],[Model]])), ISNUMBER(SEARCH(" S",porsche_data[[#This Row],[Model]]))),1,0)</f>
        <v>0</v>
      </c>
      <c r="G2993">
        <f>IF(ISNUMBER(SEARCH("Turbo",porsche_data[[#This Row],[Model]])),1,0)</f>
        <v>0</v>
      </c>
      <c r="H2993">
        <f>IF(ISNUMBER(SEARCH("GT",porsche_data[[#This Row],[Model]])),1,0)</f>
        <v>1</v>
      </c>
      <c r="I2993">
        <f>IF(ISNUMBER(SEARCH("RS",porsche_data[[#This Row],[Model]])),1,0)</f>
        <v>0</v>
      </c>
      <c r="J2993">
        <f>IF(ISNUMBER(SEARCH("Targa",porsche_data[[#This Row],[Body]])),1,0)</f>
        <v>0</v>
      </c>
      <c r="K2993">
        <f>IF(ISNUMBER(SEARCH("Cabriolet",porsche_data[[#This Row],[Body]])),1,0)</f>
        <v>0</v>
      </c>
      <c r="L2993" t="s">
        <v>44</v>
      </c>
      <c r="N2993" t="s">
        <v>77</v>
      </c>
      <c r="O2993" t="str">
        <f>IF(ISNUMBER(SEARCH("km",porsche_data[[#This Row],[Mileage0]])),porsche_data[[#This Row],[Mileage0]],"")</f>
        <v>82000 km</v>
      </c>
      <c r="P2993" t="s">
        <v>529</v>
      </c>
      <c r="Q2993">
        <v>381</v>
      </c>
      <c r="R2993" t="s">
        <v>25</v>
      </c>
      <c r="T2993" t="s">
        <v>20</v>
      </c>
      <c r="U2993" t="s">
        <v>21</v>
      </c>
      <c r="V2993">
        <f>IF(porsche_data[[#This Row],[Transmission]]="Automatic",1,0)</f>
        <v>0</v>
      </c>
      <c r="W2993">
        <f>IF(porsche_data[[#This Row],[Transmission]]="PDK",1,0)</f>
        <v>0</v>
      </c>
      <c r="X2993" t="s">
        <v>22</v>
      </c>
      <c r="Y2993">
        <f>IF(porsche_data[[#This Row],[Drive]]="Rear drive",0,1)</f>
        <v>0</v>
      </c>
      <c r="Z2993" t="s">
        <v>23</v>
      </c>
      <c r="AA2993" t="s">
        <v>24</v>
      </c>
      <c r="AB2993">
        <f>IF(OR(porsche_data[[#This Row],[Interior Color]]="Black",porsche_data[[#This Row],[Interior Color]]="Beige",porsche_data[[#This Row],[Interior Color]]="Brown",porsche_data[[#This Row],[Interior Color]]="Grey"),0,1)</f>
        <v>0</v>
      </c>
      <c r="AC2993" t="s">
        <v>24</v>
      </c>
      <c r="AD29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94" spans="1:30" hidden="1" x14ac:dyDescent="0.2">
      <c r="A2994" t="s">
        <v>3679</v>
      </c>
      <c r="C2994" t="e">
        <f>ABS((porsche_data[[#This Row],[Price]]-#REF!)/#REF!)</f>
        <v>#REF!</v>
      </c>
      <c r="D2994" t="s">
        <v>163</v>
      </c>
      <c r="E2994" t="s">
        <v>180</v>
      </c>
      <c r="F2994">
        <f>IF(OR(ISNUMBER(SEARCH(" 4S",porsche_data[[#This Row],[Model]])), ISNUMBER(SEARCH(" S",porsche_data[[#This Row],[Model]]))),1,0)</f>
        <v>0</v>
      </c>
      <c r="G2994">
        <f>IF(ISNUMBER(SEARCH("Turbo",porsche_data[[#This Row],[Model]])),1,0)</f>
        <v>0</v>
      </c>
      <c r="H2994">
        <f>IF(ISNUMBER(SEARCH("GT",porsche_data[[#This Row],[Model]])),1,0)</f>
        <v>0</v>
      </c>
      <c r="I2994">
        <f>IF(ISNUMBER(SEARCH("RS",porsche_data[[#This Row],[Model]])),1,0)</f>
        <v>0</v>
      </c>
      <c r="J2994">
        <f>IF(ISNUMBER(SEARCH("Targa",porsche_data[[#This Row],[Body]])),1,0)</f>
        <v>1</v>
      </c>
      <c r="K2994">
        <f>IF(ISNUMBER(SEARCH("Cabriolet",porsche_data[[#This Row],[Body]])),1,0)</f>
        <v>0</v>
      </c>
      <c r="L2994" t="s">
        <v>36</v>
      </c>
      <c r="N2994" t="s">
        <v>4026</v>
      </c>
      <c r="O2994" t="str">
        <f>IF(ISNUMBER(SEARCH("km",porsche_data[[#This Row],[Mileage0]])),porsche_data[[#This Row],[Mileage0]],"")</f>
        <v/>
      </c>
      <c r="P2994" t="s">
        <v>182</v>
      </c>
      <c r="R2994" t="s">
        <v>67</v>
      </c>
      <c r="T2994" t="s">
        <v>232</v>
      </c>
      <c r="U2994" t="s">
        <v>31</v>
      </c>
      <c r="V2994">
        <f>IF(porsche_data[[#This Row],[Transmission]]="Automatic",1,0)</f>
        <v>0</v>
      </c>
      <c r="W2994">
        <f>IF(porsche_data[[#This Row],[Transmission]]="PDK",1,0)</f>
        <v>1</v>
      </c>
      <c r="X2994" t="s">
        <v>46</v>
      </c>
      <c r="Y2994">
        <f>IF(porsche_data[[#This Row],[Drive]]="Rear drive",0,1)</f>
        <v>1</v>
      </c>
      <c r="Z2994" t="s">
        <v>23</v>
      </c>
      <c r="AA2994" t="s">
        <v>54</v>
      </c>
      <c r="AB2994">
        <f>IF(OR(porsche_data[[#This Row],[Interior Color]]="Black",porsche_data[[#This Row],[Interior Color]]="Beige",porsche_data[[#This Row],[Interior Color]]="Brown",porsche_data[[#This Row],[Interior Color]]="Grey"),0,1)</f>
        <v>1</v>
      </c>
      <c r="AC2994" t="s">
        <v>116</v>
      </c>
      <c r="AD29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95" spans="1:30" hidden="1" x14ac:dyDescent="0.2">
      <c r="A2995" t="s">
        <v>25</v>
      </c>
      <c r="C2995" t="e">
        <f>ABS((porsche_data[[#This Row],[Price]]-#REF!)/#REF!)</f>
        <v>#REF!</v>
      </c>
      <c r="D2995" t="s">
        <v>25</v>
      </c>
      <c r="E2995" t="s">
        <v>25</v>
      </c>
      <c r="F2995">
        <f>IF(OR(ISNUMBER(SEARCH(" 4S",porsche_data[[#This Row],[Model]])), ISNUMBER(SEARCH(" S",porsche_data[[#This Row],[Model]]))),1,0)</f>
        <v>0</v>
      </c>
      <c r="G2995">
        <f>IF(ISNUMBER(SEARCH("Turbo",porsche_data[[#This Row],[Model]])),1,0)</f>
        <v>0</v>
      </c>
      <c r="H2995">
        <f>IF(ISNUMBER(SEARCH("GT",porsche_data[[#This Row],[Model]])),1,0)</f>
        <v>0</v>
      </c>
      <c r="I2995">
        <f>IF(ISNUMBER(SEARCH("RS",porsche_data[[#This Row],[Model]])),1,0)</f>
        <v>0</v>
      </c>
      <c r="J2995">
        <f>IF(ISNUMBER(SEARCH("Targa",porsche_data[[#This Row],[Body]])),1,0)</f>
        <v>0</v>
      </c>
      <c r="K2995">
        <f>IF(ISNUMBER(SEARCH("Cabriolet",porsche_data[[#This Row],[Body]])),1,0)</f>
        <v>0</v>
      </c>
      <c r="L2995" t="s">
        <v>25</v>
      </c>
      <c r="N2995" t="s">
        <v>25</v>
      </c>
      <c r="O2995" t="str">
        <f>IF(ISNUMBER(SEARCH("km",porsche_data[[#This Row],[Mileage0]])),porsche_data[[#This Row],[Mileage0]],"")</f>
        <v/>
      </c>
      <c r="P2995" t="s">
        <v>25</v>
      </c>
      <c r="R2995" t="s">
        <v>25</v>
      </c>
      <c r="T2995" t="s">
        <v>25</v>
      </c>
      <c r="U2995" t="s">
        <v>25</v>
      </c>
      <c r="V2995">
        <f>IF(porsche_data[[#This Row],[Transmission]]="Automatic",1,0)</f>
        <v>0</v>
      </c>
      <c r="W2995">
        <f>IF(porsche_data[[#This Row],[Transmission]]="PDK",1,0)</f>
        <v>0</v>
      </c>
      <c r="X2995" t="s">
        <v>25</v>
      </c>
      <c r="Y2995">
        <f>IF(porsche_data[[#This Row],[Drive]]="Rear drive",0,1)</f>
        <v>1</v>
      </c>
      <c r="Z2995" t="s">
        <v>25</v>
      </c>
      <c r="AA2995" t="s">
        <v>25</v>
      </c>
      <c r="AB2995">
        <f>IF(OR(porsche_data[[#This Row],[Interior Color]]="Black",porsche_data[[#This Row],[Interior Color]]="Beige",porsche_data[[#This Row],[Interior Color]]="Brown",porsche_data[[#This Row],[Interior Color]]="Grey"),0,1)</f>
        <v>1</v>
      </c>
      <c r="AC2995" t="s">
        <v>25</v>
      </c>
      <c r="AD29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96" spans="1:30" hidden="1" x14ac:dyDescent="0.2">
      <c r="A2996" t="s">
        <v>3577</v>
      </c>
      <c r="C2996" t="e">
        <f>ABS((porsche_data[[#This Row],[Price]]-#REF!)/#REF!)</f>
        <v>#REF!</v>
      </c>
      <c r="D2996" t="s">
        <v>63</v>
      </c>
      <c r="E2996" t="s">
        <v>167</v>
      </c>
      <c r="F2996">
        <f>IF(OR(ISNUMBER(SEARCH(" 4S",porsche_data[[#This Row],[Model]])), ISNUMBER(SEARCH(" S",porsche_data[[#This Row],[Model]]))),1,0)</f>
        <v>0</v>
      </c>
      <c r="G2996">
        <f>IF(ISNUMBER(SEARCH("Turbo",porsche_data[[#This Row],[Model]])),1,0)</f>
        <v>0</v>
      </c>
      <c r="H2996">
        <f>IF(ISNUMBER(SEARCH("GT",porsche_data[[#This Row],[Model]])),1,0)</f>
        <v>1</v>
      </c>
      <c r="I2996">
        <f>IF(ISNUMBER(SEARCH("RS",porsche_data[[#This Row],[Model]])),1,0)</f>
        <v>1</v>
      </c>
      <c r="J2996">
        <f>IF(ISNUMBER(SEARCH("Targa",porsche_data[[#This Row],[Body]])),1,0)</f>
        <v>0</v>
      </c>
      <c r="K2996">
        <f>IF(ISNUMBER(SEARCH("Cabriolet",porsche_data[[#This Row],[Body]])),1,0)</f>
        <v>0</v>
      </c>
      <c r="L2996" t="s">
        <v>44</v>
      </c>
      <c r="N2996" t="s">
        <v>4027</v>
      </c>
      <c r="O2996" t="str">
        <f>IF(ISNUMBER(SEARCH("km",porsche_data[[#This Row],[Mileage0]])),porsche_data[[#This Row],[Mileage0]],"")</f>
        <v/>
      </c>
      <c r="P2996" t="s">
        <v>141</v>
      </c>
      <c r="R2996" t="s">
        <v>111</v>
      </c>
      <c r="T2996" t="s">
        <v>20</v>
      </c>
      <c r="U2996" t="s">
        <v>31</v>
      </c>
      <c r="V2996">
        <f>IF(porsche_data[[#This Row],[Transmission]]="Automatic",1,0)</f>
        <v>0</v>
      </c>
      <c r="W2996">
        <f>IF(porsche_data[[#This Row],[Transmission]]="PDK",1,0)</f>
        <v>1</v>
      </c>
      <c r="X2996" t="s">
        <v>22</v>
      </c>
      <c r="Y2996">
        <f>IF(porsche_data[[#This Row],[Drive]]="Rear drive",0,1)</f>
        <v>0</v>
      </c>
      <c r="Z2996" t="s">
        <v>23</v>
      </c>
      <c r="AA2996" t="s">
        <v>24</v>
      </c>
      <c r="AB2996">
        <f>IF(OR(porsche_data[[#This Row],[Interior Color]]="Black",porsche_data[[#This Row],[Interior Color]]="Beige",porsche_data[[#This Row],[Interior Color]]="Brown",porsche_data[[#This Row],[Interior Color]]="Grey"),0,1)</f>
        <v>0</v>
      </c>
      <c r="AC2996" t="s">
        <v>47</v>
      </c>
      <c r="AD29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2997" spans="1:30" x14ac:dyDescent="0.2">
      <c r="A2997" t="s">
        <v>967</v>
      </c>
      <c r="B2997">
        <v>89000</v>
      </c>
      <c r="C2997">
        <f>ABS((porsche_data[[#This Row],[Price]]-AVERAGE(B2929:B7384))/_xlfn.STDEV.P(B2929:B7384))</f>
        <v>1.4881693377802114</v>
      </c>
      <c r="D2997" t="s">
        <v>767</v>
      </c>
      <c r="E2997" t="s">
        <v>1109</v>
      </c>
      <c r="F2997">
        <f>IF(OR(ISNUMBER(SEARCH(" 4S",porsche_data[[#This Row],[Model]])), ISNUMBER(SEARCH(" S",porsche_data[[#This Row],[Model]]))),1,0)</f>
        <v>0</v>
      </c>
      <c r="G2997">
        <f>IF(ISNUMBER(SEARCH("Turbo",porsche_data[[#This Row],[Model]])),1,0)</f>
        <v>0</v>
      </c>
      <c r="H2997">
        <f>IF(ISNUMBER(SEARCH("GT",porsche_data[[#This Row],[Model]])),1,0)</f>
        <v>0</v>
      </c>
      <c r="I2997">
        <f>IF(ISNUMBER(SEARCH("RS",porsche_data[[#This Row],[Model]])),1,0)</f>
        <v>0</v>
      </c>
      <c r="J2997">
        <f>IF(ISNUMBER(SEARCH("Targa",porsche_data[[#This Row],[Body]])),1,0)</f>
        <v>0</v>
      </c>
      <c r="K2997">
        <f>IF(ISNUMBER(SEARCH("Cabriolet",porsche_data[[#This Row],[Body]])),1,0)</f>
        <v>0</v>
      </c>
      <c r="L2997" t="s">
        <v>44</v>
      </c>
      <c r="M2997">
        <v>911</v>
      </c>
      <c r="N2997" t="s">
        <v>1668</v>
      </c>
      <c r="O2997" s="3">
        <f>1*(LEFT(porsche_data[[#This Row],[Mileage0]],FIND(" ",porsche_data[[#This Row],[Mileage0]])-1))</f>
        <v>100500</v>
      </c>
      <c r="P2997" t="s">
        <v>1111</v>
      </c>
      <c r="Q2997">
        <v>200</v>
      </c>
      <c r="R2997" t="s">
        <v>67</v>
      </c>
      <c r="S2997">
        <f>1*(LEFT(porsche_data[[#This Row],[Cylinder Capacity]],FIND(" ",porsche_data[[#This Row],[Cylinder Capacity]])-1))</f>
        <v>3</v>
      </c>
      <c r="T2997" t="s">
        <v>20</v>
      </c>
      <c r="U2997" t="s">
        <v>21</v>
      </c>
      <c r="V2997">
        <f>IF(porsche_data[[#This Row],[Transmission]]="Automatic",1,0)</f>
        <v>0</v>
      </c>
      <c r="W2997">
        <f>IF(porsche_data[[#This Row],[Transmission]]="PDK",1,0)</f>
        <v>0</v>
      </c>
      <c r="X2997" t="s">
        <v>22</v>
      </c>
      <c r="Y2997">
        <f>IF(porsche_data[[#This Row],[Drive]]="Rear drive",0,1)</f>
        <v>0</v>
      </c>
      <c r="Z2997" t="s">
        <v>23</v>
      </c>
      <c r="AA2997" t="s">
        <v>24</v>
      </c>
      <c r="AB2997">
        <f>IF(OR(porsche_data[[#This Row],[Interior Color]]="Black",porsche_data[[#This Row],[Interior Color]]="Beige",porsche_data[[#This Row],[Interior Color]]="Brown",porsche_data[[#This Row],[Interior Color]]="Grey"),0,1)</f>
        <v>0</v>
      </c>
      <c r="AC2997" t="s">
        <v>61</v>
      </c>
      <c r="AD29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98" spans="1:30" x14ac:dyDescent="0.2">
      <c r="A2998" t="s">
        <v>967</v>
      </c>
      <c r="B2998">
        <v>89000</v>
      </c>
      <c r="C2998">
        <f>ABS((porsche_data[[#This Row],[Price]]-AVERAGE(B2930:B7385))/_xlfn.STDEV.P(B2930:B7385))</f>
        <v>1.4927254603906832</v>
      </c>
      <c r="D2998" t="s">
        <v>279</v>
      </c>
      <c r="E2998" t="s">
        <v>43</v>
      </c>
      <c r="F2998">
        <f>IF(OR(ISNUMBER(SEARCH(" 4S",porsche_data[[#This Row],[Model]])), ISNUMBER(SEARCH(" S",porsche_data[[#This Row],[Model]]))),1,0)</f>
        <v>0</v>
      </c>
      <c r="G2998">
        <f>IF(ISNUMBER(SEARCH("Turbo",porsche_data[[#This Row],[Model]])),1,0)</f>
        <v>0</v>
      </c>
      <c r="H2998">
        <f>IF(ISNUMBER(SEARCH("GT",porsche_data[[#This Row],[Model]])),1,0)</f>
        <v>0</v>
      </c>
      <c r="I2998">
        <f>IF(ISNUMBER(SEARCH("RS",porsche_data[[#This Row],[Model]])),1,0)</f>
        <v>0</v>
      </c>
      <c r="J2998">
        <f>IF(ISNUMBER(SEARCH("Targa",porsche_data[[#This Row],[Body]])),1,0)</f>
        <v>1</v>
      </c>
      <c r="K2998">
        <f>IF(ISNUMBER(SEARCH("Cabriolet",porsche_data[[#This Row],[Body]])),1,0)</f>
        <v>0</v>
      </c>
      <c r="L2998" t="s">
        <v>36</v>
      </c>
      <c r="M2998">
        <v>964</v>
      </c>
      <c r="N2998" t="s">
        <v>1886</v>
      </c>
      <c r="O2998" s="3">
        <f>1*(LEFT(porsche_data[[#This Row],[Mileage0]],FIND(" ",porsche_data[[#This Row],[Mileage0]])-1))</f>
        <v>176900</v>
      </c>
      <c r="P2998" t="s">
        <v>18</v>
      </c>
      <c r="Q2998">
        <v>250</v>
      </c>
      <c r="R2998" t="s">
        <v>19</v>
      </c>
      <c r="S2998">
        <f>1*(LEFT(porsche_data[[#This Row],[Cylinder Capacity]],FIND(" ",porsche_data[[#This Row],[Cylinder Capacity]])-1))</f>
        <v>3.6</v>
      </c>
      <c r="T2998" t="s">
        <v>20</v>
      </c>
      <c r="U2998" t="s">
        <v>21</v>
      </c>
      <c r="V2998">
        <f>IF(porsche_data[[#This Row],[Transmission]]="Automatic",1,0)</f>
        <v>0</v>
      </c>
      <c r="W2998">
        <f>IF(porsche_data[[#This Row],[Transmission]]="PDK",1,0)</f>
        <v>0</v>
      </c>
      <c r="X2998" t="s">
        <v>46</v>
      </c>
      <c r="Y2998">
        <f>IF(porsche_data[[#This Row],[Drive]]="Rear drive",0,1)</f>
        <v>1</v>
      </c>
      <c r="Z2998" t="s">
        <v>23</v>
      </c>
      <c r="AA2998" t="s">
        <v>24</v>
      </c>
      <c r="AB2998">
        <f>IF(OR(porsche_data[[#This Row],[Interior Color]]="Black",porsche_data[[#This Row],[Interior Color]]="Beige",porsche_data[[#This Row],[Interior Color]]="Brown",porsche_data[[#This Row],[Interior Color]]="Grey"),0,1)</f>
        <v>0</v>
      </c>
      <c r="AC2998" t="s">
        <v>24</v>
      </c>
      <c r="AD29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2999" spans="1:30" hidden="1" x14ac:dyDescent="0.2">
      <c r="A2999" t="s">
        <v>4641</v>
      </c>
      <c r="C2999" t="e">
        <f>ABS((porsche_data[[#This Row],[Price]]-#REF!)/#REF!)</f>
        <v>#REF!</v>
      </c>
      <c r="D2999" t="s">
        <v>482</v>
      </c>
      <c r="E2999" t="s">
        <v>478</v>
      </c>
      <c r="F2999">
        <f>IF(OR(ISNUMBER(SEARCH(" 4S",porsche_data[[#This Row],[Model]])), ISNUMBER(SEARCH(" S",porsche_data[[#This Row],[Model]]))),1,0)</f>
        <v>1</v>
      </c>
      <c r="G2999">
        <f>IF(ISNUMBER(SEARCH("Turbo",porsche_data[[#This Row],[Model]])),1,0)</f>
        <v>0</v>
      </c>
      <c r="H2999">
        <f>IF(ISNUMBER(SEARCH("GT",porsche_data[[#This Row],[Model]])),1,0)</f>
        <v>0</v>
      </c>
      <c r="I2999">
        <f>IF(ISNUMBER(SEARCH("RS",porsche_data[[#This Row],[Model]])),1,0)</f>
        <v>0</v>
      </c>
      <c r="J2999">
        <f>IF(ISNUMBER(SEARCH("Targa",porsche_data[[#This Row],[Body]])),1,0)</f>
        <v>0</v>
      </c>
      <c r="K2999">
        <f>IF(ISNUMBER(SEARCH("Cabriolet",porsche_data[[#This Row],[Body]])),1,0)</f>
        <v>1</v>
      </c>
      <c r="L2999" t="s">
        <v>16</v>
      </c>
      <c r="N2999" t="s">
        <v>4642</v>
      </c>
      <c r="O2999" t="str">
        <f>IF(ISNUMBER(SEARCH("km",porsche_data[[#This Row],[Mileage0]])),porsche_data[[#This Row],[Mileage0]],"")</f>
        <v>84906 km</v>
      </c>
      <c r="P2999" t="s">
        <v>289</v>
      </c>
      <c r="R2999" t="s">
        <v>19</v>
      </c>
      <c r="T2999" t="s">
        <v>20</v>
      </c>
      <c r="U2999" t="s">
        <v>21</v>
      </c>
      <c r="V2999">
        <f>IF(porsche_data[[#This Row],[Transmission]]="Automatic",1,0)</f>
        <v>0</v>
      </c>
      <c r="W2999">
        <f>IF(porsche_data[[#This Row],[Transmission]]="PDK",1,0)</f>
        <v>0</v>
      </c>
      <c r="X2999" t="s">
        <v>46</v>
      </c>
      <c r="Y2999">
        <f>IF(porsche_data[[#This Row],[Drive]]="Rear drive",0,1)</f>
        <v>1</v>
      </c>
      <c r="Z2999" t="s">
        <v>23</v>
      </c>
      <c r="AA2999" t="s">
        <v>24</v>
      </c>
      <c r="AB2999">
        <f>IF(OR(porsche_data[[#This Row],[Interior Color]]="Black",porsche_data[[#This Row],[Interior Color]]="Beige",porsche_data[[#This Row],[Interior Color]]="Brown",porsche_data[[#This Row],[Interior Color]]="Grey"),0,1)</f>
        <v>0</v>
      </c>
      <c r="AC2999" t="s">
        <v>32</v>
      </c>
      <c r="AD29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00" spans="1:30" hidden="1" x14ac:dyDescent="0.2">
      <c r="A3000" t="s">
        <v>25</v>
      </c>
      <c r="C3000" t="e">
        <f>ABS((porsche_data[[#This Row],[Price]]-#REF!)/#REF!)</f>
        <v>#REF!</v>
      </c>
      <c r="D3000" t="s">
        <v>410</v>
      </c>
      <c r="E3000" t="s">
        <v>35</v>
      </c>
      <c r="F3000">
        <f>IF(OR(ISNUMBER(SEARCH(" 4S",porsche_data[[#This Row],[Model]])), ISNUMBER(SEARCH(" S",porsche_data[[#This Row],[Model]]))),1,0)</f>
        <v>0</v>
      </c>
      <c r="G3000">
        <f>IF(ISNUMBER(SEARCH("Turbo",porsche_data[[#This Row],[Model]])),1,0)</f>
        <v>0</v>
      </c>
      <c r="H3000">
        <f>IF(ISNUMBER(SEARCH("GT",porsche_data[[#This Row],[Model]])),1,0)</f>
        <v>0</v>
      </c>
      <c r="I3000">
        <f>IF(ISNUMBER(SEARCH("RS",porsche_data[[#This Row],[Model]])),1,0)</f>
        <v>0</v>
      </c>
      <c r="J3000">
        <f>IF(ISNUMBER(SEARCH("Targa",porsche_data[[#This Row],[Body]])),1,0)</f>
        <v>0</v>
      </c>
      <c r="K3000">
        <f>IF(ISNUMBER(SEARCH("Cabriolet",porsche_data[[#This Row],[Body]])),1,0)</f>
        <v>0</v>
      </c>
      <c r="L3000" t="s">
        <v>44</v>
      </c>
      <c r="N3000" t="s">
        <v>805</v>
      </c>
      <c r="O3000" t="str">
        <f>IF(ISNUMBER(SEARCH("km",porsche_data[[#This Row],[Mileage0]])),porsche_data[[#This Row],[Mileage0]],"")</f>
        <v>500 km</v>
      </c>
      <c r="P3000" t="s">
        <v>121</v>
      </c>
      <c r="R3000" t="s">
        <v>122</v>
      </c>
      <c r="T3000" t="s">
        <v>20</v>
      </c>
      <c r="U3000" t="s">
        <v>21</v>
      </c>
      <c r="V3000">
        <f>IF(porsche_data[[#This Row],[Transmission]]="Automatic",1,0)</f>
        <v>0</v>
      </c>
      <c r="W3000">
        <f>IF(porsche_data[[#This Row],[Transmission]]="PDK",1,0)</f>
        <v>0</v>
      </c>
      <c r="X3000" t="s">
        <v>22</v>
      </c>
      <c r="Y3000">
        <f>IF(porsche_data[[#This Row],[Drive]]="Rear drive",0,1)</f>
        <v>0</v>
      </c>
      <c r="Z3000" t="s">
        <v>23</v>
      </c>
      <c r="AA3000" t="s">
        <v>24</v>
      </c>
      <c r="AB3000">
        <f>IF(OR(porsche_data[[#This Row],[Interior Color]]="Black",porsche_data[[#This Row],[Interior Color]]="Beige",porsche_data[[#This Row],[Interior Color]]="Brown",porsche_data[[#This Row],[Interior Color]]="Grey"),0,1)</f>
        <v>0</v>
      </c>
      <c r="AC3000" t="s">
        <v>116</v>
      </c>
      <c r="AD30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01" spans="1:30" hidden="1" x14ac:dyDescent="0.2">
      <c r="A3001" t="s">
        <v>25</v>
      </c>
      <c r="C3001" t="e">
        <f>ABS((porsche_data[[#This Row],[Price]]-#REF!)/#REF!)</f>
        <v>#REF!</v>
      </c>
      <c r="D3001" t="s">
        <v>25</v>
      </c>
      <c r="E3001" t="s">
        <v>25</v>
      </c>
      <c r="F3001">
        <f>IF(OR(ISNUMBER(SEARCH(" 4S",porsche_data[[#This Row],[Model]])), ISNUMBER(SEARCH(" S",porsche_data[[#This Row],[Model]]))),1,0)</f>
        <v>0</v>
      </c>
      <c r="G3001">
        <f>IF(ISNUMBER(SEARCH("Turbo",porsche_data[[#This Row],[Model]])),1,0)</f>
        <v>0</v>
      </c>
      <c r="H3001">
        <f>IF(ISNUMBER(SEARCH("GT",porsche_data[[#This Row],[Model]])),1,0)</f>
        <v>0</v>
      </c>
      <c r="I3001">
        <f>IF(ISNUMBER(SEARCH("RS",porsche_data[[#This Row],[Model]])),1,0)</f>
        <v>0</v>
      </c>
      <c r="J3001">
        <f>IF(ISNUMBER(SEARCH("Targa",porsche_data[[#This Row],[Body]])),1,0)</f>
        <v>0</v>
      </c>
      <c r="K3001">
        <f>IF(ISNUMBER(SEARCH("Cabriolet",porsche_data[[#This Row],[Body]])),1,0)</f>
        <v>0</v>
      </c>
      <c r="L3001" t="s">
        <v>25</v>
      </c>
      <c r="N3001" t="s">
        <v>25</v>
      </c>
      <c r="O3001" t="str">
        <f>IF(ISNUMBER(SEARCH("km",porsche_data[[#This Row],[Mileage0]])),porsche_data[[#This Row],[Mileage0]],"")</f>
        <v/>
      </c>
      <c r="P3001" t="s">
        <v>25</v>
      </c>
      <c r="R3001" t="s">
        <v>25</v>
      </c>
      <c r="T3001" t="s">
        <v>25</v>
      </c>
      <c r="U3001" t="s">
        <v>25</v>
      </c>
      <c r="V3001">
        <f>IF(porsche_data[[#This Row],[Transmission]]="Automatic",1,0)</f>
        <v>0</v>
      </c>
      <c r="W3001">
        <f>IF(porsche_data[[#This Row],[Transmission]]="PDK",1,0)</f>
        <v>0</v>
      </c>
      <c r="X3001" t="s">
        <v>25</v>
      </c>
      <c r="Y3001">
        <f>IF(porsche_data[[#This Row],[Drive]]="Rear drive",0,1)</f>
        <v>1</v>
      </c>
      <c r="Z3001" t="s">
        <v>25</v>
      </c>
      <c r="AA3001" t="s">
        <v>25</v>
      </c>
      <c r="AB3001">
        <f>IF(OR(porsche_data[[#This Row],[Interior Color]]="Black",porsche_data[[#This Row],[Interior Color]]="Beige",porsche_data[[#This Row],[Interior Color]]="Brown",porsche_data[[#This Row],[Interior Color]]="Grey"),0,1)</f>
        <v>1</v>
      </c>
      <c r="AC3001" t="s">
        <v>25</v>
      </c>
      <c r="AD30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02" spans="1:30" hidden="1" x14ac:dyDescent="0.2">
      <c r="A3002" t="s">
        <v>25</v>
      </c>
      <c r="C3002" t="e">
        <f>ABS((porsche_data[[#This Row],[Price]]-#REF!)/#REF!)</f>
        <v>#REF!</v>
      </c>
      <c r="D3002" t="s">
        <v>410</v>
      </c>
      <c r="E3002" t="s">
        <v>35</v>
      </c>
      <c r="F3002">
        <f>IF(OR(ISNUMBER(SEARCH(" 4S",porsche_data[[#This Row],[Model]])), ISNUMBER(SEARCH(" S",porsche_data[[#This Row],[Model]]))),1,0)</f>
        <v>0</v>
      </c>
      <c r="G3002">
        <f>IF(ISNUMBER(SEARCH("Turbo",porsche_data[[#This Row],[Model]])),1,0)</f>
        <v>0</v>
      </c>
      <c r="H3002">
        <f>IF(ISNUMBER(SEARCH("GT",porsche_data[[#This Row],[Model]])),1,0)</f>
        <v>0</v>
      </c>
      <c r="I3002">
        <f>IF(ISNUMBER(SEARCH("RS",porsche_data[[#This Row],[Model]])),1,0)</f>
        <v>0</v>
      </c>
      <c r="J3002">
        <f>IF(ISNUMBER(SEARCH("Targa",porsche_data[[#This Row],[Body]])),1,0)</f>
        <v>0</v>
      </c>
      <c r="K3002">
        <f>IF(ISNUMBER(SEARCH("Cabriolet",porsche_data[[#This Row],[Body]])),1,0)</f>
        <v>0</v>
      </c>
      <c r="L3002" t="s">
        <v>44</v>
      </c>
      <c r="N3002" t="s">
        <v>805</v>
      </c>
      <c r="O3002" t="str">
        <f>IF(ISNUMBER(SEARCH("km",porsche_data[[#This Row],[Mileage0]])),porsche_data[[#This Row],[Mileage0]],"")</f>
        <v>500 km</v>
      </c>
      <c r="P3002" t="s">
        <v>121</v>
      </c>
      <c r="R3002" t="s">
        <v>122</v>
      </c>
      <c r="T3002" t="s">
        <v>20</v>
      </c>
      <c r="U3002" t="s">
        <v>21</v>
      </c>
      <c r="V3002">
        <f>IF(porsche_data[[#This Row],[Transmission]]="Automatic",1,0)</f>
        <v>0</v>
      </c>
      <c r="W3002">
        <f>IF(porsche_data[[#This Row],[Transmission]]="PDK",1,0)</f>
        <v>0</v>
      </c>
      <c r="X3002" t="s">
        <v>22</v>
      </c>
      <c r="Y3002">
        <f>IF(porsche_data[[#This Row],[Drive]]="Rear drive",0,1)</f>
        <v>0</v>
      </c>
      <c r="Z3002" t="s">
        <v>23</v>
      </c>
      <c r="AA3002" t="s">
        <v>250</v>
      </c>
      <c r="AB3002">
        <f>IF(OR(porsche_data[[#This Row],[Interior Color]]="Black",porsche_data[[#This Row],[Interior Color]]="Beige",porsche_data[[#This Row],[Interior Color]]="Brown",porsche_data[[#This Row],[Interior Color]]="Grey"),0,1)</f>
        <v>0</v>
      </c>
      <c r="AC3002" t="s">
        <v>47</v>
      </c>
      <c r="AD30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03" spans="1:30" hidden="1" x14ac:dyDescent="0.2">
      <c r="A3003" t="s">
        <v>25</v>
      </c>
      <c r="C3003" t="e">
        <f>ABS((porsche_data[[#This Row],[Price]]-#REF!)/#REF!)</f>
        <v>#REF!</v>
      </c>
      <c r="D3003" t="s">
        <v>410</v>
      </c>
      <c r="E3003" t="s">
        <v>35</v>
      </c>
      <c r="F3003">
        <f>IF(OR(ISNUMBER(SEARCH(" 4S",porsche_data[[#This Row],[Model]])), ISNUMBER(SEARCH(" S",porsche_data[[#This Row],[Model]]))),1,0)</f>
        <v>0</v>
      </c>
      <c r="G3003">
        <f>IF(ISNUMBER(SEARCH("Turbo",porsche_data[[#This Row],[Model]])),1,0)</f>
        <v>0</v>
      </c>
      <c r="H3003">
        <f>IF(ISNUMBER(SEARCH("GT",porsche_data[[#This Row],[Model]])),1,0)</f>
        <v>0</v>
      </c>
      <c r="I3003">
        <f>IF(ISNUMBER(SEARCH("RS",porsche_data[[#This Row],[Model]])),1,0)</f>
        <v>0</v>
      </c>
      <c r="J3003">
        <f>IF(ISNUMBER(SEARCH("Targa",porsche_data[[#This Row],[Body]])),1,0)</f>
        <v>0</v>
      </c>
      <c r="K3003">
        <f>IF(ISNUMBER(SEARCH("Cabriolet",porsche_data[[#This Row],[Body]])),1,0)</f>
        <v>0</v>
      </c>
      <c r="L3003" t="s">
        <v>44</v>
      </c>
      <c r="N3003" t="s">
        <v>805</v>
      </c>
      <c r="O3003" t="str">
        <f>IF(ISNUMBER(SEARCH("km",porsche_data[[#This Row],[Mileage0]])),porsche_data[[#This Row],[Mileage0]],"")</f>
        <v>500 km</v>
      </c>
      <c r="P3003" t="s">
        <v>121</v>
      </c>
      <c r="R3003" t="s">
        <v>122</v>
      </c>
      <c r="T3003" t="s">
        <v>20</v>
      </c>
      <c r="U3003" t="s">
        <v>21</v>
      </c>
      <c r="V3003">
        <f>IF(porsche_data[[#This Row],[Transmission]]="Automatic",1,0)</f>
        <v>0</v>
      </c>
      <c r="W3003">
        <f>IF(porsche_data[[#This Row],[Transmission]]="PDK",1,0)</f>
        <v>0</v>
      </c>
      <c r="X3003" t="s">
        <v>22</v>
      </c>
      <c r="Y3003">
        <f>IF(porsche_data[[#This Row],[Drive]]="Rear drive",0,1)</f>
        <v>0</v>
      </c>
      <c r="Z3003" t="s">
        <v>23</v>
      </c>
      <c r="AA3003" t="s">
        <v>24</v>
      </c>
      <c r="AB3003">
        <f>IF(OR(porsche_data[[#This Row],[Interior Color]]="Black",porsche_data[[#This Row],[Interior Color]]="Beige",porsche_data[[#This Row],[Interior Color]]="Brown",porsche_data[[#This Row],[Interior Color]]="Grey"),0,1)</f>
        <v>0</v>
      </c>
      <c r="AC3003" t="s">
        <v>54</v>
      </c>
      <c r="AD30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04" spans="1:30" hidden="1" x14ac:dyDescent="0.2">
      <c r="A3004" t="s">
        <v>4081</v>
      </c>
      <c r="C3004" t="e">
        <f>ABS((porsche_data[[#This Row],[Price]]-#REF!)/#REF!)</f>
        <v>#REF!</v>
      </c>
      <c r="D3004" t="s">
        <v>143</v>
      </c>
      <c r="E3004" t="s">
        <v>407</v>
      </c>
      <c r="F3004">
        <f>IF(OR(ISNUMBER(SEARCH(" 4S",porsche_data[[#This Row],[Model]])), ISNUMBER(SEARCH(" S",porsche_data[[#This Row],[Model]]))),1,0)</f>
        <v>1</v>
      </c>
      <c r="G3004">
        <f>IF(ISNUMBER(SEARCH("Turbo",porsche_data[[#This Row],[Model]])),1,0)</f>
        <v>0</v>
      </c>
      <c r="H3004">
        <f>IF(ISNUMBER(SEARCH("GT",porsche_data[[#This Row],[Model]])),1,0)</f>
        <v>0</v>
      </c>
      <c r="I3004">
        <f>IF(ISNUMBER(SEARCH("RS",porsche_data[[#This Row],[Model]])),1,0)</f>
        <v>0</v>
      </c>
      <c r="J3004">
        <f>IF(ISNUMBER(SEARCH("Targa",porsche_data[[#This Row],[Body]])),1,0)</f>
        <v>0</v>
      </c>
      <c r="K3004">
        <f>IF(ISNUMBER(SEARCH("Cabriolet",porsche_data[[#This Row],[Body]])),1,0)</f>
        <v>1</v>
      </c>
      <c r="L3004" t="s">
        <v>16</v>
      </c>
      <c r="N3004" t="s">
        <v>4082</v>
      </c>
      <c r="O3004" t="str">
        <f>IF(ISNUMBER(SEARCH("km",porsche_data[[#This Row],[Mileage0]])),porsche_data[[#This Row],[Mileage0]],"")</f>
        <v>73700 km</v>
      </c>
      <c r="P3004" t="s">
        <v>297</v>
      </c>
      <c r="R3004" t="s">
        <v>88</v>
      </c>
      <c r="T3004" t="s">
        <v>20</v>
      </c>
      <c r="U3004" t="s">
        <v>21</v>
      </c>
      <c r="V3004">
        <f>IF(porsche_data[[#This Row],[Transmission]]="Automatic",1,0)</f>
        <v>0</v>
      </c>
      <c r="W3004">
        <f>IF(porsche_data[[#This Row],[Transmission]]="PDK",1,0)</f>
        <v>0</v>
      </c>
      <c r="X3004" t="s">
        <v>22</v>
      </c>
      <c r="Y3004">
        <f>IF(porsche_data[[#This Row],[Drive]]="Rear drive",0,1)</f>
        <v>0</v>
      </c>
      <c r="Z3004" t="s">
        <v>23</v>
      </c>
      <c r="AA3004" t="s">
        <v>24</v>
      </c>
      <c r="AB3004">
        <f>IF(OR(porsche_data[[#This Row],[Interior Color]]="Black",porsche_data[[#This Row],[Interior Color]]="Beige",porsche_data[[#This Row],[Interior Color]]="Brown",porsche_data[[#This Row],[Interior Color]]="Grey"),0,1)</f>
        <v>0</v>
      </c>
      <c r="AC3004" t="s">
        <v>32</v>
      </c>
      <c r="AD30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05" spans="1:30" hidden="1" x14ac:dyDescent="0.2">
      <c r="A3005" t="s">
        <v>25</v>
      </c>
      <c r="C3005" t="e">
        <f>ABS((porsche_data[[#This Row],[Price]]-#REF!)/#REF!)</f>
        <v>#REF!</v>
      </c>
      <c r="D3005" t="s">
        <v>410</v>
      </c>
      <c r="E3005" t="s">
        <v>35</v>
      </c>
      <c r="F3005">
        <f>IF(OR(ISNUMBER(SEARCH(" 4S",porsche_data[[#This Row],[Model]])), ISNUMBER(SEARCH(" S",porsche_data[[#This Row],[Model]]))),1,0)</f>
        <v>0</v>
      </c>
      <c r="G3005">
        <f>IF(ISNUMBER(SEARCH("Turbo",porsche_data[[#This Row],[Model]])),1,0)</f>
        <v>0</v>
      </c>
      <c r="H3005">
        <f>IF(ISNUMBER(SEARCH("GT",porsche_data[[#This Row],[Model]])),1,0)</f>
        <v>0</v>
      </c>
      <c r="I3005">
        <f>IF(ISNUMBER(SEARCH("RS",porsche_data[[#This Row],[Model]])),1,0)</f>
        <v>0</v>
      </c>
      <c r="J3005">
        <f>IF(ISNUMBER(SEARCH("Targa",porsche_data[[#This Row],[Body]])),1,0)</f>
        <v>0</v>
      </c>
      <c r="K3005">
        <f>IF(ISNUMBER(SEARCH("Cabriolet",porsche_data[[#This Row],[Body]])),1,0)</f>
        <v>0</v>
      </c>
      <c r="L3005" t="s">
        <v>44</v>
      </c>
      <c r="N3005" t="s">
        <v>805</v>
      </c>
      <c r="O3005" t="str">
        <f>IF(ISNUMBER(SEARCH("km",porsche_data[[#This Row],[Mileage0]])),porsche_data[[#This Row],[Mileage0]],"")</f>
        <v>500 km</v>
      </c>
      <c r="P3005" t="s">
        <v>121</v>
      </c>
      <c r="R3005" t="s">
        <v>122</v>
      </c>
      <c r="T3005" t="s">
        <v>20</v>
      </c>
      <c r="U3005" t="s">
        <v>21</v>
      </c>
      <c r="V3005">
        <f>IF(porsche_data[[#This Row],[Transmission]]="Automatic",1,0)</f>
        <v>0</v>
      </c>
      <c r="W3005">
        <f>IF(porsche_data[[#This Row],[Transmission]]="PDK",1,0)</f>
        <v>0</v>
      </c>
      <c r="X3005" t="s">
        <v>22</v>
      </c>
      <c r="Y3005">
        <f>IF(porsche_data[[#This Row],[Drive]]="Rear drive",0,1)</f>
        <v>0</v>
      </c>
      <c r="Z3005" t="s">
        <v>23</v>
      </c>
      <c r="AA3005" t="s">
        <v>24</v>
      </c>
      <c r="AB3005">
        <f>IF(OR(porsche_data[[#This Row],[Interior Color]]="Black",porsche_data[[#This Row],[Interior Color]]="Beige",porsche_data[[#This Row],[Interior Color]]="Brown",porsche_data[[#This Row],[Interior Color]]="Grey"),0,1)</f>
        <v>0</v>
      </c>
      <c r="AC3005" t="s">
        <v>61</v>
      </c>
      <c r="AD30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06" spans="1:30" hidden="1" x14ac:dyDescent="0.2">
      <c r="A3006" t="s">
        <v>967</v>
      </c>
      <c r="B3006">
        <v>89000</v>
      </c>
      <c r="C3006" t="e">
        <f>ABS((porsche_data[[#This Row],[Price]]-#REF!)/#REF!)</f>
        <v>#REF!</v>
      </c>
      <c r="D3006" t="s">
        <v>225</v>
      </c>
      <c r="E3006" t="s">
        <v>614</v>
      </c>
      <c r="F3006">
        <f>IF(OR(ISNUMBER(SEARCH(" 4S",porsche_data[[#This Row],[Model]])), ISNUMBER(SEARCH(" S",porsche_data[[#This Row],[Model]]))),1,0)</f>
        <v>0</v>
      </c>
      <c r="G3006">
        <f>IF(ISNUMBER(SEARCH("Turbo",porsche_data[[#This Row],[Model]])),1,0)</f>
        <v>0</v>
      </c>
      <c r="H3006">
        <f>IF(ISNUMBER(SEARCH("GT",porsche_data[[#This Row],[Model]])),1,0)</f>
        <v>0</v>
      </c>
      <c r="I3006">
        <f>IF(ISNUMBER(SEARCH("RS",porsche_data[[#This Row],[Model]])),1,0)</f>
        <v>0</v>
      </c>
      <c r="J3006">
        <f>IF(ISNUMBER(SEARCH("Targa",porsche_data[[#This Row],[Body]])),1,0)</f>
        <v>0</v>
      </c>
      <c r="K3006">
        <f>IF(ISNUMBER(SEARCH("Cabriolet",porsche_data[[#This Row],[Body]])),1,0)</f>
        <v>0</v>
      </c>
      <c r="L3006" t="s">
        <v>44</v>
      </c>
      <c r="N3006" t="s">
        <v>3102</v>
      </c>
      <c r="O3006" t="str">
        <f>IF(ISNUMBER(SEARCH("km",porsche_data[[#This Row],[Mileage0]])),porsche_data[[#This Row],[Mileage0]],"")</f>
        <v/>
      </c>
      <c r="P3006" t="s">
        <v>568</v>
      </c>
      <c r="R3006" t="s">
        <v>569</v>
      </c>
      <c r="T3006" t="s">
        <v>20</v>
      </c>
      <c r="U3006" t="s">
        <v>21</v>
      </c>
      <c r="V3006">
        <f>IF(porsche_data[[#This Row],[Transmission]]="Automatic",1,0)</f>
        <v>0</v>
      </c>
      <c r="W3006">
        <f>IF(porsche_data[[#This Row],[Transmission]]="PDK",1,0)</f>
        <v>0</v>
      </c>
      <c r="X3006" t="s">
        <v>22</v>
      </c>
      <c r="Y3006">
        <f>IF(porsche_data[[#This Row],[Drive]]="Rear drive",0,1)</f>
        <v>0</v>
      </c>
      <c r="Z3006" t="s">
        <v>23</v>
      </c>
      <c r="AA3006" t="s">
        <v>24</v>
      </c>
      <c r="AB3006">
        <f>IF(OR(porsche_data[[#This Row],[Interior Color]]="Black",porsche_data[[#This Row],[Interior Color]]="Beige",porsche_data[[#This Row],[Interior Color]]="Brown",porsche_data[[#This Row],[Interior Color]]="Grey"),0,1)</f>
        <v>0</v>
      </c>
      <c r="AC3006" t="s">
        <v>47</v>
      </c>
      <c r="AD30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07" spans="1:30" hidden="1" x14ac:dyDescent="0.2">
      <c r="A3007" t="s">
        <v>25</v>
      </c>
      <c r="C3007" t="e">
        <f>ABS((porsche_data[[#This Row],[Price]]-#REF!)/#REF!)</f>
        <v>#REF!</v>
      </c>
      <c r="D3007" t="s">
        <v>25</v>
      </c>
      <c r="E3007" t="s">
        <v>25</v>
      </c>
      <c r="F3007">
        <f>IF(OR(ISNUMBER(SEARCH(" 4S",porsche_data[[#This Row],[Model]])), ISNUMBER(SEARCH(" S",porsche_data[[#This Row],[Model]]))),1,0)</f>
        <v>0</v>
      </c>
      <c r="G3007">
        <f>IF(ISNUMBER(SEARCH("Turbo",porsche_data[[#This Row],[Model]])),1,0)</f>
        <v>0</v>
      </c>
      <c r="H3007">
        <f>IF(ISNUMBER(SEARCH("GT",porsche_data[[#This Row],[Model]])),1,0)</f>
        <v>0</v>
      </c>
      <c r="I3007">
        <f>IF(ISNUMBER(SEARCH("RS",porsche_data[[#This Row],[Model]])),1,0)</f>
        <v>0</v>
      </c>
      <c r="J3007">
        <f>IF(ISNUMBER(SEARCH("Targa",porsche_data[[#This Row],[Body]])),1,0)</f>
        <v>0</v>
      </c>
      <c r="K3007">
        <f>IF(ISNUMBER(SEARCH("Cabriolet",porsche_data[[#This Row],[Body]])),1,0)</f>
        <v>0</v>
      </c>
      <c r="L3007" t="s">
        <v>25</v>
      </c>
      <c r="N3007" t="s">
        <v>25</v>
      </c>
      <c r="O3007" t="str">
        <f>IF(ISNUMBER(SEARCH("km",porsche_data[[#This Row],[Mileage0]])),porsche_data[[#This Row],[Mileage0]],"")</f>
        <v/>
      </c>
      <c r="P3007" t="s">
        <v>25</v>
      </c>
      <c r="R3007" t="s">
        <v>25</v>
      </c>
      <c r="T3007" t="s">
        <v>25</v>
      </c>
      <c r="U3007" t="s">
        <v>25</v>
      </c>
      <c r="V3007">
        <f>IF(porsche_data[[#This Row],[Transmission]]="Automatic",1,0)</f>
        <v>0</v>
      </c>
      <c r="W3007">
        <f>IF(porsche_data[[#This Row],[Transmission]]="PDK",1,0)</f>
        <v>0</v>
      </c>
      <c r="X3007" t="s">
        <v>25</v>
      </c>
      <c r="Y3007">
        <f>IF(porsche_data[[#This Row],[Drive]]="Rear drive",0,1)</f>
        <v>1</v>
      </c>
      <c r="Z3007" t="s">
        <v>25</v>
      </c>
      <c r="AA3007" t="s">
        <v>25</v>
      </c>
      <c r="AB3007">
        <f>IF(OR(porsche_data[[#This Row],[Interior Color]]="Black",porsche_data[[#This Row],[Interior Color]]="Beige",porsche_data[[#This Row],[Interior Color]]="Brown",porsche_data[[#This Row],[Interior Color]]="Grey"),0,1)</f>
        <v>1</v>
      </c>
      <c r="AC3007" t="s">
        <v>25</v>
      </c>
      <c r="AD30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08" spans="1:30" x14ac:dyDescent="0.2">
      <c r="A3008" t="s">
        <v>967</v>
      </c>
      <c r="B3008">
        <v>89000</v>
      </c>
      <c r="C3008">
        <f>ABS((porsche_data[[#This Row],[Price]]-AVERAGE(B2940:B7395))/_xlfn.STDEV.P(B2940:B7395))</f>
        <v>1.5019605315566318</v>
      </c>
      <c r="D3008" t="s">
        <v>294</v>
      </c>
      <c r="E3008" t="s">
        <v>891</v>
      </c>
      <c r="F3008">
        <f>IF(OR(ISNUMBER(SEARCH(" 4S",porsche_data[[#This Row],[Model]])), ISNUMBER(SEARCH(" S",porsche_data[[#This Row],[Model]]))),1,0)</f>
        <v>0</v>
      </c>
      <c r="G3008">
        <f>IF(ISNUMBER(SEARCH("Turbo",porsche_data[[#This Row],[Model]])),1,0)</f>
        <v>1</v>
      </c>
      <c r="H3008">
        <f>IF(ISNUMBER(SEARCH("GT",porsche_data[[#This Row],[Model]])),1,0)</f>
        <v>0</v>
      </c>
      <c r="I3008">
        <f>IF(ISNUMBER(SEARCH("RS",porsche_data[[#This Row],[Model]])),1,0)</f>
        <v>0</v>
      </c>
      <c r="J3008">
        <f>IF(ISNUMBER(SEARCH("Targa",porsche_data[[#This Row],[Body]])),1,0)</f>
        <v>0</v>
      </c>
      <c r="K3008">
        <f>IF(ISNUMBER(SEARCH("Cabriolet",porsche_data[[#This Row],[Body]])),1,0)</f>
        <v>1</v>
      </c>
      <c r="L3008" t="s">
        <v>16</v>
      </c>
      <c r="M3008">
        <v>997</v>
      </c>
      <c r="N3008" t="s">
        <v>3231</v>
      </c>
      <c r="O3008" s="3">
        <f>1*(LEFT(porsche_data[[#This Row],[Mileage0]],FIND(" ",porsche_data[[#This Row],[Mileage0]])-1))</f>
        <v>32100</v>
      </c>
      <c r="P3008" t="s">
        <v>178</v>
      </c>
      <c r="Q3008">
        <v>480</v>
      </c>
      <c r="R3008" t="s">
        <v>19</v>
      </c>
      <c r="S3008">
        <f>1*(LEFT(porsche_data[[#This Row],[Cylinder Capacity]],FIND(" ",porsche_data[[#This Row],[Cylinder Capacity]])-1))</f>
        <v>3.6</v>
      </c>
      <c r="T3008" t="s">
        <v>20</v>
      </c>
      <c r="U3008" t="s">
        <v>53</v>
      </c>
      <c r="V3008">
        <f>IF(porsche_data[[#This Row],[Transmission]]="Automatic",1,0)</f>
        <v>1</v>
      </c>
      <c r="W3008">
        <f>IF(porsche_data[[#This Row],[Transmission]]="PDK",1,0)</f>
        <v>0</v>
      </c>
      <c r="X3008" t="s">
        <v>46</v>
      </c>
      <c r="Y3008">
        <f>IF(porsche_data[[#This Row],[Drive]]="Rear drive",0,1)</f>
        <v>1</v>
      </c>
      <c r="Z3008" t="s">
        <v>23</v>
      </c>
      <c r="AA3008" t="s">
        <v>24</v>
      </c>
      <c r="AB3008">
        <f>IF(OR(porsche_data[[#This Row],[Interior Color]]="Black",porsche_data[[#This Row],[Interior Color]]="Beige",porsche_data[[#This Row],[Interior Color]]="Brown",porsche_data[[#This Row],[Interior Color]]="Grey"),0,1)</f>
        <v>0</v>
      </c>
      <c r="AC3008" t="s">
        <v>61</v>
      </c>
      <c r="AD30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09" spans="1:30" x14ac:dyDescent="0.2">
      <c r="A3009" t="s">
        <v>967</v>
      </c>
      <c r="B3009">
        <v>89000</v>
      </c>
      <c r="C3009">
        <f>ABS((porsche_data[[#This Row],[Price]]-AVERAGE(B2941:B7396))/_xlfn.STDEV.P(B2941:B7396))</f>
        <v>1.5019605315566318</v>
      </c>
      <c r="D3009" t="s">
        <v>482</v>
      </c>
      <c r="E3009" t="s">
        <v>527</v>
      </c>
      <c r="F3009">
        <f>IF(OR(ISNUMBER(SEARCH(" 4S",porsche_data[[#This Row],[Model]])), ISNUMBER(SEARCH(" S",porsche_data[[#This Row],[Model]]))),1,0)</f>
        <v>0</v>
      </c>
      <c r="G3009">
        <f>IF(ISNUMBER(SEARCH("Turbo",porsche_data[[#This Row],[Model]])),1,0)</f>
        <v>0</v>
      </c>
      <c r="H3009">
        <f>IF(ISNUMBER(SEARCH("GT",porsche_data[[#This Row],[Model]])),1,0)</f>
        <v>1</v>
      </c>
      <c r="I3009">
        <f>IF(ISNUMBER(SEARCH("RS",porsche_data[[#This Row],[Model]])),1,0)</f>
        <v>0</v>
      </c>
      <c r="J3009">
        <f>IF(ISNUMBER(SEARCH("Targa",porsche_data[[#This Row],[Body]])),1,0)</f>
        <v>0</v>
      </c>
      <c r="K3009">
        <f>IF(ISNUMBER(SEARCH("Cabriolet",porsche_data[[#This Row],[Body]])),1,0)</f>
        <v>0</v>
      </c>
      <c r="L3009" t="s">
        <v>44</v>
      </c>
      <c r="M3009">
        <v>996</v>
      </c>
      <c r="N3009" t="s">
        <v>77</v>
      </c>
      <c r="O3009" s="3">
        <f>1*(LEFT(porsche_data[[#This Row],[Mileage0]],FIND(" ",porsche_data[[#This Row],[Mileage0]])-1))</f>
        <v>82000</v>
      </c>
      <c r="P3009" t="s">
        <v>529</v>
      </c>
      <c r="Q3009">
        <v>381</v>
      </c>
      <c r="R3009" t="s">
        <v>19</v>
      </c>
      <c r="S3009">
        <f>1*(LEFT(porsche_data[[#This Row],[Cylinder Capacity]],FIND(" ",porsche_data[[#This Row],[Cylinder Capacity]])-1))</f>
        <v>3.6</v>
      </c>
      <c r="T3009" t="s">
        <v>20</v>
      </c>
      <c r="U3009" t="s">
        <v>21</v>
      </c>
      <c r="V3009">
        <f>IF(porsche_data[[#This Row],[Transmission]]="Automatic",1,0)</f>
        <v>0</v>
      </c>
      <c r="W3009">
        <f>IF(porsche_data[[#This Row],[Transmission]]="PDK",1,0)</f>
        <v>0</v>
      </c>
      <c r="X3009" t="s">
        <v>22</v>
      </c>
      <c r="Y3009">
        <f>IF(porsche_data[[#This Row],[Drive]]="Rear drive",0,1)</f>
        <v>0</v>
      </c>
      <c r="Z3009" t="s">
        <v>23</v>
      </c>
      <c r="AA3009" t="s">
        <v>24</v>
      </c>
      <c r="AB3009">
        <f>IF(OR(porsche_data[[#This Row],[Interior Color]]="Black",porsche_data[[#This Row],[Interior Color]]="Beige",porsche_data[[#This Row],[Interior Color]]="Brown",porsche_data[[#This Row],[Interior Color]]="Grey"),0,1)</f>
        <v>0</v>
      </c>
      <c r="AC3009" t="s">
        <v>32</v>
      </c>
      <c r="AD30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10" spans="1:30" hidden="1" x14ac:dyDescent="0.2">
      <c r="A3010" t="s">
        <v>25</v>
      </c>
      <c r="C3010" t="e">
        <f>ABS((porsche_data[[#This Row],[Price]]-#REF!)/#REF!)</f>
        <v>#REF!</v>
      </c>
      <c r="D3010" t="s">
        <v>42</v>
      </c>
      <c r="E3010" t="s">
        <v>1025</v>
      </c>
      <c r="F3010">
        <f>IF(OR(ISNUMBER(SEARCH(" 4S",porsche_data[[#This Row],[Model]])), ISNUMBER(SEARCH(" S",porsche_data[[#This Row],[Model]]))),1,0)</f>
        <v>0</v>
      </c>
      <c r="G3010">
        <f>IF(ISNUMBER(SEARCH("Turbo",porsche_data[[#This Row],[Model]])),1,0)</f>
        <v>0</v>
      </c>
      <c r="H3010">
        <f>IF(ISNUMBER(SEARCH("GT",porsche_data[[#This Row],[Model]])),1,0)</f>
        <v>1</v>
      </c>
      <c r="I3010">
        <f>IF(ISNUMBER(SEARCH("RS",porsche_data[[#This Row],[Model]])),1,0)</f>
        <v>1</v>
      </c>
      <c r="J3010">
        <f>IF(ISNUMBER(SEARCH("Targa",porsche_data[[#This Row],[Body]])),1,0)</f>
        <v>0</v>
      </c>
      <c r="K3010">
        <f>IF(ISNUMBER(SEARCH("Cabriolet",porsche_data[[#This Row],[Body]])),1,0)</f>
        <v>0</v>
      </c>
      <c r="L3010" t="s">
        <v>44</v>
      </c>
      <c r="N3010" t="s">
        <v>4036</v>
      </c>
      <c r="O3010" t="str">
        <f>IF(ISNUMBER(SEARCH("km",porsche_data[[#This Row],[Mileage0]])),porsche_data[[#This Row],[Mileage0]],"")</f>
        <v>19139 km</v>
      </c>
      <c r="P3010" t="s">
        <v>115</v>
      </c>
      <c r="R3010" t="s">
        <v>19</v>
      </c>
      <c r="T3010" t="s">
        <v>20</v>
      </c>
      <c r="U3010" t="s">
        <v>21</v>
      </c>
      <c r="V3010">
        <f>IF(porsche_data[[#This Row],[Transmission]]="Automatic",1,0)</f>
        <v>0</v>
      </c>
      <c r="W3010">
        <f>IF(porsche_data[[#This Row],[Transmission]]="PDK",1,0)</f>
        <v>0</v>
      </c>
      <c r="X3010" t="s">
        <v>22</v>
      </c>
      <c r="Y3010">
        <f>IF(porsche_data[[#This Row],[Drive]]="Rear drive",0,1)</f>
        <v>0</v>
      </c>
      <c r="Z3010" t="s">
        <v>23</v>
      </c>
      <c r="AA3010" t="s">
        <v>24</v>
      </c>
      <c r="AB3010">
        <f>IF(OR(porsche_data[[#This Row],[Interior Color]]="Black",porsche_data[[#This Row],[Interior Color]]="Beige",porsche_data[[#This Row],[Interior Color]]="Brown",porsche_data[[#This Row],[Interior Color]]="Grey"),0,1)</f>
        <v>0</v>
      </c>
      <c r="AC3010" t="s">
        <v>24</v>
      </c>
      <c r="AD30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11" spans="1:30" hidden="1" x14ac:dyDescent="0.2">
      <c r="A3011" t="s">
        <v>138</v>
      </c>
      <c r="C3011" t="e">
        <f>ABS((porsche_data[[#This Row],[Price]]-#REF!)/#REF!)</f>
        <v>#REF!</v>
      </c>
      <c r="D3011" t="s">
        <v>63</v>
      </c>
      <c r="E3011" t="s">
        <v>272</v>
      </c>
      <c r="F3011">
        <f>IF(OR(ISNUMBER(SEARCH(" 4S",porsche_data[[#This Row],[Model]])), ISNUMBER(SEARCH(" S",porsche_data[[#This Row],[Model]]))),1,0)</f>
        <v>1</v>
      </c>
      <c r="G3011">
        <f>IF(ISNUMBER(SEARCH("Turbo",porsche_data[[#This Row],[Model]])),1,0)</f>
        <v>0</v>
      </c>
      <c r="H3011">
        <f>IF(ISNUMBER(SEARCH("GT",porsche_data[[#This Row],[Model]])),1,0)</f>
        <v>0</v>
      </c>
      <c r="I3011">
        <f>IF(ISNUMBER(SEARCH("RS",porsche_data[[#This Row],[Model]])),1,0)</f>
        <v>1</v>
      </c>
      <c r="J3011">
        <f>IF(ISNUMBER(SEARCH("Targa",porsche_data[[#This Row],[Body]])),1,0)</f>
        <v>0</v>
      </c>
      <c r="K3011">
        <f>IF(ISNUMBER(SEARCH("Cabriolet",porsche_data[[#This Row],[Body]])),1,0)</f>
        <v>1</v>
      </c>
      <c r="L3011" t="s">
        <v>16</v>
      </c>
      <c r="N3011" t="s">
        <v>360</v>
      </c>
      <c r="O3011" t="str">
        <f>IF(ISNUMBER(SEARCH("km",porsche_data[[#This Row],[Mileage0]])),porsche_data[[#This Row],[Mileage0]],"")</f>
        <v>1700 km</v>
      </c>
      <c r="P3011" t="s">
        <v>141</v>
      </c>
      <c r="R3011" t="s">
        <v>111</v>
      </c>
      <c r="T3011" t="s">
        <v>20</v>
      </c>
      <c r="U3011" t="s">
        <v>31</v>
      </c>
      <c r="V3011">
        <f>IF(porsche_data[[#This Row],[Transmission]]="Automatic",1,0)</f>
        <v>0</v>
      </c>
      <c r="W3011">
        <f>IF(porsche_data[[#This Row],[Transmission]]="PDK",1,0)</f>
        <v>1</v>
      </c>
      <c r="X3011" t="s">
        <v>22</v>
      </c>
      <c r="Y3011">
        <f>IF(porsche_data[[#This Row],[Drive]]="Rear drive",0,1)</f>
        <v>0</v>
      </c>
      <c r="Z3011" t="s">
        <v>23</v>
      </c>
      <c r="AA3011" t="s">
        <v>24</v>
      </c>
      <c r="AB3011">
        <f>IF(OR(porsche_data[[#This Row],[Interior Color]]="Black",porsche_data[[#This Row],[Interior Color]]="Beige",porsche_data[[#This Row],[Interior Color]]="Brown",porsche_data[[#This Row],[Interior Color]]="Grey"),0,1)</f>
        <v>0</v>
      </c>
      <c r="AC3011" t="s">
        <v>116</v>
      </c>
      <c r="AD30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12" spans="1:30" hidden="1" x14ac:dyDescent="0.2">
      <c r="A3012" t="s">
        <v>4037</v>
      </c>
      <c r="C3012" t="e">
        <f>ABS((porsche_data[[#This Row],[Price]]-#REF!)/#REF!)</f>
        <v>#REF!</v>
      </c>
      <c r="D3012" t="s">
        <v>106</v>
      </c>
      <c r="E3012" t="s">
        <v>443</v>
      </c>
      <c r="F3012">
        <f>IF(OR(ISNUMBER(SEARCH(" 4S",porsche_data[[#This Row],[Model]])), ISNUMBER(SEARCH(" S",porsche_data[[#This Row],[Model]]))),1,0)</f>
        <v>0</v>
      </c>
      <c r="G3012">
        <f>IF(ISNUMBER(SEARCH("Turbo",porsche_data[[#This Row],[Model]])),1,0)</f>
        <v>0</v>
      </c>
      <c r="H3012">
        <f>IF(ISNUMBER(SEARCH("GT",porsche_data[[#This Row],[Model]])),1,0)</f>
        <v>1</v>
      </c>
      <c r="I3012">
        <f>IF(ISNUMBER(SEARCH("RS",porsche_data[[#This Row],[Model]])),1,0)</f>
        <v>0</v>
      </c>
      <c r="J3012">
        <f>IF(ISNUMBER(SEARCH("Targa",porsche_data[[#This Row],[Body]])),1,0)</f>
        <v>0</v>
      </c>
      <c r="K3012">
        <f>IF(ISNUMBER(SEARCH("Cabriolet",porsche_data[[#This Row],[Body]])),1,0)</f>
        <v>0</v>
      </c>
      <c r="L3012" t="s">
        <v>44</v>
      </c>
      <c r="N3012" t="s">
        <v>4038</v>
      </c>
      <c r="O3012" t="str">
        <f>IF(ISNUMBER(SEARCH("km",porsche_data[[#This Row],[Mileage0]])),porsche_data[[#This Row],[Mileage0]],"")</f>
        <v>7884 km</v>
      </c>
      <c r="P3012" t="s">
        <v>73</v>
      </c>
      <c r="R3012" t="s">
        <v>111</v>
      </c>
      <c r="T3012" t="s">
        <v>20</v>
      </c>
      <c r="U3012" t="s">
        <v>21</v>
      </c>
      <c r="V3012">
        <f>IF(porsche_data[[#This Row],[Transmission]]="Automatic",1,0)</f>
        <v>0</v>
      </c>
      <c r="W3012">
        <f>IF(porsche_data[[#This Row],[Transmission]]="PDK",1,0)</f>
        <v>0</v>
      </c>
      <c r="X3012" t="s">
        <v>22</v>
      </c>
      <c r="Y3012">
        <f>IF(porsche_data[[#This Row],[Drive]]="Rear drive",0,1)</f>
        <v>0</v>
      </c>
      <c r="Z3012" t="s">
        <v>23</v>
      </c>
      <c r="AA3012" t="s">
        <v>24</v>
      </c>
      <c r="AB3012">
        <f>IF(OR(porsche_data[[#This Row],[Interior Color]]="Black",porsche_data[[#This Row],[Interior Color]]="Beige",porsche_data[[#This Row],[Interior Color]]="Brown",porsche_data[[#This Row],[Interior Color]]="Grey"),0,1)</f>
        <v>0</v>
      </c>
      <c r="AC3012" t="s">
        <v>40</v>
      </c>
      <c r="AD30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13" spans="1:30" hidden="1" x14ac:dyDescent="0.2">
      <c r="A3013" t="s">
        <v>25</v>
      </c>
      <c r="C3013" t="e">
        <f>ABS((porsche_data[[#This Row],[Price]]-#REF!)/#REF!)</f>
        <v>#REF!</v>
      </c>
      <c r="D3013" t="s">
        <v>25</v>
      </c>
      <c r="E3013" t="s">
        <v>25</v>
      </c>
      <c r="F3013">
        <f>IF(OR(ISNUMBER(SEARCH(" 4S",porsche_data[[#This Row],[Model]])), ISNUMBER(SEARCH(" S",porsche_data[[#This Row],[Model]]))),1,0)</f>
        <v>0</v>
      </c>
      <c r="G3013">
        <f>IF(ISNUMBER(SEARCH("Turbo",porsche_data[[#This Row],[Model]])),1,0)</f>
        <v>0</v>
      </c>
      <c r="H3013">
        <f>IF(ISNUMBER(SEARCH("GT",porsche_data[[#This Row],[Model]])),1,0)</f>
        <v>0</v>
      </c>
      <c r="I3013">
        <f>IF(ISNUMBER(SEARCH("RS",porsche_data[[#This Row],[Model]])),1,0)</f>
        <v>0</v>
      </c>
      <c r="J3013">
        <f>IF(ISNUMBER(SEARCH("Targa",porsche_data[[#This Row],[Body]])),1,0)</f>
        <v>0</v>
      </c>
      <c r="K3013">
        <f>IF(ISNUMBER(SEARCH("Cabriolet",porsche_data[[#This Row],[Body]])),1,0)</f>
        <v>0</v>
      </c>
      <c r="L3013" t="s">
        <v>25</v>
      </c>
      <c r="N3013" t="s">
        <v>25</v>
      </c>
      <c r="O3013" t="str">
        <f>IF(ISNUMBER(SEARCH("km",porsche_data[[#This Row],[Mileage0]])),porsche_data[[#This Row],[Mileage0]],"")</f>
        <v/>
      </c>
      <c r="P3013" t="s">
        <v>25</v>
      </c>
      <c r="R3013" t="s">
        <v>25</v>
      </c>
      <c r="T3013" t="s">
        <v>25</v>
      </c>
      <c r="U3013" t="s">
        <v>25</v>
      </c>
      <c r="V3013">
        <f>IF(porsche_data[[#This Row],[Transmission]]="Automatic",1,0)</f>
        <v>0</v>
      </c>
      <c r="W3013">
        <f>IF(porsche_data[[#This Row],[Transmission]]="PDK",1,0)</f>
        <v>0</v>
      </c>
      <c r="X3013" t="s">
        <v>25</v>
      </c>
      <c r="Y3013">
        <f>IF(porsche_data[[#This Row],[Drive]]="Rear drive",0,1)</f>
        <v>1</v>
      </c>
      <c r="Z3013" t="s">
        <v>25</v>
      </c>
      <c r="AA3013" t="s">
        <v>25</v>
      </c>
      <c r="AB3013">
        <f>IF(OR(porsche_data[[#This Row],[Interior Color]]="Black",porsche_data[[#This Row],[Interior Color]]="Beige",porsche_data[[#This Row],[Interior Color]]="Brown",porsche_data[[#This Row],[Interior Color]]="Grey"),0,1)</f>
        <v>1</v>
      </c>
      <c r="AC3013" t="s">
        <v>25</v>
      </c>
      <c r="AD30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14" spans="1:30" hidden="1" x14ac:dyDescent="0.2">
      <c r="A3014" t="s">
        <v>4039</v>
      </c>
      <c r="C3014" t="e">
        <f>ABS((porsche_data[[#This Row],[Price]]-#REF!)/#REF!)</f>
        <v>#REF!</v>
      </c>
      <c r="D3014" t="s">
        <v>225</v>
      </c>
      <c r="E3014" t="s">
        <v>1066</v>
      </c>
      <c r="F3014">
        <f>IF(OR(ISNUMBER(SEARCH(" 4S",porsche_data[[#This Row],[Model]])), ISNUMBER(SEARCH(" S",porsche_data[[#This Row],[Model]]))),1,0)</f>
        <v>0</v>
      </c>
      <c r="G3014">
        <f>IF(ISNUMBER(SEARCH("Turbo",porsche_data[[#This Row],[Model]])),1,0)</f>
        <v>0</v>
      </c>
      <c r="H3014">
        <f>IF(ISNUMBER(SEARCH("GT",porsche_data[[#This Row],[Model]])),1,0)</f>
        <v>0</v>
      </c>
      <c r="I3014">
        <f>IF(ISNUMBER(SEARCH("RS",porsche_data[[#This Row],[Model]])),1,0)</f>
        <v>1</v>
      </c>
      <c r="J3014">
        <f>IF(ISNUMBER(SEARCH("Targa",porsche_data[[#This Row],[Body]])),1,0)</f>
        <v>0</v>
      </c>
      <c r="K3014">
        <f>IF(ISNUMBER(SEARCH("Cabriolet",porsche_data[[#This Row],[Body]])),1,0)</f>
        <v>0</v>
      </c>
      <c r="L3014" t="s">
        <v>44</v>
      </c>
      <c r="N3014" t="s">
        <v>805</v>
      </c>
      <c r="O3014" t="str">
        <f>IF(ISNUMBER(SEARCH("km",porsche_data[[#This Row],[Mileage0]])),porsche_data[[#This Row],[Mileage0]],"")</f>
        <v>500 km</v>
      </c>
      <c r="P3014" t="s">
        <v>519</v>
      </c>
      <c r="R3014" t="s">
        <v>39</v>
      </c>
      <c r="T3014" t="s">
        <v>20</v>
      </c>
      <c r="U3014" t="s">
        <v>21</v>
      </c>
      <c r="V3014">
        <f>IF(porsche_data[[#This Row],[Transmission]]="Automatic",1,0)</f>
        <v>0</v>
      </c>
      <c r="W3014">
        <f>IF(porsche_data[[#This Row],[Transmission]]="PDK",1,0)</f>
        <v>0</v>
      </c>
      <c r="X3014" t="s">
        <v>22</v>
      </c>
      <c r="Y3014">
        <f>IF(porsche_data[[#This Row],[Drive]]="Rear drive",0,1)</f>
        <v>0</v>
      </c>
      <c r="Z3014" t="s">
        <v>23</v>
      </c>
      <c r="AA3014" t="s">
        <v>24</v>
      </c>
      <c r="AB3014">
        <f>IF(OR(porsche_data[[#This Row],[Interior Color]]="Black",porsche_data[[#This Row],[Interior Color]]="Beige",porsche_data[[#This Row],[Interior Color]]="Brown",porsche_data[[#This Row],[Interior Color]]="Grey"),0,1)</f>
        <v>0</v>
      </c>
      <c r="AC3014" t="s">
        <v>47</v>
      </c>
      <c r="AD30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15" spans="1:30" x14ac:dyDescent="0.2">
      <c r="A3015" t="s">
        <v>967</v>
      </c>
      <c r="B3015">
        <v>89000</v>
      </c>
      <c r="C3015">
        <f>ABS((porsche_data[[#This Row],[Price]]-AVERAGE(B2947:B7402))/_xlfn.STDEV.P(B2947:B7402))</f>
        <v>1.5160981780029905</v>
      </c>
      <c r="D3015" t="s">
        <v>320</v>
      </c>
      <c r="E3015" t="s">
        <v>832</v>
      </c>
      <c r="F3015">
        <f>IF(OR(ISNUMBER(SEARCH(" 4S",porsche_data[[#This Row],[Model]])), ISNUMBER(SEARCH(" S",porsche_data[[#This Row],[Model]]))),1,0)</f>
        <v>0</v>
      </c>
      <c r="G3015">
        <f>IF(ISNUMBER(SEARCH("Turbo",porsche_data[[#This Row],[Model]])),1,0)</f>
        <v>0</v>
      </c>
      <c r="H3015">
        <f>IF(ISNUMBER(SEARCH("GT",porsche_data[[#This Row],[Model]])),1,0)</f>
        <v>1</v>
      </c>
      <c r="I3015">
        <f>IF(ISNUMBER(SEARCH("RS",porsche_data[[#This Row],[Model]])),1,0)</f>
        <v>0</v>
      </c>
      <c r="J3015">
        <f>IF(ISNUMBER(SEARCH("Targa",porsche_data[[#This Row],[Body]])),1,0)</f>
        <v>0</v>
      </c>
      <c r="K3015">
        <f>IF(ISNUMBER(SEARCH("Cabriolet",porsche_data[[#This Row],[Body]])),1,0)</f>
        <v>0</v>
      </c>
      <c r="L3015" t="s">
        <v>44</v>
      </c>
      <c r="M3015">
        <v>996</v>
      </c>
      <c r="N3015" t="s">
        <v>4691</v>
      </c>
      <c r="O3015" s="3">
        <f>1*(LEFT(porsche_data[[#This Row],[Mileage0]],FIND(" ",porsche_data[[#This Row],[Mileage0]])-1))</f>
        <v>84441</v>
      </c>
      <c r="P3015" t="s">
        <v>834</v>
      </c>
      <c r="Q3015">
        <v>360</v>
      </c>
      <c r="R3015" t="s">
        <v>19</v>
      </c>
      <c r="S3015">
        <f>1*(LEFT(porsche_data[[#This Row],[Cylinder Capacity]],FIND(" ",porsche_data[[#This Row],[Cylinder Capacity]])-1))</f>
        <v>3.6</v>
      </c>
      <c r="T3015" t="s">
        <v>20</v>
      </c>
      <c r="U3015" t="s">
        <v>21</v>
      </c>
      <c r="V3015">
        <f>IF(porsche_data[[#This Row],[Transmission]]="Automatic",1,0)</f>
        <v>0</v>
      </c>
      <c r="W3015">
        <f>IF(porsche_data[[#This Row],[Transmission]]="PDK",1,0)</f>
        <v>0</v>
      </c>
      <c r="X3015" t="s">
        <v>22</v>
      </c>
      <c r="Y3015">
        <f>IF(porsche_data[[#This Row],[Drive]]="Rear drive",0,1)</f>
        <v>0</v>
      </c>
      <c r="Z3015" t="s">
        <v>23</v>
      </c>
      <c r="AA3015" t="s">
        <v>24</v>
      </c>
      <c r="AB3015">
        <f>IF(OR(porsche_data[[#This Row],[Interior Color]]="Black",porsche_data[[#This Row],[Interior Color]]="Beige",porsche_data[[#This Row],[Interior Color]]="Brown",porsche_data[[#This Row],[Interior Color]]="Grey"),0,1)</f>
        <v>0</v>
      </c>
      <c r="AC3015" t="s">
        <v>99</v>
      </c>
      <c r="AD30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16" spans="1:30" x14ac:dyDescent="0.2">
      <c r="A3016" t="s">
        <v>2527</v>
      </c>
      <c r="B3016">
        <v>88993</v>
      </c>
      <c r="C3016">
        <f>ABS((porsche_data[[#This Row],[Price]]-AVERAGE(B2948:B7403))/_xlfn.STDEV.P(B2948:B7403))</f>
        <v>1.5156266970393664</v>
      </c>
      <c r="D3016" t="s">
        <v>124</v>
      </c>
      <c r="E3016" t="s">
        <v>50</v>
      </c>
      <c r="F3016">
        <f>IF(OR(ISNUMBER(SEARCH(" 4S",porsche_data[[#This Row],[Model]])), ISNUMBER(SEARCH(" S",porsche_data[[#This Row],[Model]]))),1,0)</f>
        <v>0</v>
      </c>
      <c r="G3016">
        <f>IF(ISNUMBER(SEARCH("Turbo",porsche_data[[#This Row],[Model]])),1,0)</f>
        <v>0</v>
      </c>
      <c r="H3016">
        <f>IF(ISNUMBER(SEARCH("GT",porsche_data[[#This Row],[Model]])),1,0)</f>
        <v>0</v>
      </c>
      <c r="I3016">
        <f>IF(ISNUMBER(SEARCH("RS",porsche_data[[#This Row],[Model]])),1,0)</f>
        <v>0</v>
      </c>
      <c r="J3016">
        <f>IF(ISNUMBER(SEARCH("Targa",porsche_data[[#This Row],[Body]])),1,0)</f>
        <v>0</v>
      </c>
      <c r="K3016">
        <f>IF(ISNUMBER(SEARCH("Cabriolet",porsche_data[[#This Row],[Body]])),1,0)</f>
        <v>1</v>
      </c>
      <c r="L3016" t="s">
        <v>16</v>
      </c>
      <c r="M3016">
        <v>993</v>
      </c>
      <c r="N3016" t="s">
        <v>2528</v>
      </c>
      <c r="O3016" s="3">
        <f>1*(LEFT(porsche_data[[#This Row],[Mileage0]],FIND(" ",porsche_data[[#This Row],[Mileage0]])-1))</f>
        <v>95500</v>
      </c>
      <c r="P3016" t="s">
        <v>126</v>
      </c>
      <c r="Q3016">
        <v>285</v>
      </c>
      <c r="R3016" t="s">
        <v>19</v>
      </c>
      <c r="S3016">
        <f>1*(LEFT(porsche_data[[#This Row],[Cylinder Capacity]],FIND(" ",porsche_data[[#This Row],[Cylinder Capacity]])-1))</f>
        <v>3.6</v>
      </c>
      <c r="T3016" t="s">
        <v>20</v>
      </c>
      <c r="U3016" t="s">
        <v>21</v>
      </c>
      <c r="V3016">
        <f>IF(porsche_data[[#This Row],[Transmission]]="Automatic",1,0)</f>
        <v>0</v>
      </c>
      <c r="W3016">
        <f>IF(porsche_data[[#This Row],[Transmission]]="PDK",1,0)</f>
        <v>0</v>
      </c>
      <c r="X3016" t="s">
        <v>22</v>
      </c>
      <c r="Y3016">
        <f>IF(porsche_data[[#This Row],[Drive]]="Rear drive",0,1)</f>
        <v>0</v>
      </c>
      <c r="Z3016" t="s">
        <v>23</v>
      </c>
      <c r="AA3016" t="s">
        <v>24</v>
      </c>
      <c r="AB3016">
        <f>IF(OR(porsche_data[[#This Row],[Interior Color]]="Black",porsche_data[[#This Row],[Interior Color]]="Beige",porsche_data[[#This Row],[Interior Color]]="Brown",porsche_data[[#This Row],[Interior Color]]="Grey"),0,1)</f>
        <v>0</v>
      </c>
      <c r="AC3016" t="s">
        <v>99</v>
      </c>
      <c r="AD30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17" spans="1:30" x14ac:dyDescent="0.2">
      <c r="A3017" t="s">
        <v>1422</v>
      </c>
      <c r="B3017">
        <v>88900</v>
      </c>
      <c r="C3017">
        <f>ABS((porsche_data[[#This Row],[Price]]-AVERAGE(B2949:B7404))/_xlfn.STDEV.P(B2949:B7404))</f>
        <v>1.5141477916002186</v>
      </c>
      <c r="D3017" t="s">
        <v>204</v>
      </c>
      <c r="E3017" t="s">
        <v>794</v>
      </c>
      <c r="F3017">
        <f>IF(OR(ISNUMBER(SEARCH(" 4S",porsche_data[[#This Row],[Model]])), ISNUMBER(SEARCH(" S",porsche_data[[#This Row],[Model]]))),1,0)</f>
        <v>1</v>
      </c>
      <c r="G3017">
        <f>IF(ISNUMBER(SEARCH("Turbo",porsche_data[[#This Row],[Model]])),1,0)</f>
        <v>0</v>
      </c>
      <c r="H3017">
        <f>IF(ISNUMBER(SEARCH("GT",porsche_data[[#This Row],[Model]])),1,0)</f>
        <v>0</v>
      </c>
      <c r="I3017">
        <f>IF(ISNUMBER(SEARCH("RS",porsche_data[[#This Row],[Model]])),1,0)</f>
        <v>0</v>
      </c>
      <c r="J3017">
        <f>IF(ISNUMBER(SEARCH("Targa",porsche_data[[#This Row],[Body]])),1,0)</f>
        <v>0</v>
      </c>
      <c r="K3017">
        <f>IF(ISNUMBER(SEARCH("Cabriolet",porsche_data[[#This Row],[Body]])),1,0)</f>
        <v>1</v>
      </c>
      <c r="L3017" t="s">
        <v>16</v>
      </c>
      <c r="M3017">
        <v>991</v>
      </c>
      <c r="N3017" t="s">
        <v>1423</v>
      </c>
      <c r="O3017" s="3">
        <f>1*(LEFT(porsche_data[[#This Row],[Mileage0]],FIND(" ",porsche_data[[#This Row],[Mileage0]])-1))</f>
        <v>65659</v>
      </c>
      <c r="P3017" t="s">
        <v>207</v>
      </c>
      <c r="Q3017">
        <v>400</v>
      </c>
      <c r="R3017" t="s">
        <v>88</v>
      </c>
      <c r="S3017">
        <f>1*(LEFT(porsche_data[[#This Row],[Cylinder Capacity]],FIND(" ",porsche_data[[#This Row],[Cylinder Capacity]])-1))</f>
        <v>3.8</v>
      </c>
      <c r="T3017" t="s">
        <v>20</v>
      </c>
      <c r="U3017" t="s">
        <v>31</v>
      </c>
      <c r="V3017">
        <f>IF(porsche_data[[#This Row],[Transmission]]="Automatic",1,0)</f>
        <v>0</v>
      </c>
      <c r="W3017">
        <f>IF(porsche_data[[#This Row],[Transmission]]="PDK",1,0)</f>
        <v>1</v>
      </c>
      <c r="X3017" t="s">
        <v>46</v>
      </c>
      <c r="Y3017">
        <f>IF(porsche_data[[#This Row],[Drive]]="Rear drive",0,1)</f>
        <v>1</v>
      </c>
      <c r="Z3017" t="s">
        <v>23</v>
      </c>
      <c r="AA3017" t="s">
        <v>24</v>
      </c>
      <c r="AB3017">
        <f>IF(OR(porsche_data[[#This Row],[Interior Color]]="Black",porsche_data[[#This Row],[Interior Color]]="Beige",porsche_data[[#This Row],[Interior Color]]="Brown",porsche_data[[#This Row],[Interior Color]]="Grey"),0,1)</f>
        <v>0</v>
      </c>
      <c r="AC3017" t="s">
        <v>40</v>
      </c>
      <c r="AD30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18" spans="1:30" hidden="1" x14ac:dyDescent="0.2">
      <c r="A3018" t="s">
        <v>4039</v>
      </c>
      <c r="C3018" t="e">
        <f>ABS((porsche_data[[#This Row],[Price]]-#REF!)/#REF!)</f>
        <v>#REF!</v>
      </c>
      <c r="D3018" t="s">
        <v>225</v>
      </c>
      <c r="E3018" t="s">
        <v>1066</v>
      </c>
      <c r="F3018">
        <f>IF(OR(ISNUMBER(SEARCH(" 4S",porsche_data[[#This Row],[Model]])), ISNUMBER(SEARCH(" S",porsche_data[[#This Row],[Model]]))),1,0)</f>
        <v>0</v>
      </c>
      <c r="G3018">
        <f>IF(ISNUMBER(SEARCH("Turbo",porsche_data[[#This Row],[Model]])),1,0)</f>
        <v>0</v>
      </c>
      <c r="H3018">
        <f>IF(ISNUMBER(SEARCH("GT",porsche_data[[#This Row],[Model]])),1,0)</f>
        <v>0</v>
      </c>
      <c r="I3018">
        <f>IF(ISNUMBER(SEARCH("RS",porsche_data[[#This Row],[Model]])),1,0)</f>
        <v>1</v>
      </c>
      <c r="J3018">
        <f>IF(ISNUMBER(SEARCH("Targa",porsche_data[[#This Row],[Body]])),1,0)</f>
        <v>0</v>
      </c>
      <c r="K3018">
        <f>IF(ISNUMBER(SEARCH("Cabriolet",porsche_data[[#This Row],[Body]])),1,0)</f>
        <v>0</v>
      </c>
      <c r="L3018" t="s">
        <v>44</v>
      </c>
      <c r="N3018" t="s">
        <v>805</v>
      </c>
      <c r="O3018" t="str">
        <f>IF(ISNUMBER(SEARCH("km",porsche_data[[#This Row],[Mileage0]])),porsche_data[[#This Row],[Mileage0]],"")</f>
        <v>500 km</v>
      </c>
      <c r="P3018" t="s">
        <v>519</v>
      </c>
      <c r="R3018" t="s">
        <v>39</v>
      </c>
      <c r="T3018" t="s">
        <v>20</v>
      </c>
      <c r="U3018" t="s">
        <v>21</v>
      </c>
      <c r="V3018">
        <f>IF(porsche_data[[#This Row],[Transmission]]="Automatic",1,0)</f>
        <v>0</v>
      </c>
      <c r="W3018">
        <f>IF(porsche_data[[#This Row],[Transmission]]="PDK",1,0)</f>
        <v>0</v>
      </c>
      <c r="X3018" t="s">
        <v>22</v>
      </c>
      <c r="Y3018">
        <f>IF(porsche_data[[#This Row],[Drive]]="Rear drive",0,1)</f>
        <v>0</v>
      </c>
      <c r="Z3018" t="s">
        <v>23</v>
      </c>
      <c r="AA3018" t="s">
        <v>24</v>
      </c>
      <c r="AB3018">
        <f>IF(OR(porsche_data[[#This Row],[Interior Color]]="Black",porsche_data[[#This Row],[Interior Color]]="Beige",porsche_data[[#This Row],[Interior Color]]="Brown",porsche_data[[#This Row],[Interior Color]]="Grey"),0,1)</f>
        <v>0</v>
      </c>
      <c r="AC3018" t="s">
        <v>40</v>
      </c>
      <c r="AD30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19" spans="1:30" hidden="1" x14ac:dyDescent="0.2">
      <c r="A3019" t="s">
        <v>25</v>
      </c>
      <c r="C3019" t="e">
        <f>ABS((porsche_data[[#This Row],[Price]]-#REF!)/#REF!)</f>
        <v>#REF!</v>
      </c>
      <c r="D3019" t="s">
        <v>25</v>
      </c>
      <c r="E3019" t="s">
        <v>25</v>
      </c>
      <c r="F3019">
        <f>IF(OR(ISNUMBER(SEARCH(" 4S",porsche_data[[#This Row],[Model]])), ISNUMBER(SEARCH(" S",porsche_data[[#This Row],[Model]]))),1,0)</f>
        <v>0</v>
      </c>
      <c r="G3019">
        <f>IF(ISNUMBER(SEARCH("Turbo",porsche_data[[#This Row],[Model]])),1,0)</f>
        <v>0</v>
      </c>
      <c r="H3019">
        <f>IF(ISNUMBER(SEARCH("GT",porsche_data[[#This Row],[Model]])),1,0)</f>
        <v>0</v>
      </c>
      <c r="I3019">
        <f>IF(ISNUMBER(SEARCH("RS",porsche_data[[#This Row],[Model]])),1,0)</f>
        <v>0</v>
      </c>
      <c r="J3019">
        <f>IF(ISNUMBER(SEARCH("Targa",porsche_data[[#This Row],[Body]])),1,0)</f>
        <v>0</v>
      </c>
      <c r="K3019">
        <f>IF(ISNUMBER(SEARCH("Cabriolet",porsche_data[[#This Row],[Body]])),1,0)</f>
        <v>0</v>
      </c>
      <c r="L3019" t="s">
        <v>25</v>
      </c>
      <c r="N3019" t="s">
        <v>25</v>
      </c>
      <c r="O3019" t="str">
        <f>IF(ISNUMBER(SEARCH("km",porsche_data[[#This Row],[Mileage0]])),porsche_data[[#This Row],[Mileage0]],"")</f>
        <v/>
      </c>
      <c r="P3019" t="s">
        <v>25</v>
      </c>
      <c r="R3019" t="s">
        <v>25</v>
      </c>
      <c r="T3019" t="s">
        <v>25</v>
      </c>
      <c r="U3019" t="s">
        <v>25</v>
      </c>
      <c r="V3019">
        <f>IF(porsche_data[[#This Row],[Transmission]]="Automatic",1,0)</f>
        <v>0</v>
      </c>
      <c r="W3019">
        <f>IF(porsche_data[[#This Row],[Transmission]]="PDK",1,0)</f>
        <v>0</v>
      </c>
      <c r="X3019" t="s">
        <v>25</v>
      </c>
      <c r="Y3019">
        <f>IF(porsche_data[[#This Row],[Drive]]="Rear drive",0,1)</f>
        <v>1</v>
      </c>
      <c r="Z3019" t="s">
        <v>25</v>
      </c>
      <c r="AA3019" t="s">
        <v>25</v>
      </c>
      <c r="AB3019">
        <f>IF(OR(porsche_data[[#This Row],[Interior Color]]="Black",porsche_data[[#This Row],[Interior Color]]="Beige",porsche_data[[#This Row],[Interior Color]]="Brown",porsche_data[[#This Row],[Interior Color]]="Grey"),0,1)</f>
        <v>1</v>
      </c>
      <c r="AC3019" t="s">
        <v>25</v>
      </c>
      <c r="AD30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20" spans="1:30" x14ac:dyDescent="0.2">
      <c r="A3020" t="s">
        <v>1422</v>
      </c>
      <c r="B3020">
        <v>88900</v>
      </c>
      <c r="C3020">
        <f>ABS((porsche_data[[#This Row],[Price]]-AVERAGE(B2952:B7407))/_xlfn.STDEV.P(B2952:B7407))</f>
        <v>1.5287713306237212</v>
      </c>
      <c r="D3020" t="s">
        <v>298</v>
      </c>
      <c r="E3020" t="s">
        <v>299</v>
      </c>
      <c r="F3020">
        <f>IF(OR(ISNUMBER(SEARCH(" 4S",porsche_data[[#This Row],[Model]])), ISNUMBER(SEARCH(" S",porsche_data[[#This Row],[Model]]))),1,0)</f>
        <v>0</v>
      </c>
      <c r="G3020">
        <f>IF(ISNUMBER(SEARCH("Turbo",porsche_data[[#This Row],[Model]])),1,0)</f>
        <v>0</v>
      </c>
      <c r="H3020">
        <f>IF(ISNUMBER(SEARCH("GT",porsche_data[[#This Row],[Model]])),1,0)</f>
        <v>1</v>
      </c>
      <c r="I3020">
        <f>IF(ISNUMBER(SEARCH("RS",porsche_data[[#This Row],[Model]])),1,0)</f>
        <v>0</v>
      </c>
      <c r="J3020">
        <f>IF(ISNUMBER(SEARCH("Targa",porsche_data[[#This Row],[Body]])),1,0)</f>
        <v>0</v>
      </c>
      <c r="K3020">
        <f>IF(ISNUMBER(SEARCH("Cabriolet",porsche_data[[#This Row],[Body]])),1,0)</f>
        <v>0</v>
      </c>
      <c r="L3020" t="s">
        <v>44</v>
      </c>
      <c r="M3020">
        <v>997</v>
      </c>
      <c r="N3020" t="s">
        <v>3427</v>
      </c>
      <c r="O3020" s="3">
        <f>1*(LEFT(porsche_data[[#This Row],[Mileage0]],FIND(" ",porsche_data[[#This Row],[Mileage0]])-1))</f>
        <v>175059</v>
      </c>
      <c r="P3020" t="s">
        <v>301</v>
      </c>
      <c r="Q3020">
        <v>415</v>
      </c>
      <c r="R3020" t="s">
        <v>19</v>
      </c>
      <c r="S3020">
        <f>1*(LEFT(porsche_data[[#This Row],[Cylinder Capacity]],FIND(" ",porsche_data[[#This Row],[Cylinder Capacity]])-1))</f>
        <v>3.6</v>
      </c>
      <c r="T3020" t="s">
        <v>20</v>
      </c>
      <c r="U3020" t="s">
        <v>21</v>
      </c>
      <c r="V3020">
        <f>IF(porsche_data[[#This Row],[Transmission]]="Automatic",1,0)</f>
        <v>0</v>
      </c>
      <c r="W3020">
        <f>IF(porsche_data[[#This Row],[Transmission]]="PDK",1,0)</f>
        <v>0</v>
      </c>
      <c r="X3020" t="s">
        <v>22</v>
      </c>
      <c r="Y3020">
        <f>IF(porsche_data[[#This Row],[Drive]]="Rear drive",0,1)</f>
        <v>0</v>
      </c>
      <c r="Z3020" t="s">
        <v>23</v>
      </c>
      <c r="AA3020" t="s">
        <v>24</v>
      </c>
      <c r="AB3020">
        <f>IF(OR(porsche_data[[#This Row],[Interior Color]]="Black",porsche_data[[#This Row],[Interior Color]]="Beige",porsche_data[[#This Row],[Interior Color]]="Brown",porsche_data[[#This Row],[Interior Color]]="Grey"),0,1)</f>
        <v>0</v>
      </c>
      <c r="AC3020" t="s">
        <v>61</v>
      </c>
      <c r="AD30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21" spans="1:30" x14ac:dyDescent="0.2">
      <c r="A3021" t="s">
        <v>3949</v>
      </c>
      <c r="B3021">
        <v>88750</v>
      </c>
      <c r="C3021">
        <f>ABS((porsche_data[[#This Row],[Price]]-AVERAGE(B2953:B7408))/_xlfn.STDEV.P(B2953:B7408))</f>
        <v>1.5235613475581189</v>
      </c>
      <c r="D3021" t="s">
        <v>267</v>
      </c>
      <c r="E3021" t="s">
        <v>794</v>
      </c>
      <c r="F3021">
        <f>IF(OR(ISNUMBER(SEARCH(" 4S",porsche_data[[#This Row],[Model]])), ISNUMBER(SEARCH(" S",porsche_data[[#This Row],[Model]]))),1,0)</f>
        <v>1</v>
      </c>
      <c r="G3021">
        <f>IF(ISNUMBER(SEARCH("Turbo",porsche_data[[#This Row],[Model]])),1,0)</f>
        <v>0</v>
      </c>
      <c r="H3021">
        <f>IF(ISNUMBER(SEARCH("GT",porsche_data[[#This Row],[Model]])),1,0)</f>
        <v>0</v>
      </c>
      <c r="I3021">
        <f>IF(ISNUMBER(SEARCH("RS",porsche_data[[#This Row],[Model]])),1,0)</f>
        <v>0</v>
      </c>
      <c r="J3021">
        <f>IF(ISNUMBER(SEARCH("Targa",porsche_data[[#This Row],[Body]])),1,0)</f>
        <v>0</v>
      </c>
      <c r="K3021">
        <f>IF(ISNUMBER(SEARCH("Cabriolet",porsche_data[[#This Row],[Body]])),1,0)</f>
        <v>1</v>
      </c>
      <c r="L3021" t="s">
        <v>16</v>
      </c>
      <c r="M3021">
        <v>991</v>
      </c>
      <c r="N3021" t="s">
        <v>3950</v>
      </c>
      <c r="O3021" s="3">
        <f>1*(LEFT(porsche_data[[#This Row],[Mileage0]],FIND(" ",porsche_data[[#This Row],[Mileage0]])-1))</f>
        <v>129000</v>
      </c>
      <c r="P3021" t="s">
        <v>207</v>
      </c>
      <c r="Q3021">
        <v>400</v>
      </c>
      <c r="R3021" t="s">
        <v>88</v>
      </c>
      <c r="S3021">
        <f>1*(LEFT(porsche_data[[#This Row],[Cylinder Capacity]],FIND(" ",porsche_data[[#This Row],[Cylinder Capacity]])-1))</f>
        <v>3.8</v>
      </c>
      <c r="T3021" t="s">
        <v>20</v>
      </c>
      <c r="U3021" t="s">
        <v>31</v>
      </c>
      <c r="V3021">
        <f>IF(porsche_data[[#This Row],[Transmission]]="Automatic",1,0)</f>
        <v>0</v>
      </c>
      <c r="W3021">
        <f>IF(porsche_data[[#This Row],[Transmission]]="PDK",1,0)</f>
        <v>1</v>
      </c>
      <c r="X3021" t="s">
        <v>46</v>
      </c>
      <c r="Y3021">
        <f>IF(porsche_data[[#This Row],[Drive]]="Rear drive",0,1)</f>
        <v>1</v>
      </c>
      <c r="Z3021" t="s">
        <v>23</v>
      </c>
      <c r="AA3021" t="s">
        <v>116</v>
      </c>
      <c r="AB3021">
        <f>IF(OR(porsche_data[[#This Row],[Interior Color]]="Black",porsche_data[[#This Row],[Interior Color]]="Beige",porsche_data[[#This Row],[Interior Color]]="Brown",porsche_data[[#This Row],[Interior Color]]="Grey"),0,1)</f>
        <v>1</v>
      </c>
      <c r="AC3021" t="s">
        <v>24</v>
      </c>
      <c r="AD30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22" spans="1:30" hidden="1" x14ac:dyDescent="0.2">
      <c r="A3022" t="s">
        <v>1091</v>
      </c>
      <c r="C3022" t="e">
        <f>ABS((porsche_data[[#This Row],[Price]]-#REF!)/#REF!)</f>
        <v>#REF!</v>
      </c>
      <c r="D3022" t="s">
        <v>446</v>
      </c>
      <c r="E3022" t="s">
        <v>478</v>
      </c>
      <c r="F3022">
        <f>IF(OR(ISNUMBER(SEARCH(" 4S",porsche_data[[#This Row],[Model]])), ISNUMBER(SEARCH(" S",porsche_data[[#This Row],[Model]]))),1,0)</f>
        <v>1</v>
      </c>
      <c r="G3022">
        <f>IF(ISNUMBER(SEARCH("Turbo",porsche_data[[#This Row],[Model]])),1,0)</f>
        <v>0</v>
      </c>
      <c r="H3022">
        <f>IF(ISNUMBER(SEARCH("GT",porsche_data[[#This Row],[Model]])),1,0)</f>
        <v>0</v>
      </c>
      <c r="I3022">
        <f>IF(ISNUMBER(SEARCH("RS",porsche_data[[#This Row],[Model]])),1,0)</f>
        <v>0</v>
      </c>
      <c r="J3022">
        <f>IF(ISNUMBER(SEARCH("Targa",porsche_data[[#This Row],[Body]])),1,0)</f>
        <v>0</v>
      </c>
      <c r="K3022">
        <f>IF(ISNUMBER(SEARCH("Cabriolet",porsche_data[[#This Row],[Body]])),1,0)</f>
        <v>0</v>
      </c>
      <c r="L3022" t="s">
        <v>44</v>
      </c>
      <c r="N3022" t="s">
        <v>1092</v>
      </c>
      <c r="O3022" t="str">
        <f>IF(ISNUMBER(SEARCH("km",porsche_data[[#This Row],[Mileage0]])),porsche_data[[#This Row],[Mileage0]],"")</f>
        <v>103477 km</v>
      </c>
      <c r="P3022" t="s">
        <v>289</v>
      </c>
      <c r="R3022" t="s">
        <v>19</v>
      </c>
      <c r="T3022" t="s">
        <v>20</v>
      </c>
      <c r="U3022" t="s">
        <v>21</v>
      </c>
      <c r="V3022">
        <f>IF(porsche_data[[#This Row],[Transmission]]="Automatic",1,0)</f>
        <v>0</v>
      </c>
      <c r="W3022">
        <f>IF(porsche_data[[#This Row],[Transmission]]="PDK",1,0)</f>
        <v>0</v>
      </c>
      <c r="X3022" t="s">
        <v>46</v>
      </c>
      <c r="Y3022">
        <f>IF(porsche_data[[#This Row],[Drive]]="Rear drive",0,1)</f>
        <v>1</v>
      </c>
      <c r="Z3022" t="s">
        <v>23</v>
      </c>
      <c r="AA3022" t="s">
        <v>24</v>
      </c>
      <c r="AB3022">
        <f>IF(OR(porsche_data[[#This Row],[Interior Color]]="Black",porsche_data[[#This Row],[Interior Color]]="Beige",porsche_data[[#This Row],[Interior Color]]="Brown",porsche_data[[#This Row],[Interior Color]]="Grey"),0,1)</f>
        <v>0</v>
      </c>
      <c r="AC3022" t="s">
        <v>24</v>
      </c>
      <c r="AD30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23" spans="1:30" x14ac:dyDescent="0.2">
      <c r="A3023" t="s">
        <v>2859</v>
      </c>
      <c r="B3023">
        <v>88500</v>
      </c>
      <c r="C3023">
        <f>ABS((porsche_data[[#This Row],[Price]]-AVERAGE(B2955:B7410))/_xlfn.STDEV.P(B2955:B7410))</f>
        <v>1.5066084797650816</v>
      </c>
      <c r="D3023" t="s">
        <v>209</v>
      </c>
      <c r="E3023" t="s">
        <v>376</v>
      </c>
      <c r="F3023">
        <f>IF(OR(ISNUMBER(SEARCH(" 4S",porsche_data[[#This Row],[Model]])), ISNUMBER(SEARCH(" S",porsche_data[[#This Row],[Model]]))),1,0)</f>
        <v>0</v>
      </c>
      <c r="G3023">
        <f>IF(ISNUMBER(SEARCH("Turbo",porsche_data[[#This Row],[Model]])),1,0)</f>
        <v>0</v>
      </c>
      <c r="H3023">
        <f>IF(ISNUMBER(SEARCH("GT",porsche_data[[#This Row],[Model]])),1,0)</f>
        <v>0</v>
      </c>
      <c r="I3023">
        <f>IF(ISNUMBER(SEARCH("RS",porsche_data[[#This Row],[Model]])),1,0)</f>
        <v>0</v>
      </c>
      <c r="J3023">
        <f>IF(ISNUMBER(SEARCH("Targa",porsche_data[[#This Row],[Body]])),1,0)</f>
        <v>0</v>
      </c>
      <c r="K3023">
        <f>IF(ISNUMBER(SEARCH("Cabriolet",porsche_data[[#This Row],[Body]])),1,0)</f>
        <v>1</v>
      </c>
      <c r="L3023" t="s">
        <v>16</v>
      </c>
      <c r="M3023">
        <v>911</v>
      </c>
      <c r="N3023" t="s">
        <v>2860</v>
      </c>
      <c r="O3023" s="3">
        <f>1*(LEFT(porsche_data[[#This Row],[Mileage0]],FIND(" ",porsche_data[[#This Row],[Mileage0]])-1))</f>
        <v>95847</v>
      </c>
      <c r="P3023" t="s">
        <v>627</v>
      </c>
      <c r="Q3023">
        <v>217</v>
      </c>
      <c r="R3023" t="s">
        <v>60</v>
      </c>
      <c r="S3023">
        <f>1*(LEFT(porsche_data[[#This Row],[Cylinder Capacity]],FIND(" ",porsche_data[[#This Row],[Cylinder Capacity]])-1))</f>
        <v>3.2</v>
      </c>
      <c r="T3023" t="s">
        <v>20</v>
      </c>
      <c r="U3023" t="s">
        <v>21</v>
      </c>
      <c r="V3023">
        <f>IF(porsche_data[[#This Row],[Transmission]]="Automatic",1,0)</f>
        <v>0</v>
      </c>
      <c r="W3023">
        <f>IF(porsche_data[[#This Row],[Transmission]]="PDK",1,0)</f>
        <v>0</v>
      </c>
      <c r="X3023" t="s">
        <v>22</v>
      </c>
      <c r="Y3023">
        <f>IF(porsche_data[[#This Row],[Drive]]="Rear drive",0,1)</f>
        <v>0</v>
      </c>
      <c r="Z3023" t="s">
        <v>23</v>
      </c>
      <c r="AA3023" t="s">
        <v>68</v>
      </c>
      <c r="AB3023">
        <f>IF(OR(porsche_data[[#This Row],[Interior Color]]="Black",porsche_data[[#This Row],[Interior Color]]="Beige",porsche_data[[#This Row],[Interior Color]]="Brown",porsche_data[[#This Row],[Interior Color]]="Grey"),0,1)</f>
        <v>0</v>
      </c>
      <c r="AC3023" t="s">
        <v>116</v>
      </c>
      <c r="AD30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24" spans="1:30" hidden="1" x14ac:dyDescent="0.2">
      <c r="A3024" t="s">
        <v>4047</v>
      </c>
      <c r="C3024" t="e">
        <f>ABS((porsche_data[[#This Row],[Price]]-#REF!)/#REF!)</f>
        <v>#REF!</v>
      </c>
      <c r="D3024" t="s">
        <v>106</v>
      </c>
      <c r="E3024" t="s">
        <v>193</v>
      </c>
      <c r="F3024">
        <f>IF(OR(ISNUMBER(SEARCH(" 4S",porsche_data[[#This Row],[Model]])), ISNUMBER(SEARCH(" S",porsche_data[[#This Row],[Model]]))),1,0)</f>
        <v>1</v>
      </c>
      <c r="G3024">
        <f>IF(ISNUMBER(SEARCH("Turbo",porsche_data[[#This Row],[Model]])),1,0)</f>
        <v>0</v>
      </c>
      <c r="H3024">
        <f>IF(ISNUMBER(SEARCH("GT",porsche_data[[#This Row],[Model]])),1,0)</f>
        <v>0</v>
      </c>
      <c r="I3024">
        <f>IF(ISNUMBER(SEARCH("RS",porsche_data[[#This Row],[Model]])),1,0)</f>
        <v>0</v>
      </c>
      <c r="J3024">
        <f>IF(ISNUMBER(SEARCH("Targa",porsche_data[[#This Row],[Body]])),1,0)</f>
        <v>0</v>
      </c>
      <c r="K3024">
        <f>IF(ISNUMBER(SEARCH("Cabriolet",porsche_data[[#This Row],[Body]])),1,0)</f>
        <v>1</v>
      </c>
      <c r="L3024" t="s">
        <v>16</v>
      </c>
      <c r="N3024" t="s">
        <v>1788</v>
      </c>
      <c r="O3024" t="str">
        <f>IF(ISNUMBER(SEARCH("km",porsche_data[[#This Row],[Mileage0]])),porsche_data[[#This Row],[Mileage0]],"")</f>
        <v>23500 km</v>
      </c>
      <c r="P3024" t="s">
        <v>73</v>
      </c>
      <c r="R3024" t="s">
        <v>111</v>
      </c>
      <c r="T3024" t="s">
        <v>20</v>
      </c>
      <c r="U3024" t="s">
        <v>21</v>
      </c>
      <c r="V3024">
        <f>IF(porsche_data[[#This Row],[Transmission]]="Automatic",1,0)</f>
        <v>0</v>
      </c>
      <c r="W3024">
        <f>IF(porsche_data[[#This Row],[Transmission]]="PDK",1,0)</f>
        <v>0</v>
      </c>
      <c r="X3024" t="s">
        <v>22</v>
      </c>
      <c r="Y3024">
        <f>IF(porsche_data[[#This Row],[Drive]]="Rear drive",0,1)</f>
        <v>0</v>
      </c>
      <c r="Z3024" t="s">
        <v>23</v>
      </c>
      <c r="AA3024" t="s">
        <v>24</v>
      </c>
      <c r="AB3024">
        <f>IF(OR(porsche_data[[#This Row],[Interior Color]]="Black",porsche_data[[#This Row],[Interior Color]]="Beige",porsche_data[[#This Row],[Interior Color]]="Brown",porsche_data[[#This Row],[Interior Color]]="Grey"),0,1)</f>
        <v>0</v>
      </c>
      <c r="AC3024" t="s">
        <v>99</v>
      </c>
      <c r="AD30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25" spans="1:30" x14ac:dyDescent="0.2">
      <c r="A3025" t="s">
        <v>3757</v>
      </c>
      <c r="B3025">
        <v>88490</v>
      </c>
      <c r="C3025">
        <f>ABS((porsche_data[[#This Row],[Price]]-AVERAGE(B2957:B7412))/_xlfn.STDEV.P(B2957:B7412))</f>
        <v>1.5059303650533602</v>
      </c>
      <c r="D3025" t="s">
        <v>229</v>
      </c>
      <c r="E3025" t="s">
        <v>43</v>
      </c>
      <c r="F3025">
        <f>IF(OR(ISNUMBER(SEARCH(" 4S",porsche_data[[#This Row],[Model]])), ISNUMBER(SEARCH(" S",porsche_data[[#This Row],[Model]]))),1,0)</f>
        <v>0</v>
      </c>
      <c r="G3025">
        <f>IF(ISNUMBER(SEARCH("Turbo",porsche_data[[#This Row],[Model]])),1,0)</f>
        <v>0</v>
      </c>
      <c r="H3025">
        <f>IF(ISNUMBER(SEARCH("GT",porsche_data[[#This Row],[Model]])),1,0)</f>
        <v>0</v>
      </c>
      <c r="I3025">
        <f>IF(ISNUMBER(SEARCH("RS",porsche_data[[#This Row],[Model]])),1,0)</f>
        <v>0</v>
      </c>
      <c r="J3025">
        <f>IF(ISNUMBER(SEARCH("Targa",porsche_data[[#This Row],[Body]])),1,0)</f>
        <v>0</v>
      </c>
      <c r="K3025">
        <f>IF(ISNUMBER(SEARCH("Cabriolet",porsche_data[[#This Row],[Body]])),1,0)</f>
        <v>0</v>
      </c>
      <c r="L3025" t="s">
        <v>44</v>
      </c>
      <c r="M3025">
        <v>964</v>
      </c>
      <c r="N3025" t="s">
        <v>2265</v>
      </c>
      <c r="O3025" s="3">
        <f>1*(LEFT(porsche_data[[#This Row],[Mileage0]],FIND(" ",porsche_data[[#This Row],[Mileage0]])-1))</f>
        <v>249000</v>
      </c>
      <c r="P3025" t="s">
        <v>289</v>
      </c>
      <c r="Q3025">
        <v>320</v>
      </c>
      <c r="R3025" t="s">
        <v>88</v>
      </c>
      <c r="S3025">
        <f>1*(LEFT(porsche_data[[#This Row],[Cylinder Capacity]],FIND(" ",porsche_data[[#This Row],[Cylinder Capacity]])-1))</f>
        <v>3.8</v>
      </c>
      <c r="T3025" t="s">
        <v>20</v>
      </c>
      <c r="U3025" t="s">
        <v>21</v>
      </c>
      <c r="V3025">
        <f>IF(porsche_data[[#This Row],[Transmission]]="Automatic",1,0)</f>
        <v>0</v>
      </c>
      <c r="W3025">
        <f>IF(porsche_data[[#This Row],[Transmission]]="PDK",1,0)</f>
        <v>0</v>
      </c>
      <c r="X3025" t="s">
        <v>46</v>
      </c>
      <c r="Y3025">
        <f>IF(porsche_data[[#This Row],[Drive]]="Rear drive",0,1)</f>
        <v>1</v>
      </c>
      <c r="Z3025" t="s">
        <v>23</v>
      </c>
      <c r="AA3025" t="s">
        <v>24</v>
      </c>
      <c r="AB3025">
        <f>IF(OR(porsche_data[[#This Row],[Interior Color]]="Black",porsche_data[[#This Row],[Interior Color]]="Beige",porsche_data[[#This Row],[Interior Color]]="Brown",porsche_data[[#This Row],[Interior Color]]="Grey"),0,1)</f>
        <v>0</v>
      </c>
      <c r="AC3025" t="s">
        <v>24</v>
      </c>
      <c r="AD30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26" spans="1:30" x14ac:dyDescent="0.2">
      <c r="A3026" t="s">
        <v>1531</v>
      </c>
      <c r="B3026">
        <v>88000</v>
      </c>
      <c r="C3026">
        <f>ABS((porsche_data[[#This Row],[Price]]-AVERAGE(B2958:B7413))/_xlfn.STDEV.P(B2958:B7413))</f>
        <v>1.4776259817406268</v>
      </c>
      <c r="D3026" t="s">
        <v>433</v>
      </c>
      <c r="E3026" t="s">
        <v>505</v>
      </c>
      <c r="F3026">
        <f>IF(OR(ISNUMBER(SEARCH(" 4S",porsche_data[[#This Row],[Model]])), ISNUMBER(SEARCH(" S",porsche_data[[#This Row],[Model]]))),1,0)</f>
        <v>0</v>
      </c>
      <c r="G3026">
        <f>IF(ISNUMBER(SEARCH("Turbo",porsche_data[[#This Row],[Model]])),1,0)</f>
        <v>0</v>
      </c>
      <c r="H3026">
        <f>IF(ISNUMBER(SEARCH("GT",porsche_data[[#This Row],[Model]])),1,0)</f>
        <v>0</v>
      </c>
      <c r="I3026">
        <f>IF(ISNUMBER(SEARCH("RS",porsche_data[[#This Row],[Model]])),1,0)</f>
        <v>0</v>
      </c>
      <c r="J3026">
        <f>IF(ISNUMBER(SEARCH("Targa",porsche_data[[#This Row],[Body]])),1,0)</f>
        <v>0</v>
      </c>
      <c r="K3026">
        <f>IF(ISNUMBER(SEARCH("Cabriolet",porsche_data[[#This Row],[Body]])),1,0)</f>
        <v>0</v>
      </c>
      <c r="L3026" t="s">
        <v>44</v>
      </c>
      <c r="M3026">
        <v>911</v>
      </c>
      <c r="N3026" t="s">
        <v>1532</v>
      </c>
      <c r="O3026" s="3">
        <f>1*(LEFT(porsche_data[[#This Row],[Mileage0]],FIND(" ",porsche_data[[#This Row],[Mileage0]])-1))</f>
        <v>46850</v>
      </c>
      <c r="P3026" t="s">
        <v>1352</v>
      </c>
      <c r="Q3026">
        <v>207</v>
      </c>
      <c r="R3026" t="s">
        <v>60</v>
      </c>
      <c r="S3026">
        <f>1*(LEFT(porsche_data[[#This Row],[Cylinder Capacity]],FIND(" ",porsche_data[[#This Row],[Cylinder Capacity]])-1))</f>
        <v>3.2</v>
      </c>
      <c r="T3026" t="s">
        <v>20</v>
      </c>
      <c r="U3026" t="s">
        <v>21</v>
      </c>
      <c r="V3026">
        <f>IF(porsche_data[[#This Row],[Transmission]]="Automatic",1,0)</f>
        <v>0</v>
      </c>
      <c r="W3026">
        <f>IF(porsche_data[[#This Row],[Transmission]]="PDK",1,0)</f>
        <v>0</v>
      </c>
      <c r="X3026" t="s">
        <v>22</v>
      </c>
      <c r="Y3026">
        <f>IF(porsche_data[[#This Row],[Drive]]="Rear drive",0,1)</f>
        <v>0</v>
      </c>
      <c r="Z3026" t="s">
        <v>23</v>
      </c>
      <c r="AA3026" t="s">
        <v>116</v>
      </c>
      <c r="AB3026">
        <f>IF(OR(porsche_data[[#This Row],[Interior Color]]="Black",porsche_data[[#This Row],[Interior Color]]="Beige",porsche_data[[#This Row],[Interior Color]]="Brown",porsche_data[[#This Row],[Interior Color]]="Grey"),0,1)</f>
        <v>1</v>
      </c>
      <c r="AC3026" t="s">
        <v>32</v>
      </c>
      <c r="AD30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27" spans="1:30" hidden="1" x14ac:dyDescent="0.2">
      <c r="A3027" t="s">
        <v>3931</v>
      </c>
      <c r="C3027" t="e">
        <f>ABS((porsche_data[[#This Row],[Price]]-#REF!)/#REF!)</f>
        <v>#REF!</v>
      </c>
      <c r="D3027" t="s">
        <v>433</v>
      </c>
      <c r="E3027" t="s">
        <v>988</v>
      </c>
      <c r="F3027">
        <f>IF(OR(ISNUMBER(SEARCH(" 4S",porsche_data[[#This Row],[Model]])), ISNUMBER(SEARCH(" S",porsche_data[[#This Row],[Model]]))),1,0)</f>
        <v>1</v>
      </c>
      <c r="G3027">
        <f>IF(ISNUMBER(SEARCH("Turbo",porsche_data[[#This Row],[Model]])),1,0)</f>
        <v>0</v>
      </c>
      <c r="H3027">
        <f>IF(ISNUMBER(SEARCH("GT",porsche_data[[#This Row],[Model]])),1,0)</f>
        <v>0</v>
      </c>
      <c r="I3027">
        <f>IF(ISNUMBER(SEARCH("RS",porsche_data[[#This Row],[Model]])),1,0)</f>
        <v>0</v>
      </c>
      <c r="J3027">
        <f>IF(ISNUMBER(SEARCH("Targa",porsche_data[[#This Row],[Body]])),1,0)</f>
        <v>0</v>
      </c>
      <c r="K3027">
        <f>IF(ISNUMBER(SEARCH("Cabriolet",porsche_data[[#This Row],[Body]])),1,0)</f>
        <v>0</v>
      </c>
      <c r="L3027" t="s">
        <v>44</v>
      </c>
      <c r="N3027" t="s">
        <v>3290</v>
      </c>
      <c r="O3027" t="str">
        <f>IF(ISNUMBER(SEARCH("km",porsche_data[[#This Row],[Mileage0]])),porsche_data[[#This Row],[Mileage0]],"")</f>
        <v>66000 km</v>
      </c>
      <c r="P3027" t="s">
        <v>38</v>
      </c>
      <c r="R3027" t="s">
        <v>198</v>
      </c>
      <c r="T3027" t="s">
        <v>20</v>
      </c>
      <c r="U3027" t="s">
        <v>21</v>
      </c>
      <c r="V3027">
        <f>IF(porsche_data[[#This Row],[Transmission]]="Automatic",1,0)</f>
        <v>0</v>
      </c>
      <c r="W3027">
        <f>IF(porsche_data[[#This Row],[Transmission]]="PDK",1,0)</f>
        <v>0</v>
      </c>
      <c r="X3027" t="s">
        <v>22</v>
      </c>
      <c r="Y3027">
        <f>IF(porsche_data[[#This Row],[Drive]]="Rear drive",0,1)</f>
        <v>0</v>
      </c>
      <c r="Z3027" t="s">
        <v>23</v>
      </c>
      <c r="AA3027" t="s">
        <v>24</v>
      </c>
      <c r="AB3027">
        <f>IF(OR(porsche_data[[#This Row],[Interior Color]]="Black",porsche_data[[#This Row],[Interior Color]]="Beige",porsche_data[[#This Row],[Interior Color]]="Brown",porsche_data[[#This Row],[Interior Color]]="Grey"),0,1)</f>
        <v>0</v>
      </c>
      <c r="AC3027" t="s">
        <v>99</v>
      </c>
      <c r="AD30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28" spans="1:30" x14ac:dyDescent="0.2">
      <c r="A3028" t="s">
        <v>1531</v>
      </c>
      <c r="B3028">
        <v>88000</v>
      </c>
      <c r="C3028">
        <f>ABS((porsche_data[[#This Row],[Price]]-AVERAGE(B2960:B7415))/_xlfn.STDEV.P(B2960:B7415))</f>
        <v>1.482595852215516</v>
      </c>
      <c r="D3028" t="s">
        <v>473</v>
      </c>
      <c r="E3028" t="s">
        <v>827</v>
      </c>
      <c r="F3028">
        <f>IF(OR(ISNUMBER(SEARCH(" 4S",porsche_data[[#This Row],[Model]])), ISNUMBER(SEARCH(" S",porsche_data[[#This Row],[Model]]))),1,0)</f>
        <v>0</v>
      </c>
      <c r="G3028">
        <f>IF(ISNUMBER(SEARCH("Turbo",porsche_data[[#This Row],[Model]])),1,0)</f>
        <v>0</v>
      </c>
      <c r="H3028">
        <f>IF(ISNUMBER(SEARCH("GT",porsche_data[[#This Row],[Model]])),1,0)</f>
        <v>0</v>
      </c>
      <c r="I3028">
        <f>IF(ISNUMBER(SEARCH("RS",porsche_data[[#This Row],[Model]])),1,0)</f>
        <v>0</v>
      </c>
      <c r="J3028">
        <f>IF(ISNUMBER(SEARCH("Targa",porsche_data[[#This Row],[Body]])),1,0)</f>
        <v>0</v>
      </c>
      <c r="K3028">
        <f>IF(ISNUMBER(SEARCH("Cabriolet",porsche_data[[#This Row],[Body]])),1,0)</f>
        <v>1</v>
      </c>
      <c r="L3028" t="s">
        <v>16</v>
      </c>
      <c r="M3028">
        <v>993</v>
      </c>
      <c r="N3028" t="s">
        <v>1744</v>
      </c>
      <c r="O3028" s="3">
        <f>1*(LEFT(porsche_data[[#This Row],[Mileage0]],FIND(" ",porsche_data[[#This Row],[Mileage0]])-1))</f>
        <v>107000</v>
      </c>
      <c r="P3028" t="s">
        <v>126</v>
      </c>
      <c r="Q3028">
        <v>285</v>
      </c>
      <c r="R3028" t="s">
        <v>19</v>
      </c>
      <c r="S3028">
        <f>1*(LEFT(porsche_data[[#This Row],[Cylinder Capacity]],FIND(" ",porsche_data[[#This Row],[Cylinder Capacity]])-1))</f>
        <v>3.6</v>
      </c>
      <c r="T3028" t="s">
        <v>20</v>
      </c>
      <c r="U3028" t="s">
        <v>21</v>
      </c>
      <c r="V3028">
        <f>IF(porsche_data[[#This Row],[Transmission]]="Automatic",1,0)</f>
        <v>0</v>
      </c>
      <c r="W3028">
        <f>IF(porsche_data[[#This Row],[Transmission]]="PDK",1,0)</f>
        <v>0</v>
      </c>
      <c r="X3028" t="s">
        <v>46</v>
      </c>
      <c r="Y3028">
        <f>IF(porsche_data[[#This Row],[Drive]]="Rear drive",0,1)</f>
        <v>1</v>
      </c>
      <c r="Z3028" t="s">
        <v>23</v>
      </c>
      <c r="AA3028" t="s">
        <v>24</v>
      </c>
      <c r="AB3028">
        <f>IF(OR(porsche_data[[#This Row],[Interior Color]]="Black",porsche_data[[#This Row],[Interior Color]]="Beige",porsche_data[[#This Row],[Interior Color]]="Brown",porsche_data[[#This Row],[Interior Color]]="Grey"),0,1)</f>
        <v>0</v>
      </c>
      <c r="AC3028" t="s">
        <v>24</v>
      </c>
      <c r="AD30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29" spans="1:30" hidden="1" x14ac:dyDescent="0.2">
      <c r="A3029" t="s">
        <v>4050</v>
      </c>
      <c r="C3029" t="e">
        <f>ABS((porsche_data[[#This Row],[Price]]-#REF!)/#REF!)</f>
        <v>#REF!</v>
      </c>
      <c r="D3029" t="s">
        <v>143</v>
      </c>
      <c r="E3029" t="s">
        <v>144</v>
      </c>
      <c r="F3029">
        <f>IF(OR(ISNUMBER(SEARCH(" 4S",porsche_data[[#This Row],[Model]])), ISNUMBER(SEARCH(" S",porsche_data[[#This Row],[Model]]))),1,0)</f>
        <v>0</v>
      </c>
      <c r="G3029">
        <f>IF(ISNUMBER(SEARCH("Turbo",porsche_data[[#This Row],[Model]])),1,0)</f>
        <v>0</v>
      </c>
      <c r="H3029">
        <f>IF(ISNUMBER(SEARCH("GT",porsche_data[[#This Row],[Model]])),1,0)</f>
        <v>1</v>
      </c>
      <c r="I3029">
        <f>IF(ISNUMBER(SEARCH("RS",porsche_data[[#This Row],[Model]])),1,0)</f>
        <v>0</v>
      </c>
      <c r="J3029">
        <f>IF(ISNUMBER(SEARCH("Targa",porsche_data[[#This Row],[Body]])),1,0)</f>
        <v>0</v>
      </c>
      <c r="K3029">
        <f>IF(ISNUMBER(SEARCH("Cabriolet",porsche_data[[#This Row],[Body]])),1,0)</f>
        <v>0</v>
      </c>
      <c r="L3029" t="s">
        <v>108</v>
      </c>
      <c r="N3029" t="s">
        <v>4051</v>
      </c>
      <c r="O3029" t="str">
        <f>IF(ISNUMBER(SEARCH("km",porsche_data[[#This Row],[Mileage0]])),porsche_data[[#This Row],[Mileage0]],"")</f>
        <v/>
      </c>
      <c r="P3029" t="s">
        <v>2213</v>
      </c>
      <c r="R3029" t="s">
        <v>147</v>
      </c>
      <c r="T3029" t="s">
        <v>20</v>
      </c>
      <c r="U3029" t="s">
        <v>21</v>
      </c>
      <c r="V3029">
        <f>IF(porsche_data[[#This Row],[Transmission]]="Automatic",1,0)</f>
        <v>0</v>
      </c>
      <c r="W3029">
        <f>IF(porsche_data[[#This Row],[Transmission]]="PDK",1,0)</f>
        <v>0</v>
      </c>
      <c r="X3029" t="s">
        <v>22</v>
      </c>
      <c r="Y3029">
        <f>IF(porsche_data[[#This Row],[Drive]]="Rear drive",0,1)</f>
        <v>0</v>
      </c>
      <c r="Z3029" t="s">
        <v>23</v>
      </c>
      <c r="AA3029" t="s">
        <v>250</v>
      </c>
      <c r="AB3029">
        <f>IF(OR(porsche_data[[#This Row],[Interior Color]]="Black",porsche_data[[#This Row],[Interior Color]]="Beige",porsche_data[[#This Row],[Interior Color]]="Brown",porsche_data[[#This Row],[Interior Color]]="Grey"),0,1)</f>
        <v>0</v>
      </c>
      <c r="AC3029" t="s">
        <v>32</v>
      </c>
      <c r="AD30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30" spans="1:30" hidden="1" x14ac:dyDescent="0.2">
      <c r="A3030" t="s">
        <v>4052</v>
      </c>
      <c r="C3030" t="e">
        <f>ABS((porsche_data[[#This Row],[Price]]-#REF!)/#REF!)</f>
        <v>#REF!</v>
      </c>
      <c r="D3030" t="s">
        <v>874</v>
      </c>
      <c r="E3030" t="s">
        <v>1117</v>
      </c>
      <c r="F3030">
        <f>IF(OR(ISNUMBER(SEARCH(" 4S",porsche_data[[#This Row],[Model]])), ISNUMBER(SEARCH(" S",porsche_data[[#This Row],[Model]]))),1,0)</f>
        <v>0</v>
      </c>
      <c r="G3030">
        <f>IF(ISNUMBER(SEARCH("Turbo",porsche_data[[#This Row],[Model]])),1,0)</f>
        <v>0</v>
      </c>
      <c r="H3030">
        <f>IF(ISNUMBER(SEARCH("GT",porsche_data[[#This Row],[Model]])),1,0)</f>
        <v>1</v>
      </c>
      <c r="I3030">
        <f>IF(ISNUMBER(SEARCH("RS",porsche_data[[#This Row],[Model]])),1,0)</f>
        <v>0</v>
      </c>
      <c r="J3030">
        <f>IF(ISNUMBER(SEARCH("Targa",porsche_data[[#This Row],[Body]])),1,0)</f>
        <v>1</v>
      </c>
      <c r="K3030">
        <f>IF(ISNUMBER(SEARCH("Cabriolet",porsche_data[[#This Row],[Body]])),1,0)</f>
        <v>0</v>
      </c>
      <c r="L3030" t="s">
        <v>36</v>
      </c>
      <c r="N3030" t="s">
        <v>4053</v>
      </c>
      <c r="O3030" t="str">
        <f>IF(ISNUMBER(SEARCH("km",porsche_data[[#This Row],[Mileage0]])),porsche_data[[#This Row],[Mileage0]],"")</f>
        <v/>
      </c>
      <c r="P3030" t="s">
        <v>796</v>
      </c>
      <c r="R3030" t="s">
        <v>88</v>
      </c>
      <c r="T3030" t="s">
        <v>232</v>
      </c>
      <c r="U3030" t="s">
        <v>31</v>
      </c>
      <c r="V3030">
        <f>IF(porsche_data[[#This Row],[Transmission]]="Automatic",1,0)</f>
        <v>0</v>
      </c>
      <c r="W3030">
        <f>IF(porsche_data[[#This Row],[Transmission]]="PDK",1,0)</f>
        <v>1</v>
      </c>
      <c r="X3030" t="s">
        <v>46</v>
      </c>
      <c r="Y3030">
        <f>IF(porsche_data[[#This Row],[Drive]]="Rear drive",0,1)</f>
        <v>1</v>
      </c>
      <c r="Z3030" t="s">
        <v>23</v>
      </c>
      <c r="AA3030" t="s">
        <v>24</v>
      </c>
      <c r="AB3030">
        <f>IF(OR(porsche_data[[#This Row],[Interior Color]]="Black",porsche_data[[#This Row],[Interior Color]]="Beige",porsche_data[[#This Row],[Interior Color]]="Brown",porsche_data[[#This Row],[Interior Color]]="Grey"),0,1)</f>
        <v>0</v>
      </c>
      <c r="AC3030" t="s">
        <v>24</v>
      </c>
      <c r="AD30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31" spans="1:30" hidden="1" x14ac:dyDescent="0.2">
      <c r="A3031" t="s">
        <v>25</v>
      </c>
      <c r="C3031" t="e">
        <f>ABS((porsche_data[[#This Row],[Price]]-#REF!)/#REF!)</f>
        <v>#REF!</v>
      </c>
      <c r="D3031" t="s">
        <v>25</v>
      </c>
      <c r="E3031" t="s">
        <v>25</v>
      </c>
      <c r="F3031">
        <f>IF(OR(ISNUMBER(SEARCH(" 4S",porsche_data[[#This Row],[Model]])), ISNUMBER(SEARCH(" S",porsche_data[[#This Row],[Model]]))),1,0)</f>
        <v>0</v>
      </c>
      <c r="G3031">
        <f>IF(ISNUMBER(SEARCH("Turbo",porsche_data[[#This Row],[Model]])),1,0)</f>
        <v>0</v>
      </c>
      <c r="H3031">
        <f>IF(ISNUMBER(SEARCH("GT",porsche_data[[#This Row],[Model]])),1,0)</f>
        <v>0</v>
      </c>
      <c r="I3031">
        <f>IF(ISNUMBER(SEARCH("RS",porsche_data[[#This Row],[Model]])),1,0)</f>
        <v>0</v>
      </c>
      <c r="J3031">
        <f>IF(ISNUMBER(SEARCH("Targa",porsche_data[[#This Row],[Body]])),1,0)</f>
        <v>0</v>
      </c>
      <c r="K3031">
        <f>IF(ISNUMBER(SEARCH("Cabriolet",porsche_data[[#This Row],[Body]])),1,0)</f>
        <v>0</v>
      </c>
      <c r="L3031" t="s">
        <v>25</v>
      </c>
      <c r="N3031" t="s">
        <v>25</v>
      </c>
      <c r="O3031" t="str">
        <f>IF(ISNUMBER(SEARCH("km",porsche_data[[#This Row],[Mileage0]])),porsche_data[[#This Row],[Mileage0]],"")</f>
        <v/>
      </c>
      <c r="P3031" t="s">
        <v>25</v>
      </c>
      <c r="R3031" t="s">
        <v>25</v>
      </c>
      <c r="T3031" t="s">
        <v>25</v>
      </c>
      <c r="U3031" t="s">
        <v>25</v>
      </c>
      <c r="V3031">
        <f>IF(porsche_data[[#This Row],[Transmission]]="Automatic",1,0)</f>
        <v>0</v>
      </c>
      <c r="W3031">
        <f>IF(porsche_data[[#This Row],[Transmission]]="PDK",1,0)</f>
        <v>0</v>
      </c>
      <c r="X3031" t="s">
        <v>25</v>
      </c>
      <c r="Y3031">
        <f>IF(porsche_data[[#This Row],[Drive]]="Rear drive",0,1)</f>
        <v>1</v>
      </c>
      <c r="Z3031" t="s">
        <v>25</v>
      </c>
      <c r="AA3031" t="s">
        <v>25</v>
      </c>
      <c r="AB3031">
        <f>IF(OR(porsche_data[[#This Row],[Interior Color]]="Black",porsche_data[[#This Row],[Interior Color]]="Beige",porsche_data[[#This Row],[Interior Color]]="Brown",porsche_data[[#This Row],[Interior Color]]="Grey"),0,1)</f>
        <v>1</v>
      </c>
      <c r="AC3031" t="s">
        <v>25</v>
      </c>
      <c r="AD30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32" spans="1:30" hidden="1" x14ac:dyDescent="0.2">
      <c r="A3032" t="s">
        <v>25</v>
      </c>
      <c r="C3032" t="e">
        <f>ABS((porsche_data[[#This Row],[Price]]-#REF!)/#REF!)</f>
        <v>#REF!</v>
      </c>
      <c r="D3032" t="s">
        <v>473</v>
      </c>
      <c r="E3032" t="s">
        <v>827</v>
      </c>
      <c r="F3032">
        <f>IF(OR(ISNUMBER(SEARCH(" 4S",porsche_data[[#This Row],[Model]])), ISNUMBER(SEARCH(" S",porsche_data[[#This Row],[Model]]))),1,0)</f>
        <v>0</v>
      </c>
      <c r="G3032">
        <f>IF(ISNUMBER(SEARCH("Turbo",porsche_data[[#This Row],[Model]])),1,0)</f>
        <v>0</v>
      </c>
      <c r="H3032">
        <f>IF(ISNUMBER(SEARCH("GT",porsche_data[[#This Row],[Model]])),1,0)</f>
        <v>0</v>
      </c>
      <c r="I3032">
        <f>IF(ISNUMBER(SEARCH("RS",porsche_data[[#This Row],[Model]])),1,0)</f>
        <v>0</v>
      </c>
      <c r="J3032">
        <f>IF(ISNUMBER(SEARCH("Targa",porsche_data[[#This Row],[Body]])),1,0)</f>
        <v>0</v>
      </c>
      <c r="K3032">
        <f>IF(ISNUMBER(SEARCH("Cabriolet",porsche_data[[#This Row],[Body]])),1,0)</f>
        <v>0</v>
      </c>
      <c r="L3032" t="s">
        <v>44</v>
      </c>
      <c r="N3032" t="s">
        <v>4054</v>
      </c>
      <c r="O3032" t="str">
        <f>IF(ISNUMBER(SEARCH("km",porsche_data[[#This Row],[Mileage0]])),porsche_data[[#This Row],[Mileage0]],"")</f>
        <v/>
      </c>
      <c r="P3032" t="s">
        <v>126</v>
      </c>
      <c r="R3032" t="s">
        <v>19</v>
      </c>
      <c r="T3032" t="s">
        <v>20</v>
      </c>
      <c r="U3032" t="s">
        <v>21</v>
      </c>
      <c r="V3032">
        <f>IF(porsche_data[[#This Row],[Transmission]]="Automatic",1,0)</f>
        <v>0</v>
      </c>
      <c r="W3032">
        <f>IF(porsche_data[[#This Row],[Transmission]]="PDK",1,0)</f>
        <v>0</v>
      </c>
      <c r="X3032" t="s">
        <v>22</v>
      </c>
      <c r="Y3032">
        <f>IF(porsche_data[[#This Row],[Drive]]="Rear drive",0,1)</f>
        <v>0</v>
      </c>
      <c r="Z3032" t="s">
        <v>23</v>
      </c>
      <c r="AA3032" t="s">
        <v>32</v>
      </c>
      <c r="AB3032">
        <f>IF(OR(porsche_data[[#This Row],[Interior Color]]="Black",porsche_data[[#This Row],[Interior Color]]="Beige",porsche_data[[#This Row],[Interior Color]]="Brown",porsche_data[[#This Row],[Interior Color]]="Grey"),0,1)</f>
        <v>0</v>
      </c>
      <c r="AC3032" t="s">
        <v>54</v>
      </c>
      <c r="AD30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33" spans="1:30" x14ac:dyDescent="0.2">
      <c r="A3033" t="s">
        <v>1531</v>
      </c>
      <c r="B3033">
        <v>88000</v>
      </c>
      <c r="C3033">
        <f>ABS((porsche_data[[#This Row],[Price]]-AVERAGE(B2965:B7420))/_xlfn.STDEV.P(B2965:B7420))</f>
        <v>1.482595852215516</v>
      </c>
      <c r="D3033" t="s">
        <v>482</v>
      </c>
      <c r="E3033" t="s">
        <v>321</v>
      </c>
      <c r="F3033">
        <f>IF(OR(ISNUMBER(SEARCH(" 4S",porsche_data[[#This Row],[Model]])), ISNUMBER(SEARCH(" S",porsche_data[[#This Row],[Model]]))),1,0)</f>
        <v>0</v>
      </c>
      <c r="G3033">
        <f>IF(ISNUMBER(SEARCH("Turbo",porsche_data[[#This Row],[Model]])),1,0)</f>
        <v>1</v>
      </c>
      <c r="H3033">
        <f>IF(ISNUMBER(SEARCH("GT",porsche_data[[#This Row],[Model]])),1,0)</f>
        <v>0</v>
      </c>
      <c r="I3033">
        <f>IF(ISNUMBER(SEARCH("RS",porsche_data[[#This Row],[Model]])),1,0)</f>
        <v>0</v>
      </c>
      <c r="J3033">
        <f>IF(ISNUMBER(SEARCH("Targa",porsche_data[[#This Row],[Body]])),1,0)</f>
        <v>0</v>
      </c>
      <c r="K3033">
        <f>IF(ISNUMBER(SEARCH("Cabriolet",porsche_data[[#This Row],[Body]])),1,0)</f>
        <v>1</v>
      </c>
      <c r="L3033" t="s">
        <v>16</v>
      </c>
      <c r="M3033">
        <v>996</v>
      </c>
      <c r="N3033" t="s">
        <v>2763</v>
      </c>
      <c r="O3033" s="3">
        <f>1*(LEFT(porsche_data[[#This Row],[Mileage0]],FIND(" ",porsche_data[[#This Row],[Mileage0]])-1))</f>
        <v>94904</v>
      </c>
      <c r="P3033" t="s">
        <v>66</v>
      </c>
      <c r="Q3033">
        <v>450</v>
      </c>
      <c r="R3033" t="s">
        <v>19</v>
      </c>
      <c r="S3033">
        <f>1*(LEFT(porsche_data[[#This Row],[Cylinder Capacity]],FIND(" ",porsche_data[[#This Row],[Cylinder Capacity]])-1))</f>
        <v>3.6</v>
      </c>
      <c r="T3033" t="s">
        <v>20</v>
      </c>
      <c r="U3033" t="s">
        <v>21</v>
      </c>
      <c r="V3033">
        <f>IF(porsche_data[[#This Row],[Transmission]]="Automatic",1,0)</f>
        <v>0</v>
      </c>
      <c r="W3033">
        <f>IF(porsche_data[[#This Row],[Transmission]]="PDK",1,0)</f>
        <v>0</v>
      </c>
      <c r="X3033" t="s">
        <v>46</v>
      </c>
      <c r="Y3033">
        <f>IF(porsche_data[[#This Row],[Drive]]="Rear drive",0,1)</f>
        <v>1</v>
      </c>
      <c r="Z3033" t="s">
        <v>23</v>
      </c>
      <c r="AA3033" t="s">
        <v>24</v>
      </c>
      <c r="AB3033">
        <f>IF(OR(porsche_data[[#This Row],[Interior Color]]="Black",porsche_data[[#This Row],[Interior Color]]="Beige",porsche_data[[#This Row],[Interior Color]]="Brown",porsche_data[[#This Row],[Interior Color]]="Grey"),0,1)</f>
        <v>0</v>
      </c>
      <c r="AC3033" t="s">
        <v>32</v>
      </c>
      <c r="AD30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34" spans="1:30" x14ac:dyDescent="0.2">
      <c r="A3034" t="s">
        <v>3356</v>
      </c>
      <c r="B3034">
        <v>87999</v>
      </c>
      <c r="C3034">
        <f>ABS((porsche_data[[#This Row],[Price]]-AVERAGE(B2966:B7421))/_xlfn.STDEV.P(B2966:B7421))</f>
        <v>1.4825278493254375</v>
      </c>
      <c r="D3034" t="s">
        <v>70</v>
      </c>
      <c r="E3034" t="s">
        <v>76</v>
      </c>
      <c r="F3034">
        <f>IF(OR(ISNUMBER(SEARCH(" 4S",porsche_data[[#This Row],[Model]])), ISNUMBER(SEARCH(" S",porsche_data[[#This Row],[Model]]))),1,0)</f>
        <v>1</v>
      </c>
      <c r="G3034">
        <f>IF(ISNUMBER(SEARCH("Turbo",porsche_data[[#This Row],[Model]])),1,0)</f>
        <v>0</v>
      </c>
      <c r="H3034">
        <f>IF(ISNUMBER(SEARCH("GT",porsche_data[[#This Row],[Model]])),1,0)</f>
        <v>0</v>
      </c>
      <c r="I3034">
        <f>IF(ISNUMBER(SEARCH("RS",porsche_data[[#This Row],[Model]])),1,0)</f>
        <v>0</v>
      </c>
      <c r="J3034">
        <f>IF(ISNUMBER(SEARCH("Targa",porsche_data[[#This Row],[Body]])),1,0)</f>
        <v>0</v>
      </c>
      <c r="K3034">
        <f>IF(ISNUMBER(SEARCH("Cabriolet",porsche_data[[#This Row],[Body]])),1,0)</f>
        <v>1</v>
      </c>
      <c r="L3034" t="s">
        <v>16</v>
      </c>
      <c r="M3034">
        <v>991</v>
      </c>
      <c r="N3034" t="s">
        <v>3357</v>
      </c>
      <c r="O3034" s="3">
        <f>1*(LEFT(porsche_data[[#This Row],[Mileage0]],FIND(" ",porsche_data[[#This Row],[Mileage0]])-1))</f>
        <v>130472</v>
      </c>
      <c r="P3034" t="s">
        <v>73</v>
      </c>
      <c r="Q3034">
        <v>420</v>
      </c>
      <c r="R3034" t="s">
        <v>78</v>
      </c>
      <c r="S3034">
        <f>1*(LEFT(porsche_data[[#This Row],[Cylinder Capacity]],FIND(" ",porsche_data[[#This Row],[Cylinder Capacity]])-1))</f>
        <v>3</v>
      </c>
      <c r="T3034" t="s">
        <v>20</v>
      </c>
      <c r="U3034" t="s">
        <v>31</v>
      </c>
      <c r="V3034">
        <f>IF(porsche_data[[#This Row],[Transmission]]="Automatic",1,0)</f>
        <v>0</v>
      </c>
      <c r="W3034">
        <f>IF(porsche_data[[#This Row],[Transmission]]="PDK",1,0)</f>
        <v>1</v>
      </c>
      <c r="X3034" t="s">
        <v>46</v>
      </c>
      <c r="Y3034">
        <f>IF(porsche_data[[#This Row],[Drive]]="Rear drive",0,1)</f>
        <v>1</v>
      </c>
      <c r="Z3034" t="s">
        <v>23</v>
      </c>
      <c r="AA3034" t="s">
        <v>24</v>
      </c>
      <c r="AB3034">
        <f>IF(OR(porsche_data[[#This Row],[Interior Color]]="Black",porsche_data[[#This Row],[Interior Color]]="Beige",porsche_data[[#This Row],[Interior Color]]="Brown",porsche_data[[#This Row],[Interior Color]]="Grey"),0,1)</f>
        <v>0</v>
      </c>
      <c r="AC3034" t="s">
        <v>24</v>
      </c>
      <c r="AD30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35" spans="1:30" hidden="1" x14ac:dyDescent="0.2">
      <c r="A3035" t="s">
        <v>2953</v>
      </c>
      <c r="B3035">
        <v>87990</v>
      </c>
      <c r="C3035" t="e">
        <f>ABS((porsche_data[[#This Row],[Price]]-#REF!)/#REF!)</f>
        <v>#REF!</v>
      </c>
      <c r="D3035" t="s">
        <v>823</v>
      </c>
      <c r="E3035" t="s">
        <v>936</v>
      </c>
      <c r="F3035">
        <f>IF(OR(ISNUMBER(SEARCH(" 4S",porsche_data[[#This Row],[Model]])), ISNUMBER(SEARCH(" S",porsche_data[[#This Row],[Model]]))),1,0)</f>
        <v>1</v>
      </c>
      <c r="G3035">
        <f>IF(ISNUMBER(SEARCH("Turbo",porsche_data[[#This Row],[Model]])),1,0)</f>
        <v>0</v>
      </c>
      <c r="H3035">
        <f>IF(ISNUMBER(SEARCH("GT",porsche_data[[#This Row],[Model]])),1,0)</f>
        <v>0</v>
      </c>
      <c r="I3035">
        <f>IF(ISNUMBER(SEARCH("RS",porsche_data[[#This Row],[Model]])),1,0)</f>
        <v>0</v>
      </c>
      <c r="J3035">
        <f>IF(ISNUMBER(SEARCH("Targa",porsche_data[[#This Row],[Body]])),1,0)</f>
        <v>0</v>
      </c>
      <c r="K3035">
        <f>IF(ISNUMBER(SEARCH("Cabriolet",porsche_data[[#This Row],[Body]])),1,0)</f>
        <v>0</v>
      </c>
      <c r="L3035" t="s">
        <v>44</v>
      </c>
      <c r="N3035" t="s">
        <v>2954</v>
      </c>
      <c r="O3035" t="str">
        <f>IF(ISNUMBER(SEARCH("km",porsche_data[[#This Row],[Mileage0]])),porsche_data[[#This Row],[Mileage0]],"")</f>
        <v>115000 km</v>
      </c>
      <c r="P3035" t="s">
        <v>494</v>
      </c>
      <c r="R3035" t="s">
        <v>67</v>
      </c>
      <c r="T3035" t="s">
        <v>20</v>
      </c>
      <c r="U3035" t="s">
        <v>21</v>
      </c>
      <c r="V3035">
        <f>IF(porsche_data[[#This Row],[Transmission]]="Automatic",1,0)</f>
        <v>0</v>
      </c>
      <c r="W3035">
        <f>IF(porsche_data[[#This Row],[Transmission]]="PDK",1,0)</f>
        <v>0</v>
      </c>
      <c r="X3035" t="s">
        <v>22</v>
      </c>
      <c r="Y3035">
        <f>IF(porsche_data[[#This Row],[Drive]]="Rear drive",0,1)</f>
        <v>0</v>
      </c>
      <c r="Z3035" t="s">
        <v>23</v>
      </c>
      <c r="AA3035" t="s">
        <v>68</v>
      </c>
      <c r="AB3035">
        <f>IF(OR(porsche_data[[#This Row],[Interior Color]]="Black",porsche_data[[#This Row],[Interior Color]]="Beige",porsche_data[[#This Row],[Interior Color]]="Brown",porsche_data[[#This Row],[Interior Color]]="Grey"),0,1)</f>
        <v>0</v>
      </c>
      <c r="AC3035" t="s">
        <v>99</v>
      </c>
      <c r="AD30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36" spans="1:30" x14ac:dyDescent="0.2">
      <c r="A3036" t="s">
        <v>3529</v>
      </c>
      <c r="B3036">
        <v>87900</v>
      </c>
      <c r="C3036">
        <f>ABS((porsche_data[[#This Row],[Price]]-AVERAGE(B2968:B7423))/_xlfn.STDEV.P(B2968:B7423))</f>
        <v>1.4808030482646877</v>
      </c>
      <c r="D3036" t="s">
        <v>204</v>
      </c>
      <c r="E3036" t="s">
        <v>205</v>
      </c>
      <c r="F3036">
        <f>IF(OR(ISNUMBER(SEARCH(" 4S",porsche_data[[#This Row],[Model]])), ISNUMBER(SEARCH(" S",porsche_data[[#This Row],[Model]]))),1,0)</f>
        <v>1</v>
      </c>
      <c r="G3036">
        <f>IF(ISNUMBER(SEARCH("Turbo",porsche_data[[#This Row],[Model]])),1,0)</f>
        <v>0</v>
      </c>
      <c r="H3036">
        <f>IF(ISNUMBER(SEARCH("GT",porsche_data[[#This Row],[Model]])),1,0)</f>
        <v>0</v>
      </c>
      <c r="I3036">
        <f>IF(ISNUMBER(SEARCH("RS",porsche_data[[#This Row],[Model]])),1,0)</f>
        <v>0</v>
      </c>
      <c r="J3036">
        <f>IF(ISNUMBER(SEARCH("Targa",porsche_data[[#This Row],[Body]])),1,0)</f>
        <v>0</v>
      </c>
      <c r="K3036">
        <f>IF(ISNUMBER(SEARCH("Cabriolet",porsche_data[[#This Row],[Body]])),1,0)</f>
        <v>0</v>
      </c>
      <c r="L3036" t="s">
        <v>44</v>
      </c>
      <c r="M3036">
        <v>991</v>
      </c>
      <c r="N3036" t="s">
        <v>2450</v>
      </c>
      <c r="O3036" s="3">
        <f>1*(LEFT(porsche_data[[#This Row],[Mileage0]],FIND(" ",porsche_data[[#This Row],[Mileage0]])-1))</f>
        <v>77000</v>
      </c>
      <c r="P3036" t="s">
        <v>207</v>
      </c>
      <c r="Q3036">
        <v>400</v>
      </c>
      <c r="R3036" t="s">
        <v>88</v>
      </c>
      <c r="S3036">
        <f>1*(LEFT(porsche_data[[#This Row],[Cylinder Capacity]],FIND(" ",porsche_data[[#This Row],[Cylinder Capacity]])-1))</f>
        <v>3.8</v>
      </c>
      <c r="T3036" t="s">
        <v>20</v>
      </c>
      <c r="U3036" t="s">
        <v>21</v>
      </c>
      <c r="V3036">
        <f>IF(porsche_data[[#This Row],[Transmission]]="Automatic",1,0)</f>
        <v>0</v>
      </c>
      <c r="W3036">
        <f>IF(porsche_data[[#This Row],[Transmission]]="PDK",1,0)</f>
        <v>0</v>
      </c>
      <c r="X3036" t="s">
        <v>22</v>
      </c>
      <c r="Y3036">
        <f>IF(porsche_data[[#This Row],[Drive]]="Rear drive",0,1)</f>
        <v>0</v>
      </c>
      <c r="Z3036" t="s">
        <v>23</v>
      </c>
      <c r="AA3036" t="s">
        <v>54</v>
      </c>
      <c r="AB3036">
        <f>IF(OR(porsche_data[[#This Row],[Interior Color]]="Black",porsche_data[[#This Row],[Interior Color]]="Beige",porsche_data[[#This Row],[Interior Color]]="Brown",porsche_data[[#This Row],[Interior Color]]="Grey"),0,1)</f>
        <v>1</v>
      </c>
      <c r="AC3036" t="s">
        <v>54</v>
      </c>
      <c r="AD30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37" spans="1:30" hidden="1" x14ac:dyDescent="0.2">
      <c r="A3037" t="s">
        <v>25</v>
      </c>
      <c r="C3037" t="e">
        <f>ABS((porsche_data[[#This Row],[Price]]-#REF!)/#REF!)</f>
        <v>#REF!</v>
      </c>
      <c r="D3037" t="s">
        <v>25</v>
      </c>
      <c r="E3037" t="s">
        <v>25</v>
      </c>
      <c r="F3037">
        <f>IF(OR(ISNUMBER(SEARCH(" 4S",porsche_data[[#This Row],[Model]])), ISNUMBER(SEARCH(" S",porsche_data[[#This Row],[Model]]))),1,0)</f>
        <v>0</v>
      </c>
      <c r="G3037">
        <f>IF(ISNUMBER(SEARCH("Turbo",porsche_data[[#This Row],[Model]])),1,0)</f>
        <v>0</v>
      </c>
      <c r="H3037">
        <f>IF(ISNUMBER(SEARCH("GT",porsche_data[[#This Row],[Model]])),1,0)</f>
        <v>0</v>
      </c>
      <c r="I3037">
        <f>IF(ISNUMBER(SEARCH("RS",porsche_data[[#This Row],[Model]])),1,0)</f>
        <v>0</v>
      </c>
      <c r="J3037">
        <f>IF(ISNUMBER(SEARCH("Targa",porsche_data[[#This Row],[Body]])),1,0)</f>
        <v>0</v>
      </c>
      <c r="K3037">
        <f>IF(ISNUMBER(SEARCH("Cabriolet",porsche_data[[#This Row],[Body]])),1,0)</f>
        <v>0</v>
      </c>
      <c r="L3037" t="s">
        <v>25</v>
      </c>
      <c r="N3037" t="s">
        <v>25</v>
      </c>
      <c r="O3037" t="str">
        <f>IF(ISNUMBER(SEARCH("km",porsche_data[[#This Row],[Mileage0]])),porsche_data[[#This Row],[Mileage0]],"")</f>
        <v/>
      </c>
      <c r="P3037" t="s">
        <v>25</v>
      </c>
      <c r="R3037" t="s">
        <v>25</v>
      </c>
      <c r="T3037" t="s">
        <v>25</v>
      </c>
      <c r="U3037" t="s">
        <v>25</v>
      </c>
      <c r="V3037">
        <f>IF(porsche_data[[#This Row],[Transmission]]="Automatic",1,0)</f>
        <v>0</v>
      </c>
      <c r="W3037">
        <f>IF(porsche_data[[#This Row],[Transmission]]="PDK",1,0)</f>
        <v>0</v>
      </c>
      <c r="X3037" t="s">
        <v>25</v>
      </c>
      <c r="Y3037">
        <f>IF(porsche_data[[#This Row],[Drive]]="Rear drive",0,1)</f>
        <v>1</v>
      </c>
      <c r="Z3037" t="s">
        <v>25</v>
      </c>
      <c r="AA3037" t="s">
        <v>25</v>
      </c>
      <c r="AB3037">
        <f>IF(OR(porsche_data[[#This Row],[Interior Color]]="Black",porsche_data[[#This Row],[Interior Color]]="Beige",porsche_data[[#This Row],[Interior Color]]="Brown",porsche_data[[#This Row],[Interior Color]]="Grey"),0,1)</f>
        <v>1</v>
      </c>
      <c r="AC3037" t="s">
        <v>25</v>
      </c>
      <c r="AD30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38" spans="1:30" hidden="1" x14ac:dyDescent="0.2">
      <c r="A3038" t="s">
        <v>787</v>
      </c>
      <c r="C3038" t="e">
        <f>ABS((porsche_data[[#This Row],[Price]]-#REF!)/#REF!)</f>
        <v>#REF!</v>
      </c>
      <c r="D3038" t="s">
        <v>128</v>
      </c>
      <c r="E3038" t="s">
        <v>852</v>
      </c>
      <c r="F3038">
        <f>IF(OR(ISNUMBER(SEARCH(" 4S",porsche_data[[#This Row],[Model]])), ISNUMBER(SEARCH(" S",porsche_data[[#This Row],[Model]]))),1,0)</f>
        <v>0</v>
      </c>
      <c r="G3038">
        <f>IF(ISNUMBER(SEARCH("Turbo",porsche_data[[#This Row],[Model]])),1,0)</f>
        <v>0</v>
      </c>
      <c r="H3038">
        <f>IF(ISNUMBER(SEARCH("GT",porsche_data[[#This Row],[Model]])),1,0)</f>
        <v>0</v>
      </c>
      <c r="I3038">
        <f>IF(ISNUMBER(SEARCH("RS",porsche_data[[#This Row],[Model]])),1,0)</f>
        <v>0</v>
      </c>
      <c r="J3038">
        <f>IF(ISNUMBER(SEARCH("Targa",porsche_data[[#This Row],[Body]])),1,0)</f>
        <v>0</v>
      </c>
      <c r="K3038">
        <f>IF(ISNUMBER(SEARCH("Cabriolet",porsche_data[[#This Row],[Body]])),1,0)</f>
        <v>1</v>
      </c>
      <c r="L3038" t="s">
        <v>16</v>
      </c>
      <c r="N3038" t="s">
        <v>4060</v>
      </c>
      <c r="O3038" t="str">
        <f>IF(ISNUMBER(SEARCH("km",porsche_data[[#This Row],[Mileage0]])),porsche_data[[#This Row],[Mileage0]],"")</f>
        <v>24857 km</v>
      </c>
      <c r="P3038" t="s">
        <v>854</v>
      </c>
      <c r="R3038" t="s">
        <v>39</v>
      </c>
      <c r="T3038" t="s">
        <v>20</v>
      </c>
      <c r="U3038" t="s">
        <v>31</v>
      </c>
      <c r="V3038">
        <f>IF(porsche_data[[#This Row],[Transmission]]="Automatic",1,0)</f>
        <v>0</v>
      </c>
      <c r="W3038">
        <f>IF(porsche_data[[#This Row],[Transmission]]="PDK",1,0)</f>
        <v>1</v>
      </c>
      <c r="X3038" t="s">
        <v>22</v>
      </c>
      <c r="Y3038">
        <f>IF(porsche_data[[#This Row],[Drive]]="Rear drive",0,1)</f>
        <v>0</v>
      </c>
      <c r="Z3038" t="s">
        <v>23</v>
      </c>
      <c r="AA3038" t="s">
        <v>24</v>
      </c>
      <c r="AB3038">
        <f>IF(OR(porsche_data[[#This Row],[Interior Color]]="Black",porsche_data[[#This Row],[Interior Color]]="Beige",porsche_data[[#This Row],[Interior Color]]="Brown",porsche_data[[#This Row],[Interior Color]]="Grey"),0,1)</f>
        <v>0</v>
      </c>
      <c r="AC3038" t="s">
        <v>54</v>
      </c>
      <c r="AD30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39" spans="1:30" hidden="1" x14ac:dyDescent="0.2">
      <c r="A3039" t="s">
        <v>25</v>
      </c>
      <c r="C3039" t="e">
        <f>ABS((porsche_data[[#This Row],[Price]]-#REF!)/#REF!)</f>
        <v>#REF!</v>
      </c>
      <c r="D3039" t="s">
        <v>42</v>
      </c>
      <c r="E3039" t="s">
        <v>113</v>
      </c>
      <c r="F3039">
        <f>IF(OR(ISNUMBER(SEARCH(" 4S",porsche_data[[#This Row],[Model]])), ISNUMBER(SEARCH(" S",porsche_data[[#This Row],[Model]]))),1,0)</f>
        <v>0</v>
      </c>
      <c r="G3039">
        <f>IF(ISNUMBER(SEARCH("Turbo",porsche_data[[#This Row],[Model]])),1,0)</f>
        <v>0</v>
      </c>
      <c r="H3039">
        <f>IF(ISNUMBER(SEARCH("GT",porsche_data[[#This Row],[Model]])),1,0)</f>
        <v>0</v>
      </c>
      <c r="I3039">
        <f>IF(ISNUMBER(SEARCH("RS",porsche_data[[#This Row],[Model]])),1,0)</f>
        <v>1</v>
      </c>
      <c r="J3039">
        <f>IF(ISNUMBER(SEARCH("Targa",porsche_data[[#This Row],[Body]])),1,0)</f>
        <v>0</v>
      </c>
      <c r="K3039">
        <f>IF(ISNUMBER(SEARCH("Cabriolet",porsche_data[[#This Row],[Body]])),1,0)</f>
        <v>0</v>
      </c>
      <c r="L3039" t="s">
        <v>44</v>
      </c>
      <c r="N3039" t="s">
        <v>4061</v>
      </c>
      <c r="O3039" t="str">
        <f>IF(ISNUMBER(SEARCH("km",porsche_data[[#This Row],[Mileage0]])),porsche_data[[#This Row],[Mileage0]],"")</f>
        <v/>
      </c>
      <c r="P3039" t="s">
        <v>115</v>
      </c>
      <c r="R3039" t="s">
        <v>19</v>
      </c>
      <c r="T3039" t="s">
        <v>20</v>
      </c>
      <c r="U3039" t="s">
        <v>21</v>
      </c>
      <c r="V3039">
        <f>IF(porsche_data[[#This Row],[Transmission]]="Automatic",1,0)</f>
        <v>0</v>
      </c>
      <c r="W3039">
        <f>IF(porsche_data[[#This Row],[Transmission]]="PDK",1,0)</f>
        <v>0</v>
      </c>
      <c r="X3039" t="s">
        <v>22</v>
      </c>
      <c r="Y3039">
        <f>IF(porsche_data[[#This Row],[Drive]]="Rear drive",0,1)</f>
        <v>0</v>
      </c>
      <c r="Z3039" t="s">
        <v>23</v>
      </c>
      <c r="AA3039" t="s">
        <v>32</v>
      </c>
      <c r="AB3039">
        <f>IF(OR(porsche_data[[#This Row],[Interior Color]]="Black",porsche_data[[#This Row],[Interior Color]]="Beige",porsche_data[[#This Row],[Interior Color]]="Brown",porsche_data[[#This Row],[Interior Color]]="Grey"),0,1)</f>
        <v>0</v>
      </c>
      <c r="AC3039" t="s">
        <v>54</v>
      </c>
      <c r="AD30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40" spans="1:30" hidden="1" x14ac:dyDescent="0.2">
      <c r="A3040" t="s">
        <v>4062</v>
      </c>
      <c r="C3040" t="e">
        <f>ABS((porsche_data[[#This Row],[Price]]-#REF!)/#REF!)</f>
        <v>#REF!</v>
      </c>
      <c r="D3040" t="s">
        <v>559</v>
      </c>
      <c r="E3040" t="s">
        <v>2589</v>
      </c>
      <c r="F3040">
        <f>IF(OR(ISNUMBER(SEARCH(" 4S",porsche_data[[#This Row],[Model]])), ISNUMBER(SEARCH(" S",porsche_data[[#This Row],[Model]]))),1,0)</f>
        <v>1</v>
      </c>
      <c r="G3040">
        <f>IF(ISNUMBER(SEARCH("Turbo",porsche_data[[#This Row],[Model]])),1,0)</f>
        <v>0</v>
      </c>
      <c r="H3040">
        <f>IF(ISNUMBER(SEARCH("GT",porsche_data[[#This Row],[Model]])),1,0)</f>
        <v>0</v>
      </c>
      <c r="I3040">
        <f>IF(ISNUMBER(SEARCH("RS",porsche_data[[#This Row],[Model]])),1,0)</f>
        <v>0</v>
      </c>
      <c r="J3040">
        <f>IF(ISNUMBER(SEARCH("Targa",porsche_data[[#This Row],[Body]])),1,0)</f>
        <v>0</v>
      </c>
      <c r="K3040">
        <f>IF(ISNUMBER(SEARCH("Cabriolet",porsche_data[[#This Row],[Body]])),1,0)</f>
        <v>0</v>
      </c>
      <c r="L3040" t="s">
        <v>44</v>
      </c>
      <c r="N3040" t="s">
        <v>4063</v>
      </c>
      <c r="O3040" t="str">
        <f>IF(ISNUMBER(SEARCH("km",porsche_data[[#This Row],[Mileage0]])),porsche_data[[#This Row],[Mileage0]],"")</f>
        <v/>
      </c>
      <c r="P3040" t="s">
        <v>412</v>
      </c>
      <c r="R3040" t="s">
        <v>395</v>
      </c>
      <c r="T3040" t="s">
        <v>20</v>
      </c>
      <c r="U3040" t="s">
        <v>21</v>
      </c>
      <c r="V3040">
        <f>IF(porsche_data[[#This Row],[Transmission]]="Automatic",1,0)</f>
        <v>0</v>
      </c>
      <c r="W3040">
        <f>IF(porsche_data[[#This Row],[Transmission]]="PDK",1,0)</f>
        <v>0</v>
      </c>
      <c r="X3040" t="s">
        <v>22</v>
      </c>
      <c r="Y3040">
        <f>IF(porsche_data[[#This Row],[Drive]]="Rear drive",0,1)</f>
        <v>0</v>
      </c>
      <c r="Z3040" t="s">
        <v>23</v>
      </c>
      <c r="AA3040" t="s">
        <v>116</v>
      </c>
      <c r="AB3040">
        <f>IF(OR(porsche_data[[#This Row],[Interior Color]]="Black",porsche_data[[#This Row],[Interior Color]]="Beige",porsche_data[[#This Row],[Interior Color]]="Brown",porsche_data[[#This Row],[Interior Color]]="Grey"),0,1)</f>
        <v>1</v>
      </c>
      <c r="AC3040" t="s">
        <v>99</v>
      </c>
      <c r="AD30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41" spans="1:30" hidden="1" x14ac:dyDescent="0.2">
      <c r="A3041" t="s">
        <v>4064</v>
      </c>
      <c r="C3041" t="e">
        <f>ABS((porsche_data[[#This Row],[Price]]-#REF!)/#REF!)</f>
        <v>#REF!</v>
      </c>
      <c r="D3041" t="s">
        <v>1123</v>
      </c>
      <c r="E3041" t="s">
        <v>3452</v>
      </c>
      <c r="F3041">
        <f>IF(OR(ISNUMBER(SEARCH(" 4S",porsche_data[[#This Row],[Model]])), ISNUMBER(SEARCH(" S",porsche_data[[#This Row],[Model]]))),1,0)</f>
        <v>0</v>
      </c>
      <c r="G3041">
        <f>IF(ISNUMBER(SEARCH("Turbo",porsche_data[[#This Row],[Model]])),1,0)</f>
        <v>1</v>
      </c>
      <c r="H3041">
        <f>IF(ISNUMBER(SEARCH("GT",porsche_data[[#This Row],[Model]])),1,0)</f>
        <v>0</v>
      </c>
      <c r="I3041">
        <f>IF(ISNUMBER(SEARCH("RS",porsche_data[[#This Row],[Model]])),1,0)</f>
        <v>0</v>
      </c>
      <c r="J3041">
        <f>IF(ISNUMBER(SEARCH("Targa",porsche_data[[#This Row],[Body]])),1,0)</f>
        <v>0</v>
      </c>
      <c r="K3041">
        <f>IF(ISNUMBER(SEARCH("Cabriolet",porsche_data[[#This Row],[Body]])),1,0)</f>
        <v>0</v>
      </c>
      <c r="L3041" t="s">
        <v>44</v>
      </c>
      <c r="N3041" t="s">
        <v>4065</v>
      </c>
      <c r="O3041" t="str">
        <f>IF(ISNUMBER(SEARCH("km",porsche_data[[#This Row],[Mileage0]])),porsche_data[[#This Row],[Mileage0]],"")</f>
        <v>28219 km</v>
      </c>
      <c r="P3041" t="s">
        <v>3653</v>
      </c>
      <c r="R3041" t="s">
        <v>748</v>
      </c>
      <c r="T3041" t="s">
        <v>20</v>
      </c>
      <c r="U3041" t="s">
        <v>21</v>
      </c>
      <c r="V3041">
        <f>IF(porsche_data[[#This Row],[Transmission]]="Automatic",1,0)</f>
        <v>0</v>
      </c>
      <c r="W3041">
        <f>IF(porsche_data[[#This Row],[Transmission]]="PDK",1,0)</f>
        <v>0</v>
      </c>
      <c r="X3041" t="s">
        <v>22</v>
      </c>
      <c r="Y3041">
        <f>IF(porsche_data[[#This Row],[Drive]]="Rear drive",0,1)</f>
        <v>0</v>
      </c>
      <c r="Z3041" t="s">
        <v>23</v>
      </c>
      <c r="AA3041" t="s">
        <v>24</v>
      </c>
      <c r="AB3041">
        <f>IF(OR(porsche_data[[#This Row],[Interior Color]]="Black",porsche_data[[#This Row],[Interior Color]]="Beige",porsche_data[[#This Row],[Interior Color]]="Brown",porsche_data[[#This Row],[Interior Color]]="Grey"),0,1)</f>
        <v>0</v>
      </c>
      <c r="AC3041" t="s">
        <v>54</v>
      </c>
      <c r="AD30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42" spans="1:30" hidden="1" x14ac:dyDescent="0.2">
      <c r="A3042" t="s">
        <v>4066</v>
      </c>
      <c r="C3042" t="e">
        <f>ABS((porsche_data[[#This Row],[Price]]-#REF!)/#REF!)</f>
        <v>#REF!</v>
      </c>
      <c r="D3042" t="s">
        <v>654</v>
      </c>
      <c r="E3042" t="s">
        <v>513</v>
      </c>
      <c r="F3042">
        <f>IF(OR(ISNUMBER(SEARCH(" 4S",porsche_data[[#This Row],[Model]])), ISNUMBER(SEARCH(" S",porsche_data[[#This Row],[Model]]))),1,0)</f>
        <v>0</v>
      </c>
      <c r="G3042">
        <f>IF(ISNUMBER(SEARCH("Turbo",porsche_data[[#This Row],[Model]])),1,0)</f>
        <v>0</v>
      </c>
      <c r="H3042">
        <f>IF(ISNUMBER(SEARCH("GT",porsche_data[[#This Row],[Model]])),1,0)</f>
        <v>0</v>
      </c>
      <c r="I3042">
        <f>IF(ISNUMBER(SEARCH("RS",porsche_data[[#This Row],[Model]])),1,0)</f>
        <v>0</v>
      </c>
      <c r="J3042">
        <f>IF(ISNUMBER(SEARCH("Targa",porsche_data[[#This Row],[Body]])),1,0)</f>
        <v>0</v>
      </c>
      <c r="K3042">
        <f>IF(ISNUMBER(SEARCH("Cabriolet",porsche_data[[#This Row],[Body]])),1,0)</f>
        <v>0</v>
      </c>
      <c r="L3042" t="s">
        <v>44</v>
      </c>
      <c r="N3042" t="s">
        <v>4067</v>
      </c>
      <c r="O3042" t="str">
        <f>IF(ISNUMBER(SEARCH("km",porsche_data[[#This Row],[Mileage0]])),porsche_data[[#This Row],[Mileage0]],"")</f>
        <v/>
      </c>
      <c r="P3042" t="s">
        <v>515</v>
      </c>
      <c r="R3042" t="s">
        <v>395</v>
      </c>
      <c r="T3042" t="s">
        <v>20</v>
      </c>
      <c r="U3042" t="s">
        <v>21</v>
      </c>
      <c r="V3042">
        <f>IF(porsche_data[[#This Row],[Transmission]]="Automatic",1,0)</f>
        <v>0</v>
      </c>
      <c r="W3042">
        <f>IF(porsche_data[[#This Row],[Transmission]]="PDK",1,0)</f>
        <v>0</v>
      </c>
      <c r="X3042" t="s">
        <v>22</v>
      </c>
      <c r="Y3042">
        <f>IF(porsche_data[[#This Row],[Drive]]="Rear drive",0,1)</f>
        <v>0</v>
      </c>
      <c r="Z3042" t="s">
        <v>23</v>
      </c>
      <c r="AA3042" t="s">
        <v>24</v>
      </c>
      <c r="AB3042">
        <f>IF(OR(porsche_data[[#This Row],[Interior Color]]="Black",porsche_data[[#This Row],[Interior Color]]="Beige",porsche_data[[#This Row],[Interior Color]]="Brown",porsche_data[[#This Row],[Interior Color]]="Grey"),0,1)</f>
        <v>0</v>
      </c>
      <c r="AC3042" t="s">
        <v>61</v>
      </c>
      <c r="AD30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43" spans="1:30" hidden="1" x14ac:dyDescent="0.2">
      <c r="A3043" t="s">
        <v>25</v>
      </c>
      <c r="C3043" t="e">
        <f>ABS((porsche_data[[#This Row],[Price]]-#REF!)/#REF!)</f>
        <v>#REF!</v>
      </c>
      <c r="D3043" t="s">
        <v>25</v>
      </c>
      <c r="E3043" t="s">
        <v>25</v>
      </c>
      <c r="F3043">
        <f>IF(OR(ISNUMBER(SEARCH(" 4S",porsche_data[[#This Row],[Model]])), ISNUMBER(SEARCH(" S",porsche_data[[#This Row],[Model]]))),1,0)</f>
        <v>0</v>
      </c>
      <c r="G3043">
        <f>IF(ISNUMBER(SEARCH("Turbo",porsche_data[[#This Row],[Model]])),1,0)</f>
        <v>0</v>
      </c>
      <c r="H3043">
        <f>IF(ISNUMBER(SEARCH("GT",porsche_data[[#This Row],[Model]])),1,0)</f>
        <v>0</v>
      </c>
      <c r="I3043">
        <f>IF(ISNUMBER(SEARCH("RS",porsche_data[[#This Row],[Model]])),1,0)</f>
        <v>0</v>
      </c>
      <c r="J3043">
        <f>IF(ISNUMBER(SEARCH("Targa",porsche_data[[#This Row],[Body]])),1,0)</f>
        <v>0</v>
      </c>
      <c r="K3043">
        <f>IF(ISNUMBER(SEARCH("Cabriolet",porsche_data[[#This Row],[Body]])),1,0)</f>
        <v>0</v>
      </c>
      <c r="L3043" t="s">
        <v>25</v>
      </c>
      <c r="N3043" t="s">
        <v>25</v>
      </c>
      <c r="O3043" t="str">
        <f>IF(ISNUMBER(SEARCH("km",porsche_data[[#This Row],[Mileage0]])),porsche_data[[#This Row],[Mileage0]],"")</f>
        <v/>
      </c>
      <c r="P3043" t="s">
        <v>25</v>
      </c>
      <c r="R3043" t="s">
        <v>25</v>
      </c>
      <c r="T3043" t="s">
        <v>25</v>
      </c>
      <c r="U3043" t="s">
        <v>25</v>
      </c>
      <c r="V3043">
        <f>IF(porsche_data[[#This Row],[Transmission]]="Automatic",1,0)</f>
        <v>0</v>
      </c>
      <c r="W3043">
        <f>IF(porsche_data[[#This Row],[Transmission]]="PDK",1,0)</f>
        <v>0</v>
      </c>
      <c r="X3043" t="s">
        <v>25</v>
      </c>
      <c r="Y3043">
        <f>IF(porsche_data[[#This Row],[Drive]]="Rear drive",0,1)</f>
        <v>1</v>
      </c>
      <c r="Z3043" t="s">
        <v>25</v>
      </c>
      <c r="AA3043" t="s">
        <v>25</v>
      </c>
      <c r="AB3043">
        <f>IF(OR(porsche_data[[#This Row],[Interior Color]]="Black",porsche_data[[#This Row],[Interior Color]]="Beige",porsche_data[[#This Row],[Interior Color]]="Brown",porsche_data[[#This Row],[Interior Color]]="Grey"),0,1)</f>
        <v>1</v>
      </c>
      <c r="AC3043" t="s">
        <v>25</v>
      </c>
      <c r="AD30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44" spans="1:30" x14ac:dyDescent="0.2">
      <c r="A3044" t="s">
        <v>1165</v>
      </c>
      <c r="B3044">
        <v>87850</v>
      </c>
      <c r="C3044">
        <f>ABS((porsche_data[[#This Row],[Price]]-AVERAGE(B2976:B7431))/_xlfn.STDEV.P(B2976:B7431))</f>
        <v>1.5084268723761627</v>
      </c>
      <c r="D3044" t="s">
        <v>101</v>
      </c>
      <c r="E3044" t="s">
        <v>50</v>
      </c>
      <c r="F3044">
        <f>IF(OR(ISNUMBER(SEARCH(" 4S",porsche_data[[#This Row],[Model]])), ISNUMBER(SEARCH(" S",porsche_data[[#This Row],[Model]]))),1,0)</f>
        <v>0</v>
      </c>
      <c r="G3044">
        <f>IF(ISNUMBER(SEARCH("Turbo",porsche_data[[#This Row],[Model]])),1,0)</f>
        <v>0</v>
      </c>
      <c r="H3044">
        <f>IF(ISNUMBER(SEARCH("GT",porsche_data[[#This Row],[Model]])),1,0)</f>
        <v>0</v>
      </c>
      <c r="I3044">
        <f>IF(ISNUMBER(SEARCH("RS",porsche_data[[#This Row],[Model]])),1,0)</f>
        <v>0</v>
      </c>
      <c r="J3044">
        <f>IF(ISNUMBER(SEARCH("Targa",porsche_data[[#This Row],[Body]])),1,0)</f>
        <v>0</v>
      </c>
      <c r="K3044">
        <f>IF(ISNUMBER(SEARCH("Cabriolet",porsche_data[[#This Row],[Body]])),1,0)</f>
        <v>1</v>
      </c>
      <c r="L3044" t="s">
        <v>16</v>
      </c>
      <c r="M3044">
        <v>993</v>
      </c>
      <c r="N3044" t="s">
        <v>1166</v>
      </c>
      <c r="O3044" s="3">
        <f>1*(LEFT(porsche_data[[#This Row],[Mileage0]],FIND(" ",porsche_data[[#This Row],[Mileage0]])-1))</f>
        <v>138629</v>
      </c>
      <c r="P3044" t="s">
        <v>52</v>
      </c>
      <c r="Q3044">
        <v>272</v>
      </c>
      <c r="R3044" t="s">
        <v>19</v>
      </c>
      <c r="S3044">
        <f>1*(LEFT(porsche_data[[#This Row],[Cylinder Capacity]],FIND(" ",porsche_data[[#This Row],[Cylinder Capacity]])-1))</f>
        <v>3.6</v>
      </c>
      <c r="T3044" t="s">
        <v>20</v>
      </c>
      <c r="U3044" t="s">
        <v>21</v>
      </c>
      <c r="V3044">
        <f>IF(porsche_data[[#This Row],[Transmission]]="Automatic",1,0)</f>
        <v>0</v>
      </c>
      <c r="W3044">
        <f>IF(porsche_data[[#This Row],[Transmission]]="PDK",1,0)</f>
        <v>0</v>
      </c>
      <c r="X3044" t="s">
        <v>22</v>
      </c>
      <c r="Y3044">
        <f>IF(porsche_data[[#This Row],[Drive]]="Rear drive",0,1)</f>
        <v>0</v>
      </c>
      <c r="Z3044" t="s">
        <v>23</v>
      </c>
      <c r="AA3044" t="s">
        <v>54</v>
      </c>
      <c r="AB3044">
        <f>IF(OR(porsche_data[[#This Row],[Interior Color]]="Black",porsche_data[[#This Row],[Interior Color]]="Beige",porsche_data[[#This Row],[Interior Color]]="Brown",porsche_data[[#This Row],[Interior Color]]="Grey"),0,1)</f>
        <v>1</v>
      </c>
      <c r="AC3044" t="s">
        <v>32</v>
      </c>
      <c r="AD30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45" spans="1:30" x14ac:dyDescent="0.2">
      <c r="A3045" t="s">
        <v>4604</v>
      </c>
      <c r="B3045">
        <v>87500</v>
      </c>
      <c r="C3045">
        <f>ABS((porsche_data[[#This Row],[Price]]-AVERAGE(B2977:B7432))/_xlfn.STDEV.P(B2977:B7432))</f>
        <v>1.4843765761959409</v>
      </c>
      <c r="D3045" t="s">
        <v>446</v>
      </c>
      <c r="E3045" t="s">
        <v>321</v>
      </c>
      <c r="F3045">
        <f>IF(OR(ISNUMBER(SEARCH(" 4S",porsche_data[[#This Row],[Model]])), ISNUMBER(SEARCH(" S",porsche_data[[#This Row],[Model]]))),1,0)</f>
        <v>0</v>
      </c>
      <c r="G3045">
        <f>IF(ISNUMBER(SEARCH("Turbo",porsche_data[[#This Row],[Model]])),1,0)</f>
        <v>1</v>
      </c>
      <c r="H3045">
        <f>IF(ISNUMBER(SEARCH("GT",porsche_data[[#This Row],[Model]])),1,0)</f>
        <v>0</v>
      </c>
      <c r="I3045">
        <f>IF(ISNUMBER(SEARCH("RS",porsche_data[[#This Row],[Model]])),1,0)</f>
        <v>0</v>
      </c>
      <c r="J3045">
        <f>IF(ISNUMBER(SEARCH("Targa",porsche_data[[#This Row],[Body]])),1,0)</f>
        <v>0</v>
      </c>
      <c r="K3045">
        <f>IF(ISNUMBER(SEARCH("Cabriolet",porsche_data[[#This Row],[Body]])),1,0)</f>
        <v>1</v>
      </c>
      <c r="L3045" t="s">
        <v>16</v>
      </c>
      <c r="M3045">
        <v>996</v>
      </c>
      <c r="N3045" t="s">
        <v>4605</v>
      </c>
      <c r="O3045" s="3">
        <f>1*(LEFT(porsche_data[[#This Row],[Mileage0]],FIND(" ",porsche_data[[#This Row],[Mileage0]])-1))</f>
        <v>77200</v>
      </c>
      <c r="P3045" t="s">
        <v>66</v>
      </c>
      <c r="Q3045">
        <v>450</v>
      </c>
      <c r="R3045" t="s">
        <v>19</v>
      </c>
      <c r="S3045">
        <f>1*(LEFT(porsche_data[[#This Row],[Cylinder Capacity]],FIND(" ",porsche_data[[#This Row],[Cylinder Capacity]])-1))</f>
        <v>3.6</v>
      </c>
      <c r="T3045" t="s">
        <v>20</v>
      </c>
      <c r="U3045" t="s">
        <v>21</v>
      </c>
      <c r="V3045">
        <f>IF(porsche_data[[#This Row],[Transmission]]="Automatic",1,0)</f>
        <v>0</v>
      </c>
      <c r="W3045">
        <f>IF(porsche_data[[#This Row],[Transmission]]="PDK",1,0)</f>
        <v>0</v>
      </c>
      <c r="X3045" t="s">
        <v>46</v>
      </c>
      <c r="Y3045">
        <f>IF(porsche_data[[#This Row],[Drive]]="Rear drive",0,1)</f>
        <v>1</v>
      </c>
      <c r="Z3045" t="s">
        <v>23</v>
      </c>
      <c r="AA3045" t="s">
        <v>24</v>
      </c>
      <c r="AB3045">
        <f>IF(OR(porsche_data[[#This Row],[Interior Color]]="Black",porsche_data[[#This Row],[Interior Color]]="Beige",porsche_data[[#This Row],[Interior Color]]="Brown",porsche_data[[#This Row],[Interior Color]]="Grey"),0,1)</f>
        <v>0</v>
      </c>
      <c r="AC3045" t="s">
        <v>40</v>
      </c>
      <c r="AD30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46" spans="1:30" x14ac:dyDescent="0.2">
      <c r="A3046" t="s">
        <v>3520</v>
      </c>
      <c r="B3046">
        <v>87000</v>
      </c>
      <c r="C3046">
        <f>ABS((porsche_data[[#This Row],[Price]]-AVERAGE(B2978:B7433))/_xlfn.STDEV.P(B2978:B7433))</f>
        <v>1.4500190102241957</v>
      </c>
      <c r="D3046" t="s">
        <v>473</v>
      </c>
      <c r="E3046" t="s">
        <v>50</v>
      </c>
      <c r="F3046">
        <f>IF(OR(ISNUMBER(SEARCH(" 4S",porsche_data[[#This Row],[Model]])), ISNUMBER(SEARCH(" S",porsche_data[[#This Row],[Model]]))),1,0)</f>
        <v>0</v>
      </c>
      <c r="G3046">
        <f>IF(ISNUMBER(SEARCH("Turbo",porsche_data[[#This Row],[Model]])),1,0)</f>
        <v>0</v>
      </c>
      <c r="H3046">
        <f>IF(ISNUMBER(SEARCH("GT",porsche_data[[#This Row],[Model]])),1,0)</f>
        <v>0</v>
      </c>
      <c r="I3046">
        <f>IF(ISNUMBER(SEARCH("RS",porsche_data[[#This Row],[Model]])),1,0)</f>
        <v>0</v>
      </c>
      <c r="J3046">
        <f>IF(ISNUMBER(SEARCH("Targa",porsche_data[[#This Row],[Body]])),1,0)</f>
        <v>0</v>
      </c>
      <c r="K3046">
        <f>IF(ISNUMBER(SEARCH("Cabriolet",porsche_data[[#This Row],[Body]])),1,0)</f>
        <v>1</v>
      </c>
      <c r="L3046" t="s">
        <v>16</v>
      </c>
      <c r="M3046">
        <v>993</v>
      </c>
      <c r="N3046" t="s">
        <v>3521</v>
      </c>
      <c r="O3046" s="3">
        <f>1*(LEFT(porsche_data[[#This Row],[Mileage0]],FIND(" ",porsche_data[[#This Row],[Mileage0]])-1))</f>
        <v>92000</v>
      </c>
      <c r="P3046" t="s">
        <v>126</v>
      </c>
      <c r="Q3046">
        <v>285</v>
      </c>
      <c r="R3046" t="s">
        <v>19</v>
      </c>
      <c r="S3046">
        <f>1*(LEFT(porsche_data[[#This Row],[Cylinder Capacity]],FIND(" ",porsche_data[[#This Row],[Cylinder Capacity]])-1))</f>
        <v>3.6</v>
      </c>
      <c r="T3046" t="s">
        <v>20</v>
      </c>
      <c r="U3046" t="s">
        <v>21</v>
      </c>
      <c r="V3046">
        <f>IF(porsche_data[[#This Row],[Transmission]]="Automatic",1,0)</f>
        <v>0</v>
      </c>
      <c r="W3046">
        <f>IF(porsche_data[[#This Row],[Transmission]]="PDK",1,0)</f>
        <v>0</v>
      </c>
      <c r="X3046" t="s">
        <v>22</v>
      </c>
      <c r="Y3046">
        <f>IF(porsche_data[[#This Row],[Drive]]="Rear drive",0,1)</f>
        <v>0</v>
      </c>
      <c r="Z3046" t="s">
        <v>23</v>
      </c>
      <c r="AA3046" t="s">
        <v>24</v>
      </c>
      <c r="AB3046">
        <f>IF(OR(porsche_data[[#This Row],[Interior Color]]="Black",porsche_data[[#This Row],[Interior Color]]="Beige",porsche_data[[#This Row],[Interior Color]]="Brown",porsche_data[[#This Row],[Interior Color]]="Grey"),0,1)</f>
        <v>0</v>
      </c>
      <c r="AC3046" t="s">
        <v>99</v>
      </c>
      <c r="AD30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47" spans="1:30" x14ac:dyDescent="0.2">
      <c r="A3047" t="s">
        <v>4709</v>
      </c>
      <c r="B3047">
        <v>86995</v>
      </c>
      <c r="C3047">
        <f>ABS((porsche_data[[#This Row],[Price]]-AVERAGE(B2979:B7434))/_xlfn.STDEV.P(B2979:B7434))</f>
        <v>1.4548961060169305</v>
      </c>
      <c r="D3047" t="s">
        <v>279</v>
      </c>
      <c r="E3047" t="s">
        <v>230</v>
      </c>
      <c r="F3047">
        <f>IF(OR(ISNUMBER(SEARCH(" 4S",porsche_data[[#This Row],[Model]])), ISNUMBER(SEARCH(" S",porsche_data[[#This Row],[Model]]))),1,0)</f>
        <v>0</v>
      </c>
      <c r="G3047">
        <f>IF(ISNUMBER(SEARCH("Turbo",porsche_data[[#This Row],[Model]])),1,0)</f>
        <v>0</v>
      </c>
      <c r="H3047">
        <f>IF(ISNUMBER(SEARCH("GT",porsche_data[[#This Row],[Model]])),1,0)</f>
        <v>0</v>
      </c>
      <c r="I3047">
        <f>IF(ISNUMBER(SEARCH("RS",porsche_data[[#This Row],[Model]])),1,0)</f>
        <v>0</v>
      </c>
      <c r="J3047">
        <f>IF(ISNUMBER(SEARCH("Targa",porsche_data[[#This Row],[Body]])),1,0)</f>
        <v>0</v>
      </c>
      <c r="K3047">
        <f>IF(ISNUMBER(SEARCH("Cabriolet",porsche_data[[#This Row],[Body]])),1,0)</f>
        <v>1</v>
      </c>
      <c r="L3047" t="s">
        <v>16</v>
      </c>
      <c r="M3047">
        <v>964</v>
      </c>
      <c r="N3047" t="s">
        <v>4710</v>
      </c>
      <c r="O3047" s="3">
        <f>1*(LEFT(porsche_data[[#This Row],[Mileage0]],FIND(" ",porsche_data[[#This Row],[Mileage0]])-1))</f>
        <v>34830</v>
      </c>
      <c r="P3047" t="s">
        <v>18</v>
      </c>
      <c r="Q3047">
        <v>250</v>
      </c>
      <c r="R3047" t="s">
        <v>19</v>
      </c>
      <c r="S3047">
        <f>1*(LEFT(porsche_data[[#This Row],[Cylinder Capacity]],FIND(" ",porsche_data[[#This Row],[Cylinder Capacity]])-1))</f>
        <v>3.6</v>
      </c>
      <c r="T3047" t="s">
        <v>20</v>
      </c>
      <c r="U3047" t="s">
        <v>53</v>
      </c>
      <c r="V3047">
        <f>IF(porsche_data[[#This Row],[Transmission]]="Automatic",1,0)</f>
        <v>1</v>
      </c>
      <c r="W3047">
        <f>IF(porsche_data[[#This Row],[Transmission]]="PDK",1,0)</f>
        <v>0</v>
      </c>
      <c r="X3047" t="s">
        <v>22</v>
      </c>
      <c r="Y3047">
        <f>IF(porsche_data[[#This Row],[Drive]]="Rear drive",0,1)</f>
        <v>0</v>
      </c>
      <c r="Z3047" t="s">
        <v>23</v>
      </c>
      <c r="AA3047" t="s">
        <v>116</v>
      </c>
      <c r="AB3047">
        <f>IF(OR(porsche_data[[#This Row],[Interior Color]]="Black",porsche_data[[#This Row],[Interior Color]]="Beige",porsche_data[[#This Row],[Interior Color]]="Brown",porsche_data[[#This Row],[Interior Color]]="Grey"),0,1)</f>
        <v>1</v>
      </c>
      <c r="AC3047" t="s">
        <v>99</v>
      </c>
      <c r="AD30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48" spans="1:30" hidden="1" x14ac:dyDescent="0.2">
      <c r="A3048" t="s">
        <v>4074</v>
      </c>
      <c r="C3048" t="e">
        <f>ABS((porsche_data[[#This Row],[Price]]-#REF!)/#REF!)</f>
        <v>#REF!</v>
      </c>
      <c r="D3048" t="s">
        <v>184</v>
      </c>
      <c r="E3048" t="s">
        <v>167</v>
      </c>
      <c r="F3048">
        <f>IF(OR(ISNUMBER(SEARCH(" 4S",porsche_data[[#This Row],[Model]])), ISNUMBER(SEARCH(" S",porsche_data[[#This Row],[Model]]))),1,0)</f>
        <v>0</v>
      </c>
      <c r="G3048">
        <f>IF(ISNUMBER(SEARCH("Turbo",porsche_data[[#This Row],[Model]])),1,0)</f>
        <v>0</v>
      </c>
      <c r="H3048">
        <f>IF(ISNUMBER(SEARCH("GT",porsche_data[[#This Row],[Model]])),1,0)</f>
        <v>1</v>
      </c>
      <c r="I3048">
        <f>IF(ISNUMBER(SEARCH("RS",porsche_data[[#This Row],[Model]])),1,0)</f>
        <v>1</v>
      </c>
      <c r="J3048">
        <f>IF(ISNUMBER(SEARCH("Targa",porsche_data[[#This Row],[Body]])),1,0)</f>
        <v>0</v>
      </c>
      <c r="K3048">
        <f>IF(ISNUMBER(SEARCH("Cabriolet",porsche_data[[#This Row],[Body]])),1,0)</f>
        <v>0</v>
      </c>
      <c r="L3048" t="s">
        <v>44</v>
      </c>
      <c r="N3048" t="s">
        <v>4075</v>
      </c>
      <c r="O3048" t="str">
        <f>IF(ISNUMBER(SEARCH("km",porsche_data[[#This Row],[Mileage0]])),porsche_data[[#This Row],[Mileage0]],"")</f>
        <v>821 km</v>
      </c>
      <c r="P3048" t="s">
        <v>141</v>
      </c>
      <c r="R3048" t="s">
        <v>111</v>
      </c>
      <c r="T3048" t="s">
        <v>20</v>
      </c>
      <c r="U3048" t="s">
        <v>31</v>
      </c>
      <c r="V3048">
        <f>IF(porsche_data[[#This Row],[Transmission]]="Automatic",1,0)</f>
        <v>0</v>
      </c>
      <c r="W3048">
        <f>IF(porsche_data[[#This Row],[Transmission]]="PDK",1,0)</f>
        <v>1</v>
      </c>
      <c r="X3048" t="s">
        <v>22</v>
      </c>
      <c r="Y3048">
        <f>IF(porsche_data[[#This Row],[Drive]]="Rear drive",0,1)</f>
        <v>0</v>
      </c>
      <c r="Z3048" t="s">
        <v>23</v>
      </c>
      <c r="AA3048" t="s">
        <v>24</v>
      </c>
      <c r="AB3048">
        <f>IF(OR(porsche_data[[#This Row],[Interior Color]]="Black",porsche_data[[#This Row],[Interior Color]]="Beige",porsche_data[[#This Row],[Interior Color]]="Brown",porsche_data[[#This Row],[Interior Color]]="Grey"),0,1)</f>
        <v>0</v>
      </c>
      <c r="AC3048" t="s">
        <v>61</v>
      </c>
      <c r="AD30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49" spans="1:30" hidden="1" x14ac:dyDescent="0.2">
      <c r="A3049" t="s">
        <v>25</v>
      </c>
      <c r="C3049" t="e">
        <f>ABS((porsche_data[[#This Row],[Price]]-#REF!)/#REF!)</f>
        <v>#REF!</v>
      </c>
      <c r="D3049" t="s">
        <v>25</v>
      </c>
      <c r="E3049" t="s">
        <v>25</v>
      </c>
      <c r="F3049">
        <f>IF(OR(ISNUMBER(SEARCH(" 4S",porsche_data[[#This Row],[Model]])), ISNUMBER(SEARCH(" S",porsche_data[[#This Row],[Model]]))),1,0)</f>
        <v>0</v>
      </c>
      <c r="G3049">
        <f>IF(ISNUMBER(SEARCH("Turbo",porsche_data[[#This Row],[Model]])),1,0)</f>
        <v>0</v>
      </c>
      <c r="H3049">
        <f>IF(ISNUMBER(SEARCH("GT",porsche_data[[#This Row],[Model]])),1,0)</f>
        <v>0</v>
      </c>
      <c r="I3049">
        <f>IF(ISNUMBER(SEARCH("RS",porsche_data[[#This Row],[Model]])),1,0)</f>
        <v>0</v>
      </c>
      <c r="J3049">
        <f>IF(ISNUMBER(SEARCH("Targa",porsche_data[[#This Row],[Body]])),1,0)</f>
        <v>0</v>
      </c>
      <c r="K3049">
        <f>IF(ISNUMBER(SEARCH("Cabriolet",porsche_data[[#This Row],[Body]])),1,0)</f>
        <v>0</v>
      </c>
      <c r="L3049" t="s">
        <v>25</v>
      </c>
      <c r="N3049" t="s">
        <v>25</v>
      </c>
      <c r="O3049" t="str">
        <f>IF(ISNUMBER(SEARCH("km",porsche_data[[#This Row],[Mileage0]])),porsche_data[[#This Row],[Mileage0]],"")</f>
        <v/>
      </c>
      <c r="P3049" t="s">
        <v>25</v>
      </c>
      <c r="R3049" t="s">
        <v>25</v>
      </c>
      <c r="T3049" t="s">
        <v>25</v>
      </c>
      <c r="U3049" t="s">
        <v>25</v>
      </c>
      <c r="V3049">
        <f>IF(porsche_data[[#This Row],[Transmission]]="Automatic",1,0)</f>
        <v>0</v>
      </c>
      <c r="W3049">
        <f>IF(porsche_data[[#This Row],[Transmission]]="PDK",1,0)</f>
        <v>0</v>
      </c>
      <c r="X3049" t="s">
        <v>25</v>
      </c>
      <c r="Y3049">
        <f>IF(porsche_data[[#This Row],[Drive]]="Rear drive",0,1)</f>
        <v>1</v>
      </c>
      <c r="Z3049" t="s">
        <v>25</v>
      </c>
      <c r="AA3049" t="s">
        <v>25</v>
      </c>
      <c r="AB3049">
        <f>IF(OR(porsche_data[[#This Row],[Interior Color]]="Black",porsche_data[[#This Row],[Interior Color]]="Beige",porsche_data[[#This Row],[Interior Color]]="Brown",porsche_data[[#This Row],[Interior Color]]="Grey"),0,1)</f>
        <v>1</v>
      </c>
      <c r="AC3049" t="s">
        <v>25</v>
      </c>
      <c r="AD30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50" spans="1:30" x14ac:dyDescent="0.2">
      <c r="A3050" t="s">
        <v>1375</v>
      </c>
      <c r="B3050">
        <v>86917</v>
      </c>
      <c r="C3050">
        <f>ABS((porsche_data[[#This Row],[Price]]-AVERAGE(B2982:B7437))/_xlfn.STDEV.P(B2982:B7437))</f>
        <v>1.4547921096354486</v>
      </c>
      <c r="D3050" t="s">
        <v>473</v>
      </c>
      <c r="E3050" t="s">
        <v>827</v>
      </c>
      <c r="F3050">
        <f>IF(OR(ISNUMBER(SEARCH(" 4S",porsche_data[[#This Row],[Model]])), ISNUMBER(SEARCH(" S",porsche_data[[#This Row],[Model]]))),1,0)</f>
        <v>0</v>
      </c>
      <c r="G3050">
        <f>IF(ISNUMBER(SEARCH("Turbo",porsche_data[[#This Row],[Model]])),1,0)</f>
        <v>0</v>
      </c>
      <c r="H3050">
        <f>IF(ISNUMBER(SEARCH("GT",porsche_data[[#This Row],[Model]])),1,0)</f>
        <v>0</v>
      </c>
      <c r="I3050">
        <f>IF(ISNUMBER(SEARCH("RS",porsche_data[[#This Row],[Model]])),1,0)</f>
        <v>0</v>
      </c>
      <c r="J3050">
        <f>IF(ISNUMBER(SEARCH("Targa",porsche_data[[#This Row],[Body]])),1,0)</f>
        <v>0</v>
      </c>
      <c r="K3050">
        <f>IF(ISNUMBER(SEARCH("Cabriolet",porsche_data[[#This Row],[Body]])),1,0)</f>
        <v>1</v>
      </c>
      <c r="L3050" t="s">
        <v>16</v>
      </c>
      <c r="M3050">
        <v>993</v>
      </c>
      <c r="N3050" t="s">
        <v>1376</v>
      </c>
      <c r="O3050" s="3">
        <f>1*(LEFT(porsche_data[[#This Row],[Mileage0]],FIND(" ",porsche_data[[#This Row],[Mileage0]])-1))</f>
        <v>115447</v>
      </c>
      <c r="P3050" t="s">
        <v>126</v>
      </c>
      <c r="Q3050">
        <v>285</v>
      </c>
      <c r="R3050" t="s">
        <v>19</v>
      </c>
      <c r="S3050">
        <f>1*(LEFT(porsche_data[[#This Row],[Cylinder Capacity]],FIND(" ",porsche_data[[#This Row],[Cylinder Capacity]])-1))</f>
        <v>3.6</v>
      </c>
      <c r="T3050" t="s">
        <v>20</v>
      </c>
      <c r="U3050" t="s">
        <v>21</v>
      </c>
      <c r="V3050">
        <f>IF(porsche_data[[#This Row],[Transmission]]="Automatic",1,0)</f>
        <v>0</v>
      </c>
      <c r="W3050">
        <f>IF(porsche_data[[#This Row],[Transmission]]="PDK",1,0)</f>
        <v>0</v>
      </c>
      <c r="X3050" t="s">
        <v>46</v>
      </c>
      <c r="Y3050">
        <f>IF(porsche_data[[#This Row],[Drive]]="Rear drive",0,1)</f>
        <v>1</v>
      </c>
      <c r="Z3050" t="s">
        <v>23</v>
      </c>
      <c r="AA3050" t="s">
        <v>24</v>
      </c>
      <c r="AB3050">
        <f>IF(OR(porsche_data[[#This Row],[Interior Color]]="Black",porsche_data[[#This Row],[Interior Color]]="Beige",porsche_data[[#This Row],[Interior Color]]="Brown",porsche_data[[#This Row],[Interior Color]]="Grey"),0,1)</f>
        <v>0</v>
      </c>
      <c r="AC3050" t="s">
        <v>99</v>
      </c>
      <c r="AD30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51" spans="1:30" x14ac:dyDescent="0.2">
      <c r="A3051" t="s">
        <v>4315</v>
      </c>
      <c r="B3051">
        <v>86900</v>
      </c>
      <c r="C3051">
        <f>ABS((porsche_data[[#This Row],[Price]]-AVERAGE(B2983:B7438))/_xlfn.STDEV.P(B2983:B7438))</f>
        <v>1.4536203158060172</v>
      </c>
      <c r="D3051" t="s">
        <v>42</v>
      </c>
      <c r="E3051" t="s">
        <v>230</v>
      </c>
      <c r="F3051">
        <f>IF(OR(ISNUMBER(SEARCH(" 4S",porsche_data[[#This Row],[Model]])), ISNUMBER(SEARCH(" S",porsche_data[[#This Row],[Model]]))),1,0)</f>
        <v>0</v>
      </c>
      <c r="G3051">
        <f>IF(ISNUMBER(SEARCH("Turbo",porsche_data[[#This Row],[Model]])),1,0)</f>
        <v>0</v>
      </c>
      <c r="H3051">
        <f>IF(ISNUMBER(SEARCH("GT",porsche_data[[#This Row],[Model]])),1,0)</f>
        <v>0</v>
      </c>
      <c r="I3051">
        <f>IF(ISNUMBER(SEARCH("RS",porsche_data[[#This Row],[Model]])),1,0)</f>
        <v>0</v>
      </c>
      <c r="J3051">
        <f>IF(ISNUMBER(SEARCH("Targa",porsche_data[[#This Row],[Body]])),1,0)</f>
        <v>0</v>
      </c>
      <c r="K3051">
        <f>IF(ISNUMBER(SEARCH("Cabriolet",porsche_data[[#This Row],[Body]])),1,0)</f>
        <v>0</v>
      </c>
      <c r="L3051" t="s">
        <v>44</v>
      </c>
      <c r="M3051">
        <v>964</v>
      </c>
      <c r="N3051" t="s">
        <v>3278</v>
      </c>
      <c r="O3051" s="3">
        <f>1*(LEFT(porsche_data[[#This Row],[Mileage0]],FIND(" ",porsche_data[[#This Row],[Mileage0]])-1))</f>
        <v>163000</v>
      </c>
      <c r="P3051" t="s">
        <v>18</v>
      </c>
      <c r="Q3051">
        <v>250</v>
      </c>
      <c r="R3051" t="s">
        <v>19</v>
      </c>
      <c r="S3051">
        <f>1*(LEFT(porsche_data[[#This Row],[Cylinder Capacity]],FIND(" ",porsche_data[[#This Row],[Cylinder Capacity]])-1))</f>
        <v>3.6</v>
      </c>
      <c r="T3051" t="s">
        <v>20</v>
      </c>
      <c r="U3051" t="s">
        <v>21</v>
      </c>
      <c r="V3051">
        <f>IF(porsche_data[[#This Row],[Transmission]]="Automatic",1,0)</f>
        <v>0</v>
      </c>
      <c r="W3051">
        <f>IF(porsche_data[[#This Row],[Transmission]]="PDK",1,0)</f>
        <v>0</v>
      </c>
      <c r="X3051" t="s">
        <v>22</v>
      </c>
      <c r="Y3051">
        <f>IF(porsche_data[[#This Row],[Drive]]="Rear drive",0,1)</f>
        <v>0</v>
      </c>
      <c r="Z3051" t="s">
        <v>23</v>
      </c>
      <c r="AA3051" t="s">
        <v>54</v>
      </c>
      <c r="AB3051">
        <f>IF(OR(porsche_data[[#This Row],[Interior Color]]="Black",porsche_data[[#This Row],[Interior Color]]="Beige",porsche_data[[#This Row],[Interior Color]]="Brown",porsche_data[[#This Row],[Interior Color]]="Grey"),0,1)</f>
        <v>1</v>
      </c>
      <c r="AC3051" t="s">
        <v>54</v>
      </c>
      <c r="AD30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52" spans="1:30" x14ac:dyDescent="0.2">
      <c r="A3052" t="s">
        <v>2312</v>
      </c>
      <c r="B3052">
        <v>86800</v>
      </c>
      <c r="C3052">
        <f>ABS((porsche_data[[#This Row],[Price]]-AVERAGE(B2984:B7439))/_xlfn.STDEV.P(B2984:B7439))</f>
        <v>1.4467274109270092</v>
      </c>
      <c r="D3052" t="s">
        <v>49</v>
      </c>
      <c r="E3052" t="s">
        <v>827</v>
      </c>
      <c r="F3052">
        <f>IF(OR(ISNUMBER(SEARCH(" 4S",porsche_data[[#This Row],[Model]])), ISNUMBER(SEARCH(" S",porsche_data[[#This Row],[Model]]))),1,0)</f>
        <v>0</v>
      </c>
      <c r="G3052">
        <f>IF(ISNUMBER(SEARCH("Turbo",porsche_data[[#This Row],[Model]])),1,0)</f>
        <v>0</v>
      </c>
      <c r="H3052">
        <f>IF(ISNUMBER(SEARCH("GT",porsche_data[[#This Row],[Model]])),1,0)</f>
        <v>0</v>
      </c>
      <c r="I3052">
        <f>IF(ISNUMBER(SEARCH("RS",porsche_data[[#This Row],[Model]])),1,0)</f>
        <v>0</v>
      </c>
      <c r="J3052">
        <f>IF(ISNUMBER(SEARCH("Targa",porsche_data[[#This Row],[Body]])),1,0)</f>
        <v>0</v>
      </c>
      <c r="K3052">
        <f>IF(ISNUMBER(SEARCH("Cabriolet",porsche_data[[#This Row],[Body]])),1,0)</f>
        <v>0</v>
      </c>
      <c r="L3052" t="s">
        <v>44</v>
      </c>
      <c r="M3052">
        <v>993</v>
      </c>
      <c r="N3052" t="s">
        <v>2313</v>
      </c>
      <c r="O3052" s="3">
        <f>1*(LEFT(porsche_data[[#This Row],[Mileage0]],FIND(" ",porsche_data[[#This Row],[Mileage0]])-1))</f>
        <v>131863</v>
      </c>
      <c r="P3052" t="s">
        <v>52</v>
      </c>
      <c r="Q3052">
        <v>272</v>
      </c>
      <c r="R3052" t="s">
        <v>19</v>
      </c>
      <c r="S3052">
        <f>1*(LEFT(porsche_data[[#This Row],[Cylinder Capacity]],FIND(" ",porsche_data[[#This Row],[Cylinder Capacity]])-1))</f>
        <v>3.6</v>
      </c>
      <c r="T3052" t="s">
        <v>20</v>
      </c>
      <c r="U3052" t="s">
        <v>21</v>
      </c>
      <c r="V3052">
        <f>IF(porsche_data[[#This Row],[Transmission]]="Automatic",1,0)</f>
        <v>0</v>
      </c>
      <c r="W3052">
        <f>IF(porsche_data[[#This Row],[Transmission]]="PDK",1,0)</f>
        <v>0</v>
      </c>
      <c r="X3052" t="s">
        <v>46</v>
      </c>
      <c r="Y3052">
        <f>IF(porsche_data[[#This Row],[Drive]]="Rear drive",0,1)</f>
        <v>1</v>
      </c>
      <c r="Z3052" t="s">
        <v>23</v>
      </c>
      <c r="AA3052" t="s">
        <v>24</v>
      </c>
      <c r="AB3052">
        <f>IF(OR(porsche_data[[#This Row],[Interior Color]]="Black",porsche_data[[#This Row],[Interior Color]]="Beige",porsche_data[[#This Row],[Interior Color]]="Brown",porsche_data[[#This Row],[Interior Color]]="Grey"),0,1)</f>
        <v>0</v>
      </c>
      <c r="AC3052" t="s">
        <v>32</v>
      </c>
      <c r="AD30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53" spans="1:30" x14ac:dyDescent="0.2">
      <c r="A3053" t="s">
        <v>2312</v>
      </c>
      <c r="B3053">
        <v>86800</v>
      </c>
      <c r="C3053">
        <f>ABS((porsche_data[[#This Row],[Price]]-AVERAGE(B2985:B7440))/_xlfn.STDEV.P(B2985:B7440))</f>
        <v>1.4467274109270092</v>
      </c>
      <c r="D3053" t="s">
        <v>49</v>
      </c>
      <c r="E3053" t="s">
        <v>50</v>
      </c>
      <c r="F3053">
        <f>IF(OR(ISNUMBER(SEARCH(" 4S",porsche_data[[#This Row],[Model]])), ISNUMBER(SEARCH(" S",porsche_data[[#This Row],[Model]]))),1,0)</f>
        <v>0</v>
      </c>
      <c r="G3053">
        <f>IF(ISNUMBER(SEARCH("Turbo",porsche_data[[#This Row],[Model]])),1,0)</f>
        <v>0</v>
      </c>
      <c r="H3053">
        <f>IF(ISNUMBER(SEARCH("GT",porsche_data[[#This Row],[Model]])),1,0)</f>
        <v>0</v>
      </c>
      <c r="I3053">
        <f>IF(ISNUMBER(SEARCH("RS",porsche_data[[#This Row],[Model]])),1,0)</f>
        <v>0</v>
      </c>
      <c r="J3053">
        <f>IF(ISNUMBER(SEARCH("Targa",porsche_data[[#This Row],[Body]])),1,0)</f>
        <v>0</v>
      </c>
      <c r="K3053">
        <f>IF(ISNUMBER(SEARCH("Cabriolet",porsche_data[[#This Row],[Body]])),1,0)</f>
        <v>0</v>
      </c>
      <c r="L3053" t="s">
        <v>44</v>
      </c>
      <c r="M3053">
        <v>993</v>
      </c>
      <c r="N3053" t="s">
        <v>4200</v>
      </c>
      <c r="O3053" s="3">
        <f>1*(LEFT(porsche_data[[#This Row],[Mileage0]],FIND(" ",porsche_data[[#This Row],[Mileage0]])-1))</f>
        <v>103558</v>
      </c>
      <c r="P3053" t="s">
        <v>52</v>
      </c>
      <c r="Q3053">
        <v>272</v>
      </c>
      <c r="R3053" t="s">
        <v>19</v>
      </c>
      <c r="S3053">
        <f>1*(LEFT(porsche_data[[#This Row],[Cylinder Capacity]],FIND(" ",porsche_data[[#This Row],[Cylinder Capacity]])-1))</f>
        <v>3.6</v>
      </c>
      <c r="T3053" t="s">
        <v>20</v>
      </c>
      <c r="U3053" t="s">
        <v>21</v>
      </c>
      <c r="V3053">
        <f>IF(porsche_data[[#This Row],[Transmission]]="Automatic",1,0)</f>
        <v>0</v>
      </c>
      <c r="W3053">
        <f>IF(porsche_data[[#This Row],[Transmission]]="PDK",1,0)</f>
        <v>0</v>
      </c>
      <c r="X3053" t="s">
        <v>22</v>
      </c>
      <c r="Y3053">
        <f>IF(porsche_data[[#This Row],[Drive]]="Rear drive",0,1)</f>
        <v>0</v>
      </c>
      <c r="Z3053" t="s">
        <v>23</v>
      </c>
      <c r="AA3053" t="s">
        <v>32</v>
      </c>
      <c r="AB3053">
        <f>IF(OR(porsche_data[[#This Row],[Interior Color]]="Black",porsche_data[[#This Row],[Interior Color]]="Beige",porsche_data[[#This Row],[Interior Color]]="Brown",porsche_data[[#This Row],[Interior Color]]="Grey"),0,1)</f>
        <v>0</v>
      </c>
      <c r="AC3053" t="s">
        <v>99</v>
      </c>
      <c r="AD30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54" spans="1:30" x14ac:dyDescent="0.2">
      <c r="A3054" t="s">
        <v>1919</v>
      </c>
      <c r="B3054">
        <v>86500</v>
      </c>
      <c r="C3054">
        <f>ABS((porsche_data[[#This Row],[Price]]-AVERAGE(B2986:B7441))/_xlfn.STDEV.P(B2986:B7441))</f>
        <v>1.4313197705115837</v>
      </c>
      <c r="D3054" t="s">
        <v>42</v>
      </c>
      <c r="E3054" t="s">
        <v>230</v>
      </c>
      <c r="F3054">
        <f>IF(OR(ISNUMBER(SEARCH(" 4S",porsche_data[[#This Row],[Model]])), ISNUMBER(SEARCH(" S",porsche_data[[#This Row],[Model]]))),1,0)</f>
        <v>0</v>
      </c>
      <c r="G3054">
        <f>IF(ISNUMBER(SEARCH("Turbo",porsche_data[[#This Row],[Model]])),1,0)</f>
        <v>0</v>
      </c>
      <c r="H3054">
        <f>IF(ISNUMBER(SEARCH("GT",porsche_data[[#This Row],[Model]])),1,0)</f>
        <v>0</v>
      </c>
      <c r="I3054">
        <f>IF(ISNUMBER(SEARCH("RS",porsche_data[[#This Row],[Model]])),1,0)</f>
        <v>0</v>
      </c>
      <c r="J3054">
        <f>IF(ISNUMBER(SEARCH("Targa",porsche_data[[#This Row],[Body]])),1,0)</f>
        <v>0</v>
      </c>
      <c r="K3054">
        <f>IF(ISNUMBER(SEARCH("Cabriolet",porsche_data[[#This Row],[Body]])),1,0)</f>
        <v>1</v>
      </c>
      <c r="L3054" t="s">
        <v>16</v>
      </c>
      <c r="M3054">
        <v>964</v>
      </c>
      <c r="N3054" t="s">
        <v>1920</v>
      </c>
      <c r="O3054" s="3">
        <f>1*(LEFT(porsche_data[[#This Row],[Mileage0]],FIND(" ",porsche_data[[#This Row],[Mileage0]])-1))</f>
        <v>118758</v>
      </c>
      <c r="P3054" t="s">
        <v>18</v>
      </c>
      <c r="Q3054">
        <v>250</v>
      </c>
      <c r="R3054" t="s">
        <v>19</v>
      </c>
      <c r="S3054">
        <f>1*(LEFT(porsche_data[[#This Row],[Cylinder Capacity]],FIND(" ",porsche_data[[#This Row],[Cylinder Capacity]])-1))</f>
        <v>3.6</v>
      </c>
      <c r="T3054" t="s">
        <v>20</v>
      </c>
      <c r="U3054" t="s">
        <v>21</v>
      </c>
      <c r="V3054">
        <f>IF(porsche_data[[#This Row],[Transmission]]="Automatic",1,0)</f>
        <v>0</v>
      </c>
      <c r="W3054">
        <f>IF(porsche_data[[#This Row],[Transmission]]="PDK",1,0)</f>
        <v>0</v>
      </c>
      <c r="X3054" t="s">
        <v>22</v>
      </c>
      <c r="Y3054">
        <f>IF(porsche_data[[#This Row],[Drive]]="Rear drive",0,1)</f>
        <v>0</v>
      </c>
      <c r="Z3054" t="s">
        <v>23</v>
      </c>
      <c r="AA3054" t="s">
        <v>116</v>
      </c>
      <c r="AB3054">
        <f>IF(OR(porsche_data[[#This Row],[Interior Color]]="Black",porsche_data[[#This Row],[Interior Color]]="Beige",porsche_data[[#This Row],[Interior Color]]="Brown",porsche_data[[#This Row],[Interior Color]]="Grey"),0,1)</f>
        <v>1</v>
      </c>
      <c r="AC3054" t="s">
        <v>99</v>
      </c>
      <c r="AD30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55" spans="1:30" hidden="1" x14ac:dyDescent="0.2">
      <c r="A3055" t="s">
        <v>25</v>
      </c>
      <c r="C3055" t="e">
        <f>ABS((porsche_data[[#This Row],[Price]]-#REF!)/#REF!)</f>
        <v>#REF!</v>
      </c>
      <c r="D3055" t="s">
        <v>25</v>
      </c>
      <c r="E3055" t="s">
        <v>25</v>
      </c>
      <c r="F3055">
        <f>IF(OR(ISNUMBER(SEARCH(" 4S",porsche_data[[#This Row],[Model]])), ISNUMBER(SEARCH(" S",porsche_data[[#This Row],[Model]]))),1,0)</f>
        <v>0</v>
      </c>
      <c r="G3055">
        <f>IF(ISNUMBER(SEARCH("Turbo",porsche_data[[#This Row],[Model]])),1,0)</f>
        <v>0</v>
      </c>
      <c r="H3055">
        <f>IF(ISNUMBER(SEARCH("GT",porsche_data[[#This Row],[Model]])),1,0)</f>
        <v>0</v>
      </c>
      <c r="I3055">
        <f>IF(ISNUMBER(SEARCH("RS",porsche_data[[#This Row],[Model]])),1,0)</f>
        <v>0</v>
      </c>
      <c r="J3055">
        <f>IF(ISNUMBER(SEARCH("Targa",porsche_data[[#This Row],[Body]])),1,0)</f>
        <v>0</v>
      </c>
      <c r="K3055">
        <f>IF(ISNUMBER(SEARCH("Cabriolet",porsche_data[[#This Row],[Body]])),1,0)</f>
        <v>0</v>
      </c>
      <c r="L3055" t="s">
        <v>25</v>
      </c>
      <c r="N3055" t="s">
        <v>25</v>
      </c>
      <c r="O3055" t="str">
        <f>IF(ISNUMBER(SEARCH("km",porsche_data[[#This Row],[Mileage0]])),porsche_data[[#This Row],[Mileage0]],"")</f>
        <v/>
      </c>
      <c r="P3055" t="s">
        <v>25</v>
      </c>
      <c r="R3055" t="s">
        <v>25</v>
      </c>
      <c r="T3055" t="s">
        <v>25</v>
      </c>
      <c r="U3055" t="s">
        <v>25</v>
      </c>
      <c r="V3055">
        <f>IF(porsche_data[[#This Row],[Transmission]]="Automatic",1,0)</f>
        <v>0</v>
      </c>
      <c r="W3055">
        <f>IF(porsche_data[[#This Row],[Transmission]]="PDK",1,0)</f>
        <v>0</v>
      </c>
      <c r="X3055" t="s">
        <v>25</v>
      </c>
      <c r="Y3055">
        <f>IF(porsche_data[[#This Row],[Drive]]="Rear drive",0,1)</f>
        <v>1</v>
      </c>
      <c r="Z3055" t="s">
        <v>25</v>
      </c>
      <c r="AA3055" t="s">
        <v>25</v>
      </c>
      <c r="AB3055">
        <f>IF(OR(porsche_data[[#This Row],[Interior Color]]="Black",porsche_data[[#This Row],[Interior Color]]="Beige",porsche_data[[#This Row],[Interior Color]]="Brown",porsche_data[[#This Row],[Interior Color]]="Grey"),0,1)</f>
        <v>1</v>
      </c>
      <c r="AC3055" t="s">
        <v>25</v>
      </c>
      <c r="AD30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56" spans="1:30" hidden="1" x14ac:dyDescent="0.2">
      <c r="A3056" t="s">
        <v>1923</v>
      </c>
      <c r="C3056" t="e">
        <f>ABS((porsche_data[[#This Row],[Price]]-#REF!)/#REF!)</f>
        <v>#REF!</v>
      </c>
      <c r="D3056" t="s">
        <v>63</v>
      </c>
      <c r="E3056" t="s">
        <v>272</v>
      </c>
      <c r="F3056">
        <f>IF(OR(ISNUMBER(SEARCH(" 4S",porsche_data[[#This Row],[Model]])), ISNUMBER(SEARCH(" S",porsche_data[[#This Row],[Model]]))),1,0)</f>
        <v>1</v>
      </c>
      <c r="G3056">
        <f>IF(ISNUMBER(SEARCH("Turbo",porsche_data[[#This Row],[Model]])),1,0)</f>
        <v>0</v>
      </c>
      <c r="H3056">
        <f>IF(ISNUMBER(SEARCH("GT",porsche_data[[#This Row],[Model]])),1,0)</f>
        <v>0</v>
      </c>
      <c r="I3056">
        <f>IF(ISNUMBER(SEARCH("RS",porsche_data[[#This Row],[Model]])),1,0)</f>
        <v>1</v>
      </c>
      <c r="J3056">
        <f>IF(ISNUMBER(SEARCH("Targa",porsche_data[[#This Row],[Body]])),1,0)</f>
        <v>0</v>
      </c>
      <c r="K3056">
        <f>IF(ISNUMBER(SEARCH("Cabriolet",porsche_data[[#This Row],[Body]])),1,0)</f>
        <v>0</v>
      </c>
      <c r="L3056" t="s">
        <v>108</v>
      </c>
      <c r="N3056" t="s">
        <v>4083</v>
      </c>
      <c r="O3056" t="str">
        <f>IF(ISNUMBER(SEARCH("km",porsche_data[[#This Row],[Mileage0]])),porsche_data[[#This Row],[Mileage0]],"")</f>
        <v>295 km</v>
      </c>
      <c r="P3056" t="s">
        <v>141</v>
      </c>
      <c r="R3056" t="s">
        <v>111</v>
      </c>
      <c r="T3056" t="s">
        <v>20</v>
      </c>
      <c r="U3056" t="s">
        <v>31</v>
      </c>
      <c r="V3056">
        <f>IF(porsche_data[[#This Row],[Transmission]]="Automatic",1,0)</f>
        <v>0</v>
      </c>
      <c r="W3056">
        <f>IF(porsche_data[[#This Row],[Transmission]]="PDK",1,0)</f>
        <v>1</v>
      </c>
      <c r="X3056" t="s">
        <v>22</v>
      </c>
      <c r="Y3056">
        <f>IF(porsche_data[[#This Row],[Drive]]="Rear drive",0,1)</f>
        <v>0</v>
      </c>
      <c r="Z3056" t="s">
        <v>23</v>
      </c>
      <c r="AA3056" t="s">
        <v>24</v>
      </c>
      <c r="AB3056">
        <f>IF(OR(porsche_data[[#This Row],[Interior Color]]="Black",porsche_data[[#This Row],[Interior Color]]="Beige",porsche_data[[#This Row],[Interior Color]]="Brown",porsche_data[[#This Row],[Interior Color]]="Grey"),0,1)</f>
        <v>0</v>
      </c>
      <c r="AC3056" t="s">
        <v>40</v>
      </c>
      <c r="AD30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57" spans="1:30" x14ac:dyDescent="0.2">
      <c r="A3057" t="s">
        <v>1919</v>
      </c>
      <c r="B3057">
        <v>86500</v>
      </c>
      <c r="C3057">
        <f>ABS((porsche_data[[#This Row],[Price]]-AVERAGE(B2989:B7444))/_xlfn.STDEV.P(B2989:B7444))</f>
        <v>1.4472370488237913</v>
      </c>
      <c r="D3057" t="s">
        <v>1180</v>
      </c>
      <c r="E3057" t="s">
        <v>50</v>
      </c>
      <c r="F3057">
        <f>IF(OR(ISNUMBER(SEARCH(" 4S",porsche_data[[#This Row],[Model]])), ISNUMBER(SEARCH(" S",porsche_data[[#This Row],[Model]]))),1,0)</f>
        <v>0</v>
      </c>
      <c r="G3057">
        <f>IF(ISNUMBER(SEARCH("Turbo",porsche_data[[#This Row],[Model]])),1,0)</f>
        <v>0</v>
      </c>
      <c r="H3057">
        <f>IF(ISNUMBER(SEARCH("GT",porsche_data[[#This Row],[Model]])),1,0)</f>
        <v>0</v>
      </c>
      <c r="I3057">
        <f>IF(ISNUMBER(SEARCH("RS",porsche_data[[#This Row],[Model]])),1,0)</f>
        <v>0</v>
      </c>
      <c r="J3057">
        <f>IF(ISNUMBER(SEARCH("Targa",porsche_data[[#This Row],[Body]])),1,0)</f>
        <v>1</v>
      </c>
      <c r="K3057">
        <f>IF(ISNUMBER(SEARCH("Cabriolet",porsche_data[[#This Row],[Body]])),1,0)</f>
        <v>0</v>
      </c>
      <c r="L3057" t="s">
        <v>36</v>
      </c>
      <c r="M3057">
        <v>993</v>
      </c>
      <c r="N3057" t="s">
        <v>2546</v>
      </c>
      <c r="O3057" s="3">
        <f>1*(LEFT(porsche_data[[#This Row],[Mileage0]],FIND(" ",porsche_data[[#This Row],[Mileage0]])-1))</f>
        <v>222120</v>
      </c>
      <c r="P3057" t="s">
        <v>126</v>
      </c>
      <c r="Q3057">
        <v>285</v>
      </c>
      <c r="R3057" t="s">
        <v>19</v>
      </c>
      <c r="S3057">
        <f>1*(LEFT(porsche_data[[#This Row],[Cylinder Capacity]],FIND(" ",porsche_data[[#This Row],[Cylinder Capacity]])-1))</f>
        <v>3.6</v>
      </c>
      <c r="T3057" t="s">
        <v>20</v>
      </c>
      <c r="U3057" t="s">
        <v>21</v>
      </c>
      <c r="V3057">
        <f>IF(porsche_data[[#This Row],[Transmission]]="Automatic",1,0)</f>
        <v>0</v>
      </c>
      <c r="W3057">
        <f>IF(porsche_data[[#This Row],[Transmission]]="PDK",1,0)</f>
        <v>0</v>
      </c>
      <c r="X3057" t="s">
        <v>22</v>
      </c>
      <c r="Y3057">
        <f>IF(porsche_data[[#This Row],[Drive]]="Rear drive",0,1)</f>
        <v>0</v>
      </c>
      <c r="Z3057" t="s">
        <v>23</v>
      </c>
      <c r="AA3057" t="s">
        <v>54</v>
      </c>
      <c r="AB3057">
        <f>IF(OR(porsche_data[[#This Row],[Interior Color]]="Black",porsche_data[[#This Row],[Interior Color]]="Beige",porsche_data[[#This Row],[Interior Color]]="Brown",porsche_data[[#This Row],[Interior Color]]="Grey"),0,1)</f>
        <v>1</v>
      </c>
      <c r="AC3057" t="s">
        <v>54</v>
      </c>
      <c r="AD30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58" spans="1:30" hidden="1" x14ac:dyDescent="0.2">
      <c r="A3058" t="s">
        <v>25</v>
      </c>
      <c r="C3058" t="e">
        <f>ABS((porsche_data[[#This Row],[Price]]-#REF!)/#REF!)</f>
        <v>#REF!</v>
      </c>
      <c r="D3058" t="s">
        <v>70</v>
      </c>
      <c r="E3058" t="s">
        <v>139</v>
      </c>
      <c r="F3058">
        <f>IF(OR(ISNUMBER(SEARCH(" 4S",porsche_data[[#This Row],[Model]])), ISNUMBER(SEARCH(" S",porsche_data[[#This Row],[Model]]))),1,0)</f>
        <v>0</v>
      </c>
      <c r="G3058">
        <f>IF(ISNUMBER(SEARCH("Turbo",porsche_data[[#This Row],[Model]])),1,0)</f>
        <v>0</v>
      </c>
      <c r="H3058">
        <f>IF(ISNUMBER(SEARCH("GT",porsche_data[[#This Row],[Model]])),1,0)</f>
        <v>1</v>
      </c>
      <c r="I3058">
        <f>IF(ISNUMBER(SEARCH("RS",porsche_data[[#This Row],[Model]])),1,0)</f>
        <v>1</v>
      </c>
      <c r="J3058">
        <f>IF(ISNUMBER(SEARCH("Targa",porsche_data[[#This Row],[Body]])),1,0)</f>
        <v>0</v>
      </c>
      <c r="K3058">
        <f>IF(ISNUMBER(SEARCH("Cabriolet",porsche_data[[#This Row],[Body]])),1,0)</f>
        <v>0</v>
      </c>
      <c r="L3058" t="s">
        <v>44</v>
      </c>
      <c r="N3058" t="s">
        <v>3495</v>
      </c>
      <c r="O3058" t="str">
        <f>IF(ISNUMBER(SEARCH("km",porsche_data[[#This Row],[Mileage0]])),porsche_data[[#This Row],[Mileage0]],"")</f>
        <v>19700 km</v>
      </c>
      <c r="P3058" t="s">
        <v>141</v>
      </c>
      <c r="R3058" t="s">
        <v>142</v>
      </c>
      <c r="T3058" t="s">
        <v>20</v>
      </c>
      <c r="U3058" t="s">
        <v>31</v>
      </c>
      <c r="V3058">
        <f>IF(porsche_data[[#This Row],[Transmission]]="Automatic",1,0)</f>
        <v>0</v>
      </c>
      <c r="W3058">
        <f>IF(porsche_data[[#This Row],[Transmission]]="PDK",1,0)</f>
        <v>1</v>
      </c>
      <c r="X3058" t="s">
        <v>22</v>
      </c>
      <c r="Y3058">
        <f>IF(porsche_data[[#This Row],[Drive]]="Rear drive",0,1)</f>
        <v>0</v>
      </c>
      <c r="Z3058" t="s">
        <v>23</v>
      </c>
      <c r="AA3058" t="s">
        <v>24</v>
      </c>
      <c r="AB3058">
        <f>IF(OR(porsche_data[[#This Row],[Interior Color]]="Black",porsche_data[[#This Row],[Interior Color]]="Beige",porsche_data[[#This Row],[Interior Color]]="Brown",porsche_data[[#This Row],[Interior Color]]="Grey"),0,1)</f>
        <v>0</v>
      </c>
      <c r="AC3058" t="s">
        <v>61</v>
      </c>
      <c r="AD30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59" spans="1:30" hidden="1" x14ac:dyDescent="0.2">
      <c r="A3059" t="s">
        <v>4086</v>
      </c>
      <c r="C3059" t="e">
        <f>ABS((porsche_data[[#This Row],[Price]]-#REF!)/#REF!)</f>
        <v>#REF!</v>
      </c>
      <c r="D3059" t="s">
        <v>473</v>
      </c>
      <c r="E3059" t="s">
        <v>1364</v>
      </c>
      <c r="F3059">
        <f>IF(OR(ISNUMBER(SEARCH(" 4S",porsche_data[[#This Row],[Model]])), ISNUMBER(SEARCH(" S",porsche_data[[#This Row],[Model]]))),1,0)</f>
        <v>0</v>
      </c>
      <c r="G3059">
        <f>IF(ISNUMBER(SEARCH("Turbo",porsche_data[[#This Row],[Model]])),1,0)</f>
        <v>0</v>
      </c>
      <c r="H3059">
        <f>IF(ISNUMBER(SEARCH("GT",porsche_data[[#This Row],[Model]])),1,0)</f>
        <v>1</v>
      </c>
      <c r="I3059">
        <f>IF(ISNUMBER(SEARCH("RS",porsche_data[[#This Row],[Model]])),1,0)</f>
        <v>0</v>
      </c>
      <c r="J3059">
        <f>IF(ISNUMBER(SEARCH("Targa",porsche_data[[#This Row],[Body]])),1,0)</f>
        <v>0</v>
      </c>
      <c r="K3059">
        <f>IF(ISNUMBER(SEARCH("Cabriolet",porsche_data[[#This Row],[Body]])),1,0)</f>
        <v>0</v>
      </c>
      <c r="L3059" t="s">
        <v>44</v>
      </c>
      <c r="N3059" t="s">
        <v>2852</v>
      </c>
      <c r="O3059" t="str">
        <f>IF(ISNUMBER(SEARCH("km",porsche_data[[#This Row],[Mileage0]])),porsche_data[[#This Row],[Mileage0]],"")</f>
        <v>29650 km</v>
      </c>
      <c r="P3059" t="s">
        <v>796</v>
      </c>
      <c r="R3059" t="s">
        <v>19</v>
      </c>
      <c r="T3059" t="s">
        <v>20</v>
      </c>
      <c r="U3059" t="s">
        <v>21</v>
      </c>
      <c r="V3059">
        <f>IF(porsche_data[[#This Row],[Transmission]]="Automatic",1,0)</f>
        <v>0</v>
      </c>
      <c r="W3059">
        <f>IF(porsche_data[[#This Row],[Transmission]]="PDK",1,0)</f>
        <v>0</v>
      </c>
      <c r="X3059" t="s">
        <v>22</v>
      </c>
      <c r="Y3059">
        <f>IF(porsche_data[[#This Row],[Drive]]="Rear drive",0,1)</f>
        <v>0</v>
      </c>
      <c r="Z3059" t="s">
        <v>23</v>
      </c>
      <c r="AA3059" t="s">
        <v>24</v>
      </c>
      <c r="AB3059">
        <f>IF(OR(porsche_data[[#This Row],[Interior Color]]="Black",porsche_data[[#This Row],[Interior Color]]="Beige",porsche_data[[#This Row],[Interior Color]]="Brown",porsche_data[[#This Row],[Interior Color]]="Grey"),0,1)</f>
        <v>0</v>
      </c>
      <c r="AC3059" t="s">
        <v>61</v>
      </c>
      <c r="AD30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60" spans="1:30" hidden="1" x14ac:dyDescent="0.2">
      <c r="A3060" t="s">
        <v>25</v>
      </c>
      <c r="C3060" t="e">
        <f>ABS((porsche_data[[#This Row],[Price]]-#REF!)/#REF!)</f>
        <v>#REF!</v>
      </c>
      <c r="D3060" t="s">
        <v>298</v>
      </c>
      <c r="E3060" t="s">
        <v>306</v>
      </c>
      <c r="F3060">
        <f>IF(OR(ISNUMBER(SEARCH(" 4S",porsche_data[[#This Row],[Model]])), ISNUMBER(SEARCH(" S",porsche_data[[#This Row],[Model]]))),1,0)</f>
        <v>0</v>
      </c>
      <c r="G3060">
        <f>IF(ISNUMBER(SEARCH("Turbo",porsche_data[[#This Row],[Model]])),1,0)</f>
        <v>0</v>
      </c>
      <c r="H3060">
        <f>IF(ISNUMBER(SEARCH("GT",porsche_data[[#This Row],[Model]])),1,0)</f>
        <v>1</v>
      </c>
      <c r="I3060">
        <f>IF(ISNUMBER(SEARCH("RS",porsche_data[[#This Row],[Model]])),1,0)</f>
        <v>1</v>
      </c>
      <c r="J3060">
        <f>IF(ISNUMBER(SEARCH("Targa",porsche_data[[#This Row],[Body]])),1,0)</f>
        <v>0</v>
      </c>
      <c r="K3060">
        <f>IF(ISNUMBER(SEARCH("Cabriolet",porsche_data[[#This Row],[Body]])),1,0)</f>
        <v>0</v>
      </c>
      <c r="L3060" t="s">
        <v>44</v>
      </c>
      <c r="N3060" t="s">
        <v>4087</v>
      </c>
      <c r="O3060" t="str">
        <f>IF(ISNUMBER(SEARCH("km",porsche_data[[#This Row],[Mileage0]])),porsche_data[[#This Row],[Mileage0]],"")</f>
        <v/>
      </c>
      <c r="P3060" t="s">
        <v>301</v>
      </c>
      <c r="R3060" t="s">
        <v>19</v>
      </c>
      <c r="T3060" t="s">
        <v>20</v>
      </c>
      <c r="U3060" t="s">
        <v>21</v>
      </c>
      <c r="V3060">
        <f>IF(porsche_data[[#This Row],[Transmission]]="Automatic",1,0)</f>
        <v>0</v>
      </c>
      <c r="W3060">
        <f>IF(porsche_data[[#This Row],[Transmission]]="PDK",1,0)</f>
        <v>0</v>
      </c>
      <c r="X3060" t="s">
        <v>22</v>
      </c>
      <c r="Y3060">
        <f>IF(porsche_data[[#This Row],[Drive]]="Rear drive",0,1)</f>
        <v>0</v>
      </c>
      <c r="Z3060" t="s">
        <v>23</v>
      </c>
      <c r="AA3060" t="s">
        <v>24</v>
      </c>
      <c r="AB3060">
        <f>IF(OR(porsche_data[[#This Row],[Interior Color]]="Black",porsche_data[[#This Row],[Interior Color]]="Beige",porsche_data[[#This Row],[Interior Color]]="Brown",porsche_data[[#This Row],[Interior Color]]="Grey"),0,1)</f>
        <v>0</v>
      </c>
      <c r="AC3060" t="s">
        <v>24</v>
      </c>
      <c r="AD30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61" spans="1:30" hidden="1" x14ac:dyDescent="0.2">
      <c r="A3061" t="s">
        <v>25</v>
      </c>
      <c r="C3061" t="e">
        <f>ABS((porsche_data[[#This Row],[Price]]-#REF!)/#REF!)</f>
        <v>#REF!</v>
      </c>
      <c r="D3061" t="s">
        <v>25</v>
      </c>
      <c r="E3061" t="s">
        <v>25</v>
      </c>
      <c r="F3061">
        <f>IF(OR(ISNUMBER(SEARCH(" 4S",porsche_data[[#This Row],[Model]])), ISNUMBER(SEARCH(" S",porsche_data[[#This Row],[Model]]))),1,0)</f>
        <v>0</v>
      </c>
      <c r="G3061">
        <f>IF(ISNUMBER(SEARCH("Turbo",porsche_data[[#This Row],[Model]])),1,0)</f>
        <v>0</v>
      </c>
      <c r="H3061">
        <f>IF(ISNUMBER(SEARCH("GT",porsche_data[[#This Row],[Model]])),1,0)</f>
        <v>0</v>
      </c>
      <c r="I3061">
        <f>IF(ISNUMBER(SEARCH("RS",porsche_data[[#This Row],[Model]])),1,0)</f>
        <v>0</v>
      </c>
      <c r="J3061">
        <f>IF(ISNUMBER(SEARCH("Targa",porsche_data[[#This Row],[Body]])),1,0)</f>
        <v>0</v>
      </c>
      <c r="K3061">
        <f>IF(ISNUMBER(SEARCH("Cabriolet",porsche_data[[#This Row],[Body]])),1,0)</f>
        <v>0</v>
      </c>
      <c r="L3061" t="s">
        <v>25</v>
      </c>
      <c r="N3061" t="s">
        <v>25</v>
      </c>
      <c r="O3061" t="str">
        <f>IF(ISNUMBER(SEARCH("km",porsche_data[[#This Row],[Mileage0]])),porsche_data[[#This Row],[Mileage0]],"")</f>
        <v/>
      </c>
      <c r="P3061" t="s">
        <v>25</v>
      </c>
      <c r="R3061" t="s">
        <v>25</v>
      </c>
      <c r="T3061" t="s">
        <v>25</v>
      </c>
      <c r="U3061" t="s">
        <v>25</v>
      </c>
      <c r="V3061">
        <f>IF(porsche_data[[#This Row],[Transmission]]="Automatic",1,0)</f>
        <v>0</v>
      </c>
      <c r="W3061">
        <f>IF(porsche_data[[#This Row],[Transmission]]="PDK",1,0)</f>
        <v>0</v>
      </c>
      <c r="X3061" t="s">
        <v>25</v>
      </c>
      <c r="Y3061">
        <f>IF(porsche_data[[#This Row],[Drive]]="Rear drive",0,1)</f>
        <v>1</v>
      </c>
      <c r="Z3061" t="s">
        <v>25</v>
      </c>
      <c r="AA3061" t="s">
        <v>25</v>
      </c>
      <c r="AB3061">
        <f>IF(OR(porsche_data[[#This Row],[Interior Color]]="Black",porsche_data[[#This Row],[Interior Color]]="Beige",porsche_data[[#This Row],[Interior Color]]="Brown",porsche_data[[#This Row],[Interior Color]]="Grey"),0,1)</f>
        <v>1</v>
      </c>
      <c r="AC3061" t="s">
        <v>25</v>
      </c>
      <c r="AD30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62" spans="1:30" hidden="1" x14ac:dyDescent="0.2">
      <c r="A3062" t="s">
        <v>4088</v>
      </c>
      <c r="C3062" t="e">
        <f>ABS((porsche_data[[#This Row],[Price]]-#REF!)/#REF!)</f>
        <v>#REF!</v>
      </c>
      <c r="D3062" t="s">
        <v>969</v>
      </c>
      <c r="E3062" t="s">
        <v>35</v>
      </c>
      <c r="F3062">
        <f>IF(OR(ISNUMBER(SEARCH(" 4S",porsche_data[[#This Row],[Model]])), ISNUMBER(SEARCH(" S",porsche_data[[#This Row],[Model]]))),1,0)</f>
        <v>0</v>
      </c>
      <c r="G3062">
        <f>IF(ISNUMBER(SEARCH("Turbo",porsche_data[[#This Row],[Model]])),1,0)</f>
        <v>0</v>
      </c>
      <c r="H3062">
        <f>IF(ISNUMBER(SEARCH("GT",porsche_data[[#This Row],[Model]])),1,0)</f>
        <v>0</v>
      </c>
      <c r="I3062">
        <f>IF(ISNUMBER(SEARCH("RS",porsche_data[[#This Row],[Model]])),1,0)</f>
        <v>0</v>
      </c>
      <c r="J3062">
        <f>IF(ISNUMBER(SEARCH("Targa",porsche_data[[#This Row],[Body]])),1,0)</f>
        <v>0</v>
      </c>
      <c r="K3062">
        <f>IF(ISNUMBER(SEARCH("Cabriolet",porsche_data[[#This Row],[Body]])),1,0)</f>
        <v>0</v>
      </c>
      <c r="L3062" t="s">
        <v>44</v>
      </c>
      <c r="N3062" t="s">
        <v>3573</v>
      </c>
      <c r="O3062" t="str">
        <f>IF(ISNUMBER(SEARCH("km",porsche_data[[#This Row],[Mileage0]])),porsche_data[[#This Row],[Mileage0]],"")</f>
        <v/>
      </c>
      <c r="P3062" t="s">
        <v>121</v>
      </c>
      <c r="R3062" t="s">
        <v>122</v>
      </c>
      <c r="T3062" t="s">
        <v>20</v>
      </c>
      <c r="U3062" t="s">
        <v>21</v>
      </c>
      <c r="V3062">
        <f>IF(porsche_data[[#This Row],[Transmission]]="Automatic",1,0)</f>
        <v>0</v>
      </c>
      <c r="W3062">
        <f>IF(porsche_data[[#This Row],[Transmission]]="PDK",1,0)</f>
        <v>0</v>
      </c>
      <c r="X3062" t="s">
        <v>22</v>
      </c>
      <c r="Y3062">
        <f>IF(porsche_data[[#This Row],[Drive]]="Rear drive",0,1)</f>
        <v>0</v>
      </c>
      <c r="Z3062" t="s">
        <v>23</v>
      </c>
      <c r="AA3062" t="s">
        <v>24</v>
      </c>
      <c r="AB3062">
        <f>IF(OR(porsche_data[[#This Row],[Interior Color]]="Black",porsche_data[[#This Row],[Interior Color]]="Beige",porsche_data[[#This Row],[Interior Color]]="Brown",porsche_data[[#This Row],[Interior Color]]="Grey"),0,1)</f>
        <v>0</v>
      </c>
      <c r="AC3062" t="s">
        <v>40</v>
      </c>
      <c r="AD30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63" spans="1:30" x14ac:dyDescent="0.2">
      <c r="A3063" t="s">
        <v>2562</v>
      </c>
      <c r="B3063">
        <v>86400</v>
      </c>
      <c r="C3063">
        <f>ABS((porsche_data[[#This Row],[Price]]-AVERAGE(B2995:B7450))/_xlfn.STDEV.P(B2995:B7450))</f>
        <v>1.4508256481934367</v>
      </c>
      <c r="D3063" t="s">
        <v>563</v>
      </c>
      <c r="E3063" t="s">
        <v>1178</v>
      </c>
      <c r="F3063">
        <f>IF(OR(ISNUMBER(SEARCH(" 4S",porsche_data[[#This Row],[Model]])), ISNUMBER(SEARCH(" S",porsche_data[[#This Row],[Model]]))),1,0)</f>
        <v>0</v>
      </c>
      <c r="G3063">
        <f>IF(ISNUMBER(SEARCH("Turbo",porsche_data[[#This Row],[Model]])),1,0)</f>
        <v>0</v>
      </c>
      <c r="H3063">
        <f>IF(ISNUMBER(SEARCH("GT",porsche_data[[#This Row],[Model]])),1,0)</f>
        <v>0</v>
      </c>
      <c r="I3063">
        <f>IF(ISNUMBER(SEARCH("RS",porsche_data[[#This Row],[Model]])),1,0)</f>
        <v>0</v>
      </c>
      <c r="J3063">
        <f>IF(ISNUMBER(SEARCH("Targa",porsche_data[[#This Row],[Body]])),1,0)</f>
        <v>0</v>
      </c>
      <c r="K3063">
        <f>IF(ISNUMBER(SEARCH("Cabriolet",porsche_data[[#This Row],[Body]])),1,0)</f>
        <v>1</v>
      </c>
      <c r="L3063" t="s">
        <v>16</v>
      </c>
      <c r="M3063">
        <v>911</v>
      </c>
      <c r="N3063" t="s">
        <v>2563</v>
      </c>
      <c r="O3063" s="3">
        <f>1*(LEFT(porsche_data[[#This Row],[Mileage0]],FIND(" ",porsche_data[[#This Row],[Mileage0]])-1))</f>
        <v>59700</v>
      </c>
      <c r="P3063" t="s">
        <v>1352</v>
      </c>
      <c r="Q3063">
        <v>207</v>
      </c>
      <c r="R3063" t="s">
        <v>60</v>
      </c>
      <c r="S3063">
        <f>1*(LEFT(porsche_data[[#This Row],[Cylinder Capacity]],FIND(" ",porsche_data[[#This Row],[Cylinder Capacity]])-1))</f>
        <v>3.2</v>
      </c>
      <c r="T3063" t="s">
        <v>20</v>
      </c>
      <c r="U3063" t="s">
        <v>21</v>
      </c>
      <c r="V3063">
        <f>IF(porsche_data[[#This Row],[Transmission]]="Automatic",1,0)</f>
        <v>0</v>
      </c>
      <c r="W3063">
        <f>IF(porsche_data[[#This Row],[Transmission]]="PDK",1,0)</f>
        <v>0</v>
      </c>
      <c r="X3063" t="s">
        <v>22</v>
      </c>
      <c r="Y3063">
        <f>IF(porsche_data[[#This Row],[Drive]]="Rear drive",0,1)</f>
        <v>0</v>
      </c>
      <c r="Z3063" t="s">
        <v>23</v>
      </c>
      <c r="AA3063" t="s">
        <v>250</v>
      </c>
      <c r="AB3063">
        <f>IF(OR(porsche_data[[#This Row],[Interior Color]]="Black",porsche_data[[#This Row],[Interior Color]]="Beige",porsche_data[[#This Row],[Interior Color]]="Brown",porsche_data[[#This Row],[Interior Color]]="Grey"),0,1)</f>
        <v>0</v>
      </c>
      <c r="AC3063" t="s">
        <v>32</v>
      </c>
      <c r="AD30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64" spans="1:30" x14ac:dyDescent="0.2">
      <c r="A3064" t="s">
        <v>1525</v>
      </c>
      <c r="B3064">
        <v>86000</v>
      </c>
      <c r="C3064">
        <f>ABS((porsche_data[[#This Row],[Price]]-AVERAGE(B2996:B7451))/_xlfn.STDEV.P(B2996:B7451))</f>
        <v>1.4229918029736484</v>
      </c>
      <c r="D3064" t="s">
        <v>215</v>
      </c>
      <c r="E3064" t="s">
        <v>397</v>
      </c>
      <c r="F3064">
        <f>IF(OR(ISNUMBER(SEARCH(" 4S",porsche_data[[#This Row],[Model]])), ISNUMBER(SEARCH(" S",porsche_data[[#This Row],[Model]]))),1,0)</f>
        <v>1</v>
      </c>
      <c r="G3064">
        <f>IF(ISNUMBER(SEARCH("Turbo",porsche_data[[#This Row],[Model]])),1,0)</f>
        <v>0</v>
      </c>
      <c r="H3064">
        <f>IF(ISNUMBER(SEARCH("GT",porsche_data[[#This Row],[Model]])),1,0)</f>
        <v>0</v>
      </c>
      <c r="I3064">
        <f>IF(ISNUMBER(SEARCH("RS",porsche_data[[#This Row],[Model]])),1,0)</f>
        <v>0</v>
      </c>
      <c r="J3064">
        <f>IF(ISNUMBER(SEARCH("Targa",porsche_data[[#This Row],[Body]])),1,0)</f>
        <v>0</v>
      </c>
      <c r="K3064">
        <f>IF(ISNUMBER(SEARCH("Cabriolet",porsche_data[[#This Row],[Body]])),1,0)</f>
        <v>0</v>
      </c>
      <c r="L3064" t="s">
        <v>44</v>
      </c>
      <c r="M3064">
        <v>997</v>
      </c>
      <c r="N3064" t="s">
        <v>1526</v>
      </c>
      <c r="O3064" s="3">
        <f>1*(LEFT(porsche_data[[#This Row],[Mileage0]],FIND(" ",porsche_data[[#This Row],[Mileage0]])-1))</f>
        <v>29315</v>
      </c>
      <c r="P3064" t="s">
        <v>182</v>
      </c>
      <c r="Q3064">
        <v>385</v>
      </c>
      <c r="R3064" t="s">
        <v>88</v>
      </c>
      <c r="S3064">
        <f>1*(LEFT(porsche_data[[#This Row],[Cylinder Capacity]],FIND(" ",porsche_data[[#This Row],[Cylinder Capacity]])-1))</f>
        <v>3.8</v>
      </c>
      <c r="T3064" t="s">
        <v>20</v>
      </c>
      <c r="U3064" t="s">
        <v>31</v>
      </c>
      <c r="V3064">
        <f>IF(porsche_data[[#This Row],[Transmission]]="Automatic",1,0)</f>
        <v>0</v>
      </c>
      <c r="W3064">
        <f>IF(porsche_data[[#This Row],[Transmission]]="PDK",1,0)</f>
        <v>1</v>
      </c>
      <c r="X3064" t="s">
        <v>46</v>
      </c>
      <c r="Y3064">
        <f>IF(porsche_data[[#This Row],[Drive]]="Rear drive",0,1)</f>
        <v>1</v>
      </c>
      <c r="Z3064" t="s">
        <v>23</v>
      </c>
      <c r="AA3064" t="s">
        <v>68</v>
      </c>
      <c r="AB3064">
        <f>IF(OR(porsche_data[[#This Row],[Interior Color]]="Black",porsche_data[[#This Row],[Interior Color]]="Beige",porsche_data[[#This Row],[Interior Color]]="Brown",porsche_data[[#This Row],[Interior Color]]="Grey"),0,1)</f>
        <v>0</v>
      </c>
      <c r="AC3064" t="s">
        <v>589</v>
      </c>
      <c r="AD30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65" spans="1:30" hidden="1" x14ac:dyDescent="0.2">
      <c r="A3065" t="s">
        <v>25</v>
      </c>
      <c r="C3065" t="e">
        <f>ABS((porsche_data[[#This Row],[Price]]-#REF!)/#REF!)</f>
        <v>#REF!</v>
      </c>
      <c r="D3065" t="s">
        <v>63</v>
      </c>
      <c r="E3065" t="s">
        <v>254</v>
      </c>
      <c r="F3065">
        <f>IF(OR(ISNUMBER(SEARCH(" 4S",porsche_data[[#This Row],[Model]])), ISNUMBER(SEARCH(" S",porsche_data[[#This Row],[Model]]))),1,0)</f>
        <v>1</v>
      </c>
      <c r="G3065">
        <f>IF(ISNUMBER(SEARCH("Turbo",porsche_data[[#This Row],[Model]])),1,0)</f>
        <v>1</v>
      </c>
      <c r="H3065">
        <f>IF(ISNUMBER(SEARCH("GT",porsche_data[[#This Row],[Model]])),1,0)</f>
        <v>0</v>
      </c>
      <c r="I3065">
        <f>IF(ISNUMBER(SEARCH("RS",porsche_data[[#This Row],[Model]])),1,0)</f>
        <v>0</v>
      </c>
      <c r="J3065">
        <f>IF(ISNUMBER(SEARCH("Targa",porsche_data[[#This Row],[Body]])),1,0)</f>
        <v>0</v>
      </c>
      <c r="K3065">
        <f>IF(ISNUMBER(SEARCH("Cabriolet",porsche_data[[#This Row],[Body]])),1,0)</f>
        <v>0</v>
      </c>
      <c r="L3065" t="s">
        <v>44</v>
      </c>
      <c r="N3065" t="s">
        <v>1308</v>
      </c>
      <c r="O3065" t="str">
        <f>IF(ISNUMBER(SEARCH("km",porsche_data[[#This Row],[Mileage0]])),porsche_data[[#This Row],[Mileage0]],"")</f>
        <v>12000 km</v>
      </c>
      <c r="P3065" t="s">
        <v>1516</v>
      </c>
      <c r="R3065" t="s">
        <v>88</v>
      </c>
      <c r="T3065" t="s">
        <v>20</v>
      </c>
      <c r="U3065" t="s">
        <v>53</v>
      </c>
      <c r="V3065">
        <f>IF(porsche_data[[#This Row],[Transmission]]="Automatic",1,0)</f>
        <v>1</v>
      </c>
      <c r="W3065">
        <f>IF(porsche_data[[#This Row],[Transmission]]="PDK",1,0)</f>
        <v>0</v>
      </c>
      <c r="X3065" t="s">
        <v>46</v>
      </c>
      <c r="Y3065">
        <f>IF(porsche_data[[#This Row],[Drive]]="Rear drive",0,1)</f>
        <v>1</v>
      </c>
      <c r="Z3065" t="s">
        <v>23</v>
      </c>
      <c r="AA3065" t="s">
        <v>32</v>
      </c>
      <c r="AB3065">
        <f>IF(OR(porsche_data[[#This Row],[Interior Color]]="Black",porsche_data[[#This Row],[Interior Color]]="Beige",porsche_data[[#This Row],[Interior Color]]="Brown",porsche_data[[#This Row],[Interior Color]]="Grey"),0,1)</f>
        <v>0</v>
      </c>
      <c r="AC3065" t="s">
        <v>32</v>
      </c>
      <c r="AD30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66" spans="1:30" x14ac:dyDescent="0.2">
      <c r="A3066" t="s">
        <v>1525</v>
      </c>
      <c r="B3066">
        <v>86000</v>
      </c>
      <c r="C3066">
        <f>ABS((porsche_data[[#This Row],[Price]]-AVERAGE(B2998:B7453))/_xlfn.STDEV.P(B2998:B7453))</f>
        <v>1.4281818724744157</v>
      </c>
      <c r="D3066" t="s">
        <v>42</v>
      </c>
      <c r="E3066" t="s">
        <v>43</v>
      </c>
      <c r="F3066">
        <f>IF(OR(ISNUMBER(SEARCH(" 4S",porsche_data[[#This Row],[Model]])), ISNUMBER(SEARCH(" S",porsche_data[[#This Row],[Model]]))),1,0)</f>
        <v>0</v>
      </c>
      <c r="G3066">
        <f>IF(ISNUMBER(SEARCH("Turbo",porsche_data[[#This Row],[Model]])),1,0)</f>
        <v>0</v>
      </c>
      <c r="H3066">
        <f>IF(ISNUMBER(SEARCH("GT",porsche_data[[#This Row],[Model]])),1,0)</f>
        <v>0</v>
      </c>
      <c r="I3066">
        <f>IF(ISNUMBER(SEARCH("RS",porsche_data[[#This Row],[Model]])),1,0)</f>
        <v>0</v>
      </c>
      <c r="J3066">
        <f>IF(ISNUMBER(SEARCH("Targa",porsche_data[[#This Row],[Body]])),1,0)</f>
        <v>0</v>
      </c>
      <c r="K3066">
        <f>IF(ISNUMBER(SEARCH("Cabriolet",porsche_data[[#This Row],[Body]])),1,0)</f>
        <v>1</v>
      </c>
      <c r="L3066" t="s">
        <v>16</v>
      </c>
      <c r="M3066">
        <v>964</v>
      </c>
      <c r="N3066" t="s">
        <v>340</v>
      </c>
      <c r="O3066" s="3">
        <f>1*(LEFT(porsche_data[[#This Row],[Mileage0]],FIND(" ",porsche_data[[#This Row],[Mileage0]])-1))</f>
        <v>69000</v>
      </c>
      <c r="P3066" t="s">
        <v>18</v>
      </c>
      <c r="Q3066">
        <v>250</v>
      </c>
      <c r="R3066" t="s">
        <v>19</v>
      </c>
      <c r="S3066">
        <f>1*(LEFT(porsche_data[[#This Row],[Cylinder Capacity]],FIND(" ",porsche_data[[#This Row],[Cylinder Capacity]])-1))</f>
        <v>3.6</v>
      </c>
      <c r="T3066" t="s">
        <v>20</v>
      </c>
      <c r="U3066" t="s">
        <v>21</v>
      </c>
      <c r="V3066">
        <f>IF(porsche_data[[#This Row],[Transmission]]="Automatic",1,0)</f>
        <v>0</v>
      </c>
      <c r="W3066">
        <f>IF(porsche_data[[#This Row],[Transmission]]="PDK",1,0)</f>
        <v>0</v>
      </c>
      <c r="X3066" t="s">
        <v>46</v>
      </c>
      <c r="Y3066">
        <f>IF(porsche_data[[#This Row],[Drive]]="Rear drive",0,1)</f>
        <v>1</v>
      </c>
      <c r="Z3066" t="s">
        <v>23</v>
      </c>
      <c r="AA3066" t="s">
        <v>24</v>
      </c>
      <c r="AB3066">
        <f>IF(OR(porsche_data[[#This Row],[Interior Color]]="Black",porsche_data[[#This Row],[Interior Color]]="Beige",porsche_data[[#This Row],[Interior Color]]="Brown",porsche_data[[#This Row],[Interior Color]]="Grey"),0,1)</f>
        <v>0</v>
      </c>
      <c r="AC3066" t="s">
        <v>61</v>
      </c>
      <c r="AD30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67" spans="1:30" hidden="1" x14ac:dyDescent="0.2">
      <c r="A3067" t="s">
        <v>25</v>
      </c>
      <c r="C3067" t="e">
        <f>ABS((porsche_data[[#This Row],[Price]]-#REF!)/#REF!)</f>
        <v>#REF!</v>
      </c>
      <c r="D3067" t="s">
        <v>25</v>
      </c>
      <c r="E3067" t="s">
        <v>25</v>
      </c>
      <c r="F3067">
        <f>IF(OR(ISNUMBER(SEARCH(" 4S",porsche_data[[#This Row],[Model]])), ISNUMBER(SEARCH(" S",porsche_data[[#This Row],[Model]]))),1,0)</f>
        <v>0</v>
      </c>
      <c r="G3067">
        <f>IF(ISNUMBER(SEARCH("Turbo",porsche_data[[#This Row],[Model]])),1,0)</f>
        <v>0</v>
      </c>
      <c r="H3067">
        <f>IF(ISNUMBER(SEARCH("GT",porsche_data[[#This Row],[Model]])),1,0)</f>
        <v>0</v>
      </c>
      <c r="I3067">
        <f>IF(ISNUMBER(SEARCH("RS",porsche_data[[#This Row],[Model]])),1,0)</f>
        <v>0</v>
      </c>
      <c r="J3067">
        <f>IF(ISNUMBER(SEARCH("Targa",porsche_data[[#This Row],[Body]])),1,0)</f>
        <v>0</v>
      </c>
      <c r="K3067">
        <f>IF(ISNUMBER(SEARCH("Cabriolet",porsche_data[[#This Row],[Body]])),1,0)</f>
        <v>0</v>
      </c>
      <c r="L3067" t="s">
        <v>25</v>
      </c>
      <c r="N3067" t="s">
        <v>25</v>
      </c>
      <c r="O3067" t="str">
        <f>IF(ISNUMBER(SEARCH("km",porsche_data[[#This Row],[Mileage0]])),porsche_data[[#This Row],[Mileage0]],"")</f>
        <v/>
      </c>
      <c r="P3067" t="s">
        <v>25</v>
      </c>
      <c r="R3067" t="s">
        <v>25</v>
      </c>
      <c r="T3067" t="s">
        <v>25</v>
      </c>
      <c r="U3067" t="s">
        <v>25</v>
      </c>
      <c r="V3067">
        <f>IF(porsche_data[[#This Row],[Transmission]]="Automatic",1,0)</f>
        <v>0</v>
      </c>
      <c r="W3067">
        <f>IF(porsche_data[[#This Row],[Transmission]]="PDK",1,0)</f>
        <v>0</v>
      </c>
      <c r="X3067" t="s">
        <v>25</v>
      </c>
      <c r="Y3067">
        <f>IF(porsche_data[[#This Row],[Drive]]="Rear drive",0,1)</f>
        <v>1</v>
      </c>
      <c r="Z3067" t="s">
        <v>25</v>
      </c>
      <c r="AA3067" t="s">
        <v>25</v>
      </c>
      <c r="AB3067">
        <f>IF(OR(porsche_data[[#This Row],[Interior Color]]="Black",porsche_data[[#This Row],[Interior Color]]="Beige",porsche_data[[#This Row],[Interior Color]]="Brown",porsche_data[[#This Row],[Interior Color]]="Grey"),0,1)</f>
        <v>1</v>
      </c>
      <c r="AC3067" t="s">
        <v>25</v>
      </c>
      <c r="AD30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68" spans="1:30" hidden="1" x14ac:dyDescent="0.2">
      <c r="A3068" t="s">
        <v>3366</v>
      </c>
      <c r="C3068" t="e">
        <f>ABS((porsche_data[[#This Row],[Price]]-#REF!)/#REF!)</f>
        <v>#REF!</v>
      </c>
      <c r="D3068" t="s">
        <v>294</v>
      </c>
      <c r="E3068" t="s">
        <v>295</v>
      </c>
      <c r="F3068">
        <f>IF(OR(ISNUMBER(SEARCH(" 4S",porsche_data[[#This Row],[Model]])), ISNUMBER(SEARCH(" S",porsche_data[[#This Row],[Model]]))),1,0)</f>
        <v>1</v>
      </c>
      <c r="G3068">
        <f>IF(ISNUMBER(SEARCH("Turbo",porsche_data[[#This Row],[Model]])),1,0)</f>
        <v>0</v>
      </c>
      <c r="H3068">
        <f>IF(ISNUMBER(SEARCH("GT",porsche_data[[#This Row],[Model]])),1,0)</f>
        <v>0</v>
      </c>
      <c r="I3068">
        <f>IF(ISNUMBER(SEARCH("RS",porsche_data[[#This Row],[Model]])),1,0)</f>
        <v>0</v>
      </c>
      <c r="J3068">
        <f>IF(ISNUMBER(SEARCH("Targa",porsche_data[[#This Row],[Body]])),1,0)</f>
        <v>0</v>
      </c>
      <c r="K3068">
        <f>IF(ISNUMBER(SEARCH("Cabriolet",porsche_data[[#This Row],[Body]])),1,0)</f>
        <v>0</v>
      </c>
      <c r="L3068" t="s">
        <v>44</v>
      </c>
      <c r="N3068" t="s">
        <v>3367</v>
      </c>
      <c r="O3068" t="str">
        <f>IF(ISNUMBER(SEARCH("km",porsche_data[[#This Row],[Mileage0]])),porsche_data[[#This Row],[Mileage0]],"")</f>
        <v>89801 km</v>
      </c>
      <c r="P3068" t="s">
        <v>297</v>
      </c>
      <c r="R3068" t="s">
        <v>88</v>
      </c>
      <c r="T3068" t="s">
        <v>20</v>
      </c>
      <c r="U3068" t="s">
        <v>53</v>
      </c>
      <c r="V3068">
        <f>IF(porsche_data[[#This Row],[Transmission]]="Automatic",1,0)</f>
        <v>1</v>
      </c>
      <c r="W3068">
        <f>IF(porsche_data[[#This Row],[Transmission]]="PDK",1,0)</f>
        <v>0</v>
      </c>
      <c r="X3068" t="s">
        <v>46</v>
      </c>
      <c r="Y3068">
        <f>IF(porsche_data[[#This Row],[Drive]]="Rear drive",0,1)</f>
        <v>1</v>
      </c>
      <c r="Z3068" t="s">
        <v>23</v>
      </c>
      <c r="AA3068" t="s">
        <v>250</v>
      </c>
      <c r="AB3068">
        <f>IF(OR(porsche_data[[#This Row],[Interior Color]]="Black",porsche_data[[#This Row],[Interior Color]]="Beige",porsche_data[[#This Row],[Interior Color]]="Brown",porsche_data[[#This Row],[Interior Color]]="Grey"),0,1)</f>
        <v>0</v>
      </c>
      <c r="AC3068" t="s">
        <v>47</v>
      </c>
      <c r="AD30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69" spans="1:30" x14ac:dyDescent="0.2">
      <c r="A3069" t="s">
        <v>3884</v>
      </c>
      <c r="B3069">
        <v>85997</v>
      </c>
      <c r="C3069">
        <f>ABS((porsche_data[[#This Row],[Price]]-AVERAGE(B3001:B7456))/_xlfn.STDEV.P(B3001:B7456))</f>
        <v>1.4332141769586477</v>
      </c>
      <c r="D3069" t="s">
        <v>215</v>
      </c>
      <c r="E3069" t="s">
        <v>1279</v>
      </c>
      <c r="F3069">
        <f>IF(OR(ISNUMBER(SEARCH(" 4S",porsche_data[[#This Row],[Model]])), ISNUMBER(SEARCH(" S",porsche_data[[#This Row],[Model]]))),1,0)</f>
        <v>0</v>
      </c>
      <c r="G3069">
        <f>IF(ISNUMBER(SEARCH("Turbo",porsche_data[[#This Row],[Model]])),1,0)</f>
        <v>0</v>
      </c>
      <c r="H3069">
        <f>IF(ISNUMBER(SEARCH("GT",porsche_data[[#This Row],[Model]])),1,0)</f>
        <v>1</v>
      </c>
      <c r="I3069">
        <f>IF(ISNUMBER(SEARCH("RS",porsche_data[[#This Row],[Model]])),1,0)</f>
        <v>0</v>
      </c>
      <c r="J3069">
        <f>IF(ISNUMBER(SEARCH("Targa",porsche_data[[#This Row],[Body]])),1,0)</f>
        <v>0</v>
      </c>
      <c r="K3069">
        <f>IF(ISNUMBER(SEARCH("Cabriolet",porsche_data[[#This Row],[Body]])),1,0)</f>
        <v>0</v>
      </c>
      <c r="L3069" t="s">
        <v>44</v>
      </c>
      <c r="M3069">
        <v>997</v>
      </c>
      <c r="N3069" t="s">
        <v>1460</v>
      </c>
      <c r="O3069" s="3">
        <f>1*(LEFT(porsche_data[[#This Row],[Mileage0]],FIND(" ",porsche_data[[#This Row],[Mileage0]])-1))</f>
        <v>68000</v>
      </c>
      <c r="P3069" t="s">
        <v>137</v>
      </c>
      <c r="Q3069">
        <v>408</v>
      </c>
      <c r="R3069" t="s">
        <v>88</v>
      </c>
      <c r="S3069">
        <f>1*(LEFT(porsche_data[[#This Row],[Cylinder Capacity]],FIND(" ",porsche_data[[#This Row],[Cylinder Capacity]])-1))</f>
        <v>3.8</v>
      </c>
      <c r="T3069" t="s">
        <v>20</v>
      </c>
      <c r="U3069" t="s">
        <v>31</v>
      </c>
      <c r="V3069">
        <f>IF(porsche_data[[#This Row],[Transmission]]="Automatic",1,0)</f>
        <v>0</v>
      </c>
      <c r="W3069">
        <f>IF(porsche_data[[#This Row],[Transmission]]="PDK",1,0)</f>
        <v>1</v>
      </c>
      <c r="X3069" t="s">
        <v>22</v>
      </c>
      <c r="Y3069">
        <f>IF(porsche_data[[#This Row],[Drive]]="Rear drive",0,1)</f>
        <v>0</v>
      </c>
      <c r="Z3069" t="s">
        <v>23</v>
      </c>
      <c r="AA3069" t="s">
        <v>24</v>
      </c>
      <c r="AB3069">
        <f>IF(OR(porsche_data[[#This Row],[Interior Color]]="Black",porsche_data[[#This Row],[Interior Color]]="Beige",porsche_data[[#This Row],[Interior Color]]="Brown",porsche_data[[#This Row],[Interior Color]]="Grey"),0,1)</f>
        <v>0</v>
      </c>
      <c r="AC3069" t="s">
        <v>61</v>
      </c>
      <c r="AD30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70" spans="1:30" hidden="1" x14ac:dyDescent="0.2">
      <c r="A3070" t="s">
        <v>25</v>
      </c>
      <c r="C3070" t="e">
        <f>ABS((porsche_data[[#This Row],[Price]]-#REF!)/#REF!)</f>
        <v>#REF!</v>
      </c>
      <c r="D3070" t="s">
        <v>969</v>
      </c>
      <c r="E3070" t="s">
        <v>35</v>
      </c>
      <c r="F3070">
        <f>IF(OR(ISNUMBER(SEARCH(" 4S",porsche_data[[#This Row],[Model]])), ISNUMBER(SEARCH(" S",porsche_data[[#This Row],[Model]]))),1,0)</f>
        <v>0</v>
      </c>
      <c r="G3070">
        <f>IF(ISNUMBER(SEARCH("Turbo",porsche_data[[#This Row],[Model]])),1,0)</f>
        <v>0</v>
      </c>
      <c r="H3070">
        <f>IF(ISNUMBER(SEARCH("GT",porsche_data[[#This Row],[Model]])),1,0)</f>
        <v>0</v>
      </c>
      <c r="I3070">
        <f>IF(ISNUMBER(SEARCH("RS",porsche_data[[#This Row],[Model]])),1,0)</f>
        <v>0</v>
      </c>
      <c r="J3070">
        <f>IF(ISNUMBER(SEARCH("Targa",porsche_data[[#This Row],[Body]])),1,0)</f>
        <v>0</v>
      </c>
      <c r="K3070">
        <f>IF(ISNUMBER(SEARCH("Cabriolet",porsche_data[[#This Row],[Body]])),1,0)</f>
        <v>0</v>
      </c>
      <c r="L3070" t="s">
        <v>44</v>
      </c>
      <c r="N3070" t="s">
        <v>805</v>
      </c>
      <c r="O3070" t="str">
        <f>IF(ISNUMBER(SEARCH("km",porsche_data[[#This Row],[Mileage0]])),porsche_data[[#This Row],[Mileage0]],"")</f>
        <v>500 km</v>
      </c>
      <c r="P3070" t="s">
        <v>121</v>
      </c>
      <c r="R3070" t="s">
        <v>122</v>
      </c>
      <c r="T3070" t="s">
        <v>20</v>
      </c>
      <c r="U3070" t="s">
        <v>21</v>
      </c>
      <c r="V3070">
        <f>IF(porsche_data[[#This Row],[Transmission]]="Automatic",1,0)</f>
        <v>0</v>
      </c>
      <c r="W3070">
        <f>IF(porsche_data[[#This Row],[Transmission]]="PDK",1,0)</f>
        <v>0</v>
      </c>
      <c r="X3070" t="s">
        <v>22</v>
      </c>
      <c r="Y3070">
        <f>IF(porsche_data[[#This Row],[Drive]]="Rear drive",0,1)</f>
        <v>0</v>
      </c>
      <c r="Z3070" t="s">
        <v>23</v>
      </c>
      <c r="AA3070" t="s">
        <v>68</v>
      </c>
      <c r="AB3070">
        <f>IF(OR(porsche_data[[#This Row],[Interior Color]]="Black",porsche_data[[#This Row],[Interior Color]]="Beige",porsche_data[[#This Row],[Interior Color]]="Brown",porsche_data[[#This Row],[Interior Color]]="Grey"),0,1)</f>
        <v>0</v>
      </c>
      <c r="AC3070" t="s">
        <v>589</v>
      </c>
      <c r="AD30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71" spans="1:30" hidden="1" x14ac:dyDescent="0.2">
      <c r="A3071" t="s">
        <v>1836</v>
      </c>
      <c r="C3071" t="e">
        <f>ABS((porsche_data[[#This Row],[Price]]-#REF!)/#REF!)</f>
        <v>#REF!</v>
      </c>
      <c r="D3071" t="s">
        <v>410</v>
      </c>
      <c r="E3071" t="s">
        <v>1134</v>
      </c>
      <c r="F3071">
        <f>IF(OR(ISNUMBER(SEARCH(" 4S",porsche_data[[#This Row],[Model]])), ISNUMBER(SEARCH(" S",porsche_data[[#This Row],[Model]]))),1,0)</f>
        <v>1</v>
      </c>
      <c r="G3071">
        <f>IF(ISNUMBER(SEARCH("Turbo",porsche_data[[#This Row],[Model]])),1,0)</f>
        <v>0</v>
      </c>
      <c r="H3071">
        <f>IF(ISNUMBER(SEARCH("GT",porsche_data[[#This Row],[Model]])),1,0)</f>
        <v>0</v>
      </c>
      <c r="I3071">
        <f>IF(ISNUMBER(SEARCH("RS",porsche_data[[#This Row],[Model]])),1,0)</f>
        <v>0</v>
      </c>
      <c r="J3071">
        <f>IF(ISNUMBER(SEARCH("Targa",porsche_data[[#This Row],[Body]])),1,0)</f>
        <v>0</v>
      </c>
      <c r="K3071">
        <f>IF(ISNUMBER(SEARCH("Cabriolet",porsche_data[[#This Row],[Body]])),1,0)</f>
        <v>0</v>
      </c>
      <c r="L3071" t="s">
        <v>44</v>
      </c>
      <c r="N3071" t="s">
        <v>4095</v>
      </c>
      <c r="O3071" t="str">
        <f>IF(ISNUMBER(SEARCH("km",porsche_data[[#This Row],[Mileage0]])),porsche_data[[#This Row],[Mileage0]],"")</f>
        <v>11871 km</v>
      </c>
      <c r="P3071" t="s">
        <v>1136</v>
      </c>
      <c r="R3071" t="s">
        <v>382</v>
      </c>
      <c r="T3071" t="s">
        <v>20</v>
      </c>
      <c r="U3071" t="s">
        <v>21</v>
      </c>
      <c r="V3071">
        <f>IF(porsche_data[[#This Row],[Transmission]]="Automatic",1,0)</f>
        <v>0</v>
      </c>
      <c r="W3071">
        <f>IF(porsche_data[[#This Row],[Transmission]]="PDK",1,0)</f>
        <v>0</v>
      </c>
      <c r="X3071" t="s">
        <v>22</v>
      </c>
      <c r="Y3071">
        <f>IF(porsche_data[[#This Row],[Drive]]="Rear drive",0,1)</f>
        <v>0</v>
      </c>
      <c r="Z3071" t="s">
        <v>23</v>
      </c>
      <c r="AA3071" t="s">
        <v>61</v>
      </c>
      <c r="AB3071">
        <f>IF(OR(porsche_data[[#This Row],[Interior Color]]="Black",porsche_data[[#This Row],[Interior Color]]="Beige",porsche_data[[#This Row],[Interior Color]]="Brown",porsche_data[[#This Row],[Interior Color]]="Grey"),0,1)</f>
        <v>1</v>
      </c>
      <c r="AC3071" t="s">
        <v>61</v>
      </c>
      <c r="AD30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72" spans="1:30" hidden="1" x14ac:dyDescent="0.2">
      <c r="A3072" t="s">
        <v>25</v>
      </c>
      <c r="C3072" t="e">
        <f>ABS((porsche_data[[#This Row],[Price]]-#REF!)/#REF!)</f>
        <v>#REF!</v>
      </c>
      <c r="D3072" t="s">
        <v>294</v>
      </c>
      <c r="E3072" t="s">
        <v>397</v>
      </c>
      <c r="F3072">
        <f>IF(OR(ISNUMBER(SEARCH(" 4S",porsche_data[[#This Row],[Model]])), ISNUMBER(SEARCH(" S",porsche_data[[#This Row],[Model]]))),1,0)</f>
        <v>1</v>
      </c>
      <c r="G3072">
        <f>IF(ISNUMBER(SEARCH("Turbo",porsche_data[[#This Row],[Model]])),1,0)</f>
        <v>0</v>
      </c>
      <c r="H3072">
        <f>IF(ISNUMBER(SEARCH("GT",porsche_data[[#This Row],[Model]])),1,0)</f>
        <v>0</v>
      </c>
      <c r="I3072">
        <f>IF(ISNUMBER(SEARCH("RS",porsche_data[[#This Row],[Model]])),1,0)</f>
        <v>0</v>
      </c>
      <c r="J3072">
        <f>IF(ISNUMBER(SEARCH("Targa",porsche_data[[#This Row],[Body]])),1,0)</f>
        <v>1</v>
      </c>
      <c r="K3072">
        <f>IF(ISNUMBER(SEARCH("Cabriolet",porsche_data[[#This Row],[Body]])),1,0)</f>
        <v>0</v>
      </c>
      <c r="L3072" t="s">
        <v>36</v>
      </c>
      <c r="N3072" t="s">
        <v>4096</v>
      </c>
      <c r="O3072" t="str">
        <f>IF(ISNUMBER(SEARCH("km",porsche_data[[#This Row],[Mileage0]])),porsche_data[[#This Row],[Mileage0]],"")</f>
        <v>112196 km</v>
      </c>
      <c r="P3072" t="s">
        <v>182</v>
      </c>
      <c r="R3072" t="s">
        <v>88</v>
      </c>
      <c r="T3072" t="s">
        <v>20</v>
      </c>
      <c r="U3072" t="s">
        <v>21</v>
      </c>
      <c r="V3072">
        <f>IF(porsche_data[[#This Row],[Transmission]]="Automatic",1,0)</f>
        <v>0</v>
      </c>
      <c r="W3072">
        <f>IF(porsche_data[[#This Row],[Transmission]]="PDK",1,0)</f>
        <v>0</v>
      </c>
      <c r="X3072" t="s">
        <v>22</v>
      </c>
      <c r="Y3072">
        <f>IF(porsche_data[[#This Row],[Drive]]="Rear drive",0,1)</f>
        <v>0</v>
      </c>
      <c r="Z3072" t="s">
        <v>23</v>
      </c>
      <c r="AA3072" t="s">
        <v>24</v>
      </c>
      <c r="AB3072">
        <f>IF(OR(porsche_data[[#This Row],[Interior Color]]="Black",porsche_data[[#This Row],[Interior Color]]="Beige",porsche_data[[#This Row],[Interior Color]]="Brown",porsche_data[[#This Row],[Interior Color]]="Grey"),0,1)</f>
        <v>0</v>
      </c>
      <c r="AC3072" t="s">
        <v>32</v>
      </c>
      <c r="AD30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73" spans="1:30" x14ac:dyDescent="0.2">
      <c r="A3073" t="s">
        <v>793</v>
      </c>
      <c r="B3073">
        <v>85950</v>
      </c>
      <c r="C3073">
        <f>ABS((porsche_data[[#This Row],[Price]]-AVERAGE(B3005:B7460))/_xlfn.STDEV.P(B3005:B7460))</f>
        <v>1.4299335805371745</v>
      </c>
      <c r="D3073" t="s">
        <v>267</v>
      </c>
      <c r="E3073" t="s">
        <v>794</v>
      </c>
      <c r="F3073">
        <f>IF(OR(ISNUMBER(SEARCH(" 4S",porsche_data[[#This Row],[Model]])), ISNUMBER(SEARCH(" S",porsche_data[[#This Row],[Model]]))),1,0)</f>
        <v>1</v>
      </c>
      <c r="G3073">
        <f>IF(ISNUMBER(SEARCH("Turbo",porsche_data[[#This Row],[Model]])),1,0)</f>
        <v>0</v>
      </c>
      <c r="H3073">
        <f>IF(ISNUMBER(SEARCH("GT",porsche_data[[#This Row],[Model]])),1,0)</f>
        <v>0</v>
      </c>
      <c r="I3073">
        <f>IF(ISNUMBER(SEARCH("RS",porsche_data[[#This Row],[Model]])),1,0)</f>
        <v>0</v>
      </c>
      <c r="J3073">
        <f>IF(ISNUMBER(SEARCH("Targa",porsche_data[[#This Row],[Body]])),1,0)</f>
        <v>0</v>
      </c>
      <c r="K3073">
        <f>IF(ISNUMBER(SEARCH("Cabriolet",porsche_data[[#This Row],[Body]])),1,0)</f>
        <v>0</v>
      </c>
      <c r="L3073" t="s">
        <v>44</v>
      </c>
      <c r="M3073">
        <v>991</v>
      </c>
      <c r="N3073" t="s">
        <v>795</v>
      </c>
      <c r="O3073" s="3">
        <f>1*(LEFT(porsche_data[[#This Row],[Mileage0]],FIND(" ",porsche_data[[#This Row],[Mileage0]])-1))</f>
        <v>118028</v>
      </c>
      <c r="P3073" t="s">
        <v>796</v>
      </c>
      <c r="Q3073">
        <v>430</v>
      </c>
      <c r="R3073" t="s">
        <v>88</v>
      </c>
      <c r="S3073">
        <f>1*(LEFT(porsche_data[[#This Row],[Cylinder Capacity]],FIND(" ",porsche_data[[#This Row],[Cylinder Capacity]])-1))</f>
        <v>3.8</v>
      </c>
      <c r="T3073" t="s">
        <v>20</v>
      </c>
      <c r="U3073" t="s">
        <v>31</v>
      </c>
      <c r="V3073">
        <f>IF(porsche_data[[#This Row],[Transmission]]="Automatic",1,0)</f>
        <v>0</v>
      </c>
      <c r="W3073">
        <f>IF(porsche_data[[#This Row],[Transmission]]="PDK",1,0)</f>
        <v>1</v>
      </c>
      <c r="X3073" t="s">
        <v>46</v>
      </c>
      <c r="Y3073">
        <f>IF(porsche_data[[#This Row],[Drive]]="Rear drive",0,1)</f>
        <v>1</v>
      </c>
      <c r="Z3073" t="s">
        <v>23</v>
      </c>
      <c r="AA3073" t="s">
        <v>24</v>
      </c>
      <c r="AB3073">
        <f>IF(OR(porsche_data[[#This Row],[Interior Color]]="Black",porsche_data[[#This Row],[Interior Color]]="Beige",porsche_data[[#This Row],[Interior Color]]="Brown",porsche_data[[#This Row],[Interior Color]]="Grey"),0,1)</f>
        <v>0</v>
      </c>
      <c r="AC3073" t="s">
        <v>24</v>
      </c>
      <c r="AD30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74" spans="1:30" hidden="1" x14ac:dyDescent="0.2">
      <c r="A3074" t="s">
        <v>793</v>
      </c>
      <c r="B3074">
        <v>85950</v>
      </c>
      <c r="C3074" t="e">
        <f>ABS((porsche_data[[#This Row],[Price]]-#REF!)/#REF!)</f>
        <v>#REF!</v>
      </c>
      <c r="D3074" t="s">
        <v>1055</v>
      </c>
      <c r="E3074" t="s">
        <v>642</v>
      </c>
      <c r="F3074">
        <f>IF(OR(ISNUMBER(SEARCH(" 4S",porsche_data[[#This Row],[Model]])), ISNUMBER(SEARCH(" S",porsche_data[[#This Row],[Model]]))),1,0)</f>
        <v>1</v>
      </c>
      <c r="G3074">
        <f>IF(ISNUMBER(SEARCH("Turbo",porsche_data[[#This Row],[Model]])),1,0)</f>
        <v>0</v>
      </c>
      <c r="H3074">
        <f>IF(ISNUMBER(SEARCH("GT",porsche_data[[#This Row],[Model]])),1,0)</f>
        <v>0</v>
      </c>
      <c r="I3074">
        <f>IF(ISNUMBER(SEARCH("RS",porsche_data[[#This Row],[Model]])),1,0)</f>
        <v>0</v>
      </c>
      <c r="J3074">
        <f>IF(ISNUMBER(SEARCH("Targa",porsche_data[[#This Row],[Body]])),1,0)</f>
        <v>0</v>
      </c>
      <c r="K3074">
        <f>IF(ISNUMBER(SEARCH("Cabriolet",porsche_data[[#This Row],[Body]])),1,0)</f>
        <v>1</v>
      </c>
      <c r="L3074" t="s">
        <v>16</v>
      </c>
      <c r="N3074" t="s">
        <v>1479</v>
      </c>
      <c r="O3074" t="str">
        <f>IF(ISNUMBER(SEARCH("km",porsche_data[[#This Row],[Mileage0]])),porsche_data[[#This Row],[Mileage0]],"")</f>
        <v>81000 km</v>
      </c>
      <c r="P3074" t="s">
        <v>435</v>
      </c>
      <c r="R3074" t="s">
        <v>67</v>
      </c>
      <c r="T3074" t="s">
        <v>20</v>
      </c>
      <c r="U3074" t="s">
        <v>21</v>
      </c>
      <c r="V3074">
        <f>IF(porsche_data[[#This Row],[Transmission]]="Automatic",1,0)</f>
        <v>0</v>
      </c>
      <c r="W3074">
        <f>IF(porsche_data[[#This Row],[Transmission]]="PDK",1,0)</f>
        <v>0</v>
      </c>
      <c r="X3074" t="s">
        <v>22</v>
      </c>
      <c r="Y3074">
        <f>IF(porsche_data[[#This Row],[Drive]]="Rear drive",0,1)</f>
        <v>0</v>
      </c>
      <c r="Z3074" t="s">
        <v>23</v>
      </c>
      <c r="AA3074" t="s">
        <v>54</v>
      </c>
      <c r="AB3074">
        <f>IF(OR(porsche_data[[#This Row],[Interior Color]]="Black",porsche_data[[#This Row],[Interior Color]]="Beige",porsche_data[[#This Row],[Interior Color]]="Brown",porsche_data[[#This Row],[Interior Color]]="Grey"),0,1)</f>
        <v>1</v>
      </c>
      <c r="AC3074" t="s">
        <v>61</v>
      </c>
      <c r="AD30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75" spans="1:30" x14ac:dyDescent="0.2">
      <c r="A3075" t="s">
        <v>3335</v>
      </c>
      <c r="B3075">
        <v>85900</v>
      </c>
      <c r="C3075">
        <f>ABS((porsche_data[[#This Row],[Price]]-AVERAGE(B3007:B7462))/_xlfn.STDEV.P(B3007:B7462))</f>
        <v>1.4317268055358032</v>
      </c>
      <c r="D3075" t="s">
        <v>433</v>
      </c>
      <c r="E3075" t="s">
        <v>505</v>
      </c>
      <c r="F3075">
        <f>IF(OR(ISNUMBER(SEARCH(" 4S",porsche_data[[#This Row],[Model]])), ISNUMBER(SEARCH(" S",porsche_data[[#This Row],[Model]]))),1,0)</f>
        <v>0</v>
      </c>
      <c r="G3075">
        <f>IF(ISNUMBER(SEARCH("Turbo",porsche_data[[#This Row],[Model]])),1,0)</f>
        <v>0</v>
      </c>
      <c r="H3075">
        <f>IF(ISNUMBER(SEARCH("GT",porsche_data[[#This Row],[Model]])),1,0)</f>
        <v>0</v>
      </c>
      <c r="I3075">
        <f>IF(ISNUMBER(SEARCH("RS",porsche_data[[#This Row],[Model]])),1,0)</f>
        <v>0</v>
      </c>
      <c r="J3075">
        <f>IF(ISNUMBER(SEARCH("Targa",porsche_data[[#This Row],[Body]])),1,0)</f>
        <v>0</v>
      </c>
      <c r="K3075">
        <f>IF(ISNUMBER(SEARCH("Cabriolet",porsche_data[[#This Row],[Body]])),1,0)</f>
        <v>1</v>
      </c>
      <c r="L3075" t="s">
        <v>16</v>
      </c>
      <c r="M3075">
        <v>911</v>
      </c>
      <c r="N3075" t="s">
        <v>2954</v>
      </c>
      <c r="O3075" s="3">
        <f>1*(LEFT(porsche_data[[#This Row],[Mileage0]],FIND(" ",porsche_data[[#This Row],[Mileage0]])-1))</f>
        <v>115000</v>
      </c>
      <c r="P3075" t="s">
        <v>59</v>
      </c>
      <c r="Q3075">
        <v>231</v>
      </c>
      <c r="R3075" t="s">
        <v>60</v>
      </c>
      <c r="S3075">
        <f>1*(LEFT(porsche_data[[#This Row],[Cylinder Capacity]],FIND(" ",porsche_data[[#This Row],[Cylinder Capacity]])-1))</f>
        <v>3.2</v>
      </c>
      <c r="T3075" t="s">
        <v>20</v>
      </c>
      <c r="U3075" t="s">
        <v>21</v>
      </c>
      <c r="V3075">
        <f>IF(porsche_data[[#This Row],[Transmission]]="Automatic",1,0)</f>
        <v>0</v>
      </c>
      <c r="W3075">
        <f>IF(porsche_data[[#This Row],[Transmission]]="PDK",1,0)</f>
        <v>0</v>
      </c>
      <c r="X3075" t="s">
        <v>22</v>
      </c>
      <c r="Y3075">
        <f>IF(porsche_data[[#This Row],[Drive]]="Rear drive",0,1)</f>
        <v>0</v>
      </c>
      <c r="Z3075" t="s">
        <v>23</v>
      </c>
      <c r="AA3075" t="s">
        <v>54</v>
      </c>
      <c r="AB3075">
        <f>IF(OR(porsche_data[[#This Row],[Interior Color]]="Black",porsche_data[[#This Row],[Interior Color]]="Beige",porsche_data[[#This Row],[Interior Color]]="Brown",porsche_data[[#This Row],[Interior Color]]="Grey"),0,1)</f>
        <v>1</v>
      </c>
      <c r="AC3075" t="s">
        <v>99</v>
      </c>
      <c r="AD30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76" spans="1:30" hidden="1" x14ac:dyDescent="0.2">
      <c r="A3076" t="s">
        <v>4102</v>
      </c>
      <c r="C3076" t="e">
        <f>ABS((porsche_data[[#This Row],[Price]]-#REF!)/#REF!)</f>
        <v>#REF!</v>
      </c>
      <c r="D3076" t="s">
        <v>1490</v>
      </c>
      <c r="E3076" t="s">
        <v>1142</v>
      </c>
      <c r="F3076">
        <f>IF(OR(ISNUMBER(SEARCH(" 4S",porsche_data[[#This Row],[Model]])), ISNUMBER(SEARCH(" S",porsche_data[[#This Row],[Model]]))),1,0)</f>
        <v>0</v>
      </c>
      <c r="G3076">
        <f>IF(ISNUMBER(SEARCH("Turbo",porsche_data[[#This Row],[Model]])),1,0)</f>
        <v>0</v>
      </c>
      <c r="H3076">
        <f>IF(ISNUMBER(SEARCH("GT",porsche_data[[#This Row],[Model]])),1,0)</f>
        <v>0</v>
      </c>
      <c r="I3076">
        <f>IF(ISNUMBER(SEARCH("RS",porsche_data[[#This Row],[Model]])),1,0)</f>
        <v>0</v>
      </c>
      <c r="J3076">
        <f>IF(ISNUMBER(SEARCH("Targa",porsche_data[[#This Row],[Body]])),1,0)</f>
        <v>0</v>
      </c>
      <c r="K3076">
        <f>IF(ISNUMBER(SEARCH("Cabriolet",porsche_data[[#This Row],[Body]])),1,0)</f>
        <v>0</v>
      </c>
      <c r="L3076" t="s">
        <v>44</v>
      </c>
      <c r="N3076" t="s">
        <v>4103</v>
      </c>
      <c r="O3076" t="str">
        <f>IF(ISNUMBER(SEARCH("km",porsche_data[[#This Row],[Mileage0]])),porsche_data[[#This Row],[Mileage0]],"")</f>
        <v>155 km</v>
      </c>
      <c r="P3076" t="s">
        <v>394</v>
      </c>
      <c r="R3076" t="s">
        <v>1144</v>
      </c>
      <c r="T3076" t="s">
        <v>20</v>
      </c>
      <c r="U3076" t="s">
        <v>21</v>
      </c>
      <c r="V3076">
        <f>IF(porsche_data[[#This Row],[Transmission]]="Automatic",1,0)</f>
        <v>0</v>
      </c>
      <c r="W3076">
        <f>IF(porsche_data[[#This Row],[Transmission]]="PDK",1,0)</f>
        <v>0</v>
      </c>
      <c r="X3076" t="s">
        <v>22</v>
      </c>
      <c r="Y3076">
        <f>IF(porsche_data[[#This Row],[Drive]]="Rear drive",0,1)</f>
        <v>0</v>
      </c>
      <c r="Z3076" t="s">
        <v>23</v>
      </c>
      <c r="AA3076" t="s">
        <v>47</v>
      </c>
      <c r="AB3076">
        <f>IF(OR(porsche_data[[#This Row],[Interior Color]]="Black",porsche_data[[#This Row],[Interior Color]]="Beige",porsche_data[[#This Row],[Interior Color]]="Brown",porsche_data[[#This Row],[Interior Color]]="Grey"),0,1)</f>
        <v>1</v>
      </c>
      <c r="AC3076" t="s">
        <v>47</v>
      </c>
      <c r="AD30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77" spans="1:30" hidden="1" x14ac:dyDescent="0.2">
      <c r="A3077" t="s">
        <v>2357</v>
      </c>
      <c r="B3077">
        <v>85750</v>
      </c>
      <c r="C3077" t="e">
        <f>ABS((porsche_data[[#This Row],[Price]]-#REF!)/#REF!)</f>
        <v>#REF!</v>
      </c>
      <c r="D3077" t="s">
        <v>34</v>
      </c>
      <c r="E3077" t="s">
        <v>2358</v>
      </c>
      <c r="F3077">
        <f>IF(OR(ISNUMBER(SEARCH(" 4S",porsche_data[[#This Row],[Model]])), ISNUMBER(SEARCH(" S",porsche_data[[#This Row],[Model]]))),1,0)</f>
        <v>0</v>
      </c>
      <c r="G3077">
        <f>IF(ISNUMBER(SEARCH("Turbo",porsche_data[[#This Row],[Model]])),1,0)</f>
        <v>0</v>
      </c>
      <c r="H3077">
        <f>IF(ISNUMBER(SEARCH("GT",porsche_data[[#This Row],[Model]])),1,0)</f>
        <v>0</v>
      </c>
      <c r="I3077">
        <f>IF(ISNUMBER(SEARCH("RS",porsche_data[[#This Row],[Model]])),1,0)</f>
        <v>0</v>
      </c>
      <c r="J3077">
        <f>IF(ISNUMBER(SEARCH("Targa",porsche_data[[#This Row],[Body]])),1,0)</f>
        <v>0</v>
      </c>
      <c r="K3077">
        <f>IF(ISNUMBER(SEARCH("Cabriolet",porsche_data[[#This Row],[Body]])),1,0)</f>
        <v>0</v>
      </c>
      <c r="L3077" t="s">
        <v>44</v>
      </c>
      <c r="N3077" t="s">
        <v>928</v>
      </c>
      <c r="O3077" t="str">
        <f>IF(ISNUMBER(SEARCH("km",porsche_data[[#This Row],[Mileage0]])),porsche_data[[#This Row],[Mileage0]],"")</f>
        <v>250 km</v>
      </c>
      <c r="P3077" t="s">
        <v>922</v>
      </c>
      <c r="R3077" t="s">
        <v>39</v>
      </c>
      <c r="T3077" t="s">
        <v>20</v>
      </c>
      <c r="U3077" t="s">
        <v>21</v>
      </c>
      <c r="V3077">
        <f>IF(porsche_data[[#This Row],[Transmission]]="Automatic",1,0)</f>
        <v>0</v>
      </c>
      <c r="W3077">
        <f>IF(porsche_data[[#This Row],[Transmission]]="PDK",1,0)</f>
        <v>0</v>
      </c>
      <c r="X3077" t="s">
        <v>22</v>
      </c>
      <c r="Y3077">
        <f>IF(porsche_data[[#This Row],[Drive]]="Rear drive",0,1)</f>
        <v>0</v>
      </c>
      <c r="Z3077" t="s">
        <v>23</v>
      </c>
      <c r="AA3077" t="s">
        <v>54</v>
      </c>
      <c r="AB3077">
        <f>IF(OR(porsche_data[[#This Row],[Interior Color]]="Black",porsche_data[[#This Row],[Interior Color]]="Beige",porsche_data[[#This Row],[Interior Color]]="Brown",porsche_data[[#This Row],[Interior Color]]="Grey"),0,1)</f>
        <v>1</v>
      </c>
      <c r="AC3077" t="s">
        <v>99</v>
      </c>
      <c r="AD30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78" spans="1:30" hidden="1" x14ac:dyDescent="0.2">
      <c r="A3078" t="s">
        <v>4105</v>
      </c>
      <c r="C3078" t="e">
        <f>ABS((porsche_data[[#This Row],[Price]]-#REF!)/#REF!)</f>
        <v>#REF!</v>
      </c>
      <c r="D3078" t="s">
        <v>930</v>
      </c>
      <c r="E3078" t="s">
        <v>566</v>
      </c>
      <c r="F3078">
        <f>IF(OR(ISNUMBER(SEARCH(" 4S",porsche_data[[#This Row],[Model]])), ISNUMBER(SEARCH(" S",porsche_data[[#This Row],[Model]]))),1,0)</f>
        <v>0</v>
      </c>
      <c r="G3078">
        <f>IF(ISNUMBER(SEARCH("Turbo",porsche_data[[#This Row],[Model]])),1,0)</f>
        <v>0</v>
      </c>
      <c r="H3078">
        <f>IF(ISNUMBER(SEARCH("GT",porsche_data[[#This Row],[Model]])),1,0)</f>
        <v>1</v>
      </c>
      <c r="I3078">
        <f>IF(ISNUMBER(SEARCH("RS",porsche_data[[#This Row],[Model]])),1,0)</f>
        <v>0</v>
      </c>
      <c r="J3078">
        <f>IF(ISNUMBER(SEARCH("Targa",porsche_data[[#This Row],[Body]])),1,0)</f>
        <v>1</v>
      </c>
      <c r="K3078">
        <f>IF(ISNUMBER(SEARCH("Cabriolet",porsche_data[[#This Row],[Body]])),1,0)</f>
        <v>0</v>
      </c>
      <c r="L3078" t="s">
        <v>36</v>
      </c>
      <c r="N3078" t="s">
        <v>25</v>
      </c>
      <c r="O3078" t="str">
        <f>IF(ISNUMBER(SEARCH("km",porsche_data[[#This Row],[Mileage0]])),porsche_data[[#This Row],[Mileage0]],"")</f>
        <v/>
      </c>
      <c r="P3078" t="s">
        <v>25</v>
      </c>
      <c r="R3078" t="s">
        <v>25</v>
      </c>
      <c r="T3078" t="s">
        <v>20</v>
      </c>
      <c r="U3078" t="s">
        <v>21</v>
      </c>
      <c r="V3078">
        <f>IF(porsche_data[[#This Row],[Transmission]]="Automatic",1,0)</f>
        <v>0</v>
      </c>
      <c r="W3078">
        <f>IF(porsche_data[[#This Row],[Transmission]]="PDK",1,0)</f>
        <v>0</v>
      </c>
      <c r="X3078" t="s">
        <v>22</v>
      </c>
      <c r="Y3078">
        <f>IF(porsche_data[[#This Row],[Drive]]="Rear drive",0,1)</f>
        <v>0</v>
      </c>
      <c r="Z3078" t="s">
        <v>23</v>
      </c>
      <c r="AA3078" t="s">
        <v>61</v>
      </c>
      <c r="AB3078">
        <f>IF(OR(porsche_data[[#This Row],[Interior Color]]="Black",porsche_data[[#This Row],[Interior Color]]="Beige",porsche_data[[#This Row],[Interior Color]]="Brown",porsche_data[[#This Row],[Interior Color]]="Grey"),0,1)</f>
        <v>1</v>
      </c>
      <c r="AC3078" t="s">
        <v>61</v>
      </c>
      <c r="AD30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79" spans="1:30" hidden="1" x14ac:dyDescent="0.2">
      <c r="A3079" t="s">
        <v>25</v>
      </c>
      <c r="C3079" t="e">
        <f>ABS((porsche_data[[#This Row],[Price]]-#REF!)/#REF!)</f>
        <v>#REF!</v>
      </c>
      <c r="D3079" t="s">
        <v>25</v>
      </c>
      <c r="E3079" t="s">
        <v>25</v>
      </c>
      <c r="F3079">
        <f>IF(OR(ISNUMBER(SEARCH(" 4S",porsche_data[[#This Row],[Model]])), ISNUMBER(SEARCH(" S",porsche_data[[#This Row],[Model]]))),1,0)</f>
        <v>0</v>
      </c>
      <c r="G3079">
        <f>IF(ISNUMBER(SEARCH("Turbo",porsche_data[[#This Row],[Model]])),1,0)</f>
        <v>0</v>
      </c>
      <c r="H3079">
        <f>IF(ISNUMBER(SEARCH("GT",porsche_data[[#This Row],[Model]])),1,0)</f>
        <v>0</v>
      </c>
      <c r="I3079">
        <f>IF(ISNUMBER(SEARCH("RS",porsche_data[[#This Row],[Model]])),1,0)</f>
        <v>0</v>
      </c>
      <c r="J3079">
        <f>IF(ISNUMBER(SEARCH("Targa",porsche_data[[#This Row],[Body]])),1,0)</f>
        <v>0</v>
      </c>
      <c r="K3079">
        <f>IF(ISNUMBER(SEARCH("Cabriolet",porsche_data[[#This Row],[Body]])),1,0)</f>
        <v>0</v>
      </c>
      <c r="L3079" t="s">
        <v>25</v>
      </c>
      <c r="N3079" t="s">
        <v>25</v>
      </c>
      <c r="O3079" t="str">
        <f>IF(ISNUMBER(SEARCH("km",porsche_data[[#This Row],[Mileage0]])),porsche_data[[#This Row],[Mileage0]],"")</f>
        <v/>
      </c>
      <c r="P3079" t="s">
        <v>25</v>
      </c>
      <c r="R3079" t="s">
        <v>25</v>
      </c>
      <c r="T3079" t="s">
        <v>25</v>
      </c>
      <c r="U3079" t="s">
        <v>25</v>
      </c>
      <c r="V3079">
        <f>IF(porsche_data[[#This Row],[Transmission]]="Automatic",1,0)</f>
        <v>0</v>
      </c>
      <c r="W3079">
        <f>IF(porsche_data[[#This Row],[Transmission]]="PDK",1,0)</f>
        <v>0</v>
      </c>
      <c r="X3079" t="s">
        <v>25</v>
      </c>
      <c r="Y3079">
        <f>IF(porsche_data[[#This Row],[Drive]]="Rear drive",0,1)</f>
        <v>1</v>
      </c>
      <c r="Z3079" t="s">
        <v>25</v>
      </c>
      <c r="AA3079" t="s">
        <v>25</v>
      </c>
      <c r="AB3079">
        <f>IF(OR(porsche_data[[#This Row],[Interior Color]]="Black",porsche_data[[#This Row],[Interior Color]]="Beige",porsche_data[[#This Row],[Interior Color]]="Brown",porsche_data[[#This Row],[Interior Color]]="Grey"),0,1)</f>
        <v>1</v>
      </c>
      <c r="AC3079" t="s">
        <v>25</v>
      </c>
      <c r="AD30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80" spans="1:30" hidden="1" x14ac:dyDescent="0.2">
      <c r="A3080" t="s">
        <v>981</v>
      </c>
      <c r="C3080" t="e">
        <f>ABS((porsche_data[[#This Row],[Price]]-#REF!)/#REF!)</f>
        <v>#REF!</v>
      </c>
      <c r="D3080" t="s">
        <v>324</v>
      </c>
      <c r="E3080" t="s">
        <v>478</v>
      </c>
      <c r="F3080">
        <f>IF(OR(ISNUMBER(SEARCH(" 4S",porsche_data[[#This Row],[Model]])), ISNUMBER(SEARCH(" S",porsche_data[[#This Row],[Model]]))),1,0)</f>
        <v>1</v>
      </c>
      <c r="G3080">
        <f>IF(ISNUMBER(SEARCH("Turbo",porsche_data[[#This Row],[Model]])),1,0)</f>
        <v>0</v>
      </c>
      <c r="H3080">
        <f>IF(ISNUMBER(SEARCH("GT",porsche_data[[#This Row],[Model]])),1,0)</f>
        <v>0</v>
      </c>
      <c r="I3080">
        <f>IF(ISNUMBER(SEARCH("RS",porsche_data[[#This Row],[Model]])),1,0)</f>
        <v>0</v>
      </c>
      <c r="J3080">
        <f>IF(ISNUMBER(SEARCH("Targa",porsche_data[[#This Row],[Body]])),1,0)</f>
        <v>0</v>
      </c>
      <c r="K3080">
        <f>IF(ISNUMBER(SEARCH("Cabriolet",porsche_data[[#This Row],[Body]])),1,0)</f>
        <v>1</v>
      </c>
      <c r="L3080" t="s">
        <v>16</v>
      </c>
      <c r="N3080" t="s">
        <v>982</v>
      </c>
      <c r="O3080" t="str">
        <f>IF(ISNUMBER(SEARCH("km",porsche_data[[#This Row],[Mileage0]])),porsche_data[[#This Row],[Mileage0]],"")</f>
        <v>88350 km</v>
      </c>
      <c r="P3080" t="s">
        <v>289</v>
      </c>
      <c r="R3080" t="s">
        <v>19</v>
      </c>
      <c r="T3080" t="s">
        <v>20</v>
      </c>
      <c r="U3080" t="s">
        <v>21</v>
      </c>
      <c r="V3080">
        <f>IF(porsche_data[[#This Row],[Transmission]]="Automatic",1,0)</f>
        <v>0</v>
      </c>
      <c r="W3080">
        <f>IF(porsche_data[[#This Row],[Transmission]]="PDK",1,0)</f>
        <v>0</v>
      </c>
      <c r="X3080" t="s">
        <v>46</v>
      </c>
      <c r="Y3080">
        <f>IF(porsche_data[[#This Row],[Drive]]="Rear drive",0,1)</f>
        <v>1</v>
      </c>
      <c r="Z3080" t="s">
        <v>23</v>
      </c>
      <c r="AA3080" t="s">
        <v>250</v>
      </c>
      <c r="AB3080">
        <f>IF(OR(porsche_data[[#This Row],[Interior Color]]="Black",porsche_data[[#This Row],[Interior Color]]="Beige",porsche_data[[#This Row],[Interior Color]]="Brown",porsche_data[[#This Row],[Interior Color]]="Grey"),0,1)</f>
        <v>0</v>
      </c>
      <c r="AC3080" t="s">
        <v>24</v>
      </c>
      <c r="AD30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81" spans="1:30" x14ac:dyDescent="0.2">
      <c r="A3081" t="s">
        <v>2046</v>
      </c>
      <c r="B3081">
        <v>85000</v>
      </c>
      <c r="C3081">
        <f>ABS((porsche_data[[#This Row],[Price]]-AVERAGE(B3013:B7468))/_xlfn.STDEV.P(B3013:B7468))</f>
        <v>1.3793327840043004</v>
      </c>
      <c r="D3081" t="s">
        <v>504</v>
      </c>
      <c r="E3081" t="s">
        <v>505</v>
      </c>
      <c r="F3081">
        <f>IF(OR(ISNUMBER(SEARCH(" 4S",porsche_data[[#This Row],[Model]])), ISNUMBER(SEARCH(" S",porsche_data[[#This Row],[Model]]))),1,0)</f>
        <v>0</v>
      </c>
      <c r="G3081">
        <f>IF(ISNUMBER(SEARCH("Turbo",porsche_data[[#This Row],[Model]])),1,0)</f>
        <v>0</v>
      </c>
      <c r="H3081">
        <f>IF(ISNUMBER(SEARCH("GT",porsche_data[[#This Row],[Model]])),1,0)</f>
        <v>0</v>
      </c>
      <c r="I3081">
        <f>IF(ISNUMBER(SEARCH("RS",porsche_data[[#This Row],[Model]])),1,0)</f>
        <v>0</v>
      </c>
      <c r="J3081">
        <f>IF(ISNUMBER(SEARCH("Targa",porsche_data[[#This Row],[Body]])),1,0)</f>
        <v>0</v>
      </c>
      <c r="K3081">
        <f>IF(ISNUMBER(SEARCH("Cabriolet",porsche_data[[#This Row],[Body]])),1,0)</f>
        <v>0</v>
      </c>
      <c r="L3081" t="s">
        <v>44</v>
      </c>
      <c r="M3081">
        <v>911</v>
      </c>
      <c r="N3081" t="s">
        <v>2942</v>
      </c>
      <c r="O3081" s="3">
        <f>1*(LEFT(porsche_data[[#This Row],[Mileage0]],FIND(" ",porsche_data[[#This Row],[Mileage0]])-1))</f>
        <v>73800</v>
      </c>
      <c r="P3081" t="s">
        <v>627</v>
      </c>
      <c r="Q3081">
        <v>217</v>
      </c>
      <c r="R3081" t="s">
        <v>60</v>
      </c>
      <c r="S3081">
        <f>1*(LEFT(porsche_data[[#This Row],[Cylinder Capacity]],FIND(" ",porsche_data[[#This Row],[Cylinder Capacity]])-1))</f>
        <v>3.2</v>
      </c>
      <c r="T3081" t="s">
        <v>20</v>
      </c>
      <c r="U3081" t="s">
        <v>21</v>
      </c>
      <c r="V3081">
        <f>IF(porsche_data[[#This Row],[Transmission]]="Automatic",1,0)</f>
        <v>0</v>
      </c>
      <c r="W3081">
        <f>IF(porsche_data[[#This Row],[Transmission]]="PDK",1,0)</f>
        <v>0</v>
      </c>
      <c r="X3081" t="s">
        <v>22</v>
      </c>
      <c r="Y3081">
        <f>IF(porsche_data[[#This Row],[Drive]]="Rear drive",0,1)</f>
        <v>0</v>
      </c>
      <c r="Z3081" t="s">
        <v>23</v>
      </c>
      <c r="AA3081" t="s">
        <v>68</v>
      </c>
      <c r="AB3081">
        <f>IF(OR(porsche_data[[#This Row],[Interior Color]]="Black",porsche_data[[#This Row],[Interior Color]]="Beige",porsche_data[[#This Row],[Interior Color]]="Brown",porsche_data[[#This Row],[Interior Color]]="Grey"),0,1)</f>
        <v>0</v>
      </c>
      <c r="AC3081" t="s">
        <v>24</v>
      </c>
      <c r="AD30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82" spans="1:30" hidden="1" x14ac:dyDescent="0.2">
      <c r="A3082" t="s">
        <v>3272</v>
      </c>
      <c r="C3082" t="e">
        <f>ABS((porsche_data[[#This Row],[Price]]-#REF!)/#REF!)</f>
        <v>#REF!</v>
      </c>
      <c r="D3082" t="s">
        <v>391</v>
      </c>
      <c r="E3082" t="s">
        <v>1157</v>
      </c>
      <c r="F3082">
        <f>IF(OR(ISNUMBER(SEARCH(" 4S",porsche_data[[#This Row],[Model]])), ISNUMBER(SEARCH(" S",porsche_data[[#This Row],[Model]]))),1,0)</f>
        <v>0</v>
      </c>
      <c r="G3082">
        <f>IF(ISNUMBER(SEARCH("Turbo",porsche_data[[#This Row],[Model]])),1,0)</f>
        <v>0</v>
      </c>
      <c r="H3082">
        <f>IF(ISNUMBER(SEARCH("GT",porsche_data[[#This Row],[Model]])),1,0)</f>
        <v>0</v>
      </c>
      <c r="I3082">
        <f>IF(ISNUMBER(SEARCH("RS",porsche_data[[#This Row],[Model]])),1,0)</f>
        <v>0</v>
      </c>
      <c r="J3082">
        <f>IF(ISNUMBER(SEARCH("Targa",porsche_data[[#This Row],[Body]])),1,0)</f>
        <v>0</v>
      </c>
      <c r="K3082">
        <f>IF(ISNUMBER(SEARCH("Cabriolet",porsche_data[[#This Row],[Body]])),1,0)</f>
        <v>1</v>
      </c>
      <c r="L3082" t="s">
        <v>16</v>
      </c>
      <c r="N3082" t="s">
        <v>4108</v>
      </c>
      <c r="O3082" t="str">
        <f>IF(ISNUMBER(SEARCH("km",porsche_data[[#This Row],[Mileage0]])),porsche_data[[#This Row],[Mileage0]],"")</f>
        <v>70056 km</v>
      </c>
      <c r="P3082" t="s">
        <v>394</v>
      </c>
      <c r="R3082" t="s">
        <v>395</v>
      </c>
      <c r="T3082" t="s">
        <v>20</v>
      </c>
      <c r="U3082" t="s">
        <v>21</v>
      </c>
      <c r="V3082">
        <f>IF(porsche_data[[#This Row],[Transmission]]="Automatic",1,0)</f>
        <v>0</v>
      </c>
      <c r="W3082">
        <f>IF(porsche_data[[#This Row],[Transmission]]="PDK",1,0)</f>
        <v>0</v>
      </c>
      <c r="X3082" t="s">
        <v>22</v>
      </c>
      <c r="Y3082">
        <f>IF(porsche_data[[#This Row],[Drive]]="Rear drive",0,1)</f>
        <v>0</v>
      </c>
      <c r="Z3082" t="s">
        <v>23</v>
      </c>
      <c r="AA3082" t="s">
        <v>24</v>
      </c>
      <c r="AB3082">
        <f>IF(OR(porsche_data[[#This Row],[Interior Color]]="Black",porsche_data[[#This Row],[Interior Color]]="Beige",porsche_data[[#This Row],[Interior Color]]="Brown",porsche_data[[#This Row],[Interior Color]]="Grey"),0,1)</f>
        <v>0</v>
      </c>
      <c r="AC3082" t="s">
        <v>116</v>
      </c>
      <c r="AD30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83" spans="1:30" hidden="1" x14ac:dyDescent="0.2">
      <c r="A3083" t="s">
        <v>25</v>
      </c>
      <c r="C3083" t="e">
        <f>ABS((porsche_data[[#This Row],[Price]]-#REF!)/#REF!)</f>
        <v>#REF!</v>
      </c>
      <c r="D3083" t="s">
        <v>449</v>
      </c>
      <c r="E3083" t="s">
        <v>2358</v>
      </c>
      <c r="F3083">
        <f>IF(OR(ISNUMBER(SEARCH(" 4S",porsche_data[[#This Row],[Model]])), ISNUMBER(SEARCH(" S",porsche_data[[#This Row],[Model]]))),1,0)</f>
        <v>0</v>
      </c>
      <c r="G3083">
        <f>IF(ISNUMBER(SEARCH("Turbo",porsche_data[[#This Row],[Model]])),1,0)</f>
        <v>0</v>
      </c>
      <c r="H3083">
        <f>IF(ISNUMBER(SEARCH("GT",porsche_data[[#This Row],[Model]])),1,0)</f>
        <v>0</v>
      </c>
      <c r="I3083">
        <f>IF(ISNUMBER(SEARCH("RS",porsche_data[[#This Row],[Model]])),1,0)</f>
        <v>0</v>
      </c>
      <c r="J3083">
        <f>IF(ISNUMBER(SEARCH("Targa",porsche_data[[#This Row],[Body]])),1,0)</f>
        <v>1</v>
      </c>
      <c r="K3083">
        <f>IF(ISNUMBER(SEARCH("Cabriolet",porsche_data[[#This Row],[Body]])),1,0)</f>
        <v>0</v>
      </c>
      <c r="L3083" t="s">
        <v>36</v>
      </c>
      <c r="N3083" t="s">
        <v>4109</v>
      </c>
      <c r="O3083" t="str">
        <f>IF(ISNUMBER(SEARCH("km",porsche_data[[#This Row],[Mileage0]])),porsche_data[[#This Row],[Mileage0]],"")</f>
        <v>430 km</v>
      </c>
      <c r="P3083" t="s">
        <v>519</v>
      </c>
      <c r="R3083" t="s">
        <v>39</v>
      </c>
      <c r="T3083" t="s">
        <v>20</v>
      </c>
      <c r="U3083" t="s">
        <v>21</v>
      </c>
      <c r="V3083">
        <f>IF(porsche_data[[#This Row],[Transmission]]="Automatic",1,0)</f>
        <v>0</v>
      </c>
      <c r="W3083">
        <f>IF(porsche_data[[#This Row],[Transmission]]="PDK",1,0)</f>
        <v>0</v>
      </c>
      <c r="X3083" t="s">
        <v>22</v>
      </c>
      <c r="Y3083">
        <f>IF(porsche_data[[#This Row],[Drive]]="Rear drive",0,1)</f>
        <v>0</v>
      </c>
      <c r="Z3083" t="s">
        <v>23</v>
      </c>
      <c r="AA3083" t="s">
        <v>24</v>
      </c>
      <c r="AB3083">
        <f>IF(OR(porsche_data[[#This Row],[Interior Color]]="Black",porsche_data[[#This Row],[Interior Color]]="Beige",porsche_data[[#This Row],[Interior Color]]="Brown",porsche_data[[#This Row],[Interior Color]]="Grey"),0,1)</f>
        <v>0</v>
      </c>
      <c r="AC3083" t="s">
        <v>99</v>
      </c>
      <c r="AD30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84" spans="1:30" hidden="1" x14ac:dyDescent="0.2">
      <c r="A3084" t="s">
        <v>4110</v>
      </c>
      <c r="C3084" t="e">
        <f>ABS((porsche_data[[#This Row],[Price]]-#REF!)/#REF!)</f>
        <v>#REF!</v>
      </c>
      <c r="D3084" t="s">
        <v>504</v>
      </c>
      <c r="E3084" t="s">
        <v>57</v>
      </c>
      <c r="F3084">
        <f>IF(OR(ISNUMBER(SEARCH(" 4S",porsche_data[[#This Row],[Model]])), ISNUMBER(SEARCH(" S",porsche_data[[#This Row],[Model]]))),1,0)</f>
        <v>0</v>
      </c>
      <c r="G3084">
        <f>IF(ISNUMBER(SEARCH("Turbo",porsche_data[[#This Row],[Model]])),1,0)</f>
        <v>0</v>
      </c>
      <c r="H3084">
        <f>IF(ISNUMBER(SEARCH("GT",porsche_data[[#This Row],[Model]])),1,0)</f>
        <v>0</v>
      </c>
      <c r="I3084">
        <f>IF(ISNUMBER(SEARCH("RS",porsche_data[[#This Row],[Model]])),1,0)</f>
        <v>0</v>
      </c>
      <c r="J3084">
        <f>IF(ISNUMBER(SEARCH("Targa",porsche_data[[#This Row],[Body]])),1,0)</f>
        <v>0</v>
      </c>
      <c r="K3084">
        <f>IF(ISNUMBER(SEARCH("Cabriolet",porsche_data[[#This Row],[Body]])),1,0)</f>
        <v>1</v>
      </c>
      <c r="L3084" t="s">
        <v>16</v>
      </c>
      <c r="N3084" t="s">
        <v>4111</v>
      </c>
      <c r="O3084" t="str">
        <f>IF(ISNUMBER(SEARCH("km",porsche_data[[#This Row],[Mileage0]])),porsche_data[[#This Row],[Mileage0]],"")</f>
        <v>134250 km</v>
      </c>
      <c r="P3084" t="s">
        <v>2083</v>
      </c>
      <c r="R3084" t="s">
        <v>60</v>
      </c>
      <c r="T3084" t="s">
        <v>20</v>
      </c>
      <c r="U3084" t="s">
        <v>21</v>
      </c>
      <c r="V3084">
        <f>IF(porsche_data[[#This Row],[Transmission]]="Automatic",1,0)</f>
        <v>0</v>
      </c>
      <c r="W3084">
        <f>IF(porsche_data[[#This Row],[Transmission]]="PDK",1,0)</f>
        <v>0</v>
      </c>
      <c r="X3084" t="s">
        <v>22</v>
      </c>
      <c r="Y3084">
        <f>IF(porsche_data[[#This Row],[Drive]]="Rear drive",0,1)</f>
        <v>0</v>
      </c>
      <c r="Z3084" t="s">
        <v>23</v>
      </c>
      <c r="AA3084" t="s">
        <v>24</v>
      </c>
      <c r="AB3084">
        <f>IF(OR(porsche_data[[#This Row],[Interior Color]]="Black",porsche_data[[#This Row],[Interior Color]]="Beige",porsche_data[[#This Row],[Interior Color]]="Brown",porsche_data[[#This Row],[Interior Color]]="Grey"),0,1)</f>
        <v>0</v>
      </c>
      <c r="AC3084" t="s">
        <v>54</v>
      </c>
      <c r="AD30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85" spans="1:30" hidden="1" x14ac:dyDescent="0.2">
      <c r="A3085" t="s">
        <v>25</v>
      </c>
      <c r="C3085" t="e">
        <f>ABS((porsche_data[[#This Row],[Price]]-#REF!)/#REF!)</f>
        <v>#REF!</v>
      </c>
      <c r="D3085" t="s">
        <v>25</v>
      </c>
      <c r="E3085" t="s">
        <v>25</v>
      </c>
      <c r="F3085">
        <f>IF(OR(ISNUMBER(SEARCH(" 4S",porsche_data[[#This Row],[Model]])), ISNUMBER(SEARCH(" S",porsche_data[[#This Row],[Model]]))),1,0)</f>
        <v>0</v>
      </c>
      <c r="G3085">
        <f>IF(ISNUMBER(SEARCH("Turbo",porsche_data[[#This Row],[Model]])),1,0)</f>
        <v>0</v>
      </c>
      <c r="H3085">
        <f>IF(ISNUMBER(SEARCH("GT",porsche_data[[#This Row],[Model]])),1,0)</f>
        <v>0</v>
      </c>
      <c r="I3085">
        <f>IF(ISNUMBER(SEARCH("RS",porsche_data[[#This Row],[Model]])),1,0)</f>
        <v>0</v>
      </c>
      <c r="J3085">
        <f>IF(ISNUMBER(SEARCH("Targa",porsche_data[[#This Row],[Body]])),1,0)</f>
        <v>0</v>
      </c>
      <c r="K3085">
        <f>IF(ISNUMBER(SEARCH("Cabriolet",porsche_data[[#This Row],[Body]])),1,0)</f>
        <v>0</v>
      </c>
      <c r="L3085" t="s">
        <v>25</v>
      </c>
      <c r="N3085" t="s">
        <v>25</v>
      </c>
      <c r="O3085" t="str">
        <f>IF(ISNUMBER(SEARCH("km",porsche_data[[#This Row],[Mileage0]])),porsche_data[[#This Row],[Mileage0]],"")</f>
        <v/>
      </c>
      <c r="P3085" t="s">
        <v>25</v>
      </c>
      <c r="R3085" t="s">
        <v>25</v>
      </c>
      <c r="T3085" t="s">
        <v>25</v>
      </c>
      <c r="U3085" t="s">
        <v>25</v>
      </c>
      <c r="V3085">
        <f>IF(porsche_data[[#This Row],[Transmission]]="Automatic",1,0)</f>
        <v>0</v>
      </c>
      <c r="W3085">
        <f>IF(porsche_data[[#This Row],[Transmission]]="PDK",1,0)</f>
        <v>0</v>
      </c>
      <c r="X3085" t="s">
        <v>25</v>
      </c>
      <c r="Y3085">
        <f>IF(porsche_data[[#This Row],[Drive]]="Rear drive",0,1)</f>
        <v>1</v>
      </c>
      <c r="Z3085" t="s">
        <v>25</v>
      </c>
      <c r="AA3085" t="s">
        <v>25</v>
      </c>
      <c r="AB3085">
        <f>IF(OR(porsche_data[[#This Row],[Interior Color]]="Black",porsche_data[[#This Row],[Interior Color]]="Beige",porsche_data[[#This Row],[Interior Color]]="Brown",porsche_data[[#This Row],[Interior Color]]="Grey"),0,1)</f>
        <v>1</v>
      </c>
      <c r="AC3085" t="s">
        <v>25</v>
      </c>
      <c r="AD30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86" spans="1:30" x14ac:dyDescent="0.2">
      <c r="A3086" t="s">
        <v>2046</v>
      </c>
      <c r="B3086">
        <v>85000</v>
      </c>
      <c r="C3086">
        <f>ABS((porsche_data[[#This Row],[Price]]-AVERAGE(B3018:B7473))/_xlfn.STDEV.P(B3018:B7473))</f>
        <v>1.3954779678122371</v>
      </c>
      <c r="D3086" t="s">
        <v>124</v>
      </c>
      <c r="E3086" t="s">
        <v>50</v>
      </c>
      <c r="F3086">
        <f>IF(OR(ISNUMBER(SEARCH(" 4S",porsche_data[[#This Row],[Model]])), ISNUMBER(SEARCH(" S",porsche_data[[#This Row],[Model]]))),1,0)</f>
        <v>0</v>
      </c>
      <c r="G3086">
        <f>IF(ISNUMBER(SEARCH("Turbo",porsche_data[[#This Row],[Model]])),1,0)</f>
        <v>0</v>
      </c>
      <c r="H3086">
        <f>IF(ISNUMBER(SEARCH("GT",porsche_data[[#This Row],[Model]])),1,0)</f>
        <v>0</v>
      </c>
      <c r="I3086">
        <f>IF(ISNUMBER(SEARCH("RS",porsche_data[[#This Row],[Model]])),1,0)</f>
        <v>0</v>
      </c>
      <c r="J3086">
        <f>IF(ISNUMBER(SEARCH("Targa",porsche_data[[#This Row],[Body]])),1,0)</f>
        <v>0</v>
      </c>
      <c r="K3086">
        <f>IF(ISNUMBER(SEARCH("Cabriolet",porsche_data[[#This Row],[Body]])),1,0)</f>
        <v>1</v>
      </c>
      <c r="L3086" t="s">
        <v>16</v>
      </c>
      <c r="M3086">
        <v>993</v>
      </c>
      <c r="N3086" t="s">
        <v>3023</v>
      </c>
      <c r="O3086" s="3">
        <f>1*(LEFT(porsche_data[[#This Row],[Mileage0]],FIND(" ",porsche_data[[#This Row],[Mileage0]])-1))</f>
        <v>51031</v>
      </c>
      <c r="P3086" t="s">
        <v>126</v>
      </c>
      <c r="Q3086">
        <v>285</v>
      </c>
      <c r="R3086" t="s">
        <v>19</v>
      </c>
      <c r="S3086">
        <f>1*(LEFT(porsche_data[[#This Row],[Cylinder Capacity]],FIND(" ",porsche_data[[#This Row],[Cylinder Capacity]])-1))</f>
        <v>3.6</v>
      </c>
      <c r="T3086" t="s">
        <v>20</v>
      </c>
      <c r="U3086" t="s">
        <v>21</v>
      </c>
      <c r="V3086">
        <f>IF(porsche_data[[#This Row],[Transmission]]="Automatic",1,0)</f>
        <v>0</v>
      </c>
      <c r="W3086">
        <f>IF(porsche_data[[#This Row],[Transmission]]="PDK",1,0)</f>
        <v>0</v>
      </c>
      <c r="X3086" t="s">
        <v>22</v>
      </c>
      <c r="Y3086">
        <f>IF(porsche_data[[#This Row],[Drive]]="Rear drive",0,1)</f>
        <v>0</v>
      </c>
      <c r="Z3086" t="s">
        <v>23</v>
      </c>
      <c r="AA3086" t="s">
        <v>24</v>
      </c>
      <c r="AB3086">
        <f>IF(OR(porsche_data[[#This Row],[Interior Color]]="Black",porsche_data[[#This Row],[Interior Color]]="Beige",porsche_data[[#This Row],[Interior Color]]="Brown",porsche_data[[#This Row],[Interior Color]]="Grey"),0,1)</f>
        <v>0</v>
      </c>
      <c r="AC3086" t="s">
        <v>61</v>
      </c>
      <c r="AD30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87" spans="1:30" hidden="1" x14ac:dyDescent="0.2">
      <c r="A3087" t="s">
        <v>1196</v>
      </c>
      <c r="C3087" t="e">
        <f>ABS((porsche_data[[#This Row],[Price]]-#REF!)/#REF!)</f>
        <v>#REF!</v>
      </c>
      <c r="D3087" t="s">
        <v>294</v>
      </c>
      <c r="E3087" t="s">
        <v>738</v>
      </c>
      <c r="F3087">
        <f>IF(OR(ISNUMBER(SEARCH(" 4S",porsche_data[[#This Row],[Model]])), ISNUMBER(SEARCH(" S",porsche_data[[#This Row],[Model]]))),1,0)</f>
        <v>1</v>
      </c>
      <c r="G3087">
        <f>IF(ISNUMBER(SEARCH("Turbo",porsche_data[[#This Row],[Model]])),1,0)</f>
        <v>0</v>
      </c>
      <c r="H3087">
        <f>IF(ISNUMBER(SEARCH("GT",porsche_data[[#This Row],[Model]])),1,0)</f>
        <v>0</v>
      </c>
      <c r="I3087">
        <f>IF(ISNUMBER(SEARCH("RS",porsche_data[[#This Row],[Model]])),1,0)</f>
        <v>0</v>
      </c>
      <c r="J3087">
        <f>IF(ISNUMBER(SEARCH("Targa",porsche_data[[#This Row],[Body]])),1,0)</f>
        <v>0</v>
      </c>
      <c r="K3087">
        <f>IF(ISNUMBER(SEARCH("Cabriolet",porsche_data[[#This Row],[Body]])),1,0)</f>
        <v>0</v>
      </c>
      <c r="L3087" t="s">
        <v>44</v>
      </c>
      <c r="N3087" t="s">
        <v>2855</v>
      </c>
      <c r="O3087" t="str">
        <f>IF(ISNUMBER(SEARCH("km",porsche_data[[#This Row],[Mileage0]])),porsche_data[[#This Row],[Mileage0]],"")</f>
        <v>45500 km</v>
      </c>
      <c r="P3087" t="s">
        <v>739</v>
      </c>
      <c r="R3087" t="s">
        <v>270</v>
      </c>
      <c r="T3087" t="s">
        <v>20</v>
      </c>
      <c r="U3087" t="s">
        <v>21</v>
      </c>
      <c r="V3087">
        <f>IF(porsche_data[[#This Row],[Transmission]]="Automatic",1,0)</f>
        <v>0</v>
      </c>
      <c r="W3087">
        <f>IF(porsche_data[[#This Row],[Transmission]]="PDK",1,0)</f>
        <v>0</v>
      </c>
      <c r="X3087" t="s">
        <v>22</v>
      </c>
      <c r="Y3087">
        <f>IF(porsche_data[[#This Row],[Drive]]="Rear drive",0,1)</f>
        <v>0</v>
      </c>
      <c r="Z3087" t="s">
        <v>23</v>
      </c>
      <c r="AA3087" t="s">
        <v>24</v>
      </c>
      <c r="AB3087">
        <f>IF(OR(porsche_data[[#This Row],[Interior Color]]="Black",porsche_data[[#This Row],[Interior Color]]="Beige",porsche_data[[#This Row],[Interior Color]]="Brown",porsche_data[[#This Row],[Interior Color]]="Grey"),0,1)</f>
        <v>0</v>
      </c>
      <c r="AC3087" t="s">
        <v>308</v>
      </c>
      <c r="AD30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88" spans="1:30" x14ac:dyDescent="0.2">
      <c r="A3088" t="s">
        <v>2046</v>
      </c>
      <c r="B3088">
        <v>85000</v>
      </c>
      <c r="C3088">
        <f>ABS((porsche_data[[#This Row],[Price]]-AVERAGE(B3020:B7475))/_xlfn.STDEV.P(B3020:B7475))</f>
        <v>1.3954779678122371</v>
      </c>
      <c r="D3088" t="s">
        <v>504</v>
      </c>
      <c r="E3088" t="s">
        <v>505</v>
      </c>
      <c r="F3088">
        <f>IF(OR(ISNUMBER(SEARCH(" 4S",porsche_data[[#This Row],[Model]])), ISNUMBER(SEARCH(" S",porsche_data[[#This Row],[Model]]))),1,0)</f>
        <v>0</v>
      </c>
      <c r="G3088">
        <f>IF(ISNUMBER(SEARCH("Turbo",porsche_data[[#This Row],[Model]])),1,0)</f>
        <v>0</v>
      </c>
      <c r="H3088">
        <f>IF(ISNUMBER(SEARCH("GT",porsche_data[[#This Row],[Model]])),1,0)</f>
        <v>0</v>
      </c>
      <c r="I3088">
        <f>IF(ISNUMBER(SEARCH("RS",porsche_data[[#This Row],[Model]])),1,0)</f>
        <v>0</v>
      </c>
      <c r="J3088">
        <f>IF(ISNUMBER(SEARCH("Targa",porsche_data[[#This Row],[Body]])),1,0)</f>
        <v>0</v>
      </c>
      <c r="K3088">
        <f>IF(ISNUMBER(SEARCH("Cabriolet",porsche_data[[#This Row],[Body]])),1,0)</f>
        <v>1</v>
      </c>
      <c r="L3088" t="s">
        <v>16</v>
      </c>
      <c r="M3088">
        <v>911</v>
      </c>
      <c r="N3088" t="s">
        <v>3164</v>
      </c>
      <c r="O3088" s="3">
        <f>1*(LEFT(porsche_data[[#This Row],[Mileage0]],FIND(" ",porsche_data[[#This Row],[Mileage0]])-1))</f>
        <v>85510</v>
      </c>
      <c r="P3088" t="s">
        <v>59</v>
      </c>
      <c r="Q3088">
        <v>231</v>
      </c>
      <c r="R3088" t="s">
        <v>60</v>
      </c>
      <c r="S3088">
        <f>1*(LEFT(porsche_data[[#This Row],[Cylinder Capacity]],FIND(" ",porsche_data[[#This Row],[Cylinder Capacity]])-1))</f>
        <v>3.2</v>
      </c>
      <c r="T3088" t="s">
        <v>20</v>
      </c>
      <c r="U3088" t="s">
        <v>21</v>
      </c>
      <c r="V3088">
        <f>IF(porsche_data[[#This Row],[Transmission]]="Automatic",1,0)</f>
        <v>0</v>
      </c>
      <c r="W3088">
        <f>IF(porsche_data[[#This Row],[Transmission]]="PDK",1,0)</f>
        <v>0</v>
      </c>
      <c r="X3088" t="s">
        <v>22</v>
      </c>
      <c r="Y3088">
        <f>IF(porsche_data[[#This Row],[Drive]]="Rear drive",0,1)</f>
        <v>0</v>
      </c>
      <c r="Z3088" t="s">
        <v>23</v>
      </c>
      <c r="AA3088" t="s">
        <v>24</v>
      </c>
      <c r="AB3088">
        <f>IF(OR(porsche_data[[#This Row],[Interior Color]]="Black",porsche_data[[#This Row],[Interior Color]]="Beige",porsche_data[[#This Row],[Interior Color]]="Brown",porsche_data[[#This Row],[Interior Color]]="Grey"),0,1)</f>
        <v>0</v>
      </c>
      <c r="AC3088" t="s">
        <v>54</v>
      </c>
      <c r="AD30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89" spans="1:30" hidden="1" x14ac:dyDescent="0.2">
      <c r="A3089" t="s">
        <v>25</v>
      </c>
      <c r="C3089" t="e">
        <f>ABS((porsche_data[[#This Row],[Price]]-#REF!)/#REF!)</f>
        <v>#REF!</v>
      </c>
      <c r="D3089" t="s">
        <v>49</v>
      </c>
      <c r="E3089" t="s">
        <v>871</v>
      </c>
      <c r="F3089">
        <f>IF(OR(ISNUMBER(SEARCH(" 4S",porsche_data[[#This Row],[Model]])), ISNUMBER(SEARCH(" S",porsche_data[[#This Row],[Model]]))),1,0)</f>
        <v>0</v>
      </c>
      <c r="G3089">
        <f>IF(ISNUMBER(SEARCH("Turbo",porsche_data[[#This Row],[Model]])),1,0)</f>
        <v>0</v>
      </c>
      <c r="H3089">
        <f>IF(ISNUMBER(SEARCH("GT",porsche_data[[#This Row],[Model]])),1,0)</f>
        <v>0</v>
      </c>
      <c r="I3089">
        <f>IF(ISNUMBER(SEARCH("RS",porsche_data[[#This Row],[Model]])),1,0)</f>
        <v>1</v>
      </c>
      <c r="J3089">
        <f>IF(ISNUMBER(SEARCH("Targa",porsche_data[[#This Row],[Body]])),1,0)</f>
        <v>0</v>
      </c>
      <c r="K3089">
        <f>IF(ISNUMBER(SEARCH("Cabriolet",porsche_data[[#This Row],[Body]])),1,0)</f>
        <v>0</v>
      </c>
      <c r="L3089" t="s">
        <v>44</v>
      </c>
      <c r="N3089" t="s">
        <v>4113</v>
      </c>
      <c r="O3089" t="str">
        <f>IF(ISNUMBER(SEARCH("km",porsche_data[[#This Row],[Mileage0]])),porsche_data[[#This Row],[Mileage0]],"")</f>
        <v>32566 km</v>
      </c>
      <c r="P3089" t="s">
        <v>202</v>
      </c>
      <c r="R3089" t="s">
        <v>88</v>
      </c>
      <c r="T3089" t="s">
        <v>20</v>
      </c>
      <c r="U3089" t="s">
        <v>21</v>
      </c>
      <c r="V3089">
        <f>IF(porsche_data[[#This Row],[Transmission]]="Automatic",1,0)</f>
        <v>0</v>
      </c>
      <c r="W3089">
        <f>IF(porsche_data[[#This Row],[Transmission]]="PDK",1,0)</f>
        <v>0</v>
      </c>
      <c r="X3089" t="s">
        <v>22</v>
      </c>
      <c r="Y3089">
        <f>IF(porsche_data[[#This Row],[Drive]]="Rear drive",0,1)</f>
        <v>0</v>
      </c>
      <c r="Z3089" t="s">
        <v>23</v>
      </c>
      <c r="AA3089" t="s">
        <v>24</v>
      </c>
      <c r="AB3089">
        <f>IF(OR(porsche_data[[#This Row],[Interior Color]]="Black",porsche_data[[#This Row],[Interior Color]]="Beige",porsche_data[[#This Row],[Interior Color]]="Brown",porsche_data[[#This Row],[Interior Color]]="Grey"),0,1)</f>
        <v>0</v>
      </c>
      <c r="AC3089" t="s">
        <v>99</v>
      </c>
      <c r="AD30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90" spans="1:30" hidden="1" x14ac:dyDescent="0.2">
      <c r="A3090" t="s">
        <v>2046</v>
      </c>
      <c r="B3090">
        <v>85000</v>
      </c>
      <c r="C3090" t="e">
        <f>ABS((porsche_data[[#This Row],[Price]]-#REF!)/#REF!)</f>
        <v>#REF!</v>
      </c>
      <c r="D3090" t="s">
        <v>209</v>
      </c>
      <c r="E3090" t="s">
        <v>505</v>
      </c>
      <c r="F3090">
        <f>IF(OR(ISNUMBER(SEARCH(" 4S",porsche_data[[#This Row],[Model]])), ISNUMBER(SEARCH(" S",porsche_data[[#This Row],[Model]]))),1,0)</f>
        <v>0</v>
      </c>
      <c r="G3090">
        <f>IF(ISNUMBER(SEARCH("Turbo",porsche_data[[#This Row],[Model]])),1,0)</f>
        <v>0</v>
      </c>
      <c r="H3090">
        <f>IF(ISNUMBER(SEARCH("GT",porsche_data[[#This Row],[Model]])),1,0)</f>
        <v>0</v>
      </c>
      <c r="I3090">
        <f>IF(ISNUMBER(SEARCH("RS",porsche_data[[#This Row],[Model]])),1,0)</f>
        <v>0</v>
      </c>
      <c r="J3090">
        <f>IF(ISNUMBER(SEARCH("Targa",porsche_data[[#This Row],[Body]])),1,0)</f>
        <v>0</v>
      </c>
      <c r="K3090">
        <f>IF(ISNUMBER(SEARCH("Cabriolet",porsche_data[[#This Row],[Body]])),1,0)</f>
        <v>1</v>
      </c>
      <c r="L3090" t="s">
        <v>16</v>
      </c>
      <c r="N3090" t="s">
        <v>4460</v>
      </c>
      <c r="O3090" t="str">
        <f>IF(ISNUMBER(SEARCH("km",porsche_data[[#This Row],[Mileage0]])),porsche_data[[#This Row],[Mileage0]],"")</f>
        <v>178000 km</v>
      </c>
      <c r="P3090" t="s">
        <v>25</v>
      </c>
      <c r="Q3090" t="s">
        <v>5286</v>
      </c>
      <c r="R3090" t="s">
        <v>60</v>
      </c>
      <c r="T3090" t="s">
        <v>20</v>
      </c>
      <c r="U3090" t="s">
        <v>21</v>
      </c>
      <c r="V3090">
        <f>IF(porsche_data[[#This Row],[Transmission]]="Automatic",1,0)</f>
        <v>0</v>
      </c>
      <c r="W3090">
        <f>IF(porsche_data[[#This Row],[Transmission]]="PDK",1,0)</f>
        <v>0</v>
      </c>
      <c r="X3090" t="s">
        <v>22</v>
      </c>
      <c r="Y3090">
        <f>IF(porsche_data[[#This Row],[Drive]]="Rear drive",0,1)</f>
        <v>0</v>
      </c>
      <c r="Z3090" t="s">
        <v>23</v>
      </c>
      <c r="AA3090" t="s">
        <v>24</v>
      </c>
      <c r="AB3090">
        <f>IF(OR(porsche_data[[#This Row],[Interior Color]]="Black",porsche_data[[#This Row],[Interior Color]]="Beige",porsche_data[[#This Row],[Interior Color]]="Brown",porsche_data[[#This Row],[Interior Color]]="Grey"),0,1)</f>
        <v>0</v>
      </c>
      <c r="AC3090" t="s">
        <v>116</v>
      </c>
      <c r="AD30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91" spans="1:30" hidden="1" x14ac:dyDescent="0.2">
      <c r="A3091" t="s">
        <v>25</v>
      </c>
      <c r="C3091" t="e">
        <f>ABS((porsche_data[[#This Row],[Price]]-#REF!)/#REF!)</f>
        <v>#REF!</v>
      </c>
      <c r="D3091" t="s">
        <v>25</v>
      </c>
      <c r="E3091" t="s">
        <v>25</v>
      </c>
      <c r="F3091">
        <f>IF(OR(ISNUMBER(SEARCH(" 4S",porsche_data[[#This Row],[Model]])), ISNUMBER(SEARCH(" S",porsche_data[[#This Row],[Model]]))),1,0)</f>
        <v>0</v>
      </c>
      <c r="G3091">
        <f>IF(ISNUMBER(SEARCH("Turbo",porsche_data[[#This Row],[Model]])),1,0)</f>
        <v>0</v>
      </c>
      <c r="H3091">
        <f>IF(ISNUMBER(SEARCH("GT",porsche_data[[#This Row],[Model]])),1,0)</f>
        <v>0</v>
      </c>
      <c r="I3091">
        <f>IF(ISNUMBER(SEARCH("RS",porsche_data[[#This Row],[Model]])),1,0)</f>
        <v>0</v>
      </c>
      <c r="J3091">
        <f>IF(ISNUMBER(SEARCH("Targa",porsche_data[[#This Row],[Body]])),1,0)</f>
        <v>0</v>
      </c>
      <c r="K3091">
        <f>IF(ISNUMBER(SEARCH("Cabriolet",porsche_data[[#This Row],[Body]])),1,0)</f>
        <v>0</v>
      </c>
      <c r="L3091" t="s">
        <v>25</v>
      </c>
      <c r="N3091" t="s">
        <v>25</v>
      </c>
      <c r="O3091" t="str">
        <f>IF(ISNUMBER(SEARCH("km",porsche_data[[#This Row],[Mileage0]])),porsche_data[[#This Row],[Mileage0]],"")</f>
        <v/>
      </c>
      <c r="P3091" t="s">
        <v>25</v>
      </c>
      <c r="R3091" t="s">
        <v>25</v>
      </c>
      <c r="T3091" t="s">
        <v>25</v>
      </c>
      <c r="U3091" t="s">
        <v>25</v>
      </c>
      <c r="V3091">
        <f>IF(porsche_data[[#This Row],[Transmission]]="Automatic",1,0)</f>
        <v>0</v>
      </c>
      <c r="W3091">
        <f>IF(porsche_data[[#This Row],[Transmission]]="PDK",1,0)</f>
        <v>0</v>
      </c>
      <c r="X3091" t="s">
        <v>25</v>
      </c>
      <c r="Y3091">
        <f>IF(porsche_data[[#This Row],[Drive]]="Rear drive",0,1)</f>
        <v>1</v>
      </c>
      <c r="Z3091" t="s">
        <v>25</v>
      </c>
      <c r="AA3091" t="s">
        <v>25</v>
      </c>
      <c r="AB3091">
        <f>IF(OR(porsche_data[[#This Row],[Interior Color]]="Black",porsche_data[[#This Row],[Interior Color]]="Beige",porsche_data[[#This Row],[Interior Color]]="Brown",porsche_data[[#This Row],[Interior Color]]="Grey"),0,1)</f>
        <v>1</v>
      </c>
      <c r="AC3091" t="s">
        <v>25</v>
      </c>
      <c r="AD30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92" spans="1:30" x14ac:dyDescent="0.2">
      <c r="A3092" t="s">
        <v>3261</v>
      </c>
      <c r="B3092">
        <v>84991</v>
      </c>
      <c r="C3092">
        <f>ABS((porsche_data[[#This Row],[Price]]-AVERAGE(B3024:B7479))/_xlfn.STDEV.P(B3024:B7479))</f>
        <v>1.4111595514361104</v>
      </c>
      <c r="D3092" t="s">
        <v>204</v>
      </c>
      <c r="E3092" t="s">
        <v>268</v>
      </c>
      <c r="F3092">
        <f>IF(OR(ISNUMBER(SEARCH(" 4S",porsche_data[[#This Row],[Model]])), ISNUMBER(SEARCH(" S",porsche_data[[#This Row],[Model]]))),1,0)</f>
        <v>0</v>
      </c>
      <c r="G3092">
        <f>IF(ISNUMBER(SEARCH("Turbo",porsche_data[[#This Row],[Model]])),1,0)</f>
        <v>0</v>
      </c>
      <c r="H3092">
        <f>IF(ISNUMBER(SEARCH("GT",porsche_data[[#This Row],[Model]])),1,0)</f>
        <v>0</v>
      </c>
      <c r="I3092">
        <f>IF(ISNUMBER(SEARCH("RS",porsche_data[[#This Row],[Model]])),1,0)</f>
        <v>0</v>
      </c>
      <c r="J3092">
        <f>IF(ISNUMBER(SEARCH("Targa",porsche_data[[#This Row],[Body]])),1,0)</f>
        <v>0</v>
      </c>
      <c r="K3092">
        <f>IF(ISNUMBER(SEARCH("Cabriolet",porsche_data[[#This Row],[Body]])),1,0)</f>
        <v>0</v>
      </c>
      <c r="L3092" t="s">
        <v>44</v>
      </c>
      <c r="M3092">
        <v>991</v>
      </c>
      <c r="N3092" t="s">
        <v>3262</v>
      </c>
      <c r="O3092" s="3">
        <f>1*(LEFT(porsche_data[[#This Row],[Mileage0]],FIND(" ",porsche_data[[#This Row],[Mileage0]])-1))</f>
        <v>54454</v>
      </c>
      <c r="P3092" t="s">
        <v>197</v>
      </c>
      <c r="Q3092">
        <v>350</v>
      </c>
      <c r="R3092" t="s">
        <v>270</v>
      </c>
      <c r="S3092">
        <f>1*(LEFT(porsche_data[[#This Row],[Cylinder Capacity]],FIND(" ",porsche_data[[#This Row],[Cylinder Capacity]])-1))</f>
        <v>3.4</v>
      </c>
      <c r="T3092" t="s">
        <v>20</v>
      </c>
      <c r="U3092" t="s">
        <v>31</v>
      </c>
      <c r="V3092">
        <f>IF(porsche_data[[#This Row],[Transmission]]="Automatic",1,0)</f>
        <v>0</v>
      </c>
      <c r="W3092">
        <f>IF(porsche_data[[#This Row],[Transmission]]="PDK",1,0)</f>
        <v>1</v>
      </c>
      <c r="X3092" t="s">
        <v>22</v>
      </c>
      <c r="Y3092">
        <f>IF(porsche_data[[#This Row],[Drive]]="Rear drive",0,1)</f>
        <v>0</v>
      </c>
      <c r="Z3092" t="s">
        <v>23</v>
      </c>
      <c r="AA3092" t="s">
        <v>24</v>
      </c>
      <c r="AB3092">
        <f>IF(OR(porsche_data[[#This Row],[Interior Color]]="Black",porsche_data[[#This Row],[Interior Color]]="Beige",porsche_data[[#This Row],[Interior Color]]="Brown",porsche_data[[#This Row],[Interior Color]]="Grey"),0,1)</f>
        <v>0</v>
      </c>
      <c r="AC3092" t="s">
        <v>32</v>
      </c>
      <c r="AD30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93" spans="1:30" hidden="1" x14ac:dyDescent="0.2">
      <c r="A3093" t="s">
        <v>3304</v>
      </c>
      <c r="C3093" t="e">
        <f>ABS((porsche_data[[#This Row],[Price]]-#REF!)/#REF!)</f>
        <v>#REF!</v>
      </c>
      <c r="D3093" t="s">
        <v>90</v>
      </c>
      <c r="E3093" t="s">
        <v>1345</v>
      </c>
      <c r="F3093">
        <f>IF(OR(ISNUMBER(SEARCH(" 4S",porsche_data[[#This Row],[Model]])), ISNUMBER(SEARCH(" S",porsche_data[[#This Row],[Model]]))),1,0)</f>
        <v>0</v>
      </c>
      <c r="G3093">
        <f>IF(ISNUMBER(SEARCH("Turbo",porsche_data[[#This Row],[Model]])),1,0)</f>
        <v>0</v>
      </c>
      <c r="H3093">
        <f>IF(ISNUMBER(SEARCH("GT",porsche_data[[#This Row],[Model]])),1,0)</f>
        <v>1</v>
      </c>
      <c r="I3093">
        <f>IF(ISNUMBER(SEARCH("RS",porsche_data[[#This Row],[Model]])),1,0)</f>
        <v>0</v>
      </c>
      <c r="J3093">
        <f>IF(ISNUMBER(SEARCH("Targa",porsche_data[[#This Row],[Body]])),1,0)</f>
        <v>0</v>
      </c>
      <c r="K3093">
        <f>IF(ISNUMBER(SEARCH("Cabriolet",porsche_data[[#This Row],[Body]])),1,0)</f>
        <v>1</v>
      </c>
      <c r="L3093" t="s">
        <v>16</v>
      </c>
      <c r="N3093" t="s">
        <v>4116</v>
      </c>
      <c r="O3093" t="str">
        <f>IF(ISNUMBER(SEARCH("km",porsche_data[[#This Row],[Mileage0]])),porsche_data[[#This Row],[Mileage0]],"")</f>
        <v>7705 km</v>
      </c>
      <c r="P3093" t="s">
        <v>1195</v>
      </c>
      <c r="R3093" t="s">
        <v>198</v>
      </c>
      <c r="T3093" t="s">
        <v>20</v>
      </c>
      <c r="U3093" t="s">
        <v>21</v>
      </c>
      <c r="V3093">
        <f>IF(porsche_data[[#This Row],[Transmission]]="Automatic",1,0)</f>
        <v>0</v>
      </c>
      <c r="W3093">
        <f>IF(porsche_data[[#This Row],[Transmission]]="PDK",1,0)</f>
        <v>0</v>
      </c>
      <c r="X3093" t="s">
        <v>22</v>
      </c>
      <c r="Y3093">
        <f>IF(porsche_data[[#This Row],[Drive]]="Rear drive",0,1)</f>
        <v>0</v>
      </c>
      <c r="Z3093" t="s">
        <v>23</v>
      </c>
      <c r="AA3093" t="s">
        <v>24</v>
      </c>
      <c r="AB3093">
        <f>IF(OR(porsche_data[[#This Row],[Interior Color]]="Black",porsche_data[[#This Row],[Interior Color]]="Beige",porsche_data[[#This Row],[Interior Color]]="Brown",porsche_data[[#This Row],[Interior Color]]="Grey"),0,1)</f>
        <v>0</v>
      </c>
      <c r="AC3093" t="s">
        <v>116</v>
      </c>
      <c r="AD30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94" spans="1:30" hidden="1" x14ac:dyDescent="0.2">
      <c r="A3094" t="s">
        <v>25</v>
      </c>
      <c r="C3094" t="e">
        <f>ABS((porsche_data[[#This Row],[Price]]-#REF!)/#REF!)</f>
        <v>#REF!</v>
      </c>
      <c r="D3094" t="s">
        <v>229</v>
      </c>
      <c r="E3094" t="s">
        <v>291</v>
      </c>
      <c r="F3094">
        <f>IF(OR(ISNUMBER(SEARCH(" 4S",porsche_data[[#This Row],[Model]])), ISNUMBER(SEARCH(" S",porsche_data[[#This Row],[Model]]))),1,0)</f>
        <v>0</v>
      </c>
      <c r="G3094">
        <f>IF(ISNUMBER(SEARCH("Turbo",porsche_data[[#This Row],[Model]])),1,0)</f>
        <v>1</v>
      </c>
      <c r="H3094">
        <f>IF(ISNUMBER(SEARCH("GT",porsche_data[[#This Row],[Model]])),1,0)</f>
        <v>0</v>
      </c>
      <c r="I3094">
        <f>IF(ISNUMBER(SEARCH("RS",porsche_data[[#This Row],[Model]])),1,0)</f>
        <v>0</v>
      </c>
      <c r="J3094">
        <f>IF(ISNUMBER(SEARCH("Targa",porsche_data[[#This Row],[Body]])),1,0)</f>
        <v>0</v>
      </c>
      <c r="K3094">
        <f>IF(ISNUMBER(SEARCH("Cabriolet",porsche_data[[#This Row],[Body]])),1,0)</f>
        <v>0</v>
      </c>
      <c r="L3094" t="s">
        <v>44</v>
      </c>
      <c r="N3094" t="s">
        <v>86</v>
      </c>
      <c r="O3094" t="str">
        <f>IF(ISNUMBER(SEARCH("km",porsche_data[[#This Row],[Mileage0]])),porsche_data[[#This Row],[Mileage0]],"")</f>
        <v>28000 km</v>
      </c>
      <c r="P3094" t="s">
        <v>289</v>
      </c>
      <c r="R3094" t="s">
        <v>213</v>
      </c>
      <c r="T3094" t="s">
        <v>20</v>
      </c>
      <c r="U3094" t="s">
        <v>21</v>
      </c>
      <c r="V3094">
        <f>IF(porsche_data[[#This Row],[Transmission]]="Automatic",1,0)</f>
        <v>0</v>
      </c>
      <c r="W3094">
        <f>IF(porsche_data[[#This Row],[Transmission]]="PDK",1,0)</f>
        <v>0</v>
      </c>
      <c r="X3094" t="s">
        <v>22</v>
      </c>
      <c r="Y3094">
        <f>IF(porsche_data[[#This Row],[Drive]]="Rear drive",0,1)</f>
        <v>0</v>
      </c>
      <c r="Z3094" t="s">
        <v>23</v>
      </c>
      <c r="AA3094" t="s">
        <v>250</v>
      </c>
      <c r="AB3094">
        <f>IF(OR(porsche_data[[#This Row],[Interior Color]]="Black",porsche_data[[#This Row],[Interior Color]]="Beige",porsche_data[[#This Row],[Interior Color]]="Brown",porsche_data[[#This Row],[Interior Color]]="Grey"),0,1)</f>
        <v>0</v>
      </c>
      <c r="AC3094" t="s">
        <v>47</v>
      </c>
      <c r="AD30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95" spans="1:30" hidden="1" x14ac:dyDescent="0.2">
      <c r="A3095" t="s">
        <v>25</v>
      </c>
      <c r="C3095" t="e">
        <f>ABS((porsche_data[[#This Row],[Price]]-#REF!)/#REF!)</f>
        <v>#REF!</v>
      </c>
      <c r="D3095" t="s">
        <v>279</v>
      </c>
      <c r="E3095" t="s">
        <v>230</v>
      </c>
      <c r="F3095">
        <f>IF(OR(ISNUMBER(SEARCH(" 4S",porsche_data[[#This Row],[Model]])), ISNUMBER(SEARCH(" S",porsche_data[[#This Row],[Model]]))),1,0)</f>
        <v>0</v>
      </c>
      <c r="G3095">
        <f>IF(ISNUMBER(SEARCH("Turbo",porsche_data[[#This Row],[Model]])),1,0)</f>
        <v>0</v>
      </c>
      <c r="H3095">
        <f>IF(ISNUMBER(SEARCH("GT",porsche_data[[#This Row],[Model]])),1,0)</f>
        <v>0</v>
      </c>
      <c r="I3095">
        <f>IF(ISNUMBER(SEARCH("RS",porsche_data[[#This Row],[Model]])),1,0)</f>
        <v>0</v>
      </c>
      <c r="J3095">
        <f>IF(ISNUMBER(SEARCH("Targa",porsche_data[[#This Row],[Body]])),1,0)</f>
        <v>0</v>
      </c>
      <c r="K3095">
        <f>IF(ISNUMBER(SEARCH("Cabriolet",porsche_data[[#This Row],[Body]])),1,0)</f>
        <v>0</v>
      </c>
      <c r="L3095" t="s">
        <v>44</v>
      </c>
      <c r="N3095" t="s">
        <v>342</v>
      </c>
      <c r="O3095" t="str">
        <f>IF(ISNUMBER(SEARCH("km",porsche_data[[#This Row],[Mileage0]])),porsche_data[[#This Row],[Mileage0]],"")</f>
        <v>9000 km</v>
      </c>
      <c r="P3095" t="s">
        <v>18</v>
      </c>
      <c r="R3095" t="s">
        <v>19</v>
      </c>
      <c r="T3095" t="s">
        <v>20</v>
      </c>
      <c r="U3095" t="s">
        <v>21</v>
      </c>
      <c r="V3095">
        <f>IF(porsche_data[[#This Row],[Transmission]]="Automatic",1,0)</f>
        <v>0</v>
      </c>
      <c r="W3095">
        <f>IF(porsche_data[[#This Row],[Transmission]]="PDK",1,0)</f>
        <v>0</v>
      </c>
      <c r="X3095" t="s">
        <v>22</v>
      </c>
      <c r="Y3095">
        <f>IF(porsche_data[[#This Row],[Drive]]="Rear drive",0,1)</f>
        <v>0</v>
      </c>
      <c r="Z3095" t="s">
        <v>23</v>
      </c>
      <c r="AA3095" t="s">
        <v>24</v>
      </c>
      <c r="AB3095">
        <f>IF(OR(porsche_data[[#This Row],[Interior Color]]="Black",porsche_data[[#This Row],[Interior Color]]="Beige",porsche_data[[#This Row],[Interior Color]]="Brown",porsche_data[[#This Row],[Interior Color]]="Grey"),0,1)</f>
        <v>0</v>
      </c>
      <c r="AC3095" t="s">
        <v>61</v>
      </c>
      <c r="AD30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96" spans="1:30" x14ac:dyDescent="0.2">
      <c r="A3096" t="s">
        <v>2277</v>
      </c>
      <c r="B3096">
        <v>84964</v>
      </c>
      <c r="C3096">
        <f>ABS((porsche_data[[#This Row],[Price]]-AVERAGE(B3028:B7483))/_xlfn.STDEV.P(B3028:B7483))</f>
        <v>1.4199780766925105</v>
      </c>
      <c r="D3096" t="s">
        <v>101</v>
      </c>
      <c r="E3096" t="s">
        <v>230</v>
      </c>
      <c r="F3096">
        <f>IF(OR(ISNUMBER(SEARCH(" 4S",porsche_data[[#This Row],[Model]])), ISNUMBER(SEARCH(" S",porsche_data[[#This Row],[Model]]))),1,0)</f>
        <v>0</v>
      </c>
      <c r="G3096">
        <f>IF(ISNUMBER(SEARCH("Turbo",porsche_data[[#This Row],[Model]])),1,0)</f>
        <v>0</v>
      </c>
      <c r="H3096">
        <f>IF(ISNUMBER(SEARCH("GT",porsche_data[[#This Row],[Model]])),1,0)</f>
        <v>0</v>
      </c>
      <c r="I3096">
        <f>IF(ISNUMBER(SEARCH("RS",porsche_data[[#This Row],[Model]])),1,0)</f>
        <v>0</v>
      </c>
      <c r="J3096">
        <f>IF(ISNUMBER(SEARCH("Targa",porsche_data[[#This Row],[Body]])),1,0)</f>
        <v>0</v>
      </c>
      <c r="K3096">
        <f>IF(ISNUMBER(SEARCH("Cabriolet",porsche_data[[#This Row],[Body]])),1,0)</f>
        <v>1</v>
      </c>
      <c r="L3096" t="s">
        <v>16</v>
      </c>
      <c r="M3096">
        <v>964</v>
      </c>
      <c r="N3096" t="s">
        <v>2278</v>
      </c>
      <c r="O3096" s="3">
        <f>1*(LEFT(porsche_data[[#This Row],[Mileage0]],FIND(" ",porsche_data[[#This Row],[Mileage0]])-1))</f>
        <v>147441</v>
      </c>
      <c r="P3096" t="s">
        <v>18</v>
      </c>
      <c r="Q3096">
        <v>250</v>
      </c>
      <c r="R3096" t="s">
        <v>19</v>
      </c>
      <c r="S3096">
        <f>1*(LEFT(porsche_data[[#This Row],[Cylinder Capacity]],FIND(" ",porsche_data[[#This Row],[Cylinder Capacity]])-1))</f>
        <v>3.6</v>
      </c>
      <c r="T3096" t="s">
        <v>20</v>
      </c>
      <c r="U3096" t="s">
        <v>53</v>
      </c>
      <c r="V3096">
        <f>IF(porsche_data[[#This Row],[Transmission]]="Automatic",1,0)</f>
        <v>1</v>
      </c>
      <c r="W3096">
        <f>IF(porsche_data[[#This Row],[Transmission]]="PDK",1,0)</f>
        <v>0</v>
      </c>
      <c r="X3096" t="s">
        <v>22</v>
      </c>
      <c r="Y3096">
        <f>IF(porsche_data[[#This Row],[Drive]]="Rear drive",0,1)</f>
        <v>0</v>
      </c>
      <c r="Z3096" t="s">
        <v>23</v>
      </c>
      <c r="AA3096" t="s">
        <v>32</v>
      </c>
      <c r="AB3096">
        <f>IF(OR(porsche_data[[#This Row],[Interior Color]]="Black",porsche_data[[#This Row],[Interior Color]]="Beige",porsche_data[[#This Row],[Interior Color]]="Brown",porsche_data[[#This Row],[Interior Color]]="Grey"),0,1)</f>
        <v>0</v>
      </c>
      <c r="AC3096" t="s">
        <v>24</v>
      </c>
      <c r="AD30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097" spans="1:30" hidden="1" x14ac:dyDescent="0.2">
      <c r="A3097" t="s">
        <v>25</v>
      </c>
      <c r="C3097" t="e">
        <f>ABS((porsche_data[[#This Row],[Price]]-#REF!)/#REF!)</f>
        <v>#REF!</v>
      </c>
      <c r="D3097" t="s">
        <v>25</v>
      </c>
      <c r="E3097" t="s">
        <v>25</v>
      </c>
      <c r="F3097">
        <f>IF(OR(ISNUMBER(SEARCH(" 4S",porsche_data[[#This Row],[Model]])), ISNUMBER(SEARCH(" S",porsche_data[[#This Row],[Model]]))),1,0)</f>
        <v>0</v>
      </c>
      <c r="G3097">
        <f>IF(ISNUMBER(SEARCH("Turbo",porsche_data[[#This Row],[Model]])),1,0)</f>
        <v>0</v>
      </c>
      <c r="H3097">
        <f>IF(ISNUMBER(SEARCH("GT",porsche_data[[#This Row],[Model]])),1,0)</f>
        <v>0</v>
      </c>
      <c r="I3097">
        <f>IF(ISNUMBER(SEARCH("RS",porsche_data[[#This Row],[Model]])),1,0)</f>
        <v>0</v>
      </c>
      <c r="J3097">
        <f>IF(ISNUMBER(SEARCH("Targa",porsche_data[[#This Row],[Body]])),1,0)</f>
        <v>0</v>
      </c>
      <c r="K3097">
        <f>IF(ISNUMBER(SEARCH("Cabriolet",porsche_data[[#This Row],[Body]])),1,0)</f>
        <v>0</v>
      </c>
      <c r="L3097" t="s">
        <v>25</v>
      </c>
      <c r="N3097" t="s">
        <v>25</v>
      </c>
      <c r="O3097" t="str">
        <f>IF(ISNUMBER(SEARCH("km",porsche_data[[#This Row],[Mileage0]])),porsche_data[[#This Row],[Mileage0]],"")</f>
        <v/>
      </c>
      <c r="P3097" t="s">
        <v>25</v>
      </c>
      <c r="R3097" t="s">
        <v>25</v>
      </c>
      <c r="T3097" t="s">
        <v>25</v>
      </c>
      <c r="U3097" t="s">
        <v>25</v>
      </c>
      <c r="V3097">
        <f>IF(porsche_data[[#This Row],[Transmission]]="Automatic",1,0)</f>
        <v>0</v>
      </c>
      <c r="W3097">
        <f>IF(porsche_data[[#This Row],[Transmission]]="PDK",1,0)</f>
        <v>0</v>
      </c>
      <c r="X3097" t="s">
        <v>25</v>
      </c>
      <c r="Y3097">
        <f>IF(porsche_data[[#This Row],[Drive]]="Rear drive",0,1)</f>
        <v>1</v>
      </c>
      <c r="Z3097" t="s">
        <v>25</v>
      </c>
      <c r="AA3097" t="s">
        <v>25</v>
      </c>
      <c r="AB3097">
        <f>IF(OR(porsche_data[[#This Row],[Interior Color]]="Black",porsche_data[[#This Row],[Interior Color]]="Beige",porsche_data[[#This Row],[Interior Color]]="Brown",porsche_data[[#This Row],[Interior Color]]="Grey"),0,1)</f>
        <v>1</v>
      </c>
      <c r="AC3097" t="s">
        <v>25</v>
      </c>
      <c r="AD30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98" spans="1:30" hidden="1" x14ac:dyDescent="0.2">
      <c r="A3098" t="s">
        <v>25</v>
      </c>
      <c r="C3098" t="e">
        <f>ABS((porsche_data[[#This Row],[Price]]-#REF!)/#REF!)</f>
        <v>#REF!</v>
      </c>
      <c r="D3098" t="s">
        <v>654</v>
      </c>
      <c r="E3098" t="s">
        <v>119</v>
      </c>
      <c r="F3098">
        <f>IF(OR(ISNUMBER(SEARCH(" 4S",porsche_data[[#This Row],[Model]])), ISNUMBER(SEARCH(" S",porsche_data[[#This Row],[Model]]))),1,0)</f>
        <v>0</v>
      </c>
      <c r="G3098">
        <f>IF(ISNUMBER(SEARCH("Turbo",porsche_data[[#This Row],[Model]])),1,0)</f>
        <v>0</v>
      </c>
      <c r="H3098">
        <f>IF(ISNUMBER(SEARCH("GT",porsche_data[[#This Row],[Model]])),1,0)</f>
        <v>0</v>
      </c>
      <c r="I3098">
        <f>IF(ISNUMBER(SEARCH("RS",porsche_data[[#This Row],[Model]])),1,0)</f>
        <v>0</v>
      </c>
      <c r="J3098">
        <f>IF(ISNUMBER(SEARCH("Targa",porsche_data[[#This Row],[Body]])),1,0)</f>
        <v>0</v>
      </c>
      <c r="K3098">
        <f>IF(ISNUMBER(SEARCH("Cabriolet",porsche_data[[#This Row],[Body]])),1,0)</f>
        <v>0</v>
      </c>
      <c r="L3098" t="s">
        <v>44</v>
      </c>
      <c r="N3098" t="s">
        <v>25</v>
      </c>
      <c r="O3098" t="str">
        <f>IF(ISNUMBER(SEARCH("km",porsche_data[[#This Row],[Mileage0]])),porsche_data[[#This Row],[Mileage0]],"")</f>
        <v/>
      </c>
      <c r="P3098" t="s">
        <v>121</v>
      </c>
      <c r="R3098" t="s">
        <v>122</v>
      </c>
      <c r="T3098" t="s">
        <v>232</v>
      </c>
      <c r="U3098" t="s">
        <v>21</v>
      </c>
      <c r="V3098">
        <f>IF(porsche_data[[#This Row],[Transmission]]="Automatic",1,0)</f>
        <v>0</v>
      </c>
      <c r="W3098">
        <f>IF(porsche_data[[#This Row],[Transmission]]="PDK",1,0)</f>
        <v>0</v>
      </c>
      <c r="X3098" t="s">
        <v>22</v>
      </c>
      <c r="Y3098">
        <f>IF(porsche_data[[#This Row],[Drive]]="Rear drive",0,1)</f>
        <v>0</v>
      </c>
      <c r="Z3098" t="s">
        <v>23</v>
      </c>
      <c r="AA3098" t="s">
        <v>24</v>
      </c>
      <c r="AB3098">
        <f>IF(OR(porsche_data[[#This Row],[Interior Color]]="Black",porsche_data[[#This Row],[Interior Color]]="Beige",porsche_data[[#This Row],[Interior Color]]="Brown",porsche_data[[#This Row],[Interior Color]]="Grey"),0,1)</f>
        <v>0</v>
      </c>
      <c r="AC3098" t="s">
        <v>116</v>
      </c>
      <c r="AD30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099" spans="1:30" hidden="1" x14ac:dyDescent="0.2">
      <c r="A3099" t="s">
        <v>2300</v>
      </c>
      <c r="C3099" t="e">
        <f>ABS((porsche_data[[#This Row],[Price]]-#REF!)/#REF!)</f>
        <v>#REF!</v>
      </c>
      <c r="D3099" t="s">
        <v>93</v>
      </c>
      <c r="E3099" t="s">
        <v>107</v>
      </c>
      <c r="F3099">
        <f>IF(OR(ISNUMBER(SEARCH(" 4S",porsche_data[[#This Row],[Model]])), ISNUMBER(SEARCH(" S",porsche_data[[#This Row],[Model]]))),1,0)</f>
        <v>1</v>
      </c>
      <c r="G3099">
        <f>IF(ISNUMBER(SEARCH("Turbo",porsche_data[[#This Row],[Model]])),1,0)</f>
        <v>0</v>
      </c>
      <c r="H3099">
        <f>IF(ISNUMBER(SEARCH("GT",porsche_data[[#This Row],[Model]])),1,0)</f>
        <v>0</v>
      </c>
      <c r="I3099">
        <f>IF(ISNUMBER(SEARCH("RS",porsche_data[[#This Row],[Model]])),1,0)</f>
        <v>0</v>
      </c>
      <c r="J3099">
        <f>IF(ISNUMBER(SEARCH("Targa",porsche_data[[#This Row],[Body]])),1,0)</f>
        <v>0</v>
      </c>
      <c r="K3099">
        <f>IF(ISNUMBER(SEARCH("Cabriolet",porsche_data[[#This Row],[Body]])),1,0)</f>
        <v>0</v>
      </c>
      <c r="L3099" t="s">
        <v>108</v>
      </c>
      <c r="N3099" t="s">
        <v>4118</v>
      </c>
      <c r="O3099" t="str">
        <f>IF(ISNUMBER(SEARCH("km",porsche_data[[#This Row],[Mileage0]])),porsche_data[[#This Row],[Mileage0]],"")</f>
        <v>2300 km</v>
      </c>
      <c r="P3099" t="s">
        <v>110</v>
      </c>
      <c r="R3099" t="s">
        <v>111</v>
      </c>
      <c r="T3099" t="s">
        <v>20</v>
      </c>
      <c r="U3099" t="s">
        <v>21</v>
      </c>
      <c r="V3099">
        <f>IF(porsche_data[[#This Row],[Transmission]]="Automatic",1,0)</f>
        <v>0</v>
      </c>
      <c r="W3099">
        <f>IF(porsche_data[[#This Row],[Transmission]]="PDK",1,0)</f>
        <v>0</v>
      </c>
      <c r="X3099" t="s">
        <v>22</v>
      </c>
      <c r="Y3099">
        <f>IF(porsche_data[[#This Row],[Drive]]="Rear drive",0,1)</f>
        <v>0</v>
      </c>
      <c r="Z3099" t="s">
        <v>23</v>
      </c>
      <c r="AA3099" t="s">
        <v>24</v>
      </c>
      <c r="AB3099">
        <f>IF(OR(porsche_data[[#This Row],[Interior Color]]="Black",porsche_data[[#This Row],[Interior Color]]="Beige",porsche_data[[#This Row],[Interior Color]]="Brown",porsche_data[[#This Row],[Interior Color]]="Grey"),0,1)</f>
        <v>0</v>
      </c>
      <c r="AC3099" t="s">
        <v>116</v>
      </c>
      <c r="AD30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00" spans="1:30" x14ac:dyDescent="0.2">
      <c r="A3100" t="s">
        <v>2277</v>
      </c>
      <c r="B3100">
        <v>84964</v>
      </c>
      <c r="C3100">
        <f>ABS((porsche_data[[#This Row],[Price]]-AVERAGE(B3032:B7487))/_xlfn.STDEV.P(B3032:B7487))</f>
        <v>1.4253159016250065</v>
      </c>
      <c r="D3100" t="s">
        <v>349</v>
      </c>
      <c r="E3100" t="s">
        <v>43</v>
      </c>
      <c r="F3100">
        <f>IF(OR(ISNUMBER(SEARCH(" 4S",porsche_data[[#This Row],[Model]])), ISNUMBER(SEARCH(" S",porsche_data[[#This Row],[Model]]))),1,0)</f>
        <v>0</v>
      </c>
      <c r="G3100">
        <f>IF(ISNUMBER(SEARCH("Turbo",porsche_data[[#This Row],[Model]])),1,0)</f>
        <v>0</v>
      </c>
      <c r="H3100">
        <f>IF(ISNUMBER(SEARCH("GT",porsche_data[[#This Row],[Model]])),1,0)</f>
        <v>0</v>
      </c>
      <c r="I3100">
        <f>IF(ISNUMBER(SEARCH("RS",porsche_data[[#This Row],[Model]])),1,0)</f>
        <v>0</v>
      </c>
      <c r="J3100">
        <f>IF(ISNUMBER(SEARCH("Targa",porsche_data[[#This Row],[Body]])),1,0)</f>
        <v>0</v>
      </c>
      <c r="K3100">
        <f>IF(ISNUMBER(SEARCH("Cabriolet",porsche_data[[#This Row],[Body]])),1,0)</f>
        <v>0</v>
      </c>
      <c r="L3100" t="s">
        <v>44</v>
      </c>
      <c r="M3100">
        <v>964</v>
      </c>
      <c r="N3100" t="s">
        <v>2488</v>
      </c>
      <c r="O3100" s="3">
        <f>1*(LEFT(porsche_data[[#This Row],[Mileage0]],FIND(" ",porsche_data[[#This Row],[Mileage0]])-1))</f>
        <v>142040</v>
      </c>
      <c r="P3100" t="s">
        <v>18</v>
      </c>
      <c r="Q3100">
        <v>250</v>
      </c>
      <c r="R3100" t="s">
        <v>19</v>
      </c>
      <c r="S3100">
        <f>1*(LEFT(porsche_data[[#This Row],[Cylinder Capacity]],FIND(" ",porsche_data[[#This Row],[Cylinder Capacity]])-1))</f>
        <v>3.6</v>
      </c>
      <c r="T3100" t="s">
        <v>20</v>
      </c>
      <c r="U3100" t="s">
        <v>21</v>
      </c>
      <c r="V3100">
        <f>IF(porsche_data[[#This Row],[Transmission]]="Automatic",1,0)</f>
        <v>0</v>
      </c>
      <c r="W3100">
        <f>IF(porsche_data[[#This Row],[Transmission]]="PDK",1,0)</f>
        <v>0</v>
      </c>
      <c r="X3100" t="s">
        <v>46</v>
      </c>
      <c r="Y3100">
        <f>IF(porsche_data[[#This Row],[Drive]]="Rear drive",0,1)</f>
        <v>1</v>
      </c>
      <c r="Z3100" t="s">
        <v>23</v>
      </c>
      <c r="AA3100" t="s">
        <v>24</v>
      </c>
      <c r="AB3100">
        <f>IF(OR(porsche_data[[#This Row],[Interior Color]]="Black",porsche_data[[#This Row],[Interior Color]]="Beige",porsche_data[[#This Row],[Interior Color]]="Brown",porsche_data[[#This Row],[Interior Color]]="Grey"),0,1)</f>
        <v>0</v>
      </c>
      <c r="AC3100" t="s">
        <v>54</v>
      </c>
      <c r="AD31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01" spans="1:30" x14ac:dyDescent="0.2">
      <c r="A3101" t="s">
        <v>1627</v>
      </c>
      <c r="B3101">
        <v>84950</v>
      </c>
      <c r="C3101">
        <f>ABS((porsche_data[[#This Row],[Price]]-AVERAGE(B3033:B7488))/_xlfn.STDEV.P(B3033:B7488))</f>
        <v>1.4243194528894718</v>
      </c>
      <c r="D3101" t="s">
        <v>874</v>
      </c>
      <c r="E3101" t="s">
        <v>1628</v>
      </c>
      <c r="F3101">
        <f>IF(OR(ISNUMBER(SEARCH(" 4S",porsche_data[[#This Row],[Model]])), ISNUMBER(SEARCH(" S",porsche_data[[#This Row],[Model]]))),1,0)</f>
        <v>0</v>
      </c>
      <c r="G3101">
        <f>IF(ISNUMBER(SEARCH("Turbo",porsche_data[[#This Row],[Model]])),1,0)</f>
        <v>0</v>
      </c>
      <c r="H3101">
        <f>IF(ISNUMBER(SEARCH("GT",porsche_data[[#This Row],[Model]])),1,0)</f>
        <v>0</v>
      </c>
      <c r="I3101">
        <f>IF(ISNUMBER(SEARCH("RS",porsche_data[[#This Row],[Model]])),1,0)</f>
        <v>0</v>
      </c>
      <c r="J3101">
        <f>IF(ISNUMBER(SEARCH("Targa",porsche_data[[#This Row],[Body]])),1,0)</f>
        <v>0</v>
      </c>
      <c r="K3101">
        <f>IF(ISNUMBER(SEARCH("Cabriolet",porsche_data[[#This Row],[Body]])),1,0)</f>
        <v>0</v>
      </c>
      <c r="L3101" t="s">
        <v>44</v>
      </c>
      <c r="M3101">
        <v>991</v>
      </c>
      <c r="N3101" t="s">
        <v>1629</v>
      </c>
      <c r="O3101" s="3">
        <f>1*(LEFT(porsche_data[[#This Row],[Mileage0]],FIND(" ",porsche_data[[#This Row],[Mileage0]])-1))</f>
        <v>48950</v>
      </c>
      <c r="P3101" t="s">
        <v>197</v>
      </c>
      <c r="Q3101">
        <v>350</v>
      </c>
      <c r="R3101" t="s">
        <v>270</v>
      </c>
      <c r="S3101">
        <f>1*(LEFT(porsche_data[[#This Row],[Cylinder Capacity]],FIND(" ",porsche_data[[#This Row],[Cylinder Capacity]])-1))</f>
        <v>3.4</v>
      </c>
      <c r="T3101" t="s">
        <v>20</v>
      </c>
      <c r="U3101" t="s">
        <v>31</v>
      </c>
      <c r="V3101">
        <f>IF(porsche_data[[#This Row],[Transmission]]="Automatic",1,0)</f>
        <v>0</v>
      </c>
      <c r="W3101">
        <f>IF(porsche_data[[#This Row],[Transmission]]="PDK",1,0)</f>
        <v>1</v>
      </c>
      <c r="X3101" t="s">
        <v>22</v>
      </c>
      <c r="Y3101">
        <f>IF(porsche_data[[#This Row],[Drive]]="Rear drive",0,1)</f>
        <v>0</v>
      </c>
      <c r="Z3101" t="s">
        <v>23</v>
      </c>
      <c r="AA3101" t="s">
        <v>24</v>
      </c>
      <c r="AB3101">
        <f>IF(OR(porsche_data[[#This Row],[Interior Color]]="Black",porsche_data[[#This Row],[Interior Color]]="Beige",porsche_data[[#This Row],[Interior Color]]="Brown",porsche_data[[#This Row],[Interior Color]]="Grey"),0,1)</f>
        <v>0</v>
      </c>
      <c r="AC3101" t="s">
        <v>24</v>
      </c>
      <c r="AD31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02" spans="1:30" x14ac:dyDescent="0.2">
      <c r="A3102" t="s">
        <v>1627</v>
      </c>
      <c r="B3102">
        <v>84950</v>
      </c>
      <c r="C3102">
        <f>ABS((porsche_data[[#This Row],[Price]]-AVERAGE(B3034:B7489))/_xlfn.STDEV.P(B3034:B7489))</f>
        <v>1.4297102494388192</v>
      </c>
      <c r="D3102" t="s">
        <v>204</v>
      </c>
      <c r="E3102" t="s">
        <v>205</v>
      </c>
      <c r="F3102">
        <f>IF(OR(ISNUMBER(SEARCH(" 4S",porsche_data[[#This Row],[Model]])), ISNUMBER(SEARCH(" S",porsche_data[[#This Row],[Model]]))),1,0)</f>
        <v>1</v>
      </c>
      <c r="G3102">
        <f>IF(ISNUMBER(SEARCH("Turbo",porsche_data[[#This Row],[Model]])),1,0)</f>
        <v>0</v>
      </c>
      <c r="H3102">
        <f>IF(ISNUMBER(SEARCH("GT",porsche_data[[#This Row],[Model]])),1,0)</f>
        <v>0</v>
      </c>
      <c r="I3102">
        <f>IF(ISNUMBER(SEARCH("RS",porsche_data[[#This Row],[Model]])),1,0)</f>
        <v>0</v>
      </c>
      <c r="J3102">
        <f>IF(ISNUMBER(SEARCH("Targa",porsche_data[[#This Row],[Body]])),1,0)</f>
        <v>0</v>
      </c>
      <c r="K3102">
        <f>IF(ISNUMBER(SEARCH("Cabriolet",porsche_data[[#This Row],[Body]])),1,0)</f>
        <v>1</v>
      </c>
      <c r="L3102" t="s">
        <v>16</v>
      </c>
      <c r="M3102">
        <v>991</v>
      </c>
      <c r="N3102" t="s">
        <v>5027</v>
      </c>
      <c r="O3102" s="3">
        <f>1*(LEFT(porsche_data[[#This Row],[Mileage0]],FIND(" ",porsche_data[[#This Row],[Mileage0]])-1))</f>
        <v>96566</v>
      </c>
      <c r="P3102" t="s">
        <v>207</v>
      </c>
      <c r="Q3102">
        <v>400</v>
      </c>
      <c r="R3102" t="s">
        <v>88</v>
      </c>
      <c r="S3102">
        <f>1*(LEFT(porsche_data[[#This Row],[Cylinder Capacity]],FIND(" ",porsche_data[[#This Row],[Cylinder Capacity]])-1))</f>
        <v>3.8</v>
      </c>
      <c r="T3102" t="s">
        <v>20</v>
      </c>
      <c r="U3102" t="s">
        <v>31</v>
      </c>
      <c r="V3102">
        <f>IF(porsche_data[[#This Row],[Transmission]]="Automatic",1,0)</f>
        <v>0</v>
      </c>
      <c r="W3102">
        <f>IF(porsche_data[[#This Row],[Transmission]]="PDK",1,0)</f>
        <v>1</v>
      </c>
      <c r="X3102" t="s">
        <v>22</v>
      </c>
      <c r="Y3102">
        <f>IF(porsche_data[[#This Row],[Drive]]="Rear drive",0,1)</f>
        <v>0</v>
      </c>
      <c r="Z3102" t="s">
        <v>23</v>
      </c>
      <c r="AA3102" t="s">
        <v>116</v>
      </c>
      <c r="AB3102">
        <f>IF(OR(porsche_data[[#This Row],[Interior Color]]="Black",porsche_data[[#This Row],[Interior Color]]="Beige",porsche_data[[#This Row],[Interior Color]]="Brown",porsche_data[[#This Row],[Interior Color]]="Grey"),0,1)</f>
        <v>1</v>
      </c>
      <c r="AC3102" t="s">
        <v>24</v>
      </c>
      <c r="AD31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03" spans="1:30" hidden="1" x14ac:dyDescent="0.2">
      <c r="A3103" t="s">
        <v>25</v>
      </c>
      <c r="C3103" t="e">
        <f>ABS((porsche_data[[#This Row],[Price]]-#REF!)/#REF!)</f>
        <v>#REF!</v>
      </c>
      <c r="D3103" t="s">
        <v>25</v>
      </c>
      <c r="E3103" t="s">
        <v>25</v>
      </c>
      <c r="F3103">
        <f>IF(OR(ISNUMBER(SEARCH(" 4S",porsche_data[[#This Row],[Model]])), ISNUMBER(SEARCH(" S",porsche_data[[#This Row],[Model]]))),1,0)</f>
        <v>0</v>
      </c>
      <c r="G3103">
        <f>IF(ISNUMBER(SEARCH("Turbo",porsche_data[[#This Row],[Model]])),1,0)</f>
        <v>0</v>
      </c>
      <c r="H3103">
        <f>IF(ISNUMBER(SEARCH("GT",porsche_data[[#This Row],[Model]])),1,0)</f>
        <v>0</v>
      </c>
      <c r="I3103">
        <f>IF(ISNUMBER(SEARCH("RS",porsche_data[[#This Row],[Model]])),1,0)</f>
        <v>0</v>
      </c>
      <c r="J3103">
        <f>IF(ISNUMBER(SEARCH("Targa",porsche_data[[#This Row],[Body]])),1,0)</f>
        <v>0</v>
      </c>
      <c r="K3103">
        <f>IF(ISNUMBER(SEARCH("Cabriolet",porsche_data[[#This Row],[Body]])),1,0)</f>
        <v>0</v>
      </c>
      <c r="L3103" t="s">
        <v>25</v>
      </c>
      <c r="N3103" t="s">
        <v>25</v>
      </c>
      <c r="O3103" t="str">
        <f>IF(ISNUMBER(SEARCH("km",porsche_data[[#This Row],[Mileage0]])),porsche_data[[#This Row],[Mileage0]],"")</f>
        <v/>
      </c>
      <c r="P3103" t="s">
        <v>25</v>
      </c>
      <c r="R3103" t="s">
        <v>25</v>
      </c>
      <c r="T3103" t="s">
        <v>25</v>
      </c>
      <c r="U3103" t="s">
        <v>25</v>
      </c>
      <c r="V3103">
        <f>IF(porsche_data[[#This Row],[Transmission]]="Automatic",1,0)</f>
        <v>0</v>
      </c>
      <c r="W3103">
        <f>IF(porsche_data[[#This Row],[Transmission]]="PDK",1,0)</f>
        <v>0</v>
      </c>
      <c r="X3103" t="s">
        <v>25</v>
      </c>
      <c r="Y3103">
        <f>IF(porsche_data[[#This Row],[Drive]]="Rear drive",0,1)</f>
        <v>1</v>
      </c>
      <c r="Z3103" t="s">
        <v>25</v>
      </c>
      <c r="AA3103" t="s">
        <v>25</v>
      </c>
      <c r="AB3103">
        <f>IF(OR(porsche_data[[#This Row],[Interior Color]]="Black",porsche_data[[#This Row],[Interior Color]]="Beige",porsche_data[[#This Row],[Interior Color]]="Brown",porsche_data[[#This Row],[Interior Color]]="Grey"),0,1)</f>
        <v>1</v>
      </c>
      <c r="AC3103" t="s">
        <v>25</v>
      </c>
      <c r="AD31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04" spans="1:30" x14ac:dyDescent="0.2">
      <c r="A3104" t="s">
        <v>1005</v>
      </c>
      <c r="B3104">
        <v>84911</v>
      </c>
      <c r="C3104">
        <f>ABS((porsche_data[[#This Row],[Price]]-AVERAGE(B3036:B7491))/_xlfn.STDEV.P(B3036:B7491))</f>
        <v>1.4378648923949717</v>
      </c>
      <c r="D3104" t="s">
        <v>298</v>
      </c>
      <c r="E3104" t="s">
        <v>891</v>
      </c>
      <c r="F3104">
        <f>IF(OR(ISNUMBER(SEARCH(" 4S",porsche_data[[#This Row],[Model]])), ISNUMBER(SEARCH(" S",porsche_data[[#This Row],[Model]]))),1,0)</f>
        <v>0</v>
      </c>
      <c r="G3104">
        <f>IF(ISNUMBER(SEARCH("Turbo",porsche_data[[#This Row],[Model]])),1,0)</f>
        <v>1</v>
      </c>
      <c r="H3104">
        <f>IF(ISNUMBER(SEARCH("GT",porsche_data[[#This Row],[Model]])),1,0)</f>
        <v>0</v>
      </c>
      <c r="I3104">
        <f>IF(ISNUMBER(SEARCH("RS",porsche_data[[#This Row],[Model]])),1,0)</f>
        <v>0</v>
      </c>
      <c r="J3104">
        <f>IF(ISNUMBER(SEARCH("Targa",porsche_data[[#This Row],[Body]])),1,0)</f>
        <v>0</v>
      </c>
      <c r="K3104">
        <f>IF(ISNUMBER(SEARCH("Cabriolet",porsche_data[[#This Row],[Body]])),1,0)</f>
        <v>0</v>
      </c>
      <c r="L3104" t="s">
        <v>44</v>
      </c>
      <c r="M3104">
        <v>997</v>
      </c>
      <c r="N3104" t="s">
        <v>1006</v>
      </c>
      <c r="O3104" s="3">
        <f>1*(LEFT(porsche_data[[#This Row],[Mileage0]],FIND(" ",porsche_data[[#This Row],[Mileage0]])-1))</f>
        <v>39352</v>
      </c>
      <c r="P3104" t="s">
        <v>178</v>
      </c>
      <c r="Q3104">
        <v>480</v>
      </c>
      <c r="R3104" t="s">
        <v>19</v>
      </c>
      <c r="S3104">
        <f>1*(LEFT(porsche_data[[#This Row],[Cylinder Capacity]],FIND(" ",porsche_data[[#This Row],[Cylinder Capacity]])-1))</f>
        <v>3.6</v>
      </c>
      <c r="T3104" t="s">
        <v>20</v>
      </c>
      <c r="U3104" t="s">
        <v>53</v>
      </c>
      <c r="V3104">
        <f>IF(porsche_data[[#This Row],[Transmission]]="Automatic",1,0)</f>
        <v>1</v>
      </c>
      <c r="W3104">
        <f>IF(porsche_data[[#This Row],[Transmission]]="PDK",1,0)</f>
        <v>0</v>
      </c>
      <c r="X3104" t="s">
        <v>46</v>
      </c>
      <c r="Y3104">
        <f>IF(porsche_data[[#This Row],[Drive]]="Rear drive",0,1)</f>
        <v>1</v>
      </c>
      <c r="Z3104" t="s">
        <v>23</v>
      </c>
      <c r="AA3104" t="s">
        <v>250</v>
      </c>
      <c r="AB3104">
        <f>IF(OR(porsche_data[[#This Row],[Interior Color]]="Black",porsche_data[[#This Row],[Interior Color]]="Beige",porsche_data[[#This Row],[Interior Color]]="Brown",porsche_data[[#This Row],[Interior Color]]="Grey"),0,1)</f>
        <v>0</v>
      </c>
      <c r="AC3104" t="s">
        <v>99</v>
      </c>
      <c r="AD31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05" spans="1:30" hidden="1" x14ac:dyDescent="0.2">
      <c r="A3105" t="s">
        <v>1005</v>
      </c>
      <c r="B3105">
        <v>84911</v>
      </c>
      <c r="C3105" t="e">
        <f>ABS((porsche_data[[#This Row],[Price]]-#REF!)/#REF!)</f>
        <v>#REF!</v>
      </c>
      <c r="D3105" t="s">
        <v>645</v>
      </c>
      <c r="E3105" t="s">
        <v>102</v>
      </c>
      <c r="F3105">
        <f>IF(OR(ISNUMBER(SEARCH(" 4S",porsche_data[[#This Row],[Model]])), ISNUMBER(SEARCH(" S",porsche_data[[#This Row],[Model]]))),1,0)</f>
        <v>0</v>
      </c>
      <c r="G3105">
        <f>IF(ISNUMBER(SEARCH("Turbo",porsche_data[[#This Row],[Model]])),1,0)</f>
        <v>0</v>
      </c>
      <c r="H3105">
        <f>IF(ISNUMBER(SEARCH("GT",porsche_data[[#This Row],[Model]])),1,0)</f>
        <v>0</v>
      </c>
      <c r="I3105">
        <f>IF(ISNUMBER(SEARCH("RS",porsche_data[[#This Row],[Model]])),1,0)</f>
        <v>0</v>
      </c>
      <c r="J3105">
        <f>IF(ISNUMBER(SEARCH("Targa",porsche_data[[#This Row],[Body]])),1,0)</f>
        <v>0</v>
      </c>
      <c r="K3105">
        <f>IF(ISNUMBER(SEARCH("Cabriolet",porsche_data[[#This Row],[Body]])),1,0)</f>
        <v>0</v>
      </c>
      <c r="L3105" t="s">
        <v>44</v>
      </c>
      <c r="N3105" t="s">
        <v>2332</v>
      </c>
      <c r="O3105" t="str">
        <f>IF(ISNUMBER(SEARCH("km",porsche_data[[#This Row],[Mileage0]])),porsche_data[[#This Row],[Mileage0]],"")</f>
        <v>181500 km</v>
      </c>
      <c r="P3105" t="s">
        <v>25</v>
      </c>
      <c r="R3105" t="s">
        <v>25</v>
      </c>
      <c r="T3105" t="s">
        <v>20</v>
      </c>
      <c r="U3105" t="s">
        <v>21</v>
      </c>
      <c r="V3105">
        <f>IF(porsche_data[[#This Row],[Transmission]]="Automatic",1,0)</f>
        <v>0</v>
      </c>
      <c r="W3105">
        <f>IF(porsche_data[[#This Row],[Transmission]]="PDK",1,0)</f>
        <v>0</v>
      </c>
      <c r="X3105" t="s">
        <v>22</v>
      </c>
      <c r="Y3105">
        <f>IF(porsche_data[[#This Row],[Drive]]="Rear drive",0,1)</f>
        <v>0</v>
      </c>
      <c r="Z3105" t="s">
        <v>23</v>
      </c>
      <c r="AA3105" t="s">
        <v>24</v>
      </c>
      <c r="AB3105">
        <f>IF(OR(porsche_data[[#This Row],[Interior Color]]="Black",porsche_data[[#This Row],[Interior Color]]="Beige",porsche_data[[#This Row],[Interior Color]]="Brown",porsche_data[[#This Row],[Interior Color]]="Grey"),0,1)</f>
        <v>0</v>
      </c>
      <c r="AC3105" t="s">
        <v>99</v>
      </c>
      <c r="AD31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06" spans="1:30" x14ac:dyDescent="0.2">
      <c r="A3106" t="s">
        <v>1005</v>
      </c>
      <c r="B3106">
        <v>84911</v>
      </c>
      <c r="C3106">
        <f>ABS((porsche_data[[#This Row],[Price]]-AVERAGE(B3038:B7493))/_xlfn.STDEV.P(B3038:B7493))</f>
        <v>1.443374272016283</v>
      </c>
      <c r="D3106" t="s">
        <v>563</v>
      </c>
      <c r="E3106" t="s">
        <v>376</v>
      </c>
      <c r="F3106">
        <f>IF(OR(ISNUMBER(SEARCH(" 4S",porsche_data[[#This Row],[Model]])), ISNUMBER(SEARCH(" S",porsche_data[[#This Row],[Model]]))),1,0)</f>
        <v>0</v>
      </c>
      <c r="G3106">
        <f>IF(ISNUMBER(SEARCH("Turbo",porsche_data[[#This Row],[Model]])),1,0)</f>
        <v>0</v>
      </c>
      <c r="H3106">
        <f>IF(ISNUMBER(SEARCH("GT",porsche_data[[#This Row],[Model]])),1,0)</f>
        <v>0</v>
      </c>
      <c r="I3106">
        <f>IF(ISNUMBER(SEARCH("RS",porsche_data[[#This Row],[Model]])),1,0)</f>
        <v>0</v>
      </c>
      <c r="J3106">
        <f>IF(ISNUMBER(SEARCH("Targa",porsche_data[[#This Row],[Body]])),1,0)</f>
        <v>0</v>
      </c>
      <c r="K3106">
        <f>IF(ISNUMBER(SEARCH("Cabriolet",porsche_data[[#This Row],[Body]])),1,0)</f>
        <v>1</v>
      </c>
      <c r="L3106" t="s">
        <v>16</v>
      </c>
      <c r="M3106">
        <v>911</v>
      </c>
      <c r="N3106" t="s">
        <v>2450</v>
      </c>
      <c r="O3106" s="3">
        <f>1*(LEFT(porsche_data[[#This Row],[Mileage0]],FIND(" ",porsche_data[[#This Row],[Mileage0]])-1))</f>
        <v>77000</v>
      </c>
      <c r="P3106" t="s">
        <v>59</v>
      </c>
      <c r="Q3106">
        <v>231</v>
      </c>
      <c r="R3106" t="s">
        <v>60</v>
      </c>
      <c r="S3106">
        <f>1*(LEFT(porsche_data[[#This Row],[Cylinder Capacity]],FIND(" ",porsche_data[[#This Row],[Cylinder Capacity]])-1))</f>
        <v>3.2</v>
      </c>
      <c r="T3106" t="s">
        <v>20</v>
      </c>
      <c r="U3106" t="s">
        <v>21</v>
      </c>
      <c r="V3106">
        <f>IF(porsche_data[[#This Row],[Transmission]]="Automatic",1,0)</f>
        <v>0</v>
      </c>
      <c r="W3106">
        <f>IF(porsche_data[[#This Row],[Transmission]]="PDK",1,0)</f>
        <v>0</v>
      </c>
      <c r="X3106" t="s">
        <v>22</v>
      </c>
      <c r="Y3106">
        <f>IF(porsche_data[[#This Row],[Drive]]="Rear drive",0,1)</f>
        <v>0</v>
      </c>
      <c r="Z3106" t="s">
        <v>23</v>
      </c>
      <c r="AA3106" t="s">
        <v>24</v>
      </c>
      <c r="AB3106">
        <f>IF(OR(porsche_data[[#This Row],[Interior Color]]="Black",porsche_data[[#This Row],[Interior Color]]="Beige",porsche_data[[#This Row],[Interior Color]]="Brown",porsche_data[[#This Row],[Interior Color]]="Grey"),0,1)</f>
        <v>0</v>
      </c>
      <c r="AC3106" t="s">
        <v>116</v>
      </c>
      <c r="AD31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07" spans="1:30" hidden="1" x14ac:dyDescent="0.2">
      <c r="A3107" t="s">
        <v>2576</v>
      </c>
      <c r="C3107" t="e">
        <f>ABS((porsche_data[[#This Row],[Price]]-#REF!)/#REF!)</f>
        <v>#REF!</v>
      </c>
      <c r="D3107" t="s">
        <v>204</v>
      </c>
      <c r="E3107" t="s">
        <v>794</v>
      </c>
      <c r="F3107">
        <f>IF(OR(ISNUMBER(SEARCH(" 4S",porsche_data[[#This Row],[Model]])), ISNUMBER(SEARCH(" S",porsche_data[[#This Row],[Model]]))),1,0)</f>
        <v>1</v>
      </c>
      <c r="G3107">
        <f>IF(ISNUMBER(SEARCH("Turbo",porsche_data[[#This Row],[Model]])),1,0)</f>
        <v>0</v>
      </c>
      <c r="H3107">
        <f>IF(ISNUMBER(SEARCH("GT",porsche_data[[#This Row],[Model]])),1,0)</f>
        <v>0</v>
      </c>
      <c r="I3107">
        <f>IF(ISNUMBER(SEARCH("RS",porsche_data[[#This Row],[Model]])),1,0)</f>
        <v>0</v>
      </c>
      <c r="J3107">
        <f>IF(ISNUMBER(SEARCH("Targa",porsche_data[[#This Row],[Body]])),1,0)</f>
        <v>0</v>
      </c>
      <c r="K3107">
        <f>IF(ISNUMBER(SEARCH("Cabriolet",porsche_data[[#This Row],[Body]])),1,0)</f>
        <v>0</v>
      </c>
      <c r="L3107" t="s">
        <v>44</v>
      </c>
      <c r="N3107" t="s">
        <v>2577</v>
      </c>
      <c r="O3107" t="str">
        <f>IF(ISNUMBER(SEARCH("km",porsche_data[[#This Row],[Mileage0]])),porsche_data[[#This Row],[Mileage0]],"")</f>
        <v>122000 km</v>
      </c>
      <c r="P3107" t="s">
        <v>207</v>
      </c>
      <c r="R3107" t="s">
        <v>88</v>
      </c>
      <c r="T3107" t="s">
        <v>20</v>
      </c>
      <c r="U3107" t="s">
        <v>31</v>
      </c>
      <c r="V3107">
        <f>IF(porsche_data[[#This Row],[Transmission]]="Automatic",1,0)</f>
        <v>0</v>
      </c>
      <c r="W3107">
        <f>IF(porsche_data[[#This Row],[Transmission]]="PDK",1,0)</f>
        <v>1</v>
      </c>
      <c r="X3107" t="s">
        <v>46</v>
      </c>
      <c r="Y3107">
        <f>IF(porsche_data[[#This Row],[Drive]]="Rear drive",0,1)</f>
        <v>1</v>
      </c>
      <c r="Z3107" t="s">
        <v>23</v>
      </c>
      <c r="AA3107" t="s">
        <v>24</v>
      </c>
      <c r="AB3107">
        <f>IF(OR(porsche_data[[#This Row],[Interior Color]]="Black",porsche_data[[#This Row],[Interior Color]]="Beige",porsche_data[[#This Row],[Interior Color]]="Brown",porsche_data[[#This Row],[Interior Color]]="Grey"),0,1)</f>
        <v>0</v>
      </c>
      <c r="AC3107" t="s">
        <v>24</v>
      </c>
      <c r="AD31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08" spans="1:30" hidden="1" x14ac:dyDescent="0.2">
      <c r="A3108" t="s">
        <v>507</v>
      </c>
      <c r="B3108">
        <v>84900</v>
      </c>
      <c r="C3108" t="e">
        <f>ABS((porsche_data[[#This Row],[Price]]-#REF!)/#REF!)</f>
        <v>#REF!</v>
      </c>
      <c r="D3108" t="s">
        <v>49</v>
      </c>
      <c r="E3108" t="s">
        <v>50</v>
      </c>
      <c r="F3108">
        <f>IF(OR(ISNUMBER(SEARCH(" 4S",porsche_data[[#This Row],[Model]])), ISNUMBER(SEARCH(" S",porsche_data[[#This Row],[Model]]))),1,0)</f>
        <v>0</v>
      </c>
      <c r="G3108">
        <f>IF(ISNUMBER(SEARCH("Turbo",porsche_data[[#This Row],[Model]])),1,0)</f>
        <v>0</v>
      </c>
      <c r="H3108">
        <f>IF(ISNUMBER(SEARCH("GT",porsche_data[[#This Row],[Model]])),1,0)</f>
        <v>0</v>
      </c>
      <c r="I3108">
        <f>IF(ISNUMBER(SEARCH("RS",porsche_data[[#This Row],[Model]])),1,0)</f>
        <v>0</v>
      </c>
      <c r="J3108">
        <f>IF(ISNUMBER(SEARCH("Targa",porsche_data[[#This Row],[Body]])),1,0)</f>
        <v>0</v>
      </c>
      <c r="K3108">
        <f>IF(ISNUMBER(SEARCH("Cabriolet",porsche_data[[#This Row],[Body]])),1,0)</f>
        <v>0</v>
      </c>
      <c r="L3108" t="s">
        <v>44</v>
      </c>
      <c r="M3108">
        <v>993</v>
      </c>
      <c r="N3108" t="s">
        <v>2847</v>
      </c>
      <c r="O3108" t="str">
        <f>IF(ISNUMBER(SEARCH("km",porsche_data[[#This Row],[Mileage0]])),porsche_data[[#This Row],[Mileage0]],"")</f>
        <v/>
      </c>
      <c r="P3108" t="s">
        <v>790</v>
      </c>
      <c r="Q3108">
        <v>315</v>
      </c>
      <c r="R3108" t="s">
        <v>19</v>
      </c>
      <c r="S3108">
        <v>0</v>
      </c>
      <c r="T3108" t="s">
        <v>20</v>
      </c>
      <c r="U3108" t="s">
        <v>21</v>
      </c>
      <c r="V3108">
        <f>IF(porsche_data[[#This Row],[Transmission]]="Automatic",1,0)</f>
        <v>0</v>
      </c>
      <c r="W3108">
        <f>IF(porsche_data[[#This Row],[Transmission]]="PDK",1,0)</f>
        <v>0</v>
      </c>
      <c r="X3108" t="s">
        <v>22</v>
      </c>
      <c r="Y3108">
        <f>IF(porsche_data[[#This Row],[Drive]]="Rear drive",0,1)</f>
        <v>0</v>
      </c>
      <c r="Z3108" t="s">
        <v>23</v>
      </c>
      <c r="AA3108" t="s">
        <v>32</v>
      </c>
      <c r="AB3108">
        <f>IF(OR(porsche_data[[#This Row],[Interior Color]]="Black",porsche_data[[#This Row],[Interior Color]]="Beige",porsche_data[[#This Row],[Interior Color]]="Brown",porsche_data[[#This Row],[Interior Color]]="Grey"),0,1)</f>
        <v>0</v>
      </c>
      <c r="AC3108" t="s">
        <v>32</v>
      </c>
      <c r="AD31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09" spans="1:30" hidden="1" x14ac:dyDescent="0.2">
      <c r="A3109" t="s">
        <v>25</v>
      </c>
      <c r="C3109" t="e">
        <f>ABS((porsche_data[[#This Row],[Price]]-#REF!)/#REF!)</f>
        <v>#REF!</v>
      </c>
      <c r="D3109" t="s">
        <v>25</v>
      </c>
      <c r="E3109" t="s">
        <v>25</v>
      </c>
      <c r="F3109">
        <f>IF(OR(ISNUMBER(SEARCH(" 4S",porsche_data[[#This Row],[Model]])), ISNUMBER(SEARCH(" S",porsche_data[[#This Row],[Model]]))),1,0)</f>
        <v>0</v>
      </c>
      <c r="G3109">
        <f>IF(ISNUMBER(SEARCH("Turbo",porsche_data[[#This Row],[Model]])),1,0)</f>
        <v>0</v>
      </c>
      <c r="H3109">
        <f>IF(ISNUMBER(SEARCH("GT",porsche_data[[#This Row],[Model]])),1,0)</f>
        <v>0</v>
      </c>
      <c r="I3109">
        <f>IF(ISNUMBER(SEARCH("RS",porsche_data[[#This Row],[Model]])),1,0)</f>
        <v>0</v>
      </c>
      <c r="J3109">
        <f>IF(ISNUMBER(SEARCH("Targa",porsche_data[[#This Row],[Body]])),1,0)</f>
        <v>0</v>
      </c>
      <c r="K3109">
        <f>IF(ISNUMBER(SEARCH("Cabriolet",porsche_data[[#This Row],[Body]])),1,0)</f>
        <v>0</v>
      </c>
      <c r="L3109" t="s">
        <v>25</v>
      </c>
      <c r="N3109" t="s">
        <v>25</v>
      </c>
      <c r="O3109" t="str">
        <f>IF(ISNUMBER(SEARCH("km",porsche_data[[#This Row],[Mileage0]])),porsche_data[[#This Row],[Mileage0]],"")</f>
        <v/>
      </c>
      <c r="P3109" t="s">
        <v>25</v>
      </c>
      <c r="R3109" t="s">
        <v>25</v>
      </c>
      <c r="T3109" t="s">
        <v>25</v>
      </c>
      <c r="U3109" t="s">
        <v>25</v>
      </c>
      <c r="V3109">
        <f>IF(porsche_data[[#This Row],[Transmission]]="Automatic",1,0)</f>
        <v>0</v>
      </c>
      <c r="W3109">
        <f>IF(porsche_data[[#This Row],[Transmission]]="PDK",1,0)</f>
        <v>0</v>
      </c>
      <c r="X3109" t="s">
        <v>25</v>
      </c>
      <c r="Y3109">
        <f>IF(porsche_data[[#This Row],[Drive]]="Rear drive",0,1)</f>
        <v>1</v>
      </c>
      <c r="Z3109" t="s">
        <v>25</v>
      </c>
      <c r="AA3109" t="s">
        <v>25</v>
      </c>
      <c r="AB3109">
        <f>IF(OR(porsche_data[[#This Row],[Interior Color]]="Black",porsche_data[[#This Row],[Interior Color]]="Beige",porsche_data[[#This Row],[Interior Color]]="Brown",porsche_data[[#This Row],[Interior Color]]="Grey"),0,1)</f>
        <v>1</v>
      </c>
      <c r="AC3109" t="s">
        <v>25</v>
      </c>
      <c r="AD31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10" spans="1:30" x14ac:dyDescent="0.2">
      <c r="A3110" t="s">
        <v>2194</v>
      </c>
      <c r="B3110">
        <v>84500</v>
      </c>
      <c r="C3110">
        <f>ABS((porsche_data[[#This Row],[Price]]-AVERAGE(B3042:B7497))/_xlfn.STDEV.P(B3042:B7497))</f>
        <v>1.4139298888977088</v>
      </c>
      <c r="D3110" t="s">
        <v>49</v>
      </c>
      <c r="E3110" t="s">
        <v>50</v>
      </c>
      <c r="F3110">
        <f>IF(OR(ISNUMBER(SEARCH(" 4S",porsche_data[[#This Row],[Model]])), ISNUMBER(SEARCH(" S",porsche_data[[#This Row],[Model]]))),1,0)</f>
        <v>0</v>
      </c>
      <c r="G3110">
        <f>IF(ISNUMBER(SEARCH("Turbo",porsche_data[[#This Row],[Model]])),1,0)</f>
        <v>0</v>
      </c>
      <c r="H3110">
        <f>IF(ISNUMBER(SEARCH("GT",porsche_data[[#This Row],[Model]])),1,0)</f>
        <v>0</v>
      </c>
      <c r="I3110">
        <f>IF(ISNUMBER(SEARCH("RS",porsche_data[[#This Row],[Model]])),1,0)</f>
        <v>0</v>
      </c>
      <c r="J3110">
        <f>IF(ISNUMBER(SEARCH("Targa",porsche_data[[#This Row],[Body]])),1,0)</f>
        <v>0</v>
      </c>
      <c r="K3110">
        <f>IF(ISNUMBER(SEARCH("Cabriolet",porsche_data[[#This Row],[Body]])),1,0)</f>
        <v>1</v>
      </c>
      <c r="L3110" t="s">
        <v>16</v>
      </c>
      <c r="M3110">
        <v>993</v>
      </c>
      <c r="N3110" t="s">
        <v>2195</v>
      </c>
      <c r="O3110" s="3">
        <f>1*(LEFT(porsche_data[[#This Row],[Mileage0]],FIND(" ",porsche_data[[#This Row],[Mileage0]])-1))</f>
        <v>90900</v>
      </c>
      <c r="P3110" t="s">
        <v>52</v>
      </c>
      <c r="Q3110">
        <v>272</v>
      </c>
      <c r="R3110" t="s">
        <v>19</v>
      </c>
      <c r="S3110">
        <f>1*(LEFT(porsche_data[[#This Row],[Cylinder Capacity]],FIND(" ",porsche_data[[#This Row],[Cylinder Capacity]])-1))</f>
        <v>3.6</v>
      </c>
      <c r="T3110" t="s">
        <v>20</v>
      </c>
      <c r="U3110" t="s">
        <v>53</v>
      </c>
      <c r="V3110">
        <f>IF(porsche_data[[#This Row],[Transmission]]="Automatic",1,0)</f>
        <v>1</v>
      </c>
      <c r="W3110">
        <f>IF(porsche_data[[#This Row],[Transmission]]="PDK",1,0)</f>
        <v>0</v>
      </c>
      <c r="X3110" t="s">
        <v>22</v>
      </c>
      <c r="Y3110">
        <f>IF(porsche_data[[#This Row],[Drive]]="Rear drive",0,1)</f>
        <v>0</v>
      </c>
      <c r="Z3110" t="s">
        <v>23</v>
      </c>
      <c r="AA3110" t="s">
        <v>24</v>
      </c>
      <c r="AB3110">
        <f>IF(OR(porsche_data[[#This Row],[Interior Color]]="Black",porsche_data[[#This Row],[Interior Color]]="Beige",porsche_data[[#This Row],[Interior Color]]="Brown",porsche_data[[#This Row],[Interior Color]]="Grey"),0,1)</f>
        <v>0</v>
      </c>
      <c r="AC3110" t="s">
        <v>24</v>
      </c>
      <c r="AD31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11" spans="1:30" hidden="1" x14ac:dyDescent="0.2">
      <c r="A3111" t="s">
        <v>4126</v>
      </c>
      <c r="C3111" t="e">
        <f>ABS((porsche_data[[#This Row],[Price]]-#REF!)/#REF!)</f>
        <v>#REF!</v>
      </c>
      <c r="D3111" t="s">
        <v>101</v>
      </c>
      <c r="E3111" t="s">
        <v>383</v>
      </c>
      <c r="F3111">
        <f>IF(OR(ISNUMBER(SEARCH(" 4S",porsche_data[[#This Row],[Model]])), ISNUMBER(SEARCH(" S",porsche_data[[#This Row],[Model]]))),1,0)</f>
        <v>0</v>
      </c>
      <c r="G3111">
        <f>IF(ISNUMBER(SEARCH("Turbo",porsche_data[[#This Row],[Model]])),1,0)</f>
        <v>0</v>
      </c>
      <c r="H3111">
        <f>IF(ISNUMBER(SEARCH("GT",porsche_data[[#This Row],[Model]])),1,0)</f>
        <v>0</v>
      </c>
      <c r="I3111">
        <f>IF(ISNUMBER(SEARCH("RS",porsche_data[[#This Row],[Model]])),1,0)</f>
        <v>0</v>
      </c>
      <c r="J3111">
        <f>IF(ISNUMBER(SEARCH("Targa",porsche_data[[#This Row],[Body]])),1,0)</f>
        <v>0</v>
      </c>
      <c r="K3111">
        <f>IF(ISNUMBER(SEARCH("Cabriolet",porsche_data[[#This Row],[Body]])),1,0)</f>
        <v>0</v>
      </c>
      <c r="L3111" t="s">
        <v>44</v>
      </c>
      <c r="N3111" t="s">
        <v>4127</v>
      </c>
      <c r="O3111" t="str">
        <f>IF(ISNUMBER(SEARCH("km",porsche_data[[#This Row],[Mileage0]])),porsche_data[[#This Row],[Mileage0]],"")</f>
        <v>148239 km</v>
      </c>
      <c r="P3111" t="s">
        <v>385</v>
      </c>
      <c r="R3111" t="s">
        <v>78</v>
      </c>
      <c r="T3111" t="s">
        <v>20</v>
      </c>
      <c r="U3111" t="s">
        <v>21</v>
      </c>
      <c r="V3111">
        <f>IF(porsche_data[[#This Row],[Transmission]]="Automatic",1,0)</f>
        <v>0</v>
      </c>
      <c r="W3111">
        <f>IF(porsche_data[[#This Row],[Transmission]]="PDK",1,0)</f>
        <v>0</v>
      </c>
      <c r="X3111" t="s">
        <v>22</v>
      </c>
      <c r="Y3111">
        <f>IF(porsche_data[[#This Row],[Drive]]="Rear drive",0,1)</f>
        <v>0</v>
      </c>
      <c r="Z3111" t="s">
        <v>23</v>
      </c>
      <c r="AA3111" t="s">
        <v>54</v>
      </c>
      <c r="AB3111">
        <f>IF(OR(porsche_data[[#This Row],[Interior Color]]="Black",porsche_data[[#This Row],[Interior Color]]="Beige",porsche_data[[#This Row],[Interior Color]]="Brown",porsche_data[[#This Row],[Interior Color]]="Grey"),0,1)</f>
        <v>1</v>
      </c>
      <c r="AC3111" t="s">
        <v>99</v>
      </c>
      <c r="AD31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12" spans="1:30" x14ac:dyDescent="0.2">
      <c r="A3112" t="s">
        <v>4125</v>
      </c>
      <c r="B3112">
        <v>84371</v>
      </c>
      <c r="C3112">
        <f>ABS((porsche_data[[#This Row],[Price]]-AVERAGE(B3044:B7499))/_xlfn.STDEV.P(B3044:B7499))</f>
        <v>1.4046882212035579</v>
      </c>
      <c r="D3112" t="s">
        <v>267</v>
      </c>
      <c r="E3112" t="s">
        <v>205</v>
      </c>
      <c r="F3112">
        <f>IF(OR(ISNUMBER(SEARCH(" 4S",porsche_data[[#This Row],[Model]])), ISNUMBER(SEARCH(" S",porsche_data[[#This Row],[Model]]))),1,0)</f>
        <v>1</v>
      </c>
      <c r="G3112">
        <f>IF(ISNUMBER(SEARCH("Turbo",porsche_data[[#This Row],[Model]])),1,0)</f>
        <v>0</v>
      </c>
      <c r="H3112">
        <f>IF(ISNUMBER(SEARCH("GT",porsche_data[[#This Row],[Model]])),1,0)</f>
        <v>0</v>
      </c>
      <c r="I3112">
        <f>IF(ISNUMBER(SEARCH("RS",porsche_data[[#This Row],[Model]])),1,0)</f>
        <v>0</v>
      </c>
      <c r="J3112">
        <f>IF(ISNUMBER(SEARCH("Targa",porsche_data[[#This Row],[Body]])),1,0)</f>
        <v>0</v>
      </c>
      <c r="K3112">
        <f>IF(ISNUMBER(SEARCH("Cabriolet",porsche_data[[#This Row],[Body]])),1,0)</f>
        <v>0</v>
      </c>
      <c r="L3112" t="s">
        <v>44</v>
      </c>
      <c r="M3112">
        <v>991</v>
      </c>
      <c r="N3112" t="s">
        <v>1088</v>
      </c>
      <c r="O3112" s="3">
        <f>1*(LEFT(porsche_data[[#This Row],[Mileage0]],FIND(" ",porsche_data[[#This Row],[Mileage0]])-1))</f>
        <v>105000</v>
      </c>
      <c r="P3112" t="s">
        <v>796</v>
      </c>
      <c r="Q3112">
        <v>430</v>
      </c>
      <c r="R3112" t="s">
        <v>88</v>
      </c>
      <c r="S3112">
        <f>1*(LEFT(porsche_data[[#This Row],[Cylinder Capacity]],FIND(" ",porsche_data[[#This Row],[Cylinder Capacity]])-1))</f>
        <v>3.8</v>
      </c>
      <c r="T3112" t="s">
        <v>20</v>
      </c>
      <c r="U3112" t="s">
        <v>31</v>
      </c>
      <c r="V3112">
        <f>IF(porsche_data[[#This Row],[Transmission]]="Automatic",1,0)</f>
        <v>0</v>
      </c>
      <c r="W3112">
        <f>IF(porsche_data[[#This Row],[Transmission]]="PDK",1,0)</f>
        <v>1</v>
      </c>
      <c r="X3112" t="s">
        <v>22</v>
      </c>
      <c r="Y3112">
        <f>IF(porsche_data[[#This Row],[Drive]]="Rear drive",0,1)</f>
        <v>0</v>
      </c>
      <c r="Z3112" t="s">
        <v>23</v>
      </c>
      <c r="AA3112" t="s">
        <v>24</v>
      </c>
      <c r="AB3112">
        <f>IF(OR(porsche_data[[#This Row],[Interior Color]]="Black",porsche_data[[#This Row],[Interior Color]]="Beige",porsche_data[[#This Row],[Interior Color]]="Brown",porsche_data[[#This Row],[Interior Color]]="Grey"),0,1)</f>
        <v>0</v>
      </c>
      <c r="AC3112" t="s">
        <v>24</v>
      </c>
      <c r="AD31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13" spans="1:30" hidden="1" x14ac:dyDescent="0.2">
      <c r="A3113" t="s">
        <v>348</v>
      </c>
      <c r="C3113" t="e">
        <f>ABS((porsche_data[[#This Row],[Price]]-#REF!)/#REF!)</f>
        <v>#REF!</v>
      </c>
      <c r="D3113" t="s">
        <v>106</v>
      </c>
      <c r="E3113" t="s">
        <v>193</v>
      </c>
      <c r="F3113">
        <f>IF(OR(ISNUMBER(SEARCH(" 4S",porsche_data[[#This Row],[Model]])), ISNUMBER(SEARCH(" S",porsche_data[[#This Row],[Model]]))),1,0)</f>
        <v>1</v>
      </c>
      <c r="G3113">
        <f>IF(ISNUMBER(SEARCH("Turbo",porsche_data[[#This Row],[Model]])),1,0)</f>
        <v>0</v>
      </c>
      <c r="H3113">
        <f>IF(ISNUMBER(SEARCH("GT",porsche_data[[#This Row],[Model]])),1,0)</f>
        <v>0</v>
      </c>
      <c r="I3113">
        <f>IF(ISNUMBER(SEARCH("RS",porsche_data[[#This Row],[Model]])),1,0)</f>
        <v>0</v>
      </c>
      <c r="J3113">
        <f>IF(ISNUMBER(SEARCH("Targa",porsche_data[[#This Row],[Body]])),1,0)</f>
        <v>0</v>
      </c>
      <c r="K3113">
        <f>IF(ISNUMBER(SEARCH("Cabriolet",porsche_data[[#This Row],[Body]])),1,0)</f>
        <v>1</v>
      </c>
      <c r="L3113" t="s">
        <v>16</v>
      </c>
      <c r="N3113" t="s">
        <v>4130</v>
      </c>
      <c r="O3113" t="str">
        <f>IF(ISNUMBER(SEARCH("km",porsche_data[[#This Row],[Mileage0]])),porsche_data[[#This Row],[Mileage0]],"")</f>
        <v>13450 km</v>
      </c>
      <c r="P3113" t="s">
        <v>73</v>
      </c>
      <c r="R3113" t="s">
        <v>111</v>
      </c>
      <c r="T3113" t="s">
        <v>20</v>
      </c>
      <c r="U3113" t="s">
        <v>21</v>
      </c>
      <c r="V3113">
        <f>IF(porsche_data[[#This Row],[Transmission]]="Automatic",1,0)</f>
        <v>0</v>
      </c>
      <c r="W3113">
        <f>IF(porsche_data[[#This Row],[Transmission]]="PDK",1,0)</f>
        <v>0</v>
      </c>
      <c r="X3113" t="s">
        <v>22</v>
      </c>
      <c r="Y3113">
        <f>IF(porsche_data[[#This Row],[Drive]]="Rear drive",0,1)</f>
        <v>0</v>
      </c>
      <c r="Z3113" t="s">
        <v>23</v>
      </c>
      <c r="AA3113" t="s">
        <v>24</v>
      </c>
      <c r="AB3113">
        <f>IF(OR(porsche_data[[#This Row],[Interior Color]]="Black",porsche_data[[#This Row],[Interior Color]]="Beige",porsche_data[[#This Row],[Interior Color]]="Brown",porsche_data[[#This Row],[Interior Color]]="Grey"),0,1)</f>
        <v>0</v>
      </c>
      <c r="AC3113" t="s">
        <v>24</v>
      </c>
      <c r="AD31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14" spans="1:30" hidden="1" x14ac:dyDescent="0.2">
      <c r="A3114" t="s">
        <v>25</v>
      </c>
      <c r="C3114" t="e">
        <f>ABS((porsche_data[[#This Row],[Price]]-#REF!)/#REF!)</f>
        <v>#REF!</v>
      </c>
      <c r="D3114" t="s">
        <v>118</v>
      </c>
      <c r="E3114" t="s">
        <v>655</v>
      </c>
      <c r="F3114">
        <f>IF(OR(ISNUMBER(SEARCH(" 4S",porsche_data[[#This Row],[Model]])), ISNUMBER(SEARCH(" S",porsche_data[[#This Row],[Model]]))),1,0)</f>
        <v>1</v>
      </c>
      <c r="G3114">
        <f>IF(ISNUMBER(SEARCH("Turbo",porsche_data[[#This Row],[Model]])),1,0)</f>
        <v>0</v>
      </c>
      <c r="H3114">
        <f>IF(ISNUMBER(SEARCH("GT",porsche_data[[#This Row],[Model]])),1,0)</f>
        <v>0</v>
      </c>
      <c r="I3114">
        <f>IF(ISNUMBER(SEARCH("RS",porsche_data[[#This Row],[Model]])),1,0)</f>
        <v>0</v>
      </c>
      <c r="J3114">
        <f>IF(ISNUMBER(SEARCH("Targa",porsche_data[[#This Row],[Body]])),1,0)</f>
        <v>0</v>
      </c>
      <c r="K3114">
        <f>IF(ISNUMBER(SEARCH("Cabriolet",porsche_data[[#This Row],[Body]])),1,0)</f>
        <v>0</v>
      </c>
      <c r="L3114" t="s">
        <v>44</v>
      </c>
      <c r="N3114" t="s">
        <v>1172</v>
      </c>
      <c r="O3114" t="str">
        <f>IF(ISNUMBER(SEARCH("km",porsche_data[[#This Row],[Mileage0]])),porsche_data[[#This Row],[Mileage0]],"")</f>
        <v>1000 km</v>
      </c>
      <c r="P3114" t="s">
        <v>4131</v>
      </c>
      <c r="R3114" t="s">
        <v>122</v>
      </c>
      <c r="T3114" t="s">
        <v>20</v>
      </c>
      <c r="U3114" t="s">
        <v>21</v>
      </c>
      <c r="V3114">
        <f>IF(porsche_data[[#This Row],[Transmission]]="Automatic",1,0)</f>
        <v>0</v>
      </c>
      <c r="W3114">
        <f>IF(porsche_data[[#This Row],[Transmission]]="PDK",1,0)</f>
        <v>0</v>
      </c>
      <c r="X3114" t="s">
        <v>22</v>
      </c>
      <c r="Y3114">
        <f>IF(porsche_data[[#This Row],[Drive]]="Rear drive",0,1)</f>
        <v>0</v>
      </c>
      <c r="Z3114" t="s">
        <v>23</v>
      </c>
      <c r="AA3114" t="s">
        <v>24</v>
      </c>
      <c r="AB3114">
        <f>IF(OR(porsche_data[[#This Row],[Interior Color]]="Black",porsche_data[[#This Row],[Interior Color]]="Beige",porsche_data[[#This Row],[Interior Color]]="Brown",porsche_data[[#This Row],[Interior Color]]="Grey"),0,1)</f>
        <v>0</v>
      </c>
      <c r="AC3114" t="s">
        <v>40</v>
      </c>
      <c r="AD31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15" spans="1:30" hidden="1" x14ac:dyDescent="0.2">
      <c r="A3115" t="s">
        <v>25</v>
      </c>
      <c r="C3115" t="e">
        <f>ABS((porsche_data[[#This Row],[Price]]-#REF!)/#REF!)</f>
        <v>#REF!</v>
      </c>
      <c r="D3115" t="s">
        <v>25</v>
      </c>
      <c r="E3115" t="s">
        <v>25</v>
      </c>
      <c r="F3115">
        <f>IF(OR(ISNUMBER(SEARCH(" 4S",porsche_data[[#This Row],[Model]])), ISNUMBER(SEARCH(" S",porsche_data[[#This Row],[Model]]))),1,0)</f>
        <v>0</v>
      </c>
      <c r="G3115">
        <f>IF(ISNUMBER(SEARCH("Turbo",porsche_data[[#This Row],[Model]])),1,0)</f>
        <v>0</v>
      </c>
      <c r="H3115">
        <f>IF(ISNUMBER(SEARCH("GT",porsche_data[[#This Row],[Model]])),1,0)</f>
        <v>0</v>
      </c>
      <c r="I3115">
        <f>IF(ISNUMBER(SEARCH("RS",porsche_data[[#This Row],[Model]])),1,0)</f>
        <v>0</v>
      </c>
      <c r="J3115">
        <f>IF(ISNUMBER(SEARCH("Targa",porsche_data[[#This Row],[Body]])),1,0)</f>
        <v>0</v>
      </c>
      <c r="K3115">
        <f>IF(ISNUMBER(SEARCH("Cabriolet",porsche_data[[#This Row],[Body]])),1,0)</f>
        <v>0</v>
      </c>
      <c r="L3115" t="s">
        <v>25</v>
      </c>
      <c r="N3115" t="s">
        <v>25</v>
      </c>
      <c r="O3115" t="str">
        <f>IF(ISNUMBER(SEARCH("km",porsche_data[[#This Row],[Mileage0]])),porsche_data[[#This Row],[Mileage0]],"")</f>
        <v/>
      </c>
      <c r="P3115" t="s">
        <v>25</v>
      </c>
      <c r="R3115" t="s">
        <v>25</v>
      </c>
      <c r="T3115" t="s">
        <v>25</v>
      </c>
      <c r="U3115" t="s">
        <v>25</v>
      </c>
      <c r="V3115">
        <f>IF(porsche_data[[#This Row],[Transmission]]="Automatic",1,0)</f>
        <v>0</v>
      </c>
      <c r="W3115">
        <f>IF(porsche_data[[#This Row],[Transmission]]="PDK",1,0)</f>
        <v>0</v>
      </c>
      <c r="X3115" t="s">
        <v>25</v>
      </c>
      <c r="Y3115">
        <f>IF(porsche_data[[#This Row],[Drive]]="Rear drive",0,1)</f>
        <v>1</v>
      </c>
      <c r="Z3115" t="s">
        <v>25</v>
      </c>
      <c r="AA3115" t="s">
        <v>25</v>
      </c>
      <c r="AB3115">
        <f>IF(OR(porsche_data[[#This Row],[Interior Color]]="Black",porsche_data[[#This Row],[Interior Color]]="Beige",porsche_data[[#This Row],[Interior Color]]="Brown",porsche_data[[#This Row],[Interior Color]]="Grey"),0,1)</f>
        <v>1</v>
      </c>
      <c r="AC3115" t="s">
        <v>25</v>
      </c>
      <c r="AD31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16" spans="1:30" hidden="1" x14ac:dyDescent="0.2">
      <c r="A3116" t="s">
        <v>1186</v>
      </c>
      <c r="C3116" t="e">
        <f>ABS((porsche_data[[#This Row],[Price]]-#REF!)/#REF!)</f>
        <v>#REF!</v>
      </c>
      <c r="D3116" t="s">
        <v>106</v>
      </c>
      <c r="E3116" t="s">
        <v>443</v>
      </c>
      <c r="F3116">
        <f>IF(OR(ISNUMBER(SEARCH(" 4S",porsche_data[[#This Row],[Model]])), ISNUMBER(SEARCH(" S",porsche_data[[#This Row],[Model]]))),1,0)</f>
        <v>0</v>
      </c>
      <c r="G3116">
        <f>IF(ISNUMBER(SEARCH("Turbo",porsche_data[[#This Row],[Model]])),1,0)</f>
        <v>0</v>
      </c>
      <c r="H3116">
        <f>IF(ISNUMBER(SEARCH("GT",porsche_data[[#This Row],[Model]])),1,0)</f>
        <v>1</v>
      </c>
      <c r="I3116">
        <f>IF(ISNUMBER(SEARCH("RS",porsche_data[[#This Row],[Model]])),1,0)</f>
        <v>0</v>
      </c>
      <c r="J3116">
        <f>IF(ISNUMBER(SEARCH("Targa",porsche_data[[#This Row],[Body]])),1,0)</f>
        <v>0</v>
      </c>
      <c r="K3116">
        <f>IF(ISNUMBER(SEARCH("Cabriolet",porsche_data[[#This Row],[Body]])),1,0)</f>
        <v>0</v>
      </c>
      <c r="L3116" t="s">
        <v>44</v>
      </c>
      <c r="N3116" t="s">
        <v>4132</v>
      </c>
      <c r="O3116" t="str">
        <f>IF(ISNUMBER(SEARCH("km",porsche_data[[#This Row],[Mileage0]])),porsche_data[[#This Row],[Mileage0]],"")</f>
        <v>8381 km</v>
      </c>
      <c r="P3116" t="s">
        <v>73</v>
      </c>
      <c r="R3116" t="s">
        <v>111</v>
      </c>
      <c r="T3116" t="s">
        <v>20</v>
      </c>
      <c r="U3116" t="s">
        <v>21</v>
      </c>
      <c r="V3116">
        <f>IF(porsche_data[[#This Row],[Transmission]]="Automatic",1,0)</f>
        <v>0</v>
      </c>
      <c r="W3116">
        <f>IF(porsche_data[[#This Row],[Transmission]]="PDK",1,0)</f>
        <v>0</v>
      </c>
      <c r="X3116" t="s">
        <v>22</v>
      </c>
      <c r="Y3116">
        <f>IF(porsche_data[[#This Row],[Drive]]="Rear drive",0,1)</f>
        <v>0</v>
      </c>
      <c r="Z3116" t="s">
        <v>23</v>
      </c>
      <c r="AA3116" t="s">
        <v>24</v>
      </c>
      <c r="AB3116">
        <f>IF(OR(porsche_data[[#This Row],[Interior Color]]="Black",porsche_data[[#This Row],[Interior Color]]="Beige",porsche_data[[#This Row],[Interior Color]]="Brown",porsche_data[[#This Row],[Interior Color]]="Grey"),0,1)</f>
        <v>0</v>
      </c>
      <c r="AC3116" t="s">
        <v>24</v>
      </c>
      <c r="AD31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17" spans="1:30" hidden="1" x14ac:dyDescent="0.2">
      <c r="A3117" t="s">
        <v>3865</v>
      </c>
      <c r="B3117">
        <v>84000</v>
      </c>
      <c r="C3117" t="e">
        <f>ABS((porsche_data[[#This Row],[Price]]-#REF!)/#REF!)</f>
        <v>#REF!</v>
      </c>
      <c r="D3117" t="s">
        <v>930</v>
      </c>
      <c r="E3117" t="s">
        <v>426</v>
      </c>
      <c r="F3117">
        <f>IF(OR(ISNUMBER(SEARCH(" 4S",porsche_data[[#This Row],[Model]])), ISNUMBER(SEARCH(" S",porsche_data[[#This Row],[Model]]))),1,0)</f>
        <v>0</v>
      </c>
      <c r="G3117">
        <f>IF(ISNUMBER(SEARCH("Turbo",porsche_data[[#This Row],[Model]])),1,0)</f>
        <v>0</v>
      </c>
      <c r="H3117">
        <f>IF(ISNUMBER(SEARCH("GT",porsche_data[[#This Row],[Model]])),1,0)</f>
        <v>0</v>
      </c>
      <c r="I3117">
        <f>IF(ISNUMBER(SEARCH("RS",porsche_data[[#This Row],[Model]])),1,0)</f>
        <v>0</v>
      </c>
      <c r="J3117">
        <f>IF(ISNUMBER(SEARCH("Targa",porsche_data[[#This Row],[Body]])),1,0)</f>
        <v>0</v>
      </c>
      <c r="K3117">
        <f>IF(ISNUMBER(SEARCH("Cabriolet",porsche_data[[#This Row],[Body]])),1,0)</f>
        <v>0</v>
      </c>
      <c r="L3117" t="s">
        <v>44</v>
      </c>
      <c r="N3117" t="s">
        <v>1325</v>
      </c>
      <c r="O3117" t="str">
        <f>IF(ISNUMBER(SEARCH("km",porsche_data[[#This Row],[Mileage0]])),porsche_data[[#This Row],[Mileage0]],"")</f>
        <v>133000 km</v>
      </c>
      <c r="P3117" t="s">
        <v>121</v>
      </c>
      <c r="R3117" t="s">
        <v>569</v>
      </c>
      <c r="T3117" t="s">
        <v>20</v>
      </c>
      <c r="U3117" t="s">
        <v>21</v>
      </c>
      <c r="V3117">
        <f>IF(porsche_data[[#This Row],[Transmission]]="Automatic",1,0)</f>
        <v>0</v>
      </c>
      <c r="W3117">
        <f>IF(porsche_data[[#This Row],[Transmission]]="PDK",1,0)</f>
        <v>0</v>
      </c>
      <c r="X3117" t="s">
        <v>22</v>
      </c>
      <c r="Y3117">
        <f>IF(porsche_data[[#This Row],[Drive]]="Rear drive",0,1)</f>
        <v>0</v>
      </c>
      <c r="Z3117" t="s">
        <v>23</v>
      </c>
      <c r="AA3117" t="s">
        <v>24</v>
      </c>
      <c r="AB3117">
        <f>IF(OR(porsche_data[[#This Row],[Interior Color]]="Black",porsche_data[[#This Row],[Interior Color]]="Beige",porsche_data[[#This Row],[Interior Color]]="Brown",porsche_data[[#This Row],[Interior Color]]="Grey"),0,1)</f>
        <v>0</v>
      </c>
      <c r="AC3117" t="s">
        <v>589</v>
      </c>
      <c r="AD31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18" spans="1:30" x14ac:dyDescent="0.2">
      <c r="A3118" t="s">
        <v>1795</v>
      </c>
      <c r="B3118">
        <v>83999</v>
      </c>
      <c r="C3118">
        <f>ABS((porsche_data[[#This Row],[Price]]-AVERAGE(B3050:B7505))/_xlfn.STDEV.P(B3050:B7505))</f>
        <v>1.3991856800446119</v>
      </c>
      <c r="D3118" t="s">
        <v>27</v>
      </c>
      <c r="E3118" t="s">
        <v>397</v>
      </c>
      <c r="F3118">
        <f>IF(OR(ISNUMBER(SEARCH(" 4S",porsche_data[[#This Row],[Model]])), ISNUMBER(SEARCH(" S",porsche_data[[#This Row],[Model]]))),1,0)</f>
        <v>1</v>
      </c>
      <c r="G3118">
        <f>IF(ISNUMBER(SEARCH("Turbo",porsche_data[[#This Row],[Model]])),1,0)</f>
        <v>0</v>
      </c>
      <c r="H3118">
        <f>IF(ISNUMBER(SEARCH("GT",porsche_data[[#This Row],[Model]])),1,0)</f>
        <v>0</v>
      </c>
      <c r="I3118">
        <f>IF(ISNUMBER(SEARCH("RS",porsche_data[[#This Row],[Model]])),1,0)</f>
        <v>0</v>
      </c>
      <c r="J3118">
        <f>IF(ISNUMBER(SEARCH("Targa",porsche_data[[#This Row],[Body]])),1,0)</f>
        <v>0</v>
      </c>
      <c r="K3118">
        <f>IF(ISNUMBER(SEARCH("Cabriolet",porsche_data[[#This Row],[Body]])),1,0)</f>
        <v>0</v>
      </c>
      <c r="L3118" t="s">
        <v>44</v>
      </c>
      <c r="M3118">
        <v>997</v>
      </c>
      <c r="N3118" t="s">
        <v>1796</v>
      </c>
      <c r="O3118" s="3">
        <f>1*(LEFT(porsche_data[[#This Row],[Mileage0]],FIND(" ",porsche_data[[#This Row],[Mileage0]])-1))</f>
        <v>97500</v>
      </c>
      <c r="P3118" t="s">
        <v>182</v>
      </c>
      <c r="Q3118">
        <v>385</v>
      </c>
      <c r="R3118" t="s">
        <v>88</v>
      </c>
      <c r="S3118">
        <f>1*(LEFT(porsche_data[[#This Row],[Cylinder Capacity]],FIND(" ",porsche_data[[#This Row],[Cylinder Capacity]])-1))</f>
        <v>3.8</v>
      </c>
      <c r="T3118" t="s">
        <v>20</v>
      </c>
      <c r="U3118" t="s">
        <v>21</v>
      </c>
      <c r="V3118">
        <f>IF(porsche_data[[#This Row],[Transmission]]="Automatic",1,0)</f>
        <v>0</v>
      </c>
      <c r="W3118">
        <f>IF(porsche_data[[#This Row],[Transmission]]="PDK",1,0)</f>
        <v>0</v>
      </c>
      <c r="X3118" t="s">
        <v>46</v>
      </c>
      <c r="Y3118">
        <f>IF(porsche_data[[#This Row],[Drive]]="Rear drive",0,1)</f>
        <v>1</v>
      </c>
      <c r="Z3118" t="s">
        <v>23</v>
      </c>
      <c r="AA3118" t="s">
        <v>24</v>
      </c>
      <c r="AB3118">
        <f>IF(OR(porsche_data[[#This Row],[Interior Color]]="Black",porsche_data[[#This Row],[Interior Color]]="Beige",porsche_data[[#This Row],[Interior Color]]="Brown",porsche_data[[#This Row],[Interior Color]]="Grey"),0,1)</f>
        <v>0</v>
      </c>
      <c r="AC3118" t="s">
        <v>24</v>
      </c>
      <c r="AD31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19" spans="1:30" hidden="1" x14ac:dyDescent="0.2">
      <c r="A3119" t="s">
        <v>4134</v>
      </c>
      <c r="C3119" t="e">
        <f>ABS((porsche_data[[#This Row],[Price]]-#REF!)/#REF!)</f>
        <v>#REF!</v>
      </c>
      <c r="D3119" t="s">
        <v>80</v>
      </c>
      <c r="E3119" t="s">
        <v>1715</v>
      </c>
      <c r="F3119">
        <f>IF(OR(ISNUMBER(SEARCH(" 4S",porsche_data[[#This Row],[Model]])), ISNUMBER(SEARCH(" S",porsche_data[[#This Row],[Model]]))),1,0)</f>
        <v>0</v>
      </c>
      <c r="G3119">
        <f>IF(ISNUMBER(SEARCH("Turbo",porsche_data[[#This Row],[Model]])),1,0)</f>
        <v>1</v>
      </c>
      <c r="H3119">
        <f>IF(ISNUMBER(SEARCH("GT",porsche_data[[#This Row],[Model]])),1,0)</f>
        <v>0</v>
      </c>
      <c r="I3119">
        <f>IF(ISNUMBER(SEARCH("RS",porsche_data[[#This Row],[Model]])),1,0)</f>
        <v>0</v>
      </c>
      <c r="J3119">
        <f>IF(ISNUMBER(SEARCH("Targa",porsche_data[[#This Row],[Body]])),1,0)</f>
        <v>0</v>
      </c>
      <c r="K3119">
        <f>IF(ISNUMBER(SEARCH("Cabriolet",porsche_data[[#This Row],[Body]])),1,0)</f>
        <v>1</v>
      </c>
      <c r="L3119" t="s">
        <v>16</v>
      </c>
      <c r="N3119" t="s">
        <v>4135</v>
      </c>
      <c r="O3119" t="str">
        <f>IF(ISNUMBER(SEARCH("km",porsche_data[[#This Row],[Mileage0]])),porsche_data[[#This Row],[Mileage0]],"")</f>
        <v/>
      </c>
      <c r="P3119" t="s">
        <v>1717</v>
      </c>
      <c r="R3119" t="s">
        <v>88</v>
      </c>
      <c r="T3119" t="s">
        <v>20</v>
      </c>
      <c r="U3119" t="s">
        <v>31</v>
      </c>
      <c r="V3119">
        <f>IF(porsche_data[[#This Row],[Transmission]]="Automatic",1,0)</f>
        <v>0</v>
      </c>
      <c r="W3119">
        <f>IF(porsche_data[[#This Row],[Transmission]]="PDK",1,0)</f>
        <v>1</v>
      </c>
      <c r="X3119" t="s">
        <v>46</v>
      </c>
      <c r="Y3119">
        <f>IF(porsche_data[[#This Row],[Drive]]="Rear drive",0,1)</f>
        <v>1</v>
      </c>
      <c r="Z3119" t="s">
        <v>23</v>
      </c>
      <c r="AA3119" t="s">
        <v>68</v>
      </c>
      <c r="AB3119">
        <f>IF(OR(porsche_data[[#This Row],[Interior Color]]="Black",porsche_data[[#This Row],[Interior Color]]="Beige",porsche_data[[#This Row],[Interior Color]]="Brown",porsche_data[[#This Row],[Interior Color]]="Grey"),0,1)</f>
        <v>0</v>
      </c>
      <c r="AC3119" t="s">
        <v>61</v>
      </c>
      <c r="AD31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20" spans="1:30" x14ac:dyDescent="0.2">
      <c r="A3120" t="s">
        <v>2156</v>
      </c>
      <c r="B3120">
        <v>83900</v>
      </c>
      <c r="C3120">
        <f>ABS((porsche_data[[#This Row],[Price]]-AVERAGE(B3052:B7507))/_xlfn.STDEV.P(B3052:B7507))</f>
        <v>1.4025349481716225</v>
      </c>
      <c r="D3120" t="s">
        <v>772</v>
      </c>
      <c r="E3120" t="s">
        <v>321</v>
      </c>
      <c r="F3120">
        <f>IF(OR(ISNUMBER(SEARCH(" 4S",porsche_data[[#This Row],[Model]])), ISNUMBER(SEARCH(" S",porsche_data[[#This Row],[Model]]))),1,0)</f>
        <v>0</v>
      </c>
      <c r="G3120">
        <f>IF(ISNUMBER(SEARCH("Turbo",porsche_data[[#This Row],[Model]])),1,0)</f>
        <v>1</v>
      </c>
      <c r="H3120">
        <f>IF(ISNUMBER(SEARCH("GT",porsche_data[[#This Row],[Model]])),1,0)</f>
        <v>0</v>
      </c>
      <c r="I3120">
        <f>IF(ISNUMBER(SEARCH("RS",porsche_data[[#This Row],[Model]])),1,0)</f>
        <v>0</v>
      </c>
      <c r="J3120">
        <f>IF(ISNUMBER(SEARCH("Targa",porsche_data[[#This Row],[Body]])),1,0)</f>
        <v>0</v>
      </c>
      <c r="K3120">
        <f>IF(ISNUMBER(SEARCH("Cabriolet",porsche_data[[#This Row],[Body]])),1,0)</f>
        <v>0</v>
      </c>
      <c r="L3120" t="s">
        <v>44</v>
      </c>
      <c r="M3120">
        <v>996</v>
      </c>
      <c r="N3120" t="s">
        <v>2047</v>
      </c>
      <c r="O3120" s="3">
        <f>1*(LEFT(porsche_data[[#This Row],[Mileage0]],FIND(" ",porsche_data[[#This Row],[Mileage0]])-1))</f>
        <v>50000</v>
      </c>
      <c r="P3120" t="s">
        <v>73</v>
      </c>
      <c r="Q3120">
        <v>420</v>
      </c>
      <c r="R3120" t="s">
        <v>19</v>
      </c>
      <c r="S3120">
        <f>1*(LEFT(porsche_data[[#This Row],[Cylinder Capacity]],FIND(" ",porsche_data[[#This Row],[Cylinder Capacity]])-1))</f>
        <v>3.6</v>
      </c>
      <c r="T3120" t="s">
        <v>20</v>
      </c>
      <c r="U3120" t="s">
        <v>21</v>
      </c>
      <c r="V3120">
        <f>IF(porsche_data[[#This Row],[Transmission]]="Automatic",1,0)</f>
        <v>0</v>
      </c>
      <c r="W3120">
        <f>IF(porsche_data[[#This Row],[Transmission]]="PDK",1,0)</f>
        <v>0</v>
      </c>
      <c r="X3120" t="s">
        <v>22</v>
      </c>
      <c r="Y3120">
        <f>IF(porsche_data[[#This Row],[Drive]]="Rear drive",0,1)</f>
        <v>0</v>
      </c>
      <c r="Z3120" t="s">
        <v>23</v>
      </c>
      <c r="AA3120" t="s">
        <v>116</v>
      </c>
      <c r="AB3120">
        <f>IF(OR(porsche_data[[#This Row],[Interior Color]]="Black",porsche_data[[#This Row],[Interior Color]]="Beige",porsche_data[[#This Row],[Interior Color]]="Brown",porsche_data[[#This Row],[Interior Color]]="Grey"),0,1)</f>
        <v>1</v>
      </c>
      <c r="AC3120" t="s">
        <v>99</v>
      </c>
      <c r="AD31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21" spans="1:30" x14ac:dyDescent="0.2">
      <c r="A3121" t="s">
        <v>3508</v>
      </c>
      <c r="B3121">
        <v>83890</v>
      </c>
      <c r="C3121">
        <f>ABS((porsche_data[[#This Row],[Price]]-AVERAGE(B3053:B7508))/_xlfn.STDEV.P(B3053:B7508))</f>
        <v>1.4070845790175091</v>
      </c>
      <c r="D3121" t="s">
        <v>482</v>
      </c>
      <c r="E3121" t="s">
        <v>707</v>
      </c>
      <c r="F3121">
        <f>IF(OR(ISNUMBER(SEARCH(" 4S",porsche_data[[#This Row],[Model]])), ISNUMBER(SEARCH(" S",porsche_data[[#This Row],[Model]]))),1,0)</f>
        <v>1</v>
      </c>
      <c r="G3121">
        <f>IF(ISNUMBER(SEARCH("Turbo",porsche_data[[#This Row],[Model]])),1,0)</f>
        <v>1</v>
      </c>
      <c r="H3121">
        <f>IF(ISNUMBER(SEARCH("GT",porsche_data[[#This Row],[Model]])),1,0)</f>
        <v>0</v>
      </c>
      <c r="I3121">
        <f>IF(ISNUMBER(SEARCH("RS",porsche_data[[#This Row],[Model]])),1,0)</f>
        <v>0</v>
      </c>
      <c r="J3121">
        <f>IF(ISNUMBER(SEARCH("Targa",porsche_data[[#This Row],[Body]])),1,0)</f>
        <v>0</v>
      </c>
      <c r="K3121">
        <f>IF(ISNUMBER(SEARCH("Cabriolet",porsche_data[[#This Row],[Body]])),1,0)</f>
        <v>0</v>
      </c>
      <c r="L3121" t="s">
        <v>44</v>
      </c>
      <c r="M3121">
        <v>996</v>
      </c>
      <c r="N3121" t="s">
        <v>3509</v>
      </c>
      <c r="O3121" s="3">
        <f>1*(LEFT(porsche_data[[#This Row],[Mileage0]],FIND(" ",porsche_data[[#This Row],[Mileage0]])-1))</f>
        <v>65361</v>
      </c>
      <c r="P3121" t="s">
        <v>66</v>
      </c>
      <c r="Q3121">
        <v>450</v>
      </c>
      <c r="R3121" t="s">
        <v>19</v>
      </c>
      <c r="S3121">
        <f>1*(LEFT(porsche_data[[#This Row],[Cylinder Capacity]],FIND(" ",porsche_data[[#This Row],[Cylinder Capacity]])-1))</f>
        <v>3.6</v>
      </c>
      <c r="T3121" t="s">
        <v>20</v>
      </c>
      <c r="U3121" t="s">
        <v>53</v>
      </c>
      <c r="V3121">
        <f>IF(porsche_data[[#This Row],[Transmission]]="Automatic",1,0)</f>
        <v>1</v>
      </c>
      <c r="W3121">
        <f>IF(porsche_data[[#This Row],[Transmission]]="PDK",1,0)</f>
        <v>0</v>
      </c>
      <c r="X3121" t="s">
        <v>46</v>
      </c>
      <c r="Y3121">
        <f>IF(porsche_data[[#This Row],[Drive]]="Rear drive",0,1)</f>
        <v>1</v>
      </c>
      <c r="Z3121" t="s">
        <v>23</v>
      </c>
      <c r="AA3121" t="s">
        <v>24</v>
      </c>
      <c r="AB3121">
        <f>IF(OR(porsche_data[[#This Row],[Interior Color]]="Black",porsche_data[[#This Row],[Interior Color]]="Beige",porsche_data[[#This Row],[Interior Color]]="Brown",porsche_data[[#This Row],[Interior Color]]="Grey"),0,1)</f>
        <v>0</v>
      </c>
      <c r="AC3121" t="s">
        <v>99</v>
      </c>
      <c r="AD31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22" spans="1:30" x14ac:dyDescent="0.2">
      <c r="A3122" t="s">
        <v>3984</v>
      </c>
      <c r="B3122">
        <v>83500</v>
      </c>
      <c r="C3122">
        <f>ABS((porsche_data[[#This Row],[Price]]-AVERAGE(B3054:B7509))/_xlfn.STDEV.P(B3054:B7509))</f>
        <v>1.3841203683815233</v>
      </c>
      <c r="D3122" t="s">
        <v>204</v>
      </c>
      <c r="E3122" t="s">
        <v>268</v>
      </c>
      <c r="F3122">
        <f>IF(OR(ISNUMBER(SEARCH(" 4S",porsche_data[[#This Row],[Model]])), ISNUMBER(SEARCH(" S",porsche_data[[#This Row],[Model]]))),1,0)</f>
        <v>0</v>
      </c>
      <c r="G3122">
        <f>IF(ISNUMBER(SEARCH("Turbo",porsche_data[[#This Row],[Model]])),1,0)</f>
        <v>0</v>
      </c>
      <c r="H3122">
        <f>IF(ISNUMBER(SEARCH("GT",porsche_data[[#This Row],[Model]])),1,0)</f>
        <v>0</v>
      </c>
      <c r="I3122">
        <f>IF(ISNUMBER(SEARCH("RS",porsche_data[[#This Row],[Model]])),1,0)</f>
        <v>0</v>
      </c>
      <c r="J3122">
        <f>IF(ISNUMBER(SEARCH("Targa",porsche_data[[#This Row],[Body]])),1,0)</f>
        <v>0</v>
      </c>
      <c r="K3122">
        <f>IF(ISNUMBER(SEARCH("Cabriolet",porsche_data[[#This Row],[Body]])),1,0)</f>
        <v>1</v>
      </c>
      <c r="L3122" t="s">
        <v>16</v>
      </c>
      <c r="M3122">
        <v>991</v>
      </c>
      <c r="N3122" t="s">
        <v>695</v>
      </c>
      <c r="O3122" s="3">
        <f>1*(LEFT(porsche_data[[#This Row],[Mileage0]],FIND(" ",porsche_data[[#This Row],[Mileage0]])-1))</f>
        <v>75000</v>
      </c>
      <c r="P3122" t="s">
        <v>197</v>
      </c>
      <c r="Q3122">
        <v>350</v>
      </c>
      <c r="R3122" t="s">
        <v>270</v>
      </c>
      <c r="S3122">
        <f>1*(LEFT(porsche_data[[#This Row],[Cylinder Capacity]],FIND(" ",porsche_data[[#This Row],[Cylinder Capacity]])-1))</f>
        <v>3.4</v>
      </c>
      <c r="T3122" t="s">
        <v>20</v>
      </c>
      <c r="U3122" t="s">
        <v>31</v>
      </c>
      <c r="V3122">
        <f>IF(porsche_data[[#This Row],[Transmission]]="Automatic",1,0)</f>
        <v>0</v>
      </c>
      <c r="W3122">
        <f>IF(porsche_data[[#This Row],[Transmission]]="PDK",1,0)</f>
        <v>1</v>
      </c>
      <c r="X3122" t="s">
        <v>22</v>
      </c>
      <c r="Y3122">
        <f>IF(porsche_data[[#This Row],[Drive]]="Rear drive",0,1)</f>
        <v>0</v>
      </c>
      <c r="Z3122" t="s">
        <v>23</v>
      </c>
      <c r="AA3122" t="s">
        <v>24</v>
      </c>
      <c r="AB3122">
        <f>IF(OR(porsche_data[[#This Row],[Interior Color]]="Black",porsche_data[[#This Row],[Interior Color]]="Beige",porsche_data[[#This Row],[Interior Color]]="Brown",porsche_data[[#This Row],[Interior Color]]="Grey"),0,1)</f>
        <v>0</v>
      </c>
      <c r="AC3122" t="s">
        <v>61</v>
      </c>
      <c r="AD31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23" spans="1:30" hidden="1" x14ac:dyDescent="0.2">
      <c r="A3123" t="s">
        <v>25</v>
      </c>
      <c r="C3123" t="e">
        <f>ABS((porsche_data[[#This Row],[Price]]-#REF!)/#REF!)</f>
        <v>#REF!</v>
      </c>
      <c r="D3123" t="s">
        <v>143</v>
      </c>
      <c r="E3123" t="s">
        <v>407</v>
      </c>
      <c r="F3123">
        <f>IF(OR(ISNUMBER(SEARCH(" 4S",porsche_data[[#This Row],[Model]])), ISNUMBER(SEARCH(" S",porsche_data[[#This Row],[Model]]))),1,0)</f>
        <v>1</v>
      </c>
      <c r="G3123">
        <f>IF(ISNUMBER(SEARCH("Turbo",porsche_data[[#This Row],[Model]])),1,0)</f>
        <v>0</v>
      </c>
      <c r="H3123">
        <f>IF(ISNUMBER(SEARCH("GT",porsche_data[[#This Row],[Model]])),1,0)</f>
        <v>0</v>
      </c>
      <c r="I3123">
        <f>IF(ISNUMBER(SEARCH("RS",porsche_data[[#This Row],[Model]])),1,0)</f>
        <v>0</v>
      </c>
      <c r="J3123">
        <f>IF(ISNUMBER(SEARCH("Targa",porsche_data[[#This Row],[Body]])),1,0)</f>
        <v>0</v>
      </c>
      <c r="K3123">
        <f>IF(ISNUMBER(SEARCH("Cabriolet",porsche_data[[#This Row],[Body]])),1,0)</f>
        <v>0</v>
      </c>
      <c r="L3123" t="s">
        <v>44</v>
      </c>
      <c r="N3123" t="s">
        <v>4139</v>
      </c>
      <c r="O3123" t="str">
        <f>IF(ISNUMBER(SEARCH("km",porsche_data[[#This Row],[Mileage0]])),porsche_data[[#This Row],[Mileage0]],"")</f>
        <v>126800 km</v>
      </c>
      <c r="P3123" t="s">
        <v>297</v>
      </c>
      <c r="R3123" t="s">
        <v>88</v>
      </c>
      <c r="T3123" t="s">
        <v>20</v>
      </c>
      <c r="U3123" t="s">
        <v>21</v>
      </c>
      <c r="V3123">
        <f>IF(porsche_data[[#This Row],[Transmission]]="Automatic",1,0)</f>
        <v>0</v>
      </c>
      <c r="W3123">
        <f>IF(porsche_data[[#This Row],[Transmission]]="PDK",1,0)</f>
        <v>0</v>
      </c>
      <c r="X3123" t="s">
        <v>22</v>
      </c>
      <c r="Y3123">
        <f>IF(porsche_data[[#This Row],[Drive]]="Rear drive",0,1)</f>
        <v>0</v>
      </c>
      <c r="Z3123" t="s">
        <v>23</v>
      </c>
      <c r="AA3123" t="s">
        <v>24</v>
      </c>
      <c r="AB3123">
        <f>IF(OR(porsche_data[[#This Row],[Interior Color]]="Black",porsche_data[[#This Row],[Interior Color]]="Beige",porsche_data[[#This Row],[Interior Color]]="Brown",porsche_data[[#This Row],[Interior Color]]="Grey"),0,1)</f>
        <v>0</v>
      </c>
      <c r="AC3123" t="s">
        <v>24</v>
      </c>
      <c r="AD31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24" spans="1:30" hidden="1" x14ac:dyDescent="0.2">
      <c r="A3124" t="s">
        <v>4140</v>
      </c>
      <c r="C3124" t="e">
        <f>ABS((porsche_data[[#This Row],[Price]]-#REF!)/#REF!)</f>
        <v>#REF!</v>
      </c>
      <c r="D3124" t="s">
        <v>225</v>
      </c>
      <c r="E3124" t="s">
        <v>426</v>
      </c>
      <c r="F3124">
        <f>IF(OR(ISNUMBER(SEARCH(" 4S",porsche_data[[#This Row],[Model]])), ISNUMBER(SEARCH(" S",porsche_data[[#This Row],[Model]]))),1,0)</f>
        <v>0</v>
      </c>
      <c r="G3124">
        <f>IF(ISNUMBER(SEARCH("Turbo",porsche_data[[#This Row],[Model]])),1,0)</f>
        <v>0</v>
      </c>
      <c r="H3124">
        <f>IF(ISNUMBER(SEARCH("GT",porsche_data[[#This Row],[Model]])),1,0)</f>
        <v>0</v>
      </c>
      <c r="I3124">
        <f>IF(ISNUMBER(SEARCH("RS",porsche_data[[#This Row],[Model]])),1,0)</f>
        <v>0</v>
      </c>
      <c r="J3124">
        <f>IF(ISNUMBER(SEARCH("Targa",porsche_data[[#This Row],[Body]])),1,0)</f>
        <v>0</v>
      </c>
      <c r="K3124">
        <f>IF(ISNUMBER(SEARCH("Cabriolet",porsche_data[[#This Row],[Body]])),1,0)</f>
        <v>0</v>
      </c>
      <c r="L3124" t="s">
        <v>44</v>
      </c>
      <c r="N3124" t="s">
        <v>4141</v>
      </c>
      <c r="O3124" t="str">
        <f>IF(ISNUMBER(SEARCH("km",porsche_data[[#This Row],[Mileage0]])),porsche_data[[#This Row],[Mileage0]],"")</f>
        <v/>
      </c>
      <c r="P3124" t="s">
        <v>121</v>
      </c>
      <c r="R3124" t="s">
        <v>569</v>
      </c>
      <c r="T3124" t="s">
        <v>20</v>
      </c>
      <c r="U3124" t="s">
        <v>21</v>
      </c>
      <c r="V3124">
        <f>IF(porsche_data[[#This Row],[Transmission]]="Automatic",1,0)</f>
        <v>0</v>
      </c>
      <c r="W3124">
        <f>IF(porsche_data[[#This Row],[Transmission]]="PDK",1,0)</f>
        <v>0</v>
      </c>
      <c r="X3124" t="s">
        <v>22</v>
      </c>
      <c r="Y3124">
        <f>IF(porsche_data[[#This Row],[Drive]]="Rear drive",0,1)</f>
        <v>0</v>
      </c>
      <c r="Z3124" t="s">
        <v>23</v>
      </c>
      <c r="AA3124" t="s">
        <v>24</v>
      </c>
      <c r="AB3124">
        <f>IF(OR(porsche_data[[#This Row],[Interior Color]]="Black",porsche_data[[#This Row],[Interior Color]]="Beige",porsche_data[[#This Row],[Interior Color]]="Brown",porsche_data[[#This Row],[Interior Color]]="Grey"),0,1)</f>
        <v>0</v>
      </c>
      <c r="AC3124" t="s">
        <v>61</v>
      </c>
      <c r="AD31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25" spans="1:30" hidden="1" x14ac:dyDescent="0.2">
      <c r="A3125" t="s">
        <v>3865</v>
      </c>
      <c r="C3125" t="e">
        <f>ABS((porsche_data[[#This Row],[Price]]-#REF!)/#REF!)</f>
        <v>#REF!</v>
      </c>
      <c r="D3125" t="s">
        <v>504</v>
      </c>
      <c r="E3125" t="s">
        <v>1178</v>
      </c>
      <c r="F3125">
        <f>IF(OR(ISNUMBER(SEARCH(" 4S",porsche_data[[#This Row],[Model]])), ISNUMBER(SEARCH(" S",porsche_data[[#This Row],[Model]]))),1,0)</f>
        <v>0</v>
      </c>
      <c r="G3125">
        <f>IF(ISNUMBER(SEARCH("Turbo",porsche_data[[#This Row],[Model]])),1,0)</f>
        <v>0</v>
      </c>
      <c r="H3125">
        <f>IF(ISNUMBER(SEARCH("GT",porsche_data[[#This Row],[Model]])),1,0)</f>
        <v>0</v>
      </c>
      <c r="I3125">
        <f>IF(ISNUMBER(SEARCH("RS",porsche_data[[#This Row],[Model]])),1,0)</f>
        <v>0</v>
      </c>
      <c r="J3125">
        <f>IF(ISNUMBER(SEARCH("Targa",porsche_data[[#This Row],[Body]])),1,0)</f>
        <v>0</v>
      </c>
      <c r="K3125">
        <f>IF(ISNUMBER(SEARCH("Cabriolet",porsche_data[[#This Row],[Body]])),1,0)</f>
        <v>1</v>
      </c>
      <c r="L3125" t="s">
        <v>16</v>
      </c>
      <c r="N3125" t="s">
        <v>4142</v>
      </c>
      <c r="O3125" t="str">
        <f>IF(ISNUMBER(SEARCH("km",porsche_data[[#This Row],[Mileage0]])),porsche_data[[#This Row],[Mileage0]],"")</f>
        <v>72154 km</v>
      </c>
      <c r="P3125" t="s">
        <v>627</v>
      </c>
      <c r="R3125" t="s">
        <v>60</v>
      </c>
      <c r="T3125" t="s">
        <v>20</v>
      </c>
      <c r="U3125" t="s">
        <v>21</v>
      </c>
      <c r="V3125">
        <f>IF(porsche_data[[#This Row],[Transmission]]="Automatic",1,0)</f>
        <v>0</v>
      </c>
      <c r="W3125">
        <f>IF(porsche_data[[#This Row],[Transmission]]="PDK",1,0)</f>
        <v>0</v>
      </c>
      <c r="X3125" t="s">
        <v>22</v>
      </c>
      <c r="Y3125">
        <f>IF(porsche_data[[#This Row],[Drive]]="Rear drive",0,1)</f>
        <v>0</v>
      </c>
      <c r="Z3125" t="s">
        <v>23</v>
      </c>
      <c r="AA3125" t="s">
        <v>24</v>
      </c>
      <c r="AB3125">
        <f>IF(OR(porsche_data[[#This Row],[Interior Color]]="Black",porsche_data[[#This Row],[Interior Color]]="Beige",porsche_data[[#This Row],[Interior Color]]="Brown",porsche_data[[#This Row],[Interior Color]]="Grey"),0,1)</f>
        <v>0</v>
      </c>
      <c r="AC3125" t="s">
        <v>24</v>
      </c>
      <c r="AD31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26" spans="1:30" hidden="1" x14ac:dyDescent="0.2">
      <c r="A3126" t="s">
        <v>1955</v>
      </c>
      <c r="B3126">
        <v>83490</v>
      </c>
      <c r="C3126" t="e">
        <f>ABS((porsche_data[[#This Row],[Price]]-#REF!)/#REF!)</f>
        <v>#REF!</v>
      </c>
      <c r="D3126" t="s">
        <v>27</v>
      </c>
      <c r="E3126" t="s">
        <v>1279</v>
      </c>
      <c r="F3126">
        <f>IF(OR(ISNUMBER(SEARCH(" 4S",porsche_data[[#This Row],[Model]])), ISNUMBER(SEARCH(" S",porsche_data[[#This Row],[Model]]))),1,0)</f>
        <v>0</v>
      </c>
      <c r="G3126">
        <f>IF(ISNUMBER(SEARCH("Turbo",porsche_data[[#This Row],[Model]])),1,0)</f>
        <v>0</v>
      </c>
      <c r="H3126">
        <f>IF(ISNUMBER(SEARCH("GT",porsche_data[[#This Row],[Model]])),1,0)</f>
        <v>1</v>
      </c>
      <c r="I3126">
        <f>IF(ISNUMBER(SEARCH("RS",porsche_data[[#This Row],[Model]])),1,0)</f>
        <v>0</v>
      </c>
      <c r="J3126">
        <f>IF(ISNUMBER(SEARCH("Targa",porsche_data[[#This Row],[Body]])),1,0)</f>
        <v>0</v>
      </c>
      <c r="K3126">
        <f>IF(ISNUMBER(SEARCH("Cabriolet",porsche_data[[#This Row],[Body]])),1,0)</f>
        <v>0</v>
      </c>
      <c r="L3126" t="s">
        <v>44</v>
      </c>
      <c r="N3126" t="s">
        <v>1956</v>
      </c>
      <c r="O3126" t="str">
        <f>IF(ISNUMBER(SEARCH("km",porsche_data[[#This Row],[Mileage0]])),porsche_data[[#This Row],[Mileage0]],"")</f>
        <v>104500 km</v>
      </c>
      <c r="P3126" t="s">
        <v>137</v>
      </c>
      <c r="Q3126">
        <v>408</v>
      </c>
      <c r="R3126" t="s">
        <v>1957</v>
      </c>
      <c r="T3126" t="s">
        <v>20</v>
      </c>
      <c r="U3126" t="s">
        <v>31</v>
      </c>
      <c r="V3126">
        <f>IF(porsche_data[[#This Row],[Transmission]]="Automatic",1,0)</f>
        <v>0</v>
      </c>
      <c r="W3126">
        <f>IF(porsche_data[[#This Row],[Transmission]]="PDK",1,0)</f>
        <v>1</v>
      </c>
      <c r="X3126" t="s">
        <v>22</v>
      </c>
      <c r="Y3126">
        <f>IF(porsche_data[[#This Row],[Drive]]="Rear drive",0,1)</f>
        <v>0</v>
      </c>
      <c r="Z3126" t="s">
        <v>23</v>
      </c>
      <c r="AA3126" t="s">
        <v>24</v>
      </c>
      <c r="AB3126">
        <f>IF(OR(porsche_data[[#This Row],[Interior Color]]="Black",porsche_data[[#This Row],[Interior Color]]="Beige",porsche_data[[#This Row],[Interior Color]]="Brown",porsche_data[[#This Row],[Interior Color]]="Grey"),0,1)</f>
        <v>0</v>
      </c>
      <c r="AC3126" t="s">
        <v>24</v>
      </c>
      <c r="AD31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27" spans="1:30" hidden="1" x14ac:dyDescent="0.2">
      <c r="A3127" t="s">
        <v>25</v>
      </c>
      <c r="C3127" t="e">
        <f>ABS((porsche_data[[#This Row],[Price]]-#REF!)/#REF!)</f>
        <v>#REF!</v>
      </c>
      <c r="D3127" t="s">
        <v>25</v>
      </c>
      <c r="E3127" t="s">
        <v>25</v>
      </c>
      <c r="F3127">
        <f>IF(OR(ISNUMBER(SEARCH(" 4S",porsche_data[[#This Row],[Model]])), ISNUMBER(SEARCH(" S",porsche_data[[#This Row],[Model]]))),1,0)</f>
        <v>0</v>
      </c>
      <c r="G3127">
        <f>IF(ISNUMBER(SEARCH("Turbo",porsche_data[[#This Row],[Model]])),1,0)</f>
        <v>0</v>
      </c>
      <c r="H3127">
        <f>IF(ISNUMBER(SEARCH("GT",porsche_data[[#This Row],[Model]])),1,0)</f>
        <v>0</v>
      </c>
      <c r="I3127">
        <f>IF(ISNUMBER(SEARCH("RS",porsche_data[[#This Row],[Model]])),1,0)</f>
        <v>0</v>
      </c>
      <c r="J3127">
        <f>IF(ISNUMBER(SEARCH("Targa",porsche_data[[#This Row],[Body]])),1,0)</f>
        <v>0</v>
      </c>
      <c r="K3127">
        <f>IF(ISNUMBER(SEARCH("Cabriolet",porsche_data[[#This Row],[Body]])),1,0)</f>
        <v>0</v>
      </c>
      <c r="L3127" t="s">
        <v>25</v>
      </c>
      <c r="N3127" t="s">
        <v>25</v>
      </c>
      <c r="O3127" t="str">
        <f>IF(ISNUMBER(SEARCH("km",porsche_data[[#This Row],[Mileage0]])),porsche_data[[#This Row],[Mileage0]],"")</f>
        <v/>
      </c>
      <c r="P3127" t="s">
        <v>25</v>
      </c>
      <c r="R3127" t="s">
        <v>25</v>
      </c>
      <c r="T3127" t="s">
        <v>25</v>
      </c>
      <c r="U3127" t="s">
        <v>25</v>
      </c>
      <c r="V3127">
        <f>IF(porsche_data[[#This Row],[Transmission]]="Automatic",1,0)</f>
        <v>0</v>
      </c>
      <c r="W3127">
        <f>IF(porsche_data[[#This Row],[Transmission]]="PDK",1,0)</f>
        <v>0</v>
      </c>
      <c r="X3127" t="s">
        <v>25</v>
      </c>
      <c r="Y3127">
        <f>IF(porsche_data[[#This Row],[Drive]]="Rear drive",0,1)</f>
        <v>1</v>
      </c>
      <c r="Z3127" t="s">
        <v>25</v>
      </c>
      <c r="AA3127" t="s">
        <v>25</v>
      </c>
      <c r="AB3127">
        <f>IF(OR(porsche_data[[#This Row],[Interior Color]]="Black",porsche_data[[#This Row],[Interior Color]]="Beige",porsche_data[[#This Row],[Interior Color]]="Brown",porsche_data[[#This Row],[Interior Color]]="Grey"),0,1)</f>
        <v>1</v>
      </c>
      <c r="AC3127" t="s">
        <v>25</v>
      </c>
      <c r="AD31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28" spans="1:30" hidden="1" x14ac:dyDescent="0.2">
      <c r="A3128" t="s">
        <v>25</v>
      </c>
      <c r="C3128" t="e">
        <f>ABS((porsche_data[[#This Row],[Price]]-#REF!)/#REF!)</f>
        <v>#REF!</v>
      </c>
      <c r="D3128" t="s">
        <v>391</v>
      </c>
      <c r="E3128" t="s">
        <v>1075</v>
      </c>
      <c r="F3128">
        <f>IF(OR(ISNUMBER(SEARCH(" 4S",porsche_data[[#This Row],[Model]])), ISNUMBER(SEARCH(" S",porsche_data[[#This Row],[Model]]))),1,0)</f>
        <v>1</v>
      </c>
      <c r="G3128">
        <f>IF(ISNUMBER(SEARCH("Turbo",porsche_data[[#This Row],[Model]])),1,0)</f>
        <v>0</v>
      </c>
      <c r="H3128">
        <f>IF(ISNUMBER(SEARCH("GT",porsche_data[[#This Row],[Model]])),1,0)</f>
        <v>0</v>
      </c>
      <c r="I3128">
        <f>IF(ISNUMBER(SEARCH("RS",porsche_data[[#This Row],[Model]])),1,0)</f>
        <v>0</v>
      </c>
      <c r="J3128">
        <f>IF(ISNUMBER(SEARCH("Targa",porsche_data[[#This Row],[Body]])),1,0)</f>
        <v>0</v>
      </c>
      <c r="K3128">
        <f>IF(ISNUMBER(SEARCH("Cabriolet",porsche_data[[#This Row],[Body]])),1,0)</f>
        <v>1</v>
      </c>
      <c r="L3128" t="s">
        <v>16</v>
      </c>
      <c r="N3128" t="s">
        <v>25</v>
      </c>
      <c r="O3128" t="str">
        <f>IF(ISNUMBER(SEARCH("km",porsche_data[[#This Row],[Mileage0]])),porsche_data[[#This Row],[Mileage0]],"")</f>
        <v/>
      </c>
      <c r="P3128" t="s">
        <v>515</v>
      </c>
      <c r="R3128" t="s">
        <v>395</v>
      </c>
      <c r="T3128" t="s">
        <v>20</v>
      </c>
      <c r="U3128" t="s">
        <v>21</v>
      </c>
      <c r="V3128">
        <f>IF(porsche_data[[#This Row],[Transmission]]="Automatic",1,0)</f>
        <v>0</v>
      </c>
      <c r="W3128">
        <f>IF(porsche_data[[#This Row],[Transmission]]="PDK",1,0)</f>
        <v>0</v>
      </c>
      <c r="X3128" t="s">
        <v>22</v>
      </c>
      <c r="Y3128">
        <f>IF(porsche_data[[#This Row],[Drive]]="Rear drive",0,1)</f>
        <v>0</v>
      </c>
      <c r="Z3128" t="s">
        <v>23</v>
      </c>
      <c r="AA3128" t="s">
        <v>68</v>
      </c>
      <c r="AB3128">
        <f>IF(OR(porsche_data[[#This Row],[Interior Color]]="Black",porsche_data[[#This Row],[Interior Color]]="Beige",porsche_data[[#This Row],[Interior Color]]="Brown",porsche_data[[#This Row],[Interior Color]]="Grey"),0,1)</f>
        <v>0</v>
      </c>
      <c r="AC3128" t="s">
        <v>589</v>
      </c>
      <c r="AD31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29" spans="1:30" hidden="1" x14ac:dyDescent="0.2">
      <c r="A3129" t="s">
        <v>25</v>
      </c>
      <c r="C3129" t="e">
        <f>ABS((porsche_data[[#This Row],[Price]]-#REF!)/#REF!)</f>
        <v>#REF!</v>
      </c>
      <c r="D3129" t="s">
        <v>1018</v>
      </c>
      <c r="E3129" t="s">
        <v>1137</v>
      </c>
      <c r="F3129">
        <f>IF(OR(ISNUMBER(SEARCH(" 4S",porsche_data[[#This Row],[Model]])), ISNUMBER(SEARCH(" S",porsche_data[[#This Row],[Model]]))),1,0)</f>
        <v>1</v>
      </c>
      <c r="G3129">
        <f>IF(ISNUMBER(SEARCH("Turbo",porsche_data[[#This Row],[Model]])),1,0)</f>
        <v>0</v>
      </c>
      <c r="H3129">
        <f>IF(ISNUMBER(SEARCH("GT",porsche_data[[#This Row],[Model]])),1,0)</f>
        <v>0</v>
      </c>
      <c r="I3129">
        <f>IF(ISNUMBER(SEARCH("RS",porsche_data[[#This Row],[Model]])),1,0)</f>
        <v>0</v>
      </c>
      <c r="J3129">
        <f>IF(ISNUMBER(SEARCH("Targa",porsche_data[[#This Row],[Body]])),1,0)</f>
        <v>0</v>
      </c>
      <c r="K3129">
        <f>IF(ISNUMBER(SEARCH("Cabriolet",porsche_data[[#This Row],[Body]])),1,0)</f>
        <v>0</v>
      </c>
      <c r="L3129" t="s">
        <v>44</v>
      </c>
      <c r="N3129" t="s">
        <v>25</v>
      </c>
      <c r="O3129" t="str">
        <f>IF(ISNUMBER(SEARCH("km",porsche_data[[#This Row],[Mileage0]])),porsche_data[[#This Row],[Mileage0]],"")</f>
        <v/>
      </c>
      <c r="P3129" t="s">
        <v>515</v>
      </c>
      <c r="R3129" t="s">
        <v>395</v>
      </c>
      <c r="T3129" t="s">
        <v>20</v>
      </c>
      <c r="U3129" t="s">
        <v>21</v>
      </c>
      <c r="V3129">
        <f>IF(porsche_data[[#This Row],[Transmission]]="Automatic",1,0)</f>
        <v>0</v>
      </c>
      <c r="W3129">
        <f>IF(porsche_data[[#This Row],[Transmission]]="PDK",1,0)</f>
        <v>0</v>
      </c>
      <c r="X3129" t="s">
        <v>22</v>
      </c>
      <c r="Y3129">
        <f>IF(porsche_data[[#This Row],[Drive]]="Rear drive",0,1)</f>
        <v>0</v>
      </c>
      <c r="Z3129" t="s">
        <v>23</v>
      </c>
      <c r="AA3129" t="s">
        <v>24</v>
      </c>
      <c r="AB3129">
        <f>IF(OR(porsche_data[[#This Row],[Interior Color]]="Black",porsche_data[[#This Row],[Interior Color]]="Beige",porsche_data[[#This Row],[Interior Color]]="Brown",porsche_data[[#This Row],[Interior Color]]="Grey"),0,1)</f>
        <v>0</v>
      </c>
      <c r="AC3129" t="s">
        <v>589</v>
      </c>
      <c r="AD31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30" spans="1:30" x14ac:dyDescent="0.2">
      <c r="A3130" t="s">
        <v>826</v>
      </c>
      <c r="B3130">
        <v>83000</v>
      </c>
      <c r="C3130">
        <f>ABS((porsche_data[[#This Row],[Price]]-AVERAGE(B3062:B7517))/_xlfn.STDEV.P(B3062:B7517))</f>
        <v>1.3581915692256545</v>
      </c>
      <c r="D3130" t="s">
        <v>473</v>
      </c>
      <c r="E3130" t="s">
        <v>827</v>
      </c>
      <c r="F3130">
        <f>IF(OR(ISNUMBER(SEARCH(" 4S",porsche_data[[#This Row],[Model]])), ISNUMBER(SEARCH(" S",porsche_data[[#This Row],[Model]]))),1,0)</f>
        <v>0</v>
      </c>
      <c r="G3130">
        <f>IF(ISNUMBER(SEARCH("Turbo",porsche_data[[#This Row],[Model]])),1,0)</f>
        <v>0</v>
      </c>
      <c r="H3130">
        <f>IF(ISNUMBER(SEARCH("GT",porsche_data[[#This Row],[Model]])),1,0)</f>
        <v>0</v>
      </c>
      <c r="I3130">
        <f>IF(ISNUMBER(SEARCH("RS",porsche_data[[#This Row],[Model]])),1,0)</f>
        <v>0</v>
      </c>
      <c r="J3130">
        <f>IF(ISNUMBER(SEARCH("Targa",porsche_data[[#This Row],[Body]])),1,0)</f>
        <v>0</v>
      </c>
      <c r="K3130">
        <f>IF(ISNUMBER(SEARCH("Cabriolet",porsche_data[[#This Row],[Body]])),1,0)</f>
        <v>0</v>
      </c>
      <c r="L3130" t="s">
        <v>44</v>
      </c>
      <c r="M3130">
        <v>993</v>
      </c>
      <c r="N3130" t="s">
        <v>828</v>
      </c>
      <c r="O3130" s="3">
        <f>1*(LEFT(porsche_data[[#This Row],[Mileage0]],FIND(" ",porsche_data[[#This Row],[Mileage0]])-1))</f>
        <v>131000</v>
      </c>
      <c r="P3130" t="s">
        <v>126</v>
      </c>
      <c r="Q3130">
        <v>285</v>
      </c>
      <c r="R3130" t="s">
        <v>19</v>
      </c>
      <c r="S3130">
        <f>1*(LEFT(porsche_data[[#This Row],[Cylinder Capacity]],FIND(" ",porsche_data[[#This Row],[Cylinder Capacity]])-1))</f>
        <v>3.6</v>
      </c>
      <c r="T3130" t="s">
        <v>20</v>
      </c>
      <c r="U3130" t="s">
        <v>21</v>
      </c>
      <c r="V3130">
        <f>IF(porsche_data[[#This Row],[Transmission]]="Automatic",1,0)</f>
        <v>0</v>
      </c>
      <c r="W3130">
        <f>IF(porsche_data[[#This Row],[Transmission]]="PDK",1,0)</f>
        <v>0</v>
      </c>
      <c r="X3130" t="s">
        <v>46</v>
      </c>
      <c r="Y3130">
        <f>IF(porsche_data[[#This Row],[Drive]]="Rear drive",0,1)</f>
        <v>1</v>
      </c>
      <c r="Z3130" t="s">
        <v>23</v>
      </c>
      <c r="AA3130" t="s">
        <v>54</v>
      </c>
      <c r="AB3130">
        <f>IF(OR(porsche_data[[#This Row],[Interior Color]]="Black",porsche_data[[#This Row],[Interior Color]]="Beige",porsche_data[[#This Row],[Interior Color]]="Brown",porsche_data[[#This Row],[Interior Color]]="Grey"),0,1)</f>
        <v>1</v>
      </c>
      <c r="AC3130" t="s">
        <v>99</v>
      </c>
      <c r="AD31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31" spans="1:30" x14ac:dyDescent="0.2">
      <c r="A3131" t="s">
        <v>826</v>
      </c>
      <c r="B3131">
        <v>83000</v>
      </c>
      <c r="C3131">
        <f>ABS((porsche_data[[#This Row],[Price]]-AVERAGE(B3063:B7518))/_xlfn.STDEV.P(B3063:B7518))</f>
        <v>1.3581915692256545</v>
      </c>
      <c r="D3131" t="s">
        <v>204</v>
      </c>
      <c r="E3131" t="s">
        <v>205</v>
      </c>
      <c r="F3131">
        <f>IF(OR(ISNUMBER(SEARCH(" 4S",porsche_data[[#This Row],[Model]])), ISNUMBER(SEARCH(" S",porsche_data[[#This Row],[Model]]))),1,0)</f>
        <v>1</v>
      </c>
      <c r="G3131">
        <f>IF(ISNUMBER(SEARCH("Turbo",porsche_data[[#This Row],[Model]])),1,0)</f>
        <v>0</v>
      </c>
      <c r="H3131">
        <f>IF(ISNUMBER(SEARCH("GT",porsche_data[[#This Row],[Model]])),1,0)</f>
        <v>0</v>
      </c>
      <c r="I3131">
        <f>IF(ISNUMBER(SEARCH("RS",porsche_data[[#This Row],[Model]])),1,0)</f>
        <v>0</v>
      </c>
      <c r="J3131">
        <f>IF(ISNUMBER(SEARCH("Targa",porsche_data[[#This Row],[Body]])),1,0)</f>
        <v>0</v>
      </c>
      <c r="K3131">
        <f>IF(ISNUMBER(SEARCH("Cabriolet",porsche_data[[#This Row],[Body]])),1,0)</f>
        <v>0</v>
      </c>
      <c r="L3131" t="s">
        <v>44</v>
      </c>
      <c r="M3131">
        <v>991</v>
      </c>
      <c r="N3131" t="s">
        <v>1668</v>
      </c>
      <c r="O3131" s="3">
        <f>1*(LEFT(porsche_data[[#This Row],[Mileage0]],FIND(" ",porsche_data[[#This Row],[Mileage0]])-1))</f>
        <v>100500</v>
      </c>
      <c r="P3131" t="s">
        <v>207</v>
      </c>
      <c r="Q3131">
        <v>400</v>
      </c>
      <c r="R3131" t="s">
        <v>88</v>
      </c>
      <c r="S3131">
        <f>1*(LEFT(porsche_data[[#This Row],[Cylinder Capacity]],FIND(" ",porsche_data[[#This Row],[Cylinder Capacity]])-1))</f>
        <v>3.8</v>
      </c>
      <c r="T3131" t="s">
        <v>20</v>
      </c>
      <c r="U3131" t="s">
        <v>31</v>
      </c>
      <c r="V3131">
        <f>IF(porsche_data[[#This Row],[Transmission]]="Automatic",1,0)</f>
        <v>0</v>
      </c>
      <c r="W3131">
        <f>IF(porsche_data[[#This Row],[Transmission]]="PDK",1,0)</f>
        <v>1</v>
      </c>
      <c r="X3131" t="s">
        <v>22</v>
      </c>
      <c r="Y3131">
        <f>IF(porsche_data[[#This Row],[Drive]]="Rear drive",0,1)</f>
        <v>0</v>
      </c>
      <c r="Z3131" t="s">
        <v>23</v>
      </c>
      <c r="AA3131" t="s">
        <v>24</v>
      </c>
      <c r="AB3131">
        <f>IF(OR(porsche_data[[#This Row],[Interior Color]]="Black",porsche_data[[#This Row],[Interior Color]]="Beige",porsche_data[[#This Row],[Interior Color]]="Brown",porsche_data[[#This Row],[Interior Color]]="Grey"),0,1)</f>
        <v>0</v>
      </c>
      <c r="AC3131" t="s">
        <v>24</v>
      </c>
      <c r="AD31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32" spans="1:30" hidden="1" x14ac:dyDescent="0.2">
      <c r="A3132" t="s">
        <v>2938</v>
      </c>
      <c r="C3132" t="e">
        <f>ABS((porsche_data[[#This Row],[Price]]-#REF!)/#REF!)</f>
        <v>#REF!</v>
      </c>
      <c r="D3132" t="s">
        <v>118</v>
      </c>
      <c r="E3132" t="s">
        <v>513</v>
      </c>
      <c r="F3132">
        <f>IF(OR(ISNUMBER(SEARCH(" 4S",porsche_data[[#This Row],[Model]])), ISNUMBER(SEARCH(" S",porsche_data[[#This Row],[Model]]))),1,0)</f>
        <v>0</v>
      </c>
      <c r="G3132">
        <f>IF(ISNUMBER(SEARCH("Turbo",porsche_data[[#This Row],[Model]])),1,0)</f>
        <v>0</v>
      </c>
      <c r="H3132">
        <f>IF(ISNUMBER(SEARCH("GT",porsche_data[[#This Row],[Model]])),1,0)</f>
        <v>0</v>
      </c>
      <c r="I3132">
        <f>IF(ISNUMBER(SEARCH("RS",porsche_data[[#This Row],[Model]])),1,0)</f>
        <v>0</v>
      </c>
      <c r="J3132">
        <f>IF(ISNUMBER(SEARCH("Targa",porsche_data[[#This Row],[Body]])),1,0)</f>
        <v>1</v>
      </c>
      <c r="K3132">
        <f>IF(ISNUMBER(SEARCH("Cabriolet",porsche_data[[#This Row],[Body]])),1,0)</f>
        <v>0</v>
      </c>
      <c r="L3132" t="s">
        <v>36</v>
      </c>
      <c r="N3132" t="s">
        <v>4145</v>
      </c>
      <c r="O3132" t="str">
        <f>IF(ISNUMBER(SEARCH("km",porsche_data[[#This Row],[Mileage0]])),porsche_data[[#This Row],[Mileage0]],"")</f>
        <v>47740 km</v>
      </c>
      <c r="P3132" t="s">
        <v>515</v>
      </c>
      <c r="R3132" t="s">
        <v>395</v>
      </c>
      <c r="T3132" t="s">
        <v>20</v>
      </c>
      <c r="U3132" t="s">
        <v>21</v>
      </c>
      <c r="V3132">
        <f>IF(porsche_data[[#This Row],[Transmission]]="Automatic",1,0)</f>
        <v>0</v>
      </c>
      <c r="W3132">
        <f>IF(porsche_data[[#This Row],[Transmission]]="PDK",1,0)</f>
        <v>0</v>
      </c>
      <c r="X3132" t="s">
        <v>22</v>
      </c>
      <c r="Y3132">
        <f>IF(porsche_data[[#This Row],[Drive]]="Rear drive",0,1)</f>
        <v>0</v>
      </c>
      <c r="Z3132" t="s">
        <v>23</v>
      </c>
      <c r="AA3132" t="s">
        <v>24</v>
      </c>
      <c r="AB3132">
        <f>IF(OR(porsche_data[[#This Row],[Interior Color]]="Black",porsche_data[[#This Row],[Interior Color]]="Beige",porsche_data[[#This Row],[Interior Color]]="Brown",porsche_data[[#This Row],[Interior Color]]="Grey"),0,1)</f>
        <v>0</v>
      </c>
      <c r="AC3132" t="s">
        <v>116</v>
      </c>
      <c r="AD31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33" spans="1:30" hidden="1" x14ac:dyDescent="0.2">
      <c r="A3133" t="s">
        <v>25</v>
      </c>
      <c r="C3133" t="e">
        <f>ABS((porsche_data[[#This Row],[Price]]-#REF!)/#REF!)</f>
        <v>#REF!</v>
      </c>
      <c r="D3133" t="s">
        <v>25</v>
      </c>
      <c r="E3133" t="s">
        <v>25</v>
      </c>
      <c r="F3133">
        <f>IF(OR(ISNUMBER(SEARCH(" 4S",porsche_data[[#This Row],[Model]])), ISNUMBER(SEARCH(" S",porsche_data[[#This Row],[Model]]))),1,0)</f>
        <v>0</v>
      </c>
      <c r="G3133">
        <f>IF(ISNUMBER(SEARCH("Turbo",porsche_data[[#This Row],[Model]])),1,0)</f>
        <v>0</v>
      </c>
      <c r="H3133">
        <f>IF(ISNUMBER(SEARCH("GT",porsche_data[[#This Row],[Model]])),1,0)</f>
        <v>0</v>
      </c>
      <c r="I3133">
        <f>IF(ISNUMBER(SEARCH("RS",porsche_data[[#This Row],[Model]])),1,0)</f>
        <v>0</v>
      </c>
      <c r="J3133">
        <f>IF(ISNUMBER(SEARCH("Targa",porsche_data[[#This Row],[Body]])),1,0)</f>
        <v>0</v>
      </c>
      <c r="K3133">
        <f>IF(ISNUMBER(SEARCH("Cabriolet",porsche_data[[#This Row],[Body]])),1,0)</f>
        <v>0</v>
      </c>
      <c r="L3133" t="s">
        <v>25</v>
      </c>
      <c r="N3133" t="s">
        <v>25</v>
      </c>
      <c r="O3133" t="str">
        <f>IF(ISNUMBER(SEARCH("km",porsche_data[[#This Row],[Mileage0]])),porsche_data[[#This Row],[Mileage0]],"")</f>
        <v/>
      </c>
      <c r="P3133" t="s">
        <v>25</v>
      </c>
      <c r="R3133" t="s">
        <v>25</v>
      </c>
      <c r="T3133" t="s">
        <v>25</v>
      </c>
      <c r="U3133" t="s">
        <v>25</v>
      </c>
      <c r="V3133">
        <f>IF(porsche_data[[#This Row],[Transmission]]="Automatic",1,0)</f>
        <v>0</v>
      </c>
      <c r="W3133">
        <f>IF(porsche_data[[#This Row],[Transmission]]="PDK",1,0)</f>
        <v>0</v>
      </c>
      <c r="X3133" t="s">
        <v>25</v>
      </c>
      <c r="Y3133">
        <f>IF(porsche_data[[#This Row],[Drive]]="Rear drive",0,1)</f>
        <v>1</v>
      </c>
      <c r="Z3133" t="s">
        <v>25</v>
      </c>
      <c r="AA3133" t="s">
        <v>25</v>
      </c>
      <c r="AB3133">
        <f>IF(OR(porsche_data[[#This Row],[Interior Color]]="Black",porsche_data[[#This Row],[Interior Color]]="Beige",porsche_data[[#This Row],[Interior Color]]="Brown",porsche_data[[#This Row],[Interior Color]]="Grey"),0,1)</f>
        <v>1</v>
      </c>
      <c r="AC3133" t="s">
        <v>25</v>
      </c>
      <c r="AD31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34" spans="1:30" x14ac:dyDescent="0.2">
      <c r="A3134" t="s">
        <v>2574</v>
      </c>
      <c r="B3134">
        <v>82997</v>
      </c>
      <c r="C3134">
        <f>ABS((porsche_data[[#This Row],[Price]]-AVERAGE(B3066:B7521))/_xlfn.STDEV.P(B3066:B7521))</f>
        <v>1.3682534630073737</v>
      </c>
      <c r="D3134" t="s">
        <v>298</v>
      </c>
      <c r="E3134" t="s">
        <v>295</v>
      </c>
      <c r="F3134">
        <f>IF(OR(ISNUMBER(SEARCH(" 4S",porsche_data[[#This Row],[Model]])), ISNUMBER(SEARCH(" S",porsche_data[[#This Row],[Model]]))),1,0)</f>
        <v>1</v>
      </c>
      <c r="G3134">
        <f>IF(ISNUMBER(SEARCH("Turbo",porsche_data[[#This Row],[Model]])),1,0)</f>
        <v>0</v>
      </c>
      <c r="H3134">
        <f>IF(ISNUMBER(SEARCH("GT",porsche_data[[#This Row],[Model]])),1,0)</f>
        <v>0</v>
      </c>
      <c r="I3134">
        <f>IF(ISNUMBER(SEARCH("RS",porsche_data[[#This Row],[Model]])),1,0)</f>
        <v>0</v>
      </c>
      <c r="J3134">
        <f>IF(ISNUMBER(SEARCH("Targa",porsche_data[[#This Row],[Body]])),1,0)</f>
        <v>1</v>
      </c>
      <c r="K3134">
        <f>IF(ISNUMBER(SEARCH("Cabriolet",porsche_data[[#This Row],[Body]])),1,0)</f>
        <v>0</v>
      </c>
      <c r="L3134" t="s">
        <v>36</v>
      </c>
      <c r="M3134">
        <v>997</v>
      </c>
      <c r="N3134" t="s">
        <v>2575</v>
      </c>
      <c r="O3134" s="3">
        <f>1*(LEFT(porsche_data[[#This Row],[Mileage0]],FIND(" ",porsche_data[[#This Row],[Mileage0]])-1))</f>
        <v>52000</v>
      </c>
      <c r="P3134" t="s">
        <v>529</v>
      </c>
      <c r="Q3134">
        <v>381</v>
      </c>
      <c r="R3134" t="s">
        <v>88</v>
      </c>
      <c r="S3134">
        <f>1*(LEFT(porsche_data[[#This Row],[Cylinder Capacity]],FIND(" ",porsche_data[[#This Row],[Cylinder Capacity]])-1))</f>
        <v>3.8</v>
      </c>
      <c r="T3134" t="s">
        <v>20</v>
      </c>
      <c r="U3134" t="s">
        <v>53</v>
      </c>
      <c r="V3134">
        <f>IF(porsche_data[[#This Row],[Transmission]]="Automatic",1,0)</f>
        <v>1</v>
      </c>
      <c r="W3134">
        <f>IF(porsche_data[[#This Row],[Transmission]]="PDK",1,0)</f>
        <v>0</v>
      </c>
      <c r="X3134" t="s">
        <v>46</v>
      </c>
      <c r="Y3134">
        <f>IF(porsche_data[[#This Row],[Drive]]="Rear drive",0,1)</f>
        <v>1</v>
      </c>
      <c r="Z3134" t="s">
        <v>23</v>
      </c>
      <c r="AA3134" t="s">
        <v>68</v>
      </c>
      <c r="AB3134">
        <f>IF(OR(porsche_data[[#This Row],[Interior Color]]="Black",porsche_data[[#This Row],[Interior Color]]="Beige",porsche_data[[#This Row],[Interior Color]]="Brown",porsche_data[[#This Row],[Interior Color]]="Grey"),0,1)</f>
        <v>0</v>
      </c>
      <c r="AC3134" t="s">
        <v>54</v>
      </c>
      <c r="AD31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35" spans="1:30" x14ac:dyDescent="0.2">
      <c r="A3135" t="s">
        <v>1465</v>
      </c>
      <c r="B3135">
        <v>82911</v>
      </c>
      <c r="C3135">
        <f>ABS((porsche_data[[#This Row],[Price]]-AVERAGE(B3067:B7522))/_xlfn.STDEV.P(B3067:B7522))</f>
        <v>1.3670946760153615</v>
      </c>
      <c r="D3135" t="s">
        <v>504</v>
      </c>
      <c r="E3135" t="s">
        <v>1178</v>
      </c>
      <c r="F3135">
        <f>IF(OR(ISNUMBER(SEARCH(" 4S",porsche_data[[#This Row],[Model]])), ISNUMBER(SEARCH(" S",porsche_data[[#This Row],[Model]]))),1,0)</f>
        <v>0</v>
      </c>
      <c r="G3135">
        <f>IF(ISNUMBER(SEARCH("Turbo",porsche_data[[#This Row],[Model]])),1,0)</f>
        <v>0</v>
      </c>
      <c r="H3135">
        <f>IF(ISNUMBER(SEARCH("GT",porsche_data[[#This Row],[Model]])),1,0)</f>
        <v>0</v>
      </c>
      <c r="I3135">
        <f>IF(ISNUMBER(SEARCH("RS",porsche_data[[#This Row],[Model]])),1,0)</f>
        <v>0</v>
      </c>
      <c r="J3135">
        <f>IF(ISNUMBER(SEARCH("Targa",porsche_data[[#This Row],[Body]])),1,0)</f>
        <v>1</v>
      </c>
      <c r="K3135">
        <f>IF(ISNUMBER(SEARCH("Cabriolet",porsche_data[[#This Row],[Body]])),1,0)</f>
        <v>0</v>
      </c>
      <c r="L3135" t="s">
        <v>36</v>
      </c>
      <c r="M3135">
        <v>911</v>
      </c>
      <c r="N3135" t="s">
        <v>1466</v>
      </c>
      <c r="O3135" s="3">
        <f>1*(LEFT(porsche_data[[#This Row],[Mileage0]],FIND(" ",porsche_data[[#This Row],[Mileage0]])-1))</f>
        <v>97280</v>
      </c>
      <c r="P3135" t="s">
        <v>1352</v>
      </c>
      <c r="Q3135">
        <v>207</v>
      </c>
      <c r="R3135" t="s">
        <v>60</v>
      </c>
      <c r="S3135">
        <f>1*(LEFT(porsche_data[[#This Row],[Cylinder Capacity]],FIND(" ",porsche_data[[#This Row],[Cylinder Capacity]])-1))</f>
        <v>3.2</v>
      </c>
      <c r="T3135" t="s">
        <v>20</v>
      </c>
      <c r="U3135" t="s">
        <v>21</v>
      </c>
      <c r="V3135">
        <f>IF(porsche_data[[#This Row],[Transmission]]="Automatic",1,0)</f>
        <v>0</v>
      </c>
      <c r="W3135">
        <f>IF(porsche_data[[#This Row],[Transmission]]="PDK",1,0)</f>
        <v>0</v>
      </c>
      <c r="X3135" t="s">
        <v>22</v>
      </c>
      <c r="Y3135">
        <f>IF(porsche_data[[#This Row],[Drive]]="Rear drive",0,1)</f>
        <v>0</v>
      </c>
      <c r="Z3135" t="s">
        <v>23</v>
      </c>
      <c r="AA3135" t="s">
        <v>68</v>
      </c>
      <c r="AB3135">
        <f>IF(OR(porsche_data[[#This Row],[Interior Color]]="Black",porsche_data[[#This Row],[Interior Color]]="Beige",porsche_data[[#This Row],[Interior Color]]="Brown",porsche_data[[#This Row],[Interior Color]]="Grey"),0,1)</f>
        <v>0</v>
      </c>
      <c r="AC3135" t="s">
        <v>54</v>
      </c>
      <c r="AD31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36" spans="1:30" x14ac:dyDescent="0.2">
      <c r="A3136" t="s">
        <v>3586</v>
      </c>
      <c r="B3136">
        <v>82900</v>
      </c>
      <c r="C3136">
        <f>ABS((porsche_data[[#This Row],[Price]]-AVERAGE(B3068:B7523))/_xlfn.STDEV.P(B3068:B7523))</f>
        <v>1.3662906851926004</v>
      </c>
      <c r="D3136" t="s">
        <v>143</v>
      </c>
      <c r="E3136" t="s">
        <v>295</v>
      </c>
      <c r="F3136">
        <f>IF(OR(ISNUMBER(SEARCH(" 4S",porsche_data[[#This Row],[Model]])), ISNUMBER(SEARCH(" S",porsche_data[[#This Row],[Model]]))),1,0)</f>
        <v>1</v>
      </c>
      <c r="G3136">
        <f>IF(ISNUMBER(SEARCH("Turbo",porsche_data[[#This Row],[Model]])),1,0)</f>
        <v>0</v>
      </c>
      <c r="H3136">
        <f>IF(ISNUMBER(SEARCH("GT",porsche_data[[#This Row],[Model]])),1,0)</f>
        <v>0</v>
      </c>
      <c r="I3136">
        <f>IF(ISNUMBER(SEARCH("RS",porsche_data[[#This Row],[Model]])),1,0)</f>
        <v>0</v>
      </c>
      <c r="J3136">
        <f>IF(ISNUMBER(SEARCH("Targa",porsche_data[[#This Row],[Body]])),1,0)</f>
        <v>0</v>
      </c>
      <c r="K3136">
        <f>IF(ISNUMBER(SEARCH("Cabriolet",porsche_data[[#This Row],[Body]])),1,0)</f>
        <v>1</v>
      </c>
      <c r="L3136" t="s">
        <v>16</v>
      </c>
      <c r="M3136">
        <v>997</v>
      </c>
      <c r="N3136" t="s">
        <v>3587</v>
      </c>
      <c r="O3136" s="3">
        <f>1*(LEFT(porsche_data[[#This Row],[Mileage0]],FIND(" ",porsche_data[[#This Row],[Mileage0]])-1))</f>
        <v>39300</v>
      </c>
      <c r="P3136" t="s">
        <v>297</v>
      </c>
      <c r="Q3136">
        <v>355</v>
      </c>
      <c r="R3136" t="s">
        <v>88</v>
      </c>
      <c r="S3136">
        <f>1*(LEFT(porsche_data[[#This Row],[Cylinder Capacity]],FIND(" ",porsche_data[[#This Row],[Cylinder Capacity]])-1))</f>
        <v>3.8</v>
      </c>
      <c r="T3136" t="s">
        <v>20</v>
      </c>
      <c r="U3136" t="s">
        <v>21</v>
      </c>
      <c r="V3136">
        <f>IF(porsche_data[[#This Row],[Transmission]]="Automatic",1,0)</f>
        <v>0</v>
      </c>
      <c r="W3136">
        <f>IF(porsche_data[[#This Row],[Transmission]]="PDK",1,0)</f>
        <v>0</v>
      </c>
      <c r="X3136" t="s">
        <v>46</v>
      </c>
      <c r="Y3136">
        <f>IF(porsche_data[[#This Row],[Drive]]="Rear drive",0,1)</f>
        <v>1</v>
      </c>
      <c r="Z3136" t="s">
        <v>23</v>
      </c>
      <c r="AA3136" t="s">
        <v>250</v>
      </c>
      <c r="AB3136">
        <f>IF(OR(porsche_data[[#This Row],[Interior Color]]="Black",porsche_data[[#This Row],[Interior Color]]="Beige",porsche_data[[#This Row],[Interior Color]]="Brown",porsche_data[[#This Row],[Interior Color]]="Grey"),0,1)</f>
        <v>0</v>
      </c>
      <c r="AC3136" t="s">
        <v>32</v>
      </c>
      <c r="AD31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37" spans="1:30" hidden="1" x14ac:dyDescent="0.2">
      <c r="A3137" t="s">
        <v>25</v>
      </c>
      <c r="C3137" t="e">
        <f>ABS((porsche_data[[#This Row],[Price]]-#REF!)/#REF!)</f>
        <v>#REF!</v>
      </c>
      <c r="D3137" t="s">
        <v>49</v>
      </c>
      <c r="E3137" t="s">
        <v>1364</v>
      </c>
      <c r="F3137">
        <f>IF(OR(ISNUMBER(SEARCH(" 4S",porsche_data[[#This Row],[Model]])), ISNUMBER(SEARCH(" S",porsche_data[[#This Row],[Model]]))),1,0)</f>
        <v>0</v>
      </c>
      <c r="G3137">
        <f>IF(ISNUMBER(SEARCH("Turbo",porsche_data[[#This Row],[Model]])),1,0)</f>
        <v>0</v>
      </c>
      <c r="H3137">
        <f>IF(ISNUMBER(SEARCH("GT",porsche_data[[#This Row],[Model]])),1,0)</f>
        <v>1</v>
      </c>
      <c r="I3137">
        <f>IF(ISNUMBER(SEARCH("RS",porsche_data[[#This Row],[Model]])),1,0)</f>
        <v>0</v>
      </c>
      <c r="J3137">
        <f>IF(ISNUMBER(SEARCH("Targa",porsche_data[[#This Row],[Body]])),1,0)</f>
        <v>0</v>
      </c>
      <c r="K3137">
        <f>IF(ISNUMBER(SEARCH("Cabriolet",porsche_data[[#This Row],[Body]])),1,0)</f>
        <v>0</v>
      </c>
      <c r="L3137" t="s">
        <v>44</v>
      </c>
      <c r="N3137" t="s">
        <v>2740</v>
      </c>
      <c r="O3137" t="str">
        <f>IF(ISNUMBER(SEARCH("km",porsche_data[[#This Row],[Mileage0]])),porsche_data[[#This Row],[Mileage0]],"")</f>
        <v>48 km</v>
      </c>
      <c r="P3137" t="s">
        <v>796</v>
      </c>
      <c r="R3137" t="s">
        <v>19</v>
      </c>
      <c r="T3137" t="s">
        <v>20</v>
      </c>
      <c r="U3137" t="s">
        <v>21</v>
      </c>
      <c r="V3137">
        <f>IF(porsche_data[[#This Row],[Transmission]]="Automatic",1,0)</f>
        <v>0</v>
      </c>
      <c r="W3137">
        <f>IF(porsche_data[[#This Row],[Transmission]]="PDK",1,0)</f>
        <v>0</v>
      </c>
      <c r="X3137" t="s">
        <v>22</v>
      </c>
      <c r="Y3137">
        <f>IF(porsche_data[[#This Row],[Drive]]="Rear drive",0,1)</f>
        <v>0</v>
      </c>
      <c r="Z3137" t="s">
        <v>23</v>
      </c>
      <c r="AA3137" t="s">
        <v>24</v>
      </c>
      <c r="AB3137">
        <f>IF(OR(porsche_data[[#This Row],[Interior Color]]="Black",porsche_data[[#This Row],[Interior Color]]="Beige",porsche_data[[#This Row],[Interior Color]]="Brown",porsche_data[[#This Row],[Interior Color]]="Grey"),0,1)</f>
        <v>0</v>
      </c>
      <c r="AC3137" t="s">
        <v>40</v>
      </c>
      <c r="AD31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38" spans="1:30" hidden="1" x14ac:dyDescent="0.2">
      <c r="A3138" t="s">
        <v>4150</v>
      </c>
      <c r="C3138" t="e">
        <f>ABS((porsche_data[[#This Row],[Price]]-#REF!)/#REF!)</f>
        <v>#REF!</v>
      </c>
      <c r="D3138" t="s">
        <v>101</v>
      </c>
      <c r="E3138" t="s">
        <v>15</v>
      </c>
      <c r="F3138">
        <f>IF(OR(ISNUMBER(SEARCH(" 4S",porsche_data[[#This Row],[Model]])), ISNUMBER(SEARCH(" S",porsche_data[[#This Row],[Model]]))),1,0)</f>
        <v>1</v>
      </c>
      <c r="G3138">
        <f>IF(ISNUMBER(SEARCH("Turbo",porsche_data[[#This Row],[Model]])),1,0)</f>
        <v>0</v>
      </c>
      <c r="H3138">
        <f>IF(ISNUMBER(SEARCH("GT",porsche_data[[#This Row],[Model]])),1,0)</f>
        <v>0</v>
      </c>
      <c r="I3138">
        <f>IF(ISNUMBER(SEARCH("RS",porsche_data[[#This Row],[Model]])),1,0)</f>
        <v>0</v>
      </c>
      <c r="J3138">
        <f>IF(ISNUMBER(SEARCH("Targa",porsche_data[[#This Row],[Body]])),1,0)</f>
        <v>0</v>
      </c>
      <c r="K3138">
        <f>IF(ISNUMBER(SEARCH("Cabriolet",porsche_data[[#This Row],[Body]])),1,0)</f>
        <v>1</v>
      </c>
      <c r="L3138" t="s">
        <v>16</v>
      </c>
      <c r="N3138" t="s">
        <v>2645</v>
      </c>
      <c r="O3138" t="str">
        <f>IF(ISNUMBER(SEARCH("km",porsche_data[[#This Row],[Mileage0]])),porsche_data[[#This Row],[Mileage0]],"")</f>
        <v>30800 km</v>
      </c>
      <c r="P3138" t="s">
        <v>18</v>
      </c>
      <c r="R3138" t="s">
        <v>19</v>
      </c>
      <c r="T3138" t="s">
        <v>20</v>
      </c>
      <c r="U3138" t="s">
        <v>21</v>
      </c>
      <c r="V3138">
        <f>IF(porsche_data[[#This Row],[Transmission]]="Automatic",1,0)</f>
        <v>0</v>
      </c>
      <c r="W3138">
        <f>IF(porsche_data[[#This Row],[Transmission]]="PDK",1,0)</f>
        <v>0</v>
      </c>
      <c r="X3138" t="s">
        <v>22</v>
      </c>
      <c r="Y3138">
        <f>IF(porsche_data[[#This Row],[Drive]]="Rear drive",0,1)</f>
        <v>0</v>
      </c>
      <c r="Z3138" t="s">
        <v>23</v>
      </c>
      <c r="AA3138" t="s">
        <v>24</v>
      </c>
      <c r="AB3138">
        <f>IF(OR(porsche_data[[#This Row],[Interior Color]]="Black",porsche_data[[#This Row],[Interior Color]]="Beige",porsche_data[[#This Row],[Interior Color]]="Brown",porsche_data[[#This Row],[Interior Color]]="Grey"),0,1)</f>
        <v>0</v>
      </c>
      <c r="AC3138" t="s">
        <v>24</v>
      </c>
      <c r="AD31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39" spans="1:30" hidden="1" x14ac:dyDescent="0.2">
      <c r="A3139" t="s">
        <v>25</v>
      </c>
      <c r="C3139" t="e">
        <f>ABS((porsche_data[[#This Row],[Price]]-#REF!)/#REF!)</f>
        <v>#REF!</v>
      </c>
      <c r="D3139" t="s">
        <v>25</v>
      </c>
      <c r="E3139" t="s">
        <v>25</v>
      </c>
      <c r="F3139">
        <f>IF(OR(ISNUMBER(SEARCH(" 4S",porsche_data[[#This Row],[Model]])), ISNUMBER(SEARCH(" S",porsche_data[[#This Row],[Model]]))),1,0)</f>
        <v>0</v>
      </c>
      <c r="G3139">
        <f>IF(ISNUMBER(SEARCH("Turbo",porsche_data[[#This Row],[Model]])),1,0)</f>
        <v>0</v>
      </c>
      <c r="H3139">
        <f>IF(ISNUMBER(SEARCH("GT",porsche_data[[#This Row],[Model]])),1,0)</f>
        <v>0</v>
      </c>
      <c r="I3139">
        <f>IF(ISNUMBER(SEARCH("RS",porsche_data[[#This Row],[Model]])),1,0)</f>
        <v>0</v>
      </c>
      <c r="J3139">
        <f>IF(ISNUMBER(SEARCH("Targa",porsche_data[[#This Row],[Body]])),1,0)</f>
        <v>0</v>
      </c>
      <c r="K3139">
        <f>IF(ISNUMBER(SEARCH("Cabriolet",porsche_data[[#This Row],[Body]])),1,0)</f>
        <v>0</v>
      </c>
      <c r="L3139" t="s">
        <v>25</v>
      </c>
      <c r="N3139" t="s">
        <v>25</v>
      </c>
      <c r="O3139" t="str">
        <f>IF(ISNUMBER(SEARCH("km",porsche_data[[#This Row],[Mileage0]])),porsche_data[[#This Row],[Mileage0]],"")</f>
        <v/>
      </c>
      <c r="P3139" t="s">
        <v>25</v>
      </c>
      <c r="R3139" t="s">
        <v>25</v>
      </c>
      <c r="T3139" t="s">
        <v>25</v>
      </c>
      <c r="U3139" t="s">
        <v>25</v>
      </c>
      <c r="V3139">
        <f>IF(porsche_data[[#This Row],[Transmission]]="Automatic",1,0)</f>
        <v>0</v>
      </c>
      <c r="W3139">
        <f>IF(porsche_data[[#This Row],[Transmission]]="PDK",1,0)</f>
        <v>0</v>
      </c>
      <c r="X3139" t="s">
        <v>25</v>
      </c>
      <c r="Y3139">
        <f>IF(porsche_data[[#This Row],[Drive]]="Rear drive",0,1)</f>
        <v>1</v>
      </c>
      <c r="Z3139" t="s">
        <v>25</v>
      </c>
      <c r="AA3139" t="s">
        <v>25</v>
      </c>
      <c r="AB3139">
        <f>IF(OR(porsche_data[[#This Row],[Interior Color]]="Black",porsche_data[[#This Row],[Interior Color]]="Beige",porsche_data[[#This Row],[Interior Color]]="Brown",porsche_data[[#This Row],[Interior Color]]="Grey"),0,1)</f>
        <v>1</v>
      </c>
      <c r="AC3139" t="s">
        <v>25</v>
      </c>
      <c r="AD31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40" spans="1:30" hidden="1" x14ac:dyDescent="0.2">
      <c r="A3140" t="s">
        <v>4151</v>
      </c>
      <c r="C3140" t="e">
        <f>ABS((porsche_data[[#This Row],[Price]]-#REF!)/#REF!)</f>
        <v>#REF!</v>
      </c>
      <c r="D3140" t="s">
        <v>410</v>
      </c>
      <c r="E3140" t="s">
        <v>1134</v>
      </c>
      <c r="F3140">
        <f>IF(OR(ISNUMBER(SEARCH(" 4S",porsche_data[[#This Row],[Model]])), ISNUMBER(SEARCH(" S",porsche_data[[#This Row],[Model]]))),1,0)</f>
        <v>1</v>
      </c>
      <c r="G3140">
        <f>IF(ISNUMBER(SEARCH("Turbo",porsche_data[[#This Row],[Model]])),1,0)</f>
        <v>0</v>
      </c>
      <c r="H3140">
        <f>IF(ISNUMBER(SEARCH("GT",porsche_data[[#This Row],[Model]])),1,0)</f>
        <v>0</v>
      </c>
      <c r="I3140">
        <f>IF(ISNUMBER(SEARCH("RS",porsche_data[[#This Row],[Model]])),1,0)</f>
        <v>0</v>
      </c>
      <c r="J3140">
        <f>IF(ISNUMBER(SEARCH("Targa",porsche_data[[#This Row],[Body]])),1,0)</f>
        <v>0</v>
      </c>
      <c r="K3140">
        <f>IF(ISNUMBER(SEARCH("Cabriolet",porsche_data[[#This Row],[Body]])),1,0)</f>
        <v>0</v>
      </c>
      <c r="L3140" t="s">
        <v>44</v>
      </c>
      <c r="N3140" t="s">
        <v>4152</v>
      </c>
      <c r="O3140" t="str">
        <f>IF(ISNUMBER(SEARCH("km",porsche_data[[#This Row],[Mileage0]])),porsche_data[[#This Row],[Mileage0]],"")</f>
        <v>7800 km</v>
      </c>
      <c r="P3140" t="s">
        <v>1136</v>
      </c>
      <c r="R3140" t="s">
        <v>395</v>
      </c>
      <c r="T3140" t="s">
        <v>20</v>
      </c>
      <c r="U3140" t="s">
        <v>21</v>
      </c>
      <c r="V3140">
        <f>IF(porsche_data[[#This Row],[Transmission]]="Automatic",1,0)</f>
        <v>0</v>
      </c>
      <c r="W3140">
        <f>IF(porsche_data[[#This Row],[Transmission]]="PDK",1,0)</f>
        <v>0</v>
      </c>
      <c r="X3140" t="s">
        <v>22</v>
      </c>
      <c r="Y3140">
        <f>IF(porsche_data[[#This Row],[Drive]]="Rear drive",0,1)</f>
        <v>0</v>
      </c>
      <c r="Z3140" t="s">
        <v>23</v>
      </c>
      <c r="AA3140" t="s">
        <v>24</v>
      </c>
      <c r="AB3140">
        <f>IF(OR(porsche_data[[#This Row],[Interior Color]]="Black",porsche_data[[#This Row],[Interior Color]]="Beige",porsche_data[[#This Row],[Interior Color]]="Brown",porsche_data[[#This Row],[Interior Color]]="Grey"),0,1)</f>
        <v>0</v>
      </c>
      <c r="AC3140" t="s">
        <v>61</v>
      </c>
      <c r="AD31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41" spans="1:30" hidden="1" x14ac:dyDescent="0.2">
      <c r="A3141" t="s">
        <v>4153</v>
      </c>
      <c r="C3141" t="e">
        <f>ABS((porsche_data[[#This Row],[Price]]-#REF!)/#REF!)</f>
        <v>#REF!</v>
      </c>
      <c r="D3141" t="s">
        <v>14</v>
      </c>
      <c r="E3141" t="s">
        <v>383</v>
      </c>
      <c r="F3141">
        <f>IF(OR(ISNUMBER(SEARCH(" 4S",porsche_data[[#This Row],[Model]])), ISNUMBER(SEARCH(" S",porsche_data[[#This Row],[Model]]))),1,0)</f>
        <v>0</v>
      </c>
      <c r="G3141">
        <f>IF(ISNUMBER(SEARCH("Turbo",porsche_data[[#This Row],[Model]])),1,0)</f>
        <v>0</v>
      </c>
      <c r="H3141">
        <f>IF(ISNUMBER(SEARCH("GT",porsche_data[[#This Row],[Model]])),1,0)</f>
        <v>0</v>
      </c>
      <c r="I3141">
        <f>IF(ISNUMBER(SEARCH("RS",porsche_data[[#This Row],[Model]])),1,0)</f>
        <v>0</v>
      </c>
      <c r="J3141">
        <f>IF(ISNUMBER(SEARCH("Targa",porsche_data[[#This Row],[Body]])),1,0)</f>
        <v>0</v>
      </c>
      <c r="K3141">
        <f>IF(ISNUMBER(SEARCH("Cabriolet",porsche_data[[#This Row],[Body]])),1,0)</f>
        <v>0</v>
      </c>
      <c r="L3141" t="s">
        <v>44</v>
      </c>
      <c r="N3141" t="s">
        <v>828</v>
      </c>
      <c r="O3141" t="str">
        <f>IF(ISNUMBER(SEARCH("km",porsche_data[[#This Row],[Mileage0]])),porsche_data[[#This Row],[Mileage0]],"")</f>
        <v>131000 km</v>
      </c>
      <c r="P3141" t="s">
        <v>385</v>
      </c>
      <c r="R3141" t="s">
        <v>78</v>
      </c>
      <c r="T3141" t="s">
        <v>20</v>
      </c>
      <c r="U3141" t="s">
        <v>21</v>
      </c>
      <c r="V3141">
        <f>IF(porsche_data[[#This Row],[Transmission]]="Automatic",1,0)</f>
        <v>0</v>
      </c>
      <c r="W3141">
        <f>IF(porsche_data[[#This Row],[Transmission]]="PDK",1,0)</f>
        <v>0</v>
      </c>
      <c r="X3141" t="s">
        <v>22</v>
      </c>
      <c r="Y3141">
        <f>IF(porsche_data[[#This Row],[Drive]]="Rear drive",0,1)</f>
        <v>0</v>
      </c>
      <c r="Z3141" t="s">
        <v>23</v>
      </c>
      <c r="AA3141" t="s">
        <v>32</v>
      </c>
      <c r="AB3141">
        <f>IF(OR(porsche_data[[#This Row],[Interior Color]]="Black",porsche_data[[#This Row],[Interior Color]]="Beige",porsche_data[[#This Row],[Interior Color]]="Brown",porsche_data[[#This Row],[Interior Color]]="Grey"),0,1)</f>
        <v>0</v>
      </c>
      <c r="AC3141" t="s">
        <v>54</v>
      </c>
      <c r="AD31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42" spans="1:30" hidden="1" x14ac:dyDescent="0.2">
      <c r="A3142" t="s">
        <v>4154</v>
      </c>
      <c r="C3142" t="e">
        <f>ABS((porsche_data[[#This Row],[Price]]-#REF!)/#REF!)</f>
        <v>#REF!</v>
      </c>
      <c r="D3142" t="s">
        <v>93</v>
      </c>
      <c r="E3142" t="s">
        <v>107</v>
      </c>
      <c r="F3142">
        <f>IF(OR(ISNUMBER(SEARCH(" 4S",porsche_data[[#This Row],[Model]])), ISNUMBER(SEARCH(" S",porsche_data[[#This Row],[Model]]))),1,0)</f>
        <v>1</v>
      </c>
      <c r="G3142">
        <f>IF(ISNUMBER(SEARCH("Turbo",porsche_data[[#This Row],[Model]])),1,0)</f>
        <v>0</v>
      </c>
      <c r="H3142">
        <f>IF(ISNUMBER(SEARCH("GT",porsche_data[[#This Row],[Model]])),1,0)</f>
        <v>0</v>
      </c>
      <c r="I3142">
        <f>IF(ISNUMBER(SEARCH("RS",porsche_data[[#This Row],[Model]])),1,0)</f>
        <v>0</v>
      </c>
      <c r="J3142">
        <f>IF(ISNUMBER(SEARCH("Targa",porsche_data[[#This Row],[Body]])),1,0)</f>
        <v>0</v>
      </c>
      <c r="K3142">
        <f>IF(ISNUMBER(SEARCH("Cabriolet",porsche_data[[#This Row],[Body]])),1,0)</f>
        <v>0</v>
      </c>
      <c r="L3142" t="s">
        <v>108</v>
      </c>
      <c r="N3142" t="s">
        <v>2482</v>
      </c>
      <c r="O3142" t="str">
        <f>IF(ISNUMBER(SEARCH("km",porsche_data[[#This Row],[Mileage0]])),porsche_data[[#This Row],[Mileage0]],"")</f>
        <v>1900 km</v>
      </c>
      <c r="P3142" t="s">
        <v>110</v>
      </c>
      <c r="R3142" t="s">
        <v>111</v>
      </c>
      <c r="T3142" t="s">
        <v>20</v>
      </c>
      <c r="U3142" t="s">
        <v>21</v>
      </c>
      <c r="V3142">
        <f>IF(porsche_data[[#This Row],[Transmission]]="Automatic",1,0)</f>
        <v>0</v>
      </c>
      <c r="W3142">
        <f>IF(porsche_data[[#This Row],[Transmission]]="PDK",1,0)</f>
        <v>0</v>
      </c>
      <c r="X3142" t="s">
        <v>22</v>
      </c>
      <c r="Y3142">
        <f>IF(porsche_data[[#This Row],[Drive]]="Rear drive",0,1)</f>
        <v>0</v>
      </c>
      <c r="Z3142" t="s">
        <v>23</v>
      </c>
      <c r="AA3142" t="s">
        <v>250</v>
      </c>
      <c r="AB3142">
        <f>IF(OR(porsche_data[[#This Row],[Interior Color]]="Black",porsche_data[[#This Row],[Interior Color]]="Beige",porsche_data[[#This Row],[Interior Color]]="Brown",porsche_data[[#This Row],[Interior Color]]="Grey"),0,1)</f>
        <v>0</v>
      </c>
      <c r="AC3142" t="s">
        <v>32</v>
      </c>
      <c r="AD31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43" spans="1:30" hidden="1" x14ac:dyDescent="0.2">
      <c r="A3143" t="s">
        <v>4150</v>
      </c>
      <c r="C3143" t="e">
        <f>ABS((porsche_data[[#This Row],[Price]]-#REF!)/#REF!)</f>
        <v>#REF!</v>
      </c>
      <c r="D3143" t="s">
        <v>163</v>
      </c>
      <c r="E3143" t="s">
        <v>1894</v>
      </c>
      <c r="F3143">
        <f>IF(OR(ISNUMBER(SEARCH(" 4S",porsche_data[[#This Row],[Model]])), ISNUMBER(SEARCH(" S",porsche_data[[#This Row],[Model]]))),1,0)</f>
        <v>0</v>
      </c>
      <c r="G3143">
        <f>IF(ISNUMBER(SEARCH("Turbo",porsche_data[[#This Row],[Model]])),1,0)</f>
        <v>0</v>
      </c>
      <c r="H3143">
        <f>IF(ISNUMBER(SEARCH("GT",porsche_data[[#This Row],[Model]])),1,0)</f>
        <v>0</v>
      </c>
      <c r="I3143">
        <f>IF(ISNUMBER(SEARCH("RS",porsche_data[[#This Row],[Model]])),1,0)</f>
        <v>0</v>
      </c>
      <c r="J3143">
        <f>IF(ISNUMBER(SEARCH("Targa",porsche_data[[#This Row],[Body]])),1,0)</f>
        <v>1</v>
      </c>
      <c r="K3143">
        <f>IF(ISNUMBER(SEARCH("Cabriolet",porsche_data[[#This Row],[Body]])),1,0)</f>
        <v>0</v>
      </c>
      <c r="L3143" t="s">
        <v>36</v>
      </c>
      <c r="N3143" t="s">
        <v>4155</v>
      </c>
      <c r="O3143" t="str">
        <f>IF(ISNUMBER(SEARCH("km",porsche_data[[#This Row],[Mileage0]])),porsche_data[[#This Row],[Mileage0]],"")</f>
        <v>1200 km</v>
      </c>
      <c r="P3143" t="s">
        <v>66</v>
      </c>
      <c r="R3143" t="s">
        <v>67</v>
      </c>
      <c r="T3143" t="s">
        <v>20</v>
      </c>
      <c r="U3143" t="s">
        <v>53</v>
      </c>
      <c r="V3143">
        <f>IF(porsche_data[[#This Row],[Transmission]]="Automatic",1,0)</f>
        <v>1</v>
      </c>
      <c r="W3143">
        <f>IF(porsche_data[[#This Row],[Transmission]]="PDK",1,0)</f>
        <v>0</v>
      </c>
      <c r="X3143" t="s">
        <v>22</v>
      </c>
      <c r="Y3143">
        <f>IF(porsche_data[[#This Row],[Drive]]="Rear drive",0,1)</f>
        <v>0</v>
      </c>
      <c r="Z3143" t="s">
        <v>23</v>
      </c>
      <c r="AA3143" t="s">
        <v>68</v>
      </c>
      <c r="AB3143">
        <f>IF(OR(porsche_data[[#This Row],[Interior Color]]="Black",porsche_data[[#This Row],[Interior Color]]="Beige",porsche_data[[#This Row],[Interior Color]]="Brown",porsche_data[[#This Row],[Interior Color]]="Grey"),0,1)</f>
        <v>0</v>
      </c>
      <c r="AC3143" t="s">
        <v>116</v>
      </c>
      <c r="AD31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44" spans="1:30" hidden="1" x14ac:dyDescent="0.2">
      <c r="A3144" t="s">
        <v>2216</v>
      </c>
      <c r="C3144" t="e">
        <f>ABS((porsche_data[[#This Row],[Price]]-#REF!)/#REF!)</f>
        <v>#REF!</v>
      </c>
      <c r="D3144" t="s">
        <v>315</v>
      </c>
      <c r="E3144" t="s">
        <v>642</v>
      </c>
      <c r="F3144">
        <f>IF(OR(ISNUMBER(SEARCH(" 4S",porsche_data[[#This Row],[Model]])), ISNUMBER(SEARCH(" S",porsche_data[[#This Row],[Model]]))),1,0)</f>
        <v>1</v>
      </c>
      <c r="G3144">
        <f>IF(ISNUMBER(SEARCH("Turbo",porsche_data[[#This Row],[Model]])),1,0)</f>
        <v>0</v>
      </c>
      <c r="H3144">
        <f>IF(ISNUMBER(SEARCH("GT",porsche_data[[#This Row],[Model]])),1,0)</f>
        <v>0</v>
      </c>
      <c r="I3144">
        <f>IF(ISNUMBER(SEARCH("RS",porsche_data[[#This Row],[Model]])),1,0)</f>
        <v>0</v>
      </c>
      <c r="J3144">
        <f>IF(ISNUMBER(SEARCH("Targa",porsche_data[[#This Row],[Body]])),1,0)</f>
        <v>0</v>
      </c>
      <c r="K3144">
        <f>IF(ISNUMBER(SEARCH("Cabriolet",porsche_data[[#This Row],[Body]])),1,0)</f>
        <v>0</v>
      </c>
      <c r="L3144" t="s">
        <v>44</v>
      </c>
      <c r="N3144" t="s">
        <v>2217</v>
      </c>
      <c r="O3144" t="str">
        <f>IF(ISNUMBER(SEARCH("km",porsche_data[[#This Row],[Mileage0]])),porsche_data[[#This Row],[Mileage0]],"")</f>
        <v>216456 km</v>
      </c>
      <c r="P3144" t="s">
        <v>825</v>
      </c>
      <c r="R3144" t="s">
        <v>67</v>
      </c>
      <c r="T3144" t="s">
        <v>20</v>
      </c>
      <c r="U3144" t="s">
        <v>21</v>
      </c>
      <c r="V3144">
        <f>IF(porsche_data[[#This Row],[Transmission]]="Automatic",1,0)</f>
        <v>0</v>
      </c>
      <c r="W3144">
        <f>IF(porsche_data[[#This Row],[Transmission]]="PDK",1,0)</f>
        <v>0</v>
      </c>
      <c r="X3144" t="s">
        <v>22</v>
      </c>
      <c r="Y3144">
        <f>IF(porsche_data[[#This Row],[Drive]]="Rear drive",0,1)</f>
        <v>0</v>
      </c>
      <c r="Z3144" t="s">
        <v>23</v>
      </c>
      <c r="AA3144" t="s">
        <v>24</v>
      </c>
      <c r="AB3144">
        <f>IF(OR(porsche_data[[#This Row],[Interior Color]]="Black",porsche_data[[#This Row],[Interior Color]]="Beige",porsche_data[[#This Row],[Interior Color]]="Brown",porsche_data[[#This Row],[Interior Color]]="Grey"),0,1)</f>
        <v>0</v>
      </c>
      <c r="AC3144" t="s">
        <v>116</v>
      </c>
      <c r="AD31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45" spans="1:30" hidden="1" x14ac:dyDescent="0.2">
      <c r="A3145" t="s">
        <v>25</v>
      </c>
      <c r="C3145" t="e">
        <f>ABS((porsche_data[[#This Row],[Price]]-#REF!)/#REF!)</f>
        <v>#REF!</v>
      </c>
      <c r="D3145" t="s">
        <v>25</v>
      </c>
      <c r="E3145" t="s">
        <v>25</v>
      </c>
      <c r="F3145">
        <f>IF(OR(ISNUMBER(SEARCH(" 4S",porsche_data[[#This Row],[Model]])), ISNUMBER(SEARCH(" S",porsche_data[[#This Row],[Model]]))),1,0)</f>
        <v>0</v>
      </c>
      <c r="G3145">
        <f>IF(ISNUMBER(SEARCH("Turbo",porsche_data[[#This Row],[Model]])),1,0)</f>
        <v>0</v>
      </c>
      <c r="H3145">
        <f>IF(ISNUMBER(SEARCH("GT",porsche_data[[#This Row],[Model]])),1,0)</f>
        <v>0</v>
      </c>
      <c r="I3145">
        <f>IF(ISNUMBER(SEARCH("RS",porsche_data[[#This Row],[Model]])),1,0)</f>
        <v>0</v>
      </c>
      <c r="J3145">
        <f>IF(ISNUMBER(SEARCH("Targa",porsche_data[[#This Row],[Body]])),1,0)</f>
        <v>0</v>
      </c>
      <c r="K3145">
        <f>IF(ISNUMBER(SEARCH("Cabriolet",porsche_data[[#This Row],[Body]])),1,0)</f>
        <v>0</v>
      </c>
      <c r="L3145" t="s">
        <v>25</v>
      </c>
      <c r="N3145" t="s">
        <v>25</v>
      </c>
      <c r="O3145" t="str">
        <f>IF(ISNUMBER(SEARCH("km",porsche_data[[#This Row],[Mileage0]])),porsche_data[[#This Row],[Mileage0]],"")</f>
        <v/>
      </c>
      <c r="P3145" t="s">
        <v>25</v>
      </c>
      <c r="R3145" t="s">
        <v>25</v>
      </c>
      <c r="T3145" t="s">
        <v>25</v>
      </c>
      <c r="U3145" t="s">
        <v>25</v>
      </c>
      <c r="V3145">
        <f>IF(porsche_data[[#This Row],[Transmission]]="Automatic",1,0)</f>
        <v>0</v>
      </c>
      <c r="W3145">
        <f>IF(porsche_data[[#This Row],[Transmission]]="PDK",1,0)</f>
        <v>0</v>
      </c>
      <c r="X3145" t="s">
        <v>25</v>
      </c>
      <c r="Y3145">
        <f>IF(porsche_data[[#This Row],[Drive]]="Rear drive",0,1)</f>
        <v>1</v>
      </c>
      <c r="Z3145" t="s">
        <v>25</v>
      </c>
      <c r="AA3145" t="s">
        <v>25</v>
      </c>
      <c r="AB3145">
        <f>IF(OR(porsche_data[[#This Row],[Interior Color]]="Black",porsche_data[[#This Row],[Interior Color]]="Beige",porsche_data[[#This Row],[Interior Color]]="Brown",porsche_data[[#This Row],[Interior Color]]="Grey"),0,1)</f>
        <v>1</v>
      </c>
      <c r="AC3145" t="s">
        <v>25</v>
      </c>
      <c r="AD31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46" spans="1:30" hidden="1" x14ac:dyDescent="0.2">
      <c r="A3146" t="s">
        <v>105</v>
      </c>
      <c r="C3146" t="e">
        <f>ABS((porsche_data[[#This Row],[Price]]-#REF!)/#REF!)</f>
        <v>#REF!</v>
      </c>
      <c r="D3146" t="s">
        <v>93</v>
      </c>
      <c r="E3146" t="s">
        <v>107</v>
      </c>
      <c r="F3146">
        <f>IF(OR(ISNUMBER(SEARCH(" 4S",porsche_data[[#This Row],[Model]])), ISNUMBER(SEARCH(" S",porsche_data[[#This Row],[Model]]))),1,0)</f>
        <v>1</v>
      </c>
      <c r="G3146">
        <f>IF(ISNUMBER(SEARCH("Turbo",porsche_data[[#This Row],[Model]])),1,0)</f>
        <v>0</v>
      </c>
      <c r="H3146">
        <f>IF(ISNUMBER(SEARCH("GT",porsche_data[[#This Row],[Model]])),1,0)</f>
        <v>0</v>
      </c>
      <c r="I3146">
        <f>IF(ISNUMBER(SEARCH("RS",porsche_data[[#This Row],[Model]])),1,0)</f>
        <v>0</v>
      </c>
      <c r="J3146">
        <f>IF(ISNUMBER(SEARCH("Targa",porsche_data[[#This Row],[Body]])),1,0)</f>
        <v>0</v>
      </c>
      <c r="K3146">
        <f>IF(ISNUMBER(SEARCH("Cabriolet",porsche_data[[#This Row],[Body]])),1,0)</f>
        <v>0</v>
      </c>
      <c r="L3146" t="s">
        <v>108</v>
      </c>
      <c r="N3146" t="s">
        <v>4156</v>
      </c>
      <c r="O3146" t="str">
        <f>IF(ISNUMBER(SEARCH("km",porsche_data[[#This Row],[Mileage0]])),porsche_data[[#This Row],[Mileage0]],"")</f>
        <v>3800 km</v>
      </c>
      <c r="P3146" t="s">
        <v>110</v>
      </c>
      <c r="R3146" t="s">
        <v>111</v>
      </c>
      <c r="T3146" t="s">
        <v>20</v>
      </c>
      <c r="U3146" t="s">
        <v>21</v>
      </c>
      <c r="V3146">
        <f>IF(porsche_data[[#This Row],[Transmission]]="Automatic",1,0)</f>
        <v>0</v>
      </c>
      <c r="W3146">
        <f>IF(porsche_data[[#This Row],[Transmission]]="PDK",1,0)</f>
        <v>0</v>
      </c>
      <c r="X3146" t="s">
        <v>22</v>
      </c>
      <c r="Y3146">
        <f>IF(porsche_data[[#This Row],[Drive]]="Rear drive",0,1)</f>
        <v>0</v>
      </c>
      <c r="Z3146" t="s">
        <v>23</v>
      </c>
      <c r="AA3146" t="s">
        <v>68</v>
      </c>
      <c r="AB3146">
        <f>IF(OR(porsche_data[[#This Row],[Interior Color]]="Black",porsche_data[[#This Row],[Interior Color]]="Beige",porsche_data[[#This Row],[Interior Color]]="Brown",porsche_data[[#This Row],[Interior Color]]="Grey"),0,1)</f>
        <v>0</v>
      </c>
      <c r="AC3146" t="s">
        <v>99</v>
      </c>
      <c r="AD31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47" spans="1:30" x14ac:dyDescent="0.2">
      <c r="A3147" t="s">
        <v>4097</v>
      </c>
      <c r="B3147">
        <v>82500</v>
      </c>
      <c r="C3147">
        <f>ABS((porsche_data[[#This Row],[Price]]-AVERAGE(B3079:B7534))/_xlfn.STDEV.P(B3079:B7534))</f>
        <v>1.362991742745852</v>
      </c>
      <c r="D3147" t="s">
        <v>473</v>
      </c>
      <c r="E3147" t="s">
        <v>50</v>
      </c>
      <c r="F3147">
        <f>IF(OR(ISNUMBER(SEARCH(" 4S",porsche_data[[#This Row],[Model]])), ISNUMBER(SEARCH(" S",porsche_data[[#This Row],[Model]]))),1,0)</f>
        <v>0</v>
      </c>
      <c r="G3147">
        <f>IF(ISNUMBER(SEARCH("Turbo",porsche_data[[#This Row],[Model]])),1,0)</f>
        <v>0</v>
      </c>
      <c r="H3147">
        <f>IF(ISNUMBER(SEARCH("GT",porsche_data[[#This Row],[Model]])),1,0)</f>
        <v>0</v>
      </c>
      <c r="I3147">
        <f>IF(ISNUMBER(SEARCH("RS",porsche_data[[#This Row],[Model]])),1,0)</f>
        <v>0</v>
      </c>
      <c r="J3147">
        <f>IF(ISNUMBER(SEARCH("Targa",porsche_data[[#This Row],[Body]])),1,0)</f>
        <v>0</v>
      </c>
      <c r="K3147">
        <f>IF(ISNUMBER(SEARCH("Cabriolet",porsche_data[[#This Row],[Body]])),1,0)</f>
        <v>1</v>
      </c>
      <c r="L3147" t="s">
        <v>16</v>
      </c>
      <c r="M3147">
        <v>993</v>
      </c>
      <c r="N3147" t="s">
        <v>4098</v>
      </c>
      <c r="O3147" s="3">
        <f>1*(LEFT(porsche_data[[#This Row],[Mileage0]],FIND(" ",porsche_data[[#This Row],[Mileage0]])-1))</f>
        <v>84687</v>
      </c>
      <c r="P3147" t="s">
        <v>848</v>
      </c>
      <c r="Q3147">
        <v>286</v>
      </c>
      <c r="R3147" t="s">
        <v>19</v>
      </c>
      <c r="S3147">
        <f>1*(LEFT(porsche_data[[#This Row],[Cylinder Capacity]],FIND(" ",porsche_data[[#This Row],[Cylinder Capacity]])-1))</f>
        <v>3.6</v>
      </c>
      <c r="T3147" t="s">
        <v>20</v>
      </c>
      <c r="U3147" t="s">
        <v>21</v>
      </c>
      <c r="V3147">
        <f>IF(porsche_data[[#This Row],[Transmission]]="Automatic",1,0)</f>
        <v>0</v>
      </c>
      <c r="W3147">
        <f>IF(porsche_data[[#This Row],[Transmission]]="PDK",1,0)</f>
        <v>0</v>
      </c>
      <c r="X3147" t="s">
        <v>22</v>
      </c>
      <c r="Y3147">
        <f>IF(porsche_data[[#This Row],[Drive]]="Rear drive",0,1)</f>
        <v>0</v>
      </c>
      <c r="Z3147" t="s">
        <v>23</v>
      </c>
      <c r="AA3147" t="s">
        <v>68</v>
      </c>
      <c r="AB3147">
        <f>IF(OR(porsche_data[[#This Row],[Interior Color]]="Black",porsche_data[[#This Row],[Interior Color]]="Beige",porsche_data[[#This Row],[Interior Color]]="Brown",porsche_data[[#This Row],[Interior Color]]="Grey"),0,1)</f>
        <v>0</v>
      </c>
      <c r="AC3147" t="s">
        <v>54</v>
      </c>
      <c r="AD31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48" spans="1:30" x14ac:dyDescent="0.2">
      <c r="A3148" t="s">
        <v>2219</v>
      </c>
      <c r="B3148">
        <v>82000</v>
      </c>
      <c r="C3148">
        <f>ABS((porsche_data[[#This Row],[Price]]-AVERAGE(B3080:B7535))/_xlfn.STDEV.P(B3080:B7535))</f>
        <v>1.3261669355154437</v>
      </c>
      <c r="D3148" t="s">
        <v>209</v>
      </c>
      <c r="E3148" t="s">
        <v>505</v>
      </c>
      <c r="F3148">
        <f>IF(OR(ISNUMBER(SEARCH(" 4S",porsche_data[[#This Row],[Model]])), ISNUMBER(SEARCH(" S",porsche_data[[#This Row],[Model]]))),1,0)</f>
        <v>0</v>
      </c>
      <c r="G3148">
        <f>IF(ISNUMBER(SEARCH("Turbo",porsche_data[[#This Row],[Model]])),1,0)</f>
        <v>0</v>
      </c>
      <c r="H3148">
        <f>IF(ISNUMBER(SEARCH("GT",porsche_data[[#This Row],[Model]])),1,0)</f>
        <v>0</v>
      </c>
      <c r="I3148">
        <f>IF(ISNUMBER(SEARCH("RS",porsche_data[[#This Row],[Model]])),1,0)</f>
        <v>0</v>
      </c>
      <c r="J3148">
        <f>IF(ISNUMBER(SEARCH("Targa",porsche_data[[#This Row],[Body]])),1,0)</f>
        <v>0</v>
      </c>
      <c r="K3148">
        <f>IF(ISNUMBER(SEARCH("Cabriolet",porsche_data[[#This Row],[Body]])),1,0)</f>
        <v>1</v>
      </c>
      <c r="L3148" t="s">
        <v>16</v>
      </c>
      <c r="M3148">
        <v>911</v>
      </c>
      <c r="N3148" t="s">
        <v>3546</v>
      </c>
      <c r="O3148" s="3">
        <f>1*(LEFT(porsche_data[[#This Row],[Mileage0]],FIND(" ",porsche_data[[#This Row],[Mileage0]])-1))</f>
        <v>197000</v>
      </c>
      <c r="P3148" t="s">
        <v>59</v>
      </c>
      <c r="Q3148">
        <v>231</v>
      </c>
      <c r="R3148" t="s">
        <v>60</v>
      </c>
      <c r="S3148">
        <f>1*(LEFT(porsche_data[[#This Row],[Cylinder Capacity]],FIND(" ",porsche_data[[#This Row],[Cylinder Capacity]])-1))</f>
        <v>3.2</v>
      </c>
      <c r="T3148" t="s">
        <v>20</v>
      </c>
      <c r="U3148" t="s">
        <v>21</v>
      </c>
      <c r="V3148">
        <f>IF(porsche_data[[#This Row],[Transmission]]="Automatic",1,0)</f>
        <v>0</v>
      </c>
      <c r="W3148">
        <f>IF(porsche_data[[#This Row],[Transmission]]="PDK",1,0)</f>
        <v>0</v>
      </c>
      <c r="X3148" t="s">
        <v>22</v>
      </c>
      <c r="Y3148">
        <f>IF(porsche_data[[#This Row],[Drive]]="Rear drive",0,1)</f>
        <v>0</v>
      </c>
      <c r="Z3148" t="s">
        <v>23</v>
      </c>
      <c r="AA3148" t="s">
        <v>54</v>
      </c>
      <c r="AB3148">
        <f>IF(OR(porsche_data[[#This Row],[Interior Color]]="Black",porsche_data[[#This Row],[Interior Color]]="Beige",porsche_data[[#This Row],[Interior Color]]="Brown",porsche_data[[#This Row],[Interior Color]]="Grey"),0,1)</f>
        <v>1</v>
      </c>
      <c r="AC3148" t="s">
        <v>54</v>
      </c>
      <c r="AD31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49" spans="1:30" x14ac:dyDescent="0.2">
      <c r="A3149" t="s">
        <v>2026</v>
      </c>
      <c r="B3149">
        <v>81900</v>
      </c>
      <c r="C3149">
        <f>ABS((porsche_data[[#This Row],[Price]]-AVERAGE(B3081:B7536))/_xlfn.STDEV.P(B3081:B7536))</f>
        <v>1.3188019740693619</v>
      </c>
      <c r="D3149" t="s">
        <v>124</v>
      </c>
      <c r="E3149" t="s">
        <v>827</v>
      </c>
      <c r="F3149">
        <f>IF(OR(ISNUMBER(SEARCH(" 4S",porsche_data[[#This Row],[Model]])), ISNUMBER(SEARCH(" S",porsche_data[[#This Row],[Model]]))),1,0)</f>
        <v>0</v>
      </c>
      <c r="G3149">
        <f>IF(ISNUMBER(SEARCH("Turbo",porsche_data[[#This Row],[Model]])),1,0)</f>
        <v>0</v>
      </c>
      <c r="H3149">
        <f>IF(ISNUMBER(SEARCH("GT",porsche_data[[#This Row],[Model]])),1,0)</f>
        <v>0</v>
      </c>
      <c r="I3149">
        <f>IF(ISNUMBER(SEARCH("RS",porsche_data[[#This Row],[Model]])),1,0)</f>
        <v>0</v>
      </c>
      <c r="J3149">
        <f>IF(ISNUMBER(SEARCH("Targa",porsche_data[[#This Row],[Body]])),1,0)</f>
        <v>0</v>
      </c>
      <c r="K3149">
        <f>IF(ISNUMBER(SEARCH("Cabriolet",porsche_data[[#This Row],[Body]])),1,0)</f>
        <v>1</v>
      </c>
      <c r="L3149" t="s">
        <v>16</v>
      </c>
      <c r="M3149">
        <v>993</v>
      </c>
      <c r="N3149" t="s">
        <v>2027</v>
      </c>
      <c r="O3149" s="3">
        <f>1*(LEFT(porsche_data[[#This Row],[Mileage0]],FIND(" ",porsche_data[[#This Row],[Mileage0]])-1))</f>
        <v>153000</v>
      </c>
      <c r="P3149" t="s">
        <v>126</v>
      </c>
      <c r="Q3149">
        <v>285</v>
      </c>
      <c r="R3149" t="s">
        <v>19</v>
      </c>
      <c r="S3149">
        <f>1*(LEFT(porsche_data[[#This Row],[Cylinder Capacity]],FIND(" ",porsche_data[[#This Row],[Cylinder Capacity]])-1))</f>
        <v>3.6</v>
      </c>
      <c r="T3149" t="s">
        <v>20</v>
      </c>
      <c r="U3149" t="s">
        <v>21</v>
      </c>
      <c r="V3149">
        <f>IF(porsche_data[[#This Row],[Transmission]]="Automatic",1,0)</f>
        <v>0</v>
      </c>
      <c r="W3149">
        <f>IF(porsche_data[[#This Row],[Transmission]]="PDK",1,0)</f>
        <v>0</v>
      </c>
      <c r="X3149" t="s">
        <v>46</v>
      </c>
      <c r="Y3149">
        <f>IF(porsche_data[[#This Row],[Drive]]="Rear drive",0,1)</f>
        <v>1</v>
      </c>
      <c r="Z3149" t="s">
        <v>23</v>
      </c>
      <c r="AA3149" t="s">
        <v>250</v>
      </c>
      <c r="AB3149">
        <f>IF(OR(porsche_data[[#This Row],[Interior Color]]="Black",porsche_data[[#This Row],[Interior Color]]="Beige",porsche_data[[#This Row],[Interior Color]]="Brown",porsche_data[[#This Row],[Interior Color]]="Grey"),0,1)</f>
        <v>0</v>
      </c>
      <c r="AC3149" t="s">
        <v>99</v>
      </c>
      <c r="AD31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50" spans="1:30" hidden="1" x14ac:dyDescent="0.2">
      <c r="A3150" t="s">
        <v>2053</v>
      </c>
      <c r="C3150" t="e">
        <f>ABS((porsche_data[[#This Row],[Price]]-#REF!)/#REF!)</f>
        <v>#REF!</v>
      </c>
      <c r="D3150" t="s">
        <v>446</v>
      </c>
      <c r="E3150" t="s">
        <v>852</v>
      </c>
      <c r="F3150">
        <f>IF(OR(ISNUMBER(SEARCH(" 4S",porsche_data[[#This Row],[Model]])), ISNUMBER(SEARCH(" S",porsche_data[[#This Row],[Model]]))),1,0)</f>
        <v>0</v>
      </c>
      <c r="G3150">
        <f>IF(ISNUMBER(SEARCH("Turbo",porsche_data[[#This Row],[Model]])),1,0)</f>
        <v>0</v>
      </c>
      <c r="H3150">
        <f>IF(ISNUMBER(SEARCH("GT",porsche_data[[#This Row],[Model]])),1,0)</f>
        <v>0</v>
      </c>
      <c r="I3150">
        <f>IF(ISNUMBER(SEARCH("RS",porsche_data[[#This Row],[Model]])),1,0)</f>
        <v>0</v>
      </c>
      <c r="J3150">
        <f>IF(ISNUMBER(SEARCH("Targa",porsche_data[[#This Row],[Body]])),1,0)</f>
        <v>0</v>
      </c>
      <c r="K3150">
        <f>IF(ISNUMBER(SEARCH("Cabriolet",porsche_data[[#This Row],[Body]])),1,0)</f>
        <v>0</v>
      </c>
      <c r="L3150" t="s">
        <v>44</v>
      </c>
      <c r="N3150" t="s">
        <v>4162</v>
      </c>
      <c r="O3150" t="str">
        <f>IF(ISNUMBER(SEARCH("km",porsche_data[[#This Row],[Mileage0]])),porsche_data[[#This Row],[Mileage0]],"")</f>
        <v>45011 km</v>
      </c>
      <c r="P3150" t="s">
        <v>743</v>
      </c>
      <c r="R3150" t="s">
        <v>39</v>
      </c>
      <c r="T3150" t="s">
        <v>20</v>
      </c>
      <c r="U3150" t="s">
        <v>21</v>
      </c>
      <c r="V3150">
        <f>IF(porsche_data[[#This Row],[Transmission]]="Automatic",1,0)</f>
        <v>0</v>
      </c>
      <c r="W3150">
        <f>IF(porsche_data[[#This Row],[Transmission]]="PDK",1,0)</f>
        <v>0</v>
      </c>
      <c r="X3150" t="s">
        <v>22</v>
      </c>
      <c r="Y3150">
        <f>IF(porsche_data[[#This Row],[Drive]]="Rear drive",0,1)</f>
        <v>0</v>
      </c>
      <c r="Z3150" t="s">
        <v>23</v>
      </c>
      <c r="AA3150" t="s">
        <v>32</v>
      </c>
      <c r="AB3150">
        <f>IF(OR(porsche_data[[#This Row],[Interior Color]]="Black",porsche_data[[#This Row],[Interior Color]]="Beige",porsche_data[[#This Row],[Interior Color]]="Brown",porsche_data[[#This Row],[Interior Color]]="Grey"),0,1)</f>
        <v>0</v>
      </c>
      <c r="AC3150" t="s">
        <v>99</v>
      </c>
      <c r="AD31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51" spans="1:30" hidden="1" x14ac:dyDescent="0.2">
      <c r="A3151" t="s">
        <v>25</v>
      </c>
      <c r="C3151" t="e">
        <f>ABS((porsche_data[[#This Row],[Price]]-#REF!)/#REF!)</f>
        <v>#REF!</v>
      </c>
      <c r="D3151" t="s">
        <v>25</v>
      </c>
      <c r="E3151" t="s">
        <v>25</v>
      </c>
      <c r="F3151">
        <f>IF(OR(ISNUMBER(SEARCH(" 4S",porsche_data[[#This Row],[Model]])), ISNUMBER(SEARCH(" S",porsche_data[[#This Row],[Model]]))),1,0)</f>
        <v>0</v>
      </c>
      <c r="G3151">
        <f>IF(ISNUMBER(SEARCH("Turbo",porsche_data[[#This Row],[Model]])),1,0)</f>
        <v>0</v>
      </c>
      <c r="H3151">
        <f>IF(ISNUMBER(SEARCH("GT",porsche_data[[#This Row],[Model]])),1,0)</f>
        <v>0</v>
      </c>
      <c r="I3151">
        <f>IF(ISNUMBER(SEARCH("RS",porsche_data[[#This Row],[Model]])),1,0)</f>
        <v>0</v>
      </c>
      <c r="J3151">
        <f>IF(ISNUMBER(SEARCH("Targa",porsche_data[[#This Row],[Body]])),1,0)</f>
        <v>0</v>
      </c>
      <c r="K3151">
        <f>IF(ISNUMBER(SEARCH("Cabriolet",porsche_data[[#This Row],[Body]])),1,0)</f>
        <v>0</v>
      </c>
      <c r="L3151" t="s">
        <v>25</v>
      </c>
      <c r="N3151" t="s">
        <v>25</v>
      </c>
      <c r="O3151" t="str">
        <f>IF(ISNUMBER(SEARCH("km",porsche_data[[#This Row],[Mileage0]])),porsche_data[[#This Row],[Mileage0]],"")</f>
        <v/>
      </c>
      <c r="P3151" t="s">
        <v>25</v>
      </c>
      <c r="R3151" t="s">
        <v>25</v>
      </c>
      <c r="T3151" t="s">
        <v>25</v>
      </c>
      <c r="U3151" t="s">
        <v>25</v>
      </c>
      <c r="V3151">
        <f>IF(porsche_data[[#This Row],[Transmission]]="Automatic",1,0)</f>
        <v>0</v>
      </c>
      <c r="W3151">
        <f>IF(porsche_data[[#This Row],[Transmission]]="PDK",1,0)</f>
        <v>0</v>
      </c>
      <c r="X3151" t="s">
        <v>25</v>
      </c>
      <c r="Y3151">
        <f>IF(porsche_data[[#This Row],[Drive]]="Rear drive",0,1)</f>
        <v>1</v>
      </c>
      <c r="Z3151" t="s">
        <v>25</v>
      </c>
      <c r="AA3151" t="s">
        <v>25</v>
      </c>
      <c r="AB3151">
        <f>IF(OR(porsche_data[[#This Row],[Interior Color]]="Black",porsche_data[[#This Row],[Interior Color]]="Beige",porsche_data[[#This Row],[Interior Color]]="Brown",porsche_data[[#This Row],[Interior Color]]="Grey"),0,1)</f>
        <v>1</v>
      </c>
      <c r="AC3151" t="s">
        <v>25</v>
      </c>
      <c r="AD31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52" spans="1:30" x14ac:dyDescent="0.2">
      <c r="A3152" t="s">
        <v>2206</v>
      </c>
      <c r="B3152">
        <v>81500</v>
      </c>
      <c r="C3152">
        <f>ABS((porsche_data[[#This Row],[Price]]-AVERAGE(B3084:B7539))/_xlfn.STDEV.P(B3084:B7539))</f>
        <v>1.2941699719750142</v>
      </c>
      <c r="D3152" t="s">
        <v>303</v>
      </c>
      <c r="E3152" t="s">
        <v>216</v>
      </c>
      <c r="F3152">
        <f>IF(OR(ISNUMBER(SEARCH(" 4S",porsche_data[[#This Row],[Model]])), ISNUMBER(SEARCH(" S",porsche_data[[#This Row],[Model]]))),1,0)</f>
        <v>1</v>
      </c>
      <c r="G3152">
        <f>IF(ISNUMBER(SEARCH("Turbo",porsche_data[[#This Row],[Model]])),1,0)</f>
        <v>0</v>
      </c>
      <c r="H3152">
        <f>IF(ISNUMBER(SEARCH("GT",porsche_data[[#This Row],[Model]])),1,0)</f>
        <v>0</v>
      </c>
      <c r="I3152">
        <f>IF(ISNUMBER(SEARCH("RS",porsche_data[[#This Row],[Model]])),1,0)</f>
        <v>0</v>
      </c>
      <c r="J3152">
        <f>IF(ISNUMBER(SEARCH("Targa",porsche_data[[#This Row],[Body]])),1,0)</f>
        <v>0</v>
      </c>
      <c r="K3152">
        <f>IF(ISNUMBER(SEARCH("Cabriolet",porsche_data[[#This Row],[Body]])),1,0)</f>
        <v>1</v>
      </c>
      <c r="L3152" t="s">
        <v>16</v>
      </c>
      <c r="M3152">
        <v>997</v>
      </c>
      <c r="N3152" t="s">
        <v>1543</v>
      </c>
      <c r="O3152" s="3">
        <f>1*(LEFT(porsche_data[[#This Row],[Mileage0]],FIND(" ",porsche_data[[#This Row],[Mileage0]])-1))</f>
        <v>80000</v>
      </c>
      <c r="P3152" t="s">
        <v>182</v>
      </c>
      <c r="Q3152">
        <v>385</v>
      </c>
      <c r="R3152" t="s">
        <v>88</v>
      </c>
      <c r="S3152">
        <f>1*(LEFT(porsche_data[[#This Row],[Cylinder Capacity]],FIND(" ",porsche_data[[#This Row],[Cylinder Capacity]])-1))</f>
        <v>3.8</v>
      </c>
      <c r="T3152" t="s">
        <v>20</v>
      </c>
      <c r="U3152" t="s">
        <v>21</v>
      </c>
      <c r="V3152">
        <f>IF(porsche_data[[#This Row],[Transmission]]="Automatic",1,0)</f>
        <v>0</v>
      </c>
      <c r="W3152">
        <f>IF(porsche_data[[#This Row],[Transmission]]="PDK",1,0)</f>
        <v>0</v>
      </c>
      <c r="X3152" t="s">
        <v>22</v>
      </c>
      <c r="Y3152">
        <f>IF(porsche_data[[#This Row],[Drive]]="Rear drive",0,1)</f>
        <v>0</v>
      </c>
      <c r="Z3152" t="s">
        <v>23</v>
      </c>
      <c r="AA3152" t="s">
        <v>250</v>
      </c>
      <c r="AB3152">
        <f>IF(OR(porsche_data[[#This Row],[Interior Color]]="Black",porsche_data[[#This Row],[Interior Color]]="Beige",porsche_data[[#This Row],[Interior Color]]="Brown",porsche_data[[#This Row],[Interior Color]]="Grey"),0,1)</f>
        <v>0</v>
      </c>
      <c r="AC3152" t="s">
        <v>24</v>
      </c>
      <c r="AD31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53" spans="1:30" x14ac:dyDescent="0.2">
      <c r="A3153" t="s">
        <v>4441</v>
      </c>
      <c r="B3153">
        <v>81100</v>
      </c>
      <c r="C3153">
        <f>ABS((porsche_data[[#This Row],[Price]]-AVERAGE(B3085:B7540))/_xlfn.STDEV.P(B3085:B7540))</f>
        <v>1.2646694979257702</v>
      </c>
      <c r="D3153" t="s">
        <v>320</v>
      </c>
      <c r="E3153" t="s">
        <v>321</v>
      </c>
      <c r="F3153">
        <f>IF(OR(ISNUMBER(SEARCH(" 4S",porsche_data[[#This Row],[Model]])), ISNUMBER(SEARCH(" S",porsche_data[[#This Row],[Model]]))),1,0)</f>
        <v>0</v>
      </c>
      <c r="G3153">
        <f>IF(ISNUMBER(SEARCH("Turbo",porsche_data[[#This Row],[Model]])),1,0)</f>
        <v>1</v>
      </c>
      <c r="H3153">
        <f>IF(ISNUMBER(SEARCH("GT",porsche_data[[#This Row],[Model]])),1,0)</f>
        <v>0</v>
      </c>
      <c r="I3153">
        <f>IF(ISNUMBER(SEARCH("RS",porsche_data[[#This Row],[Model]])),1,0)</f>
        <v>0</v>
      </c>
      <c r="J3153">
        <f>IF(ISNUMBER(SEARCH("Targa",porsche_data[[#This Row],[Body]])),1,0)</f>
        <v>0</v>
      </c>
      <c r="K3153">
        <f>IF(ISNUMBER(SEARCH("Cabriolet",porsche_data[[#This Row],[Body]])),1,0)</f>
        <v>0</v>
      </c>
      <c r="L3153" t="s">
        <v>44</v>
      </c>
      <c r="M3153">
        <v>996</v>
      </c>
      <c r="N3153" t="s">
        <v>2575</v>
      </c>
      <c r="O3153" s="3">
        <f>1*(LEFT(porsche_data[[#This Row],[Mileage0]],FIND(" ",porsche_data[[#This Row],[Mileage0]])-1))</f>
        <v>52000</v>
      </c>
      <c r="P3153" t="s">
        <v>73</v>
      </c>
      <c r="Q3153">
        <v>420</v>
      </c>
      <c r="R3153" t="s">
        <v>19</v>
      </c>
      <c r="S3153">
        <f>1*(LEFT(porsche_data[[#This Row],[Cylinder Capacity]],FIND(" ",porsche_data[[#This Row],[Cylinder Capacity]])-1))</f>
        <v>3.6</v>
      </c>
      <c r="T3153" t="s">
        <v>20</v>
      </c>
      <c r="U3153" t="s">
        <v>21</v>
      </c>
      <c r="V3153">
        <f>IF(porsche_data[[#This Row],[Transmission]]="Automatic",1,0)</f>
        <v>0</v>
      </c>
      <c r="W3153">
        <f>IF(porsche_data[[#This Row],[Transmission]]="PDK",1,0)</f>
        <v>0</v>
      </c>
      <c r="X3153" t="s">
        <v>46</v>
      </c>
      <c r="Y3153">
        <f>IF(porsche_data[[#This Row],[Drive]]="Rear drive",0,1)</f>
        <v>1</v>
      </c>
      <c r="Z3153" t="s">
        <v>23</v>
      </c>
      <c r="AA3153" t="s">
        <v>32</v>
      </c>
      <c r="AB3153">
        <f>IF(OR(porsche_data[[#This Row],[Interior Color]]="Black",porsche_data[[#This Row],[Interior Color]]="Beige",porsche_data[[#This Row],[Interior Color]]="Brown",porsche_data[[#This Row],[Interior Color]]="Grey"),0,1)</f>
        <v>0</v>
      </c>
      <c r="AC3153" t="s">
        <v>54</v>
      </c>
      <c r="AD31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54" spans="1:30" hidden="1" x14ac:dyDescent="0.2">
      <c r="A3154" t="s">
        <v>33</v>
      </c>
      <c r="C3154" t="e">
        <f>ABS((porsche_data[[#This Row],[Price]]-#REF!)/#REF!)</f>
        <v>#REF!</v>
      </c>
      <c r="D3154" t="s">
        <v>93</v>
      </c>
      <c r="E3154" t="s">
        <v>571</v>
      </c>
      <c r="F3154">
        <f>IF(OR(ISNUMBER(SEARCH(" 4S",porsche_data[[#This Row],[Model]])), ISNUMBER(SEARCH(" S",porsche_data[[#This Row],[Model]]))),1,0)</f>
        <v>0</v>
      </c>
      <c r="G3154">
        <f>IF(ISNUMBER(SEARCH("Turbo",porsche_data[[#This Row],[Model]])),1,0)</f>
        <v>0</v>
      </c>
      <c r="H3154">
        <f>IF(ISNUMBER(SEARCH("GT",porsche_data[[#This Row],[Model]])),1,0)</f>
        <v>0</v>
      </c>
      <c r="I3154">
        <f>IF(ISNUMBER(SEARCH("RS",porsche_data[[#This Row],[Model]])),1,0)</f>
        <v>0</v>
      </c>
      <c r="J3154">
        <f>IF(ISNUMBER(SEARCH("Targa",porsche_data[[#This Row],[Body]])),1,0)</f>
        <v>0</v>
      </c>
      <c r="K3154">
        <f>IF(ISNUMBER(SEARCH("Cabriolet",porsche_data[[#This Row],[Body]])),1,0)</f>
        <v>0</v>
      </c>
      <c r="L3154" t="s">
        <v>500</v>
      </c>
      <c r="N3154" t="s">
        <v>4166</v>
      </c>
      <c r="O3154" t="str">
        <f>IF(ISNUMBER(SEARCH("km",porsche_data[[#This Row],[Mileage0]])),porsche_data[[#This Row],[Mileage0]],"")</f>
        <v>64965 km</v>
      </c>
      <c r="P3154" t="s">
        <v>573</v>
      </c>
      <c r="R3154" t="s">
        <v>67</v>
      </c>
      <c r="T3154" t="s">
        <v>20</v>
      </c>
      <c r="U3154" t="s">
        <v>31</v>
      </c>
      <c r="V3154">
        <f>IF(porsche_data[[#This Row],[Transmission]]="Automatic",1,0)</f>
        <v>0</v>
      </c>
      <c r="W3154">
        <f>IF(porsche_data[[#This Row],[Transmission]]="PDK",1,0)</f>
        <v>1</v>
      </c>
      <c r="X3154" t="s">
        <v>46</v>
      </c>
      <c r="Y3154">
        <f>IF(porsche_data[[#This Row],[Drive]]="Rear drive",0,1)</f>
        <v>1</v>
      </c>
      <c r="Z3154" t="s">
        <v>133</v>
      </c>
      <c r="AA3154" t="s">
        <v>68</v>
      </c>
      <c r="AB3154">
        <f>IF(OR(porsche_data[[#This Row],[Interior Color]]="Black",porsche_data[[#This Row],[Interior Color]]="Beige",porsche_data[[#This Row],[Interior Color]]="Brown",porsche_data[[#This Row],[Interior Color]]="Grey"),0,1)</f>
        <v>0</v>
      </c>
      <c r="AC3154" t="s">
        <v>54</v>
      </c>
      <c r="AD31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55" spans="1:30" hidden="1" x14ac:dyDescent="0.2">
      <c r="A3155" t="s">
        <v>69</v>
      </c>
      <c r="C3155" t="e">
        <f>ABS((porsche_data[[#This Row],[Price]]-#REF!)/#REF!)</f>
        <v>#REF!</v>
      </c>
      <c r="D3155" t="s">
        <v>70</v>
      </c>
      <c r="E3155" t="s">
        <v>508</v>
      </c>
      <c r="F3155">
        <f>IF(OR(ISNUMBER(SEARCH(" 4S",porsche_data[[#This Row],[Model]])), ISNUMBER(SEARCH(" S",porsche_data[[#This Row],[Model]]))),1,0)</f>
        <v>1</v>
      </c>
      <c r="G3155">
        <f>IF(ISNUMBER(SEARCH("Turbo",porsche_data[[#This Row],[Model]])),1,0)</f>
        <v>0</v>
      </c>
      <c r="H3155">
        <f>IF(ISNUMBER(SEARCH("GT",porsche_data[[#This Row],[Model]])),1,0)</f>
        <v>0</v>
      </c>
      <c r="I3155">
        <f>IF(ISNUMBER(SEARCH("RS",porsche_data[[#This Row],[Model]])),1,0)</f>
        <v>0</v>
      </c>
      <c r="J3155">
        <f>IF(ISNUMBER(SEARCH("Targa",porsche_data[[#This Row],[Body]])),1,0)</f>
        <v>0</v>
      </c>
      <c r="K3155">
        <f>IF(ISNUMBER(SEARCH("Cabriolet",porsche_data[[#This Row],[Body]])),1,0)</f>
        <v>0</v>
      </c>
      <c r="L3155" t="s">
        <v>108</v>
      </c>
      <c r="N3155" t="s">
        <v>4167</v>
      </c>
      <c r="O3155" t="str">
        <f>IF(ISNUMBER(SEARCH("km",porsche_data[[#This Row],[Mileage0]])),porsche_data[[#This Row],[Mileage0]],"")</f>
        <v>16600 km</v>
      </c>
      <c r="P3155" t="s">
        <v>1709</v>
      </c>
      <c r="R3155" t="s">
        <v>88</v>
      </c>
      <c r="T3155" t="s">
        <v>20</v>
      </c>
      <c r="U3155" t="s">
        <v>21</v>
      </c>
      <c r="V3155">
        <f>IF(porsche_data[[#This Row],[Transmission]]="Automatic",1,0)</f>
        <v>0</v>
      </c>
      <c r="W3155">
        <f>IF(porsche_data[[#This Row],[Transmission]]="PDK",1,0)</f>
        <v>0</v>
      </c>
      <c r="X3155" t="s">
        <v>22</v>
      </c>
      <c r="Y3155">
        <f>IF(porsche_data[[#This Row],[Drive]]="Rear drive",0,1)</f>
        <v>0</v>
      </c>
      <c r="Z3155" t="s">
        <v>23</v>
      </c>
      <c r="AA3155" t="s">
        <v>116</v>
      </c>
      <c r="AB3155">
        <f>IF(OR(porsche_data[[#This Row],[Interior Color]]="Black",porsche_data[[#This Row],[Interior Color]]="Beige",porsche_data[[#This Row],[Interior Color]]="Brown",porsche_data[[#This Row],[Interior Color]]="Grey"),0,1)</f>
        <v>1</v>
      </c>
      <c r="AC3155" t="s">
        <v>99</v>
      </c>
      <c r="AD31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56" spans="1:30" hidden="1" x14ac:dyDescent="0.2">
      <c r="A3156" t="s">
        <v>4287</v>
      </c>
      <c r="C3156" t="e">
        <f>ABS((porsche_data[[#This Row],[Price]]-#REF!)/#REF!)</f>
        <v>#REF!</v>
      </c>
      <c r="D3156" t="s">
        <v>294</v>
      </c>
      <c r="E3156" t="s">
        <v>216</v>
      </c>
      <c r="F3156">
        <f>IF(OR(ISNUMBER(SEARCH(" 4S",porsche_data[[#This Row],[Model]])), ISNUMBER(SEARCH(" S",porsche_data[[#This Row],[Model]]))),1,0)</f>
        <v>1</v>
      </c>
      <c r="G3156">
        <f>IF(ISNUMBER(SEARCH("Turbo",porsche_data[[#This Row],[Model]])),1,0)</f>
        <v>0</v>
      </c>
      <c r="H3156">
        <f>IF(ISNUMBER(SEARCH("GT",porsche_data[[#This Row],[Model]])),1,0)</f>
        <v>0</v>
      </c>
      <c r="I3156">
        <f>IF(ISNUMBER(SEARCH("RS",porsche_data[[#This Row],[Model]])),1,0)</f>
        <v>0</v>
      </c>
      <c r="J3156">
        <f>IF(ISNUMBER(SEARCH("Targa",porsche_data[[#This Row],[Body]])),1,0)</f>
        <v>0</v>
      </c>
      <c r="K3156">
        <f>IF(ISNUMBER(SEARCH("Cabriolet",porsche_data[[#This Row],[Body]])),1,0)</f>
        <v>0</v>
      </c>
      <c r="L3156" t="s">
        <v>44</v>
      </c>
      <c r="N3156" t="s">
        <v>4288</v>
      </c>
      <c r="O3156" t="str">
        <f>IF(ISNUMBER(SEARCH("km",porsche_data[[#This Row],[Mileage0]])),porsche_data[[#This Row],[Mileage0]],"")</f>
        <v>129577 km</v>
      </c>
      <c r="P3156" t="s">
        <v>182</v>
      </c>
      <c r="R3156" t="s">
        <v>88</v>
      </c>
      <c r="T3156" t="s">
        <v>20</v>
      </c>
      <c r="U3156" t="s">
        <v>31</v>
      </c>
      <c r="V3156">
        <f>IF(porsche_data[[#This Row],[Transmission]]="Automatic",1,0)</f>
        <v>0</v>
      </c>
      <c r="W3156">
        <f>IF(porsche_data[[#This Row],[Transmission]]="PDK",1,0)</f>
        <v>1</v>
      </c>
      <c r="X3156" t="s">
        <v>22</v>
      </c>
      <c r="Y3156">
        <f>IF(porsche_data[[#This Row],[Drive]]="Rear drive",0,1)</f>
        <v>0</v>
      </c>
      <c r="Z3156" t="s">
        <v>23</v>
      </c>
      <c r="AA3156" t="s">
        <v>24</v>
      </c>
      <c r="AB3156">
        <f>IF(OR(porsche_data[[#This Row],[Interior Color]]="Black",porsche_data[[#This Row],[Interior Color]]="Beige",porsche_data[[#This Row],[Interior Color]]="Brown",porsche_data[[#This Row],[Interior Color]]="Grey"),0,1)</f>
        <v>0</v>
      </c>
      <c r="AC3156" t="s">
        <v>24</v>
      </c>
      <c r="AD31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57" spans="1:30" hidden="1" x14ac:dyDescent="0.2">
      <c r="A3157" t="s">
        <v>25</v>
      </c>
      <c r="C3157" t="e">
        <f>ABS((porsche_data[[#This Row],[Price]]-#REF!)/#REF!)</f>
        <v>#REF!</v>
      </c>
      <c r="D3157" t="s">
        <v>25</v>
      </c>
      <c r="E3157" t="s">
        <v>25</v>
      </c>
      <c r="F3157">
        <f>IF(OR(ISNUMBER(SEARCH(" 4S",porsche_data[[#This Row],[Model]])), ISNUMBER(SEARCH(" S",porsche_data[[#This Row],[Model]]))),1,0)</f>
        <v>0</v>
      </c>
      <c r="G3157">
        <f>IF(ISNUMBER(SEARCH("Turbo",porsche_data[[#This Row],[Model]])),1,0)</f>
        <v>0</v>
      </c>
      <c r="H3157">
        <f>IF(ISNUMBER(SEARCH("GT",porsche_data[[#This Row],[Model]])),1,0)</f>
        <v>0</v>
      </c>
      <c r="I3157">
        <f>IF(ISNUMBER(SEARCH("RS",porsche_data[[#This Row],[Model]])),1,0)</f>
        <v>0</v>
      </c>
      <c r="J3157">
        <f>IF(ISNUMBER(SEARCH("Targa",porsche_data[[#This Row],[Body]])),1,0)</f>
        <v>0</v>
      </c>
      <c r="K3157">
        <f>IF(ISNUMBER(SEARCH("Cabriolet",porsche_data[[#This Row],[Body]])),1,0)</f>
        <v>0</v>
      </c>
      <c r="L3157" t="s">
        <v>25</v>
      </c>
      <c r="N3157" t="s">
        <v>25</v>
      </c>
      <c r="O3157" t="str">
        <f>IF(ISNUMBER(SEARCH("km",porsche_data[[#This Row],[Mileage0]])),porsche_data[[#This Row],[Mileage0]],"")</f>
        <v/>
      </c>
      <c r="P3157" t="s">
        <v>25</v>
      </c>
      <c r="R3157" t="s">
        <v>25</v>
      </c>
      <c r="T3157" t="s">
        <v>25</v>
      </c>
      <c r="U3157" t="s">
        <v>25</v>
      </c>
      <c r="V3157">
        <f>IF(porsche_data[[#This Row],[Transmission]]="Automatic",1,0)</f>
        <v>0</v>
      </c>
      <c r="W3157">
        <f>IF(porsche_data[[#This Row],[Transmission]]="PDK",1,0)</f>
        <v>0</v>
      </c>
      <c r="X3157" t="s">
        <v>25</v>
      </c>
      <c r="Y3157">
        <f>IF(porsche_data[[#This Row],[Drive]]="Rear drive",0,1)</f>
        <v>1</v>
      </c>
      <c r="Z3157" t="s">
        <v>25</v>
      </c>
      <c r="AA3157" t="s">
        <v>25</v>
      </c>
      <c r="AB3157">
        <f>IF(OR(porsche_data[[#This Row],[Interior Color]]="Black",porsche_data[[#This Row],[Interior Color]]="Beige",porsche_data[[#This Row],[Interior Color]]="Brown",porsche_data[[#This Row],[Interior Color]]="Grey"),0,1)</f>
        <v>1</v>
      </c>
      <c r="AC3157" t="s">
        <v>25</v>
      </c>
      <c r="AD31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58" spans="1:30" hidden="1" x14ac:dyDescent="0.2">
      <c r="A3158" t="s">
        <v>25</v>
      </c>
      <c r="C3158" t="e">
        <f>ABS((porsche_data[[#This Row],[Price]]-#REF!)/#REF!)</f>
        <v>#REF!</v>
      </c>
      <c r="D3158" t="s">
        <v>118</v>
      </c>
      <c r="E3158" t="s">
        <v>226</v>
      </c>
      <c r="F3158">
        <f>IF(OR(ISNUMBER(SEARCH(" 4S",porsche_data[[#This Row],[Model]])), ISNUMBER(SEARCH(" S",porsche_data[[#This Row],[Model]]))),1,0)</f>
        <v>0</v>
      </c>
      <c r="G3158">
        <f>IF(ISNUMBER(SEARCH("Turbo",porsche_data[[#This Row],[Model]])),1,0)</f>
        <v>0</v>
      </c>
      <c r="H3158">
        <f>IF(ISNUMBER(SEARCH("GT",porsche_data[[#This Row],[Model]])),1,0)</f>
        <v>0</v>
      </c>
      <c r="I3158">
        <f>IF(ISNUMBER(SEARCH("RS",porsche_data[[#This Row],[Model]])),1,0)</f>
        <v>0</v>
      </c>
      <c r="J3158">
        <f>IF(ISNUMBER(SEARCH("Targa",porsche_data[[#This Row],[Body]])),1,0)</f>
        <v>0</v>
      </c>
      <c r="K3158">
        <f>IF(ISNUMBER(SEARCH("Cabriolet",porsche_data[[#This Row],[Body]])),1,0)</f>
        <v>0</v>
      </c>
      <c r="L3158" t="s">
        <v>44</v>
      </c>
      <c r="N3158" t="s">
        <v>25</v>
      </c>
      <c r="O3158" t="str">
        <f>IF(ISNUMBER(SEARCH("km",porsche_data[[#This Row],[Mileage0]])),porsche_data[[#This Row],[Mileage0]],"")</f>
        <v/>
      </c>
      <c r="P3158" t="s">
        <v>25</v>
      </c>
      <c r="R3158" t="s">
        <v>3126</v>
      </c>
      <c r="T3158" t="s">
        <v>20</v>
      </c>
      <c r="U3158" t="s">
        <v>21</v>
      </c>
      <c r="V3158">
        <f>IF(porsche_data[[#This Row],[Transmission]]="Automatic",1,0)</f>
        <v>0</v>
      </c>
      <c r="W3158">
        <f>IF(porsche_data[[#This Row],[Transmission]]="PDK",1,0)</f>
        <v>0</v>
      </c>
      <c r="X3158" t="s">
        <v>22</v>
      </c>
      <c r="Y3158">
        <f>IF(porsche_data[[#This Row],[Drive]]="Rear drive",0,1)</f>
        <v>0</v>
      </c>
      <c r="Z3158" t="s">
        <v>23</v>
      </c>
      <c r="AA3158" t="s">
        <v>32</v>
      </c>
      <c r="AB3158">
        <f>IF(OR(porsche_data[[#This Row],[Interior Color]]="Black",porsche_data[[#This Row],[Interior Color]]="Beige",porsche_data[[#This Row],[Interior Color]]="Brown",porsche_data[[#This Row],[Interior Color]]="Grey"),0,1)</f>
        <v>0</v>
      </c>
      <c r="AC3158" t="s">
        <v>40</v>
      </c>
      <c r="AD31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59" spans="1:30" x14ac:dyDescent="0.2">
      <c r="A3159" t="s">
        <v>4441</v>
      </c>
      <c r="B3159">
        <v>81100</v>
      </c>
      <c r="C3159">
        <f>ABS((porsche_data[[#This Row],[Price]]-AVERAGE(B3091:B7546))/_xlfn.STDEV.P(B3091:B7546))</f>
        <v>1.2793134837999391</v>
      </c>
      <c r="D3159" t="s">
        <v>645</v>
      </c>
      <c r="E3159" t="s">
        <v>1109</v>
      </c>
      <c r="F3159">
        <f>IF(OR(ISNUMBER(SEARCH(" 4S",porsche_data[[#This Row],[Model]])), ISNUMBER(SEARCH(" S",porsche_data[[#This Row],[Model]]))),1,0)</f>
        <v>0</v>
      </c>
      <c r="G3159">
        <f>IF(ISNUMBER(SEARCH("Turbo",porsche_data[[#This Row],[Model]])),1,0)</f>
        <v>0</v>
      </c>
      <c r="H3159">
        <f>IF(ISNUMBER(SEARCH("GT",porsche_data[[#This Row],[Model]])),1,0)</f>
        <v>0</v>
      </c>
      <c r="I3159">
        <f>IF(ISNUMBER(SEARCH("RS",porsche_data[[#This Row],[Model]])),1,0)</f>
        <v>0</v>
      </c>
      <c r="J3159">
        <f>IF(ISNUMBER(SEARCH("Targa",porsche_data[[#This Row],[Body]])),1,0)</f>
        <v>1</v>
      </c>
      <c r="K3159">
        <f>IF(ISNUMBER(SEARCH("Cabriolet",porsche_data[[#This Row],[Body]])),1,0)</f>
        <v>0</v>
      </c>
      <c r="L3159" t="s">
        <v>36</v>
      </c>
      <c r="M3159">
        <v>911</v>
      </c>
      <c r="N3159" t="s">
        <v>4444</v>
      </c>
      <c r="O3159" s="3">
        <f>1*(LEFT(porsche_data[[#This Row],[Mileage0]],FIND(" ",porsche_data[[#This Row],[Mileage0]])-1))</f>
        <v>240000</v>
      </c>
      <c r="P3159" t="s">
        <v>1111</v>
      </c>
      <c r="Q3159">
        <v>200</v>
      </c>
      <c r="R3159" t="s">
        <v>67</v>
      </c>
      <c r="S3159">
        <f>1*(LEFT(porsche_data[[#This Row],[Cylinder Capacity]],FIND(" ",porsche_data[[#This Row],[Cylinder Capacity]])-1))</f>
        <v>3</v>
      </c>
      <c r="T3159" t="s">
        <v>20</v>
      </c>
      <c r="U3159" t="s">
        <v>21</v>
      </c>
      <c r="V3159">
        <f>IF(porsche_data[[#This Row],[Transmission]]="Automatic",1,0)</f>
        <v>0</v>
      </c>
      <c r="W3159">
        <f>IF(porsche_data[[#This Row],[Transmission]]="PDK",1,0)</f>
        <v>0</v>
      </c>
      <c r="X3159" t="s">
        <v>22</v>
      </c>
      <c r="Y3159">
        <f>IF(porsche_data[[#This Row],[Drive]]="Rear drive",0,1)</f>
        <v>0</v>
      </c>
      <c r="Z3159" t="s">
        <v>23</v>
      </c>
      <c r="AA3159" t="s">
        <v>24</v>
      </c>
      <c r="AB3159">
        <f>IF(OR(porsche_data[[#This Row],[Interior Color]]="Black",porsche_data[[#This Row],[Interior Color]]="Beige",porsche_data[[#This Row],[Interior Color]]="Brown",porsche_data[[#This Row],[Interior Color]]="Grey"),0,1)</f>
        <v>0</v>
      </c>
      <c r="AC3159" t="s">
        <v>99</v>
      </c>
      <c r="AD31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60" spans="1:30" hidden="1" x14ac:dyDescent="0.2">
      <c r="A3160" t="s">
        <v>25</v>
      </c>
      <c r="C3160" t="e">
        <f>ABS((porsche_data[[#This Row],[Price]]-#REF!)/#REF!)</f>
        <v>#REF!</v>
      </c>
      <c r="D3160" t="s">
        <v>433</v>
      </c>
      <c r="E3160" t="s">
        <v>57</v>
      </c>
      <c r="F3160">
        <f>IF(OR(ISNUMBER(SEARCH(" 4S",porsche_data[[#This Row],[Model]])), ISNUMBER(SEARCH(" S",porsche_data[[#This Row],[Model]]))),1,0)</f>
        <v>0</v>
      </c>
      <c r="G3160">
        <f>IF(ISNUMBER(SEARCH("Turbo",porsche_data[[#This Row],[Model]])),1,0)</f>
        <v>0</v>
      </c>
      <c r="H3160">
        <f>IF(ISNUMBER(SEARCH("GT",porsche_data[[#This Row],[Model]])),1,0)</f>
        <v>0</v>
      </c>
      <c r="I3160">
        <f>IF(ISNUMBER(SEARCH("RS",porsche_data[[#This Row],[Model]])),1,0)</f>
        <v>0</v>
      </c>
      <c r="J3160">
        <f>IF(ISNUMBER(SEARCH("Targa",porsche_data[[#This Row],[Body]])),1,0)</f>
        <v>0</v>
      </c>
      <c r="K3160">
        <f>IF(ISNUMBER(SEARCH("Cabriolet",porsche_data[[#This Row],[Body]])),1,0)</f>
        <v>0</v>
      </c>
      <c r="L3160" t="s">
        <v>44</v>
      </c>
      <c r="N3160" t="s">
        <v>1153</v>
      </c>
      <c r="O3160" t="str">
        <f>IF(ISNUMBER(SEARCH("km",porsche_data[[#This Row],[Mileage0]])),porsche_data[[#This Row],[Mileage0]],"")</f>
        <v/>
      </c>
      <c r="P3160" t="s">
        <v>25</v>
      </c>
      <c r="R3160" t="s">
        <v>60</v>
      </c>
      <c r="T3160" t="s">
        <v>20</v>
      </c>
      <c r="U3160" t="s">
        <v>21</v>
      </c>
      <c r="V3160">
        <f>IF(porsche_data[[#This Row],[Transmission]]="Automatic",1,0)</f>
        <v>0</v>
      </c>
      <c r="W3160">
        <f>IF(porsche_data[[#This Row],[Transmission]]="PDK",1,0)</f>
        <v>0</v>
      </c>
      <c r="X3160" t="s">
        <v>22</v>
      </c>
      <c r="Y3160">
        <f>IF(porsche_data[[#This Row],[Drive]]="Rear drive",0,1)</f>
        <v>0</v>
      </c>
      <c r="Z3160" t="s">
        <v>23</v>
      </c>
      <c r="AA3160" t="s">
        <v>24</v>
      </c>
      <c r="AB3160">
        <f>IF(OR(porsche_data[[#This Row],[Interior Color]]="Black",porsche_data[[#This Row],[Interior Color]]="Beige",porsche_data[[#This Row],[Interior Color]]="Brown",porsche_data[[#This Row],[Interior Color]]="Grey"),0,1)</f>
        <v>0</v>
      </c>
      <c r="AC3160" t="s">
        <v>116</v>
      </c>
      <c r="AD31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61" spans="1:30" hidden="1" x14ac:dyDescent="0.2">
      <c r="A3161" t="s">
        <v>4171</v>
      </c>
      <c r="C3161" t="e">
        <f>ABS((porsche_data[[#This Row],[Price]]-#REF!)/#REF!)</f>
        <v>#REF!</v>
      </c>
      <c r="D3161" t="s">
        <v>930</v>
      </c>
      <c r="E3161" t="s">
        <v>729</v>
      </c>
      <c r="F3161">
        <f>IF(OR(ISNUMBER(SEARCH(" 4S",porsche_data[[#This Row],[Model]])), ISNUMBER(SEARCH(" S",porsche_data[[#This Row],[Model]]))),1,0)</f>
        <v>0</v>
      </c>
      <c r="G3161">
        <f>IF(ISNUMBER(SEARCH("Turbo",porsche_data[[#This Row],[Model]])),1,0)</f>
        <v>0</v>
      </c>
      <c r="H3161">
        <f>IF(ISNUMBER(SEARCH("GT",porsche_data[[#This Row],[Model]])),1,0)</f>
        <v>0</v>
      </c>
      <c r="I3161">
        <f>IF(ISNUMBER(SEARCH("RS",porsche_data[[#This Row],[Model]])),1,0)</f>
        <v>0</v>
      </c>
      <c r="J3161">
        <f>IF(ISNUMBER(SEARCH("Targa",porsche_data[[#This Row],[Body]])),1,0)</f>
        <v>1</v>
      </c>
      <c r="K3161">
        <f>IF(ISNUMBER(SEARCH("Cabriolet",porsche_data[[#This Row],[Body]])),1,0)</f>
        <v>0</v>
      </c>
      <c r="L3161" t="s">
        <v>36</v>
      </c>
      <c r="N3161" t="s">
        <v>4172</v>
      </c>
      <c r="O3161" t="str">
        <f>IF(ISNUMBER(SEARCH("km",porsche_data[[#This Row],[Mileage0]])),porsche_data[[#This Row],[Mileage0]],"")</f>
        <v/>
      </c>
      <c r="P3161" t="s">
        <v>1011</v>
      </c>
      <c r="R3161" t="s">
        <v>569</v>
      </c>
      <c r="T3161" t="s">
        <v>20</v>
      </c>
      <c r="U3161" t="s">
        <v>21</v>
      </c>
      <c r="V3161">
        <f>IF(porsche_data[[#This Row],[Transmission]]="Automatic",1,0)</f>
        <v>0</v>
      </c>
      <c r="W3161">
        <f>IF(porsche_data[[#This Row],[Transmission]]="PDK",1,0)</f>
        <v>0</v>
      </c>
      <c r="X3161" t="s">
        <v>22</v>
      </c>
      <c r="Y3161">
        <f>IF(porsche_data[[#This Row],[Drive]]="Rear drive",0,1)</f>
        <v>0</v>
      </c>
      <c r="Z3161" t="s">
        <v>23</v>
      </c>
      <c r="AA3161" t="s">
        <v>24</v>
      </c>
      <c r="AB3161">
        <f>IF(OR(porsche_data[[#This Row],[Interior Color]]="Black",porsche_data[[#This Row],[Interior Color]]="Beige",porsche_data[[#This Row],[Interior Color]]="Brown",porsche_data[[#This Row],[Interior Color]]="Grey"),0,1)</f>
        <v>0</v>
      </c>
      <c r="AC3161" t="s">
        <v>99</v>
      </c>
      <c r="AD31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62" spans="1:30" hidden="1" x14ac:dyDescent="0.2">
      <c r="A3162" t="s">
        <v>1267</v>
      </c>
      <c r="B3162">
        <v>80000</v>
      </c>
      <c r="C3162" t="e">
        <f>ABS((porsche_data[[#This Row],[Price]]-#REF!)/#REF!)</f>
        <v>#REF!</v>
      </c>
      <c r="D3162" t="s">
        <v>645</v>
      </c>
      <c r="E3162" t="s">
        <v>655</v>
      </c>
      <c r="F3162">
        <f>IF(OR(ISNUMBER(SEARCH(" 4S",porsche_data[[#This Row],[Model]])), ISNUMBER(SEARCH(" S",porsche_data[[#This Row],[Model]]))),1,0)</f>
        <v>1</v>
      </c>
      <c r="G3162">
        <f>IF(ISNUMBER(SEARCH("Turbo",porsche_data[[#This Row],[Model]])),1,0)</f>
        <v>0</v>
      </c>
      <c r="H3162">
        <f>IF(ISNUMBER(SEARCH("GT",porsche_data[[#This Row],[Model]])),1,0)</f>
        <v>0</v>
      </c>
      <c r="I3162">
        <f>IF(ISNUMBER(SEARCH("RS",porsche_data[[#This Row],[Model]])),1,0)</f>
        <v>0</v>
      </c>
      <c r="J3162">
        <f>IF(ISNUMBER(SEARCH("Targa",porsche_data[[#This Row],[Body]])),1,0)</f>
        <v>1</v>
      </c>
      <c r="K3162">
        <f>IF(ISNUMBER(SEARCH("Cabriolet",porsche_data[[#This Row],[Body]])),1,0)</f>
        <v>0</v>
      </c>
      <c r="L3162" t="s">
        <v>36</v>
      </c>
      <c r="N3162" t="s">
        <v>1576</v>
      </c>
      <c r="O3162" t="str">
        <f>IF(ISNUMBER(SEARCH("km",porsche_data[[#This Row],[Mileage0]])),porsche_data[[#This Row],[Mileage0]],"")</f>
        <v/>
      </c>
      <c r="P3162" t="s">
        <v>1011</v>
      </c>
      <c r="R3162" t="s">
        <v>39</v>
      </c>
      <c r="T3162" t="s">
        <v>20</v>
      </c>
      <c r="U3162" t="s">
        <v>21</v>
      </c>
      <c r="V3162">
        <f>IF(porsche_data[[#This Row],[Transmission]]="Automatic",1,0)</f>
        <v>0</v>
      </c>
      <c r="W3162">
        <f>IF(porsche_data[[#This Row],[Transmission]]="PDK",1,0)</f>
        <v>0</v>
      </c>
      <c r="X3162" t="s">
        <v>22</v>
      </c>
      <c r="Y3162">
        <f>IF(porsche_data[[#This Row],[Drive]]="Rear drive",0,1)</f>
        <v>0</v>
      </c>
      <c r="Z3162" t="s">
        <v>23</v>
      </c>
      <c r="AA3162" t="s">
        <v>47</v>
      </c>
      <c r="AB3162">
        <f>IF(OR(porsche_data[[#This Row],[Interior Color]]="Black",porsche_data[[#This Row],[Interior Color]]="Beige",porsche_data[[#This Row],[Interior Color]]="Brown",porsche_data[[#This Row],[Interior Color]]="Grey"),0,1)</f>
        <v>1</v>
      </c>
      <c r="AC3162" t="s">
        <v>47</v>
      </c>
      <c r="AD31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63" spans="1:30" hidden="1" x14ac:dyDescent="0.2">
      <c r="A3163" t="s">
        <v>25</v>
      </c>
      <c r="C3163" t="e">
        <f>ABS((porsche_data[[#This Row],[Price]]-#REF!)/#REF!)</f>
        <v>#REF!</v>
      </c>
      <c r="D3163" t="s">
        <v>25</v>
      </c>
      <c r="E3163" t="s">
        <v>25</v>
      </c>
      <c r="F3163">
        <f>IF(OR(ISNUMBER(SEARCH(" 4S",porsche_data[[#This Row],[Model]])), ISNUMBER(SEARCH(" S",porsche_data[[#This Row],[Model]]))),1,0)</f>
        <v>0</v>
      </c>
      <c r="G3163">
        <f>IF(ISNUMBER(SEARCH("Turbo",porsche_data[[#This Row],[Model]])),1,0)</f>
        <v>0</v>
      </c>
      <c r="H3163">
        <f>IF(ISNUMBER(SEARCH("GT",porsche_data[[#This Row],[Model]])),1,0)</f>
        <v>0</v>
      </c>
      <c r="I3163">
        <f>IF(ISNUMBER(SEARCH("RS",porsche_data[[#This Row],[Model]])),1,0)</f>
        <v>0</v>
      </c>
      <c r="J3163">
        <f>IF(ISNUMBER(SEARCH("Targa",porsche_data[[#This Row],[Body]])),1,0)</f>
        <v>0</v>
      </c>
      <c r="K3163">
        <f>IF(ISNUMBER(SEARCH("Cabriolet",porsche_data[[#This Row],[Body]])),1,0)</f>
        <v>0</v>
      </c>
      <c r="L3163" t="s">
        <v>25</v>
      </c>
      <c r="N3163" t="s">
        <v>25</v>
      </c>
      <c r="O3163" t="str">
        <f>IF(ISNUMBER(SEARCH("km",porsche_data[[#This Row],[Mileage0]])),porsche_data[[#This Row],[Mileage0]],"")</f>
        <v/>
      </c>
      <c r="P3163" t="s">
        <v>25</v>
      </c>
      <c r="R3163" t="s">
        <v>25</v>
      </c>
      <c r="T3163" t="s">
        <v>25</v>
      </c>
      <c r="U3163" t="s">
        <v>25</v>
      </c>
      <c r="V3163">
        <f>IF(porsche_data[[#This Row],[Transmission]]="Automatic",1,0)</f>
        <v>0</v>
      </c>
      <c r="W3163">
        <f>IF(porsche_data[[#This Row],[Transmission]]="PDK",1,0)</f>
        <v>0</v>
      </c>
      <c r="X3163" t="s">
        <v>25</v>
      </c>
      <c r="Y3163">
        <f>IF(porsche_data[[#This Row],[Drive]]="Rear drive",0,1)</f>
        <v>1</v>
      </c>
      <c r="Z3163" t="s">
        <v>25</v>
      </c>
      <c r="AA3163" t="s">
        <v>25</v>
      </c>
      <c r="AB3163">
        <f>IF(OR(porsche_data[[#This Row],[Interior Color]]="Black",porsche_data[[#This Row],[Interior Color]]="Beige",porsche_data[[#This Row],[Interior Color]]="Brown",porsche_data[[#This Row],[Interior Color]]="Grey"),0,1)</f>
        <v>1</v>
      </c>
      <c r="AC3163" t="s">
        <v>25</v>
      </c>
      <c r="AD31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64" spans="1:30" hidden="1" x14ac:dyDescent="0.2">
      <c r="A3164" t="s">
        <v>1851</v>
      </c>
      <c r="C3164" t="e">
        <f>ABS((porsche_data[[#This Row],[Price]]-#REF!)/#REF!)</f>
        <v>#REF!</v>
      </c>
      <c r="D3164" t="s">
        <v>118</v>
      </c>
      <c r="E3164" t="s">
        <v>226</v>
      </c>
      <c r="F3164">
        <f>IF(OR(ISNUMBER(SEARCH(" 4S",porsche_data[[#This Row],[Model]])), ISNUMBER(SEARCH(" S",porsche_data[[#This Row],[Model]]))),1,0)</f>
        <v>0</v>
      </c>
      <c r="G3164">
        <f>IF(ISNUMBER(SEARCH("Turbo",porsche_data[[#This Row],[Model]])),1,0)</f>
        <v>0</v>
      </c>
      <c r="H3164">
        <f>IF(ISNUMBER(SEARCH("GT",porsche_data[[#This Row],[Model]])),1,0)</f>
        <v>0</v>
      </c>
      <c r="I3164">
        <f>IF(ISNUMBER(SEARCH("RS",porsche_data[[#This Row],[Model]])),1,0)</f>
        <v>0</v>
      </c>
      <c r="J3164">
        <f>IF(ISNUMBER(SEARCH("Targa",porsche_data[[#This Row],[Body]])),1,0)</f>
        <v>0</v>
      </c>
      <c r="K3164">
        <f>IF(ISNUMBER(SEARCH("Cabriolet",porsche_data[[#This Row],[Body]])),1,0)</f>
        <v>0</v>
      </c>
      <c r="L3164" t="s">
        <v>44</v>
      </c>
      <c r="N3164" t="s">
        <v>4174</v>
      </c>
      <c r="O3164" t="str">
        <f>IF(ISNUMBER(SEARCH("km",porsche_data[[#This Row],[Mileage0]])),porsche_data[[#This Row],[Mileage0]],"")</f>
        <v/>
      </c>
      <c r="P3164" t="s">
        <v>25</v>
      </c>
      <c r="R3164" t="s">
        <v>670</v>
      </c>
      <c r="T3164" t="s">
        <v>20</v>
      </c>
      <c r="U3164" t="s">
        <v>21</v>
      </c>
      <c r="V3164">
        <f>IF(porsche_data[[#This Row],[Transmission]]="Automatic",1,0)</f>
        <v>0</v>
      </c>
      <c r="W3164">
        <f>IF(porsche_data[[#This Row],[Transmission]]="PDK",1,0)</f>
        <v>0</v>
      </c>
      <c r="X3164" t="s">
        <v>22</v>
      </c>
      <c r="Y3164">
        <f>IF(porsche_data[[#This Row],[Drive]]="Rear drive",0,1)</f>
        <v>0</v>
      </c>
      <c r="Z3164" t="s">
        <v>23</v>
      </c>
      <c r="AA3164" t="s">
        <v>116</v>
      </c>
      <c r="AB3164">
        <f>IF(OR(porsche_data[[#This Row],[Interior Color]]="Black",porsche_data[[#This Row],[Interior Color]]="Beige",porsche_data[[#This Row],[Interior Color]]="Brown",porsche_data[[#This Row],[Interior Color]]="Grey"),0,1)</f>
        <v>1</v>
      </c>
      <c r="AC3164" t="s">
        <v>32</v>
      </c>
      <c r="AD31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65" spans="1:30" hidden="1" x14ac:dyDescent="0.2">
      <c r="A3165" t="s">
        <v>4175</v>
      </c>
      <c r="C3165" t="e">
        <f>ABS((porsche_data[[#This Row],[Price]]-#REF!)/#REF!)</f>
        <v>#REF!</v>
      </c>
      <c r="D3165" t="s">
        <v>969</v>
      </c>
      <c r="E3165" t="s">
        <v>513</v>
      </c>
      <c r="F3165">
        <f>IF(OR(ISNUMBER(SEARCH(" 4S",porsche_data[[#This Row],[Model]])), ISNUMBER(SEARCH(" S",porsche_data[[#This Row],[Model]]))),1,0)</f>
        <v>0</v>
      </c>
      <c r="G3165">
        <f>IF(ISNUMBER(SEARCH("Turbo",porsche_data[[#This Row],[Model]])),1,0)</f>
        <v>0</v>
      </c>
      <c r="H3165">
        <f>IF(ISNUMBER(SEARCH("GT",porsche_data[[#This Row],[Model]])),1,0)</f>
        <v>0</v>
      </c>
      <c r="I3165">
        <f>IF(ISNUMBER(SEARCH("RS",porsche_data[[#This Row],[Model]])),1,0)</f>
        <v>0</v>
      </c>
      <c r="J3165">
        <f>IF(ISNUMBER(SEARCH("Targa",porsche_data[[#This Row],[Body]])),1,0)</f>
        <v>0</v>
      </c>
      <c r="K3165">
        <f>IF(ISNUMBER(SEARCH("Cabriolet",porsche_data[[#This Row],[Body]])),1,0)</f>
        <v>0</v>
      </c>
      <c r="L3165" t="s">
        <v>44</v>
      </c>
      <c r="N3165" t="s">
        <v>805</v>
      </c>
      <c r="O3165" t="str">
        <f>IF(ISNUMBER(SEARCH("km",porsche_data[[#This Row],[Mileage0]])),porsche_data[[#This Row],[Mileage0]],"")</f>
        <v>500 km</v>
      </c>
      <c r="P3165" t="s">
        <v>515</v>
      </c>
      <c r="R3165" t="s">
        <v>395</v>
      </c>
      <c r="T3165" t="s">
        <v>232</v>
      </c>
      <c r="U3165" t="s">
        <v>21</v>
      </c>
      <c r="V3165">
        <f>IF(porsche_data[[#This Row],[Transmission]]="Automatic",1,0)</f>
        <v>0</v>
      </c>
      <c r="W3165">
        <f>IF(porsche_data[[#This Row],[Transmission]]="PDK",1,0)</f>
        <v>0</v>
      </c>
      <c r="X3165" t="s">
        <v>22</v>
      </c>
      <c r="Y3165">
        <f>IF(porsche_data[[#This Row],[Drive]]="Rear drive",0,1)</f>
        <v>0</v>
      </c>
      <c r="Z3165" t="s">
        <v>23</v>
      </c>
      <c r="AA3165" t="s">
        <v>24</v>
      </c>
      <c r="AB3165">
        <f>IF(OR(porsche_data[[#This Row],[Interior Color]]="Black",porsche_data[[#This Row],[Interior Color]]="Beige",porsche_data[[#This Row],[Interior Color]]="Brown",porsche_data[[#This Row],[Interior Color]]="Grey"),0,1)</f>
        <v>0</v>
      </c>
      <c r="AC3165" t="s">
        <v>32</v>
      </c>
      <c r="AD31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66" spans="1:30" x14ac:dyDescent="0.2">
      <c r="A3166" t="s">
        <v>2424</v>
      </c>
      <c r="B3166">
        <v>79996</v>
      </c>
      <c r="C3166">
        <f>ABS((porsche_data[[#This Row],[Price]]-AVERAGE(B3098:B7553))/_xlfn.STDEV.P(B3098:B7553))</f>
        <v>1.2072924675150949</v>
      </c>
      <c r="D3166" t="s">
        <v>482</v>
      </c>
      <c r="E3166" t="s">
        <v>832</v>
      </c>
      <c r="F3166">
        <f>IF(OR(ISNUMBER(SEARCH(" 4S",porsche_data[[#This Row],[Model]])), ISNUMBER(SEARCH(" S",porsche_data[[#This Row],[Model]]))),1,0)</f>
        <v>0</v>
      </c>
      <c r="G3166">
        <f>IF(ISNUMBER(SEARCH("Turbo",porsche_data[[#This Row],[Model]])),1,0)</f>
        <v>0</v>
      </c>
      <c r="H3166">
        <f>IF(ISNUMBER(SEARCH("GT",porsche_data[[#This Row],[Model]])),1,0)</f>
        <v>1</v>
      </c>
      <c r="I3166">
        <f>IF(ISNUMBER(SEARCH("RS",porsche_data[[#This Row],[Model]])),1,0)</f>
        <v>0</v>
      </c>
      <c r="J3166">
        <f>IF(ISNUMBER(SEARCH("Targa",porsche_data[[#This Row],[Body]])),1,0)</f>
        <v>0</v>
      </c>
      <c r="K3166">
        <f>IF(ISNUMBER(SEARCH("Cabriolet",porsche_data[[#This Row],[Body]])),1,0)</f>
        <v>0</v>
      </c>
      <c r="L3166" t="s">
        <v>44</v>
      </c>
      <c r="M3166">
        <v>996</v>
      </c>
      <c r="N3166" t="s">
        <v>2425</v>
      </c>
      <c r="O3166" s="3">
        <f>1*(LEFT(porsche_data[[#This Row],[Mileage0]],FIND(" ",porsche_data[[#This Row],[Mileage0]])-1))</f>
        <v>49900</v>
      </c>
      <c r="P3166" t="s">
        <v>529</v>
      </c>
      <c r="Q3166">
        <v>381</v>
      </c>
      <c r="R3166" t="s">
        <v>19</v>
      </c>
      <c r="S3166">
        <f>1*(LEFT(porsche_data[[#This Row],[Cylinder Capacity]],FIND(" ",porsche_data[[#This Row],[Cylinder Capacity]])-1))</f>
        <v>3.6</v>
      </c>
      <c r="T3166" t="s">
        <v>20</v>
      </c>
      <c r="U3166" t="s">
        <v>21</v>
      </c>
      <c r="V3166">
        <f>IF(porsche_data[[#This Row],[Transmission]]="Automatic",1,0)</f>
        <v>0</v>
      </c>
      <c r="W3166">
        <f>IF(porsche_data[[#This Row],[Transmission]]="PDK",1,0)</f>
        <v>0</v>
      </c>
      <c r="X3166" t="s">
        <v>22</v>
      </c>
      <c r="Y3166">
        <f>IF(porsche_data[[#This Row],[Drive]]="Rear drive",0,1)</f>
        <v>0</v>
      </c>
      <c r="Z3166" t="s">
        <v>23</v>
      </c>
      <c r="AA3166" t="s">
        <v>24</v>
      </c>
      <c r="AB3166">
        <f>IF(OR(porsche_data[[#This Row],[Interior Color]]="Black",porsche_data[[#This Row],[Interior Color]]="Beige",porsche_data[[#This Row],[Interior Color]]="Brown",porsche_data[[#This Row],[Interior Color]]="Grey"),0,1)</f>
        <v>0</v>
      </c>
      <c r="AC3166" t="s">
        <v>40</v>
      </c>
      <c r="AD31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67" spans="1:30" hidden="1" x14ac:dyDescent="0.2">
      <c r="A3167" t="s">
        <v>1315</v>
      </c>
      <c r="C3167" t="e">
        <f>ABS((porsche_data[[#This Row],[Price]]-#REF!)/#REF!)</f>
        <v>#REF!</v>
      </c>
      <c r="D3167" t="s">
        <v>1074</v>
      </c>
      <c r="E3167" t="s">
        <v>1157</v>
      </c>
      <c r="F3167">
        <f>IF(OR(ISNUMBER(SEARCH(" 4S",porsche_data[[#This Row],[Model]])), ISNUMBER(SEARCH(" S",porsche_data[[#This Row],[Model]]))),1,0)</f>
        <v>0</v>
      </c>
      <c r="G3167">
        <f>IF(ISNUMBER(SEARCH("Turbo",porsche_data[[#This Row],[Model]])),1,0)</f>
        <v>0</v>
      </c>
      <c r="H3167">
        <f>IF(ISNUMBER(SEARCH("GT",porsche_data[[#This Row],[Model]])),1,0)</f>
        <v>0</v>
      </c>
      <c r="I3167">
        <f>IF(ISNUMBER(SEARCH("RS",porsche_data[[#This Row],[Model]])),1,0)</f>
        <v>0</v>
      </c>
      <c r="J3167">
        <f>IF(ISNUMBER(SEARCH("Targa",porsche_data[[#This Row],[Body]])),1,0)</f>
        <v>0</v>
      </c>
      <c r="K3167">
        <f>IF(ISNUMBER(SEARCH("Cabriolet",porsche_data[[#This Row],[Body]])),1,0)</f>
        <v>0</v>
      </c>
      <c r="L3167" t="s">
        <v>44</v>
      </c>
      <c r="N3167" t="s">
        <v>4177</v>
      </c>
      <c r="O3167" t="str">
        <f>IF(ISNUMBER(SEARCH("km",porsche_data[[#This Row],[Mileage0]])),porsche_data[[#This Row],[Mileage0]],"")</f>
        <v>17786 km</v>
      </c>
      <c r="P3167" t="s">
        <v>394</v>
      </c>
      <c r="R3167" t="s">
        <v>395</v>
      </c>
      <c r="T3167" t="s">
        <v>20</v>
      </c>
      <c r="U3167" t="s">
        <v>21</v>
      </c>
      <c r="V3167">
        <f>IF(porsche_data[[#This Row],[Transmission]]="Automatic",1,0)</f>
        <v>0</v>
      </c>
      <c r="W3167">
        <f>IF(porsche_data[[#This Row],[Transmission]]="PDK",1,0)</f>
        <v>0</v>
      </c>
      <c r="X3167" t="s">
        <v>22</v>
      </c>
      <c r="Y3167">
        <f>IF(porsche_data[[#This Row],[Drive]]="Rear drive",0,1)</f>
        <v>0</v>
      </c>
      <c r="Z3167" t="s">
        <v>23</v>
      </c>
      <c r="AA3167" t="s">
        <v>116</v>
      </c>
      <c r="AB3167">
        <f>IF(OR(porsche_data[[#This Row],[Interior Color]]="Black",porsche_data[[#This Row],[Interior Color]]="Beige",porsche_data[[#This Row],[Interior Color]]="Brown",porsche_data[[#This Row],[Interior Color]]="Grey"),0,1)</f>
        <v>1</v>
      </c>
      <c r="AC3167" t="s">
        <v>61</v>
      </c>
      <c r="AD31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68" spans="1:30" hidden="1" x14ac:dyDescent="0.2">
      <c r="A3168" t="s">
        <v>516</v>
      </c>
      <c r="C3168" t="e">
        <f>ABS((porsche_data[[#This Row],[Price]]-#REF!)/#REF!)</f>
        <v>#REF!</v>
      </c>
      <c r="D3168" t="s">
        <v>473</v>
      </c>
      <c r="E3168" t="s">
        <v>758</v>
      </c>
      <c r="F3168">
        <f>IF(OR(ISNUMBER(SEARCH(" 4S",porsche_data[[#This Row],[Model]])), ISNUMBER(SEARCH(" S",porsche_data[[#This Row],[Model]]))),1,0)</f>
        <v>0</v>
      </c>
      <c r="G3168">
        <f>IF(ISNUMBER(SEARCH("Turbo",porsche_data[[#This Row],[Model]])),1,0)</f>
        <v>1</v>
      </c>
      <c r="H3168">
        <f>IF(ISNUMBER(SEARCH("GT",porsche_data[[#This Row],[Model]])),1,0)</f>
        <v>0</v>
      </c>
      <c r="I3168">
        <f>IF(ISNUMBER(SEARCH("RS",porsche_data[[#This Row],[Model]])),1,0)</f>
        <v>0</v>
      </c>
      <c r="J3168">
        <f>IF(ISNUMBER(SEARCH("Targa",porsche_data[[#This Row],[Body]])),1,0)</f>
        <v>0</v>
      </c>
      <c r="K3168">
        <f>IF(ISNUMBER(SEARCH("Cabriolet",porsche_data[[#This Row],[Body]])),1,0)</f>
        <v>0</v>
      </c>
      <c r="L3168" t="s">
        <v>44</v>
      </c>
      <c r="N3168" t="s">
        <v>4178</v>
      </c>
      <c r="O3168" t="str">
        <f>IF(ISNUMBER(SEARCH("km",porsche_data[[#This Row],[Mileage0]])),porsche_data[[#This Row],[Mileage0]],"")</f>
        <v>97819 km</v>
      </c>
      <c r="P3168" t="s">
        <v>137</v>
      </c>
      <c r="R3168" t="s">
        <v>19</v>
      </c>
      <c r="T3168" t="s">
        <v>20</v>
      </c>
      <c r="U3168" t="s">
        <v>21</v>
      </c>
      <c r="V3168">
        <f>IF(porsche_data[[#This Row],[Transmission]]="Automatic",1,0)</f>
        <v>0</v>
      </c>
      <c r="W3168">
        <f>IF(porsche_data[[#This Row],[Transmission]]="PDK",1,0)</f>
        <v>0</v>
      </c>
      <c r="X3168" t="s">
        <v>46</v>
      </c>
      <c r="Y3168">
        <f>IF(porsche_data[[#This Row],[Drive]]="Rear drive",0,1)</f>
        <v>1</v>
      </c>
      <c r="Z3168" t="s">
        <v>23</v>
      </c>
      <c r="AA3168" t="s">
        <v>24</v>
      </c>
      <c r="AB3168">
        <f>IF(OR(porsche_data[[#This Row],[Interior Color]]="Black",porsche_data[[#This Row],[Interior Color]]="Beige",porsche_data[[#This Row],[Interior Color]]="Brown",porsche_data[[#This Row],[Interior Color]]="Grey"),0,1)</f>
        <v>0</v>
      </c>
      <c r="AC3168" t="s">
        <v>99</v>
      </c>
      <c r="AD31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69" spans="1:30" x14ac:dyDescent="0.2">
      <c r="A3169" t="s">
        <v>2424</v>
      </c>
      <c r="B3169">
        <v>79996</v>
      </c>
      <c r="C3169">
        <f>ABS((porsche_data[[#This Row],[Price]]-AVERAGE(B3101:B7556))/_xlfn.STDEV.P(B3101:B7556))</f>
        <v>1.2122326130784109</v>
      </c>
      <c r="D3169" t="s">
        <v>482</v>
      </c>
      <c r="E3169" t="s">
        <v>287</v>
      </c>
      <c r="F3169">
        <f>IF(OR(ISNUMBER(SEARCH(" 4S",porsche_data[[#This Row],[Model]])), ISNUMBER(SEARCH(" S",porsche_data[[#This Row],[Model]]))),1,0)</f>
        <v>0</v>
      </c>
      <c r="G3169">
        <f>IF(ISNUMBER(SEARCH("Turbo",porsche_data[[#This Row],[Model]])),1,0)</f>
        <v>0</v>
      </c>
      <c r="H3169">
        <f>IF(ISNUMBER(SEARCH("GT",porsche_data[[#This Row],[Model]])),1,0)</f>
        <v>0</v>
      </c>
      <c r="I3169">
        <f>IF(ISNUMBER(SEARCH("RS",porsche_data[[#This Row],[Model]])),1,0)</f>
        <v>0</v>
      </c>
      <c r="J3169">
        <f>IF(ISNUMBER(SEARCH("Targa",porsche_data[[#This Row],[Body]])),1,0)</f>
        <v>0</v>
      </c>
      <c r="K3169">
        <f>IF(ISNUMBER(SEARCH("Cabriolet",porsche_data[[#This Row],[Body]])),1,0)</f>
        <v>0</v>
      </c>
      <c r="L3169" t="s">
        <v>44</v>
      </c>
      <c r="M3169">
        <v>996</v>
      </c>
      <c r="N3169" t="s">
        <v>3855</v>
      </c>
      <c r="O3169" s="3">
        <f>1*(LEFT(porsche_data[[#This Row],[Mileage0]],FIND(" ",porsche_data[[#This Row],[Mileage0]])-1))</f>
        <v>5610</v>
      </c>
      <c r="P3169" t="s">
        <v>289</v>
      </c>
      <c r="Q3169">
        <v>320</v>
      </c>
      <c r="R3169" t="s">
        <v>19</v>
      </c>
      <c r="S3169">
        <f>1*(LEFT(porsche_data[[#This Row],[Cylinder Capacity]],FIND(" ",porsche_data[[#This Row],[Cylinder Capacity]])-1))</f>
        <v>3.6</v>
      </c>
      <c r="T3169" t="s">
        <v>20</v>
      </c>
      <c r="U3169" t="s">
        <v>21</v>
      </c>
      <c r="V3169">
        <f>IF(porsche_data[[#This Row],[Transmission]]="Automatic",1,0)</f>
        <v>0</v>
      </c>
      <c r="W3169">
        <f>IF(porsche_data[[#This Row],[Transmission]]="PDK",1,0)</f>
        <v>0</v>
      </c>
      <c r="X3169" t="s">
        <v>22</v>
      </c>
      <c r="Y3169">
        <f>IF(porsche_data[[#This Row],[Drive]]="Rear drive",0,1)</f>
        <v>0</v>
      </c>
      <c r="Z3169" t="s">
        <v>23</v>
      </c>
      <c r="AA3169" t="s">
        <v>68</v>
      </c>
      <c r="AB3169">
        <f>IF(OR(porsche_data[[#This Row],[Interior Color]]="Black",porsche_data[[#This Row],[Interior Color]]="Beige",porsche_data[[#This Row],[Interior Color]]="Brown",porsche_data[[#This Row],[Interior Color]]="Grey"),0,1)</f>
        <v>0</v>
      </c>
      <c r="AC3169" t="s">
        <v>47</v>
      </c>
      <c r="AD31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70" spans="1:30" x14ac:dyDescent="0.2">
      <c r="A3170" t="s">
        <v>5075</v>
      </c>
      <c r="B3170">
        <v>79993</v>
      </c>
      <c r="C3170">
        <f>ABS((porsche_data[[#This Row],[Price]]-AVERAGE(B3102:B7557))/_xlfn.STDEV.P(B3102:B7557))</f>
        <v>1.2169925304245899</v>
      </c>
      <c r="D3170" t="s">
        <v>473</v>
      </c>
      <c r="E3170" t="s">
        <v>50</v>
      </c>
      <c r="F3170">
        <f>IF(OR(ISNUMBER(SEARCH(" 4S",porsche_data[[#This Row],[Model]])), ISNUMBER(SEARCH(" S",porsche_data[[#This Row],[Model]]))),1,0)</f>
        <v>0</v>
      </c>
      <c r="G3170">
        <f>IF(ISNUMBER(SEARCH("Turbo",porsche_data[[#This Row],[Model]])),1,0)</f>
        <v>0</v>
      </c>
      <c r="H3170">
        <f>IF(ISNUMBER(SEARCH("GT",porsche_data[[#This Row],[Model]])),1,0)</f>
        <v>0</v>
      </c>
      <c r="I3170">
        <f>IF(ISNUMBER(SEARCH("RS",porsche_data[[#This Row],[Model]])),1,0)</f>
        <v>0</v>
      </c>
      <c r="J3170">
        <f>IF(ISNUMBER(SEARCH("Targa",porsche_data[[#This Row],[Body]])),1,0)</f>
        <v>0</v>
      </c>
      <c r="K3170">
        <f>IF(ISNUMBER(SEARCH("Cabriolet",porsche_data[[#This Row],[Body]])),1,0)</f>
        <v>1</v>
      </c>
      <c r="L3170" t="s">
        <v>16</v>
      </c>
      <c r="M3170">
        <v>993</v>
      </c>
      <c r="N3170" t="s">
        <v>5076</v>
      </c>
      <c r="O3170" s="3">
        <f>1*(LEFT(porsche_data[[#This Row],[Mileage0]],FIND(" ",porsche_data[[#This Row],[Mileage0]])-1))</f>
        <v>90000</v>
      </c>
      <c r="P3170" t="s">
        <v>848</v>
      </c>
      <c r="Q3170">
        <v>286</v>
      </c>
      <c r="R3170" t="s">
        <v>19</v>
      </c>
      <c r="S3170">
        <f>1*(LEFT(porsche_data[[#This Row],[Cylinder Capacity]],FIND(" ",porsche_data[[#This Row],[Cylinder Capacity]])-1))</f>
        <v>3.6</v>
      </c>
      <c r="T3170" t="s">
        <v>20</v>
      </c>
      <c r="U3170" t="s">
        <v>21</v>
      </c>
      <c r="V3170">
        <f>IF(porsche_data[[#This Row],[Transmission]]="Automatic",1,0)</f>
        <v>0</v>
      </c>
      <c r="W3170">
        <f>IF(porsche_data[[#This Row],[Transmission]]="PDK",1,0)</f>
        <v>0</v>
      </c>
      <c r="X3170" t="s">
        <v>22</v>
      </c>
      <c r="Y3170">
        <f>IF(porsche_data[[#This Row],[Drive]]="Rear drive",0,1)</f>
        <v>0</v>
      </c>
      <c r="Z3170" t="s">
        <v>23</v>
      </c>
      <c r="AA3170" t="s">
        <v>54</v>
      </c>
      <c r="AB3170">
        <f>IF(OR(porsche_data[[#This Row],[Interior Color]]="Black",porsche_data[[#This Row],[Interior Color]]="Beige",porsche_data[[#This Row],[Interior Color]]="Brown",porsche_data[[#This Row],[Interior Color]]="Grey"),0,1)</f>
        <v>1</v>
      </c>
      <c r="AC3170" t="s">
        <v>61</v>
      </c>
      <c r="AD31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71" spans="1:30" hidden="1" x14ac:dyDescent="0.2">
      <c r="A3171" t="s">
        <v>540</v>
      </c>
      <c r="C3171" t="e">
        <f>ABS((porsche_data[[#This Row],[Price]]-#REF!)/#REF!)</f>
        <v>#REF!</v>
      </c>
      <c r="D3171" t="s">
        <v>410</v>
      </c>
      <c r="E3171" t="s">
        <v>411</v>
      </c>
      <c r="F3171">
        <f>IF(OR(ISNUMBER(SEARCH(" 4S",porsche_data[[#This Row],[Model]])), ISNUMBER(SEARCH(" S",porsche_data[[#This Row],[Model]]))),1,0)</f>
        <v>0</v>
      </c>
      <c r="G3171">
        <f>IF(ISNUMBER(SEARCH("Turbo",porsche_data[[#This Row],[Model]])),1,0)</f>
        <v>0</v>
      </c>
      <c r="H3171">
        <f>IF(ISNUMBER(SEARCH("GT",porsche_data[[#This Row],[Model]])),1,0)</f>
        <v>0</v>
      </c>
      <c r="I3171">
        <f>IF(ISNUMBER(SEARCH("RS",porsche_data[[#This Row],[Model]])),1,0)</f>
        <v>0</v>
      </c>
      <c r="J3171">
        <f>IF(ISNUMBER(SEARCH("Targa",porsche_data[[#This Row],[Body]])),1,0)</f>
        <v>0</v>
      </c>
      <c r="K3171">
        <f>IF(ISNUMBER(SEARCH("Cabriolet",porsche_data[[#This Row],[Body]])),1,0)</f>
        <v>0</v>
      </c>
      <c r="L3171" t="s">
        <v>44</v>
      </c>
      <c r="N3171" t="s">
        <v>4182</v>
      </c>
      <c r="O3171" t="str">
        <f>IF(ISNUMBER(SEARCH("km",porsche_data[[#This Row],[Mileage0]])),porsche_data[[#This Row],[Mileage0]],"")</f>
        <v>400000 km</v>
      </c>
      <c r="P3171" t="s">
        <v>412</v>
      </c>
      <c r="R3171" t="s">
        <v>395</v>
      </c>
      <c r="T3171" t="s">
        <v>20</v>
      </c>
      <c r="U3171" t="s">
        <v>21</v>
      </c>
      <c r="V3171">
        <f>IF(porsche_data[[#This Row],[Transmission]]="Automatic",1,0)</f>
        <v>0</v>
      </c>
      <c r="W3171">
        <f>IF(porsche_data[[#This Row],[Transmission]]="PDK",1,0)</f>
        <v>0</v>
      </c>
      <c r="X3171" t="s">
        <v>22</v>
      </c>
      <c r="Y3171">
        <f>IF(porsche_data[[#This Row],[Drive]]="Rear drive",0,1)</f>
        <v>0</v>
      </c>
      <c r="Z3171" t="s">
        <v>23</v>
      </c>
      <c r="AA3171" t="s">
        <v>250</v>
      </c>
      <c r="AB3171">
        <f>IF(OR(porsche_data[[#This Row],[Interior Color]]="Black",porsche_data[[#This Row],[Interior Color]]="Beige",porsche_data[[#This Row],[Interior Color]]="Brown",porsche_data[[#This Row],[Interior Color]]="Grey"),0,1)</f>
        <v>0</v>
      </c>
      <c r="AC3171" t="s">
        <v>54</v>
      </c>
      <c r="AD31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72" spans="1:30" hidden="1" x14ac:dyDescent="0.2">
      <c r="A3172" t="s">
        <v>602</v>
      </c>
      <c r="C3172" t="e">
        <f>ABS((porsche_data[[#This Row],[Price]]-#REF!)/#REF!)</f>
        <v>#REF!</v>
      </c>
      <c r="D3172" t="s">
        <v>1055</v>
      </c>
      <c r="E3172" t="s">
        <v>226</v>
      </c>
      <c r="F3172">
        <f>IF(OR(ISNUMBER(SEARCH(" 4S",porsche_data[[#This Row],[Model]])), ISNUMBER(SEARCH(" S",porsche_data[[#This Row],[Model]]))),1,0)</f>
        <v>0</v>
      </c>
      <c r="G3172">
        <f>IF(ISNUMBER(SEARCH("Turbo",porsche_data[[#This Row],[Model]])),1,0)</f>
        <v>0</v>
      </c>
      <c r="H3172">
        <f>IF(ISNUMBER(SEARCH("GT",porsche_data[[#This Row],[Model]])),1,0)</f>
        <v>0</v>
      </c>
      <c r="I3172">
        <f>IF(ISNUMBER(SEARCH("RS",porsche_data[[#This Row],[Model]])),1,0)</f>
        <v>0</v>
      </c>
      <c r="J3172">
        <f>IF(ISNUMBER(SEARCH("Targa",porsche_data[[#This Row],[Body]])),1,0)</f>
        <v>0</v>
      </c>
      <c r="K3172">
        <f>IF(ISNUMBER(SEARCH("Cabriolet",porsche_data[[#This Row],[Body]])),1,0)</f>
        <v>0</v>
      </c>
      <c r="L3172" t="s">
        <v>108</v>
      </c>
      <c r="N3172" t="s">
        <v>4183</v>
      </c>
      <c r="O3172" t="str">
        <f>IF(ISNUMBER(SEARCH("km",porsche_data[[#This Row],[Mileage0]])),porsche_data[[#This Row],[Mileage0]],"")</f>
        <v>323 km</v>
      </c>
      <c r="P3172" t="s">
        <v>980</v>
      </c>
      <c r="R3172" t="s">
        <v>213</v>
      </c>
      <c r="T3172" t="s">
        <v>20</v>
      </c>
      <c r="U3172" t="s">
        <v>21</v>
      </c>
      <c r="V3172">
        <f>IF(porsche_data[[#This Row],[Transmission]]="Automatic",1,0)</f>
        <v>0</v>
      </c>
      <c r="W3172">
        <f>IF(porsche_data[[#This Row],[Transmission]]="PDK",1,0)</f>
        <v>0</v>
      </c>
      <c r="X3172" t="s">
        <v>22</v>
      </c>
      <c r="Y3172">
        <f>IF(porsche_data[[#This Row],[Drive]]="Rear drive",0,1)</f>
        <v>0</v>
      </c>
      <c r="Z3172" t="s">
        <v>23</v>
      </c>
      <c r="AA3172" t="s">
        <v>47</v>
      </c>
      <c r="AB3172">
        <f>IF(OR(porsche_data[[#This Row],[Interior Color]]="Black",porsche_data[[#This Row],[Interior Color]]="Beige",porsche_data[[#This Row],[Interior Color]]="Brown",porsche_data[[#This Row],[Interior Color]]="Grey"),0,1)</f>
        <v>1</v>
      </c>
      <c r="AC3172" t="s">
        <v>47</v>
      </c>
      <c r="AD31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73" spans="1:30" hidden="1" x14ac:dyDescent="0.2">
      <c r="A3173" t="s">
        <v>4184</v>
      </c>
      <c r="C3173" t="e">
        <f>ABS((porsche_data[[#This Row],[Price]]-#REF!)/#REF!)</f>
        <v>#REF!</v>
      </c>
      <c r="D3173" t="s">
        <v>391</v>
      </c>
      <c r="E3173" t="s">
        <v>976</v>
      </c>
      <c r="F3173">
        <f>IF(OR(ISNUMBER(SEARCH(" 4S",porsche_data[[#This Row],[Model]])), ISNUMBER(SEARCH(" S",porsche_data[[#This Row],[Model]]))),1,0)</f>
        <v>1</v>
      </c>
      <c r="G3173">
        <f>IF(ISNUMBER(SEARCH("Turbo",porsche_data[[#This Row],[Model]])),1,0)</f>
        <v>0</v>
      </c>
      <c r="H3173">
        <f>IF(ISNUMBER(SEARCH("GT",porsche_data[[#This Row],[Model]])),1,0)</f>
        <v>0</v>
      </c>
      <c r="I3173">
        <f>IF(ISNUMBER(SEARCH("RS",porsche_data[[#This Row],[Model]])),1,0)</f>
        <v>0</v>
      </c>
      <c r="J3173">
        <f>IF(ISNUMBER(SEARCH("Targa",porsche_data[[#This Row],[Body]])),1,0)</f>
        <v>0</v>
      </c>
      <c r="K3173">
        <f>IF(ISNUMBER(SEARCH("Cabriolet",porsche_data[[#This Row],[Body]])),1,0)</f>
        <v>0</v>
      </c>
      <c r="L3173" t="s">
        <v>108</v>
      </c>
      <c r="N3173" t="s">
        <v>521</v>
      </c>
      <c r="O3173" t="str">
        <f>IF(ISNUMBER(SEARCH("km",porsche_data[[#This Row],[Mileage0]])),porsche_data[[#This Row],[Mileage0]],"")</f>
        <v>3000 km</v>
      </c>
      <c r="P3173" t="s">
        <v>412</v>
      </c>
      <c r="R3173" t="s">
        <v>395</v>
      </c>
      <c r="T3173" t="s">
        <v>20</v>
      </c>
      <c r="U3173" t="s">
        <v>21</v>
      </c>
      <c r="V3173">
        <f>IF(porsche_data[[#This Row],[Transmission]]="Automatic",1,0)</f>
        <v>0</v>
      </c>
      <c r="W3173">
        <f>IF(porsche_data[[#This Row],[Transmission]]="PDK",1,0)</f>
        <v>0</v>
      </c>
      <c r="X3173" t="s">
        <v>22</v>
      </c>
      <c r="Y3173">
        <f>IF(porsche_data[[#This Row],[Drive]]="Rear drive",0,1)</f>
        <v>0</v>
      </c>
      <c r="Z3173" t="s">
        <v>23</v>
      </c>
      <c r="AA3173" t="s">
        <v>68</v>
      </c>
      <c r="AB3173">
        <f>IF(OR(porsche_data[[#This Row],[Interior Color]]="Black",porsche_data[[#This Row],[Interior Color]]="Beige",porsche_data[[#This Row],[Interior Color]]="Brown",porsche_data[[#This Row],[Interior Color]]="Grey"),0,1)</f>
        <v>0</v>
      </c>
      <c r="AC3173" t="s">
        <v>116</v>
      </c>
      <c r="AD31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74" spans="1:30" x14ac:dyDescent="0.2">
      <c r="A3174" t="s">
        <v>1782</v>
      </c>
      <c r="B3174">
        <v>79964</v>
      </c>
      <c r="C3174">
        <f>ABS((porsche_data[[#This Row],[Price]]-AVERAGE(B3106:B7561))/_xlfn.STDEV.P(B3106:B7561))</f>
        <v>1.2300407233190733</v>
      </c>
      <c r="D3174" t="s">
        <v>279</v>
      </c>
      <c r="E3174" t="s">
        <v>230</v>
      </c>
      <c r="F3174">
        <f>IF(OR(ISNUMBER(SEARCH(" 4S",porsche_data[[#This Row],[Model]])), ISNUMBER(SEARCH(" S",porsche_data[[#This Row],[Model]]))),1,0)</f>
        <v>0</v>
      </c>
      <c r="G3174">
        <f>IF(ISNUMBER(SEARCH("Turbo",porsche_data[[#This Row],[Model]])),1,0)</f>
        <v>0</v>
      </c>
      <c r="H3174">
        <f>IF(ISNUMBER(SEARCH("GT",porsche_data[[#This Row],[Model]])),1,0)</f>
        <v>0</v>
      </c>
      <c r="I3174">
        <f>IF(ISNUMBER(SEARCH("RS",porsche_data[[#This Row],[Model]])),1,0)</f>
        <v>0</v>
      </c>
      <c r="J3174">
        <f>IF(ISNUMBER(SEARCH("Targa",porsche_data[[#This Row],[Body]])),1,0)</f>
        <v>0</v>
      </c>
      <c r="K3174">
        <f>IF(ISNUMBER(SEARCH("Cabriolet",porsche_data[[#This Row],[Body]])),1,0)</f>
        <v>0</v>
      </c>
      <c r="L3174" t="s">
        <v>44</v>
      </c>
      <c r="M3174">
        <v>964</v>
      </c>
      <c r="N3174" t="s">
        <v>1783</v>
      </c>
      <c r="O3174" s="3">
        <f>1*(LEFT(porsche_data[[#This Row],[Mileage0]],FIND(" ",porsche_data[[#This Row],[Mileage0]])-1))</f>
        <v>69704</v>
      </c>
      <c r="P3174" t="s">
        <v>126</v>
      </c>
      <c r="Q3174">
        <v>285</v>
      </c>
      <c r="R3174" t="s">
        <v>19</v>
      </c>
      <c r="S3174">
        <f>1*(LEFT(porsche_data[[#This Row],[Cylinder Capacity]],FIND(" ",porsche_data[[#This Row],[Cylinder Capacity]])-1))</f>
        <v>3.6</v>
      </c>
      <c r="T3174" t="s">
        <v>20</v>
      </c>
      <c r="U3174" t="s">
        <v>21</v>
      </c>
      <c r="V3174">
        <f>IF(porsche_data[[#This Row],[Transmission]]="Automatic",1,0)</f>
        <v>0</v>
      </c>
      <c r="W3174">
        <f>IF(porsche_data[[#This Row],[Transmission]]="PDK",1,0)</f>
        <v>0</v>
      </c>
      <c r="X3174" t="s">
        <v>22</v>
      </c>
      <c r="Y3174">
        <f>IF(porsche_data[[#This Row],[Drive]]="Rear drive",0,1)</f>
        <v>0</v>
      </c>
      <c r="Z3174" t="s">
        <v>23</v>
      </c>
      <c r="AA3174" t="s">
        <v>32</v>
      </c>
      <c r="AB3174">
        <f>IF(OR(porsche_data[[#This Row],[Interior Color]]="Black",porsche_data[[#This Row],[Interior Color]]="Beige",porsche_data[[#This Row],[Interior Color]]="Brown",porsche_data[[#This Row],[Interior Color]]="Grey"),0,1)</f>
        <v>0</v>
      </c>
      <c r="AC3174" t="s">
        <v>32</v>
      </c>
      <c r="AD31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75" spans="1:30" hidden="1" x14ac:dyDescent="0.2">
      <c r="A3175" t="s">
        <v>25</v>
      </c>
      <c r="C3175" t="e">
        <f>ABS((porsche_data[[#This Row],[Price]]-#REF!)/#REF!)</f>
        <v>#REF!</v>
      </c>
      <c r="D3175" t="s">
        <v>25</v>
      </c>
      <c r="E3175" t="s">
        <v>25</v>
      </c>
      <c r="F3175">
        <f>IF(OR(ISNUMBER(SEARCH(" 4S",porsche_data[[#This Row],[Model]])), ISNUMBER(SEARCH(" S",porsche_data[[#This Row],[Model]]))),1,0)</f>
        <v>0</v>
      </c>
      <c r="G3175">
        <f>IF(ISNUMBER(SEARCH("Turbo",porsche_data[[#This Row],[Model]])),1,0)</f>
        <v>0</v>
      </c>
      <c r="H3175">
        <f>IF(ISNUMBER(SEARCH("GT",porsche_data[[#This Row],[Model]])),1,0)</f>
        <v>0</v>
      </c>
      <c r="I3175">
        <f>IF(ISNUMBER(SEARCH("RS",porsche_data[[#This Row],[Model]])),1,0)</f>
        <v>0</v>
      </c>
      <c r="J3175">
        <f>IF(ISNUMBER(SEARCH("Targa",porsche_data[[#This Row],[Body]])),1,0)</f>
        <v>0</v>
      </c>
      <c r="K3175">
        <f>IF(ISNUMBER(SEARCH("Cabriolet",porsche_data[[#This Row],[Body]])),1,0)</f>
        <v>0</v>
      </c>
      <c r="L3175" t="s">
        <v>25</v>
      </c>
      <c r="N3175" t="s">
        <v>25</v>
      </c>
      <c r="O3175" t="str">
        <f>IF(ISNUMBER(SEARCH("km",porsche_data[[#This Row],[Mileage0]])),porsche_data[[#This Row],[Mileage0]],"")</f>
        <v/>
      </c>
      <c r="P3175" t="s">
        <v>25</v>
      </c>
      <c r="R3175" t="s">
        <v>25</v>
      </c>
      <c r="T3175" t="s">
        <v>25</v>
      </c>
      <c r="U3175" t="s">
        <v>25</v>
      </c>
      <c r="V3175">
        <f>IF(porsche_data[[#This Row],[Transmission]]="Automatic",1,0)</f>
        <v>0</v>
      </c>
      <c r="W3175">
        <f>IF(porsche_data[[#This Row],[Transmission]]="PDK",1,0)</f>
        <v>0</v>
      </c>
      <c r="X3175" t="s">
        <v>25</v>
      </c>
      <c r="Y3175">
        <f>IF(porsche_data[[#This Row],[Drive]]="Rear drive",0,1)</f>
        <v>1</v>
      </c>
      <c r="Z3175" t="s">
        <v>25</v>
      </c>
      <c r="AA3175" t="s">
        <v>25</v>
      </c>
      <c r="AB3175">
        <f>IF(OR(porsche_data[[#This Row],[Interior Color]]="Black",porsche_data[[#This Row],[Interior Color]]="Beige",porsche_data[[#This Row],[Interior Color]]="Brown",porsche_data[[#This Row],[Interior Color]]="Grey"),0,1)</f>
        <v>1</v>
      </c>
      <c r="AC3175" t="s">
        <v>25</v>
      </c>
      <c r="AD31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76" spans="1:30" x14ac:dyDescent="0.2">
      <c r="A3176" t="s">
        <v>3275</v>
      </c>
      <c r="B3176">
        <v>79950</v>
      </c>
      <c r="C3176">
        <f>ABS((porsche_data[[#This Row],[Price]]-AVERAGE(B3108:B7563))/_xlfn.STDEV.P(B3108:B7563))</f>
        <v>1.2341588968378259</v>
      </c>
      <c r="D3176" t="s">
        <v>303</v>
      </c>
      <c r="E3176" t="s">
        <v>397</v>
      </c>
      <c r="F3176">
        <f>IF(OR(ISNUMBER(SEARCH(" 4S",porsche_data[[#This Row],[Model]])), ISNUMBER(SEARCH(" S",porsche_data[[#This Row],[Model]]))),1,0)</f>
        <v>1</v>
      </c>
      <c r="G3176">
        <f>IF(ISNUMBER(SEARCH("Turbo",porsche_data[[#This Row],[Model]])),1,0)</f>
        <v>0</v>
      </c>
      <c r="H3176">
        <f>IF(ISNUMBER(SEARCH("GT",porsche_data[[#This Row],[Model]])),1,0)</f>
        <v>0</v>
      </c>
      <c r="I3176">
        <f>IF(ISNUMBER(SEARCH("RS",porsche_data[[#This Row],[Model]])),1,0)</f>
        <v>0</v>
      </c>
      <c r="J3176">
        <f>IF(ISNUMBER(SEARCH("Targa",porsche_data[[#This Row],[Body]])),1,0)</f>
        <v>0</v>
      </c>
      <c r="K3176">
        <f>IF(ISNUMBER(SEARCH("Cabriolet",porsche_data[[#This Row],[Body]])),1,0)</f>
        <v>1</v>
      </c>
      <c r="L3176" t="s">
        <v>16</v>
      </c>
      <c r="M3176">
        <v>997</v>
      </c>
      <c r="N3176" t="s">
        <v>3352</v>
      </c>
      <c r="O3176" s="3">
        <f>1*(LEFT(porsche_data[[#This Row],[Mileage0]],FIND(" ",porsche_data[[#This Row],[Mileage0]])-1))</f>
        <v>97921</v>
      </c>
      <c r="P3176" t="s">
        <v>182</v>
      </c>
      <c r="Q3176">
        <v>385</v>
      </c>
      <c r="R3176" t="s">
        <v>88</v>
      </c>
      <c r="S3176">
        <f>1*(LEFT(porsche_data[[#This Row],[Cylinder Capacity]],FIND(" ",porsche_data[[#This Row],[Cylinder Capacity]])-1))</f>
        <v>3.8</v>
      </c>
      <c r="T3176" t="s">
        <v>20</v>
      </c>
      <c r="U3176" t="s">
        <v>31</v>
      </c>
      <c r="V3176">
        <f>IF(porsche_data[[#This Row],[Transmission]]="Automatic",1,0)</f>
        <v>0</v>
      </c>
      <c r="W3176">
        <f>IF(porsche_data[[#This Row],[Transmission]]="PDK",1,0)</f>
        <v>1</v>
      </c>
      <c r="X3176" t="s">
        <v>46</v>
      </c>
      <c r="Y3176">
        <f>IF(porsche_data[[#This Row],[Drive]]="Rear drive",0,1)</f>
        <v>1</v>
      </c>
      <c r="Z3176" t="s">
        <v>23</v>
      </c>
      <c r="AA3176" t="s">
        <v>68</v>
      </c>
      <c r="AB3176">
        <f>IF(OR(porsche_data[[#This Row],[Interior Color]]="Black",porsche_data[[#This Row],[Interior Color]]="Beige",porsche_data[[#This Row],[Interior Color]]="Brown",porsche_data[[#This Row],[Interior Color]]="Grey"),0,1)</f>
        <v>0</v>
      </c>
      <c r="AC3176" t="s">
        <v>24</v>
      </c>
      <c r="AD31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77" spans="1:30" hidden="1" x14ac:dyDescent="0.2">
      <c r="A3177" t="s">
        <v>4189</v>
      </c>
      <c r="C3177" t="e">
        <f>ABS((porsche_data[[#This Row],[Price]]-#REF!)/#REF!)</f>
        <v>#REF!</v>
      </c>
      <c r="D3177" t="s">
        <v>184</v>
      </c>
      <c r="E3177" t="s">
        <v>167</v>
      </c>
      <c r="F3177">
        <f>IF(OR(ISNUMBER(SEARCH(" 4S",porsche_data[[#This Row],[Model]])), ISNUMBER(SEARCH(" S",porsche_data[[#This Row],[Model]]))),1,0)</f>
        <v>0</v>
      </c>
      <c r="G3177">
        <f>IF(ISNUMBER(SEARCH("Turbo",porsche_data[[#This Row],[Model]])),1,0)</f>
        <v>0</v>
      </c>
      <c r="H3177">
        <f>IF(ISNUMBER(SEARCH("GT",porsche_data[[#This Row],[Model]])),1,0)</f>
        <v>1</v>
      </c>
      <c r="I3177">
        <f>IF(ISNUMBER(SEARCH("RS",porsche_data[[#This Row],[Model]])),1,0)</f>
        <v>1</v>
      </c>
      <c r="J3177">
        <f>IF(ISNUMBER(SEARCH("Targa",porsche_data[[#This Row],[Body]])),1,0)</f>
        <v>0</v>
      </c>
      <c r="K3177">
        <f>IF(ISNUMBER(SEARCH("Cabriolet",porsche_data[[#This Row],[Body]])),1,0)</f>
        <v>0</v>
      </c>
      <c r="L3177" t="s">
        <v>44</v>
      </c>
      <c r="N3177" t="s">
        <v>4190</v>
      </c>
      <c r="O3177" t="str">
        <f>IF(ISNUMBER(SEARCH("km",porsche_data[[#This Row],[Mileage0]])),porsche_data[[#This Row],[Mileage0]],"")</f>
        <v>3502 km</v>
      </c>
      <c r="P3177" t="s">
        <v>141</v>
      </c>
      <c r="R3177" t="s">
        <v>111</v>
      </c>
      <c r="T3177" t="s">
        <v>20</v>
      </c>
      <c r="U3177" t="s">
        <v>31</v>
      </c>
      <c r="V3177">
        <f>IF(porsche_data[[#This Row],[Transmission]]="Automatic",1,0)</f>
        <v>0</v>
      </c>
      <c r="W3177">
        <f>IF(porsche_data[[#This Row],[Transmission]]="PDK",1,0)</f>
        <v>1</v>
      </c>
      <c r="X3177" t="s">
        <v>22</v>
      </c>
      <c r="Y3177">
        <f>IF(porsche_data[[#This Row],[Drive]]="Rear drive",0,1)</f>
        <v>0</v>
      </c>
      <c r="Z3177" t="s">
        <v>23</v>
      </c>
      <c r="AA3177" t="s">
        <v>24</v>
      </c>
      <c r="AB3177">
        <f>IF(OR(porsche_data[[#This Row],[Interior Color]]="Black",porsche_data[[#This Row],[Interior Color]]="Beige",porsche_data[[#This Row],[Interior Color]]="Brown",porsche_data[[#This Row],[Interior Color]]="Grey"),0,1)</f>
        <v>0</v>
      </c>
      <c r="AC3177" t="s">
        <v>32</v>
      </c>
      <c r="AD31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78" spans="1:30" hidden="1" x14ac:dyDescent="0.2">
      <c r="A3178" t="s">
        <v>366</v>
      </c>
      <c r="C3178" t="e">
        <f>ABS((porsche_data[[#This Row],[Price]]-#REF!)/#REF!)</f>
        <v>#REF!</v>
      </c>
      <c r="D3178" t="s">
        <v>63</v>
      </c>
      <c r="E3178" t="s">
        <v>368</v>
      </c>
      <c r="F3178">
        <f>IF(OR(ISNUMBER(SEARCH(" 4S",porsche_data[[#This Row],[Model]])), ISNUMBER(SEARCH(" S",porsche_data[[#This Row],[Model]]))),1,0)</f>
        <v>0</v>
      </c>
      <c r="G3178">
        <f>IF(ISNUMBER(SEARCH("Turbo",porsche_data[[#This Row],[Model]])),1,0)</f>
        <v>0</v>
      </c>
      <c r="H3178">
        <f>IF(ISNUMBER(SEARCH("GT",porsche_data[[#This Row],[Model]])),1,0)</f>
        <v>1</v>
      </c>
      <c r="I3178">
        <f>IF(ISNUMBER(SEARCH("RS",porsche_data[[#This Row],[Model]])),1,0)</f>
        <v>0</v>
      </c>
      <c r="J3178">
        <f>IF(ISNUMBER(SEARCH("Targa",porsche_data[[#This Row],[Body]])),1,0)</f>
        <v>0</v>
      </c>
      <c r="K3178">
        <f>IF(ISNUMBER(SEARCH("Cabriolet",porsche_data[[#This Row],[Body]])),1,0)</f>
        <v>0</v>
      </c>
      <c r="L3178" t="s">
        <v>44</v>
      </c>
      <c r="N3178" t="s">
        <v>109</v>
      </c>
      <c r="O3178" t="str">
        <f>IF(ISNUMBER(SEARCH("km",porsche_data[[#This Row],[Mileage0]])),porsche_data[[#This Row],[Mileage0]],"")</f>
        <v>47 km</v>
      </c>
      <c r="P3178" t="s">
        <v>110</v>
      </c>
      <c r="R3178" t="s">
        <v>111</v>
      </c>
      <c r="T3178" t="s">
        <v>20</v>
      </c>
      <c r="U3178" t="s">
        <v>31</v>
      </c>
      <c r="V3178">
        <f>IF(porsche_data[[#This Row],[Transmission]]="Automatic",1,0)</f>
        <v>0</v>
      </c>
      <c r="W3178">
        <f>IF(porsche_data[[#This Row],[Transmission]]="PDK",1,0)</f>
        <v>1</v>
      </c>
      <c r="X3178" t="s">
        <v>22</v>
      </c>
      <c r="Y3178">
        <f>IF(porsche_data[[#This Row],[Drive]]="Rear drive",0,1)</f>
        <v>0</v>
      </c>
      <c r="Z3178" t="s">
        <v>23</v>
      </c>
      <c r="AA3178" t="s">
        <v>24</v>
      </c>
      <c r="AB3178">
        <f>IF(OR(porsche_data[[#This Row],[Interior Color]]="Black",porsche_data[[#This Row],[Interior Color]]="Beige",porsche_data[[#This Row],[Interior Color]]="Brown",porsche_data[[#This Row],[Interior Color]]="Grey"),0,1)</f>
        <v>0</v>
      </c>
      <c r="AC3178" t="s">
        <v>47</v>
      </c>
      <c r="AD31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79" spans="1:30" hidden="1" x14ac:dyDescent="0.2">
      <c r="A3179" t="s">
        <v>3275</v>
      </c>
      <c r="B3179">
        <v>79950</v>
      </c>
      <c r="C3179" t="e">
        <f>ABS((porsche_data[[#This Row],[Price]]-#REF!)/#REF!)</f>
        <v>#REF!</v>
      </c>
      <c r="D3179" t="s">
        <v>645</v>
      </c>
      <c r="E3179" t="s">
        <v>655</v>
      </c>
      <c r="F3179">
        <f>IF(OR(ISNUMBER(SEARCH(" 4S",porsche_data[[#This Row],[Model]])), ISNUMBER(SEARCH(" S",porsche_data[[#This Row],[Model]]))),1,0)</f>
        <v>1</v>
      </c>
      <c r="G3179">
        <f>IF(ISNUMBER(SEARCH("Turbo",porsche_data[[#This Row],[Model]])),1,0)</f>
        <v>0</v>
      </c>
      <c r="H3179">
        <f>IF(ISNUMBER(SEARCH("GT",porsche_data[[#This Row],[Model]])),1,0)</f>
        <v>0</v>
      </c>
      <c r="I3179">
        <f>IF(ISNUMBER(SEARCH("RS",porsche_data[[#This Row],[Model]])),1,0)</f>
        <v>0</v>
      </c>
      <c r="J3179">
        <f>IF(ISNUMBER(SEARCH("Targa",porsche_data[[#This Row],[Body]])),1,0)</f>
        <v>0</v>
      </c>
      <c r="K3179">
        <f>IF(ISNUMBER(SEARCH("Cabriolet",porsche_data[[#This Row],[Body]])),1,0)</f>
        <v>0</v>
      </c>
      <c r="L3179" t="s">
        <v>44</v>
      </c>
      <c r="N3179" t="s">
        <v>4252</v>
      </c>
      <c r="O3179" t="str">
        <f>IF(ISNUMBER(SEARCH("km",porsche_data[[#This Row],[Mileage0]])),porsche_data[[#This Row],[Mileage0]],"")</f>
        <v/>
      </c>
      <c r="P3179" t="s">
        <v>1011</v>
      </c>
      <c r="R3179" t="s">
        <v>39</v>
      </c>
      <c r="T3179" t="s">
        <v>20</v>
      </c>
      <c r="U3179" t="s">
        <v>21</v>
      </c>
      <c r="V3179">
        <f>IF(porsche_data[[#This Row],[Transmission]]="Automatic",1,0)</f>
        <v>0</v>
      </c>
      <c r="W3179">
        <f>IF(porsche_data[[#This Row],[Transmission]]="PDK",1,0)</f>
        <v>0</v>
      </c>
      <c r="X3179" t="s">
        <v>22</v>
      </c>
      <c r="Y3179">
        <f>IF(porsche_data[[#This Row],[Drive]]="Rear drive",0,1)</f>
        <v>0</v>
      </c>
      <c r="Z3179" t="s">
        <v>23</v>
      </c>
      <c r="AA3179" t="s">
        <v>24</v>
      </c>
      <c r="AB3179">
        <f>IF(OR(porsche_data[[#This Row],[Interior Color]]="Black",porsche_data[[#This Row],[Interior Color]]="Beige",porsche_data[[#This Row],[Interior Color]]="Brown",porsche_data[[#This Row],[Interior Color]]="Grey"),0,1)</f>
        <v>0</v>
      </c>
      <c r="AC3179" t="s">
        <v>116</v>
      </c>
      <c r="AD31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80" spans="1:30" hidden="1" x14ac:dyDescent="0.2">
      <c r="A3180" t="s">
        <v>2110</v>
      </c>
      <c r="C3180" t="e">
        <f>ABS((porsche_data[[#This Row],[Price]]-#REF!)/#REF!)</f>
        <v>#REF!</v>
      </c>
      <c r="D3180" t="s">
        <v>349</v>
      </c>
      <c r="E3180" t="s">
        <v>2901</v>
      </c>
      <c r="F3180">
        <f>IF(OR(ISNUMBER(SEARCH(" 4S",porsche_data[[#This Row],[Model]])), ISNUMBER(SEARCH(" S",porsche_data[[#This Row],[Model]]))),1,0)</f>
        <v>0</v>
      </c>
      <c r="G3180">
        <f>IF(ISNUMBER(SEARCH("Turbo",porsche_data[[#This Row],[Model]])),1,0)</f>
        <v>0</v>
      </c>
      <c r="H3180">
        <f>IF(ISNUMBER(SEARCH("GT",porsche_data[[#This Row],[Model]])),1,0)</f>
        <v>0</v>
      </c>
      <c r="I3180">
        <f>IF(ISNUMBER(SEARCH("RS",porsche_data[[#This Row],[Model]])),1,0)</f>
        <v>0</v>
      </c>
      <c r="J3180">
        <f>IF(ISNUMBER(SEARCH("Targa",porsche_data[[#This Row],[Body]])),1,0)</f>
        <v>0</v>
      </c>
      <c r="K3180">
        <f>IF(ISNUMBER(SEARCH("Cabriolet",porsche_data[[#This Row],[Body]])),1,0)</f>
        <v>0</v>
      </c>
      <c r="L3180" t="s">
        <v>44</v>
      </c>
      <c r="N3180" t="s">
        <v>2367</v>
      </c>
      <c r="O3180" t="str">
        <f>IF(ISNUMBER(SEARCH("km",porsche_data[[#This Row],[Mileage0]])),porsche_data[[#This Row],[Mileage0]],"")</f>
        <v>2900 km</v>
      </c>
      <c r="P3180" t="s">
        <v>1727</v>
      </c>
      <c r="R3180" t="s">
        <v>88</v>
      </c>
      <c r="T3180" t="s">
        <v>20</v>
      </c>
      <c r="U3180" t="s">
        <v>21</v>
      </c>
      <c r="V3180">
        <f>IF(porsche_data[[#This Row],[Transmission]]="Automatic",1,0)</f>
        <v>0</v>
      </c>
      <c r="W3180">
        <f>IF(porsche_data[[#This Row],[Transmission]]="PDK",1,0)</f>
        <v>0</v>
      </c>
      <c r="X3180" t="s">
        <v>46</v>
      </c>
      <c r="Y3180">
        <f>IF(porsche_data[[#This Row],[Drive]]="Rear drive",0,1)</f>
        <v>1</v>
      </c>
      <c r="Z3180" t="s">
        <v>23</v>
      </c>
      <c r="AA3180" t="s">
        <v>24</v>
      </c>
      <c r="AB3180">
        <f>IF(OR(porsche_data[[#This Row],[Interior Color]]="Black",porsche_data[[#This Row],[Interior Color]]="Beige",porsche_data[[#This Row],[Interior Color]]="Brown",porsche_data[[#This Row],[Interior Color]]="Grey"),0,1)</f>
        <v>0</v>
      </c>
      <c r="AC3180" t="s">
        <v>32</v>
      </c>
      <c r="AD31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81" spans="1:30" hidden="1" x14ac:dyDescent="0.2">
      <c r="A3181" t="s">
        <v>25</v>
      </c>
      <c r="C3181" t="e">
        <f>ABS((porsche_data[[#This Row],[Price]]-#REF!)/#REF!)</f>
        <v>#REF!</v>
      </c>
      <c r="D3181" t="s">
        <v>25</v>
      </c>
      <c r="E3181" t="s">
        <v>25</v>
      </c>
      <c r="F3181">
        <f>IF(OR(ISNUMBER(SEARCH(" 4S",porsche_data[[#This Row],[Model]])), ISNUMBER(SEARCH(" S",porsche_data[[#This Row],[Model]]))),1,0)</f>
        <v>0</v>
      </c>
      <c r="G3181">
        <f>IF(ISNUMBER(SEARCH("Turbo",porsche_data[[#This Row],[Model]])),1,0)</f>
        <v>0</v>
      </c>
      <c r="H3181">
        <f>IF(ISNUMBER(SEARCH("GT",porsche_data[[#This Row],[Model]])),1,0)</f>
        <v>0</v>
      </c>
      <c r="I3181">
        <f>IF(ISNUMBER(SEARCH("RS",porsche_data[[#This Row],[Model]])),1,0)</f>
        <v>0</v>
      </c>
      <c r="J3181">
        <f>IF(ISNUMBER(SEARCH("Targa",porsche_data[[#This Row],[Body]])),1,0)</f>
        <v>0</v>
      </c>
      <c r="K3181">
        <f>IF(ISNUMBER(SEARCH("Cabriolet",porsche_data[[#This Row],[Body]])),1,0)</f>
        <v>0</v>
      </c>
      <c r="L3181" t="s">
        <v>25</v>
      </c>
      <c r="N3181" t="s">
        <v>25</v>
      </c>
      <c r="O3181" t="str">
        <f>IF(ISNUMBER(SEARCH("km",porsche_data[[#This Row],[Mileage0]])),porsche_data[[#This Row],[Mileage0]],"")</f>
        <v/>
      </c>
      <c r="P3181" t="s">
        <v>25</v>
      </c>
      <c r="R3181" t="s">
        <v>25</v>
      </c>
      <c r="T3181" t="s">
        <v>25</v>
      </c>
      <c r="U3181" t="s">
        <v>25</v>
      </c>
      <c r="V3181">
        <f>IF(porsche_data[[#This Row],[Transmission]]="Automatic",1,0)</f>
        <v>0</v>
      </c>
      <c r="W3181">
        <f>IF(porsche_data[[#This Row],[Transmission]]="PDK",1,0)</f>
        <v>0</v>
      </c>
      <c r="X3181" t="s">
        <v>25</v>
      </c>
      <c r="Y3181">
        <f>IF(porsche_data[[#This Row],[Drive]]="Rear drive",0,1)</f>
        <v>1</v>
      </c>
      <c r="Z3181" t="s">
        <v>25</v>
      </c>
      <c r="AA3181" t="s">
        <v>25</v>
      </c>
      <c r="AB3181">
        <f>IF(OR(porsche_data[[#This Row],[Interior Color]]="Black",porsche_data[[#This Row],[Interior Color]]="Beige",porsche_data[[#This Row],[Interior Color]]="Brown",porsche_data[[#This Row],[Interior Color]]="Grey"),0,1)</f>
        <v>1</v>
      </c>
      <c r="AC3181" t="s">
        <v>25</v>
      </c>
      <c r="AD31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82" spans="1:30" hidden="1" x14ac:dyDescent="0.2">
      <c r="A3182" t="s">
        <v>4191</v>
      </c>
      <c r="C3182" t="e">
        <f>ABS((porsche_data[[#This Row],[Price]]-#REF!)/#REF!)</f>
        <v>#REF!</v>
      </c>
      <c r="D3182" t="s">
        <v>101</v>
      </c>
      <c r="E3182" t="s">
        <v>230</v>
      </c>
      <c r="F3182">
        <f>IF(OR(ISNUMBER(SEARCH(" 4S",porsche_data[[#This Row],[Model]])), ISNUMBER(SEARCH(" S",porsche_data[[#This Row],[Model]]))),1,0)</f>
        <v>0</v>
      </c>
      <c r="G3182">
        <f>IF(ISNUMBER(SEARCH("Turbo",porsche_data[[#This Row],[Model]])),1,0)</f>
        <v>0</v>
      </c>
      <c r="H3182">
        <f>IF(ISNUMBER(SEARCH("GT",porsche_data[[#This Row],[Model]])),1,0)</f>
        <v>0</v>
      </c>
      <c r="I3182">
        <f>IF(ISNUMBER(SEARCH("RS",porsche_data[[#This Row],[Model]])),1,0)</f>
        <v>0</v>
      </c>
      <c r="J3182">
        <f>IF(ISNUMBER(SEARCH("Targa",porsche_data[[#This Row],[Body]])),1,0)</f>
        <v>0</v>
      </c>
      <c r="K3182">
        <f>IF(ISNUMBER(SEARCH("Cabriolet",porsche_data[[#This Row],[Body]])),1,0)</f>
        <v>0</v>
      </c>
      <c r="L3182" t="s">
        <v>44</v>
      </c>
      <c r="N3182" t="s">
        <v>4192</v>
      </c>
      <c r="O3182" t="str">
        <f>IF(ISNUMBER(SEARCH("km",porsche_data[[#This Row],[Mileage0]])),porsche_data[[#This Row],[Mileage0]],"")</f>
        <v/>
      </c>
      <c r="P3182" t="s">
        <v>25</v>
      </c>
      <c r="R3182" t="s">
        <v>19</v>
      </c>
      <c r="T3182" t="s">
        <v>20</v>
      </c>
      <c r="U3182" t="s">
        <v>21</v>
      </c>
      <c r="V3182">
        <f>IF(porsche_data[[#This Row],[Transmission]]="Automatic",1,0)</f>
        <v>0</v>
      </c>
      <c r="W3182">
        <f>IF(porsche_data[[#This Row],[Transmission]]="PDK",1,0)</f>
        <v>0</v>
      </c>
      <c r="X3182" t="s">
        <v>22</v>
      </c>
      <c r="Y3182">
        <f>IF(porsche_data[[#This Row],[Drive]]="Rear drive",0,1)</f>
        <v>0</v>
      </c>
      <c r="Z3182" t="s">
        <v>23</v>
      </c>
      <c r="AA3182" t="s">
        <v>32</v>
      </c>
      <c r="AB3182">
        <f>IF(OR(porsche_data[[#This Row],[Interior Color]]="Black",porsche_data[[#This Row],[Interior Color]]="Beige",porsche_data[[#This Row],[Interior Color]]="Brown",porsche_data[[#This Row],[Interior Color]]="Grey"),0,1)</f>
        <v>0</v>
      </c>
      <c r="AC3182" t="s">
        <v>47</v>
      </c>
      <c r="AD31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83" spans="1:30" hidden="1" x14ac:dyDescent="0.2">
      <c r="A3183" t="s">
        <v>4193</v>
      </c>
      <c r="C3183" t="e">
        <f>ABS((porsche_data[[#This Row],[Price]]-#REF!)/#REF!)</f>
        <v>#REF!</v>
      </c>
      <c r="D3183" t="s">
        <v>42</v>
      </c>
      <c r="E3183" t="s">
        <v>383</v>
      </c>
      <c r="F3183">
        <f>IF(OR(ISNUMBER(SEARCH(" 4S",porsche_data[[#This Row],[Model]])), ISNUMBER(SEARCH(" S",porsche_data[[#This Row],[Model]]))),1,0)</f>
        <v>0</v>
      </c>
      <c r="G3183">
        <f>IF(ISNUMBER(SEARCH("Turbo",porsche_data[[#This Row],[Model]])),1,0)</f>
        <v>0</v>
      </c>
      <c r="H3183">
        <f>IF(ISNUMBER(SEARCH("GT",porsche_data[[#This Row],[Model]])),1,0)</f>
        <v>0</v>
      </c>
      <c r="I3183">
        <f>IF(ISNUMBER(SEARCH("RS",porsche_data[[#This Row],[Model]])),1,0)</f>
        <v>0</v>
      </c>
      <c r="J3183">
        <f>IF(ISNUMBER(SEARCH("Targa",porsche_data[[#This Row],[Body]])),1,0)</f>
        <v>0</v>
      </c>
      <c r="K3183">
        <f>IF(ISNUMBER(SEARCH("Cabriolet",porsche_data[[#This Row],[Body]])),1,0)</f>
        <v>0</v>
      </c>
      <c r="L3183" t="s">
        <v>44</v>
      </c>
      <c r="N3183" t="s">
        <v>4194</v>
      </c>
      <c r="O3183" t="str">
        <f>IF(ISNUMBER(SEARCH("km",porsche_data[[#This Row],[Mileage0]])),porsche_data[[#This Row],[Mileage0]],"")</f>
        <v>107800 km</v>
      </c>
      <c r="P3183" t="s">
        <v>385</v>
      </c>
      <c r="R3183" t="s">
        <v>78</v>
      </c>
      <c r="T3183" t="s">
        <v>20</v>
      </c>
      <c r="U3183" t="s">
        <v>53</v>
      </c>
      <c r="V3183">
        <f>IF(porsche_data[[#This Row],[Transmission]]="Automatic",1,0)</f>
        <v>1</v>
      </c>
      <c r="W3183">
        <f>IF(porsche_data[[#This Row],[Transmission]]="PDK",1,0)</f>
        <v>0</v>
      </c>
      <c r="X3183" t="s">
        <v>22</v>
      </c>
      <c r="Y3183">
        <f>IF(porsche_data[[#This Row],[Drive]]="Rear drive",0,1)</f>
        <v>0</v>
      </c>
      <c r="Z3183" t="s">
        <v>23</v>
      </c>
      <c r="AA3183" t="s">
        <v>32</v>
      </c>
      <c r="AB3183">
        <f>IF(OR(porsche_data[[#This Row],[Interior Color]]="Black",porsche_data[[#This Row],[Interior Color]]="Beige",porsche_data[[#This Row],[Interior Color]]="Brown",porsche_data[[#This Row],[Interior Color]]="Grey"),0,1)</f>
        <v>0</v>
      </c>
      <c r="AC3183" t="s">
        <v>47</v>
      </c>
      <c r="AD31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84" spans="1:30" hidden="1" x14ac:dyDescent="0.2">
      <c r="A3184" t="s">
        <v>4195</v>
      </c>
      <c r="C3184" t="e">
        <f>ABS((porsche_data[[#This Row],[Price]]-#REF!)/#REF!)</f>
        <v>#REF!</v>
      </c>
      <c r="D3184" t="s">
        <v>70</v>
      </c>
      <c r="E3184" t="s">
        <v>508</v>
      </c>
      <c r="F3184">
        <f>IF(OR(ISNUMBER(SEARCH(" 4S",porsche_data[[#This Row],[Model]])), ISNUMBER(SEARCH(" S",porsche_data[[#This Row],[Model]]))),1,0)</f>
        <v>1</v>
      </c>
      <c r="G3184">
        <f>IF(ISNUMBER(SEARCH("Turbo",porsche_data[[#This Row],[Model]])),1,0)</f>
        <v>0</v>
      </c>
      <c r="H3184">
        <f>IF(ISNUMBER(SEARCH("GT",porsche_data[[#This Row],[Model]])),1,0)</f>
        <v>0</v>
      </c>
      <c r="I3184">
        <f>IF(ISNUMBER(SEARCH("RS",porsche_data[[#This Row],[Model]])),1,0)</f>
        <v>0</v>
      </c>
      <c r="J3184">
        <f>IF(ISNUMBER(SEARCH("Targa",porsche_data[[#This Row],[Body]])),1,0)</f>
        <v>0</v>
      </c>
      <c r="K3184">
        <f>IF(ISNUMBER(SEARCH("Cabriolet",porsche_data[[#This Row],[Body]])),1,0)</f>
        <v>0</v>
      </c>
      <c r="L3184" t="s">
        <v>108</v>
      </c>
      <c r="N3184" t="s">
        <v>597</v>
      </c>
      <c r="O3184" t="str">
        <f>IF(ISNUMBER(SEARCH("km",porsche_data[[#This Row],[Mileage0]])),porsche_data[[#This Row],[Mileage0]],"")</f>
        <v>30000 km</v>
      </c>
      <c r="P3184" t="s">
        <v>1709</v>
      </c>
      <c r="R3184" t="s">
        <v>88</v>
      </c>
      <c r="T3184" t="s">
        <v>20</v>
      </c>
      <c r="U3184" t="s">
        <v>21</v>
      </c>
      <c r="V3184">
        <f>IF(porsche_data[[#This Row],[Transmission]]="Automatic",1,0)</f>
        <v>0</v>
      </c>
      <c r="W3184">
        <f>IF(porsche_data[[#This Row],[Transmission]]="PDK",1,0)</f>
        <v>0</v>
      </c>
      <c r="X3184" t="s">
        <v>22</v>
      </c>
      <c r="Y3184">
        <f>IF(porsche_data[[#This Row],[Drive]]="Rear drive",0,1)</f>
        <v>0</v>
      </c>
      <c r="Z3184" t="s">
        <v>23</v>
      </c>
      <c r="AA3184" t="s">
        <v>24</v>
      </c>
      <c r="AB3184">
        <f>IF(OR(porsche_data[[#This Row],[Interior Color]]="Black",porsche_data[[#This Row],[Interior Color]]="Beige",porsche_data[[#This Row],[Interior Color]]="Brown",porsche_data[[#This Row],[Interior Color]]="Grey"),0,1)</f>
        <v>0</v>
      </c>
      <c r="AC3184" t="s">
        <v>61</v>
      </c>
      <c r="AD31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85" spans="1:30" x14ac:dyDescent="0.2">
      <c r="A3185" t="s">
        <v>3275</v>
      </c>
      <c r="B3185">
        <v>79950</v>
      </c>
      <c r="C3185">
        <f>ABS((porsche_data[[#This Row],[Price]]-AVERAGE(B3117:B7572))/_xlfn.STDEV.P(B3117:B7572))</f>
        <v>1.2495403794198405</v>
      </c>
      <c r="D3185" t="s">
        <v>27</v>
      </c>
      <c r="E3185" t="s">
        <v>28</v>
      </c>
      <c r="F3185">
        <f>IF(OR(ISNUMBER(SEARCH(" 4S",porsche_data[[#This Row],[Model]])), ISNUMBER(SEARCH(" S",porsche_data[[#This Row],[Model]]))),1,0)</f>
        <v>0</v>
      </c>
      <c r="G3185">
        <f>IF(ISNUMBER(SEARCH("Turbo",porsche_data[[#This Row],[Model]])),1,0)</f>
        <v>0</v>
      </c>
      <c r="H3185">
        <f>IF(ISNUMBER(SEARCH("GT",porsche_data[[#This Row],[Model]])),1,0)</f>
        <v>0</v>
      </c>
      <c r="I3185">
        <f>IF(ISNUMBER(SEARCH("RS",porsche_data[[#This Row],[Model]])),1,0)</f>
        <v>0</v>
      </c>
      <c r="J3185">
        <f>IF(ISNUMBER(SEARCH("Targa",porsche_data[[#This Row],[Body]])),1,0)</f>
        <v>0</v>
      </c>
      <c r="K3185">
        <f>IF(ISNUMBER(SEARCH("Cabriolet",porsche_data[[#This Row],[Body]])),1,0)</f>
        <v>0</v>
      </c>
      <c r="L3185" t="s">
        <v>44</v>
      </c>
      <c r="M3185">
        <v>997</v>
      </c>
      <c r="N3185" t="s">
        <v>4888</v>
      </c>
      <c r="O3185" s="3">
        <f>1*(LEFT(porsche_data[[#This Row],[Mileage0]],FIND(" ",porsche_data[[#This Row],[Mileage0]])-1))</f>
        <v>88805</v>
      </c>
      <c r="P3185" t="s">
        <v>30</v>
      </c>
      <c r="Q3185">
        <v>345</v>
      </c>
      <c r="R3185" t="s">
        <v>19</v>
      </c>
      <c r="S3185">
        <f>1*(LEFT(porsche_data[[#This Row],[Cylinder Capacity]],FIND(" ",porsche_data[[#This Row],[Cylinder Capacity]])-1))</f>
        <v>3.6</v>
      </c>
      <c r="T3185" t="s">
        <v>20</v>
      </c>
      <c r="U3185" t="s">
        <v>31</v>
      </c>
      <c r="V3185">
        <f>IF(porsche_data[[#This Row],[Transmission]]="Automatic",1,0)</f>
        <v>0</v>
      </c>
      <c r="W3185">
        <f>IF(porsche_data[[#This Row],[Transmission]]="PDK",1,0)</f>
        <v>1</v>
      </c>
      <c r="X3185" t="s">
        <v>22</v>
      </c>
      <c r="Y3185">
        <f>IF(porsche_data[[#This Row],[Drive]]="Rear drive",0,1)</f>
        <v>0</v>
      </c>
      <c r="Z3185" t="s">
        <v>23</v>
      </c>
      <c r="AA3185" t="s">
        <v>24</v>
      </c>
      <c r="AB3185">
        <f>IF(OR(porsche_data[[#This Row],[Interior Color]]="Black",porsche_data[[#This Row],[Interior Color]]="Beige",porsche_data[[#This Row],[Interior Color]]="Brown",porsche_data[[#This Row],[Interior Color]]="Grey"),0,1)</f>
        <v>0</v>
      </c>
      <c r="AC3185" t="s">
        <v>24</v>
      </c>
      <c r="AD31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86" spans="1:30" x14ac:dyDescent="0.2">
      <c r="A3186" t="s">
        <v>556</v>
      </c>
      <c r="B3186">
        <v>79911</v>
      </c>
      <c r="C3186">
        <f>ABS((porsche_data[[#This Row],[Price]]-AVERAGE(B3118:B7573))/_xlfn.STDEV.P(B3118:B7573))</f>
        <v>1.2515621326033266</v>
      </c>
      <c r="D3186" t="s">
        <v>56</v>
      </c>
      <c r="E3186" t="s">
        <v>505</v>
      </c>
      <c r="F3186">
        <f>IF(OR(ISNUMBER(SEARCH(" 4S",porsche_data[[#This Row],[Model]])), ISNUMBER(SEARCH(" S",porsche_data[[#This Row],[Model]]))),1,0)</f>
        <v>0</v>
      </c>
      <c r="G3186">
        <f>IF(ISNUMBER(SEARCH("Turbo",porsche_data[[#This Row],[Model]])),1,0)</f>
        <v>0</v>
      </c>
      <c r="H3186">
        <f>IF(ISNUMBER(SEARCH("GT",porsche_data[[#This Row],[Model]])),1,0)</f>
        <v>0</v>
      </c>
      <c r="I3186">
        <f>IF(ISNUMBER(SEARCH("RS",porsche_data[[#This Row],[Model]])),1,0)</f>
        <v>0</v>
      </c>
      <c r="J3186">
        <f>IF(ISNUMBER(SEARCH("Targa",porsche_data[[#This Row],[Body]])),1,0)</f>
        <v>0</v>
      </c>
      <c r="K3186">
        <f>IF(ISNUMBER(SEARCH("Cabriolet",porsche_data[[#This Row],[Body]])),1,0)</f>
        <v>0</v>
      </c>
      <c r="L3186" t="s">
        <v>44</v>
      </c>
      <c r="M3186">
        <v>911</v>
      </c>
      <c r="N3186" t="s">
        <v>557</v>
      </c>
      <c r="O3186" s="3">
        <f>1*(LEFT(porsche_data[[#This Row],[Mileage0]],FIND(" ",porsche_data[[#This Row],[Mileage0]])-1))</f>
        <v>173705</v>
      </c>
      <c r="P3186" t="s">
        <v>59</v>
      </c>
      <c r="Q3186">
        <v>231</v>
      </c>
      <c r="R3186" t="s">
        <v>60</v>
      </c>
      <c r="S3186">
        <f>1*(LEFT(porsche_data[[#This Row],[Cylinder Capacity]],FIND(" ",porsche_data[[#This Row],[Cylinder Capacity]])-1))</f>
        <v>3.2</v>
      </c>
      <c r="T3186" t="s">
        <v>20</v>
      </c>
      <c r="U3186" t="s">
        <v>21</v>
      </c>
      <c r="V3186">
        <f>IF(porsche_data[[#This Row],[Transmission]]="Automatic",1,0)</f>
        <v>0</v>
      </c>
      <c r="W3186">
        <f>IF(porsche_data[[#This Row],[Transmission]]="PDK",1,0)</f>
        <v>0</v>
      </c>
      <c r="X3186" t="s">
        <v>22</v>
      </c>
      <c r="Y3186">
        <f>IF(porsche_data[[#This Row],[Drive]]="Rear drive",0,1)</f>
        <v>0</v>
      </c>
      <c r="Z3186" t="s">
        <v>23</v>
      </c>
      <c r="AA3186" t="s">
        <v>24</v>
      </c>
      <c r="AB3186">
        <f>IF(OR(porsche_data[[#This Row],[Interior Color]]="Black",porsche_data[[#This Row],[Interior Color]]="Beige",porsche_data[[#This Row],[Interior Color]]="Brown",porsche_data[[#This Row],[Interior Color]]="Grey"),0,1)</f>
        <v>0</v>
      </c>
      <c r="AC3186" t="s">
        <v>116</v>
      </c>
      <c r="AD31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87" spans="1:30" hidden="1" x14ac:dyDescent="0.2">
      <c r="A3187" t="s">
        <v>25</v>
      </c>
      <c r="C3187" t="e">
        <f>ABS((porsche_data[[#This Row],[Price]]-#REF!)/#REF!)</f>
        <v>#REF!</v>
      </c>
      <c r="D3187" t="s">
        <v>25</v>
      </c>
      <c r="E3187" t="s">
        <v>25</v>
      </c>
      <c r="F3187">
        <f>IF(OR(ISNUMBER(SEARCH(" 4S",porsche_data[[#This Row],[Model]])), ISNUMBER(SEARCH(" S",porsche_data[[#This Row],[Model]]))),1,0)</f>
        <v>0</v>
      </c>
      <c r="G3187">
        <f>IF(ISNUMBER(SEARCH("Turbo",porsche_data[[#This Row],[Model]])),1,0)</f>
        <v>0</v>
      </c>
      <c r="H3187">
        <f>IF(ISNUMBER(SEARCH("GT",porsche_data[[#This Row],[Model]])),1,0)</f>
        <v>0</v>
      </c>
      <c r="I3187">
        <f>IF(ISNUMBER(SEARCH("RS",porsche_data[[#This Row],[Model]])),1,0)</f>
        <v>0</v>
      </c>
      <c r="J3187">
        <f>IF(ISNUMBER(SEARCH("Targa",porsche_data[[#This Row],[Body]])),1,0)</f>
        <v>0</v>
      </c>
      <c r="K3187">
        <f>IF(ISNUMBER(SEARCH("Cabriolet",porsche_data[[#This Row],[Body]])),1,0)</f>
        <v>0</v>
      </c>
      <c r="L3187" t="s">
        <v>25</v>
      </c>
      <c r="N3187" t="s">
        <v>25</v>
      </c>
      <c r="O3187" t="str">
        <f>IF(ISNUMBER(SEARCH("km",porsche_data[[#This Row],[Mileage0]])),porsche_data[[#This Row],[Mileage0]],"")</f>
        <v/>
      </c>
      <c r="P3187" t="s">
        <v>25</v>
      </c>
      <c r="R3187" t="s">
        <v>25</v>
      </c>
      <c r="T3187" t="s">
        <v>25</v>
      </c>
      <c r="U3187" t="s">
        <v>25</v>
      </c>
      <c r="V3187">
        <f>IF(porsche_data[[#This Row],[Transmission]]="Automatic",1,0)</f>
        <v>0</v>
      </c>
      <c r="W3187">
        <f>IF(porsche_data[[#This Row],[Transmission]]="PDK",1,0)</f>
        <v>0</v>
      </c>
      <c r="X3187" t="s">
        <v>25</v>
      </c>
      <c r="Y3187">
        <f>IF(porsche_data[[#This Row],[Drive]]="Rear drive",0,1)</f>
        <v>1</v>
      </c>
      <c r="Z3187" t="s">
        <v>25</v>
      </c>
      <c r="AA3187" t="s">
        <v>25</v>
      </c>
      <c r="AB3187">
        <f>IF(OR(porsche_data[[#This Row],[Interior Color]]="Black",porsche_data[[#This Row],[Interior Color]]="Beige",porsche_data[[#This Row],[Interior Color]]="Brown",porsche_data[[#This Row],[Interior Color]]="Grey"),0,1)</f>
        <v>1</v>
      </c>
      <c r="AC3187" t="s">
        <v>25</v>
      </c>
      <c r="AD31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88" spans="1:30" x14ac:dyDescent="0.2">
      <c r="A3188" t="s">
        <v>556</v>
      </c>
      <c r="B3188">
        <v>79911</v>
      </c>
      <c r="C3188">
        <f>ABS((porsche_data[[#This Row],[Price]]-AVERAGE(B3120:B7575))/_xlfn.STDEV.P(B3120:B7575))</f>
        <v>1.2565705982909996</v>
      </c>
      <c r="D3188" t="s">
        <v>563</v>
      </c>
      <c r="E3188" t="s">
        <v>505</v>
      </c>
      <c r="F3188">
        <f>IF(OR(ISNUMBER(SEARCH(" 4S",porsche_data[[#This Row],[Model]])), ISNUMBER(SEARCH(" S",porsche_data[[#This Row],[Model]]))),1,0)</f>
        <v>0</v>
      </c>
      <c r="G3188">
        <f>IF(ISNUMBER(SEARCH("Turbo",porsche_data[[#This Row],[Model]])),1,0)</f>
        <v>0</v>
      </c>
      <c r="H3188">
        <f>IF(ISNUMBER(SEARCH("GT",porsche_data[[#This Row],[Model]])),1,0)</f>
        <v>0</v>
      </c>
      <c r="I3188">
        <f>IF(ISNUMBER(SEARCH("RS",porsche_data[[#This Row],[Model]])),1,0)</f>
        <v>0</v>
      </c>
      <c r="J3188">
        <f>IF(ISNUMBER(SEARCH("Targa",porsche_data[[#This Row],[Body]])),1,0)</f>
        <v>0</v>
      </c>
      <c r="K3188">
        <f>IF(ISNUMBER(SEARCH("Cabriolet",porsche_data[[#This Row],[Body]])),1,0)</f>
        <v>0</v>
      </c>
      <c r="L3188" t="s">
        <v>44</v>
      </c>
      <c r="M3188">
        <v>911</v>
      </c>
      <c r="N3188" t="s">
        <v>1010</v>
      </c>
      <c r="O3188" s="3">
        <f>1*(LEFT(porsche_data[[#This Row],[Mileage0]],FIND(" ",porsche_data[[#This Row],[Mileage0]])-1))</f>
        <v>110000</v>
      </c>
      <c r="P3188" t="s">
        <v>59</v>
      </c>
      <c r="Q3188">
        <v>231</v>
      </c>
      <c r="R3188" t="s">
        <v>60</v>
      </c>
      <c r="S3188">
        <f>1*(LEFT(porsche_data[[#This Row],[Cylinder Capacity]],FIND(" ",porsche_data[[#This Row],[Cylinder Capacity]])-1))</f>
        <v>3.2</v>
      </c>
      <c r="T3188" t="s">
        <v>20</v>
      </c>
      <c r="U3188" t="s">
        <v>21</v>
      </c>
      <c r="V3188">
        <f>IF(porsche_data[[#This Row],[Transmission]]="Automatic",1,0)</f>
        <v>0</v>
      </c>
      <c r="W3188">
        <f>IF(porsche_data[[#This Row],[Transmission]]="PDK",1,0)</f>
        <v>0</v>
      </c>
      <c r="X3188" t="s">
        <v>22</v>
      </c>
      <c r="Y3188">
        <f>IF(porsche_data[[#This Row],[Drive]]="Rear drive",0,1)</f>
        <v>0</v>
      </c>
      <c r="Z3188" t="s">
        <v>23</v>
      </c>
      <c r="AA3188" t="s">
        <v>116</v>
      </c>
      <c r="AB3188">
        <f>IF(OR(porsche_data[[#This Row],[Interior Color]]="Black",porsche_data[[#This Row],[Interior Color]]="Beige",porsche_data[[#This Row],[Interior Color]]="Brown",porsche_data[[#This Row],[Interior Color]]="Grey"),0,1)</f>
        <v>1</v>
      </c>
      <c r="AC3188" t="s">
        <v>116</v>
      </c>
      <c r="AD31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89" spans="1:30" x14ac:dyDescent="0.2">
      <c r="A3189" t="s">
        <v>556</v>
      </c>
      <c r="B3189">
        <v>79911</v>
      </c>
      <c r="C3189">
        <f>ABS((porsche_data[[#This Row],[Price]]-AVERAGE(B3121:B7576))/_xlfn.STDEV.P(B3121:B7576))</f>
        <v>1.2615844088736015</v>
      </c>
      <c r="D3189" t="s">
        <v>294</v>
      </c>
      <c r="E3189" t="s">
        <v>295</v>
      </c>
      <c r="F3189">
        <f>IF(OR(ISNUMBER(SEARCH(" 4S",porsche_data[[#This Row],[Model]])), ISNUMBER(SEARCH(" S",porsche_data[[#This Row],[Model]]))),1,0)</f>
        <v>1</v>
      </c>
      <c r="G3189">
        <f>IF(ISNUMBER(SEARCH("Turbo",porsche_data[[#This Row],[Model]])),1,0)</f>
        <v>0</v>
      </c>
      <c r="H3189">
        <f>IF(ISNUMBER(SEARCH("GT",porsche_data[[#This Row],[Model]])),1,0)</f>
        <v>0</v>
      </c>
      <c r="I3189">
        <f>IF(ISNUMBER(SEARCH("RS",porsche_data[[#This Row],[Model]])),1,0)</f>
        <v>0</v>
      </c>
      <c r="J3189">
        <f>IF(ISNUMBER(SEARCH("Targa",porsche_data[[#This Row],[Body]])),1,0)</f>
        <v>1</v>
      </c>
      <c r="K3189">
        <f>IF(ISNUMBER(SEARCH("Cabriolet",porsche_data[[#This Row],[Body]])),1,0)</f>
        <v>0</v>
      </c>
      <c r="L3189" t="s">
        <v>36</v>
      </c>
      <c r="M3189">
        <v>997</v>
      </c>
      <c r="N3189" t="s">
        <v>2831</v>
      </c>
      <c r="O3189" s="3">
        <f>1*(LEFT(porsche_data[[#This Row],[Mileage0]],FIND(" ",porsche_data[[#This Row],[Mileage0]])-1))</f>
        <v>54241</v>
      </c>
      <c r="P3189" t="s">
        <v>297</v>
      </c>
      <c r="Q3189">
        <v>355</v>
      </c>
      <c r="R3189" t="s">
        <v>88</v>
      </c>
      <c r="S3189">
        <f>1*(LEFT(porsche_data[[#This Row],[Cylinder Capacity]],FIND(" ",porsche_data[[#This Row],[Cylinder Capacity]])-1))</f>
        <v>3.8</v>
      </c>
      <c r="T3189" t="s">
        <v>20</v>
      </c>
      <c r="U3189" t="s">
        <v>53</v>
      </c>
      <c r="V3189">
        <f>IF(porsche_data[[#This Row],[Transmission]]="Automatic",1,0)</f>
        <v>1</v>
      </c>
      <c r="W3189">
        <f>IF(porsche_data[[#This Row],[Transmission]]="PDK",1,0)</f>
        <v>0</v>
      </c>
      <c r="X3189" t="s">
        <v>46</v>
      </c>
      <c r="Y3189">
        <f>IF(porsche_data[[#This Row],[Drive]]="Rear drive",0,1)</f>
        <v>1</v>
      </c>
      <c r="Z3189" t="s">
        <v>23</v>
      </c>
      <c r="AA3189" t="s">
        <v>24</v>
      </c>
      <c r="AB3189">
        <f>IF(OR(porsche_data[[#This Row],[Interior Color]]="Black",porsche_data[[#This Row],[Interior Color]]="Beige",porsche_data[[#This Row],[Interior Color]]="Brown",porsche_data[[#This Row],[Interior Color]]="Grey"),0,1)</f>
        <v>0</v>
      </c>
      <c r="AC3189" t="s">
        <v>24</v>
      </c>
      <c r="AD31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90" spans="1:30" hidden="1" x14ac:dyDescent="0.2">
      <c r="A3190" t="s">
        <v>25</v>
      </c>
      <c r="C3190" t="e">
        <f>ABS((porsche_data[[#This Row],[Price]]-#REF!)/#REF!)</f>
        <v>#REF!</v>
      </c>
      <c r="D3190" t="s">
        <v>229</v>
      </c>
      <c r="E3190" t="s">
        <v>113</v>
      </c>
      <c r="F3190">
        <f>IF(OR(ISNUMBER(SEARCH(" 4S",porsche_data[[#This Row],[Model]])), ISNUMBER(SEARCH(" S",porsche_data[[#This Row],[Model]]))),1,0)</f>
        <v>0</v>
      </c>
      <c r="G3190">
        <f>IF(ISNUMBER(SEARCH("Turbo",porsche_data[[#This Row],[Model]])),1,0)</f>
        <v>0</v>
      </c>
      <c r="H3190">
        <f>IF(ISNUMBER(SEARCH("GT",porsche_data[[#This Row],[Model]])),1,0)</f>
        <v>0</v>
      </c>
      <c r="I3190">
        <f>IF(ISNUMBER(SEARCH("RS",porsche_data[[#This Row],[Model]])),1,0)</f>
        <v>1</v>
      </c>
      <c r="J3190">
        <f>IF(ISNUMBER(SEARCH("Targa",porsche_data[[#This Row],[Body]])),1,0)</f>
        <v>0</v>
      </c>
      <c r="K3190">
        <f>IF(ISNUMBER(SEARCH("Cabriolet",porsche_data[[#This Row],[Body]])),1,0)</f>
        <v>0</v>
      </c>
      <c r="L3190" t="s">
        <v>44</v>
      </c>
      <c r="N3190" t="s">
        <v>1348</v>
      </c>
      <c r="O3190" t="str">
        <f>IF(ISNUMBER(SEARCH("km",porsche_data[[#This Row],[Mileage0]])),porsche_data[[#This Row],[Mileage0]],"")</f>
        <v>94000 km</v>
      </c>
      <c r="P3190" t="s">
        <v>115</v>
      </c>
      <c r="R3190" t="s">
        <v>19</v>
      </c>
      <c r="T3190" t="s">
        <v>20</v>
      </c>
      <c r="U3190" t="s">
        <v>21</v>
      </c>
      <c r="V3190">
        <f>IF(porsche_data[[#This Row],[Transmission]]="Automatic",1,0)</f>
        <v>0</v>
      </c>
      <c r="W3190">
        <f>IF(porsche_data[[#This Row],[Transmission]]="PDK",1,0)</f>
        <v>0</v>
      </c>
      <c r="X3190" t="s">
        <v>22</v>
      </c>
      <c r="Y3190">
        <f>IF(porsche_data[[#This Row],[Drive]]="Rear drive",0,1)</f>
        <v>0</v>
      </c>
      <c r="Z3190" t="s">
        <v>23</v>
      </c>
      <c r="AA3190" t="s">
        <v>24</v>
      </c>
      <c r="AB3190">
        <f>IF(OR(porsche_data[[#This Row],[Interior Color]]="Black",porsche_data[[#This Row],[Interior Color]]="Beige",porsche_data[[#This Row],[Interior Color]]="Brown",porsche_data[[#This Row],[Interior Color]]="Grey"),0,1)</f>
        <v>0</v>
      </c>
      <c r="AC3190" t="s">
        <v>54</v>
      </c>
      <c r="AD31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91" spans="1:30" hidden="1" x14ac:dyDescent="0.2">
      <c r="A3191" t="s">
        <v>722</v>
      </c>
      <c r="C3191" t="e">
        <f>ABS((porsche_data[[#This Row],[Price]]-#REF!)/#REF!)</f>
        <v>#REF!</v>
      </c>
      <c r="D3191" t="s">
        <v>56</v>
      </c>
      <c r="E3191" t="s">
        <v>505</v>
      </c>
      <c r="F3191">
        <f>IF(OR(ISNUMBER(SEARCH(" 4S",porsche_data[[#This Row],[Model]])), ISNUMBER(SEARCH(" S",porsche_data[[#This Row],[Model]]))),1,0)</f>
        <v>0</v>
      </c>
      <c r="G3191">
        <f>IF(ISNUMBER(SEARCH("Turbo",porsche_data[[#This Row],[Model]])),1,0)</f>
        <v>0</v>
      </c>
      <c r="H3191">
        <f>IF(ISNUMBER(SEARCH("GT",porsche_data[[#This Row],[Model]])),1,0)</f>
        <v>0</v>
      </c>
      <c r="I3191">
        <f>IF(ISNUMBER(SEARCH("RS",porsche_data[[#This Row],[Model]])),1,0)</f>
        <v>0</v>
      </c>
      <c r="J3191">
        <f>IF(ISNUMBER(SEARCH("Targa",porsche_data[[#This Row],[Body]])),1,0)</f>
        <v>0</v>
      </c>
      <c r="K3191">
        <f>IF(ISNUMBER(SEARCH("Cabriolet",porsche_data[[#This Row],[Body]])),1,0)</f>
        <v>0</v>
      </c>
      <c r="L3191" t="s">
        <v>44</v>
      </c>
      <c r="N3191" t="s">
        <v>723</v>
      </c>
      <c r="O3191" t="str">
        <f>IF(ISNUMBER(SEARCH("km",porsche_data[[#This Row],[Mileage0]])),porsche_data[[#This Row],[Mileage0]],"")</f>
        <v>224230 km</v>
      </c>
      <c r="P3191" t="s">
        <v>59</v>
      </c>
      <c r="R3191" t="s">
        <v>60</v>
      </c>
      <c r="T3191" t="s">
        <v>20</v>
      </c>
      <c r="U3191" t="s">
        <v>21</v>
      </c>
      <c r="V3191">
        <f>IF(porsche_data[[#This Row],[Transmission]]="Automatic",1,0)</f>
        <v>0</v>
      </c>
      <c r="W3191">
        <f>IF(porsche_data[[#This Row],[Transmission]]="PDK",1,0)</f>
        <v>0</v>
      </c>
      <c r="X3191" t="s">
        <v>22</v>
      </c>
      <c r="Y3191">
        <f>IF(porsche_data[[#This Row],[Drive]]="Rear drive",0,1)</f>
        <v>0</v>
      </c>
      <c r="Z3191" t="s">
        <v>23</v>
      </c>
      <c r="AA3191" t="s">
        <v>54</v>
      </c>
      <c r="AB3191">
        <f>IF(OR(porsche_data[[#This Row],[Interior Color]]="Black",porsche_data[[#This Row],[Interior Color]]="Beige",porsche_data[[#This Row],[Interior Color]]="Brown",porsche_data[[#This Row],[Interior Color]]="Grey"),0,1)</f>
        <v>1</v>
      </c>
      <c r="AC3191" t="s">
        <v>54</v>
      </c>
      <c r="AD31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92" spans="1:30" hidden="1" x14ac:dyDescent="0.2">
      <c r="A3192" t="s">
        <v>702</v>
      </c>
      <c r="C3192" t="e">
        <f>ABS((porsche_data[[#This Row],[Price]]-#REF!)/#REF!)</f>
        <v>#REF!</v>
      </c>
      <c r="D3192" t="s">
        <v>56</v>
      </c>
      <c r="E3192" t="s">
        <v>505</v>
      </c>
      <c r="F3192">
        <f>IF(OR(ISNUMBER(SEARCH(" 4S",porsche_data[[#This Row],[Model]])), ISNUMBER(SEARCH(" S",porsche_data[[#This Row],[Model]]))),1,0)</f>
        <v>0</v>
      </c>
      <c r="G3192">
        <f>IF(ISNUMBER(SEARCH("Turbo",porsche_data[[#This Row],[Model]])),1,0)</f>
        <v>0</v>
      </c>
      <c r="H3192">
        <f>IF(ISNUMBER(SEARCH("GT",porsche_data[[#This Row],[Model]])),1,0)</f>
        <v>0</v>
      </c>
      <c r="I3192">
        <f>IF(ISNUMBER(SEARCH("RS",porsche_data[[#This Row],[Model]])),1,0)</f>
        <v>0</v>
      </c>
      <c r="J3192">
        <f>IF(ISNUMBER(SEARCH("Targa",porsche_data[[#This Row],[Body]])),1,0)</f>
        <v>0</v>
      </c>
      <c r="K3192">
        <f>IF(ISNUMBER(SEARCH("Cabriolet",porsche_data[[#This Row],[Body]])),1,0)</f>
        <v>1</v>
      </c>
      <c r="L3192" t="s">
        <v>16</v>
      </c>
      <c r="N3192" t="s">
        <v>703</v>
      </c>
      <c r="O3192" t="str">
        <f>IF(ISNUMBER(SEARCH("km",porsche_data[[#This Row],[Mileage0]])),porsche_data[[#This Row],[Mileage0]],"")</f>
        <v/>
      </c>
      <c r="P3192" t="s">
        <v>59</v>
      </c>
      <c r="R3192" t="s">
        <v>60</v>
      </c>
      <c r="T3192" t="s">
        <v>20</v>
      </c>
      <c r="U3192" t="s">
        <v>21</v>
      </c>
      <c r="V3192">
        <f>IF(porsche_data[[#This Row],[Transmission]]="Automatic",1,0)</f>
        <v>0</v>
      </c>
      <c r="W3192">
        <f>IF(porsche_data[[#This Row],[Transmission]]="PDK",1,0)</f>
        <v>0</v>
      </c>
      <c r="X3192" t="s">
        <v>22</v>
      </c>
      <c r="Y3192">
        <f>IF(porsche_data[[#This Row],[Drive]]="Rear drive",0,1)</f>
        <v>0</v>
      </c>
      <c r="Z3192" t="s">
        <v>23</v>
      </c>
      <c r="AA3192" t="s">
        <v>24</v>
      </c>
      <c r="AB3192">
        <f>IF(OR(porsche_data[[#This Row],[Interior Color]]="Black",porsche_data[[#This Row],[Interior Color]]="Beige",porsche_data[[#This Row],[Interior Color]]="Brown",porsche_data[[#This Row],[Interior Color]]="Grey"),0,1)</f>
        <v>0</v>
      </c>
      <c r="AC3192" t="s">
        <v>61</v>
      </c>
      <c r="AD31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93" spans="1:30" hidden="1" x14ac:dyDescent="0.2">
      <c r="A3193" t="s">
        <v>25</v>
      </c>
      <c r="C3193" t="e">
        <f>ABS((porsche_data[[#This Row],[Price]]-#REF!)/#REF!)</f>
        <v>#REF!</v>
      </c>
      <c r="D3193" t="s">
        <v>25</v>
      </c>
      <c r="E3193" t="s">
        <v>25</v>
      </c>
      <c r="F3193">
        <f>IF(OR(ISNUMBER(SEARCH(" 4S",porsche_data[[#This Row],[Model]])), ISNUMBER(SEARCH(" S",porsche_data[[#This Row],[Model]]))),1,0)</f>
        <v>0</v>
      </c>
      <c r="G3193">
        <f>IF(ISNUMBER(SEARCH("Turbo",porsche_data[[#This Row],[Model]])),1,0)</f>
        <v>0</v>
      </c>
      <c r="H3193">
        <f>IF(ISNUMBER(SEARCH("GT",porsche_data[[#This Row],[Model]])),1,0)</f>
        <v>0</v>
      </c>
      <c r="I3193">
        <f>IF(ISNUMBER(SEARCH("RS",porsche_data[[#This Row],[Model]])),1,0)</f>
        <v>0</v>
      </c>
      <c r="J3193">
        <f>IF(ISNUMBER(SEARCH("Targa",porsche_data[[#This Row],[Body]])),1,0)</f>
        <v>0</v>
      </c>
      <c r="K3193">
        <f>IF(ISNUMBER(SEARCH("Cabriolet",porsche_data[[#This Row],[Body]])),1,0)</f>
        <v>0</v>
      </c>
      <c r="L3193" t="s">
        <v>25</v>
      </c>
      <c r="N3193" t="s">
        <v>25</v>
      </c>
      <c r="O3193" t="str">
        <f>IF(ISNUMBER(SEARCH("km",porsche_data[[#This Row],[Mileage0]])),porsche_data[[#This Row],[Mileage0]],"")</f>
        <v/>
      </c>
      <c r="P3193" t="s">
        <v>25</v>
      </c>
      <c r="R3193" t="s">
        <v>25</v>
      </c>
      <c r="T3193" t="s">
        <v>25</v>
      </c>
      <c r="U3193" t="s">
        <v>25</v>
      </c>
      <c r="V3193">
        <f>IF(porsche_data[[#This Row],[Transmission]]="Automatic",1,0)</f>
        <v>0</v>
      </c>
      <c r="W3193">
        <f>IF(porsche_data[[#This Row],[Transmission]]="PDK",1,0)</f>
        <v>0</v>
      </c>
      <c r="X3193" t="s">
        <v>25</v>
      </c>
      <c r="Y3193">
        <f>IF(porsche_data[[#This Row],[Drive]]="Rear drive",0,1)</f>
        <v>1</v>
      </c>
      <c r="Z3193" t="s">
        <v>25</v>
      </c>
      <c r="AA3193" t="s">
        <v>25</v>
      </c>
      <c r="AB3193">
        <f>IF(OR(porsche_data[[#This Row],[Interior Color]]="Black",porsche_data[[#This Row],[Interior Color]]="Beige",porsche_data[[#This Row],[Interior Color]]="Brown",porsche_data[[#This Row],[Interior Color]]="Grey"),0,1)</f>
        <v>1</v>
      </c>
      <c r="AC3193" t="s">
        <v>25</v>
      </c>
      <c r="AD31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94" spans="1:30" hidden="1" x14ac:dyDescent="0.2">
      <c r="A3194" t="s">
        <v>1563</v>
      </c>
      <c r="C3194" t="e">
        <f>ABS((porsche_data[[#This Row],[Price]]-#REF!)/#REF!)</f>
        <v>#REF!</v>
      </c>
      <c r="D3194" t="s">
        <v>320</v>
      </c>
      <c r="E3194" t="s">
        <v>788</v>
      </c>
      <c r="F3194">
        <f>IF(OR(ISNUMBER(SEARCH(" 4S",porsche_data[[#This Row],[Model]])), ISNUMBER(SEARCH(" S",porsche_data[[#This Row],[Model]]))),1,0)</f>
        <v>1</v>
      </c>
      <c r="G3194">
        <f>IF(ISNUMBER(SEARCH("Turbo",porsche_data[[#This Row],[Model]])),1,0)</f>
        <v>0</v>
      </c>
      <c r="H3194">
        <f>IF(ISNUMBER(SEARCH("GT",porsche_data[[#This Row],[Model]])),1,0)</f>
        <v>0</v>
      </c>
      <c r="I3194">
        <f>IF(ISNUMBER(SEARCH("RS",porsche_data[[#This Row],[Model]])),1,0)</f>
        <v>0</v>
      </c>
      <c r="J3194">
        <f>IF(ISNUMBER(SEARCH("Targa",porsche_data[[#This Row],[Body]])),1,0)</f>
        <v>0</v>
      </c>
      <c r="K3194">
        <f>IF(ISNUMBER(SEARCH("Cabriolet",porsche_data[[#This Row],[Body]])),1,0)</f>
        <v>1</v>
      </c>
      <c r="L3194" t="s">
        <v>16</v>
      </c>
      <c r="N3194" t="s">
        <v>4204</v>
      </c>
      <c r="O3194" t="str">
        <f>IF(ISNUMBER(SEARCH("km",porsche_data[[#This Row],[Mileage0]])),porsche_data[[#This Row],[Mileage0]],"")</f>
        <v/>
      </c>
      <c r="P3194" t="s">
        <v>980</v>
      </c>
      <c r="R3194" t="s">
        <v>60</v>
      </c>
      <c r="T3194" t="s">
        <v>20</v>
      </c>
      <c r="U3194" t="s">
        <v>21</v>
      </c>
      <c r="V3194">
        <f>IF(porsche_data[[#This Row],[Transmission]]="Automatic",1,0)</f>
        <v>0</v>
      </c>
      <c r="W3194">
        <f>IF(porsche_data[[#This Row],[Transmission]]="PDK",1,0)</f>
        <v>0</v>
      </c>
      <c r="X3194" t="s">
        <v>22</v>
      </c>
      <c r="Y3194">
        <f>IF(porsche_data[[#This Row],[Drive]]="Rear drive",0,1)</f>
        <v>0</v>
      </c>
      <c r="Z3194" t="s">
        <v>23</v>
      </c>
      <c r="AA3194" t="s">
        <v>24</v>
      </c>
      <c r="AB3194">
        <f>IF(OR(porsche_data[[#This Row],[Interior Color]]="Black",porsche_data[[#This Row],[Interior Color]]="Beige",porsche_data[[#This Row],[Interior Color]]="Brown",porsche_data[[#This Row],[Interior Color]]="Grey"),0,1)</f>
        <v>0</v>
      </c>
      <c r="AC3194" t="s">
        <v>54</v>
      </c>
      <c r="AD31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95" spans="1:30" hidden="1" x14ac:dyDescent="0.2">
      <c r="A3195" t="s">
        <v>4205</v>
      </c>
      <c r="C3195" t="e">
        <f>ABS((porsche_data[[#This Row],[Price]]-#REF!)/#REF!)</f>
        <v>#REF!</v>
      </c>
      <c r="D3195" t="s">
        <v>93</v>
      </c>
      <c r="E3195" t="s">
        <v>64</v>
      </c>
      <c r="F3195">
        <f>IF(OR(ISNUMBER(SEARCH(" 4S",porsche_data[[#This Row],[Model]])), ISNUMBER(SEARCH(" S",porsche_data[[#This Row],[Model]]))),1,0)</f>
        <v>1</v>
      </c>
      <c r="G3195">
        <f>IF(ISNUMBER(SEARCH("Turbo",porsche_data[[#This Row],[Model]])),1,0)</f>
        <v>0</v>
      </c>
      <c r="H3195">
        <f>IF(ISNUMBER(SEARCH("GT",porsche_data[[#This Row],[Model]])),1,0)</f>
        <v>0</v>
      </c>
      <c r="I3195">
        <f>IF(ISNUMBER(SEARCH("RS",porsche_data[[#This Row],[Model]])),1,0)</f>
        <v>0</v>
      </c>
      <c r="J3195">
        <f>IF(ISNUMBER(SEARCH("Targa",porsche_data[[#This Row],[Body]])),1,0)</f>
        <v>0</v>
      </c>
      <c r="K3195">
        <f>IF(ISNUMBER(SEARCH("Cabriolet",porsche_data[[#This Row],[Body]])),1,0)</f>
        <v>1</v>
      </c>
      <c r="L3195" t="s">
        <v>16</v>
      </c>
      <c r="N3195" t="s">
        <v>4206</v>
      </c>
      <c r="O3195" t="str">
        <f>IF(ISNUMBER(SEARCH("km",porsche_data[[#This Row],[Mileage0]])),porsche_data[[#This Row],[Mileage0]],"")</f>
        <v>24500 km</v>
      </c>
      <c r="P3195" t="s">
        <v>66</v>
      </c>
      <c r="R3195" t="s">
        <v>67</v>
      </c>
      <c r="T3195" t="s">
        <v>20</v>
      </c>
      <c r="U3195" t="s">
        <v>31</v>
      </c>
      <c r="V3195">
        <f>IF(porsche_data[[#This Row],[Transmission]]="Automatic",1,0)</f>
        <v>0</v>
      </c>
      <c r="W3195">
        <f>IF(porsche_data[[#This Row],[Transmission]]="PDK",1,0)</f>
        <v>1</v>
      </c>
      <c r="X3195" t="s">
        <v>46</v>
      </c>
      <c r="Y3195">
        <f>IF(porsche_data[[#This Row],[Drive]]="Rear drive",0,1)</f>
        <v>1</v>
      </c>
      <c r="Z3195" t="s">
        <v>23</v>
      </c>
      <c r="AA3195" t="s">
        <v>24</v>
      </c>
      <c r="AB3195">
        <f>IF(OR(porsche_data[[#This Row],[Interior Color]]="Black",porsche_data[[#This Row],[Interior Color]]="Beige",porsche_data[[#This Row],[Interior Color]]="Brown",porsche_data[[#This Row],[Interior Color]]="Grey"),0,1)</f>
        <v>0</v>
      </c>
      <c r="AC3195" t="s">
        <v>99</v>
      </c>
      <c r="AD31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96" spans="1:30" hidden="1" x14ac:dyDescent="0.2">
      <c r="A3196" t="s">
        <v>4207</v>
      </c>
      <c r="C3196" t="e">
        <f>ABS((porsche_data[[#This Row],[Price]]-#REF!)/#REF!)</f>
        <v>#REF!</v>
      </c>
      <c r="D3196" t="s">
        <v>163</v>
      </c>
      <c r="E3196" t="s">
        <v>237</v>
      </c>
      <c r="F3196">
        <f>IF(OR(ISNUMBER(SEARCH(" 4S",porsche_data[[#This Row],[Model]])), ISNUMBER(SEARCH(" S",porsche_data[[#This Row],[Model]]))),1,0)</f>
        <v>0</v>
      </c>
      <c r="G3196">
        <f>IF(ISNUMBER(SEARCH("Turbo",porsche_data[[#This Row],[Model]])),1,0)</f>
        <v>0</v>
      </c>
      <c r="H3196">
        <f>IF(ISNUMBER(SEARCH("GT",porsche_data[[#This Row],[Model]])),1,0)</f>
        <v>1</v>
      </c>
      <c r="I3196">
        <f>IF(ISNUMBER(SEARCH("RS",porsche_data[[#This Row],[Model]])),1,0)</f>
        <v>0</v>
      </c>
      <c r="J3196">
        <f>IF(ISNUMBER(SEARCH("Targa",porsche_data[[#This Row],[Body]])),1,0)</f>
        <v>0</v>
      </c>
      <c r="K3196">
        <f>IF(ISNUMBER(SEARCH("Cabriolet",porsche_data[[#This Row],[Body]])),1,0)</f>
        <v>0</v>
      </c>
      <c r="L3196" t="s">
        <v>44</v>
      </c>
      <c r="N3196" t="s">
        <v>4208</v>
      </c>
      <c r="O3196" t="str">
        <f>IF(ISNUMBER(SEARCH("km",porsche_data[[#This Row],[Mileage0]])),porsche_data[[#This Row],[Mileage0]],"")</f>
        <v/>
      </c>
      <c r="P3196" t="s">
        <v>178</v>
      </c>
      <c r="R3196" t="s">
        <v>67</v>
      </c>
      <c r="T3196" t="s">
        <v>232</v>
      </c>
      <c r="U3196" t="s">
        <v>31</v>
      </c>
      <c r="V3196">
        <f>IF(porsche_data[[#This Row],[Transmission]]="Automatic",1,0)</f>
        <v>0</v>
      </c>
      <c r="W3196">
        <f>IF(porsche_data[[#This Row],[Transmission]]="PDK",1,0)</f>
        <v>1</v>
      </c>
      <c r="X3196" t="s">
        <v>22</v>
      </c>
      <c r="Y3196">
        <f>IF(porsche_data[[#This Row],[Drive]]="Rear drive",0,1)</f>
        <v>0</v>
      </c>
      <c r="Z3196" t="s">
        <v>23</v>
      </c>
      <c r="AA3196" t="s">
        <v>250</v>
      </c>
      <c r="AB3196">
        <f>IF(OR(porsche_data[[#This Row],[Interior Color]]="Black",porsche_data[[#This Row],[Interior Color]]="Beige",porsche_data[[#This Row],[Interior Color]]="Brown",porsche_data[[#This Row],[Interior Color]]="Grey"),0,1)</f>
        <v>0</v>
      </c>
      <c r="AC3196" t="s">
        <v>47</v>
      </c>
      <c r="AD31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97" spans="1:30" hidden="1" x14ac:dyDescent="0.2">
      <c r="A3197" t="s">
        <v>1103</v>
      </c>
      <c r="C3197" t="e">
        <f>ABS((porsche_data[[#This Row],[Price]]-#REF!)/#REF!)</f>
        <v>#REF!</v>
      </c>
      <c r="D3197" t="s">
        <v>641</v>
      </c>
      <c r="E3197" t="s">
        <v>936</v>
      </c>
      <c r="F3197">
        <f>IF(OR(ISNUMBER(SEARCH(" 4S",porsche_data[[#This Row],[Model]])), ISNUMBER(SEARCH(" S",porsche_data[[#This Row],[Model]]))),1,0)</f>
        <v>1</v>
      </c>
      <c r="G3197">
        <f>IF(ISNUMBER(SEARCH("Turbo",porsche_data[[#This Row],[Model]])),1,0)</f>
        <v>0</v>
      </c>
      <c r="H3197">
        <f>IF(ISNUMBER(SEARCH("GT",porsche_data[[#This Row],[Model]])),1,0)</f>
        <v>0</v>
      </c>
      <c r="I3197">
        <f>IF(ISNUMBER(SEARCH("RS",porsche_data[[#This Row],[Model]])),1,0)</f>
        <v>0</v>
      </c>
      <c r="J3197">
        <f>IF(ISNUMBER(SEARCH("Targa",porsche_data[[#This Row],[Body]])),1,0)</f>
        <v>1</v>
      </c>
      <c r="K3197">
        <f>IF(ISNUMBER(SEARCH("Cabriolet",porsche_data[[#This Row],[Body]])),1,0)</f>
        <v>0</v>
      </c>
      <c r="L3197" t="s">
        <v>36</v>
      </c>
      <c r="N3197" t="s">
        <v>1104</v>
      </c>
      <c r="O3197" t="str">
        <f>IF(ISNUMBER(SEARCH("km",porsche_data[[#This Row],[Mileage0]])),porsche_data[[#This Row],[Mileage0]],"")</f>
        <v>87700 km</v>
      </c>
      <c r="P3197" t="s">
        <v>494</v>
      </c>
      <c r="R3197" t="s">
        <v>67</v>
      </c>
      <c r="T3197" t="s">
        <v>20</v>
      </c>
      <c r="U3197" t="s">
        <v>21</v>
      </c>
      <c r="V3197">
        <f>IF(porsche_data[[#This Row],[Transmission]]="Automatic",1,0)</f>
        <v>0</v>
      </c>
      <c r="W3197">
        <f>IF(porsche_data[[#This Row],[Transmission]]="PDK",1,0)</f>
        <v>0</v>
      </c>
      <c r="X3197" t="s">
        <v>22</v>
      </c>
      <c r="Y3197">
        <f>IF(porsche_data[[#This Row],[Drive]]="Rear drive",0,1)</f>
        <v>0</v>
      </c>
      <c r="Z3197" t="s">
        <v>23</v>
      </c>
      <c r="AA3197" t="s">
        <v>24</v>
      </c>
      <c r="AB3197">
        <f>IF(OR(porsche_data[[#This Row],[Interior Color]]="Black",porsche_data[[#This Row],[Interior Color]]="Beige",porsche_data[[#This Row],[Interior Color]]="Brown",porsche_data[[#This Row],[Interior Color]]="Grey"),0,1)</f>
        <v>0</v>
      </c>
      <c r="AC3197" t="s">
        <v>116</v>
      </c>
      <c r="AD31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198" spans="1:30" x14ac:dyDescent="0.2">
      <c r="A3198" t="s">
        <v>401</v>
      </c>
      <c r="B3198">
        <v>79900</v>
      </c>
      <c r="C3198">
        <f>ABS((porsche_data[[#This Row],[Price]]-AVERAGE(B3130:B7585))/_xlfn.STDEV.P(B3130:B7585))</f>
        <v>1.2757162511886657</v>
      </c>
      <c r="D3198" t="s">
        <v>303</v>
      </c>
      <c r="E3198" t="s">
        <v>397</v>
      </c>
      <c r="F3198">
        <f>IF(OR(ISNUMBER(SEARCH(" 4S",porsche_data[[#This Row],[Model]])), ISNUMBER(SEARCH(" S",porsche_data[[#This Row],[Model]]))),1,0)</f>
        <v>1</v>
      </c>
      <c r="G3198">
        <f>IF(ISNUMBER(SEARCH("Turbo",porsche_data[[#This Row],[Model]])),1,0)</f>
        <v>0</v>
      </c>
      <c r="H3198">
        <f>IF(ISNUMBER(SEARCH("GT",porsche_data[[#This Row],[Model]])),1,0)</f>
        <v>0</v>
      </c>
      <c r="I3198">
        <f>IF(ISNUMBER(SEARCH("RS",porsche_data[[#This Row],[Model]])),1,0)</f>
        <v>0</v>
      </c>
      <c r="J3198">
        <f>IF(ISNUMBER(SEARCH("Targa",porsche_data[[#This Row],[Body]])),1,0)</f>
        <v>0</v>
      </c>
      <c r="K3198">
        <f>IF(ISNUMBER(SEARCH("Cabriolet",porsche_data[[#This Row],[Body]])),1,0)</f>
        <v>1</v>
      </c>
      <c r="L3198" t="s">
        <v>16</v>
      </c>
      <c r="M3198">
        <v>997</v>
      </c>
      <c r="N3198" t="s">
        <v>402</v>
      </c>
      <c r="O3198" s="3">
        <f>1*(LEFT(porsche_data[[#This Row],[Mileage0]],FIND(" ",porsche_data[[#This Row],[Mileage0]])-1))</f>
        <v>62802</v>
      </c>
      <c r="P3198" t="s">
        <v>182</v>
      </c>
      <c r="Q3198">
        <v>385</v>
      </c>
      <c r="R3198" t="s">
        <v>88</v>
      </c>
      <c r="S3198">
        <f>1*(LEFT(porsche_data[[#This Row],[Cylinder Capacity]],FIND(" ",porsche_data[[#This Row],[Cylinder Capacity]])-1))</f>
        <v>3.8</v>
      </c>
      <c r="T3198" t="s">
        <v>20</v>
      </c>
      <c r="U3198" t="s">
        <v>31</v>
      </c>
      <c r="V3198">
        <f>IF(porsche_data[[#This Row],[Transmission]]="Automatic",1,0)</f>
        <v>0</v>
      </c>
      <c r="W3198">
        <f>IF(porsche_data[[#This Row],[Transmission]]="PDK",1,0)</f>
        <v>1</v>
      </c>
      <c r="X3198" t="s">
        <v>46</v>
      </c>
      <c r="Y3198">
        <f>IF(porsche_data[[#This Row],[Drive]]="Rear drive",0,1)</f>
        <v>1</v>
      </c>
      <c r="Z3198" t="s">
        <v>23</v>
      </c>
      <c r="AA3198" t="s">
        <v>250</v>
      </c>
      <c r="AB3198">
        <f>IF(OR(porsche_data[[#This Row],[Interior Color]]="Black",porsche_data[[#This Row],[Interior Color]]="Beige",porsche_data[[#This Row],[Interior Color]]="Brown",porsche_data[[#This Row],[Interior Color]]="Grey"),0,1)</f>
        <v>0</v>
      </c>
      <c r="AC3198" t="s">
        <v>24</v>
      </c>
      <c r="AD31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199" spans="1:30" hidden="1" x14ac:dyDescent="0.2">
      <c r="A3199" t="s">
        <v>25</v>
      </c>
      <c r="C3199" t="e">
        <f>ABS((porsche_data[[#This Row],[Price]]-#REF!)/#REF!)</f>
        <v>#REF!</v>
      </c>
      <c r="D3199" t="s">
        <v>25</v>
      </c>
      <c r="E3199" t="s">
        <v>25</v>
      </c>
      <c r="F3199">
        <f>IF(OR(ISNUMBER(SEARCH(" 4S",porsche_data[[#This Row],[Model]])), ISNUMBER(SEARCH(" S",porsche_data[[#This Row],[Model]]))),1,0)</f>
        <v>0</v>
      </c>
      <c r="G3199">
        <f>IF(ISNUMBER(SEARCH("Turbo",porsche_data[[#This Row],[Model]])),1,0)</f>
        <v>0</v>
      </c>
      <c r="H3199">
        <f>IF(ISNUMBER(SEARCH("GT",porsche_data[[#This Row],[Model]])),1,0)</f>
        <v>0</v>
      </c>
      <c r="I3199">
        <f>IF(ISNUMBER(SEARCH("RS",porsche_data[[#This Row],[Model]])),1,0)</f>
        <v>0</v>
      </c>
      <c r="J3199">
        <f>IF(ISNUMBER(SEARCH("Targa",porsche_data[[#This Row],[Body]])),1,0)</f>
        <v>0</v>
      </c>
      <c r="K3199">
        <f>IF(ISNUMBER(SEARCH("Cabriolet",porsche_data[[#This Row],[Body]])),1,0)</f>
        <v>0</v>
      </c>
      <c r="L3199" t="s">
        <v>25</v>
      </c>
      <c r="N3199" t="s">
        <v>25</v>
      </c>
      <c r="O3199" t="str">
        <f>IF(ISNUMBER(SEARCH("km",porsche_data[[#This Row],[Mileage0]])),porsche_data[[#This Row],[Mileage0]],"")</f>
        <v/>
      </c>
      <c r="P3199" t="s">
        <v>25</v>
      </c>
      <c r="R3199" t="s">
        <v>25</v>
      </c>
      <c r="T3199" t="s">
        <v>25</v>
      </c>
      <c r="U3199" t="s">
        <v>25</v>
      </c>
      <c r="V3199">
        <f>IF(porsche_data[[#This Row],[Transmission]]="Automatic",1,0)</f>
        <v>0</v>
      </c>
      <c r="W3199">
        <f>IF(porsche_data[[#This Row],[Transmission]]="PDK",1,0)</f>
        <v>0</v>
      </c>
      <c r="X3199" t="s">
        <v>25</v>
      </c>
      <c r="Y3199">
        <f>IF(porsche_data[[#This Row],[Drive]]="Rear drive",0,1)</f>
        <v>1</v>
      </c>
      <c r="Z3199" t="s">
        <v>25</v>
      </c>
      <c r="AA3199" t="s">
        <v>25</v>
      </c>
      <c r="AB3199">
        <f>IF(OR(porsche_data[[#This Row],[Interior Color]]="Black",porsche_data[[#This Row],[Interior Color]]="Beige",porsche_data[[#This Row],[Interior Color]]="Brown",porsche_data[[#This Row],[Interior Color]]="Grey"),0,1)</f>
        <v>1</v>
      </c>
      <c r="AC3199" t="s">
        <v>25</v>
      </c>
      <c r="AD31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00" spans="1:30" hidden="1" x14ac:dyDescent="0.2">
      <c r="A3200" t="s">
        <v>2161</v>
      </c>
      <c r="C3200" t="e">
        <f>ABS((porsche_data[[#This Row],[Price]]-#REF!)/#REF!)</f>
        <v>#REF!</v>
      </c>
      <c r="D3200" t="s">
        <v>124</v>
      </c>
      <c r="E3200" t="s">
        <v>50</v>
      </c>
      <c r="F3200">
        <f>IF(OR(ISNUMBER(SEARCH(" 4S",porsche_data[[#This Row],[Model]])), ISNUMBER(SEARCH(" S",porsche_data[[#This Row],[Model]]))),1,0)</f>
        <v>0</v>
      </c>
      <c r="G3200">
        <f>IF(ISNUMBER(SEARCH("Turbo",porsche_data[[#This Row],[Model]])),1,0)</f>
        <v>0</v>
      </c>
      <c r="H3200">
        <f>IF(ISNUMBER(SEARCH("GT",porsche_data[[#This Row],[Model]])),1,0)</f>
        <v>0</v>
      </c>
      <c r="I3200">
        <f>IF(ISNUMBER(SEARCH("RS",porsche_data[[#This Row],[Model]])),1,0)</f>
        <v>0</v>
      </c>
      <c r="J3200">
        <f>IF(ISNUMBER(SEARCH("Targa",porsche_data[[#This Row],[Body]])),1,0)</f>
        <v>0</v>
      </c>
      <c r="K3200">
        <f>IF(ISNUMBER(SEARCH("Cabriolet",porsche_data[[#This Row],[Body]])),1,0)</f>
        <v>1</v>
      </c>
      <c r="L3200" t="s">
        <v>16</v>
      </c>
      <c r="N3200" t="s">
        <v>4213</v>
      </c>
      <c r="O3200" t="str">
        <f>IF(ISNUMBER(SEARCH("km",porsche_data[[#This Row],[Mileage0]])),porsche_data[[#This Row],[Mileage0]],"")</f>
        <v/>
      </c>
      <c r="P3200" t="s">
        <v>126</v>
      </c>
      <c r="R3200" t="s">
        <v>19</v>
      </c>
      <c r="T3200" t="s">
        <v>232</v>
      </c>
      <c r="U3200" t="s">
        <v>21</v>
      </c>
      <c r="V3200">
        <f>IF(porsche_data[[#This Row],[Transmission]]="Automatic",1,0)</f>
        <v>0</v>
      </c>
      <c r="W3200">
        <f>IF(porsche_data[[#This Row],[Transmission]]="PDK",1,0)</f>
        <v>0</v>
      </c>
      <c r="X3200" t="s">
        <v>22</v>
      </c>
      <c r="Y3200">
        <f>IF(porsche_data[[#This Row],[Drive]]="Rear drive",0,1)</f>
        <v>0</v>
      </c>
      <c r="Z3200" t="s">
        <v>23</v>
      </c>
      <c r="AA3200" t="s">
        <v>54</v>
      </c>
      <c r="AB3200">
        <f>IF(OR(porsche_data[[#This Row],[Interior Color]]="Black",porsche_data[[#This Row],[Interior Color]]="Beige",porsche_data[[#This Row],[Interior Color]]="Brown",porsche_data[[#This Row],[Interior Color]]="Grey"),0,1)</f>
        <v>1</v>
      </c>
      <c r="AC3200" t="s">
        <v>54</v>
      </c>
      <c r="AD32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01" spans="1:30" x14ac:dyDescent="0.2">
      <c r="A3201" t="s">
        <v>401</v>
      </c>
      <c r="B3201">
        <v>79900</v>
      </c>
      <c r="C3201">
        <f>ABS((porsche_data[[#This Row],[Price]]-AVERAGE(B3133:B7588))/_xlfn.STDEV.P(B3133:B7588))</f>
        <v>1.2853600798261184</v>
      </c>
      <c r="D3201" t="s">
        <v>124</v>
      </c>
      <c r="E3201" t="s">
        <v>827</v>
      </c>
      <c r="F3201">
        <f>IF(OR(ISNUMBER(SEARCH(" 4S",porsche_data[[#This Row],[Model]])), ISNUMBER(SEARCH(" S",porsche_data[[#This Row],[Model]]))),1,0)</f>
        <v>0</v>
      </c>
      <c r="G3201">
        <f>IF(ISNUMBER(SEARCH("Turbo",porsche_data[[#This Row],[Model]])),1,0)</f>
        <v>0</v>
      </c>
      <c r="H3201">
        <f>IF(ISNUMBER(SEARCH("GT",porsche_data[[#This Row],[Model]])),1,0)</f>
        <v>0</v>
      </c>
      <c r="I3201">
        <f>IF(ISNUMBER(SEARCH("RS",porsche_data[[#This Row],[Model]])),1,0)</f>
        <v>0</v>
      </c>
      <c r="J3201">
        <f>IF(ISNUMBER(SEARCH("Targa",porsche_data[[#This Row],[Body]])),1,0)</f>
        <v>0</v>
      </c>
      <c r="K3201">
        <f>IF(ISNUMBER(SEARCH("Cabriolet",porsche_data[[#This Row],[Body]])),1,0)</f>
        <v>1</v>
      </c>
      <c r="L3201" t="s">
        <v>16</v>
      </c>
      <c r="M3201">
        <v>993</v>
      </c>
      <c r="N3201" t="s">
        <v>1294</v>
      </c>
      <c r="O3201" s="3">
        <f>1*(LEFT(porsche_data[[#This Row],[Mileage0]],FIND(" ",porsche_data[[#This Row],[Mileage0]])-1))</f>
        <v>176210</v>
      </c>
      <c r="P3201" t="s">
        <v>126</v>
      </c>
      <c r="Q3201">
        <v>285</v>
      </c>
      <c r="R3201" t="s">
        <v>19</v>
      </c>
      <c r="S3201">
        <f>1*(LEFT(porsche_data[[#This Row],[Cylinder Capacity]],FIND(" ",porsche_data[[#This Row],[Cylinder Capacity]])-1))</f>
        <v>3.6</v>
      </c>
      <c r="T3201" t="s">
        <v>20</v>
      </c>
      <c r="U3201" t="s">
        <v>21</v>
      </c>
      <c r="V3201">
        <f>IF(porsche_data[[#This Row],[Transmission]]="Automatic",1,0)</f>
        <v>0</v>
      </c>
      <c r="W3201">
        <f>IF(porsche_data[[#This Row],[Transmission]]="PDK",1,0)</f>
        <v>0</v>
      </c>
      <c r="X3201" t="s">
        <v>46</v>
      </c>
      <c r="Y3201">
        <f>IF(porsche_data[[#This Row],[Drive]]="Rear drive",0,1)</f>
        <v>1</v>
      </c>
      <c r="Z3201" t="s">
        <v>23</v>
      </c>
      <c r="AA3201" t="s">
        <v>24</v>
      </c>
      <c r="AB3201">
        <f>IF(OR(porsche_data[[#This Row],[Interior Color]]="Black",porsche_data[[#This Row],[Interior Color]]="Beige",porsche_data[[#This Row],[Interior Color]]="Brown",porsche_data[[#This Row],[Interior Color]]="Grey"),0,1)</f>
        <v>0</v>
      </c>
      <c r="AC3201" t="s">
        <v>116</v>
      </c>
      <c r="AD32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02" spans="1:30" hidden="1" x14ac:dyDescent="0.2">
      <c r="A3202" t="s">
        <v>1216</v>
      </c>
      <c r="C3202" t="e">
        <f>ABS((porsche_data[[#This Row],[Price]]-#REF!)/#REF!)</f>
        <v>#REF!</v>
      </c>
      <c r="D3202" t="s">
        <v>1018</v>
      </c>
      <c r="E3202" t="s">
        <v>1157</v>
      </c>
      <c r="F3202">
        <f>IF(OR(ISNUMBER(SEARCH(" 4S",porsche_data[[#This Row],[Model]])), ISNUMBER(SEARCH(" S",porsche_data[[#This Row],[Model]]))),1,0)</f>
        <v>0</v>
      </c>
      <c r="G3202">
        <f>IF(ISNUMBER(SEARCH("Turbo",porsche_data[[#This Row],[Model]])),1,0)</f>
        <v>0</v>
      </c>
      <c r="H3202">
        <f>IF(ISNUMBER(SEARCH("GT",porsche_data[[#This Row],[Model]])),1,0)</f>
        <v>0</v>
      </c>
      <c r="I3202">
        <f>IF(ISNUMBER(SEARCH("RS",porsche_data[[#This Row],[Model]])),1,0)</f>
        <v>0</v>
      </c>
      <c r="J3202">
        <f>IF(ISNUMBER(SEARCH("Targa",porsche_data[[#This Row],[Body]])),1,0)</f>
        <v>0</v>
      </c>
      <c r="K3202">
        <f>IF(ISNUMBER(SEARCH("Cabriolet",porsche_data[[#This Row],[Body]])),1,0)</f>
        <v>0</v>
      </c>
      <c r="L3202" t="s">
        <v>44</v>
      </c>
      <c r="N3202" t="s">
        <v>4216</v>
      </c>
      <c r="O3202" t="str">
        <f>IF(ISNUMBER(SEARCH("km",porsche_data[[#This Row],[Mileage0]])),porsche_data[[#This Row],[Mileage0]],"")</f>
        <v>35454 km</v>
      </c>
      <c r="P3202" t="s">
        <v>4217</v>
      </c>
      <c r="R3202" t="s">
        <v>395</v>
      </c>
      <c r="T3202" t="s">
        <v>20</v>
      </c>
      <c r="U3202" t="s">
        <v>21</v>
      </c>
      <c r="V3202">
        <f>IF(porsche_data[[#This Row],[Transmission]]="Automatic",1,0)</f>
        <v>0</v>
      </c>
      <c r="W3202">
        <f>IF(porsche_data[[#This Row],[Transmission]]="PDK",1,0)</f>
        <v>0</v>
      </c>
      <c r="X3202" t="s">
        <v>22</v>
      </c>
      <c r="Y3202">
        <f>IF(porsche_data[[#This Row],[Drive]]="Rear drive",0,1)</f>
        <v>0</v>
      </c>
      <c r="Z3202" t="s">
        <v>23</v>
      </c>
      <c r="AA3202" t="s">
        <v>24</v>
      </c>
      <c r="AB3202">
        <f>IF(OR(porsche_data[[#This Row],[Interior Color]]="Black",porsche_data[[#This Row],[Interior Color]]="Beige",porsche_data[[#This Row],[Interior Color]]="Brown",porsche_data[[#This Row],[Interior Color]]="Grey"),0,1)</f>
        <v>0</v>
      </c>
      <c r="AC3202" t="s">
        <v>99</v>
      </c>
      <c r="AD32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03" spans="1:30" x14ac:dyDescent="0.2">
      <c r="A3203" t="s">
        <v>401</v>
      </c>
      <c r="B3203">
        <v>79900</v>
      </c>
      <c r="C3203">
        <f>ABS((porsche_data[[#This Row],[Price]]-AVERAGE(B3135:B7590))/_xlfn.STDEV.P(B3135:B7590))</f>
        <v>1.2902524397597881</v>
      </c>
      <c r="D3203" t="s">
        <v>124</v>
      </c>
      <c r="E3203" t="s">
        <v>827</v>
      </c>
      <c r="F3203">
        <f>IF(OR(ISNUMBER(SEARCH(" 4S",porsche_data[[#This Row],[Model]])), ISNUMBER(SEARCH(" S",porsche_data[[#This Row],[Model]]))),1,0)</f>
        <v>0</v>
      </c>
      <c r="G3203">
        <f>IF(ISNUMBER(SEARCH("Turbo",porsche_data[[#This Row],[Model]])),1,0)</f>
        <v>0</v>
      </c>
      <c r="H3203">
        <f>IF(ISNUMBER(SEARCH("GT",porsche_data[[#This Row],[Model]])),1,0)</f>
        <v>0</v>
      </c>
      <c r="I3203">
        <f>IF(ISNUMBER(SEARCH("RS",porsche_data[[#This Row],[Model]])),1,0)</f>
        <v>0</v>
      </c>
      <c r="J3203">
        <f>IF(ISNUMBER(SEARCH("Targa",porsche_data[[#This Row],[Body]])),1,0)</f>
        <v>0</v>
      </c>
      <c r="K3203">
        <f>IF(ISNUMBER(SEARCH("Cabriolet",porsche_data[[#This Row],[Body]])),1,0)</f>
        <v>1</v>
      </c>
      <c r="L3203" t="s">
        <v>16</v>
      </c>
      <c r="M3203">
        <v>993</v>
      </c>
      <c r="N3203" t="s">
        <v>1294</v>
      </c>
      <c r="O3203" s="3">
        <f>1*(LEFT(porsche_data[[#This Row],[Mileage0]],FIND(" ",porsche_data[[#This Row],[Mileage0]])-1))</f>
        <v>176210</v>
      </c>
      <c r="P3203" t="s">
        <v>126</v>
      </c>
      <c r="Q3203">
        <v>285</v>
      </c>
      <c r="R3203" t="s">
        <v>19</v>
      </c>
      <c r="S3203">
        <f>1*(LEFT(porsche_data[[#This Row],[Cylinder Capacity]],FIND(" ",porsche_data[[#This Row],[Cylinder Capacity]])-1))</f>
        <v>3.6</v>
      </c>
      <c r="T3203" t="s">
        <v>20</v>
      </c>
      <c r="U3203" t="s">
        <v>21</v>
      </c>
      <c r="V3203">
        <f>IF(porsche_data[[#This Row],[Transmission]]="Automatic",1,0)</f>
        <v>0</v>
      </c>
      <c r="W3203">
        <f>IF(porsche_data[[#This Row],[Transmission]]="PDK",1,0)</f>
        <v>0</v>
      </c>
      <c r="X3203" t="s">
        <v>46</v>
      </c>
      <c r="Y3203">
        <f>IF(porsche_data[[#This Row],[Drive]]="Rear drive",0,1)</f>
        <v>1</v>
      </c>
      <c r="Z3203" t="s">
        <v>23</v>
      </c>
      <c r="AA3203" t="s">
        <v>24</v>
      </c>
      <c r="AB3203">
        <f>IF(OR(porsche_data[[#This Row],[Interior Color]]="Black",porsche_data[[#This Row],[Interior Color]]="Beige",porsche_data[[#This Row],[Interior Color]]="Brown",porsche_data[[#This Row],[Interior Color]]="Grey"),0,1)</f>
        <v>0</v>
      </c>
      <c r="AC3203" t="s">
        <v>116</v>
      </c>
      <c r="AD32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04" spans="1:30" hidden="1" x14ac:dyDescent="0.2">
      <c r="A3204" t="s">
        <v>4219</v>
      </c>
      <c r="C3204" t="e">
        <f>ABS((porsche_data[[#This Row],[Price]]-#REF!)/#REF!)</f>
        <v>#REF!</v>
      </c>
      <c r="D3204" t="s">
        <v>215</v>
      </c>
      <c r="E3204" t="s">
        <v>397</v>
      </c>
      <c r="F3204">
        <f>IF(OR(ISNUMBER(SEARCH(" 4S",porsche_data[[#This Row],[Model]])), ISNUMBER(SEARCH(" S",porsche_data[[#This Row],[Model]]))),1,0)</f>
        <v>1</v>
      </c>
      <c r="G3204">
        <f>IF(ISNUMBER(SEARCH("Turbo",porsche_data[[#This Row],[Model]])),1,0)</f>
        <v>0</v>
      </c>
      <c r="H3204">
        <f>IF(ISNUMBER(SEARCH("GT",porsche_data[[#This Row],[Model]])),1,0)</f>
        <v>0</v>
      </c>
      <c r="I3204">
        <f>IF(ISNUMBER(SEARCH("RS",porsche_data[[#This Row],[Model]])),1,0)</f>
        <v>0</v>
      </c>
      <c r="J3204">
        <f>IF(ISNUMBER(SEARCH("Targa",porsche_data[[#This Row],[Body]])),1,0)</f>
        <v>0</v>
      </c>
      <c r="K3204">
        <f>IF(ISNUMBER(SEARCH("Cabriolet",porsche_data[[#This Row],[Body]])),1,0)</f>
        <v>1</v>
      </c>
      <c r="L3204" t="s">
        <v>16</v>
      </c>
      <c r="N3204" t="s">
        <v>4220</v>
      </c>
      <c r="O3204" t="str">
        <f>IF(ISNUMBER(SEARCH("km",porsche_data[[#This Row],[Mileage0]])),porsche_data[[#This Row],[Mileage0]],"")</f>
        <v/>
      </c>
      <c r="P3204" t="s">
        <v>182</v>
      </c>
      <c r="R3204" t="s">
        <v>88</v>
      </c>
      <c r="T3204" t="s">
        <v>232</v>
      </c>
      <c r="U3204" t="s">
        <v>31</v>
      </c>
      <c r="V3204">
        <f>IF(porsche_data[[#This Row],[Transmission]]="Automatic",1,0)</f>
        <v>0</v>
      </c>
      <c r="W3204">
        <f>IF(porsche_data[[#This Row],[Transmission]]="PDK",1,0)</f>
        <v>1</v>
      </c>
      <c r="X3204" t="s">
        <v>46</v>
      </c>
      <c r="Y3204">
        <f>IF(porsche_data[[#This Row],[Drive]]="Rear drive",0,1)</f>
        <v>1</v>
      </c>
      <c r="Z3204" t="s">
        <v>23</v>
      </c>
      <c r="AA3204" t="s">
        <v>24</v>
      </c>
      <c r="AB3204">
        <f>IF(OR(porsche_data[[#This Row],[Interior Color]]="Black",porsche_data[[#This Row],[Interior Color]]="Beige",porsche_data[[#This Row],[Interior Color]]="Brown",porsche_data[[#This Row],[Interior Color]]="Grey"),0,1)</f>
        <v>0</v>
      </c>
      <c r="AC3204" t="s">
        <v>61</v>
      </c>
      <c r="AD32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05" spans="1:30" hidden="1" x14ac:dyDescent="0.2">
      <c r="A3205" t="s">
        <v>25</v>
      </c>
      <c r="C3205" t="e">
        <f>ABS((porsche_data[[#This Row],[Price]]-#REF!)/#REF!)</f>
        <v>#REF!</v>
      </c>
      <c r="D3205" t="s">
        <v>25</v>
      </c>
      <c r="E3205" t="s">
        <v>25</v>
      </c>
      <c r="F3205">
        <f>IF(OR(ISNUMBER(SEARCH(" 4S",porsche_data[[#This Row],[Model]])), ISNUMBER(SEARCH(" S",porsche_data[[#This Row],[Model]]))),1,0)</f>
        <v>0</v>
      </c>
      <c r="G3205">
        <f>IF(ISNUMBER(SEARCH("Turbo",porsche_data[[#This Row],[Model]])),1,0)</f>
        <v>0</v>
      </c>
      <c r="H3205">
        <f>IF(ISNUMBER(SEARCH("GT",porsche_data[[#This Row],[Model]])),1,0)</f>
        <v>0</v>
      </c>
      <c r="I3205">
        <f>IF(ISNUMBER(SEARCH("RS",porsche_data[[#This Row],[Model]])),1,0)</f>
        <v>0</v>
      </c>
      <c r="J3205">
        <f>IF(ISNUMBER(SEARCH("Targa",porsche_data[[#This Row],[Body]])),1,0)</f>
        <v>0</v>
      </c>
      <c r="K3205">
        <f>IF(ISNUMBER(SEARCH("Cabriolet",porsche_data[[#This Row],[Body]])),1,0)</f>
        <v>0</v>
      </c>
      <c r="L3205" t="s">
        <v>25</v>
      </c>
      <c r="N3205" t="s">
        <v>25</v>
      </c>
      <c r="O3205" t="str">
        <f>IF(ISNUMBER(SEARCH("km",porsche_data[[#This Row],[Mileage0]])),porsche_data[[#This Row],[Mileage0]],"")</f>
        <v/>
      </c>
      <c r="P3205" t="s">
        <v>25</v>
      </c>
      <c r="R3205" t="s">
        <v>25</v>
      </c>
      <c r="T3205" t="s">
        <v>25</v>
      </c>
      <c r="U3205" t="s">
        <v>25</v>
      </c>
      <c r="V3205">
        <f>IF(porsche_data[[#This Row],[Transmission]]="Automatic",1,0)</f>
        <v>0</v>
      </c>
      <c r="W3205">
        <f>IF(porsche_data[[#This Row],[Transmission]]="PDK",1,0)</f>
        <v>0</v>
      </c>
      <c r="X3205" t="s">
        <v>25</v>
      </c>
      <c r="Y3205">
        <f>IF(porsche_data[[#This Row],[Drive]]="Rear drive",0,1)</f>
        <v>1</v>
      </c>
      <c r="Z3205" t="s">
        <v>25</v>
      </c>
      <c r="AA3205" t="s">
        <v>25</v>
      </c>
      <c r="AB3205">
        <f>IF(OR(porsche_data[[#This Row],[Interior Color]]="Black",porsche_data[[#This Row],[Interior Color]]="Beige",porsche_data[[#This Row],[Interior Color]]="Brown",porsche_data[[#This Row],[Interior Color]]="Grey"),0,1)</f>
        <v>1</v>
      </c>
      <c r="AC3205" t="s">
        <v>25</v>
      </c>
      <c r="AD32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06" spans="1:30" hidden="1" x14ac:dyDescent="0.2">
      <c r="A3206" t="s">
        <v>25</v>
      </c>
      <c r="C3206" t="e">
        <f>ABS((porsche_data[[#This Row],[Price]]-#REF!)/#REF!)</f>
        <v>#REF!</v>
      </c>
      <c r="D3206" t="s">
        <v>152</v>
      </c>
      <c r="E3206" t="s">
        <v>102</v>
      </c>
      <c r="F3206">
        <f>IF(OR(ISNUMBER(SEARCH(" 4S",porsche_data[[#This Row],[Model]])), ISNUMBER(SEARCH(" S",porsche_data[[#This Row],[Model]]))),1,0)</f>
        <v>0</v>
      </c>
      <c r="G3206">
        <f>IF(ISNUMBER(SEARCH("Turbo",porsche_data[[#This Row],[Model]])),1,0)</f>
        <v>0</v>
      </c>
      <c r="H3206">
        <f>IF(ISNUMBER(SEARCH("GT",porsche_data[[#This Row],[Model]])),1,0)</f>
        <v>0</v>
      </c>
      <c r="I3206">
        <f>IF(ISNUMBER(SEARCH("RS",porsche_data[[#This Row],[Model]])),1,0)</f>
        <v>0</v>
      </c>
      <c r="J3206">
        <f>IF(ISNUMBER(SEARCH("Targa",porsche_data[[#This Row],[Body]])),1,0)</f>
        <v>0</v>
      </c>
      <c r="K3206">
        <f>IF(ISNUMBER(SEARCH("Cabriolet",porsche_data[[#This Row],[Body]])),1,0)</f>
        <v>0</v>
      </c>
      <c r="L3206" t="s">
        <v>44</v>
      </c>
      <c r="N3206" t="s">
        <v>25</v>
      </c>
      <c r="O3206" t="str">
        <f>IF(ISNUMBER(SEARCH("km",porsche_data[[#This Row],[Mileage0]])),porsche_data[[#This Row],[Mileage0]],"")</f>
        <v/>
      </c>
      <c r="P3206" t="s">
        <v>25</v>
      </c>
      <c r="R3206" t="s">
        <v>25</v>
      </c>
      <c r="T3206" t="s">
        <v>20</v>
      </c>
      <c r="U3206" t="s">
        <v>21</v>
      </c>
      <c r="V3206">
        <f>IF(porsche_data[[#This Row],[Transmission]]="Automatic",1,0)</f>
        <v>0</v>
      </c>
      <c r="W3206">
        <f>IF(porsche_data[[#This Row],[Transmission]]="PDK",1,0)</f>
        <v>0</v>
      </c>
      <c r="X3206" t="s">
        <v>22</v>
      </c>
      <c r="Y3206">
        <f>IF(porsche_data[[#This Row],[Drive]]="Rear drive",0,1)</f>
        <v>0</v>
      </c>
      <c r="Z3206" t="s">
        <v>23</v>
      </c>
      <c r="AA3206" t="s">
        <v>47</v>
      </c>
      <c r="AB3206">
        <f>IF(OR(porsche_data[[#This Row],[Interior Color]]="Black",porsche_data[[#This Row],[Interior Color]]="Beige",porsche_data[[#This Row],[Interior Color]]="Brown",porsche_data[[#This Row],[Interior Color]]="Grey"),0,1)</f>
        <v>1</v>
      </c>
      <c r="AC3206" t="s">
        <v>47</v>
      </c>
      <c r="AD32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07" spans="1:30" x14ac:dyDescent="0.2">
      <c r="A3207" t="s">
        <v>401</v>
      </c>
      <c r="B3207">
        <v>79900</v>
      </c>
      <c r="C3207">
        <f>ABS((porsche_data[[#This Row],[Price]]-AVERAGE(B3139:B7594))/_xlfn.STDEV.P(B3139:B7594))</f>
        <v>1.3000981508337155</v>
      </c>
      <c r="D3207" t="s">
        <v>42</v>
      </c>
      <c r="E3207" t="s">
        <v>230</v>
      </c>
      <c r="F3207">
        <f>IF(OR(ISNUMBER(SEARCH(" 4S",porsche_data[[#This Row],[Model]])), ISNUMBER(SEARCH(" S",porsche_data[[#This Row],[Model]]))),1,0)</f>
        <v>0</v>
      </c>
      <c r="G3207">
        <f>IF(ISNUMBER(SEARCH("Turbo",porsche_data[[#This Row],[Model]])),1,0)</f>
        <v>0</v>
      </c>
      <c r="H3207">
        <f>IF(ISNUMBER(SEARCH("GT",porsche_data[[#This Row],[Model]])),1,0)</f>
        <v>0</v>
      </c>
      <c r="I3207">
        <f>IF(ISNUMBER(SEARCH("RS",porsche_data[[#This Row],[Model]])),1,0)</f>
        <v>0</v>
      </c>
      <c r="J3207">
        <f>IF(ISNUMBER(SEARCH("Targa",porsche_data[[#This Row],[Body]])),1,0)</f>
        <v>0</v>
      </c>
      <c r="K3207">
        <f>IF(ISNUMBER(SEARCH("Cabriolet",porsche_data[[#This Row],[Body]])),1,0)</f>
        <v>1</v>
      </c>
      <c r="L3207" t="s">
        <v>16</v>
      </c>
      <c r="M3207">
        <v>964</v>
      </c>
      <c r="N3207" t="s">
        <v>1784</v>
      </c>
      <c r="O3207" s="3">
        <f>1*(LEFT(porsche_data[[#This Row],[Mileage0]],FIND(" ",porsche_data[[#This Row],[Mileage0]])-1))</f>
        <v>133823</v>
      </c>
      <c r="P3207" t="s">
        <v>18</v>
      </c>
      <c r="Q3207">
        <v>250</v>
      </c>
      <c r="R3207" t="s">
        <v>19</v>
      </c>
      <c r="S3207">
        <f>1*(LEFT(porsche_data[[#This Row],[Cylinder Capacity]],FIND(" ",porsche_data[[#This Row],[Cylinder Capacity]])-1))</f>
        <v>3.6</v>
      </c>
      <c r="T3207" t="s">
        <v>20</v>
      </c>
      <c r="U3207" t="s">
        <v>53</v>
      </c>
      <c r="V3207">
        <f>IF(porsche_data[[#This Row],[Transmission]]="Automatic",1,0)</f>
        <v>1</v>
      </c>
      <c r="W3207">
        <f>IF(porsche_data[[#This Row],[Transmission]]="PDK",1,0)</f>
        <v>0</v>
      </c>
      <c r="X3207" t="s">
        <v>22</v>
      </c>
      <c r="Y3207">
        <f>IF(porsche_data[[#This Row],[Drive]]="Rear drive",0,1)</f>
        <v>0</v>
      </c>
      <c r="Z3207" t="s">
        <v>23</v>
      </c>
      <c r="AA3207" t="s">
        <v>24</v>
      </c>
      <c r="AB3207">
        <f>IF(OR(porsche_data[[#This Row],[Interior Color]]="Black",porsche_data[[#This Row],[Interior Color]]="Beige",porsche_data[[#This Row],[Interior Color]]="Brown",porsche_data[[#This Row],[Interior Color]]="Grey"),0,1)</f>
        <v>0</v>
      </c>
      <c r="AC3207" t="s">
        <v>438</v>
      </c>
      <c r="AD32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08" spans="1:30" hidden="1" x14ac:dyDescent="0.2">
      <c r="A3208" t="s">
        <v>25</v>
      </c>
      <c r="C3208" t="e">
        <f>ABS((porsche_data[[#This Row],[Price]]-#REF!)/#REF!)</f>
        <v>#REF!</v>
      </c>
      <c r="D3208" t="s">
        <v>34</v>
      </c>
      <c r="E3208" t="s">
        <v>517</v>
      </c>
      <c r="F3208">
        <f>IF(OR(ISNUMBER(SEARCH(" 4S",porsche_data[[#This Row],[Model]])), ISNUMBER(SEARCH(" S",porsche_data[[#This Row],[Model]]))),1,0)</f>
        <v>0</v>
      </c>
      <c r="G3208">
        <f>IF(ISNUMBER(SEARCH("Turbo",porsche_data[[#This Row],[Model]])),1,0)</f>
        <v>0</v>
      </c>
      <c r="H3208">
        <f>IF(ISNUMBER(SEARCH("GT",porsche_data[[#This Row],[Model]])),1,0)</f>
        <v>0</v>
      </c>
      <c r="I3208">
        <f>IF(ISNUMBER(SEARCH("RS",porsche_data[[#This Row],[Model]])),1,0)</f>
        <v>0</v>
      </c>
      <c r="J3208">
        <f>IF(ISNUMBER(SEARCH("Targa",porsche_data[[#This Row],[Body]])),1,0)</f>
        <v>1</v>
      </c>
      <c r="K3208">
        <f>IF(ISNUMBER(SEARCH("Cabriolet",porsche_data[[#This Row],[Body]])),1,0)</f>
        <v>0</v>
      </c>
      <c r="L3208" t="s">
        <v>36</v>
      </c>
      <c r="N3208" t="s">
        <v>4222</v>
      </c>
      <c r="O3208" t="str">
        <f>IF(ISNUMBER(SEARCH("km",porsche_data[[#This Row],[Mileage0]])),porsche_data[[#This Row],[Mileage0]],"")</f>
        <v>86960 km</v>
      </c>
      <c r="P3208" t="s">
        <v>519</v>
      </c>
      <c r="R3208" t="s">
        <v>39</v>
      </c>
      <c r="T3208" t="s">
        <v>20</v>
      </c>
      <c r="U3208" t="s">
        <v>21</v>
      </c>
      <c r="V3208">
        <f>IF(porsche_data[[#This Row],[Transmission]]="Automatic",1,0)</f>
        <v>0</v>
      </c>
      <c r="W3208">
        <f>IF(porsche_data[[#This Row],[Transmission]]="PDK",1,0)</f>
        <v>0</v>
      </c>
      <c r="X3208" t="s">
        <v>22</v>
      </c>
      <c r="Y3208">
        <f>IF(porsche_data[[#This Row],[Drive]]="Rear drive",0,1)</f>
        <v>0</v>
      </c>
      <c r="Z3208" t="s">
        <v>23</v>
      </c>
      <c r="AA3208" t="s">
        <v>24</v>
      </c>
      <c r="AB3208">
        <f>IF(OR(porsche_data[[#This Row],[Interior Color]]="Black",porsche_data[[#This Row],[Interior Color]]="Beige",porsche_data[[#This Row],[Interior Color]]="Brown",porsche_data[[#This Row],[Interior Color]]="Grey"),0,1)</f>
        <v>0</v>
      </c>
      <c r="AC3208" t="s">
        <v>40</v>
      </c>
      <c r="AD32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09" spans="1:30" hidden="1" x14ac:dyDescent="0.2">
      <c r="A3209" t="s">
        <v>4223</v>
      </c>
      <c r="C3209" t="e">
        <f>ABS((porsche_data[[#This Row],[Price]]-#REF!)/#REF!)</f>
        <v>#REF!</v>
      </c>
      <c r="D3209" t="s">
        <v>152</v>
      </c>
      <c r="E3209" t="s">
        <v>167</v>
      </c>
      <c r="F3209">
        <f>IF(OR(ISNUMBER(SEARCH(" 4S",porsche_data[[#This Row],[Model]])), ISNUMBER(SEARCH(" S",porsche_data[[#This Row],[Model]]))),1,0)</f>
        <v>0</v>
      </c>
      <c r="G3209">
        <f>IF(ISNUMBER(SEARCH("Turbo",porsche_data[[#This Row],[Model]])),1,0)</f>
        <v>0</v>
      </c>
      <c r="H3209">
        <f>IF(ISNUMBER(SEARCH("GT",porsche_data[[#This Row],[Model]])),1,0)</f>
        <v>1</v>
      </c>
      <c r="I3209">
        <f>IF(ISNUMBER(SEARCH("RS",porsche_data[[#This Row],[Model]])),1,0)</f>
        <v>1</v>
      </c>
      <c r="J3209">
        <f>IF(ISNUMBER(SEARCH("Targa",porsche_data[[#This Row],[Body]])),1,0)</f>
        <v>0</v>
      </c>
      <c r="K3209">
        <f>IF(ISNUMBER(SEARCH("Cabriolet",porsche_data[[#This Row],[Body]])),1,0)</f>
        <v>0</v>
      </c>
      <c r="L3209" t="s">
        <v>44</v>
      </c>
      <c r="N3209" t="s">
        <v>4224</v>
      </c>
      <c r="O3209" t="str">
        <f>IF(ISNUMBER(SEARCH("km",porsche_data[[#This Row],[Mileage0]])),porsche_data[[#This Row],[Mileage0]],"")</f>
        <v>477 km</v>
      </c>
      <c r="P3209" t="s">
        <v>141</v>
      </c>
      <c r="R3209" t="s">
        <v>111</v>
      </c>
      <c r="T3209" t="s">
        <v>20</v>
      </c>
      <c r="U3209" t="s">
        <v>31</v>
      </c>
      <c r="V3209">
        <f>IF(porsche_data[[#This Row],[Transmission]]="Automatic",1,0)</f>
        <v>0</v>
      </c>
      <c r="W3209">
        <f>IF(porsche_data[[#This Row],[Transmission]]="PDK",1,0)</f>
        <v>1</v>
      </c>
      <c r="X3209" t="s">
        <v>22</v>
      </c>
      <c r="Y3209">
        <f>IF(porsche_data[[#This Row],[Drive]]="Rear drive",0,1)</f>
        <v>0</v>
      </c>
      <c r="Z3209" t="s">
        <v>23</v>
      </c>
      <c r="AA3209" t="s">
        <v>24</v>
      </c>
      <c r="AB3209">
        <f>IF(OR(porsche_data[[#This Row],[Interior Color]]="Black",porsche_data[[#This Row],[Interior Color]]="Beige",porsche_data[[#This Row],[Interior Color]]="Brown",porsche_data[[#This Row],[Interior Color]]="Grey"),0,1)</f>
        <v>0</v>
      </c>
      <c r="AC3209" t="s">
        <v>24</v>
      </c>
      <c r="AD32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10" spans="1:30" hidden="1" x14ac:dyDescent="0.2">
      <c r="A3210" t="s">
        <v>4225</v>
      </c>
      <c r="C3210" t="e">
        <f>ABS((porsche_data[[#This Row],[Price]]-#REF!)/#REF!)</f>
        <v>#REF!</v>
      </c>
      <c r="D3210" t="s">
        <v>152</v>
      </c>
      <c r="E3210" t="s">
        <v>272</v>
      </c>
      <c r="F3210">
        <f>IF(OR(ISNUMBER(SEARCH(" 4S",porsche_data[[#This Row],[Model]])), ISNUMBER(SEARCH(" S",porsche_data[[#This Row],[Model]]))),1,0)</f>
        <v>1</v>
      </c>
      <c r="G3210">
        <f>IF(ISNUMBER(SEARCH("Turbo",porsche_data[[#This Row],[Model]])),1,0)</f>
        <v>0</v>
      </c>
      <c r="H3210">
        <f>IF(ISNUMBER(SEARCH("GT",porsche_data[[#This Row],[Model]])),1,0)</f>
        <v>0</v>
      </c>
      <c r="I3210">
        <f>IF(ISNUMBER(SEARCH("RS",porsche_data[[#This Row],[Model]])),1,0)</f>
        <v>1</v>
      </c>
      <c r="J3210">
        <f>IF(ISNUMBER(SEARCH("Targa",porsche_data[[#This Row],[Body]])),1,0)</f>
        <v>0</v>
      </c>
      <c r="K3210">
        <f>IF(ISNUMBER(SEARCH("Cabriolet",porsche_data[[#This Row],[Body]])),1,0)</f>
        <v>1</v>
      </c>
      <c r="L3210" t="s">
        <v>16</v>
      </c>
      <c r="N3210" t="s">
        <v>631</v>
      </c>
      <c r="O3210" t="str">
        <f>IF(ISNUMBER(SEARCH("km",porsche_data[[#This Row],[Mileage0]])),porsche_data[[#This Row],[Mileage0]],"")</f>
        <v>22 km</v>
      </c>
      <c r="P3210" t="s">
        <v>141</v>
      </c>
      <c r="R3210" t="s">
        <v>111</v>
      </c>
      <c r="T3210" t="s">
        <v>20</v>
      </c>
      <c r="U3210" t="s">
        <v>31</v>
      </c>
      <c r="V3210">
        <f>IF(porsche_data[[#This Row],[Transmission]]="Automatic",1,0)</f>
        <v>0</v>
      </c>
      <c r="W3210">
        <f>IF(porsche_data[[#This Row],[Transmission]]="PDK",1,0)</f>
        <v>1</v>
      </c>
      <c r="X3210" t="s">
        <v>22</v>
      </c>
      <c r="Y3210">
        <f>IF(porsche_data[[#This Row],[Drive]]="Rear drive",0,1)</f>
        <v>0</v>
      </c>
      <c r="Z3210" t="s">
        <v>23</v>
      </c>
      <c r="AA3210" t="s">
        <v>24</v>
      </c>
      <c r="AB3210">
        <f>IF(OR(porsche_data[[#This Row],[Interior Color]]="Black",porsche_data[[#This Row],[Interior Color]]="Beige",porsche_data[[#This Row],[Interior Color]]="Brown",porsche_data[[#This Row],[Interior Color]]="Grey"),0,1)</f>
        <v>0</v>
      </c>
      <c r="AC3210" t="s">
        <v>32</v>
      </c>
      <c r="AD32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11" spans="1:30" hidden="1" x14ac:dyDescent="0.2">
      <c r="A3211" t="s">
        <v>25</v>
      </c>
      <c r="C3211" t="e">
        <f>ABS((porsche_data[[#This Row],[Price]]-#REF!)/#REF!)</f>
        <v>#REF!</v>
      </c>
      <c r="D3211" t="s">
        <v>25</v>
      </c>
      <c r="E3211" t="s">
        <v>25</v>
      </c>
      <c r="F3211">
        <f>IF(OR(ISNUMBER(SEARCH(" 4S",porsche_data[[#This Row],[Model]])), ISNUMBER(SEARCH(" S",porsche_data[[#This Row],[Model]]))),1,0)</f>
        <v>0</v>
      </c>
      <c r="G3211">
        <f>IF(ISNUMBER(SEARCH("Turbo",porsche_data[[#This Row],[Model]])),1,0)</f>
        <v>0</v>
      </c>
      <c r="H3211">
        <f>IF(ISNUMBER(SEARCH("GT",porsche_data[[#This Row],[Model]])),1,0)</f>
        <v>0</v>
      </c>
      <c r="I3211">
        <f>IF(ISNUMBER(SEARCH("RS",porsche_data[[#This Row],[Model]])),1,0)</f>
        <v>0</v>
      </c>
      <c r="J3211">
        <f>IF(ISNUMBER(SEARCH("Targa",porsche_data[[#This Row],[Body]])),1,0)</f>
        <v>0</v>
      </c>
      <c r="K3211">
        <f>IF(ISNUMBER(SEARCH("Cabriolet",porsche_data[[#This Row],[Body]])),1,0)</f>
        <v>0</v>
      </c>
      <c r="L3211" t="s">
        <v>25</v>
      </c>
      <c r="N3211" t="s">
        <v>25</v>
      </c>
      <c r="O3211" t="str">
        <f>IF(ISNUMBER(SEARCH("km",porsche_data[[#This Row],[Mileage0]])),porsche_data[[#This Row],[Mileage0]],"")</f>
        <v/>
      </c>
      <c r="P3211" t="s">
        <v>25</v>
      </c>
      <c r="R3211" t="s">
        <v>25</v>
      </c>
      <c r="T3211" t="s">
        <v>25</v>
      </c>
      <c r="U3211" t="s">
        <v>25</v>
      </c>
      <c r="V3211">
        <f>IF(porsche_data[[#This Row],[Transmission]]="Automatic",1,0)</f>
        <v>0</v>
      </c>
      <c r="W3211">
        <f>IF(porsche_data[[#This Row],[Transmission]]="PDK",1,0)</f>
        <v>0</v>
      </c>
      <c r="X3211" t="s">
        <v>25</v>
      </c>
      <c r="Y3211">
        <f>IF(porsche_data[[#This Row],[Drive]]="Rear drive",0,1)</f>
        <v>1</v>
      </c>
      <c r="Z3211" t="s">
        <v>25</v>
      </c>
      <c r="AA3211" t="s">
        <v>25</v>
      </c>
      <c r="AB3211">
        <f>IF(OR(porsche_data[[#This Row],[Interior Color]]="Black",porsche_data[[#This Row],[Interior Color]]="Beige",porsche_data[[#This Row],[Interior Color]]="Brown",porsche_data[[#This Row],[Interior Color]]="Grey"),0,1)</f>
        <v>1</v>
      </c>
      <c r="AC3211" t="s">
        <v>25</v>
      </c>
      <c r="AD32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12" spans="1:30" x14ac:dyDescent="0.2">
      <c r="A3212" t="s">
        <v>401</v>
      </c>
      <c r="B3212">
        <v>79900</v>
      </c>
      <c r="C3212">
        <f>ABS((porsche_data[[#This Row],[Price]]-AVERAGE(B3144:B7599))/_xlfn.STDEV.P(B3144:B7599))</f>
        <v>1.3000981508337155</v>
      </c>
      <c r="D3212" t="s">
        <v>14</v>
      </c>
      <c r="E3212" t="s">
        <v>230</v>
      </c>
      <c r="F3212">
        <f>IF(OR(ISNUMBER(SEARCH(" 4S",porsche_data[[#This Row],[Model]])), ISNUMBER(SEARCH(" S",porsche_data[[#This Row],[Model]]))),1,0)</f>
        <v>0</v>
      </c>
      <c r="G3212">
        <f>IF(ISNUMBER(SEARCH("Turbo",porsche_data[[#This Row],[Model]])),1,0)</f>
        <v>0</v>
      </c>
      <c r="H3212">
        <f>IF(ISNUMBER(SEARCH("GT",porsche_data[[#This Row],[Model]])),1,0)</f>
        <v>0</v>
      </c>
      <c r="I3212">
        <f>IF(ISNUMBER(SEARCH("RS",porsche_data[[#This Row],[Model]])),1,0)</f>
        <v>0</v>
      </c>
      <c r="J3212">
        <f>IF(ISNUMBER(SEARCH("Targa",porsche_data[[#This Row],[Body]])),1,0)</f>
        <v>0</v>
      </c>
      <c r="K3212">
        <f>IF(ISNUMBER(SEARCH("Cabriolet",porsche_data[[#This Row],[Body]])),1,0)</f>
        <v>1</v>
      </c>
      <c r="L3212" t="s">
        <v>16</v>
      </c>
      <c r="M3212">
        <v>964</v>
      </c>
      <c r="N3212" t="s">
        <v>1789</v>
      </c>
      <c r="O3212" s="3">
        <f>1*(LEFT(porsche_data[[#This Row],[Mileage0]],FIND(" ",porsche_data[[#This Row],[Mileage0]])-1))</f>
        <v>82600</v>
      </c>
      <c r="P3212" t="s">
        <v>18</v>
      </c>
      <c r="Q3212">
        <v>250</v>
      </c>
      <c r="R3212" t="s">
        <v>19</v>
      </c>
      <c r="S3212">
        <f>1*(LEFT(porsche_data[[#This Row],[Cylinder Capacity]],FIND(" ",porsche_data[[#This Row],[Cylinder Capacity]])-1))</f>
        <v>3.6</v>
      </c>
      <c r="T3212" t="s">
        <v>20</v>
      </c>
      <c r="U3212" t="s">
        <v>53</v>
      </c>
      <c r="V3212">
        <f>IF(porsche_data[[#This Row],[Transmission]]="Automatic",1,0)</f>
        <v>1</v>
      </c>
      <c r="W3212">
        <f>IF(porsche_data[[#This Row],[Transmission]]="PDK",1,0)</f>
        <v>0</v>
      </c>
      <c r="X3212" t="s">
        <v>22</v>
      </c>
      <c r="Y3212">
        <f>IF(porsche_data[[#This Row],[Drive]]="Rear drive",0,1)</f>
        <v>0</v>
      </c>
      <c r="Z3212" t="s">
        <v>23</v>
      </c>
      <c r="AA3212" t="s">
        <v>24</v>
      </c>
      <c r="AB3212">
        <f>IF(OR(porsche_data[[#This Row],[Interior Color]]="Black",porsche_data[[#This Row],[Interior Color]]="Beige",porsche_data[[#This Row],[Interior Color]]="Brown",porsche_data[[#This Row],[Interior Color]]="Grey"),0,1)</f>
        <v>0</v>
      </c>
      <c r="AC3212" t="s">
        <v>24</v>
      </c>
      <c r="AD32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13" spans="1:30" hidden="1" x14ac:dyDescent="0.2">
      <c r="A3213" t="s">
        <v>4227</v>
      </c>
      <c r="C3213" t="e">
        <f>ABS((porsche_data[[#This Row],[Price]]-#REF!)/#REF!)</f>
        <v>#REF!</v>
      </c>
      <c r="D3213" t="s">
        <v>93</v>
      </c>
      <c r="E3213" t="s">
        <v>841</v>
      </c>
      <c r="F3213">
        <f>IF(OR(ISNUMBER(SEARCH(" 4S",porsche_data[[#This Row],[Model]])), ISNUMBER(SEARCH(" S",porsche_data[[#This Row],[Model]]))),1,0)</f>
        <v>0</v>
      </c>
      <c r="G3213">
        <f>IF(ISNUMBER(SEARCH("Turbo",porsche_data[[#This Row],[Model]])),1,0)</f>
        <v>0</v>
      </c>
      <c r="H3213">
        <f>IF(ISNUMBER(SEARCH("GT",porsche_data[[#This Row],[Model]])),1,0)</f>
        <v>1</v>
      </c>
      <c r="I3213">
        <f>IF(ISNUMBER(SEARCH("RS",porsche_data[[#This Row],[Model]])),1,0)</f>
        <v>1</v>
      </c>
      <c r="J3213">
        <f>IF(ISNUMBER(SEARCH("Targa",porsche_data[[#This Row],[Body]])),1,0)</f>
        <v>0</v>
      </c>
      <c r="K3213">
        <f>IF(ISNUMBER(SEARCH("Cabriolet",porsche_data[[#This Row],[Body]])),1,0)</f>
        <v>0</v>
      </c>
      <c r="L3213" t="s">
        <v>316</v>
      </c>
      <c r="N3213" t="s">
        <v>4228</v>
      </c>
      <c r="O3213" t="str">
        <f>IF(ISNUMBER(SEARCH("km",porsche_data[[#This Row],[Mileage0]])),porsche_data[[#This Row],[Mileage0]],"")</f>
        <v/>
      </c>
      <c r="P3213" t="s">
        <v>842</v>
      </c>
      <c r="R3213" t="s">
        <v>88</v>
      </c>
      <c r="T3213" t="s">
        <v>20</v>
      </c>
      <c r="U3213" t="s">
        <v>31</v>
      </c>
      <c r="V3213">
        <f>IF(porsche_data[[#This Row],[Transmission]]="Automatic",1,0)</f>
        <v>0</v>
      </c>
      <c r="W3213">
        <f>IF(porsche_data[[#This Row],[Transmission]]="PDK",1,0)</f>
        <v>1</v>
      </c>
      <c r="X3213" t="s">
        <v>22</v>
      </c>
      <c r="Y3213">
        <f>IF(porsche_data[[#This Row],[Drive]]="Rear drive",0,1)</f>
        <v>0</v>
      </c>
      <c r="Z3213" t="s">
        <v>23</v>
      </c>
      <c r="AA3213" t="s">
        <v>24</v>
      </c>
      <c r="AB3213">
        <f>IF(OR(porsche_data[[#This Row],[Interior Color]]="Black",porsche_data[[#This Row],[Interior Color]]="Beige",porsche_data[[#This Row],[Interior Color]]="Brown",porsche_data[[#This Row],[Interior Color]]="Grey"),0,1)</f>
        <v>0</v>
      </c>
      <c r="AC3213" t="s">
        <v>61</v>
      </c>
      <c r="AD32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14" spans="1:30" hidden="1" x14ac:dyDescent="0.2">
      <c r="A3214" t="s">
        <v>2242</v>
      </c>
      <c r="C3214" t="e">
        <f>ABS((porsche_data[[#This Row],[Price]]-#REF!)/#REF!)</f>
        <v>#REF!</v>
      </c>
      <c r="D3214" t="s">
        <v>143</v>
      </c>
      <c r="E3214" t="s">
        <v>407</v>
      </c>
      <c r="F3214">
        <f>IF(OR(ISNUMBER(SEARCH(" 4S",porsche_data[[#This Row],[Model]])), ISNUMBER(SEARCH(" S",porsche_data[[#This Row],[Model]]))),1,0)</f>
        <v>1</v>
      </c>
      <c r="G3214">
        <f>IF(ISNUMBER(SEARCH("Turbo",porsche_data[[#This Row],[Model]])),1,0)</f>
        <v>0</v>
      </c>
      <c r="H3214">
        <f>IF(ISNUMBER(SEARCH("GT",porsche_data[[#This Row],[Model]])),1,0)</f>
        <v>0</v>
      </c>
      <c r="I3214">
        <f>IF(ISNUMBER(SEARCH("RS",porsche_data[[#This Row],[Model]])),1,0)</f>
        <v>0</v>
      </c>
      <c r="J3214">
        <f>IF(ISNUMBER(SEARCH("Targa",porsche_data[[#This Row],[Body]])),1,0)</f>
        <v>0</v>
      </c>
      <c r="K3214">
        <f>IF(ISNUMBER(SEARCH("Cabriolet",porsche_data[[#This Row],[Body]])),1,0)</f>
        <v>0</v>
      </c>
      <c r="L3214" t="s">
        <v>44</v>
      </c>
      <c r="N3214" t="s">
        <v>2243</v>
      </c>
      <c r="O3214" t="str">
        <f>IF(ISNUMBER(SEARCH("km",porsche_data[[#This Row],[Mileage0]])),porsche_data[[#This Row],[Mileage0]],"")</f>
        <v>71500 km</v>
      </c>
      <c r="P3214" t="s">
        <v>297</v>
      </c>
      <c r="R3214" t="s">
        <v>88</v>
      </c>
      <c r="T3214" t="s">
        <v>20</v>
      </c>
      <c r="U3214" t="s">
        <v>21</v>
      </c>
      <c r="V3214">
        <f>IF(porsche_data[[#This Row],[Transmission]]="Automatic",1,0)</f>
        <v>0</v>
      </c>
      <c r="W3214">
        <f>IF(porsche_data[[#This Row],[Transmission]]="PDK",1,0)</f>
        <v>0</v>
      </c>
      <c r="X3214" t="s">
        <v>22</v>
      </c>
      <c r="Y3214">
        <f>IF(porsche_data[[#This Row],[Drive]]="Rear drive",0,1)</f>
        <v>0</v>
      </c>
      <c r="Z3214" t="s">
        <v>23</v>
      </c>
      <c r="AA3214" t="s">
        <v>24</v>
      </c>
      <c r="AB3214">
        <f>IF(OR(porsche_data[[#This Row],[Interior Color]]="Black",porsche_data[[#This Row],[Interior Color]]="Beige",porsche_data[[#This Row],[Interior Color]]="Brown",porsche_data[[#This Row],[Interior Color]]="Grey"),0,1)</f>
        <v>0</v>
      </c>
      <c r="AC3214" t="s">
        <v>32</v>
      </c>
      <c r="AD32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15" spans="1:30" hidden="1" x14ac:dyDescent="0.2">
      <c r="A3215" t="s">
        <v>2010</v>
      </c>
      <c r="C3215" t="e">
        <f>ABS((porsche_data[[#This Row],[Price]]-#REF!)/#REF!)</f>
        <v>#REF!</v>
      </c>
      <c r="D3215" t="s">
        <v>654</v>
      </c>
      <c r="E3215" t="s">
        <v>35</v>
      </c>
      <c r="F3215">
        <f>IF(OR(ISNUMBER(SEARCH(" 4S",porsche_data[[#This Row],[Model]])), ISNUMBER(SEARCH(" S",porsche_data[[#This Row],[Model]]))),1,0)</f>
        <v>0</v>
      </c>
      <c r="G3215">
        <f>IF(ISNUMBER(SEARCH("Turbo",porsche_data[[#This Row],[Model]])),1,0)</f>
        <v>0</v>
      </c>
      <c r="H3215">
        <f>IF(ISNUMBER(SEARCH("GT",porsche_data[[#This Row],[Model]])),1,0)</f>
        <v>0</v>
      </c>
      <c r="I3215">
        <f>IF(ISNUMBER(SEARCH("RS",porsche_data[[#This Row],[Model]])),1,0)</f>
        <v>0</v>
      </c>
      <c r="J3215">
        <f>IF(ISNUMBER(SEARCH("Targa",porsche_data[[#This Row],[Body]])),1,0)</f>
        <v>0</v>
      </c>
      <c r="K3215">
        <f>IF(ISNUMBER(SEARCH("Cabriolet",porsche_data[[#This Row],[Body]])),1,0)</f>
        <v>0</v>
      </c>
      <c r="L3215" t="s">
        <v>316</v>
      </c>
      <c r="N3215" t="s">
        <v>4229</v>
      </c>
      <c r="O3215" t="str">
        <f>IF(ISNUMBER(SEARCH("km",porsche_data[[#This Row],[Mileage0]])),porsche_data[[#This Row],[Mileage0]],"")</f>
        <v>86734 km</v>
      </c>
      <c r="P3215" t="s">
        <v>121</v>
      </c>
      <c r="R3215" t="s">
        <v>122</v>
      </c>
      <c r="T3215" t="s">
        <v>20</v>
      </c>
      <c r="U3215" t="s">
        <v>21</v>
      </c>
      <c r="V3215">
        <f>IF(porsche_data[[#This Row],[Transmission]]="Automatic",1,0)</f>
        <v>0</v>
      </c>
      <c r="W3215">
        <f>IF(porsche_data[[#This Row],[Transmission]]="PDK",1,0)</f>
        <v>0</v>
      </c>
      <c r="X3215" t="s">
        <v>22</v>
      </c>
      <c r="Y3215">
        <f>IF(porsche_data[[#This Row],[Drive]]="Rear drive",0,1)</f>
        <v>0</v>
      </c>
      <c r="Z3215" t="s">
        <v>23</v>
      </c>
      <c r="AA3215" t="s">
        <v>24</v>
      </c>
      <c r="AB3215">
        <f>IF(OR(porsche_data[[#This Row],[Interior Color]]="Black",porsche_data[[#This Row],[Interior Color]]="Beige",porsche_data[[#This Row],[Interior Color]]="Brown",porsche_data[[#This Row],[Interior Color]]="Grey"),0,1)</f>
        <v>0</v>
      </c>
      <c r="AC3215" t="s">
        <v>589</v>
      </c>
      <c r="AD32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16" spans="1:30" hidden="1" x14ac:dyDescent="0.2">
      <c r="A3216" t="s">
        <v>3276</v>
      </c>
      <c r="C3216" t="e">
        <f>ABS((porsche_data[[#This Row],[Price]]-#REF!)/#REF!)</f>
        <v>#REF!</v>
      </c>
      <c r="D3216" t="s">
        <v>225</v>
      </c>
      <c r="E3216" t="s">
        <v>35</v>
      </c>
      <c r="F3216">
        <f>IF(OR(ISNUMBER(SEARCH(" 4S",porsche_data[[#This Row],[Model]])), ISNUMBER(SEARCH(" S",porsche_data[[#This Row],[Model]]))),1,0)</f>
        <v>0</v>
      </c>
      <c r="G3216">
        <f>IF(ISNUMBER(SEARCH("Turbo",porsche_data[[#This Row],[Model]])),1,0)</f>
        <v>0</v>
      </c>
      <c r="H3216">
        <f>IF(ISNUMBER(SEARCH("GT",porsche_data[[#This Row],[Model]])),1,0)</f>
        <v>0</v>
      </c>
      <c r="I3216">
        <f>IF(ISNUMBER(SEARCH("RS",porsche_data[[#This Row],[Model]])),1,0)</f>
        <v>0</v>
      </c>
      <c r="J3216">
        <f>IF(ISNUMBER(SEARCH("Targa",porsche_data[[#This Row],[Body]])),1,0)</f>
        <v>1</v>
      </c>
      <c r="K3216">
        <f>IF(ISNUMBER(SEARCH("Cabriolet",porsche_data[[#This Row],[Body]])),1,0)</f>
        <v>0</v>
      </c>
      <c r="L3216" t="s">
        <v>36</v>
      </c>
      <c r="N3216" t="s">
        <v>4230</v>
      </c>
      <c r="O3216" t="str">
        <f>IF(ISNUMBER(SEARCH("km",porsche_data[[#This Row],[Mileage0]])),porsche_data[[#This Row],[Mileage0]],"")</f>
        <v/>
      </c>
      <c r="P3216" t="s">
        <v>38</v>
      </c>
      <c r="R3216" t="s">
        <v>39</v>
      </c>
      <c r="T3216" t="s">
        <v>20</v>
      </c>
      <c r="U3216" t="s">
        <v>21</v>
      </c>
      <c r="V3216">
        <f>IF(porsche_data[[#This Row],[Transmission]]="Automatic",1,0)</f>
        <v>0</v>
      </c>
      <c r="W3216">
        <f>IF(porsche_data[[#This Row],[Transmission]]="PDK",1,0)</f>
        <v>0</v>
      </c>
      <c r="X3216" t="s">
        <v>22</v>
      </c>
      <c r="Y3216">
        <f>IF(porsche_data[[#This Row],[Drive]]="Rear drive",0,1)</f>
        <v>0</v>
      </c>
      <c r="Z3216" t="s">
        <v>23</v>
      </c>
      <c r="AA3216" t="s">
        <v>250</v>
      </c>
      <c r="AB3216">
        <f>IF(OR(porsche_data[[#This Row],[Interior Color]]="Black",porsche_data[[#This Row],[Interior Color]]="Beige",porsche_data[[#This Row],[Interior Color]]="Brown",porsche_data[[#This Row],[Interior Color]]="Grey"),0,1)</f>
        <v>0</v>
      </c>
      <c r="AC3216" t="s">
        <v>40</v>
      </c>
      <c r="AD32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17" spans="1:30" hidden="1" x14ac:dyDescent="0.2">
      <c r="A3217" t="s">
        <v>2383</v>
      </c>
      <c r="C3217" t="e">
        <f>ABS((porsche_data[[#This Row],[Price]]-#REF!)/#REF!)</f>
        <v>#REF!</v>
      </c>
      <c r="D3217" t="s">
        <v>969</v>
      </c>
      <c r="E3217" t="s">
        <v>35</v>
      </c>
      <c r="F3217">
        <f>IF(OR(ISNUMBER(SEARCH(" 4S",porsche_data[[#This Row],[Model]])), ISNUMBER(SEARCH(" S",porsche_data[[#This Row],[Model]]))),1,0)</f>
        <v>0</v>
      </c>
      <c r="G3217">
        <f>IF(ISNUMBER(SEARCH("Turbo",porsche_data[[#This Row],[Model]])),1,0)</f>
        <v>0</v>
      </c>
      <c r="H3217">
        <f>IF(ISNUMBER(SEARCH("GT",porsche_data[[#This Row],[Model]])),1,0)</f>
        <v>0</v>
      </c>
      <c r="I3217">
        <f>IF(ISNUMBER(SEARCH("RS",porsche_data[[#This Row],[Model]])),1,0)</f>
        <v>0</v>
      </c>
      <c r="J3217">
        <f>IF(ISNUMBER(SEARCH("Targa",porsche_data[[#This Row],[Body]])),1,0)</f>
        <v>0</v>
      </c>
      <c r="K3217">
        <f>IF(ISNUMBER(SEARCH("Cabriolet",porsche_data[[#This Row],[Body]])),1,0)</f>
        <v>0</v>
      </c>
      <c r="L3217" t="s">
        <v>44</v>
      </c>
      <c r="N3217" t="s">
        <v>4231</v>
      </c>
      <c r="O3217" t="str">
        <f>IF(ISNUMBER(SEARCH("km",porsche_data[[#This Row],[Mileage0]])),porsche_data[[#This Row],[Mileage0]],"")</f>
        <v>38213 km</v>
      </c>
      <c r="P3217" t="s">
        <v>121</v>
      </c>
      <c r="R3217" t="s">
        <v>122</v>
      </c>
      <c r="T3217" t="s">
        <v>20</v>
      </c>
      <c r="U3217" t="s">
        <v>21</v>
      </c>
      <c r="V3217">
        <f>IF(porsche_data[[#This Row],[Transmission]]="Automatic",1,0)</f>
        <v>0</v>
      </c>
      <c r="W3217">
        <f>IF(porsche_data[[#This Row],[Transmission]]="PDK",1,0)</f>
        <v>0</v>
      </c>
      <c r="X3217" t="s">
        <v>22</v>
      </c>
      <c r="Y3217">
        <f>IF(porsche_data[[#This Row],[Drive]]="Rear drive",0,1)</f>
        <v>0</v>
      </c>
      <c r="Z3217" t="s">
        <v>23</v>
      </c>
      <c r="AA3217" t="s">
        <v>24</v>
      </c>
      <c r="AB3217">
        <f>IF(OR(porsche_data[[#This Row],[Interior Color]]="Black",porsche_data[[#This Row],[Interior Color]]="Beige",porsche_data[[#This Row],[Interior Color]]="Brown",porsche_data[[#This Row],[Interior Color]]="Grey"),0,1)</f>
        <v>0</v>
      </c>
      <c r="AC3217" t="s">
        <v>61</v>
      </c>
      <c r="AD32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18" spans="1:30" hidden="1" x14ac:dyDescent="0.2">
      <c r="A3218" t="s">
        <v>2242</v>
      </c>
      <c r="C3218" t="e">
        <f>ABS((porsche_data[[#This Row],[Price]]-#REF!)/#REF!)</f>
        <v>#REF!</v>
      </c>
      <c r="D3218" t="s">
        <v>324</v>
      </c>
      <c r="E3218" t="s">
        <v>407</v>
      </c>
      <c r="F3218">
        <f>IF(OR(ISNUMBER(SEARCH(" 4S",porsche_data[[#This Row],[Model]])), ISNUMBER(SEARCH(" S",porsche_data[[#This Row],[Model]]))),1,0)</f>
        <v>1</v>
      </c>
      <c r="G3218">
        <f>IF(ISNUMBER(SEARCH("Turbo",porsche_data[[#This Row],[Model]])),1,0)</f>
        <v>0</v>
      </c>
      <c r="H3218">
        <f>IF(ISNUMBER(SEARCH("GT",porsche_data[[#This Row],[Model]])),1,0)</f>
        <v>0</v>
      </c>
      <c r="I3218">
        <f>IF(ISNUMBER(SEARCH("RS",porsche_data[[#This Row],[Model]])),1,0)</f>
        <v>0</v>
      </c>
      <c r="J3218">
        <f>IF(ISNUMBER(SEARCH("Targa",porsche_data[[#This Row],[Body]])),1,0)</f>
        <v>0</v>
      </c>
      <c r="K3218">
        <f>IF(ISNUMBER(SEARCH("Cabriolet",porsche_data[[#This Row],[Body]])),1,0)</f>
        <v>0</v>
      </c>
      <c r="L3218" t="s">
        <v>44</v>
      </c>
      <c r="N3218" t="s">
        <v>1282</v>
      </c>
      <c r="O3218" t="str">
        <f>IF(ISNUMBER(SEARCH("km",porsche_data[[#This Row],[Mileage0]])),porsche_data[[#This Row],[Mileage0]],"")</f>
        <v>54500 km</v>
      </c>
      <c r="P3218" t="s">
        <v>297</v>
      </c>
      <c r="R3218" t="s">
        <v>88</v>
      </c>
      <c r="T3218" t="s">
        <v>20</v>
      </c>
      <c r="U3218" t="s">
        <v>21</v>
      </c>
      <c r="V3218">
        <f>IF(porsche_data[[#This Row],[Transmission]]="Automatic",1,0)</f>
        <v>0</v>
      </c>
      <c r="W3218">
        <f>IF(porsche_data[[#This Row],[Transmission]]="PDK",1,0)</f>
        <v>0</v>
      </c>
      <c r="X3218" t="s">
        <v>22</v>
      </c>
      <c r="Y3218">
        <f>IF(porsche_data[[#This Row],[Drive]]="Rear drive",0,1)</f>
        <v>0</v>
      </c>
      <c r="Z3218" t="s">
        <v>23</v>
      </c>
      <c r="AA3218" t="s">
        <v>24</v>
      </c>
      <c r="AB3218">
        <f>IF(OR(porsche_data[[#This Row],[Interior Color]]="Black",porsche_data[[#This Row],[Interior Color]]="Beige",porsche_data[[#This Row],[Interior Color]]="Brown",porsche_data[[#This Row],[Interior Color]]="Grey"),0,1)</f>
        <v>0</v>
      </c>
      <c r="AC3218" t="s">
        <v>99</v>
      </c>
      <c r="AD32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19" spans="1:30" hidden="1" x14ac:dyDescent="0.2">
      <c r="A3219" t="s">
        <v>1471</v>
      </c>
      <c r="C3219" t="e">
        <f>ABS((porsche_data[[#This Row],[Price]]-#REF!)/#REF!)</f>
        <v>#REF!</v>
      </c>
      <c r="D3219" t="s">
        <v>410</v>
      </c>
      <c r="E3219" t="s">
        <v>411</v>
      </c>
      <c r="F3219">
        <f>IF(OR(ISNUMBER(SEARCH(" 4S",porsche_data[[#This Row],[Model]])), ISNUMBER(SEARCH(" S",porsche_data[[#This Row],[Model]]))),1,0)</f>
        <v>0</v>
      </c>
      <c r="G3219">
        <f>IF(ISNUMBER(SEARCH("Turbo",porsche_data[[#This Row],[Model]])),1,0)</f>
        <v>0</v>
      </c>
      <c r="H3219">
        <f>IF(ISNUMBER(SEARCH("GT",porsche_data[[#This Row],[Model]])),1,0)</f>
        <v>0</v>
      </c>
      <c r="I3219">
        <f>IF(ISNUMBER(SEARCH("RS",porsche_data[[#This Row],[Model]])),1,0)</f>
        <v>0</v>
      </c>
      <c r="J3219">
        <f>IF(ISNUMBER(SEARCH("Targa",porsche_data[[#This Row],[Body]])),1,0)</f>
        <v>0</v>
      </c>
      <c r="K3219">
        <f>IF(ISNUMBER(SEARCH("Cabriolet",porsche_data[[#This Row],[Body]])),1,0)</f>
        <v>0</v>
      </c>
      <c r="L3219" t="s">
        <v>44</v>
      </c>
      <c r="N3219" t="s">
        <v>353</v>
      </c>
      <c r="O3219" t="str">
        <f>IF(ISNUMBER(SEARCH("km",porsche_data[[#This Row],[Mileage0]])),porsche_data[[#This Row],[Mileage0]],"")</f>
        <v>20000 km</v>
      </c>
      <c r="P3219" t="s">
        <v>121</v>
      </c>
      <c r="R3219" t="s">
        <v>395</v>
      </c>
      <c r="T3219" t="s">
        <v>20</v>
      </c>
      <c r="U3219" t="s">
        <v>21</v>
      </c>
      <c r="V3219">
        <f>IF(porsche_data[[#This Row],[Transmission]]="Automatic",1,0)</f>
        <v>0</v>
      </c>
      <c r="W3219">
        <f>IF(porsche_data[[#This Row],[Transmission]]="PDK",1,0)</f>
        <v>0</v>
      </c>
      <c r="X3219" t="s">
        <v>22</v>
      </c>
      <c r="Y3219">
        <f>IF(porsche_data[[#This Row],[Drive]]="Rear drive",0,1)</f>
        <v>0</v>
      </c>
      <c r="Z3219" t="s">
        <v>23</v>
      </c>
      <c r="AA3219" t="s">
        <v>116</v>
      </c>
      <c r="AB3219">
        <f>IF(OR(porsche_data[[#This Row],[Interior Color]]="Black",porsche_data[[#This Row],[Interior Color]]="Beige",porsche_data[[#This Row],[Interior Color]]="Brown",porsche_data[[#This Row],[Interior Color]]="Grey"),0,1)</f>
        <v>1</v>
      </c>
      <c r="AC3219" t="s">
        <v>32</v>
      </c>
      <c r="AD32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20" spans="1:30" x14ac:dyDescent="0.2">
      <c r="A3220" t="s">
        <v>401</v>
      </c>
      <c r="B3220">
        <v>79900</v>
      </c>
      <c r="C3220">
        <f>ABS((porsche_data[[#This Row],[Price]]-AVERAGE(B3152:B7607))/_xlfn.STDEV.P(B3152:B7607))</f>
        <v>1.3141360423883544</v>
      </c>
      <c r="D3220" t="s">
        <v>303</v>
      </c>
      <c r="E3220" t="s">
        <v>216</v>
      </c>
      <c r="F3220">
        <f>IF(OR(ISNUMBER(SEARCH(" 4S",porsche_data[[#This Row],[Model]])), ISNUMBER(SEARCH(" S",porsche_data[[#This Row],[Model]]))),1,0)</f>
        <v>1</v>
      </c>
      <c r="G3220">
        <f>IF(ISNUMBER(SEARCH("Turbo",porsche_data[[#This Row],[Model]])),1,0)</f>
        <v>0</v>
      </c>
      <c r="H3220">
        <f>IF(ISNUMBER(SEARCH("GT",porsche_data[[#This Row],[Model]])),1,0)</f>
        <v>0</v>
      </c>
      <c r="I3220">
        <f>IF(ISNUMBER(SEARCH("RS",porsche_data[[#This Row],[Model]])),1,0)</f>
        <v>0</v>
      </c>
      <c r="J3220">
        <f>IF(ISNUMBER(SEARCH("Targa",porsche_data[[#This Row],[Body]])),1,0)</f>
        <v>0</v>
      </c>
      <c r="K3220">
        <f>IF(ISNUMBER(SEARCH("Cabriolet",porsche_data[[#This Row],[Body]])),1,0)</f>
        <v>0</v>
      </c>
      <c r="L3220" t="s">
        <v>44</v>
      </c>
      <c r="M3220">
        <v>997</v>
      </c>
      <c r="N3220" t="s">
        <v>996</v>
      </c>
      <c r="O3220" s="3">
        <f>1*(LEFT(porsche_data[[#This Row],[Mileage0]],FIND(" ",porsche_data[[#This Row],[Mileage0]])-1))</f>
        <v>23000</v>
      </c>
      <c r="P3220" t="s">
        <v>182</v>
      </c>
      <c r="Q3220">
        <v>385</v>
      </c>
      <c r="R3220" t="s">
        <v>88</v>
      </c>
      <c r="S3220">
        <f>1*(LEFT(porsche_data[[#This Row],[Cylinder Capacity]],FIND(" ",porsche_data[[#This Row],[Cylinder Capacity]])-1))</f>
        <v>3.8</v>
      </c>
      <c r="T3220" t="s">
        <v>20</v>
      </c>
      <c r="U3220" t="s">
        <v>21</v>
      </c>
      <c r="V3220">
        <f>IF(porsche_data[[#This Row],[Transmission]]="Automatic",1,0)</f>
        <v>0</v>
      </c>
      <c r="W3220">
        <f>IF(porsche_data[[#This Row],[Transmission]]="PDK",1,0)</f>
        <v>0</v>
      </c>
      <c r="X3220" t="s">
        <v>22</v>
      </c>
      <c r="Y3220">
        <f>IF(porsche_data[[#This Row],[Drive]]="Rear drive",0,1)</f>
        <v>0</v>
      </c>
      <c r="Z3220" t="s">
        <v>23</v>
      </c>
      <c r="AA3220" t="s">
        <v>24</v>
      </c>
      <c r="AB3220">
        <f>IF(OR(porsche_data[[#This Row],[Interior Color]]="Black",porsche_data[[#This Row],[Interior Color]]="Beige",porsche_data[[#This Row],[Interior Color]]="Brown",porsche_data[[#This Row],[Interior Color]]="Grey"),0,1)</f>
        <v>0</v>
      </c>
      <c r="AC3220" t="s">
        <v>24</v>
      </c>
      <c r="AD32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21" spans="1:30" x14ac:dyDescent="0.2">
      <c r="A3221" t="s">
        <v>401</v>
      </c>
      <c r="B3221">
        <v>79900</v>
      </c>
      <c r="C3221">
        <f>ABS((porsche_data[[#This Row],[Price]]-AVERAGE(B3153:B7608))/_xlfn.STDEV.P(B3153:B7608))</f>
        <v>1.3186084450981954</v>
      </c>
      <c r="D3221" t="s">
        <v>767</v>
      </c>
      <c r="E3221" t="s">
        <v>1109</v>
      </c>
      <c r="F3221">
        <f>IF(OR(ISNUMBER(SEARCH(" 4S",porsche_data[[#This Row],[Model]])), ISNUMBER(SEARCH(" S",porsche_data[[#This Row],[Model]]))),1,0)</f>
        <v>0</v>
      </c>
      <c r="G3221">
        <f>IF(ISNUMBER(SEARCH("Turbo",porsche_data[[#This Row],[Model]])),1,0)</f>
        <v>0</v>
      </c>
      <c r="H3221">
        <f>IF(ISNUMBER(SEARCH("GT",porsche_data[[#This Row],[Model]])),1,0)</f>
        <v>0</v>
      </c>
      <c r="I3221">
        <f>IF(ISNUMBER(SEARCH("RS",porsche_data[[#This Row],[Model]])),1,0)</f>
        <v>0</v>
      </c>
      <c r="J3221">
        <f>IF(ISNUMBER(SEARCH("Targa",porsche_data[[#This Row],[Body]])),1,0)</f>
        <v>1</v>
      </c>
      <c r="K3221">
        <f>IF(ISNUMBER(SEARCH("Cabriolet",porsche_data[[#This Row],[Body]])),1,0)</f>
        <v>0</v>
      </c>
      <c r="L3221" t="s">
        <v>36</v>
      </c>
      <c r="M3221">
        <v>911</v>
      </c>
      <c r="N3221" t="s">
        <v>2188</v>
      </c>
      <c r="O3221" s="3">
        <f>1*(LEFT(porsche_data[[#This Row],[Mileage0]],FIND(" ",porsche_data[[#This Row],[Mileage0]])-1))</f>
        <v>130785</v>
      </c>
      <c r="P3221" t="s">
        <v>1111</v>
      </c>
      <c r="Q3221">
        <v>200</v>
      </c>
      <c r="R3221" t="s">
        <v>67</v>
      </c>
      <c r="S3221">
        <f>1*(LEFT(porsche_data[[#This Row],[Cylinder Capacity]],FIND(" ",porsche_data[[#This Row],[Cylinder Capacity]])-1))</f>
        <v>3</v>
      </c>
      <c r="T3221" t="s">
        <v>20</v>
      </c>
      <c r="U3221" t="s">
        <v>21</v>
      </c>
      <c r="V3221">
        <f>IF(porsche_data[[#This Row],[Transmission]]="Automatic",1,0)</f>
        <v>0</v>
      </c>
      <c r="W3221">
        <f>IF(porsche_data[[#This Row],[Transmission]]="PDK",1,0)</f>
        <v>0</v>
      </c>
      <c r="X3221" t="s">
        <v>22</v>
      </c>
      <c r="Y3221">
        <f>IF(porsche_data[[#This Row],[Drive]]="Rear drive",0,1)</f>
        <v>0</v>
      </c>
      <c r="Z3221" t="s">
        <v>23</v>
      </c>
      <c r="AA3221" t="s">
        <v>24</v>
      </c>
      <c r="AB3221">
        <f>IF(OR(porsche_data[[#This Row],[Interior Color]]="Black",porsche_data[[#This Row],[Interior Color]]="Beige",porsche_data[[#This Row],[Interior Color]]="Brown",porsche_data[[#This Row],[Interior Color]]="Grey"),0,1)</f>
        <v>0</v>
      </c>
      <c r="AC3221" t="s">
        <v>47</v>
      </c>
      <c r="AD32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22" spans="1:30" hidden="1" x14ac:dyDescent="0.2">
      <c r="A3222" t="s">
        <v>4234</v>
      </c>
      <c r="C3222" t="e">
        <f>ABS((porsche_data[[#This Row],[Price]]-#REF!)/#REF!)</f>
        <v>#REF!</v>
      </c>
      <c r="D3222" t="s">
        <v>425</v>
      </c>
      <c r="E3222" t="s">
        <v>4235</v>
      </c>
      <c r="F3222">
        <f>IF(OR(ISNUMBER(SEARCH(" 4S",porsche_data[[#This Row],[Model]])), ISNUMBER(SEARCH(" S",porsche_data[[#This Row],[Model]]))),1,0)</f>
        <v>0</v>
      </c>
      <c r="G3222">
        <f>IF(ISNUMBER(SEARCH("Turbo",porsche_data[[#This Row],[Model]])),1,0)</f>
        <v>0</v>
      </c>
      <c r="H3222">
        <f>IF(ISNUMBER(SEARCH("GT",porsche_data[[#This Row],[Model]])),1,0)</f>
        <v>1</v>
      </c>
      <c r="I3222">
        <f>IF(ISNUMBER(SEARCH("RS",porsche_data[[#This Row],[Model]])),1,0)</f>
        <v>0</v>
      </c>
      <c r="J3222">
        <f>IF(ISNUMBER(SEARCH("Targa",porsche_data[[#This Row],[Body]])),1,0)</f>
        <v>0</v>
      </c>
      <c r="K3222">
        <f>IF(ISNUMBER(SEARCH("Cabriolet",porsche_data[[#This Row],[Body]])),1,0)</f>
        <v>0</v>
      </c>
      <c r="L3222" t="s">
        <v>316</v>
      </c>
      <c r="N3222" t="s">
        <v>4236</v>
      </c>
      <c r="O3222" t="str">
        <f>IF(ISNUMBER(SEARCH("km",porsche_data[[#This Row],[Mileage0]])),porsche_data[[#This Row],[Mileage0]],"")</f>
        <v>62333 km</v>
      </c>
      <c r="P3222" t="s">
        <v>18</v>
      </c>
      <c r="R3222" t="s">
        <v>122</v>
      </c>
      <c r="T3222" t="s">
        <v>20</v>
      </c>
      <c r="U3222" t="s">
        <v>21</v>
      </c>
      <c r="V3222">
        <f>IF(porsche_data[[#This Row],[Transmission]]="Automatic",1,0)</f>
        <v>0</v>
      </c>
      <c r="W3222">
        <f>IF(porsche_data[[#This Row],[Transmission]]="PDK",1,0)</f>
        <v>0</v>
      </c>
      <c r="X3222" t="s">
        <v>22</v>
      </c>
      <c r="Y3222">
        <f>IF(porsche_data[[#This Row],[Drive]]="Rear drive",0,1)</f>
        <v>0</v>
      </c>
      <c r="Z3222" t="s">
        <v>23</v>
      </c>
      <c r="AA3222" t="s">
        <v>24</v>
      </c>
      <c r="AB3222">
        <f>IF(OR(porsche_data[[#This Row],[Interior Color]]="Black",porsche_data[[#This Row],[Interior Color]]="Beige",porsche_data[[#This Row],[Interior Color]]="Brown",porsche_data[[#This Row],[Interior Color]]="Grey"),0,1)</f>
        <v>0</v>
      </c>
      <c r="AC3222" t="s">
        <v>308</v>
      </c>
      <c r="AD32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23" spans="1:30" hidden="1" x14ac:dyDescent="0.2">
      <c r="A3223" t="s">
        <v>25</v>
      </c>
      <c r="C3223" t="e">
        <f>ABS((porsche_data[[#This Row],[Price]]-#REF!)/#REF!)</f>
        <v>#REF!</v>
      </c>
      <c r="D3223" t="s">
        <v>25</v>
      </c>
      <c r="E3223" t="s">
        <v>25</v>
      </c>
      <c r="F3223">
        <f>IF(OR(ISNUMBER(SEARCH(" 4S",porsche_data[[#This Row],[Model]])), ISNUMBER(SEARCH(" S",porsche_data[[#This Row],[Model]]))),1,0)</f>
        <v>0</v>
      </c>
      <c r="G3223">
        <f>IF(ISNUMBER(SEARCH("Turbo",porsche_data[[#This Row],[Model]])),1,0)</f>
        <v>0</v>
      </c>
      <c r="H3223">
        <f>IF(ISNUMBER(SEARCH("GT",porsche_data[[#This Row],[Model]])),1,0)</f>
        <v>0</v>
      </c>
      <c r="I3223">
        <f>IF(ISNUMBER(SEARCH("RS",porsche_data[[#This Row],[Model]])),1,0)</f>
        <v>0</v>
      </c>
      <c r="J3223">
        <f>IF(ISNUMBER(SEARCH("Targa",porsche_data[[#This Row],[Body]])),1,0)</f>
        <v>0</v>
      </c>
      <c r="K3223">
        <f>IF(ISNUMBER(SEARCH("Cabriolet",porsche_data[[#This Row],[Body]])),1,0)</f>
        <v>0</v>
      </c>
      <c r="L3223" t="s">
        <v>25</v>
      </c>
      <c r="N3223" t="s">
        <v>25</v>
      </c>
      <c r="O3223" t="str">
        <f>IF(ISNUMBER(SEARCH("km",porsche_data[[#This Row],[Mileage0]])),porsche_data[[#This Row],[Mileage0]],"")</f>
        <v/>
      </c>
      <c r="P3223" t="s">
        <v>25</v>
      </c>
      <c r="R3223" t="s">
        <v>25</v>
      </c>
      <c r="T3223" t="s">
        <v>25</v>
      </c>
      <c r="U3223" t="s">
        <v>25</v>
      </c>
      <c r="V3223">
        <f>IF(porsche_data[[#This Row],[Transmission]]="Automatic",1,0)</f>
        <v>0</v>
      </c>
      <c r="W3223">
        <f>IF(porsche_data[[#This Row],[Transmission]]="PDK",1,0)</f>
        <v>0</v>
      </c>
      <c r="X3223" t="s">
        <v>25</v>
      </c>
      <c r="Y3223">
        <f>IF(porsche_data[[#This Row],[Drive]]="Rear drive",0,1)</f>
        <v>1</v>
      </c>
      <c r="Z3223" t="s">
        <v>25</v>
      </c>
      <c r="AA3223" t="s">
        <v>25</v>
      </c>
      <c r="AB3223">
        <f>IF(OR(porsche_data[[#This Row],[Interior Color]]="Black",porsche_data[[#This Row],[Interior Color]]="Beige",porsche_data[[#This Row],[Interior Color]]="Brown",porsche_data[[#This Row],[Interior Color]]="Grey"),0,1)</f>
        <v>1</v>
      </c>
      <c r="AC3223" t="s">
        <v>25</v>
      </c>
      <c r="AD32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24" spans="1:30" hidden="1" x14ac:dyDescent="0.2">
      <c r="A3224" t="s">
        <v>4237</v>
      </c>
      <c r="C3224" t="e">
        <f>ABS((porsche_data[[#This Row],[Price]]-#REF!)/#REF!)</f>
        <v>#REF!</v>
      </c>
      <c r="D3224" t="s">
        <v>106</v>
      </c>
      <c r="E3224" t="s">
        <v>1188</v>
      </c>
      <c r="F3224">
        <f>IF(OR(ISNUMBER(SEARCH(" 4S",porsche_data[[#This Row],[Model]])), ISNUMBER(SEARCH(" S",porsche_data[[#This Row],[Model]]))),1,0)</f>
        <v>0</v>
      </c>
      <c r="G3224">
        <f>IF(ISNUMBER(SEARCH("Turbo",porsche_data[[#This Row],[Model]])),1,0)</f>
        <v>0</v>
      </c>
      <c r="H3224">
        <f>IF(ISNUMBER(SEARCH("GT",porsche_data[[#This Row],[Model]])),1,0)</f>
        <v>0</v>
      </c>
      <c r="I3224">
        <f>IF(ISNUMBER(SEARCH("RS",porsche_data[[#This Row],[Model]])),1,0)</f>
        <v>0</v>
      </c>
      <c r="J3224">
        <f>IF(ISNUMBER(SEARCH("Targa",porsche_data[[#This Row],[Body]])),1,0)</f>
        <v>0</v>
      </c>
      <c r="K3224">
        <f>IF(ISNUMBER(SEARCH("Cabriolet",porsche_data[[#This Row],[Body]])),1,0)</f>
        <v>0</v>
      </c>
      <c r="L3224" t="s">
        <v>316</v>
      </c>
      <c r="N3224" t="s">
        <v>4238</v>
      </c>
      <c r="O3224" t="str">
        <f>IF(ISNUMBER(SEARCH("km",porsche_data[[#This Row],[Mileage0]])),porsche_data[[#This Row],[Mileage0]],"")</f>
        <v>28 km</v>
      </c>
      <c r="P3224" t="s">
        <v>842</v>
      </c>
      <c r="R3224" t="s">
        <v>88</v>
      </c>
      <c r="T3224" t="s">
        <v>20</v>
      </c>
      <c r="U3224" t="s">
        <v>31</v>
      </c>
      <c r="V3224">
        <f>IF(porsche_data[[#This Row],[Transmission]]="Automatic",1,0)</f>
        <v>0</v>
      </c>
      <c r="W3224">
        <f>IF(porsche_data[[#This Row],[Transmission]]="PDK",1,0)</f>
        <v>1</v>
      </c>
      <c r="X3224" t="s">
        <v>22</v>
      </c>
      <c r="Y3224">
        <f>IF(porsche_data[[#This Row],[Drive]]="Rear drive",0,1)</f>
        <v>0</v>
      </c>
      <c r="Z3224" t="s">
        <v>23</v>
      </c>
      <c r="AA3224" t="s">
        <v>24</v>
      </c>
      <c r="AB3224">
        <f>IF(OR(porsche_data[[#This Row],[Interior Color]]="Black",porsche_data[[#This Row],[Interior Color]]="Beige",porsche_data[[#This Row],[Interior Color]]="Brown",porsche_data[[#This Row],[Interior Color]]="Grey"),0,1)</f>
        <v>0</v>
      </c>
      <c r="AC3224" t="s">
        <v>24</v>
      </c>
      <c r="AD32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25" spans="1:30" x14ac:dyDescent="0.2">
      <c r="A3225" t="s">
        <v>401</v>
      </c>
      <c r="B3225">
        <v>79900</v>
      </c>
      <c r="C3225">
        <f>ABS((porsche_data[[#This Row],[Price]]-AVERAGE(B3157:B7612))/_xlfn.STDEV.P(B3157:B7612))</f>
        <v>1.3229370801677984</v>
      </c>
      <c r="D3225" t="s">
        <v>267</v>
      </c>
      <c r="E3225" t="s">
        <v>268</v>
      </c>
      <c r="F3225">
        <f>IF(OR(ISNUMBER(SEARCH(" 4S",porsche_data[[#This Row],[Model]])), ISNUMBER(SEARCH(" S",porsche_data[[#This Row],[Model]]))),1,0)</f>
        <v>0</v>
      </c>
      <c r="G3225">
        <f>IF(ISNUMBER(SEARCH("Turbo",porsche_data[[#This Row],[Model]])),1,0)</f>
        <v>0</v>
      </c>
      <c r="H3225">
        <f>IF(ISNUMBER(SEARCH("GT",porsche_data[[#This Row],[Model]])),1,0)</f>
        <v>0</v>
      </c>
      <c r="I3225">
        <f>IF(ISNUMBER(SEARCH("RS",porsche_data[[#This Row],[Model]])),1,0)</f>
        <v>0</v>
      </c>
      <c r="J3225">
        <f>IF(ISNUMBER(SEARCH("Targa",porsche_data[[#This Row],[Body]])),1,0)</f>
        <v>0</v>
      </c>
      <c r="K3225">
        <f>IF(ISNUMBER(SEARCH("Cabriolet",porsche_data[[#This Row],[Body]])),1,0)</f>
        <v>0</v>
      </c>
      <c r="L3225" t="s">
        <v>44</v>
      </c>
      <c r="M3225">
        <v>991</v>
      </c>
      <c r="N3225" t="s">
        <v>2416</v>
      </c>
      <c r="O3225" s="3">
        <f>1*(LEFT(porsche_data[[#This Row],[Mileage0]],FIND(" ",porsche_data[[#This Row],[Mileage0]])-1))</f>
        <v>44584</v>
      </c>
      <c r="P3225" t="s">
        <v>197</v>
      </c>
      <c r="Q3225">
        <v>350</v>
      </c>
      <c r="R3225" t="s">
        <v>270</v>
      </c>
      <c r="S3225">
        <f>1*(LEFT(porsche_data[[#This Row],[Cylinder Capacity]],FIND(" ",porsche_data[[#This Row],[Cylinder Capacity]])-1))</f>
        <v>3.4</v>
      </c>
      <c r="T3225" t="s">
        <v>20</v>
      </c>
      <c r="U3225" t="s">
        <v>21</v>
      </c>
      <c r="V3225">
        <f>IF(porsche_data[[#This Row],[Transmission]]="Automatic",1,0)</f>
        <v>0</v>
      </c>
      <c r="W3225">
        <f>IF(porsche_data[[#This Row],[Transmission]]="PDK",1,0)</f>
        <v>0</v>
      </c>
      <c r="X3225" t="s">
        <v>22</v>
      </c>
      <c r="Y3225">
        <f>IF(porsche_data[[#This Row],[Drive]]="Rear drive",0,1)</f>
        <v>0</v>
      </c>
      <c r="Z3225" t="s">
        <v>23</v>
      </c>
      <c r="AA3225" t="s">
        <v>24</v>
      </c>
      <c r="AB3225">
        <f>IF(OR(porsche_data[[#This Row],[Interior Color]]="Black",porsche_data[[#This Row],[Interior Color]]="Beige",porsche_data[[#This Row],[Interior Color]]="Brown",porsche_data[[#This Row],[Interior Color]]="Grey"),0,1)</f>
        <v>0</v>
      </c>
      <c r="AC3225" t="s">
        <v>24</v>
      </c>
      <c r="AD32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26" spans="1:30" hidden="1" x14ac:dyDescent="0.2">
      <c r="A3226" t="s">
        <v>4241</v>
      </c>
      <c r="C3226" t="e">
        <f>ABS((porsche_data[[#This Row],[Price]]-#REF!)/#REF!)</f>
        <v>#REF!</v>
      </c>
      <c r="D3226" t="s">
        <v>56</v>
      </c>
      <c r="E3226" t="s">
        <v>57</v>
      </c>
      <c r="F3226">
        <f>IF(OR(ISNUMBER(SEARCH(" 4S",porsche_data[[#This Row],[Model]])), ISNUMBER(SEARCH(" S",porsche_data[[#This Row],[Model]]))),1,0)</f>
        <v>0</v>
      </c>
      <c r="G3226">
        <f>IF(ISNUMBER(SEARCH("Turbo",porsche_data[[#This Row],[Model]])),1,0)</f>
        <v>0</v>
      </c>
      <c r="H3226">
        <f>IF(ISNUMBER(SEARCH("GT",porsche_data[[#This Row],[Model]])),1,0)</f>
        <v>0</v>
      </c>
      <c r="I3226">
        <f>IF(ISNUMBER(SEARCH("RS",porsche_data[[#This Row],[Model]])),1,0)</f>
        <v>0</v>
      </c>
      <c r="J3226">
        <f>IF(ISNUMBER(SEARCH("Targa",porsche_data[[#This Row],[Body]])),1,0)</f>
        <v>0</v>
      </c>
      <c r="K3226">
        <f>IF(ISNUMBER(SEARCH("Cabriolet",porsche_data[[#This Row],[Body]])),1,0)</f>
        <v>1</v>
      </c>
      <c r="L3226" t="s">
        <v>16</v>
      </c>
      <c r="N3226" t="s">
        <v>4242</v>
      </c>
      <c r="O3226" t="str">
        <f>IF(ISNUMBER(SEARCH("km",porsche_data[[#This Row],[Mileage0]])),porsche_data[[#This Row],[Mileage0]],"")</f>
        <v>76200 km</v>
      </c>
      <c r="P3226" t="s">
        <v>59</v>
      </c>
      <c r="R3226" t="s">
        <v>60</v>
      </c>
      <c r="T3226" t="s">
        <v>20</v>
      </c>
      <c r="U3226" t="s">
        <v>21</v>
      </c>
      <c r="V3226">
        <f>IF(porsche_data[[#This Row],[Transmission]]="Automatic",1,0)</f>
        <v>0</v>
      </c>
      <c r="W3226">
        <f>IF(porsche_data[[#This Row],[Transmission]]="PDK",1,0)</f>
        <v>0</v>
      </c>
      <c r="X3226" t="s">
        <v>22</v>
      </c>
      <c r="Y3226">
        <f>IF(porsche_data[[#This Row],[Drive]]="Rear drive",0,1)</f>
        <v>0</v>
      </c>
      <c r="Z3226" t="s">
        <v>23</v>
      </c>
      <c r="AA3226" t="s">
        <v>250</v>
      </c>
      <c r="AB3226">
        <f>IF(OR(porsche_data[[#This Row],[Interior Color]]="Black",porsche_data[[#This Row],[Interior Color]]="Beige",porsche_data[[#This Row],[Interior Color]]="Brown",porsche_data[[#This Row],[Interior Color]]="Grey"),0,1)</f>
        <v>0</v>
      </c>
      <c r="AC3226" t="s">
        <v>116</v>
      </c>
      <c r="AD32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27" spans="1:30" hidden="1" x14ac:dyDescent="0.2">
      <c r="A3227" t="s">
        <v>25</v>
      </c>
      <c r="C3227" t="e">
        <f>ABS((porsche_data[[#This Row],[Price]]-#REF!)/#REF!)</f>
        <v>#REF!</v>
      </c>
      <c r="D3227" t="s">
        <v>279</v>
      </c>
      <c r="E3227" t="s">
        <v>280</v>
      </c>
      <c r="F3227">
        <f>IF(OR(ISNUMBER(SEARCH(" 4S",porsche_data[[#This Row],[Model]])), ISNUMBER(SEARCH(" S",porsche_data[[#This Row],[Model]]))),1,0)</f>
        <v>1</v>
      </c>
      <c r="G3227">
        <f>IF(ISNUMBER(SEARCH("Turbo",porsche_data[[#This Row],[Model]])),1,0)</f>
        <v>0</v>
      </c>
      <c r="H3227">
        <f>IF(ISNUMBER(SEARCH("GT",porsche_data[[#This Row],[Model]])),1,0)</f>
        <v>0</v>
      </c>
      <c r="I3227">
        <f>IF(ISNUMBER(SEARCH("RS",porsche_data[[#This Row],[Model]])),1,0)</f>
        <v>0</v>
      </c>
      <c r="J3227">
        <f>IF(ISNUMBER(SEARCH("Targa",porsche_data[[#This Row],[Body]])),1,0)</f>
        <v>0</v>
      </c>
      <c r="K3227">
        <f>IF(ISNUMBER(SEARCH("Cabriolet",porsche_data[[#This Row],[Body]])),1,0)</f>
        <v>1</v>
      </c>
      <c r="L3227" t="s">
        <v>16</v>
      </c>
      <c r="N3227" t="s">
        <v>98</v>
      </c>
      <c r="O3227" t="str">
        <f>IF(ISNUMBER(SEARCH("km",porsche_data[[#This Row],[Mileage0]])),porsche_data[[#This Row],[Mileage0]],"")</f>
        <v>64000 km</v>
      </c>
      <c r="P3227" t="s">
        <v>282</v>
      </c>
      <c r="R3227" t="s">
        <v>78</v>
      </c>
      <c r="T3227" t="s">
        <v>20</v>
      </c>
      <c r="U3227" t="s">
        <v>21</v>
      </c>
      <c r="V3227">
        <f>IF(porsche_data[[#This Row],[Transmission]]="Automatic",1,0)</f>
        <v>0</v>
      </c>
      <c r="W3227">
        <f>IF(porsche_data[[#This Row],[Transmission]]="PDK",1,0)</f>
        <v>0</v>
      </c>
      <c r="X3227" t="s">
        <v>22</v>
      </c>
      <c r="Y3227">
        <f>IF(porsche_data[[#This Row],[Drive]]="Rear drive",0,1)</f>
        <v>0</v>
      </c>
      <c r="Z3227" t="s">
        <v>23</v>
      </c>
      <c r="AA3227" t="s">
        <v>61</v>
      </c>
      <c r="AB3227">
        <f>IF(OR(porsche_data[[#This Row],[Interior Color]]="Black",porsche_data[[#This Row],[Interior Color]]="Beige",porsche_data[[#This Row],[Interior Color]]="Brown",porsche_data[[#This Row],[Interior Color]]="Grey"),0,1)</f>
        <v>1</v>
      </c>
      <c r="AC3227" t="s">
        <v>54</v>
      </c>
      <c r="AD32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28" spans="1:30" hidden="1" x14ac:dyDescent="0.2">
      <c r="A3228" t="s">
        <v>401</v>
      </c>
      <c r="B3228">
        <v>79900</v>
      </c>
      <c r="C3228" t="e">
        <f>ABS((porsche_data[[#This Row],[Price]]-#REF!)/#REF!)</f>
        <v>#REF!</v>
      </c>
      <c r="D3228" t="s">
        <v>728</v>
      </c>
      <c r="E3228" t="s">
        <v>426</v>
      </c>
      <c r="F3228">
        <f>IF(OR(ISNUMBER(SEARCH(" 4S",porsche_data[[#This Row],[Model]])), ISNUMBER(SEARCH(" S",porsche_data[[#This Row],[Model]]))),1,0)</f>
        <v>0</v>
      </c>
      <c r="G3228">
        <f>IF(ISNUMBER(SEARCH("Turbo",porsche_data[[#This Row],[Model]])),1,0)</f>
        <v>0</v>
      </c>
      <c r="H3228">
        <f>IF(ISNUMBER(SEARCH("GT",porsche_data[[#This Row],[Model]])),1,0)</f>
        <v>0</v>
      </c>
      <c r="I3228">
        <f>IF(ISNUMBER(SEARCH("RS",porsche_data[[#This Row],[Model]])),1,0)</f>
        <v>0</v>
      </c>
      <c r="J3228">
        <f>IF(ISNUMBER(SEARCH("Targa",porsche_data[[#This Row],[Body]])),1,0)</f>
        <v>1</v>
      </c>
      <c r="K3228">
        <f>IF(ISNUMBER(SEARCH("Cabriolet",porsche_data[[#This Row],[Body]])),1,0)</f>
        <v>0</v>
      </c>
      <c r="L3228" t="s">
        <v>36</v>
      </c>
      <c r="N3228" t="s">
        <v>2532</v>
      </c>
      <c r="O3228" t="str">
        <f>IF(ISNUMBER(SEARCH("km",porsche_data[[#This Row],[Mileage0]])),porsche_data[[#This Row],[Mileage0]],"")</f>
        <v>112905 km</v>
      </c>
      <c r="P3228" t="s">
        <v>428</v>
      </c>
      <c r="R3228" t="s">
        <v>429</v>
      </c>
      <c r="T3228" t="s">
        <v>20</v>
      </c>
      <c r="U3228" t="s">
        <v>53</v>
      </c>
      <c r="V3228">
        <f>IF(porsche_data[[#This Row],[Transmission]]="Automatic",1,0)</f>
        <v>1</v>
      </c>
      <c r="W3228">
        <f>IF(porsche_data[[#This Row],[Transmission]]="PDK",1,0)</f>
        <v>0</v>
      </c>
      <c r="X3228" t="s">
        <v>22</v>
      </c>
      <c r="Y3228">
        <f>IF(porsche_data[[#This Row],[Drive]]="Rear drive",0,1)</f>
        <v>0</v>
      </c>
      <c r="Z3228" t="s">
        <v>23</v>
      </c>
      <c r="AA3228" t="s">
        <v>24</v>
      </c>
      <c r="AB3228">
        <f>IF(OR(porsche_data[[#This Row],[Interior Color]]="Black",porsche_data[[#This Row],[Interior Color]]="Beige",porsche_data[[#This Row],[Interior Color]]="Brown",porsche_data[[#This Row],[Interior Color]]="Grey"),0,1)</f>
        <v>0</v>
      </c>
      <c r="AC3228" t="s">
        <v>40</v>
      </c>
      <c r="AD32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29" spans="1:30" hidden="1" x14ac:dyDescent="0.2">
      <c r="A3229" t="s">
        <v>25</v>
      </c>
      <c r="C3229" t="e">
        <f>ABS((porsche_data[[#This Row],[Price]]-#REF!)/#REF!)</f>
        <v>#REF!</v>
      </c>
      <c r="D3229" t="s">
        <v>25</v>
      </c>
      <c r="E3229" t="s">
        <v>25</v>
      </c>
      <c r="F3229">
        <f>IF(OR(ISNUMBER(SEARCH(" 4S",porsche_data[[#This Row],[Model]])), ISNUMBER(SEARCH(" S",porsche_data[[#This Row],[Model]]))),1,0)</f>
        <v>0</v>
      </c>
      <c r="G3229">
        <f>IF(ISNUMBER(SEARCH("Turbo",porsche_data[[#This Row],[Model]])),1,0)</f>
        <v>0</v>
      </c>
      <c r="H3229">
        <f>IF(ISNUMBER(SEARCH("GT",porsche_data[[#This Row],[Model]])),1,0)</f>
        <v>0</v>
      </c>
      <c r="I3229">
        <f>IF(ISNUMBER(SEARCH("RS",porsche_data[[#This Row],[Model]])),1,0)</f>
        <v>0</v>
      </c>
      <c r="J3229">
        <f>IF(ISNUMBER(SEARCH("Targa",porsche_data[[#This Row],[Body]])),1,0)</f>
        <v>0</v>
      </c>
      <c r="K3229">
        <f>IF(ISNUMBER(SEARCH("Cabriolet",porsche_data[[#This Row],[Body]])),1,0)</f>
        <v>0</v>
      </c>
      <c r="L3229" t="s">
        <v>25</v>
      </c>
      <c r="N3229" t="s">
        <v>25</v>
      </c>
      <c r="O3229" t="str">
        <f>IF(ISNUMBER(SEARCH("km",porsche_data[[#This Row],[Mileage0]])),porsche_data[[#This Row],[Mileage0]],"")</f>
        <v/>
      </c>
      <c r="P3229" t="s">
        <v>25</v>
      </c>
      <c r="R3229" t="s">
        <v>25</v>
      </c>
      <c r="T3229" t="s">
        <v>25</v>
      </c>
      <c r="U3229" t="s">
        <v>25</v>
      </c>
      <c r="V3229">
        <f>IF(porsche_data[[#This Row],[Transmission]]="Automatic",1,0)</f>
        <v>0</v>
      </c>
      <c r="W3229">
        <f>IF(porsche_data[[#This Row],[Transmission]]="PDK",1,0)</f>
        <v>0</v>
      </c>
      <c r="X3229" t="s">
        <v>25</v>
      </c>
      <c r="Y3229">
        <f>IF(porsche_data[[#This Row],[Drive]]="Rear drive",0,1)</f>
        <v>1</v>
      </c>
      <c r="Z3229" t="s">
        <v>25</v>
      </c>
      <c r="AA3229" t="s">
        <v>25</v>
      </c>
      <c r="AB3229">
        <f>IF(OR(porsche_data[[#This Row],[Interior Color]]="Black",porsche_data[[#This Row],[Interior Color]]="Beige",porsche_data[[#This Row],[Interior Color]]="Brown",porsche_data[[#This Row],[Interior Color]]="Grey"),0,1)</f>
        <v>1</v>
      </c>
      <c r="AC3229" t="s">
        <v>25</v>
      </c>
      <c r="AD32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30" spans="1:30" hidden="1" x14ac:dyDescent="0.2">
      <c r="A3230" t="s">
        <v>4669</v>
      </c>
      <c r="C3230" t="e">
        <f>ABS((porsche_data[[#This Row],[Price]]-#REF!)/#REF!)</f>
        <v>#REF!</v>
      </c>
      <c r="D3230" t="s">
        <v>482</v>
      </c>
      <c r="E3230" t="s">
        <v>407</v>
      </c>
      <c r="F3230">
        <f>IF(OR(ISNUMBER(SEARCH(" 4S",porsche_data[[#This Row],[Model]])), ISNUMBER(SEARCH(" S",porsche_data[[#This Row],[Model]]))),1,0)</f>
        <v>1</v>
      </c>
      <c r="G3230">
        <f>IF(ISNUMBER(SEARCH("Turbo",porsche_data[[#This Row],[Model]])),1,0)</f>
        <v>0</v>
      </c>
      <c r="H3230">
        <f>IF(ISNUMBER(SEARCH("GT",porsche_data[[#This Row],[Model]])),1,0)</f>
        <v>0</v>
      </c>
      <c r="I3230">
        <f>IF(ISNUMBER(SEARCH("RS",porsche_data[[#This Row],[Model]])),1,0)</f>
        <v>0</v>
      </c>
      <c r="J3230">
        <f>IF(ISNUMBER(SEARCH("Targa",porsche_data[[#This Row],[Body]])),1,0)</f>
        <v>0</v>
      </c>
      <c r="K3230">
        <f>IF(ISNUMBER(SEARCH("Cabriolet",porsche_data[[#This Row],[Body]])),1,0)</f>
        <v>0</v>
      </c>
      <c r="L3230" t="s">
        <v>44</v>
      </c>
      <c r="N3230" t="s">
        <v>4670</v>
      </c>
      <c r="O3230" t="str">
        <f>IF(ISNUMBER(SEARCH("km",porsche_data[[#This Row],[Mileage0]])),porsche_data[[#This Row],[Mileage0]],"")</f>
        <v>39990 km</v>
      </c>
      <c r="P3230" t="s">
        <v>297</v>
      </c>
      <c r="R3230" t="s">
        <v>88</v>
      </c>
      <c r="T3230" t="s">
        <v>20</v>
      </c>
      <c r="U3230" t="s">
        <v>21</v>
      </c>
      <c r="V3230">
        <f>IF(porsche_data[[#This Row],[Transmission]]="Automatic",1,0)</f>
        <v>0</v>
      </c>
      <c r="W3230">
        <f>IF(porsche_data[[#This Row],[Transmission]]="PDK",1,0)</f>
        <v>0</v>
      </c>
      <c r="X3230" t="s">
        <v>22</v>
      </c>
      <c r="Y3230">
        <f>IF(porsche_data[[#This Row],[Drive]]="Rear drive",0,1)</f>
        <v>0</v>
      </c>
      <c r="Z3230" t="s">
        <v>23</v>
      </c>
      <c r="AA3230" t="s">
        <v>24</v>
      </c>
      <c r="AB3230">
        <f>IF(OR(porsche_data[[#This Row],[Interior Color]]="Black",porsche_data[[#This Row],[Interior Color]]="Beige",porsche_data[[#This Row],[Interior Color]]="Brown",porsche_data[[#This Row],[Interior Color]]="Grey"),0,1)</f>
        <v>0</v>
      </c>
      <c r="AC3230" t="s">
        <v>32</v>
      </c>
      <c r="AD32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31" spans="1:30" hidden="1" x14ac:dyDescent="0.2">
      <c r="A3231" t="s">
        <v>1307</v>
      </c>
      <c r="C3231" t="e">
        <f>ABS((porsche_data[[#This Row],[Price]]-#REF!)/#REF!)</f>
        <v>#REF!</v>
      </c>
      <c r="D3231" t="s">
        <v>482</v>
      </c>
      <c r="E3231" t="s">
        <v>407</v>
      </c>
      <c r="F3231">
        <f>IF(OR(ISNUMBER(SEARCH(" 4S",porsche_data[[#This Row],[Model]])), ISNUMBER(SEARCH(" S",porsche_data[[#This Row],[Model]]))),1,0)</f>
        <v>1</v>
      </c>
      <c r="G3231">
        <f>IF(ISNUMBER(SEARCH("Turbo",porsche_data[[#This Row],[Model]])),1,0)</f>
        <v>0</v>
      </c>
      <c r="H3231">
        <f>IF(ISNUMBER(SEARCH("GT",porsche_data[[#This Row],[Model]])),1,0)</f>
        <v>0</v>
      </c>
      <c r="I3231">
        <f>IF(ISNUMBER(SEARCH("RS",porsche_data[[#This Row],[Model]])),1,0)</f>
        <v>0</v>
      </c>
      <c r="J3231">
        <f>IF(ISNUMBER(SEARCH("Targa",porsche_data[[#This Row],[Body]])),1,0)</f>
        <v>0</v>
      </c>
      <c r="K3231">
        <f>IF(ISNUMBER(SEARCH("Cabriolet",porsche_data[[#This Row],[Body]])),1,0)</f>
        <v>0</v>
      </c>
      <c r="L3231" t="s">
        <v>44</v>
      </c>
      <c r="N3231" t="s">
        <v>1308</v>
      </c>
      <c r="O3231" t="str">
        <f>IF(ISNUMBER(SEARCH("km",porsche_data[[#This Row],[Mileage0]])),porsche_data[[#This Row],[Mileage0]],"")</f>
        <v>12000 km</v>
      </c>
      <c r="P3231" t="s">
        <v>297</v>
      </c>
      <c r="R3231" t="s">
        <v>88</v>
      </c>
      <c r="T3231" t="s">
        <v>20</v>
      </c>
      <c r="U3231" t="s">
        <v>21</v>
      </c>
      <c r="V3231">
        <f>IF(porsche_data[[#This Row],[Transmission]]="Automatic",1,0)</f>
        <v>0</v>
      </c>
      <c r="W3231">
        <f>IF(porsche_data[[#This Row],[Transmission]]="PDK",1,0)</f>
        <v>0</v>
      </c>
      <c r="X3231" t="s">
        <v>22</v>
      </c>
      <c r="Y3231">
        <f>IF(porsche_data[[#This Row],[Drive]]="Rear drive",0,1)</f>
        <v>0</v>
      </c>
      <c r="Z3231" t="s">
        <v>23</v>
      </c>
      <c r="AA3231" t="s">
        <v>24</v>
      </c>
      <c r="AB3231">
        <f>IF(OR(porsche_data[[#This Row],[Interior Color]]="Black",porsche_data[[#This Row],[Interior Color]]="Beige",porsche_data[[#This Row],[Interior Color]]="Brown",porsche_data[[#This Row],[Interior Color]]="Grey"),0,1)</f>
        <v>0</v>
      </c>
      <c r="AC3231" t="s">
        <v>24</v>
      </c>
      <c r="AD32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32" spans="1:30" x14ac:dyDescent="0.2">
      <c r="A3232" t="s">
        <v>401</v>
      </c>
      <c r="B3232">
        <v>79900</v>
      </c>
      <c r="C3232">
        <f>ABS((porsche_data[[#This Row],[Price]]-AVERAGE(B3164:B7619))/_xlfn.STDEV.P(B3164:B7619))</f>
        <v>1.3312102557083692</v>
      </c>
      <c r="D3232" t="s">
        <v>482</v>
      </c>
      <c r="E3232" t="s">
        <v>321</v>
      </c>
      <c r="F3232">
        <f>IF(OR(ISNUMBER(SEARCH(" 4S",porsche_data[[#This Row],[Model]])), ISNUMBER(SEARCH(" S",porsche_data[[#This Row],[Model]]))),1,0)</f>
        <v>0</v>
      </c>
      <c r="G3232">
        <f>IF(ISNUMBER(SEARCH("Turbo",porsche_data[[#This Row],[Model]])),1,0)</f>
        <v>1</v>
      </c>
      <c r="H3232">
        <f>IF(ISNUMBER(SEARCH("GT",porsche_data[[#This Row],[Model]])),1,0)</f>
        <v>0</v>
      </c>
      <c r="I3232">
        <f>IF(ISNUMBER(SEARCH("RS",porsche_data[[#This Row],[Model]])),1,0)</f>
        <v>0</v>
      </c>
      <c r="J3232">
        <f>IF(ISNUMBER(SEARCH("Targa",porsche_data[[#This Row],[Body]])),1,0)</f>
        <v>0</v>
      </c>
      <c r="K3232">
        <f>IF(ISNUMBER(SEARCH("Cabriolet",porsche_data[[#This Row],[Body]])),1,0)</f>
        <v>1</v>
      </c>
      <c r="L3232" t="s">
        <v>16</v>
      </c>
      <c r="M3232">
        <v>996</v>
      </c>
      <c r="N3232" t="s">
        <v>3702</v>
      </c>
      <c r="O3232" s="3">
        <f>1*(LEFT(porsche_data[[#This Row],[Mileage0]],FIND(" ",porsche_data[[#This Row],[Mileage0]])-1))</f>
        <v>63145</v>
      </c>
      <c r="P3232" t="s">
        <v>73</v>
      </c>
      <c r="Q3232">
        <v>420</v>
      </c>
      <c r="R3232" t="s">
        <v>19</v>
      </c>
      <c r="S3232">
        <f>1*(LEFT(porsche_data[[#This Row],[Cylinder Capacity]],FIND(" ",porsche_data[[#This Row],[Cylinder Capacity]])-1))</f>
        <v>3.6</v>
      </c>
      <c r="T3232" t="s">
        <v>20</v>
      </c>
      <c r="U3232" t="s">
        <v>53</v>
      </c>
      <c r="V3232">
        <f>IF(porsche_data[[#This Row],[Transmission]]="Automatic",1,0)</f>
        <v>1</v>
      </c>
      <c r="W3232">
        <f>IF(porsche_data[[#This Row],[Transmission]]="PDK",1,0)</f>
        <v>0</v>
      </c>
      <c r="X3232" t="s">
        <v>46</v>
      </c>
      <c r="Y3232">
        <f>IF(porsche_data[[#This Row],[Drive]]="Rear drive",0,1)</f>
        <v>1</v>
      </c>
      <c r="Z3232" t="s">
        <v>23</v>
      </c>
      <c r="AA3232" t="s">
        <v>24</v>
      </c>
      <c r="AB3232">
        <f>IF(OR(porsche_data[[#This Row],[Interior Color]]="Black",porsche_data[[#This Row],[Interior Color]]="Beige",porsche_data[[#This Row],[Interior Color]]="Brown",porsche_data[[#This Row],[Interior Color]]="Grey"),0,1)</f>
        <v>0</v>
      </c>
      <c r="AC3232" t="s">
        <v>32</v>
      </c>
      <c r="AD32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33" spans="1:30" hidden="1" x14ac:dyDescent="0.2">
      <c r="A3233" t="s">
        <v>25</v>
      </c>
      <c r="C3233" t="e">
        <f>ABS((porsche_data[[#This Row],[Price]]-#REF!)/#REF!)</f>
        <v>#REF!</v>
      </c>
      <c r="D3233" t="s">
        <v>391</v>
      </c>
      <c r="E3233" t="s">
        <v>3792</v>
      </c>
      <c r="F3233">
        <f>IF(OR(ISNUMBER(SEARCH(" 4S",porsche_data[[#This Row],[Model]])), ISNUMBER(SEARCH(" S",porsche_data[[#This Row],[Model]]))),1,0)</f>
        <v>0</v>
      </c>
      <c r="G3233">
        <f>IF(ISNUMBER(SEARCH("Turbo",porsche_data[[#This Row],[Model]])),1,0)</f>
        <v>0</v>
      </c>
      <c r="H3233">
        <f>IF(ISNUMBER(SEARCH("GT",porsche_data[[#This Row],[Model]])),1,0)</f>
        <v>0</v>
      </c>
      <c r="I3233">
        <f>IF(ISNUMBER(SEARCH("RS",porsche_data[[#This Row],[Model]])),1,0)</f>
        <v>0</v>
      </c>
      <c r="J3233">
        <f>IF(ISNUMBER(SEARCH("Targa",porsche_data[[#This Row],[Body]])),1,0)</f>
        <v>0</v>
      </c>
      <c r="K3233">
        <f>IF(ISNUMBER(SEARCH("Cabriolet",porsche_data[[#This Row],[Body]])),1,0)</f>
        <v>0</v>
      </c>
      <c r="L3233" t="s">
        <v>108</v>
      </c>
      <c r="N3233" t="s">
        <v>25</v>
      </c>
      <c r="O3233" t="str">
        <f>IF(ISNUMBER(SEARCH("km",porsche_data[[#This Row],[Mileage0]])),porsche_data[[#This Row],[Mileage0]],"")</f>
        <v/>
      </c>
      <c r="P3233" t="s">
        <v>657</v>
      </c>
      <c r="R3233" t="s">
        <v>429</v>
      </c>
      <c r="T3233" t="s">
        <v>20</v>
      </c>
      <c r="U3233" t="s">
        <v>21</v>
      </c>
      <c r="V3233">
        <f>IF(porsche_data[[#This Row],[Transmission]]="Automatic",1,0)</f>
        <v>0</v>
      </c>
      <c r="W3233">
        <f>IF(porsche_data[[#This Row],[Transmission]]="PDK",1,0)</f>
        <v>0</v>
      </c>
      <c r="X3233" t="s">
        <v>22</v>
      </c>
      <c r="Y3233">
        <f>IF(porsche_data[[#This Row],[Drive]]="Rear drive",0,1)</f>
        <v>0</v>
      </c>
      <c r="Z3233" t="s">
        <v>23</v>
      </c>
      <c r="AA3233" t="s">
        <v>250</v>
      </c>
      <c r="AB3233">
        <f>IF(OR(porsche_data[[#This Row],[Interior Color]]="Black",porsche_data[[#This Row],[Interior Color]]="Beige",porsche_data[[#This Row],[Interior Color]]="Brown",porsche_data[[#This Row],[Interior Color]]="Grey"),0,1)</f>
        <v>0</v>
      </c>
      <c r="AC3233" t="s">
        <v>32</v>
      </c>
      <c r="AD32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34" spans="1:30" x14ac:dyDescent="0.2">
      <c r="A3234" t="s">
        <v>401</v>
      </c>
      <c r="B3234">
        <v>79900</v>
      </c>
      <c r="C3234">
        <f>ABS((porsche_data[[#This Row],[Price]]-AVERAGE(B3166:B7621))/_xlfn.STDEV.P(B3166:B7621))</f>
        <v>1.3312102557083692</v>
      </c>
      <c r="D3234" t="s">
        <v>204</v>
      </c>
      <c r="E3234" t="s">
        <v>205</v>
      </c>
      <c r="F3234">
        <f>IF(OR(ISNUMBER(SEARCH(" 4S",porsche_data[[#This Row],[Model]])), ISNUMBER(SEARCH(" S",porsche_data[[#This Row],[Model]]))),1,0)</f>
        <v>1</v>
      </c>
      <c r="G3234">
        <f>IF(ISNUMBER(SEARCH("Turbo",porsche_data[[#This Row],[Model]])),1,0)</f>
        <v>0</v>
      </c>
      <c r="H3234">
        <f>IF(ISNUMBER(SEARCH("GT",porsche_data[[#This Row],[Model]])),1,0)</f>
        <v>0</v>
      </c>
      <c r="I3234">
        <f>IF(ISNUMBER(SEARCH("RS",porsche_data[[#This Row],[Model]])),1,0)</f>
        <v>0</v>
      </c>
      <c r="J3234">
        <f>IF(ISNUMBER(SEARCH("Targa",porsche_data[[#This Row],[Body]])),1,0)</f>
        <v>0</v>
      </c>
      <c r="K3234">
        <f>IF(ISNUMBER(SEARCH("Cabriolet",porsche_data[[#This Row],[Body]])),1,0)</f>
        <v>0</v>
      </c>
      <c r="L3234" t="s">
        <v>44</v>
      </c>
      <c r="M3234">
        <v>991</v>
      </c>
      <c r="N3234" t="s">
        <v>881</v>
      </c>
      <c r="O3234" s="3">
        <f>1*(LEFT(porsche_data[[#This Row],[Mileage0]],FIND(" ",porsche_data[[#This Row],[Mileage0]])-1))</f>
        <v>97000</v>
      </c>
      <c r="P3234" t="s">
        <v>207</v>
      </c>
      <c r="Q3234">
        <v>400</v>
      </c>
      <c r="R3234" t="s">
        <v>88</v>
      </c>
      <c r="S3234">
        <f>1*(LEFT(porsche_data[[#This Row],[Cylinder Capacity]],FIND(" ",porsche_data[[#This Row],[Cylinder Capacity]])-1))</f>
        <v>3.8</v>
      </c>
      <c r="T3234" t="s">
        <v>20</v>
      </c>
      <c r="U3234" t="s">
        <v>21</v>
      </c>
      <c r="V3234">
        <f>IF(porsche_data[[#This Row],[Transmission]]="Automatic",1,0)</f>
        <v>0</v>
      </c>
      <c r="W3234">
        <f>IF(porsche_data[[#This Row],[Transmission]]="PDK",1,0)</f>
        <v>0</v>
      </c>
      <c r="X3234" t="s">
        <v>22</v>
      </c>
      <c r="Y3234">
        <f>IF(porsche_data[[#This Row],[Drive]]="Rear drive",0,1)</f>
        <v>0</v>
      </c>
      <c r="Z3234" t="s">
        <v>23</v>
      </c>
      <c r="AA3234" t="s">
        <v>116</v>
      </c>
      <c r="AB3234">
        <f>IF(OR(porsche_data[[#This Row],[Interior Color]]="Black",porsche_data[[#This Row],[Interior Color]]="Beige",porsche_data[[#This Row],[Interior Color]]="Brown",porsche_data[[#This Row],[Interior Color]]="Grey"),0,1)</f>
        <v>1</v>
      </c>
      <c r="AC3234" t="s">
        <v>99</v>
      </c>
      <c r="AD32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35" spans="1:30" hidden="1" x14ac:dyDescent="0.2">
      <c r="A3235" t="s">
        <v>25</v>
      </c>
      <c r="C3235" t="e">
        <f>ABS((porsche_data[[#This Row],[Price]]-#REF!)/#REF!)</f>
        <v>#REF!</v>
      </c>
      <c r="D3235" t="s">
        <v>25</v>
      </c>
      <c r="E3235" t="s">
        <v>25</v>
      </c>
      <c r="F3235">
        <f>IF(OR(ISNUMBER(SEARCH(" 4S",porsche_data[[#This Row],[Model]])), ISNUMBER(SEARCH(" S",porsche_data[[#This Row],[Model]]))),1,0)</f>
        <v>0</v>
      </c>
      <c r="G3235">
        <f>IF(ISNUMBER(SEARCH("Turbo",porsche_data[[#This Row],[Model]])),1,0)</f>
        <v>0</v>
      </c>
      <c r="H3235">
        <f>IF(ISNUMBER(SEARCH("GT",porsche_data[[#This Row],[Model]])),1,0)</f>
        <v>0</v>
      </c>
      <c r="I3235">
        <f>IF(ISNUMBER(SEARCH("RS",porsche_data[[#This Row],[Model]])),1,0)</f>
        <v>0</v>
      </c>
      <c r="J3235">
        <f>IF(ISNUMBER(SEARCH("Targa",porsche_data[[#This Row],[Body]])),1,0)</f>
        <v>0</v>
      </c>
      <c r="K3235">
        <f>IF(ISNUMBER(SEARCH("Cabriolet",porsche_data[[#This Row],[Body]])),1,0)</f>
        <v>0</v>
      </c>
      <c r="L3235" t="s">
        <v>25</v>
      </c>
      <c r="N3235" t="s">
        <v>25</v>
      </c>
      <c r="O3235" t="str">
        <f>IF(ISNUMBER(SEARCH("km",porsche_data[[#This Row],[Mileage0]])),porsche_data[[#This Row],[Mileage0]],"")</f>
        <v/>
      </c>
      <c r="P3235" t="s">
        <v>25</v>
      </c>
      <c r="R3235" t="s">
        <v>25</v>
      </c>
      <c r="T3235" t="s">
        <v>25</v>
      </c>
      <c r="U3235" t="s">
        <v>25</v>
      </c>
      <c r="V3235">
        <f>IF(porsche_data[[#This Row],[Transmission]]="Automatic",1,0)</f>
        <v>0</v>
      </c>
      <c r="W3235">
        <f>IF(porsche_data[[#This Row],[Transmission]]="PDK",1,0)</f>
        <v>0</v>
      </c>
      <c r="X3235" t="s">
        <v>25</v>
      </c>
      <c r="Y3235">
        <f>IF(porsche_data[[#This Row],[Drive]]="Rear drive",0,1)</f>
        <v>1</v>
      </c>
      <c r="Z3235" t="s">
        <v>25</v>
      </c>
      <c r="AA3235" t="s">
        <v>25</v>
      </c>
      <c r="AB3235">
        <f>IF(OR(porsche_data[[#This Row],[Interior Color]]="Black",porsche_data[[#This Row],[Interior Color]]="Beige",porsche_data[[#This Row],[Interior Color]]="Brown",porsche_data[[#This Row],[Interior Color]]="Grey"),0,1)</f>
        <v>1</v>
      </c>
      <c r="AC3235" t="s">
        <v>25</v>
      </c>
      <c r="AD32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36" spans="1:30" x14ac:dyDescent="0.2">
      <c r="A3236" t="s">
        <v>401</v>
      </c>
      <c r="B3236">
        <v>79900</v>
      </c>
      <c r="C3236">
        <f>ABS((porsche_data[[#This Row],[Price]]-AVERAGE(B3168:B7623))/_xlfn.STDEV.P(B3168:B7623))</f>
        <v>1.3351470702452555</v>
      </c>
      <c r="D3236" t="s">
        <v>772</v>
      </c>
      <c r="E3236" t="s">
        <v>321</v>
      </c>
      <c r="F3236">
        <f>IF(OR(ISNUMBER(SEARCH(" 4S",porsche_data[[#This Row],[Model]])), ISNUMBER(SEARCH(" S",porsche_data[[#This Row],[Model]]))),1,0)</f>
        <v>0</v>
      </c>
      <c r="G3236">
        <f>IF(ISNUMBER(SEARCH("Turbo",porsche_data[[#This Row],[Model]])),1,0)</f>
        <v>1</v>
      </c>
      <c r="H3236">
        <f>IF(ISNUMBER(SEARCH("GT",porsche_data[[#This Row],[Model]])),1,0)</f>
        <v>0</v>
      </c>
      <c r="I3236">
        <f>IF(ISNUMBER(SEARCH("RS",porsche_data[[#This Row],[Model]])),1,0)</f>
        <v>0</v>
      </c>
      <c r="J3236">
        <f>IF(ISNUMBER(SEARCH("Targa",porsche_data[[#This Row],[Body]])),1,0)</f>
        <v>0</v>
      </c>
      <c r="K3236">
        <f>IF(ISNUMBER(SEARCH("Cabriolet",porsche_data[[#This Row],[Body]])),1,0)</f>
        <v>0</v>
      </c>
      <c r="L3236" t="s">
        <v>44</v>
      </c>
      <c r="M3236">
        <v>996</v>
      </c>
      <c r="N3236" t="s">
        <v>1549</v>
      </c>
      <c r="O3236" s="3">
        <f>1*(LEFT(porsche_data[[#This Row],[Mileage0]],FIND(" ",porsche_data[[#This Row],[Mileage0]])-1))</f>
        <v>66500</v>
      </c>
      <c r="P3236" t="s">
        <v>66</v>
      </c>
      <c r="Q3236">
        <v>450</v>
      </c>
      <c r="R3236" t="s">
        <v>19</v>
      </c>
      <c r="S3236">
        <f>1*(LEFT(porsche_data[[#This Row],[Cylinder Capacity]],FIND(" ",porsche_data[[#This Row],[Cylinder Capacity]])-1))</f>
        <v>3.6</v>
      </c>
      <c r="T3236" t="s">
        <v>20</v>
      </c>
      <c r="U3236" t="s">
        <v>21</v>
      </c>
      <c r="V3236">
        <f>IF(porsche_data[[#This Row],[Transmission]]="Automatic",1,0)</f>
        <v>0</v>
      </c>
      <c r="W3236">
        <f>IF(porsche_data[[#This Row],[Transmission]]="PDK",1,0)</f>
        <v>0</v>
      </c>
      <c r="X3236" t="s">
        <v>46</v>
      </c>
      <c r="Y3236">
        <f>IF(porsche_data[[#This Row],[Drive]]="Rear drive",0,1)</f>
        <v>1</v>
      </c>
      <c r="Z3236" t="s">
        <v>23</v>
      </c>
      <c r="AA3236" t="s">
        <v>24</v>
      </c>
      <c r="AB3236">
        <f>IF(OR(porsche_data[[#This Row],[Interior Color]]="Black",porsche_data[[#This Row],[Interior Color]]="Beige",porsche_data[[#This Row],[Interior Color]]="Brown",porsche_data[[#This Row],[Interior Color]]="Grey"),0,1)</f>
        <v>0</v>
      </c>
      <c r="AC3236" t="s">
        <v>24</v>
      </c>
      <c r="AD32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37" spans="1:30" hidden="1" x14ac:dyDescent="0.2">
      <c r="A3237" t="s">
        <v>401</v>
      </c>
      <c r="B3237">
        <v>79900</v>
      </c>
      <c r="C3237" t="e">
        <f>ABS((porsche_data[[#This Row],[Price]]-#REF!)/#REF!)</f>
        <v>#REF!</v>
      </c>
      <c r="D3237" t="s">
        <v>425</v>
      </c>
      <c r="E3237" t="s">
        <v>426</v>
      </c>
      <c r="F3237">
        <f>IF(OR(ISNUMBER(SEARCH(" 4S",porsche_data[[#This Row],[Model]])), ISNUMBER(SEARCH(" S",porsche_data[[#This Row],[Model]]))),1,0)</f>
        <v>0</v>
      </c>
      <c r="G3237">
        <f>IF(ISNUMBER(SEARCH("Turbo",porsche_data[[#This Row],[Model]])),1,0)</f>
        <v>0</v>
      </c>
      <c r="H3237">
        <f>IF(ISNUMBER(SEARCH("GT",porsche_data[[#This Row],[Model]])),1,0)</f>
        <v>0</v>
      </c>
      <c r="I3237">
        <f>IF(ISNUMBER(SEARCH("RS",porsche_data[[#This Row],[Model]])),1,0)</f>
        <v>0</v>
      </c>
      <c r="J3237">
        <f>IF(ISNUMBER(SEARCH("Targa",porsche_data[[#This Row],[Body]])),1,0)</f>
        <v>0</v>
      </c>
      <c r="K3237">
        <f>IF(ISNUMBER(SEARCH("Cabriolet",porsche_data[[#This Row],[Body]])),1,0)</f>
        <v>0</v>
      </c>
      <c r="L3237" t="s">
        <v>44</v>
      </c>
      <c r="N3237" t="s">
        <v>4409</v>
      </c>
      <c r="O3237" t="str">
        <f>IF(ISNUMBER(SEARCH("km",porsche_data[[#This Row],[Mileage0]])),porsche_data[[#This Row],[Mileage0]],"")</f>
        <v/>
      </c>
      <c r="P3237" t="s">
        <v>428</v>
      </c>
      <c r="R3237" t="s">
        <v>429</v>
      </c>
      <c r="T3237" t="s">
        <v>20</v>
      </c>
      <c r="U3237" t="s">
        <v>21</v>
      </c>
      <c r="V3237">
        <f>IF(porsche_data[[#This Row],[Transmission]]="Automatic",1,0)</f>
        <v>0</v>
      </c>
      <c r="W3237">
        <f>IF(porsche_data[[#This Row],[Transmission]]="PDK",1,0)</f>
        <v>0</v>
      </c>
      <c r="X3237" t="s">
        <v>22</v>
      </c>
      <c r="Y3237">
        <f>IF(porsche_data[[#This Row],[Drive]]="Rear drive",0,1)</f>
        <v>0</v>
      </c>
      <c r="Z3237" t="s">
        <v>23</v>
      </c>
      <c r="AA3237" t="s">
        <v>24</v>
      </c>
      <c r="AB3237">
        <f>IF(OR(porsche_data[[#This Row],[Interior Color]]="Black",porsche_data[[#This Row],[Interior Color]]="Beige",porsche_data[[#This Row],[Interior Color]]="Brown",porsche_data[[#This Row],[Interior Color]]="Grey"),0,1)</f>
        <v>0</v>
      </c>
      <c r="AC3237" t="s">
        <v>589</v>
      </c>
      <c r="AD32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38" spans="1:30" hidden="1" x14ac:dyDescent="0.2">
      <c r="A3238" t="s">
        <v>4250</v>
      </c>
      <c r="C3238" t="e">
        <f>ABS((porsche_data[[#This Row],[Price]]-#REF!)/#REF!)</f>
        <v>#REF!</v>
      </c>
      <c r="D3238" t="s">
        <v>930</v>
      </c>
      <c r="E3238" t="s">
        <v>655</v>
      </c>
      <c r="F3238">
        <f>IF(OR(ISNUMBER(SEARCH(" 4S",porsche_data[[#This Row],[Model]])), ISNUMBER(SEARCH(" S",porsche_data[[#This Row],[Model]]))),1,0)</f>
        <v>1</v>
      </c>
      <c r="G3238">
        <f>IF(ISNUMBER(SEARCH("Turbo",porsche_data[[#This Row],[Model]])),1,0)</f>
        <v>0</v>
      </c>
      <c r="H3238">
        <f>IF(ISNUMBER(SEARCH("GT",porsche_data[[#This Row],[Model]])),1,0)</f>
        <v>0</v>
      </c>
      <c r="I3238">
        <f>IF(ISNUMBER(SEARCH("RS",porsche_data[[#This Row],[Model]])),1,0)</f>
        <v>0</v>
      </c>
      <c r="J3238">
        <f>IF(ISNUMBER(SEARCH("Targa",porsche_data[[#This Row],[Body]])),1,0)</f>
        <v>1</v>
      </c>
      <c r="K3238">
        <f>IF(ISNUMBER(SEARCH("Cabriolet",porsche_data[[#This Row],[Body]])),1,0)</f>
        <v>0</v>
      </c>
      <c r="L3238" t="s">
        <v>36</v>
      </c>
      <c r="N3238" t="s">
        <v>4251</v>
      </c>
      <c r="O3238" t="str">
        <f>IF(ISNUMBER(SEARCH("km",porsche_data[[#This Row],[Mileage0]])),porsche_data[[#This Row],[Mileage0]],"")</f>
        <v/>
      </c>
      <c r="P3238" t="s">
        <v>1017</v>
      </c>
      <c r="R3238" t="s">
        <v>569</v>
      </c>
      <c r="T3238" t="s">
        <v>20</v>
      </c>
      <c r="U3238" t="s">
        <v>21</v>
      </c>
      <c r="V3238">
        <f>IF(porsche_data[[#This Row],[Transmission]]="Automatic",1,0)</f>
        <v>0</v>
      </c>
      <c r="W3238">
        <f>IF(porsche_data[[#This Row],[Transmission]]="PDK",1,0)</f>
        <v>0</v>
      </c>
      <c r="X3238" t="s">
        <v>22</v>
      </c>
      <c r="Y3238">
        <f>IF(porsche_data[[#This Row],[Drive]]="Rear drive",0,1)</f>
        <v>0</v>
      </c>
      <c r="Z3238" t="s">
        <v>23</v>
      </c>
      <c r="AA3238" t="s">
        <v>24</v>
      </c>
      <c r="AB3238">
        <f>IF(OR(porsche_data[[#This Row],[Interior Color]]="Black",porsche_data[[#This Row],[Interior Color]]="Beige",porsche_data[[#This Row],[Interior Color]]="Brown",porsche_data[[#This Row],[Interior Color]]="Grey"),0,1)</f>
        <v>0</v>
      </c>
      <c r="AC3238" t="s">
        <v>99</v>
      </c>
      <c r="AD32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39" spans="1:30" x14ac:dyDescent="0.2">
      <c r="A3239" t="s">
        <v>401</v>
      </c>
      <c r="B3239">
        <v>79900</v>
      </c>
      <c r="C3239">
        <f>ABS((porsche_data[[#This Row],[Price]]-AVERAGE(B3171:B7626))/_xlfn.STDEV.P(B3171:B7626))</f>
        <v>1.3431246877597107</v>
      </c>
      <c r="D3239" t="s">
        <v>209</v>
      </c>
      <c r="E3239" t="s">
        <v>505</v>
      </c>
      <c r="F3239">
        <f>IF(OR(ISNUMBER(SEARCH(" 4S",porsche_data[[#This Row],[Model]])), ISNUMBER(SEARCH(" S",porsche_data[[#This Row],[Model]]))),1,0)</f>
        <v>0</v>
      </c>
      <c r="G3239">
        <f>IF(ISNUMBER(SEARCH("Turbo",porsche_data[[#This Row],[Model]])),1,0)</f>
        <v>0</v>
      </c>
      <c r="H3239">
        <f>IF(ISNUMBER(SEARCH("GT",porsche_data[[#This Row],[Model]])),1,0)</f>
        <v>0</v>
      </c>
      <c r="I3239">
        <f>IF(ISNUMBER(SEARCH("RS",porsche_data[[#This Row],[Model]])),1,0)</f>
        <v>0</v>
      </c>
      <c r="J3239">
        <f>IF(ISNUMBER(SEARCH("Targa",porsche_data[[#This Row],[Body]])),1,0)</f>
        <v>0</v>
      </c>
      <c r="K3239">
        <f>IF(ISNUMBER(SEARCH("Cabriolet",porsche_data[[#This Row],[Body]])),1,0)</f>
        <v>1</v>
      </c>
      <c r="L3239" t="s">
        <v>16</v>
      </c>
      <c r="M3239">
        <v>911</v>
      </c>
      <c r="N3239" t="s">
        <v>4620</v>
      </c>
      <c r="O3239" s="3">
        <f>1*(LEFT(porsche_data[[#This Row],[Mileage0]],FIND(" ",porsche_data[[#This Row],[Mileage0]])-1))</f>
        <v>147350</v>
      </c>
      <c r="P3239" t="s">
        <v>59</v>
      </c>
      <c r="Q3239">
        <v>231</v>
      </c>
      <c r="R3239" t="s">
        <v>60</v>
      </c>
      <c r="S3239">
        <f>1*(LEFT(porsche_data[[#This Row],[Cylinder Capacity]],FIND(" ",porsche_data[[#This Row],[Cylinder Capacity]])-1))</f>
        <v>3.2</v>
      </c>
      <c r="T3239" t="s">
        <v>20</v>
      </c>
      <c r="U3239" t="s">
        <v>21</v>
      </c>
      <c r="V3239">
        <f>IF(porsche_data[[#This Row],[Transmission]]="Automatic",1,0)</f>
        <v>0</v>
      </c>
      <c r="W3239">
        <f>IF(porsche_data[[#This Row],[Transmission]]="PDK",1,0)</f>
        <v>0</v>
      </c>
      <c r="X3239" t="s">
        <v>22</v>
      </c>
      <c r="Y3239">
        <f>IF(porsche_data[[#This Row],[Drive]]="Rear drive",0,1)</f>
        <v>0</v>
      </c>
      <c r="Z3239" t="s">
        <v>23</v>
      </c>
      <c r="AA3239" t="s">
        <v>24</v>
      </c>
      <c r="AB3239">
        <f>IF(OR(porsche_data[[#This Row],[Interior Color]]="Black",porsche_data[[#This Row],[Interior Color]]="Beige",porsche_data[[#This Row],[Interior Color]]="Brown",porsche_data[[#This Row],[Interior Color]]="Grey"),0,1)</f>
        <v>0</v>
      </c>
      <c r="AC3239" t="s">
        <v>40</v>
      </c>
      <c r="AD32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40" spans="1:30" hidden="1" x14ac:dyDescent="0.2">
      <c r="A3240" t="s">
        <v>1337</v>
      </c>
      <c r="C3240" t="e">
        <f>ABS((porsche_data[[#This Row],[Price]]-#REF!)/#REF!)</f>
        <v>#REF!</v>
      </c>
      <c r="D3240" t="s">
        <v>93</v>
      </c>
      <c r="E3240" t="s">
        <v>107</v>
      </c>
      <c r="F3240">
        <f>IF(OR(ISNUMBER(SEARCH(" 4S",porsche_data[[#This Row],[Model]])), ISNUMBER(SEARCH(" S",porsche_data[[#This Row],[Model]]))),1,0)</f>
        <v>1</v>
      </c>
      <c r="G3240">
        <f>IF(ISNUMBER(SEARCH("Turbo",porsche_data[[#This Row],[Model]])),1,0)</f>
        <v>0</v>
      </c>
      <c r="H3240">
        <f>IF(ISNUMBER(SEARCH("GT",porsche_data[[#This Row],[Model]])),1,0)</f>
        <v>0</v>
      </c>
      <c r="I3240">
        <f>IF(ISNUMBER(SEARCH("RS",porsche_data[[#This Row],[Model]])),1,0)</f>
        <v>0</v>
      </c>
      <c r="J3240">
        <f>IF(ISNUMBER(SEARCH("Targa",porsche_data[[#This Row],[Body]])),1,0)</f>
        <v>0</v>
      </c>
      <c r="K3240">
        <f>IF(ISNUMBER(SEARCH("Cabriolet",porsche_data[[#This Row],[Body]])),1,0)</f>
        <v>0</v>
      </c>
      <c r="L3240" t="s">
        <v>108</v>
      </c>
      <c r="N3240" t="s">
        <v>3333</v>
      </c>
      <c r="O3240" t="str">
        <f>IF(ISNUMBER(SEARCH("km",porsche_data[[#This Row],[Mileage0]])),porsche_data[[#This Row],[Mileage0]],"")</f>
        <v>89 km</v>
      </c>
      <c r="P3240" t="s">
        <v>110</v>
      </c>
      <c r="R3240" t="s">
        <v>111</v>
      </c>
      <c r="T3240" t="s">
        <v>20</v>
      </c>
      <c r="U3240" t="s">
        <v>21</v>
      </c>
      <c r="V3240">
        <f>IF(porsche_data[[#This Row],[Transmission]]="Automatic",1,0)</f>
        <v>0</v>
      </c>
      <c r="W3240">
        <f>IF(porsche_data[[#This Row],[Transmission]]="PDK",1,0)</f>
        <v>0</v>
      </c>
      <c r="X3240" t="s">
        <v>22</v>
      </c>
      <c r="Y3240">
        <f>IF(porsche_data[[#This Row],[Drive]]="Rear drive",0,1)</f>
        <v>0</v>
      </c>
      <c r="Z3240" t="s">
        <v>23</v>
      </c>
      <c r="AA3240" t="s">
        <v>24</v>
      </c>
      <c r="AB3240">
        <f>IF(OR(porsche_data[[#This Row],[Interior Color]]="Black",porsche_data[[#This Row],[Interior Color]]="Beige",porsche_data[[#This Row],[Interior Color]]="Brown",porsche_data[[#This Row],[Interior Color]]="Grey"),0,1)</f>
        <v>0</v>
      </c>
      <c r="AC3240" t="s">
        <v>99</v>
      </c>
      <c r="AD32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41" spans="1:30" hidden="1" x14ac:dyDescent="0.2">
      <c r="A3241" t="s">
        <v>25</v>
      </c>
      <c r="C3241" t="e">
        <f>ABS((porsche_data[[#This Row],[Price]]-#REF!)/#REF!)</f>
        <v>#REF!</v>
      </c>
      <c r="D3241" t="s">
        <v>25</v>
      </c>
      <c r="E3241" t="s">
        <v>25</v>
      </c>
      <c r="F3241">
        <f>IF(OR(ISNUMBER(SEARCH(" 4S",porsche_data[[#This Row],[Model]])), ISNUMBER(SEARCH(" S",porsche_data[[#This Row],[Model]]))),1,0)</f>
        <v>0</v>
      </c>
      <c r="G3241">
        <f>IF(ISNUMBER(SEARCH("Turbo",porsche_data[[#This Row],[Model]])),1,0)</f>
        <v>0</v>
      </c>
      <c r="H3241">
        <f>IF(ISNUMBER(SEARCH("GT",porsche_data[[#This Row],[Model]])),1,0)</f>
        <v>0</v>
      </c>
      <c r="I3241">
        <f>IF(ISNUMBER(SEARCH("RS",porsche_data[[#This Row],[Model]])),1,0)</f>
        <v>0</v>
      </c>
      <c r="J3241">
        <f>IF(ISNUMBER(SEARCH("Targa",porsche_data[[#This Row],[Body]])),1,0)</f>
        <v>0</v>
      </c>
      <c r="K3241">
        <f>IF(ISNUMBER(SEARCH("Cabriolet",porsche_data[[#This Row],[Body]])),1,0)</f>
        <v>0</v>
      </c>
      <c r="L3241" t="s">
        <v>25</v>
      </c>
      <c r="N3241" t="s">
        <v>25</v>
      </c>
      <c r="O3241" t="str">
        <f>IF(ISNUMBER(SEARCH("km",porsche_data[[#This Row],[Mileage0]])),porsche_data[[#This Row],[Mileage0]],"")</f>
        <v/>
      </c>
      <c r="P3241" t="s">
        <v>25</v>
      </c>
      <c r="R3241" t="s">
        <v>25</v>
      </c>
      <c r="T3241" t="s">
        <v>25</v>
      </c>
      <c r="U3241" t="s">
        <v>25</v>
      </c>
      <c r="V3241">
        <f>IF(porsche_data[[#This Row],[Transmission]]="Automatic",1,0)</f>
        <v>0</v>
      </c>
      <c r="W3241">
        <f>IF(porsche_data[[#This Row],[Transmission]]="PDK",1,0)</f>
        <v>0</v>
      </c>
      <c r="X3241" t="s">
        <v>25</v>
      </c>
      <c r="Y3241">
        <f>IF(porsche_data[[#This Row],[Drive]]="Rear drive",0,1)</f>
        <v>1</v>
      </c>
      <c r="Z3241" t="s">
        <v>25</v>
      </c>
      <c r="AA3241" t="s">
        <v>25</v>
      </c>
      <c r="AB3241">
        <f>IF(OR(porsche_data[[#This Row],[Interior Color]]="Black",porsche_data[[#This Row],[Interior Color]]="Beige",porsche_data[[#This Row],[Interior Color]]="Brown",porsche_data[[#This Row],[Interior Color]]="Grey"),0,1)</f>
        <v>1</v>
      </c>
      <c r="AC3241" t="s">
        <v>25</v>
      </c>
      <c r="AD32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42" spans="1:30" x14ac:dyDescent="0.2">
      <c r="A3242" t="s">
        <v>401</v>
      </c>
      <c r="B3242">
        <v>79900</v>
      </c>
      <c r="C3242">
        <f>ABS((porsche_data[[#This Row],[Price]]-AVERAGE(B3174:B7629))/_xlfn.STDEV.P(B3174:B7629))</f>
        <v>1.3431246877597107</v>
      </c>
      <c r="D3242" t="s">
        <v>298</v>
      </c>
      <c r="E3242" t="s">
        <v>891</v>
      </c>
      <c r="F3242">
        <f>IF(OR(ISNUMBER(SEARCH(" 4S",porsche_data[[#This Row],[Model]])), ISNUMBER(SEARCH(" S",porsche_data[[#This Row],[Model]]))),1,0)</f>
        <v>0</v>
      </c>
      <c r="G3242">
        <f>IF(ISNUMBER(SEARCH("Turbo",porsche_data[[#This Row],[Model]])),1,0)</f>
        <v>1</v>
      </c>
      <c r="H3242">
        <f>IF(ISNUMBER(SEARCH("GT",porsche_data[[#This Row],[Model]])),1,0)</f>
        <v>0</v>
      </c>
      <c r="I3242">
        <f>IF(ISNUMBER(SEARCH("RS",porsche_data[[#This Row],[Model]])),1,0)</f>
        <v>0</v>
      </c>
      <c r="J3242">
        <f>IF(ISNUMBER(SEARCH("Targa",porsche_data[[#This Row],[Body]])),1,0)</f>
        <v>0</v>
      </c>
      <c r="K3242">
        <f>IF(ISNUMBER(SEARCH("Cabriolet",porsche_data[[#This Row],[Body]])),1,0)</f>
        <v>0</v>
      </c>
      <c r="L3242" t="s">
        <v>44</v>
      </c>
      <c r="M3242">
        <v>997</v>
      </c>
      <c r="N3242" t="s">
        <v>2108</v>
      </c>
      <c r="O3242" s="3">
        <f>1*(LEFT(porsche_data[[#This Row],[Mileage0]],FIND(" ",porsche_data[[#This Row],[Mileage0]])-1))</f>
        <v>136000</v>
      </c>
      <c r="P3242" t="s">
        <v>178</v>
      </c>
      <c r="Q3242">
        <v>480</v>
      </c>
      <c r="R3242" t="s">
        <v>19</v>
      </c>
      <c r="S3242">
        <f>1*(LEFT(porsche_data[[#This Row],[Cylinder Capacity]],FIND(" ",porsche_data[[#This Row],[Cylinder Capacity]])-1))</f>
        <v>3.6</v>
      </c>
      <c r="T3242" t="s">
        <v>20</v>
      </c>
      <c r="U3242" t="s">
        <v>21</v>
      </c>
      <c r="V3242">
        <f>IF(porsche_data[[#This Row],[Transmission]]="Automatic",1,0)</f>
        <v>0</v>
      </c>
      <c r="W3242">
        <f>IF(porsche_data[[#This Row],[Transmission]]="PDK",1,0)</f>
        <v>0</v>
      </c>
      <c r="X3242" t="s">
        <v>46</v>
      </c>
      <c r="Y3242">
        <f>IF(porsche_data[[#This Row],[Drive]]="Rear drive",0,1)</f>
        <v>1</v>
      </c>
      <c r="Z3242" t="s">
        <v>23</v>
      </c>
      <c r="AA3242" t="s">
        <v>68</v>
      </c>
      <c r="AB3242">
        <f>IF(OR(porsche_data[[#This Row],[Interior Color]]="Black",porsche_data[[#This Row],[Interior Color]]="Beige",porsche_data[[#This Row],[Interior Color]]="Brown",porsche_data[[#This Row],[Interior Color]]="Grey"),0,1)</f>
        <v>0</v>
      </c>
      <c r="AC3242" t="s">
        <v>24</v>
      </c>
      <c r="AD32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43" spans="1:30" hidden="1" x14ac:dyDescent="0.2">
      <c r="A3243" t="s">
        <v>401</v>
      </c>
      <c r="B3243">
        <v>79900</v>
      </c>
      <c r="C3243" t="e">
        <f>ABS((porsche_data[[#This Row],[Price]]-#REF!)/#REF!)</f>
        <v>#REF!</v>
      </c>
      <c r="D3243" t="s">
        <v>492</v>
      </c>
      <c r="E3243" t="s">
        <v>35</v>
      </c>
      <c r="F3243">
        <f>IF(OR(ISNUMBER(SEARCH(" 4S",porsche_data[[#This Row],[Model]])), ISNUMBER(SEARCH(" S",porsche_data[[#This Row],[Model]]))),1,0)</f>
        <v>0</v>
      </c>
      <c r="G3243">
        <f>IF(ISNUMBER(SEARCH("Turbo",porsche_data[[#This Row],[Model]])),1,0)</f>
        <v>0</v>
      </c>
      <c r="H3243">
        <f>IF(ISNUMBER(SEARCH("GT",porsche_data[[#This Row],[Model]])),1,0)</f>
        <v>0</v>
      </c>
      <c r="I3243">
        <f>IF(ISNUMBER(SEARCH("RS",porsche_data[[#This Row],[Model]])),1,0)</f>
        <v>0</v>
      </c>
      <c r="J3243">
        <f>IF(ISNUMBER(SEARCH("Targa",porsche_data[[#This Row],[Body]])),1,0)</f>
        <v>0</v>
      </c>
      <c r="K3243">
        <f>IF(ISNUMBER(SEARCH("Cabriolet",porsche_data[[#This Row],[Body]])),1,0)</f>
        <v>0</v>
      </c>
      <c r="L3243" t="s">
        <v>44</v>
      </c>
      <c r="N3243" t="s">
        <v>4889</v>
      </c>
      <c r="O3243" t="str">
        <f>IF(ISNUMBER(SEARCH("km",porsche_data[[#This Row],[Mileage0]])),porsche_data[[#This Row],[Mileage0]],"")</f>
        <v>53842 km</v>
      </c>
      <c r="P3243" t="s">
        <v>121</v>
      </c>
      <c r="R3243" t="s">
        <v>2990</v>
      </c>
      <c r="T3243" t="s">
        <v>20</v>
      </c>
      <c r="U3243" t="s">
        <v>21</v>
      </c>
      <c r="V3243">
        <f>IF(porsche_data[[#This Row],[Transmission]]="Automatic",1,0)</f>
        <v>0</v>
      </c>
      <c r="W3243">
        <f>IF(porsche_data[[#This Row],[Transmission]]="PDK",1,0)</f>
        <v>0</v>
      </c>
      <c r="X3243" t="s">
        <v>22</v>
      </c>
      <c r="Y3243">
        <f>IF(porsche_data[[#This Row],[Drive]]="Rear drive",0,1)</f>
        <v>0</v>
      </c>
      <c r="Z3243" t="s">
        <v>23</v>
      </c>
      <c r="AA3243" t="s">
        <v>24</v>
      </c>
      <c r="AB3243">
        <f>IF(OR(porsche_data[[#This Row],[Interior Color]]="Black",porsche_data[[#This Row],[Interior Color]]="Beige",porsche_data[[#This Row],[Interior Color]]="Brown",porsche_data[[#This Row],[Interior Color]]="Grey"),0,1)</f>
        <v>0</v>
      </c>
      <c r="AC3243" t="s">
        <v>116</v>
      </c>
      <c r="AD32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44" spans="1:30" x14ac:dyDescent="0.2">
      <c r="A3244" t="s">
        <v>401</v>
      </c>
      <c r="B3244">
        <v>79900</v>
      </c>
      <c r="C3244">
        <f>ABS((porsche_data[[#This Row],[Price]]-AVERAGE(B3176:B7631))/_xlfn.STDEV.P(B3176:B7631))</f>
        <v>1.3471531087239974</v>
      </c>
      <c r="D3244" t="s">
        <v>303</v>
      </c>
      <c r="E3244" t="s">
        <v>397</v>
      </c>
      <c r="F3244">
        <f>IF(OR(ISNUMBER(SEARCH(" 4S",porsche_data[[#This Row],[Model]])), ISNUMBER(SEARCH(" S",porsche_data[[#This Row],[Model]]))),1,0)</f>
        <v>1</v>
      </c>
      <c r="G3244">
        <f>IF(ISNUMBER(SEARCH("Turbo",porsche_data[[#This Row],[Model]])),1,0)</f>
        <v>0</v>
      </c>
      <c r="H3244">
        <f>IF(ISNUMBER(SEARCH("GT",porsche_data[[#This Row],[Model]])),1,0)</f>
        <v>0</v>
      </c>
      <c r="I3244">
        <f>IF(ISNUMBER(SEARCH("RS",porsche_data[[#This Row],[Model]])),1,0)</f>
        <v>0</v>
      </c>
      <c r="J3244">
        <f>IF(ISNUMBER(SEARCH("Targa",porsche_data[[#This Row],[Body]])),1,0)</f>
        <v>0</v>
      </c>
      <c r="K3244">
        <f>IF(ISNUMBER(SEARCH("Cabriolet",porsche_data[[#This Row],[Body]])),1,0)</f>
        <v>1</v>
      </c>
      <c r="L3244" t="s">
        <v>16</v>
      </c>
      <c r="M3244">
        <v>997</v>
      </c>
      <c r="N3244" t="s">
        <v>695</v>
      </c>
      <c r="O3244" s="3">
        <f>1*(LEFT(porsche_data[[#This Row],[Mileage0]],FIND(" ",porsche_data[[#This Row],[Mileage0]])-1))</f>
        <v>75000</v>
      </c>
      <c r="P3244" t="s">
        <v>182</v>
      </c>
      <c r="Q3244">
        <v>385</v>
      </c>
      <c r="R3244" t="s">
        <v>88</v>
      </c>
      <c r="S3244">
        <f>1*(LEFT(porsche_data[[#This Row],[Cylinder Capacity]],FIND(" ",porsche_data[[#This Row],[Cylinder Capacity]])-1))</f>
        <v>3.8</v>
      </c>
      <c r="T3244" t="s">
        <v>20</v>
      </c>
      <c r="U3244" t="s">
        <v>31</v>
      </c>
      <c r="V3244">
        <f>IF(porsche_data[[#This Row],[Transmission]]="Automatic",1,0)</f>
        <v>0</v>
      </c>
      <c r="W3244">
        <f>IF(porsche_data[[#This Row],[Transmission]]="PDK",1,0)</f>
        <v>1</v>
      </c>
      <c r="X3244" t="s">
        <v>46</v>
      </c>
      <c r="Y3244">
        <f>IF(porsche_data[[#This Row],[Drive]]="Rear drive",0,1)</f>
        <v>1</v>
      </c>
      <c r="Z3244" t="s">
        <v>23</v>
      </c>
      <c r="AA3244" t="s">
        <v>68</v>
      </c>
      <c r="AB3244">
        <f>IF(OR(porsche_data[[#This Row],[Interior Color]]="Black",porsche_data[[#This Row],[Interior Color]]="Beige",porsche_data[[#This Row],[Interior Color]]="Brown",porsche_data[[#This Row],[Interior Color]]="Grey"),0,1)</f>
        <v>0</v>
      </c>
      <c r="AC3244" t="s">
        <v>24</v>
      </c>
      <c r="AD32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45" spans="1:30" hidden="1" x14ac:dyDescent="0.2">
      <c r="A3245" t="s">
        <v>4257</v>
      </c>
      <c r="C3245" t="e">
        <f>ABS((porsche_data[[#This Row],[Price]]-#REF!)/#REF!)</f>
        <v>#REF!</v>
      </c>
      <c r="D3245" t="s">
        <v>90</v>
      </c>
      <c r="E3245" t="s">
        <v>260</v>
      </c>
      <c r="F3245">
        <f>IF(OR(ISNUMBER(SEARCH(" 4S",porsche_data[[#This Row],[Model]])), ISNUMBER(SEARCH(" S",porsche_data[[#This Row],[Model]]))),1,0)</f>
        <v>0</v>
      </c>
      <c r="G3245">
        <f>IF(ISNUMBER(SEARCH("Turbo",porsche_data[[#This Row],[Model]])),1,0)</f>
        <v>0</v>
      </c>
      <c r="H3245">
        <f>IF(ISNUMBER(SEARCH("GT",porsche_data[[#This Row],[Model]])),1,0)</f>
        <v>1</v>
      </c>
      <c r="I3245">
        <f>IF(ISNUMBER(SEARCH("RS",porsche_data[[#This Row],[Model]])),1,0)</f>
        <v>0</v>
      </c>
      <c r="J3245">
        <f>IF(ISNUMBER(SEARCH("Targa",porsche_data[[#This Row],[Body]])),1,0)</f>
        <v>0</v>
      </c>
      <c r="K3245">
        <f>IF(ISNUMBER(SEARCH("Cabriolet",porsche_data[[#This Row],[Body]])),1,0)</f>
        <v>0</v>
      </c>
      <c r="L3245" t="s">
        <v>44</v>
      </c>
      <c r="N3245" t="s">
        <v>4258</v>
      </c>
      <c r="O3245" t="str">
        <f>IF(ISNUMBER(SEARCH("km",porsche_data[[#This Row],[Mileage0]])),porsche_data[[#This Row],[Mileage0]],"")</f>
        <v>72800 km</v>
      </c>
      <c r="P3245" t="s">
        <v>66</v>
      </c>
      <c r="R3245" t="s">
        <v>67</v>
      </c>
      <c r="T3245" t="s">
        <v>20</v>
      </c>
      <c r="U3245" t="s">
        <v>31</v>
      </c>
      <c r="V3245">
        <f>IF(porsche_data[[#This Row],[Transmission]]="Automatic",1,0)</f>
        <v>0</v>
      </c>
      <c r="W3245">
        <f>IF(porsche_data[[#This Row],[Transmission]]="PDK",1,0)</f>
        <v>1</v>
      </c>
      <c r="X3245" t="s">
        <v>22</v>
      </c>
      <c r="Y3245">
        <f>IF(porsche_data[[#This Row],[Drive]]="Rear drive",0,1)</f>
        <v>0</v>
      </c>
      <c r="Z3245" t="s">
        <v>23</v>
      </c>
      <c r="AA3245" t="s">
        <v>24</v>
      </c>
      <c r="AB3245">
        <f>IF(OR(porsche_data[[#This Row],[Interior Color]]="Black",porsche_data[[#This Row],[Interior Color]]="Beige",porsche_data[[#This Row],[Interior Color]]="Brown",porsche_data[[#This Row],[Interior Color]]="Grey"),0,1)</f>
        <v>0</v>
      </c>
      <c r="AC3245" t="s">
        <v>54</v>
      </c>
      <c r="AD32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46" spans="1:30" hidden="1" x14ac:dyDescent="0.2">
      <c r="A3246" t="s">
        <v>4259</v>
      </c>
      <c r="C3246" t="e">
        <f>ABS((porsche_data[[#This Row],[Price]]-#REF!)/#REF!)</f>
        <v>#REF!</v>
      </c>
      <c r="D3246" t="s">
        <v>152</v>
      </c>
      <c r="E3246" t="s">
        <v>272</v>
      </c>
      <c r="F3246">
        <f>IF(OR(ISNUMBER(SEARCH(" 4S",porsche_data[[#This Row],[Model]])), ISNUMBER(SEARCH(" S",porsche_data[[#This Row],[Model]]))),1,0)</f>
        <v>1</v>
      </c>
      <c r="G3246">
        <f>IF(ISNUMBER(SEARCH("Turbo",porsche_data[[#This Row],[Model]])),1,0)</f>
        <v>0</v>
      </c>
      <c r="H3246">
        <f>IF(ISNUMBER(SEARCH("GT",porsche_data[[#This Row],[Model]])),1,0)</f>
        <v>0</v>
      </c>
      <c r="I3246">
        <f>IF(ISNUMBER(SEARCH("RS",porsche_data[[#This Row],[Model]])),1,0)</f>
        <v>1</v>
      </c>
      <c r="J3246">
        <f>IF(ISNUMBER(SEARCH("Targa",porsche_data[[#This Row],[Body]])),1,0)</f>
        <v>0</v>
      </c>
      <c r="K3246">
        <f>IF(ISNUMBER(SEARCH("Cabriolet",porsche_data[[#This Row],[Body]])),1,0)</f>
        <v>1</v>
      </c>
      <c r="L3246" t="s">
        <v>16</v>
      </c>
      <c r="N3246" t="s">
        <v>3782</v>
      </c>
      <c r="O3246" t="str">
        <f>IF(ISNUMBER(SEARCH("km",porsche_data[[#This Row],[Mileage0]])),porsche_data[[#This Row],[Mileage0]],"")</f>
        <v>300 km</v>
      </c>
      <c r="P3246" t="s">
        <v>141</v>
      </c>
      <c r="R3246" t="s">
        <v>111</v>
      </c>
      <c r="T3246" t="s">
        <v>20</v>
      </c>
      <c r="U3246" t="s">
        <v>31</v>
      </c>
      <c r="V3246">
        <f>IF(porsche_data[[#This Row],[Transmission]]="Automatic",1,0)</f>
        <v>0</v>
      </c>
      <c r="W3246">
        <f>IF(porsche_data[[#This Row],[Transmission]]="PDK",1,0)</f>
        <v>1</v>
      </c>
      <c r="X3246" t="s">
        <v>22</v>
      </c>
      <c r="Y3246">
        <f>IF(porsche_data[[#This Row],[Drive]]="Rear drive",0,1)</f>
        <v>0</v>
      </c>
      <c r="Z3246" t="s">
        <v>23</v>
      </c>
      <c r="AA3246" t="s">
        <v>24</v>
      </c>
      <c r="AB3246">
        <f>IF(OR(porsche_data[[#This Row],[Interior Color]]="Black",porsche_data[[#This Row],[Interior Color]]="Beige",porsche_data[[#This Row],[Interior Color]]="Brown",porsche_data[[#This Row],[Interior Color]]="Grey"),0,1)</f>
        <v>0</v>
      </c>
      <c r="AC3246" t="s">
        <v>54</v>
      </c>
      <c r="AD32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47" spans="1:30" hidden="1" x14ac:dyDescent="0.2">
      <c r="A3247" t="s">
        <v>25</v>
      </c>
      <c r="C3247" t="e">
        <f>ABS((porsche_data[[#This Row],[Price]]-#REF!)/#REF!)</f>
        <v>#REF!</v>
      </c>
      <c r="D3247" t="s">
        <v>25</v>
      </c>
      <c r="E3247" t="s">
        <v>25</v>
      </c>
      <c r="F3247">
        <f>IF(OR(ISNUMBER(SEARCH(" 4S",porsche_data[[#This Row],[Model]])), ISNUMBER(SEARCH(" S",porsche_data[[#This Row],[Model]]))),1,0)</f>
        <v>0</v>
      </c>
      <c r="G3247">
        <f>IF(ISNUMBER(SEARCH("Turbo",porsche_data[[#This Row],[Model]])),1,0)</f>
        <v>0</v>
      </c>
      <c r="H3247">
        <f>IF(ISNUMBER(SEARCH("GT",porsche_data[[#This Row],[Model]])),1,0)</f>
        <v>0</v>
      </c>
      <c r="I3247">
        <f>IF(ISNUMBER(SEARCH("RS",porsche_data[[#This Row],[Model]])),1,0)</f>
        <v>0</v>
      </c>
      <c r="J3247">
        <f>IF(ISNUMBER(SEARCH("Targa",porsche_data[[#This Row],[Body]])),1,0)</f>
        <v>0</v>
      </c>
      <c r="K3247">
        <f>IF(ISNUMBER(SEARCH("Cabriolet",porsche_data[[#This Row],[Body]])),1,0)</f>
        <v>0</v>
      </c>
      <c r="L3247" t="s">
        <v>25</v>
      </c>
      <c r="N3247" t="s">
        <v>25</v>
      </c>
      <c r="O3247" t="str">
        <f>IF(ISNUMBER(SEARCH("km",porsche_data[[#This Row],[Mileage0]])),porsche_data[[#This Row],[Mileage0]],"")</f>
        <v/>
      </c>
      <c r="P3247" t="s">
        <v>25</v>
      </c>
      <c r="R3247" t="s">
        <v>25</v>
      </c>
      <c r="T3247" t="s">
        <v>25</v>
      </c>
      <c r="U3247" t="s">
        <v>25</v>
      </c>
      <c r="V3247">
        <f>IF(porsche_data[[#This Row],[Transmission]]="Automatic",1,0)</f>
        <v>0</v>
      </c>
      <c r="W3247">
        <f>IF(porsche_data[[#This Row],[Transmission]]="PDK",1,0)</f>
        <v>0</v>
      </c>
      <c r="X3247" t="s">
        <v>25</v>
      </c>
      <c r="Y3247">
        <f>IF(porsche_data[[#This Row],[Drive]]="Rear drive",0,1)</f>
        <v>1</v>
      </c>
      <c r="Z3247" t="s">
        <v>25</v>
      </c>
      <c r="AA3247" t="s">
        <v>25</v>
      </c>
      <c r="AB3247">
        <f>IF(OR(porsche_data[[#This Row],[Interior Color]]="Black",porsche_data[[#This Row],[Interior Color]]="Beige",porsche_data[[#This Row],[Interior Color]]="Brown",porsche_data[[#This Row],[Interior Color]]="Grey"),0,1)</f>
        <v>1</v>
      </c>
      <c r="AC3247" t="s">
        <v>25</v>
      </c>
      <c r="AD32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48" spans="1:30" hidden="1" x14ac:dyDescent="0.2">
      <c r="A3248" t="s">
        <v>25</v>
      </c>
      <c r="C3248" t="e">
        <f>ABS((porsche_data[[#This Row],[Price]]-#REF!)/#REF!)</f>
        <v>#REF!</v>
      </c>
      <c r="D3248" t="s">
        <v>42</v>
      </c>
      <c r="E3248" t="s">
        <v>230</v>
      </c>
      <c r="F3248">
        <f>IF(OR(ISNUMBER(SEARCH(" 4S",porsche_data[[#This Row],[Model]])), ISNUMBER(SEARCH(" S",porsche_data[[#This Row],[Model]]))),1,0)</f>
        <v>0</v>
      </c>
      <c r="G3248">
        <f>IF(ISNUMBER(SEARCH("Turbo",porsche_data[[#This Row],[Model]])),1,0)</f>
        <v>0</v>
      </c>
      <c r="H3248">
        <f>IF(ISNUMBER(SEARCH("GT",porsche_data[[#This Row],[Model]])),1,0)</f>
        <v>0</v>
      </c>
      <c r="I3248">
        <f>IF(ISNUMBER(SEARCH("RS",porsche_data[[#This Row],[Model]])),1,0)</f>
        <v>0</v>
      </c>
      <c r="J3248">
        <f>IF(ISNUMBER(SEARCH("Targa",porsche_data[[#This Row],[Body]])),1,0)</f>
        <v>0</v>
      </c>
      <c r="K3248">
        <f>IF(ISNUMBER(SEARCH("Cabriolet",porsche_data[[#This Row],[Body]])),1,0)</f>
        <v>1</v>
      </c>
      <c r="L3248" t="s">
        <v>16</v>
      </c>
      <c r="N3248" t="s">
        <v>4260</v>
      </c>
      <c r="O3248" t="str">
        <f>IF(ISNUMBER(SEARCH("km",porsche_data[[#This Row],[Mileage0]])),porsche_data[[#This Row],[Mileage0]],"")</f>
        <v>96568 km</v>
      </c>
      <c r="P3248" t="s">
        <v>18</v>
      </c>
      <c r="R3248" t="s">
        <v>19</v>
      </c>
      <c r="T3248" t="s">
        <v>20</v>
      </c>
      <c r="U3248" t="s">
        <v>21</v>
      </c>
      <c r="V3248">
        <f>IF(porsche_data[[#This Row],[Transmission]]="Automatic",1,0)</f>
        <v>0</v>
      </c>
      <c r="W3248">
        <f>IF(porsche_data[[#This Row],[Transmission]]="PDK",1,0)</f>
        <v>0</v>
      </c>
      <c r="X3248" t="s">
        <v>22</v>
      </c>
      <c r="Y3248">
        <f>IF(porsche_data[[#This Row],[Drive]]="Rear drive",0,1)</f>
        <v>0</v>
      </c>
      <c r="Z3248" t="s">
        <v>23</v>
      </c>
      <c r="AA3248" t="s">
        <v>24</v>
      </c>
      <c r="AB3248">
        <f>IF(OR(porsche_data[[#This Row],[Interior Color]]="Black",porsche_data[[#This Row],[Interior Color]]="Beige",porsche_data[[#This Row],[Interior Color]]="Brown",porsche_data[[#This Row],[Interior Color]]="Grey"),0,1)</f>
        <v>0</v>
      </c>
      <c r="AC3248" t="s">
        <v>32</v>
      </c>
      <c r="AD32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49" spans="1:30" hidden="1" x14ac:dyDescent="0.2">
      <c r="A3249" t="s">
        <v>401</v>
      </c>
      <c r="B3249">
        <v>79900</v>
      </c>
      <c r="C3249" t="e">
        <f>ABS((porsche_data[[#This Row],[Price]]-#REF!)/#REF!)</f>
        <v>#REF!</v>
      </c>
      <c r="D3249" t="s">
        <v>767</v>
      </c>
      <c r="E3249" t="s">
        <v>655</v>
      </c>
      <c r="F3249">
        <f>IF(OR(ISNUMBER(SEARCH(" 4S",porsche_data[[#This Row],[Model]])), ISNUMBER(SEARCH(" S",porsche_data[[#This Row],[Model]]))),1,0)</f>
        <v>1</v>
      </c>
      <c r="G3249">
        <f>IF(ISNUMBER(SEARCH("Turbo",porsche_data[[#This Row],[Model]])),1,0)</f>
        <v>0</v>
      </c>
      <c r="H3249">
        <f>IF(ISNUMBER(SEARCH("GT",porsche_data[[#This Row],[Model]])),1,0)</f>
        <v>0</v>
      </c>
      <c r="I3249">
        <f>IF(ISNUMBER(SEARCH("RS",porsche_data[[#This Row],[Model]])),1,0)</f>
        <v>0</v>
      </c>
      <c r="J3249">
        <f>IF(ISNUMBER(SEARCH("Targa",porsche_data[[#This Row],[Body]])),1,0)</f>
        <v>0</v>
      </c>
      <c r="K3249">
        <f>IF(ISNUMBER(SEARCH("Cabriolet",porsche_data[[#This Row],[Body]])),1,0)</f>
        <v>0</v>
      </c>
      <c r="L3249" t="s">
        <v>44</v>
      </c>
      <c r="N3249" t="s">
        <v>521</v>
      </c>
      <c r="O3249" t="str">
        <f>IF(ISNUMBER(SEARCH("km",porsche_data[[#This Row],[Mileage0]])),porsche_data[[#This Row],[Mileage0]],"")</f>
        <v>3000 km</v>
      </c>
      <c r="P3249" t="s">
        <v>1011</v>
      </c>
      <c r="R3249" t="s">
        <v>39</v>
      </c>
      <c r="T3249" t="s">
        <v>20</v>
      </c>
      <c r="U3249" t="s">
        <v>21</v>
      </c>
      <c r="V3249">
        <f>IF(porsche_data[[#This Row],[Transmission]]="Automatic",1,0)</f>
        <v>0</v>
      </c>
      <c r="W3249">
        <f>IF(porsche_data[[#This Row],[Transmission]]="PDK",1,0)</f>
        <v>0</v>
      </c>
      <c r="X3249" t="s">
        <v>22</v>
      </c>
      <c r="Y3249">
        <f>IF(porsche_data[[#This Row],[Drive]]="Rear drive",0,1)</f>
        <v>0</v>
      </c>
      <c r="Z3249" t="s">
        <v>23</v>
      </c>
      <c r="AA3249" t="s">
        <v>24</v>
      </c>
      <c r="AB3249">
        <f>IF(OR(porsche_data[[#This Row],[Interior Color]]="Black",porsche_data[[#This Row],[Interior Color]]="Beige",porsche_data[[#This Row],[Interior Color]]="Brown",porsche_data[[#This Row],[Interior Color]]="Grey"),0,1)</f>
        <v>0</v>
      </c>
      <c r="AC3249" t="s">
        <v>40</v>
      </c>
      <c r="AD32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50" spans="1:30" hidden="1" x14ac:dyDescent="0.2">
      <c r="A3250" t="s">
        <v>2191</v>
      </c>
      <c r="C3250" t="e">
        <f>ABS((porsche_data[[#This Row],[Price]]-#REF!)/#REF!)</f>
        <v>#REF!</v>
      </c>
      <c r="D3250" t="s">
        <v>106</v>
      </c>
      <c r="E3250" t="s">
        <v>200</v>
      </c>
      <c r="F3250">
        <f>IF(OR(ISNUMBER(SEARCH(" 4S",porsche_data[[#This Row],[Model]])), ISNUMBER(SEARCH(" S",porsche_data[[#This Row],[Model]]))),1,0)</f>
        <v>0</v>
      </c>
      <c r="G3250">
        <f>IF(ISNUMBER(SEARCH("Turbo",porsche_data[[#This Row],[Model]])),1,0)</f>
        <v>0</v>
      </c>
      <c r="H3250">
        <f>IF(ISNUMBER(SEARCH("GT",porsche_data[[#This Row],[Model]])),1,0)</f>
        <v>0</v>
      </c>
      <c r="I3250">
        <f>IF(ISNUMBER(SEARCH("RS",porsche_data[[#This Row],[Model]])),1,0)</f>
        <v>0</v>
      </c>
      <c r="J3250">
        <f>IF(ISNUMBER(SEARCH("Targa",porsche_data[[#This Row],[Body]])),1,0)</f>
        <v>0</v>
      </c>
      <c r="K3250">
        <f>IF(ISNUMBER(SEARCH("Cabriolet",porsche_data[[#This Row],[Body]])),1,0)</f>
        <v>1</v>
      </c>
      <c r="L3250" t="s">
        <v>16</v>
      </c>
      <c r="N3250" t="s">
        <v>4206</v>
      </c>
      <c r="O3250" t="str">
        <f>IF(ISNUMBER(SEARCH("km",porsche_data[[#This Row],[Mileage0]])),porsche_data[[#This Row],[Mileage0]],"")</f>
        <v>24500 km</v>
      </c>
      <c r="P3250" t="s">
        <v>202</v>
      </c>
      <c r="R3250" t="s">
        <v>122</v>
      </c>
      <c r="T3250" t="s">
        <v>20</v>
      </c>
      <c r="U3250" t="s">
        <v>31</v>
      </c>
      <c r="V3250">
        <f>IF(porsche_data[[#This Row],[Transmission]]="Automatic",1,0)</f>
        <v>0</v>
      </c>
      <c r="W3250">
        <f>IF(porsche_data[[#This Row],[Transmission]]="PDK",1,0)</f>
        <v>1</v>
      </c>
      <c r="X3250" t="s">
        <v>22</v>
      </c>
      <c r="Y3250">
        <f>IF(porsche_data[[#This Row],[Drive]]="Rear drive",0,1)</f>
        <v>0</v>
      </c>
      <c r="Z3250" t="s">
        <v>23</v>
      </c>
      <c r="AA3250" t="s">
        <v>24</v>
      </c>
      <c r="AB3250">
        <f>IF(OR(porsche_data[[#This Row],[Interior Color]]="Black",porsche_data[[#This Row],[Interior Color]]="Beige",porsche_data[[#This Row],[Interior Color]]="Brown",porsche_data[[#This Row],[Interior Color]]="Grey"),0,1)</f>
        <v>0</v>
      </c>
      <c r="AC3250" t="s">
        <v>99</v>
      </c>
      <c r="AD32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51" spans="1:30" hidden="1" x14ac:dyDescent="0.2">
      <c r="A3251" t="s">
        <v>4262</v>
      </c>
      <c r="C3251" t="e">
        <f>ABS((porsche_data[[#This Row],[Price]]-#REF!)/#REF!)</f>
        <v>#REF!</v>
      </c>
      <c r="D3251" t="s">
        <v>969</v>
      </c>
      <c r="E3251" t="s">
        <v>513</v>
      </c>
      <c r="F3251">
        <f>IF(OR(ISNUMBER(SEARCH(" 4S",porsche_data[[#This Row],[Model]])), ISNUMBER(SEARCH(" S",porsche_data[[#This Row],[Model]]))),1,0)</f>
        <v>0</v>
      </c>
      <c r="G3251">
        <f>IF(ISNUMBER(SEARCH("Turbo",porsche_data[[#This Row],[Model]])),1,0)</f>
        <v>0</v>
      </c>
      <c r="H3251">
        <f>IF(ISNUMBER(SEARCH("GT",porsche_data[[#This Row],[Model]])),1,0)</f>
        <v>0</v>
      </c>
      <c r="I3251">
        <f>IF(ISNUMBER(SEARCH("RS",porsche_data[[#This Row],[Model]])),1,0)</f>
        <v>0</v>
      </c>
      <c r="J3251">
        <f>IF(ISNUMBER(SEARCH("Targa",porsche_data[[#This Row],[Body]])),1,0)</f>
        <v>0</v>
      </c>
      <c r="K3251">
        <f>IF(ISNUMBER(SEARCH("Cabriolet",porsche_data[[#This Row],[Body]])),1,0)</f>
        <v>0</v>
      </c>
      <c r="L3251" t="s">
        <v>44</v>
      </c>
      <c r="N3251" t="s">
        <v>4263</v>
      </c>
      <c r="O3251" t="str">
        <f>IF(ISNUMBER(SEARCH("km",porsche_data[[#This Row],[Mileage0]])),porsche_data[[#This Row],[Mileage0]],"")</f>
        <v/>
      </c>
      <c r="P3251" t="s">
        <v>515</v>
      </c>
      <c r="R3251" t="s">
        <v>395</v>
      </c>
      <c r="T3251" t="s">
        <v>20</v>
      </c>
      <c r="U3251" t="s">
        <v>21</v>
      </c>
      <c r="V3251">
        <f>IF(porsche_data[[#This Row],[Transmission]]="Automatic",1,0)</f>
        <v>0</v>
      </c>
      <c r="W3251">
        <f>IF(porsche_data[[#This Row],[Transmission]]="PDK",1,0)</f>
        <v>0</v>
      </c>
      <c r="X3251" t="s">
        <v>22</v>
      </c>
      <c r="Y3251">
        <f>IF(porsche_data[[#This Row],[Drive]]="Rear drive",0,1)</f>
        <v>0</v>
      </c>
      <c r="Z3251" t="s">
        <v>23</v>
      </c>
      <c r="AA3251" t="s">
        <v>24</v>
      </c>
      <c r="AB3251">
        <f>IF(OR(porsche_data[[#This Row],[Interior Color]]="Black",porsche_data[[#This Row],[Interior Color]]="Beige",porsche_data[[#This Row],[Interior Color]]="Brown",porsche_data[[#This Row],[Interior Color]]="Grey"),0,1)</f>
        <v>0</v>
      </c>
      <c r="AC3251" t="s">
        <v>61</v>
      </c>
      <c r="AD32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52" spans="1:30" hidden="1" x14ac:dyDescent="0.2">
      <c r="A3252" t="s">
        <v>25</v>
      </c>
      <c r="C3252" t="e">
        <f>ABS((porsche_data[[#This Row],[Price]]-#REF!)/#REF!)</f>
        <v>#REF!</v>
      </c>
      <c r="D3252" t="s">
        <v>152</v>
      </c>
      <c r="E3252" t="s">
        <v>156</v>
      </c>
      <c r="F3252">
        <f>IF(OR(ISNUMBER(SEARCH(" 4S",porsche_data[[#This Row],[Model]])), ISNUMBER(SEARCH(" S",porsche_data[[#This Row],[Model]]))),1,0)</f>
        <v>0</v>
      </c>
      <c r="G3252">
        <f>IF(ISNUMBER(SEARCH("Turbo",porsche_data[[#This Row],[Model]])),1,0)</f>
        <v>0</v>
      </c>
      <c r="H3252">
        <f>IF(ISNUMBER(SEARCH("GT",porsche_data[[#This Row],[Model]])),1,0)</f>
        <v>1</v>
      </c>
      <c r="I3252">
        <f>IF(ISNUMBER(SEARCH("RS",porsche_data[[#This Row],[Model]])),1,0)</f>
        <v>1</v>
      </c>
      <c r="J3252">
        <f>IF(ISNUMBER(SEARCH("Targa",porsche_data[[#This Row],[Body]])),1,0)</f>
        <v>0</v>
      </c>
      <c r="K3252">
        <f>IF(ISNUMBER(SEARCH("Cabriolet",porsche_data[[#This Row],[Body]])),1,0)</f>
        <v>0</v>
      </c>
      <c r="L3252" t="s">
        <v>44</v>
      </c>
      <c r="N3252" t="s">
        <v>2823</v>
      </c>
      <c r="O3252" t="str">
        <f>IF(ISNUMBER(SEARCH("km",porsche_data[[#This Row],[Mileage0]])),porsche_data[[#This Row],[Mileage0]],"")</f>
        <v>30 km</v>
      </c>
      <c r="P3252" t="s">
        <v>158</v>
      </c>
      <c r="R3252" t="s">
        <v>111</v>
      </c>
      <c r="T3252" t="s">
        <v>20</v>
      </c>
      <c r="U3252" t="s">
        <v>31</v>
      </c>
      <c r="V3252">
        <f>IF(porsche_data[[#This Row],[Transmission]]="Automatic",1,0)</f>
        <v>0</v>
      </c>
      <c r="W3252">
        <f>IF(porsche_data[[#This Row],[Transmission]]="PDK",1,0)</f>
        <v>1</v>
      </c>
      <c r="X3252" t="s">
        <v>22</v>
      </c>
      <c r="Y3252">
        <f>IF(porsche_data[[#This Row],[Drive]]="Rear drive",0,1)</f>
        <v>0</v>
      </c>
      <c r="Z3252" t="s">
        <v>23</v>
      </c>
      <c r="AA3252" t="s">
        <v>24</v>
      </c>
      <c r="AB3252">
        <f>IF(OR(porsche_data[[#This Row],[Interior Color]]="Black",porsche_data[[#This Row],[Interior Color]]="Beige",porsche_data[[#This Row],[Interior Color]]="Brown",porsche_data[[#This Row],[Interior Color]]="Grey"),0,1)</f>
        <v>0</v>
      </c>
      <c r="AC3252" t="s">
        <v>32</v>
      </c>
      <c r="AD32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53" spans="1:30" hidden="1" x14ac:dyDescent="0.2">
      <c r="A3253" t="s">
        <v>25</v>
      </c>
      <c r="C3253" t="e">
        <f>ABS((porsche_data[[#This Row],[Price]]-#REF!)/#REF!)</f>
        <v>#REF!</v>
      </c>
      <c r="D3253" t="s">
        <v>25</v>
      </c>
      <c r="E3253" t="s">
        <v>25</v>
      </c>
      <c r="F3253">
        <f>IF(OR(ISNUMBER(SEARCH(" 4S",porsche_data[[#This Row],[Model]])), ISNUMBER(SEARCH(" S",porsche_data[[#This Row],[Model]]))),1,0)</f>
        <v>0</v>
      </c>
      <c r="G3253">
        <f>IF(ISNUMBER(SEARCH("Turbo",porsche_data[[#This Row],[Model]])),1,0)</f>
        <v>0</v>
      </c>
      <c r="H3253">
        <f>IF(ISNUMBER(SEARCH("GT",porsche_data[[#This Row],[Model]])),1,0)</f>
        <v>0</v>
      </c>
      <c r="I3253">
        <f>IF(ISNUMBER(SEARCH("RS",porsche_data[[#This Row],[Model]])),1,0)</f>
        <v>0</v>
      </c>
      <c r="J3253">
        <f>IF(ISNUMBER(SEARCH("Targa",porsche_data[[#This Row],[Body]])),1,0)</f>
        <v>0</v>
      </c>
      <c r="K3253">
        <f>IF(ISNUMBER(SEARCH("Cabriolet",porsche_data[[#This Row],[Body]])),1,0)</f>
        <v>0</v>
      </c>
      <c r="L3253" t="s">
        <v>25</v>
      </c>
      <c r="N3253" t="s">
        <v>25</v>
      </c>
      <c r="O3253" t="str">
        <f>IF(ISNUMBER(SEARCH("km",porsche_data[[#This Row],[Mileage0]])),porsche_data[[#This Row],[Mileage0]],"")</f>
        <v/>
      </c>
      <c r="P3253" t="s">
        <v>25</v>
      </c>
      <c r="R3253" t="s">
        <v>25</v>
      </c>
      <c r="T3253" t="s">
        <v>25</v>
      </c>
      <c r="U3253" t="s">
        <v>25</v>
      </c>
      <c r="V3253">
        <f>IF(porsche_data[[#This Row],[Transmission]]="Automatic",1,0)</f>
        <v>0</v>
      </c>
      <c r="W3253">
        <f>IF(porsche_data[[#This Row],[Transmission]]="PDK",1,0)</f>
        <v>0</v>
      </c>
      <c r="X3253" t="s">
        <v>25</v>
      </c>
      <c r="Y3253">
        <f>IF(porsche_data[[#This Row],[Drive]]="Rear drive",0,1)</f>
        <v>1</v>
      </c>
      <c r="Z3253" t="s">
        <v>25</v>
      </c>
      <c r="AA3253" t="s">
        <v>25</v>
      </c>
      <c r="AB3253">
        <f>IF(OR(porsche_data[[#This Row],[Interior Color]]="Black",porsche_data[[#This Row],[Interior Color]]="Beige",porsche_data[[#This Row],[Interior Color]]="Brown",porsche_data[[#This Row],[Interior Color]]="Grey"),0,1)</f>
        <v>1</v>
      </c>
      <c r="AC3253" t="s">
        <v>25</v>
      </c>
      <c r="AD32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54" spans="1:30" hidden="1" x14ac:dyDescent="0.2">
      <c r="A3254" t="s">
        <v>25</v>
      </c>
      <c r="C3254" t="e">
        <f>ABS((porsche_data[[#This Row],[Price]]-#REF!)/#REF!)</f>
        <v>#REF!</v>
      </c>
      <c r="D3254" t="s">
        <v>124</v>
      </c>
      <c r="E3254" t="s">
        <v>758</v>
      </c>
      <c r="F3254">
        <f>IF(OR(ISNUMBER(SEARCH(" 4S",porsche_data[[#This Row],[Model]])), ISNUMBER(SEARCH(" S",porsche_data[[#This Row],[Model]]))),1,0)</f>
        <v>0</v>
      </c>
      <c r="G3254">
        <f>IF(ISNUMBER(SEARCH("Turbo",porsche_data[[#This Row],[Model]])),1,0)</f>
        <v>1</v>
      </c>
      <c r="H3254">
        <f>IF(ISNUMBER(SEARCH("GT",porsche_data[[#This Row],[Model]])),1,0)</f>
        <v>0</v>
      </c>
      <c r="I3254">
        <f>IF(ISNUMBER(SEARCH("RS",porsche_data[[#This Row],[Model]])),1,0)</f>
        <v>0</v>
      </c>
      <c r="J3254">
        <f>IF(ISNUMBER(SEARCH("Targa",porsche_data[[#This Row],[Body]])),1,0)</f>
        <v>0</v>
      </c>
      <c r="K3254">
        <f>IF(ISNUMBER(SEARCH("Cabriolet",porsche_data[[#This Row],[Body]])),1,0)</f>
        <v>0</v>
      </c>
      <c r="L3254" t="s">
        <v>44</v>
      </c>
      <c r="N3254" t="s">
        <v>1153</v>
      </c>
      <c r="O3254" t="str">
        <f>IF(ISNUMBER(SEARCH("km",porsche_data[[#This Row],[Mileage0]])),porsche_data[[#This Row],[Mileage0]],"")</f>
        <v/>
      </c>
      <c r="P3254" t="s">
        <v>137</v>
      </c>
      <c r="R3254" t="s">
        <v>19</v>
      </c>
      <c r="T3254" t="s">
        <v>232</v>
      </c>
      <c r="U3254" t="s">
        <v>21</v>
      </c>
      <c r="V3254">
        <f>IF(porsche_data[[#This Row],[Transmission]]="Automatic",1,0)</f>
        <v>0</v>
      </c>
      <c r="W3254">
        <f>IF(porsche_data[[#This Row],[Transmission]]="PDK",1,0)</f>
        <v>0</v>
      </c>
      <c r="X3254" t="s">
        <v>46</v>
      </c>
      <c r="Y3254">
        <f>IF(porsche_data[[#This Row],[Drive]]="Rear drive",0,1)</f>
        <v>1</v>
      </c>
      <c r="Z3254" t="s">
        <v>23</v>
      </c>
      <c r="AA3254" t="s">
        <v>68</v>
      </c>
      <c r="AB3254">
        <f>IF(OR(porsche_data[[#This Row],[Interior Color]]="Black",porsche_data[[#This Row],[Interior Color]]="Beige",porsche_data[[#This Row],[Interior Color]]="Brown",porsche_data[[#This Row],[Interior Color]]="Grey"),0,1)</f>
        <v>0</v>
      </c>
      <c r="AC3254" t="s">
        <v>47</v>
      </c>
      <c r="AD32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55" spans="1:30" hidden="1" x14ac:dyDescent="0.2">
      <c r="A3255" t="s">
        <v>4264</v>
      </c>
      <c r="C3255" t="e">
        <f>ABS((porsche_data[[#This Row],[Price]]-#REF!)/#REF!)</f>
        <v>#REF!</v>
      </c>
      <c r="D3255" t="s">
        <v>349</v>
      </c>
      <c r="E3255" t="s">
        <v>230</v>
      </c>
      <c r="F3255">
        <f>IF(OR(ISNUMBER(SEARCH(" 4S",porsche_data[[#This Row],[Model]])), ISNUMBER(SEARCH(" S",porsche_data[[#This Row],[Model]]))),1,0)</f>
        <v>0</v>
      </c>
      <c r="G3255">
        <f>IF(ISNUMBER(SEARCH("Turbo",porsche_data[[#This Row],[Model]])),1,0)</f>
        <v>0</v>
      </c>
      <c r="H3255">
        <f>IF(ISNUMBER(SEARCH("GT",porsche_data[[#This Row],[Model]])),1,0)</f>
        <v>0</v>
      </c>
      <c r="I3255">
        <f>IF(ISNUMBER(SEARCH("RS",porsche_data[[#This Row],[Model]])),1,0)</f>
        <v>0</v>
      </c>
      <c r="J3255">
        <f>IF(ISNUMBER(SEARCH("Targa",porsche_data[[#This Row],[Body]])),1,0)</f>
        <v>0</v>
      </c>
      <c r="K3255">
        <f>IF(ISNUMBER(SEARCH("Cabriolet",porsche_data[[#This Row],[Body]])),1,0)</f>
        <v>0</v>
      </c>
      <c r="L3255" t="s">
        <v>44</v>
      </c>
      <c r="N3255" t="s">
        <v>4265</v>
      </c>
      <c r="O3255" t="str">
        <f>IF(ISNUMBER(SEARCH("km",porsche_data[[#This Row],[Mileage0]])),porsche_data[[#This Row],[Mileage0]],"")</f>
        <v>165960 km</v>
      </c>
      <c r="P3255" t="s">
        <v>18</v>
      </c>
      <c r="R3255" t="s">
        <v>19</v>
      </c>
      <c r="T3255" t="s">
        <v>20</v>
      </c>
      <c r="U3255" t="s">
        <v>21</v>
      </c>
      <c r="V3255">
        <f>IF(porsche_data[[#This Row],[Transmission]]="Automatic",1,0)</f>
        <v>0</v>
      </c>
      <c r="W3255">
        <f>IF(porsche_data[[#This Row],[Transmission]]="PDK",1,0)</f>
        <v>0</v>
      </c>
      <c r="X3255" t="s">
        <v>22</v>
      </c>
      <c r="Y3255">
        <f>IF(porsche_data[[#This Row],[Drive]]="Rear drive",0,1)</f>
        <v>0</v>
      </c>
      <c r="Z3255" t="s">
        <v>23</v>
      </c>
      <c r="AA3255" t="s">
        <v>54</v>
      </c>
      <c r="AB3255">
        <f>IF(OR(porsche_data[[#This Row],[Interior Color]]="Black",porsche_data[[#This Row],[Interior Color]]="Beige",porsche_data[[#This Row],[Interior Color]]="Brown",porsche_data[[#This Row],[Interior Color]]="Grey"),0,1)</f>
        <v>1</v>
      </c>
      <c r="AC3255" t="s">
        <v>54</v>
      </c>
      <c r="AD32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56" spans="1:30" x14ac:dyDescent="0.2">
      <c r="A3256" t="s">
        <v>401</v>
      </c>
      <c r="B3256">
        <v>79900</v>
      </c>
      <c r="C3256">
        <f>ABS((porsche_data[[#This Row],[Price]]-AVERAGE(B3188:B7643))/_xlfn.STDEV.P(B3188:B7643))</f>
        <v>1.3635906077049109</v>
      </c>
      <c r="D3256" t="s">
        <v>209</v>
      </c>
      <c r="E3256" t="s">
        <v>376</v>
      </c>
      <c r="F3256">
        <f>IF(OR(ISNUMBER(SEARCH(" 4S",porsche_data[[#This Row],[Model]])), ISNUMBER(SEARCH(" S",porsche_data[[#This Row],[Model]]))),1,0)</f>
        <v>0</v>
      </c>
      <c r="G3256">
        <f>IF(ISNUMBER(SEARCH("Turbo",porsche_data[[#This Row],[Model]])),1,0)</f>
        <v>0</v>
      </c>
      <c r="H3256">
        <f>IF(ISNUMBER(SEARCH("GT",porsche_data[[#This Row],[Model]])),1,0)</f>
        <v>0</v>
      </c>
      <c r="I3256">
        <f>IF(ISNUMBER(SEARCH("RS",porsche_data[[#This Row],[Model]])),1,0)</f>
        <v>0</v>
      </c>
      <c r="J3256">
        <f>IF(ISNUMBER(SEARCH("Targa",porsche_data[[#This Row],[Body]])),1,0)</f>
        <v>0</v>
      </c>
      <c r="K3256">
        <f>IF(ISNUMBER(SEARCH("Cabriolet",porsche_data[[#This Row],[Body]])),1,0)</f>
        <v>1</v>
      </c>
      <c r="L3256" t="s">
        <v>16</v>
      </c>
      <c r="M3256">
        <v>911</v>
      </c>
      <c r="N3256" t="s">
        <v>5266</v>
      </c>
      <c r="O3256" s="3">
        <f>1*(LEFT(porsche_data[[#This Row],[Mileage0]],FIND(" ",porsche_data[[#This Row],[Mileage0]])-1))</f>
        <v>97030</v>
      </c>
      <c r="P3256" t="s">
        <v>627</v>
      </c>
      <c r="Q3256">
        <v>217</v>
      </c>
      <c r="R3256" t="s">
        <v>60</v>
      </c>
      <c r="S3256">
        <f>1*(LEFT(porsche_data[[#This Row],[Cylinder Capacity]],FIND(" ",porsche_data[[#This Row],[Cylinder Capacity]])-1))</f>
        <v>3.2</v>
      </c>
      <c r="T3256" t="s">
        <v>20</v>
      </c>
      <c r="U3256" t="s">
        <v>21</v>
      </c>
      <c r="V3256">
        <f>IF(porsche_data[[#This Row],[Transmission]]="Automatic",1,0)</f>
        <v>0</v>
      </c>
      <c r="W3256">
        <f>IF(porsche_data[[#This Row],[Transmission]]="PDK",1,0)</f>
        <v>0</v>
      </c>
      <c r="X3256" t="s">
        <v>22</v>
      </c>
      <c r="Y3256">
        <f>IF(porsche_data[[#This Row],[Drive]]="Rear drive",0,1)</f>
        <v>0</v>
      </c>
      <c r="Z3256" t="s">
        <v>23</v>
      </c>
      <c r="AA3256" t="s">
        <v>24</v>
      </c>
      <c r="AB3256">
        <f>IF(OR(porsche_data[[#This Row],[Interior Color]]="Black",porsche_data[[#This Row],[Interior Color]]="Beige",porsche_data[[#This Row],[Interior Color]]="Brown",porsche_data[[#This Row],[Interior Color]]="Grey"),0,1)</f>
        <v>0</v>
      </c>
      <c r="AC3256" t="s">
        <v>116</v>
      </c>
      <c r="AD32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57" spans="1:30" x14ac:dyDescent="0.2">
      <c r="A3257" t="s">
        <v>218</v>
      </c>
      <c r="B3257">
        <v>79850</v>
      </c>
      <c r="C3257">
        <f>ABS((porsche_data[[#This Row],[Price]]-AVERAGE(B3189:B7644))/_xlfn.STDEV.P(B3189:B7644))</f>
        <v>1.3638958788989561</v>
      </c>
      <c r="D3257" t="s">
        <v>42</v>
      </c>
      <c r="E3257" t="s">
        <v>43</v>
      </c>
      <c r="F3257">
        <f>IF(OR(ISNUMBER(SEARCH(" 4S",porsche_data[[#This Row],[Model]])), ISNUMBER(SEARCH(" S",porsche_data[[#This Row],[Model]]))),1,0)</f>
        <v>0</v>
      </c>
      <c r="G3257">
        <f>IF(ISNUMBER(SEARCH("Turbo",porsche_data[[#This Row],[Model]])),1,0)</f>
        <v>0</v>
      </c>
      <c r="H3257">
        <f>IF(ISNUMBER(SEARCH("GT",porsche_data[[#This Row],[Model]])),1,0)</f>
        <v>0</v>
      </c>
      <c r="I3257">
        <f>IF(ISNUMBER(SEARCH("RS",porsche_data[[#This Row],[Model]])),1,0)</f>
        <v>0</v>
      </c>
      <c r="J3257">
        <f>IF(ISNUMBER(SEARCH("Targa",porsche_data[[#This Row],[Body]])),1,0)</f>
        <v>0</v>
      </c>
      <c r="K3257">
        <f>IF(ISNUMBER(SEARCH("Cabriolet",porsche_data[[#This Row],[Body]])),1,0)</f>
        <v>1</v>
      </c>
      <c r="L3257" t="s">
        <v>16</v>
      </c>
      <c r="M3257">
        <v>964</v>
      </c>
      <c r="N3257" t="s">
        <v>219</v>
      </c>
      <c r="O3257" s="3">
        <f>1*(LEFT(porsche_data[[#This Row],[Mileage0]],FIND(" ",porsche_data[[#This Row],[Mileage0]])-1))</f>
        <v>184314</v>
      </c>
      <c r="P3257" t="s">
        <v>18</v>
      </c>
      <c r="Q3257">
        <v>250</v>
      </c>
      <c r="R3257" t="s">
        <v>19</v>
      </c>
      <c r="S3257">
        <f>1*(LEFT(porsche_data[[#This Row],[Cylinder Capacity]],FIND(" ",porsche_data[[#This Row],[Cylinder Capacity]])-1))</f>
        <v>3.6</v>
      </c>
      <c r="T3257" t="s">
        <v>20</v>
      </c>
      <c r="U3257" t="s">
        <v>21</v>
      </c>
      <c r="V3257">
        <f>IF(porsche_data[[#This Row],[Transmission]]="Automatic",1,0)</f>
        <v>0</v>
      </c>
      <c r="W3257">
        <f>IF(porsche_data[[#This Row],[Transmission]]="PDK",1,0)</f>
        <v>0</v>
      </c>
      <c r="X3257" t="s">
        <v>46</v>
      </c>
      <c r="Y3257">
        <f>IF(porsche_data[[#This Row],[Drive]]="Rear drive",0,1)</f>
        <v>1</v>
      </c>
      <c r="Z3257" t="s">
        <v>23</v>
      </c>
      <c r="AA3257" t="s">
        <v>24</v>
      </c>
      <c r="AB3257">
        <f>IF(OR(porsche_data[[#This Row],[Interior Color]]="Black",porsche_data[[#This Row],[Interior Color]]="Beige",porsche_data[[#This Row],[Interior Color]]="Brown",porsche_data[[#This Row],[Interior Color]]="Grey"),0,1)</f>
        <v>0</v>
      </c>
      <c r="AC3257" t="s">
        <v>24</v>
      </c>
      <c r="AD32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58" spans="1:30" x14ac:dyDescent="0.2">
      <c r="A3258" t="s">
        <v>3422</v>
      </c>
      <c r="B3258">
        <v>79800</v>
      </c>
      <c r="C3258">
        <f>ABS((porsche_data[[#This Row],[Price]]-AVERAGE(B3190:B7645))/_xlfn.STDEV.P(B3190:B7645))</f>
        <v>1.3642326692170781</v>
      </c>
      <c r="D3258" t="s">
        <v>349</v>
      </c>
      <c r="E3258" t="s">
        <v>505</v>
      </c>
      <c r="F3258">
        <f>IF(OR(ISNUMBER(SEARCH(" 4S",porsche_data[[#This Row],[Model]])), ISNUMBER(SEARCH(" S",porsche_data[[#This Row],[Model]]))),1,0)</f>
        <v>0</v>
      </c>
      <c r="G3258">
        <f>IF(ISNUMBER(SEARCH("Turbo",porsche_data[[#This Row],[Model]])),1,0)</f>
        <v>0</v>
      </c>
      <c r="H3258">
        <f>IF(ISNUMBER(SEARCH("GT",porsche_data[[#This Row],[Model]])),1,0)</f>
        <v>0</v>
      </c>
      <c r="I3258">
        <f>IF(ISNUMBER(SEARCH("RS",porsche_data[[#This Row],[Model]])),1,0)</f>
        <v>0</v>
      </c>
      <c r="J3258">
        <f>IF(ISNUMBER(SEARCH("Targa",porsche_data[[#This Row],[Body]])),1,0)</f>
        <v>1</v>
      </c>
      <c r="K3258">
        <f>IF(ISNUMBER(SEARCH("Cabriolet",porsche_data[[#This Row],[Body]])),1,0)</f>
        <v>0</v>
      </c>
      <c r="L3258" t="s">
        <v>36</v>
      </c>
      <c r="M3258">
        <v>911</v>
      </c>
      <c r="N3258" t="s">
        <v>3423</v>
      </c>
      <c r="O3258" s="3">
        <f>1*(LEFT(porsche_data[[#This Row],[Mileage0]],FIND(" ",porsche_data[[#This Row],[Mileage0]])-1))</f>
        <v>204218</v>
      </c>
      <c r="P3258" t="s">
        <v>378</v>
      </c>
      <c r="Q3258">
        <v>218</v>
      </c>
      <c r="R3258" t="s">
        <v>60</v>
      </c>
      <c r="S3258">
        <f>1*(LEFT(porsche_data[[#This Row],[Cylinder Capacity]],FIND(" ",porsche_data[[#This Row],[Cylinder Capacity]])-1))</f>
        <v>3.2</v>
      </c>
      <c r="T3258" t="s">
        <v>20</v>
      </c>
      <c r="U3258" t="s">
        <v>21</v>
      </c>
      <c r="V3258">
        <f>IF(porsche_data[[#This Row],[Transmission]]="Automatic",1,0)</f>
        <v>0</v>
      </c>
      <c r="W3258">
        <f>IF(porsche_data[[#This Row],[Transmission]]="PDK",1,0)</f>
        <v>0</v>
      </c>
      <c r="X3258" t="s">
        <v>22</v>
      </c>
      <c r="Y3258">
        <f>IF(porsche_data[[#This Row],[Drive]]="Rear drive",0,1)</f>
        <v>0</v>
      </c>
      <c r="Z3258" t="s">
        <v>23</v>
      </c>
      <c r="AA3258" t="s">
        <v>24</v>
      </c>
      <c r="AB3258">
        <f>IF(OR(porsche_data[[#This Row],[Interior Color]]="Black",porsche_data[[#This Row],[Interior Color]]="Beige",porsche_data[[#This Row],[Interior Color]]="Brown",porsche_data[[#This Row],[Interior Color]]="Grey"),0,1)</f>
        <v>0</v>
      </c>
      <c r="AC3258" t="s">
        <v>32</v>
      </c>
      <c r="AD32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59" spans="1:30" hidden="1" x14ac:dyDescent="0.2">
      <c r="A3259" t="s">
        <v>25</v>
      </c>
      <c r="C3259" t="e">
        <f>ABS((porsche_data[[#This Row],[Price]]-#REF!)/#REF!)</f>
        <v>#REF!</v>
      </c>
      <c r="D3259" t="s">
        <v>25</v>
      </c>
      <c r="E3259" t="s">
        <v>25</v>
      </c>
      <c r="F3259">
        <f>IF(OR(ISNUMBER(SEARCH(" 4S",porsche_data[[#This Row],[Model]])), ISNUMBER(SEARCH(" S",porsche_data[[#This Row],[Model]]))),1,0)</f>
        <v>0</v>
      </c>
      <c r="G3259">
        <f>IF(ISNUMBER(SEARCH("Turbo",porsche_data[[#This Row],[Model]])),1,0)</f>
        <v>0</v>
      </c>
      <c r="H3259">
        <f>IF(ISNUMBER(SEARCH("GT",porsche_data[[#This Row],[Model]])),1,0)</f>
        <v>0</v>
      </c>
      <c r="I3259">
        <f>IF(ISNUMBER(SEARCH("RS",porsche_data[[#This Row],[Model]])),1,0)</f>
        <v>0</v>
      </c>
      <c r="J3259">
        <f>IF(ISNUMBER(SEARCH("Targa",porsche_data[[#This Row],[Body]])),1,0)</f>
        <v>0</v>
      </c>
      <c r="K3259">
        <f>IF(ISNUMBER(SEARCH("Cabriolet",porsche_data[[#This Row],[Body]])),1,0)</f>
        <v>0</v>
      </c>
      <c r="L3259" t="s">
        <v>25</v>
      </c>
      <c r="N3259" t="s">
        <v>25</v>
      </c>
      <c r="O3259" t="str">
        <f>IF(ISNUMBER(SEARCH("km",porsche_data[[#This Row],[Mileage0]])),porsche_data[[#This Row],[Mileage0]],"")</f>
        <v/>
      </c>
      <c r="P3259" t="s">
        <v>25</v>
      </c>
      <c r="R3259" t="s">
        <v>25</v>
      </c>
      <c r="T3259" t="s">
        <v>25</v>
      </c>
      <c r="U3259" t="s">
        <v>25</v>
      </c>
      <c r="V3259">
        <f>IF(porsche_data[[#This Row],[Transmission]]="Automatic",1,0)</f>
        <v>0</v>
      </c>
      <c r="W3259">
        <f>IF(porsche_data[[#This Row],[Transmission]]="PDK",1,0)</f>
        <v>0</v>
      </c>
      <c r="X3259" t="s">
        <v>25</v>
      </c>
      <c r="Y3259">
        <f>IF(porsche_data[[#This Row],[Drive]]="Rear drive",0,1)</f>
        <v>1</v>
      </c>
      <c r="Z3259" t="s">
        <v>25</v>
      </c>
      <c r="AA3259" t="s">
        <v>25</v>
      </c>
      <c r="AB3259">
        <f>IF(OR(porsche_data[[#This Row],[Interior Color]]="Black",porsche_data[[#This Row],[Interior Color]]="Beige",porsche_data[[#This Row],[Interior Color]]="Brown",porsche_data[[#This Row],[Interior Color]]="Grey"),0,1)</f>
        <v>1</v>
      </c>
      <c r="AC3259" t="s">
        <v>25</v>
      </c>
      <c r="AD32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60" spans="1:30" x14ac:dyDescent="0.2">
      <c r="A3260" t="s">
        <v>1012</v>
      </c>
      <c r="B3260">
        <v>79600</v>
      </c>
      <c r="C3260">
        <f>ABS((porsche_data[[#This Row],[Price]]-AVERAGE(B3192:B7647))/_xlfn.STDEV.P(B3192:B7647))</f>
        <v>1.3486788536962981</v>
      </c>
      <c r="D3260" t="s">
        <v>49</v>
      </c>
      <c r="E3260" t="s">
        <v>827</v>
      </c>
      <c r="F3260">
        <f>IF(OR(ISNUMBER(SEARCH(" 4S",porsche_data[[#This Row],[Model]])), ISNUMBER(SEARCH(" S",porsche_data[[#This Row],[Model]]))),1,0)</f>
        <v>0</v>
      </c>
      <c r="G3260">
        <f>IF(ISNUMBER(SEARCH("Turbo",porsche_data[[#This Row],[Model]])),1,0)</f>
        <v>0</v>
      </c>
      <c r="H3260">
        <f>IF(ISNUMBER(SEARCH("GT",porsche_data[[#This Row],[Model]])),1,0)</f>
        <v>0</v>
      </c>
      <c r="I3260">
        <f>IF(ISNUMBER(SEARCH("RS",porsche_data[[#This Row],[Model]])),1,0)</f>
        <v>0</v>
      </c>
      <c r="J3260">
        <f>IF(ISNUMBER(SEARCH("Targa",porsche_data[[#This Row],[Body]])),1,0)</f>
        <v>0</v>
      </c>
      <c r="K3260">
        <f>IF(ISNUMBER(SEARCH("Cabriolet",porsche_data[[#This Row],[Body]])),1,0)</f>
        <v>1</v>
      </c>
      <c r="L3260" t="s">
        <v>16</v>
      </c>
      <c r="M3260">
        <v>993</v>
      </c>
      <c r="N3260" t="s">
        <v>1013</v>
      </c>
      <c r="O3260" s="3">
        <f>1*(LEFT(porsche_data[[#This Row],[Mileage0]],FIND(" ",porsche_data[[#This Row],[Mileage0]])-1))</f>
        <v>172000</v>
      </c>
      <c r="P3260" t="s">
        <v>52</v>
      </c>
      <c r="Q3260">
        <v>272</v>
      </c>
      <c r="R3260" t="s">
        <v>19</v>
      </c>
      <c r="S3260">
        <f>1*(LEFT(porsche_data[[#This Row],[Cylinder Capacity]],FIND(" ",porsche_data[[#This Row],[Cylinder Capacity]])-1))</f>
        <v>3.6</v>
      </c>
      <c r="T3260" t="s">
        <v>20</v>
      </c>
      <c r="U3260" t="s">
        <v>21</v>
      </c>
      <c r="V3260">
        <f>IF(porsche_data[[#This Row],[Transmission]]="Automatic",1,0)</f>
        <v>0</v>
      </c>
      <c r="W3260">
        <f>IF(porsche_data[[#This Row],[Transmission]]="PDK",1,0)</f>
        <v>0</v>
      </c>
      <c r="X3260" t="s">
        <v>22</v>
      </c>
      <c r="Y3260">
        <f>IF(porsche_data[[#This Row],[Drive]]="Rear drive",0,1)</f>
        <v>0</v>
      </c>
      <c r="Z3260" t="s">
        <v>23</v>
      </c>
      <c r="AA3260" t="s">
        <v>32</v>
      </c>
      <c r="AB3260">
        <f>IF(OR(porsche_data[[#This Row],[Interior Color]]="Black",porsche_data[[#This Row],[Interior Color]]="Beige",porsche_data[[#This Row],[Interior Color]]="Brown",porsche_data[[#This Row],[Interior Color]]="Grey"),0,1)</f>
        <v>0</v>
      </c>
      <c r="AC3260" t="s">
        <v>99</v>
      </c>
      <c r="AD32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61" spans="1:30" hidden="1" x14ac:dyDescent="0.2">
      <c r="A3261" t="s">
        <v>2845</v>
      </c>
      <c r="C3261" t="e">
        <f>ABS((porsche_data[[#This Row],[Price]]-#REF!)/#REF!)</f>
        <v>#REF!</v>
      </c>
      <c r="D3261" t="s">
        <v>1018</v>
      </c>
      <c r="E3261" t="s">
        <v>411</v>
      </c>
      <c r="F3261">
        <f>IF(OR(ISNUMBER(SEARCH(" 4S",porsche_data[[#This Row],[Model]])), ISNUMBER(SEARCH(" S",porsche_data[[#This Row],[Model]]))),1,0)</f>
        <v>0</v>
      </c>
      <c r="G3261">
        <f>IF(ISNUMBER(SEARCH("Turbo",porsche_data[[#This Row],[Model]])),1,0)</f>
        <v>0</v>
      </c>
      <c r="H3261">
        <f>IF(ISNUMBER(SEARCH("GT",porsche_data[[#This Row],[Model]])),1,0)</f>
        <v>0</v>
      </c>
      <c r="I3261">
        <f>IF(ISNUMBER(SEARCH("RS",porsche_data[[#This Row],[Model]])),1,0)</f>
        <v>0</v>
      </c>
      <c r="J3261">
        <f>IF(ISNUMBER(SEARCH("Targa",porsche_data[[#This Row],[Body]])),1,0)</f>
        <v>0</v>
      </c>
      <c r="K3261">
        <f>IF(ISNUMBER(SEARCH("Cabriolet",porsche_data[[#This Row],[Body]])),1,0)</f>
        <v>1</v>
      </c>
      <c r="L3261" t="s">
        <v>16</v>
      </c>
      <c r="N3261" t="s">
        <v>25</v>
      </c>
      <c r="O3261" t="str">
        <f>IF(ISNUMBER(SEARCH("km",porsche_data[[#This Row],[Mileage0]])),porsche_data[[#This Row],[Mileage0]],"")</f>
        <v/>
      </c>
      <c r="P3261" t="s">
        <v>412</v>
      </c>
      <c r="R3261" t="s">
        <v>395</v>
      </c>
      <c r="T3261" t="s">
        <v>20</v>
      </c>
      <c r="U3261" t="s">
        <v>21</v>
      </c>
      <c r="V3261">
        <f>IF(porsche_data[[#This Row],[Transmission]]="Automatic",1,0)</f>
        <v>0</v>
      </c>
      <c r="W3261">
        <f>IF(porsche_data[[#This Row],[Transmission]]="PDK",1,0)</f>
        <v>0</v>
      </c>
      <c r="X3261" t="s">
        <v>22</v>
      </c>
      <c r="Y3261">
        <f>IF(porsche_data[[#This Row],[Drive]]="Rear drive",0,1)</f>
        <v>0</v>
      </c>
      <c r="Z3261" t="s">
        <v>23</v>
      </c>
      <c r="AA3261" t="s">
        <v>116</v>
      </c>
      <c r="AB3261">
        <f>IF(OR(porsche_data[[#This Row],[Interior Color]]="Black",porsche_data[[#This Row],[Interior Color]]="Beige",porsche_data[[#This Row],[Interior Color]]="Brown",porsche_data[[#This Row],[Interior Color]]="Grey"),0,1)</f>
        <v>1</v>
      </c>
      <c r="AC3261" t="s">
        <v>61</v>
      </c>
      <c r="AD32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62" spans="1:30" x14ac:dyDescent="0.2">
      <c r="A3262" t="s">
        <v>1939</v>
      </c>
      <c r="B3262">
        <v>79500</v>
      </c>
      <c r="C3262">
        <f>ABS((porsche_data[[#This Row],[Price]]-AVERAGE(B3194:B7649))/_xlfn.STDEV.P(B3194:B7649))</f>
        <v>1.3409019459359082</v>
      </c>
      <c r="D3262" t="s">
        <v>303</v>
      </c>
      <c r="E3262" t="s">
        <v>216</v>
      </c>
      <c r="F3262">
        <f>IF(OR(ISNUMBER(SEARCH(" 4S",porsche_data[[#This Row],[Model]])), ISNUMBER(SEARCH(" S",porsche_data[[#This Row],[Model]]))),1,0)</f>
        <v>1</v>
      </c>
      <c r="G3262">
        <f>IF(ISNUMBER(SEARCH("Turbo",porsche_data[[#This Row],[Model]])),1,0)</f>
        <v>0</v>
      </c>
      <c r="H3262">
        <f>IF(ISNUMBER(SEARCH("GT",porsche_data[[#This Row],[Model]])),1,0)</f>
        <v>0</v>
      </c>
      <c r="I3262">
        <f>IF(ISNUMBER(SEARCH("RS",porsche_data[[#This Row],[Model]])),1,0)</f>
        <v>0</v>
      </c>
      <c r="J3262">
        <f>IF(ISNUMBER(SEARCH("Targa",porsche_data[[#This Row],[Body]])),1,0)</f>
        <v>0</v>
      </c>
      <c r="K3262">
        <f>IF(ISNUMBER(SEARCH("Cabriolet",porsche_data[[#This Row],[Body]])),1,0)</f>
        <v>0</v>
      </c>
      <c r="L3262" t="s">
        <v>44</v>
      </c>
      <c r="M3262">
        <v>997</v>
      </c>
      <c r="N3262" t="s">
        <v>1299</v>
      </c>
      <c r="O3262" s="3">
        <f>1*(LEFT(porsche_data[[#This Row],[Mileage0]],FIND(" ",porsche_data[[#This Row],[Mileage0]])-1))</f>
        <v>50800</v>
      </c>
      <c r="P3262" t="s">
        <v>182</v>
      </c>
      <c r="Q3262">
        <v>385</v>
      </c>
      <c r="R3262" t="s">
        <v>88</v>
      </c>
      <c r="S3262">
        <f>1*(LEFT(porsche_data[[#This Row],[Cylinder Capacity]],FIND(" ",porsche_data[[#This Row],[Cylinder Capacity]])-1))</f>
        <v>3.8</v>
      </c>
      <c r="T3262" t="s">
        <v>20</v>
      </c>
      <c r="U3262" t="s">
        <v>31</v>
      </c>
      <c r="V3262">
        <f>IF(porsche_data[[#This Row],[Transmission]]="Automatic",1,0)</f>
        <v>0</v>
      </c>
      <c r="W3262">
        <f>IF(porsche_data[[#This Row],[Transmission]]="PDK",1,0)</f>
        <v>1</v>
      </c>
      <c r="X3262" t="s">
        <v>22</v>
      </c>
      <c r="Y3262">
        <f>IF(porsche_data[[#This Row],[Drive]]="Rear drive",0,1)</f>
        <v>0</v>
      </c>
      <c r="Z3262" t="s">
        <v>23</v>
      </c>
      <c r="AA3262" t="s">
        <v>24</v>
      </c>
      <c r="AB3262">
        <f>IF(OR(porsche_data[[#This Row],[Interior Color]]="Black",porsche_data[[#This Row],[Interior Color]]="Beige",porsche_data[[#This Row],[Interior Color]]="Brown",porsche_data[[#This Row],[Interior Color]]="Grey"),0,1)</f>
        <v>0</v>
      </c>
      <c r="AC3262" t="s">
        <v>24</v>
      </c>
      <c r="AD32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63" spans="1:30" hidden="1" x14ac:dyDescent="0.2">
      <c r="A3263" t="s">
        <v>25</v>
      </c>
      <c r="C3263" t="e">
        <f>ABS((porsche_data[[#This Row],[Price]]-#REF!)/#REF!)</f>
        <v>#REF!</v>
      </c>
      <c r="D3263" t="s">
        <v>767</v>
      </c>
      <c r="E3263" t="s">
        <v>102</v>
      </c>
      <c r="F3263">
        <f>IF(OR(ISNUMBER(SEARCH(" 4S",porsche_data[[#This Row],[Model]])), ISNUMBER(SEARCH(" S",porsche_data[[#This Row],[Model]]))),1,0)</f>
        <v>0</v>
      </c>
      <c r="G3263">
        <f>IF(ISNUMBER(SEARCH("Turbo",porsche_data[[#This Row],[Model]])),1,0)</f>
        <v>0</v>
      </c>
      <c r="H3263">
        <f>IF(ISNUMBER(SEARCH("GT",porsche_data[[#This Row],[Model]])),1,0)</f>
        <v>0</v>
      </c>
      <c r="I3263">
        <f>IF(ISNUMBER(SEARCH("RS",porsche_data[[#This Row],[Model]])),1,0)</f>
        <v>0</v>
      </c>
      <c r="J3263">
        <f>IF(ISNUMBER(SEARCH("Targa",porsche_data[[#This Row],[Body]])),1,0)</f>
        <v>0</v>
      </c>
      <c r="K3263">
        <f>IF(ISNUMBER(SEARCH("Cabriolet",porsche_data[[#This Row],[Body]])),1,0)</f>
        <v>0</v>
      </c>
      <c r="L3263" t="s">
        <v>44</v>
      </c>
      <c r="N3263" t="s">
        <v>4269</v>
      </c>
      <c r="O3263" t="str">
        <f>IF(ISNUMBER(SEARCH("km",porsche_data[[#This Row],[Mileage0]])),porsche_data[[#This Row],[Mileage0]],"")</f>
        <v>7774 km</v>
      </c>
      <c r="P3263" t="s">
        <v>25</v>
      </c>
      <c r="R3263" t="s">
        <v>270</v>
      </c>
      <c r="T3263" t="s">
        <v>20</v>
      </c>
      <c r="U3263" t="s">
        <v>21</v>
      </c>
      <c r="V3263">
        <f>IF(porsche_data[[#This Row],[Transmission]]="Automatic",1,0)</f>
        <v>0</v>
      </c>
      <c r="W3263">
        <f>IF(porsche_data[[#This Row],[Transmission]]="PDK",1,0)</f>
        <v>0</v>
      </c>
      <c r="X3263" t="s">
        <v>22</v>
      </c>
      <c r="Y3263">
        <f>IF(porsche_data[[#This Row],[Drive]]="Rear drive",0,1)</f>
        <v>0</v>
      </c>
      <c r="Z3263" t="s">
        <v>23</v>
      </c>
      <c r="AA3263" t="s">
        <v>54</v>
      </c>
      <c r="AB3263">
        <f>IF(OR(porsche_data[[#This Row],[Interior Color]]="Black",porsche_data[[#This Row],[Interior Color]]="Beige",porsche_data[[#This Row],[Interior Color]]="Brown",porsche_data[[#This Row],[Interior Color]]="Grey"),0,1)</f>
        <v>1</v>
      </c>
      <c r="AC3263" t="s">
        <v>61</v>
      </c>
      <c r="AD32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64" spans="1:30" hidden="1" x14ac:dyDescent="0.2">
      <c r="A3264" t="s">
        <v>25</v>
      </c>
      <c r="C3264" t="e">
        <f>ABS((porsche_data[[#This Row],[Price]]-#REF!)/#REF!)</f>
        <v>#REF!</v>
      </c>
      <c r="D3264" t="s">
        <v>14</v>
      </c>
      <c r="E3264" t="s">
        <v>102</v>
      </c>
      <c r="F3264">
        <f>IF(OR(ISNUMBER(SEARCH(" 4S",porsche_data[[#This Row],[Model]])), ISNUMBER(SEARCH(" S",porsche_data[[#This Row],[Model]]))),1,0)</f>
        <v>0</v>
      </c>
      <c r="G3264">
        <f>IF(ISNUMBER(SEARCH("Turbo",porsche_data[[#This Row],[Model]])),1,0)</f>
        <v>0</v>
      </c>
      <c r="H3264">
        <f>IF(ISNUMBER(SEARCH("GT",porsche_data[[#This Row],[Model]])),1,0)</f>
        <v>0</v>
      </c>
      <c r="I3264">
        <f>IF(ISNUMBER(SEARCH("RS",porsche_data[[#This Row],[Model]])),1,0)</f>
        <v>0</v>
      </c>
      <c r="J3264">
        <f>IF(ISNUMBER(SEARCH("Targa",porsche_data[[#This Row],[Body]])),1,0)</f>
        <v>0</v>
      </c>
      <c r="K3264">
        <f>IF(ISNUMBER(SEARCH("Cabriolet",porsche_data[[#This Row],[Body]])),1,0)</f>
        <v>0</v>
      </c>
      <c r="L3264" t="s">
        <v>44</v>
      </c>
      <c r="N3264" t="s">
        <v>1447</v>
      </c>
      <c r="O3264" t="str">
        <f>IF(ISNUMBER(SEARCH("km",porsche_data[[#This Row],[Mileage0]])),porsche_data[[#This Row],[Mileage0]],"")</f>
        <v>10 km</v>
      </c>
      <c r="P3264" t="s">
        <v>2291</v>
      </c>
      <c r="R3264" t="s">
        <v>2248</v>
      </c>
      <c r="T3264" t="s">
        <v>20</v>
      </c>
      <c r="U3264" t="s">
        <v>21</v>
      </c>
      <c r="V3264">
        <f>IF(porsche_data[[#This Row],[Transmission]]="Automatic",1,0)</f>
        <v>0</v>
      </c>
      <c r="W3264">
        <f>IF(porsche_data[[#This Row],[Transmission]]="PDK",1,0)</f>
        <v>0</v>
      </c>
      <c r="X3264" t="s">
        <v>22</v>
      </c>
      <c r="Y3264">
        <f>IF(porsche_data[[#This Row],[Drive]]="Rear drive",0,1)</f>
        <v>0</v>
      </c>
      <c r="Z3264" t="s">
        <v>23</v>
      </c>
      <c r="AA3264" t="s">
        <v>250</v>
      </c>
      <c r="AB3264">
        <f>IF(OR(porsche_data[[#This Row],[Interior Color]]="Black",porsche_data[[#This Row],[Interior Color]]="Beige",porsche_data[[#This Row],[Interior Color]]="Brown",porsche_data[[#This Row],[Interior Color]]="Grey"),0,1)</f>
        <v>0</v>
      </c>
      <c r="AC3264" t="s">
        <v>24</v>
      </c>
      <c r="AD32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65" spans="1:30" hidden="1" x14ac:dyDescent="0.2">
      <c r="A3265" t="s">
        <v>1939</v>
      </c>
      <c r="B3265">
        <v>79500</v>
      </c>
      <c r="C3265" t="e">
        <f>ABS((porsche_data[[#This Row],[Price]]-#REF!)/#REF!)</f>
        <v>#REF!</v>
      </c>
      <c r="D3265" t="s">
        <v>225</v>
      </c>
      <c r="E3265" t="s">
        <v>614</v>
      </c>
      <c r="F3265">
        <f>IF(OR(ISNUMBER(SEARCH(" 4S",porsche_data[[#This Row],[Model]])), ISNUMBER(SEARCH(" S",porsche_data[[#This Row],[Model]]))),1,0)</f>
        <v>0</v>
      </c>
      <c r="G3265">
        <f>IF(ISNUMBER(SEARCH("Turbo",porsche_data[[#This Row],[Model]])),1,0)</f>
        <v>0</v>
      </c>
      <c r="H3265">
        <f>IF(ISNUMBER(SEARCH("GT",porsche_data[[#This Row],[Model]])),1,0)</f>
        <v>0</v>
      </c>
      <c r="I3265">
        <f>IF(ISNUMBER(SEARCH("RS",porsche_data[[#This Row],[Model]])),1,0)</f>
        <v>0</v>
      </c>
      <c r="J3265">
        <f>IF(ISNUMBER(SEARCH("Targa",porsche_data[[#This Row],[Body]])),1,0)</f>
        <v>0</v>
      </c>
      <c r="K3265">
        <f>IF(ISNUMBER(SEARCH("Cabriolet",porsche_data[[#This Row],[Body]])),1,0)</f>
        <v>0</v>
      </c>
      <c r="L3265" t="s">
        <v>44</v>
      </c>
      <c r="N3265" t="s">
        <v>307</v>
      </c>
      <c r="O3265" t="str">
        <f>IF(ISNUMBER(SEARCH("km",porsche_data[[#This Row],[Mileage0]])),porsche_data[[#This Row],[Mileage0]],"")</f>
        <v>8500 km</v>
      </c>
      <c r="P3265" t="s">
        <v>568</v>
      </c>
      <c r="R3265" t="s">
        <v>569</v>
      </c>
      <c r="T3265" t="s">
        <v>20</v>
      </c>
      <c r="U3265" t="s">
        <v>21</v>
      </c>
      <c r="V3265">
        <f>IF(porsche_data[[#This Row],[Transmission]]="Automatic",1,0)</f>
        <v>0</v>
      </c>
      <c r="W3265">
        <f>IF(porsche_data[[#This Row],[Transmission]]="PDK",1,0)</f>
        <v>0</v>
      </c>
      <c r="X3265" t="s">
        <v>22</v>
      </c>
      <c r="Y3265">
        <f>IF(porsche_data[[#This Row],[Drive]]="Rear drive",0,1)</f>
        <v>0</v>
      </c>
      <c r="Z3265" t="s">
        <v>23</v>
      </c>
      <c r="AA3265" t="s">
        <v>24</v>
      </c>
      <c r="AB3265">
        <f>IF(OR(porsche_data[[#This Row],[Interior Color]]="Black",porsche_data[[#This Row],[Interior Color]]="Beige",porsche_data[[#This Row],[Interior Color]]="Brown",porsche_data[[#This Row],[Interior Color]]="Grey"),0,1)</f>
        <v>0</v>
      </c>
      <c r="AC3265" t="s">
        <v>589</v>
      </c>
      <c r="AD32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66" spans="1:30" x14ac:dyDescent="0.2">
      <c r="A3266" t="s">
        <v>1939</v>
      </c>
      <c r="B3266">
        <v>79500</v>
      </c>
      <c r="C3266">
        <f>ABS((porsche_data[[#This Row],[Price]]-AVERAGE(B3198:B7653))/_xlfn.STDEV.P(B3198:B7653))</f>
        <v>1.3409019459359082</v>
      </c>
      <c r="D3266" t="s">
        <v>303</v>
      </c>
      <c r="E3266" t="s">
        <v>397</v>
      </c>
      <c r="F3266">
        <f>IF(OR(ISNUMBER(SEARCH(" 4S",porsche_data[[#This Row],[Model]])), ISNUMBER(SEARCH(" S",porsche_data[[#This Row],[Model]]))),1,0)</f>
        <v>1</v>
      </c>
      <c r="G3266">
        <f>IF(ISNUMBER(SEARCH("Turbo",porsche_data[[#This Row],[Model]])),1,0)</f>
        <v>0</v>
      </c>
      <c r="H3266">
        <f>IF(ISNUMBER(SEARCH("GT",porsche_data[[#This Row],[Model]])),1,0)</f>
        <v>0</v>
      </c>
      <c r="I3266">
        <f>IF(ISNUMBER(SEARCH("RS",porsche_data[[#This Row],[Model]])),1,0)</f>
        <v>0</v>
      </c>
      <c r="J3266">
        <f>IF(ISNUMBER(SEARCH("Targa",porsche_data[[#This Row],[Body]])),1,0)</f>
        <v>0</v>
      </c>
      <c r="K3266">
        <f>IF(ISNUMBER(SEARCH("Cabriolet",porsche_data[[#This Row],[Body]])),1,0)</f>
        <v>1</v>
      </c>
      <c r="L3266" t="s">
        <v>16</v>
      </c>
      <c r="M3266">
        <v>997</v>
      </c>
      <c r="N3266" t="s">
        <v>2810</v>
      </c>
      <c r="O3266" s="3">
        <f>1*(LEFT(porsche_data[[#This Row],[Mileage0]],FIND(" ",porsche_data[[#This Row],[Mileage0]])-1))</f>
        <v>66715</v>
      </c>
      <c r="P3266" t="s">
        <v>182</v>
      </c>
      <c r="Q3266">
        <v>385</v>
      </c>
      <c r="R3266" t="s">
        <v>88</v>
      </c>
      <c r="S3266">
        <f>1*(LEFT(porsche_data[[#This Row],[Cylinder Capacity]],FIND(" ",porsche_data[[#This Row],[Cylinder Capacity]])-1))</f>
        <v>3.8</v>
      </c>
      <c r="T3266" t="s">
        <v>20</v>
      </c>
      <c r="U3266" t="s">
        <v>21</v>
      </c>
      <c r="V3266">
        <f>IF(porsche_data[[#This Row],[Transmission]]="Automatic",1,0)</f>
        <v>0</v>
      </c>
      <c r="W3266">
        <f>IF(porsche_data[[#This Row],[Transmission]]="PDK",1,0)</f>
        <v>0</v>
      </c>
      <c r="X3266" t="s">
        <v>46</v>
      </c>
      <c r="Y3266">
        <f>IF(porsche_data[[#This Row],[Drive]]="Rear drive",0,1)</f>
        <v>1</v>
      </c>
      <c r="Z3266" t="s">
        <v>23</v>
      </c>
      <c r="AA3266" t="s">
        <v>24</v>
      </c>
      <c r="AB3266">
        <f>IF(OR(porsche_data[[#This Row],[Interior Color]]="Black",porsche_data[[#This Row],[Interior Color]]="Beige",porsche_data[[#This Row],[Interior Color]]="Brown",porsche_data[[#This Row],[Interior Color]]="Grey"),0,1)</f>
        <v>0</v>
      </c>
      <c r="AC3266" t="s">
        <v>99</v>
      </c>
      <c r="AD32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67" spans="1:30" hidden="1" x14ac:dyDescent="0.2">
      <c r="A3267" t="s">
        <v>4272</v>
      </c>
      <c r="C3267" t="e">
        <f>ABS((porsche_data[[#This Row],[Price]]-#REF!)/#REF!)</f>
        <v>#REF!</v>
      </c>
      <c r="D3267" t="s">
        <v>14</v>
      </c>
      <c r="E3267" t="s">
        <v>226</v>
      </c>
      <c r="F3267">
        <f>IF(OR(ISNUMBER(SEARCH(" 4S",porsche_data[[#This Row],[Model]])), ISNUMBER(SEARCH(" S",porsche_data[[#This Row],[Model]]))),1,0)</f>
        <v>0</v>
      </c>
      <c r="G3267">
        <f>IF(ISNUMBER(SEARCH("Turbo",porsche_data[[#This Row],[Model]])),1,0)</f>
        <v>0</v>
      </c>
      <c r="H3267">
        <f>IF(ISNUMBER(SEARCH("GT",porsche_data[[#This Row],[Model]])),1,0)</f>
        <v>0</v>
      </c>
      <c r="I3267">
        <f>IF(ISNUMBER(SEARCH("RS",porsche_data[[#This Row],[Model]])),1,0)</f>
        <v>0</v>
      </c>
      <c r="J3267">
        <f>IF(ISNUMBER(SEARCH("Targa",porsche_data[[#This Row],[Body]])),1,0)</f>
        <v>0</v>
      </c>
      <c r="K3267">
        <f>IF(ISNUMBER(SEARCH("Cabriolet",porsche_data[[#This Row],[Body]])),1,0)</f>
        <v>0</v>
      </c>
      <c r="L3267" t="s">
        <v>44</v>
      </c>
      <c r="N3267" t="s">
        <v>4051</v>
      </c>
      <c r="O3267" t="str">
        <f>IF(ISNUMBER(SEARCH("km",porsche_data[[#This Row],[Mileage0]])),porsche_data[[#This Row],[Mileage0]],"")</f>
        <v/>
      </c>
      <c r="P3267" t="s">
        <v>25</v>
      </c>
      <c r="R3267" t="s">
        <v>19</v>
      </c>
      <c r="T3267" t="s">
        <v>232</v>
      </c>
      <c r="U3267" t="s">
        <v>21</v>
      </c>
      <c r="V3267">
        <f>IF(porsche_data[[#This Row],[Transmission]]="Automatic",1,0)</f>
        <v>0</v>
      </c>
      <c r="W3267">
        <f>IF(porsche_data[[#This Row],[Transmission]]="PDK",1,0)</f>
        <v>0</v>
      </c>
      <c r="X3267" t="s">
        <v>22</v>
      </c>
      <c r="Y3267">
        <f>IF(porsche_data[[#This Row],[Drive]]="Rear drive",0,1)</f>
        <v>0</v>
      </c>
      <c r="Z3267" t="s">
        <v>23</v>
      </c>
      <c r="AA3267" t="s">
        <v>68</v>
      </c>
      <c r="AB3267">
        <f>IF(OR(porsche_data[[#This Row],[Interior Color]]="Black",porsche_data[[#This Row],[Interior Color]]="Beige",porsche_data[[#This Row],[Interior Color]]="Brown",porsche_data[[#This Row],[Interior Color]]="Grey"),0,1)</f>
        <v>0</v>
      </c>
      <c r="AC3267" t="s">
        <v>54</v>
      </c>
      <c r="AD32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68" spans="1:30" hidden="1" x14ac:dyDescent="0.2">
      <c r="A3268" t="s">
        <v>3020</v>
      </c>
      <c r="C3268" t="e">
        <f>ABS((porsche_data[[#This Row],[Price]]-#REF!)/#REF!)</f>
        <v>#REF!</v>
      </c>
      <c r="D3268" t="s">
        <v>225</v>
      </c>
      <c r="E3268" t="s">
        <v>729</v>
      </c>
      <c r="F3268">
        <f>IF(OR(ISNUMBER(SEARCH(" 4S",porsche_data[[#This Row],[Model]])), ISNUMBER(SEARCH(" S",porsche_data[[#This Row],[Model]]))),1,0)</f>
        <v>0</v>
      </c>
      <c r="G3268">
        <f>IF(ISNUMBER(SEARCH("Turbo",porsche_data[[#This Row],[Model]])),1,0)</f>
        <v>0</v>
      </c>
      <c r="H3268">
        <f>IF(ISNUMBER(SEARCH("GT",porsche_data[[#This Row],[Model]])),1,0)</f>
        <v>0</v>
      </c>
      <c r="I3268">
        <f>IF(ISNUMBER(SEARCH("RS",porsche_data[[#This Row],[Model]])),1,0)</f>
        <v>0</v>
      </c>
      <c r="J3268">
        <f>IF(ISNUMBER(SEARCH("Targa",porsche_data[[#This Row],[Body]])),1,0)</f>
        <v>0</v>
      </c>
      <c r="K3268">
        <f>IF(ISNUMBER(SEARCH("Cabriolet",porsche_data[[#This Row],[Body]])),1,0)</f>
        <v>0</v>
      </c>
      <c r="L3268" t="s">
        <v>44</v>
      </c>
      <c r="N3268" t="s">
        <v>4273</v>
      </c>
      <c r="O3268" t="str">
        <f>IF(ISNUMBER(SEARCH("km",porsche_data[[#This Row],[Mileage0]])),porsche_data[[#This Row],[Mileage0]],"")</f>
        <v/>
      </c>
      <c r="P3268" t="s">
        <v>1011</v>
      </c>
      <c r="R3268" t="s">
        <v>569</v>
      </c>
      <c r="T3268" t="s">
        <v>232</v>
      </c>
      <c r="U3268" t="s">
        <v>21</v>
      </c>
      <c r="V3268">
        <f>IF(porsche_data[[#This Row],[Transmission]]="Automatic",1,0)</f>
        <v>0</v>
      </c>
      <c r="W3268">
        <f>IF(porsche_data[[#This Row],[Transmission]]="PDK",1,0)</f>
        <v>0</v>
      </c>
      <c r="X3268" t="s">
        <v>22</v>
      </c>
      <c r="Y3268">
        <f>IF(porsche_data[[#This Row],[Drive]]="Rear drive",0,1)</f>
        <v>0</v>
      </c>
      <c r="Z3268" t="s">
        <v>23</v>
      </c>
      <c r="AA3268" t="s">
        <v>68</v>
      </c>
      <c r="AB3268">
        <f>IF(OR(porsche_data[[#This Row],[Interior Color]]="Black",porsche_data[[#This Row],[Interior Color]]="Beige",porsche_data[[#This Row],[Interior Color]]="Brown",porsche_data[[#This Row],[Interior Color]]="Grey"),0,1)</f>
        <v>0</v>
      </c>
      <c r="AC3268" t="s">
        <v>438</v>
      </c>
      <c r="AD32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69" spans="1:30" hidden="1" x14ac:dyDescent="0.2">
      <c r="A3269" t="s">
        <v>4274</v>
      </c>
      <c r="C3269" t="e">
        <f>ABS((porsche_data[[#This Row],[Price]]-#REF!)/#REF!)</f>
        <v>#REF!</v>
      </c>
      <c r="D3269" t="s">
        <v>80</v>
      </c>
      <c r="E3269" t="s">
        <v>1715</v>
      </c>
      <c r="F3269">
        <f>IF(OR(ISNUMBER(SEARCH(" 4S",porsche_data[[#This Row],[Model]])), ISNUMBER(SEARCH(" S",porsche_data[[#This Row],[Model]]))),1,0)</f>
        <v>0</v>
      </c>
      <c r="G3269">
        <f>IF(ISNUMBER(SEARCH("Turbo",porsche_data[[#This Row],[Model]])),1,0)</f>
        <v>1</v>
      </c>
      <c r="H3269">
        <f>IF(ISNUMBER(SEARCH("GT",porsche_data[[#This Row],[Model]])),1,0)</f>
        <v>0</v>
      </c>
      <c r="I3269">
        <f>IF(ISNUMBER(SEARCH("RS",porsche_data[[#This Row],[Model]])),1,0)</f>
        <v>0</v>
      </c>
      <c r="J3269">
        <f>IF(ISNUMBER(SEARCH("Targa",porsche_data[[#This Row],[Body]])),1,0)</f>
        <v>0</v>
      </c>
      <c r="K3269">
        <f>IF(ISNUMBER(SEARCH("Cabriolet",porsche_data[[#This Row],[Body]])),1,0)</f>
        <v>0</v>
      </c>
      <c r="L3269" t="s">
        <v>44</v>
      </c>
      <c r="N3269" t="s">
        <v>4275</v>
      </c>
      <c r="O3269" t="str">
        <f>IF(ISNUMBER(SEARCH("km",porsche_data[[#This Row],[Mileage0]])),porsche_data[[#This Row],[Mileage0]],"")</f>
        <v/>
      </c>
      <c r="P3269" t="s">
        <v>1717</v>
      </c>
      <c r="R3269" t="s">
        <v>88</v>
      </c>
      <c r="T3269" t="s">
        <v>232</v>
      </c>
      <c r="U3269" t="s">
        <v>31</v>
      </c>
      <c r="V3269">
        <f>IF(porsche_data[[#This Row],[Transmission]]="Automatic",1,0)</f>
        <v>0</v>
      </c>
      <c r="W3269">
        <f>IF(porsche_data[[#This Row],[Transmission]]="PDK",1,0)</f>
        <v>1</v>
      </c>
      <c r="X3269" t="s">
        <v>46</v>
      </c>
      <c r="Y3269">
        <f>IF(porsche_data[[#This Row],[Drive]]="Rear drive",0,1)</f>
        <v>1</v>
      </c>
      <c r="Z3269" t="s">
        <v>23</v>
      </c>
      <c r="AA3269" t="s">
        <v>24</v>
      </c>
      <c r="AB3269">
        <f>IF(OR(porsche_data[[#This Row],[Interior Color]]="Black",porsche_data[[#This Row],[Interior Color]]="Beige",porsche_data[[#This Row],[Interior Color]]="Brown",porsche_data[[#This Row],[Interior Color]]="Grey"),0,1)</f>
        <v>0</v>
      </c>
      <c r="AC3269" t="s">
        <v>32</v>
      </c>
      <c r="AD32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70" spans="1:30" hidden="1" x14ac:dyDescent="0.2">
      <c r="A3270" t="s">
        <v>3060</v>
      </c>
      <c r="C3270" t="e">
        <f>ABS((porsche_data[[#This Row],[Price]]-#REF!)/#REF!)</f>
        <v>#REF!</v>
      </c>
      <c r="D3270" t="s">
        <v>209</v>
      </c>
      <c r="E3270" t="s">
        <v>581</v>
      </c>
      <c r="F3270">
        <f>IF(OR(ISNUMBER(SEARCH(" 4S",porsche_data[[#This Row],[Model]])), ISNUMBER(SEARCH(" S",porsche_data[[#This Row],[Model]]))),1,0)</f>
        <v>1</v>
      </c>
      <c r="G3270">
        <f>IF(ISNUMBER(SEARCH("Turbo",porsche_data[[#This Row],[Model]])),1,0)</f>
        <v>0</v>
      </c>
      <c r="H3270">
        <f>IF(ISNUMBER(SEARCH("GT",porsche_data[[#This Row],[Model]])),1,0)</f>
        <v>0</v>
      </c>
      <c r="I3270">
        <f>IF(ISNUMBER(SEARCH("RS",porsche_data[[#This Row],[Model]])),1,0)</f>
        <v>0</v>
      </c>
      <c r="J3270">
        <f>IF(ISNUMBER(SEARCH("Targa",porsche_data[[#This Row],[Body]])),1,0)</f>
        <v>0</v>
      </c>
      <c r="K3270">
        <f>IF(ISNUMBER(SEARCH("Cabriolet",porsche_data[[#This Row],[Body]])),1,0)</f>
        <v>0</v>
      </c>
      <c r="L3270" t="s">
        <v>44</v>
      </c>
      <c r="N3270" t="s">
        <v>4276</v>
      </c>
      <c r="O3270" t="str">
        <f>IF(ISNUMBER(SEARCH("km",porsche_data[[#This Row],[Mileage0]])),porsche_data[[#This Row],[Mileage0]],"")</f>
        <v>45726 km</v>
      </c>
      <c r="P3270" t="s">
        <v>289</v>
      </c>
      <c r="R3270" t="s">
        <v>584</v>
      </c>
      <c r="T3270" t="s">
        <v>20</v>
      </c>
      <c r="U3270" t="s">
        <v>21</v>
      </c>
      <c r="V3270">
        <f>IF(porsche_data[[#This Row],[Transmission]]="Automatic",1,0)</f>
        <v>0</v>
      </c>
      <c r="W3270">
        <f>IF(porsche_data[[#This Row],[Transmission]]="PDK",1,0)</f>
        <v>0</v>
      </c>
      <c r="X3270" t="s">
        <v>22</v>
      </c>
      <c r="Y3270">
        <f>IF(porsche_data[[#This Row],[Drive]]="Rear drive",0,1)</f>
        <v>0</v>
      </c>
      <c r="Z3270" t="s">
        <v>23</v>
      </c>
      <c r="AA3270" t="s">
        <v>24</v>
      </c>
      <c r="AB3270">
        <f>IF(OR(porsche_data[[#This Row],[Interior Color]]="Black",porsche_data[[#This Row],[Interior Color]]="Beige",porsche_data[[#This Row],[Interior Color]]="Brown",porsche_data[[#This Row],[Interior Color]]="Grey"),0,1)</f>
        <v>0</v>
      </c>
      <c r="AC3270" t="s">
        <v>61</v>
      </c>
      <c r="AD32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71" spans="1:30" hidden="1" x14ac:dyDescent="0.2">
      <c r="A3271" t="s">
        <v>25</v>
      </c>
      <c r="C3271" t="e">
        <f>ABS((porsche_data[[#This Row],[Price]]-#REF!)/#REF!)</f>
        <v>#REF!</v>
      </c>
      <c r="D3271" t="s">
        <v>25</v>
      </c>
      <c r="E3271" t="s">
        <v>25</v>
      </c>
      <c r="F3271">
        <f>IF(OR(ISNUMBER(SEARCH(" 4S",porsche_data[[#This Row],[Model]])), ISNUMBER(SEARCH(" S",porsche_data[[#This Row],[Model]]))),1,0)</f>
        <v>0</v>
      </c>
      <c r="G3271">
        <f>IF(ISNUMBER(SEARCH("Turbo",porsche_data[[#This Row],[Model]])),1,0)</f>
        <v>0</v>
      </c>
      <c r="H3271">
        <f>IF(ISNUMBER(SEARCH("GT",porsche_data[[#This Row],[Model]])),1,0)</f>
        <v>0</v>
      </c>
      <c r="I3271">
        <f>IF(ISNUMBER(SEARCH("RS",porsche_data[[#This Row],[Model]])),1,0)</f>
        <v>0</v>
      </c>
      <c r="J3271">
        <f>IF(ISNUMBER(SEARCH("Targa",porsche_data[[#This Row],[Body]])),1,0)</f>
        <v>0</v>
      </c>
      <c r="K3271">
        <f>IF(ISNUMBER(SEARCH("Cabriolet",porsche_data[[#This Row],[Body]])),1,0)</f>
        <v>0</v>
      </c>
      <c r="L3271" t="s">
        <v>25</v>
      </c>
      <c r="N3271" t="s">
        <v>25</v>
      </c>
      <c r="O3271" t="str">
        <f>IF(ISNUMBER(SEARCH("km",porsche_data[[#This Row],[Mileage0]])),porsche_data[[#This Row],[Mileage0]],"")</f>
        <v/>
      </c>
      <c r="P3271" t="s">
        <v>25</v>
      </c>
      <c r="R3271" t="s">
        <v>25</v>
      </c>
      <c r="T3271" t="s">
        <v>25</v>
      </c>
      <c r="U3271" t="s">
        <v>25</v>
      </c>
      <c r="V3271">
        <f>IF(porsche_data[[#This Row],[Transmission]]="Automatic",1,0)</f>
        <v>0</v>
      </c>
      <c r="W3271">
        <f>IF(porsche_data[[#This Row],[Transmission]]="PDK",1,0)</f>
        <v>0</v>
      </c>
      <c r="X3271" t="s">
        <v>25</v>
      </c>
      <c r="Y3271">
        <f>IF(porsche_data[[#This Row],[Drive]]="Rear drive",0,1)</f>
        <v>1</v>
      </c>
      <c r="Z3271" t="s">
        <v>25</v>
      </c>
      <c r="AA3271" t="s">
        <v>25</v>
      </c>
      <c r="AB3271">
        <f>IF(OR(porsche_data[[#This Row],[Interior Color]]="Black",porsche_data[[#This Row],[Interior Color]]="Beige",porsche_data[[#This Row],[Interior Color]]="Brown",porsche_data[[#This Row],[Interior Color]]="Grey"),0,1)</f>
        <v>1</v>
      </c>
      <c r="AC3271" t="s">
        <v>25</v>
      </c>
      <c r="AD32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72" spans="1:30" hidden="1" x14ac:dyDescent="0.2">
      <c r="A3272" t="s">
        <v>4277</v>
      </c>
      <c r="C3272" t="e">
        <f>ABS((porsche_data[[#This Row],[Price]]-#REF!)/#REF!)</f>
        <v>#REF!</v>
      </c>
      <c r="D3272" t="s">
        <v>504</v>
      </c>
      <c r="E3272" t="s">
        <v>581</v>
      </c>
      <c r="F3272">
        <f>IF(OR(ISNUMBER(SEARCH(" 4S",porsche_data[[#This Row],[Model]])), ISNUMBER(SEARCH(" S",porsche_data[[#This Row],[Model]]))),1,0)</f>
        <v>1</v>
      </c>
      <c r="G3272">
        <f>IF(ISNUMBER(SEARCH("Turbo",porsche_data[[#This Row],[Model]])),1,0)</f>
        <v>0</v>
      </c>
      <c r="H3272">
        <f>IF(ISNUMBER(SEARCH("GT",porsche_data[[#This Row],[Model]])),1,0)</f>
        <v>0</v>
      </c>
      <c r="I3272">
        <f>IF(ISNUMBER(SEARCH("RS",porsche_data[[#This Row],[Model]])),1,0)</f>
        <v>0</v>
      </c>
      <c r="J3272">
        <f>IF(ISNUMBER(SEARCH("Targa",porsche_data[[#This Row],[Body]])),1,0)</f>
        <v>0</v>
      </c>
      <c r="K3272">
        <f>IF(ISNUMBER(SEARCH("Cabriolet",porsche_data[[#This Row],[Body]])),1,0)</f>
        <v>0</v>
      </c>
      <c r="L3272" t="s">
        <v>44</v>
      </c>
      <c r="N3272" t="s">
        <v>4278</v>
      </c>
      <c r="O3272" t="str">
        <f>IF(ISNUMBER(SEARCH("km",porsche_data[[#This Row],[Mileage0]])),porsche_data[[#This Row],[Mileage0]],"")</f>
        <v>198751 km</v>
      </c>
      <c r="P3272" t="s">
        <v>289</v>
      </c>
      <c r="R3272" t="s">
        <v>584</v>
      </c>
      <c r="T3272" t="s">
        <v>20</v>
      </c>
      <c r="U3272" t="s">
        <v>21</v>
      </c>
      <c r="V3272">
        <f>IF(porsche_data[[#This Row],[Transmission]]="Automatic",1,0)</f>
        <v>0</v>
      </c>
      <c r="W3272">
        <f>IF(porsche_data[[#This Row],[Transmission]]="PDK",1,0)</f>
        <v>0</v>
      </c>
      <c r="X3272" t="s">
        <v>22</v>
      </c>
      <c r="Y3272">
        <f>IF(porsche_data[[#This Row],[Drive]]="Rear drive",0,1)</f>
        <v>0</v>
      </c>
      <c r="Z3272" t="s">
        <v>23</v>
      </c>
      <c r="AA3272" t="s">
        <v>47</v>
      </c>
      <c r="AB3272">
        <f>IF(OR(porsche_data[[#This Row],[Interior Color]]="Black",porsche_data[[#This Row],[Interior Color]]="Beige",porsche_data[[#This Row],[Interior Color]]="Brown",porsche_data[[#This Row],[Interior Color]]="Grey"),0,1)</f>
        <v>1</v>
      </c>
      <c r="AC3272" t="s">
        <v>24</v>
      </c>
      <c r="AD32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73" spans="1:30" hidden="1" x14ac:dyDescent="0.2">
      <c r="A3273" t="s">
        <v>4279</v>
      </c>
      <c r="C3273" t="e">
        <f>ABS((porsche_data[[#This Row],[Price]]-#REF!)/#REF!)</f>
        <v>#REF!</v>
      </c>
      <c r="D3273" t="s">
        <v>63</v>
      </c>
      <c r="E3273" t="s">
        <v>167</v>
      </c>
      <c r="F3273">
        <f>IF(OR(ISNUMBER(SEARCH(" 4S",porsche_data[[#This Row],[Model]])), ISNUMBER(SEARCH(" S",porsche_data[[#This Row],[Model]]))),1,0)</f>
        <v>0</v>
      </c>
      <c r="G3273">
        <f>IF(ISNUMBER(SEARCH("Turbo",porsche_data[[#This Row],[Model]])),1,0)</f>
        <v>0</v>
      </c>
      <c r="H3273">
        <f>IF(ISNUMBER(SEARCH("GT",porsche_data[[#This Row],[Model]])),1,0)</f>
        <v>1</v>
      </c>
      <c r="I3273">
        <f>IF(ISNUMBER(SEARCH("RS",porsche_data[[#This Row],[Model]])),1,0)</f>
        <v>1</v>
      </c>
      <c r="J3273">
        <f>IF(ISNUMBER(SEARCH("Targa",porsche_data[[#This Row],[Body]])),1,0)</f>
        <v>0</v>
      </c>
      <c r="K3273">
        <f>IF(ISNUMBER(SEARCH("Cabriolet",porsche_data[[#This Row],[Body]])),1,0)</f>
        <v>0</v>
      </c>
      <c r="L3273" t="s">
        <v>44</v>
      </c>
      <c r="N3273" t="s">
        <v>870</v>
      </c>
      <c r="O3273" t="str">
        <f>IF(ISNUMBER(SEARCH("km",porsche_data[[#This Row],[Mileage0]])),porsche_data[[#This Row],[Mileage0]],"")</f>
        <v>2000 km</v>
      </c>
      <c r="P3273" t="s">
        <v>141</v>
      </c>
      <c r="R3273" t="s">
        <v>111</v>
      </c>
      <c r="T3273" t="s">
        <v>20</v>
      </c>
      <c r="U3273" t="s">
        <v>31</v>
      </c>
      <c r="V3273">
        <f>IF(porsche_data[[#This Row],[Transmission]]="Automatic",1,0)</f>
        <v>0</v>
      </c>
      <c r="W3273">
        <f>IF(porsche_data[[#This Row],[Transmission]]="PDK",1,0)</f>
        <v>1</v>
      </c>
      <c r="X3273" t="s">
        <v>22</v>
      </c>
      <c r="Y3273">
        <f>IF(porsche_data[[#This Row],[Drive]]="Rear drive",0,1)</f>
        <v>0</v>
      </c>
      <c r="Z3273" t="s">
        <v>23</v>
      </c>
      <c r="AA3273" t="s">
        <v>24</v>
      </c>
      <c r="AB3273">
        <f>IF(OR(porsche_data[[#This Row],[Interior Color]]="Black",porsche_data[[#This Row],[Interior Color]]="Beige",porsche_data[[#This Row],[Interior Color]]="Brown",porsche_data[[#This Row],[Interior Color]]="Grey"),0,1)</f>
        <v>0</v>
      </c>
      <c r="AC3273" t="s">
        <v>54</v>
      </c>
      <c r="AD32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74" spans="1:30" hidden="1" x14ac:dyDescent="0.2">
      <c r="A3274" t="s">
        <v>4280</v>
      </c>
      <c r="C3274" t="e">
        <f>ABS((porsche_data[[#This Row],[Price]]-#REF!)/#REF!)</f>
        <v>#REF!</v>
      </c>
      <c r="D3274" t="s">
        <v>63</v>
      </c>
      <c r="E3274" t="s">
        <v>176</v>
      </c>
      <c r="F3274">
        <f>IF(OR(ISNUMBER(SEARCH(" 4S",porsche_data[[#This Row],[Model]])), ISNUMBER(SEARCH(" S",porsche_data[[#This Row],[Model]]))),1,0)</f>
        <v>0</v>
      </c>
      <c r="G3274">
        <f>IF(ISNUMBER(SEARCH("Turbo",porsche_data[[#This Row],[Model]])),1,0)</f>
        <v>0</v>
      </c>
      <c r="H3274">
        <f>IF(ISNUMBER(SEARCH("GT",porsche_data[[#This Row],[Model]])),1,0)</f>
        <v>1</v>
      </c>
      <c r="I3274">
        <f>IF(ISNUMBER(SEARCH("RS",porsche_data[[#This Row],[Model]])),1,0)</f>
        <v>0</v>
      </c>
      <c r="J3274">
        <f>IF(ISNUMBER(SEARCH("Targa",porsche_data[[#This Row],[Body]])),1,0)</f>
        <v>1</v>
      </c>
      <c r="K3274">
        <f>IF(ISNUMBER(SEARCH("Cabriolet",porsche_data[[#This Row],[Body]])),1,0)</f>
        <v>0</v>
      </c>
      <c r="L3274" t="s">
        <v>36</v>
      </c>
      <c r="N3274" t="s">
        <v>4281</v>
      </c>
      <c r="O3274" t="str">
        <f>IF(ISNUMBER(SEARCH("km",porsche_data[[#This Row],[Mileage0]])),porsche_data[[#This Row],[Mileage0]],"")</f>
        <v/>
      </c>
      <c r="P3274" t="s">
        <v>178</v>
      </c>
      <c r="R3274" t="s">
        <v>67</v>
      </c>
      <c r="T3274" t="s">
        <v>232</v>
      </c>
      <c r="U3274" t="s">
        <v>31</v>
      </c>
      <c r="V3274">
        <f>IF(porsche_data[[#This Row],[Transmission]]="Automatic",1,0)</f>
        <v>0</v>
      </c>
      <c r="W3274">
        <f>IF(porsche_data[[#This Row],[Transmission]]="PDK",1,0)</f>
        <v>1</v>
      </c>
      <c r="X3274" t="s">
        <v>46</v>
      </c>
      <c r="Y3274">
        <f>IF(porsche_data[[#This Row],[Drive]]="Rear drive",0,1)</f>
        <v>1</v>
      </c>
      <c r="Z3274" t="s">
        <v>23</v>
      </c>
      <c r="AA3274" t="s">
        <v>24</v>
      </c>
      <c r="AB3274">
        <f>IF(OR(porsche_data[[#This Row],[Interior Color]]="Black",porsche_data[[#This Row],[Interior Color]]="Beige",porsche_data[[#This Row],[Interior Color]]="Brown",porsche_data[[#This Row],[Interior Color]]="Grey"),0,1)</f>
        <v>0</v>
      </c>
      <c r="AC3274" t="s">
        <v>54</v>
      </c>
      <c r="AD32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75" spans="1:30" hidden="1" x14ac:dyDescent="0.2">
      <c r="A3275" t="s">
        <v>3328</v>
      </c>
      <c r="C3275" t="e">
        <f>ABS((porsche_data[[#This Row],[Price]]-#REF!)/#REF!)</f>
        <v>#REF!</v>
      </c>
      <c r="D3275" t="s">
        <v>563</v>
      </c>
      <c r="E3275" t="s">
        <v>505</v>
      </c>
      <c r="F3275">
        <f>IF(OR(ISNUMBER(SEARCH(" 4S",porsche_data[[#This Row],[Model]])), ISNUMBER(SEARCH(" S",porsche_data[[#This Row],[Model]]))),1,0)</f>
        <v>0</v>
      </c>
      <c r="G3275">
        <f>IF(ISNUMBER(SEARCH("Turbo",porsche_data[[#This Row],[Model]])),1,0)</f>
        <v>0</v>
      </c>
      <c r="H3275">
        <f>IF(ISNUMBER(SEARCH("GT",porsche_data[[#This Row],[Model]])),1,0)</f>
        <v>0</v>
      </c>
      <c r="I3275">
        <f>IF(ISNUMBER(SEARCH("RS",porsche_data[[#This Row],[Model]])),1,0)</f>
        <v>0</v>
      </c>
      <c r="J3275">
        <f>IF(ISNUMBER(SEARCH("Targa",porsche_data[[#This Row],[Body]])),1,0)</f>
        <v>0</v>
      </c>
      <c r="K3275">
        <f>IF(ISNUMBER(SEARCH("Cabriolet",porsche_data[[#This Row],[Body]])),1,0)</f>
        <v>0</v>
      </c>
      <c r="L3275" t="s">
        <v>44</v>
      </c>
      <c r="N3275" t="s">
        <v>3329</v>
      </c>
      <c r="O3275" t="str">
        <f>IF(ISNUMBER(SEARCH("km",porsche_data[[#This Row],[Mileage0]])),porsche_data[[#This Row],[Mileage0]],"")</f>
        <v>227500 km</v>
      </c>
      <c r="P3275" t="s">
        <v>59</v>
      </c>
      <c r="R3275" t="s">
        <v>60</v>
      </c>
      <c r="T3275" t="s">
        <v>20</v>
      </c>
      <c r="U3275" t="s">
        <v>21</v>
      </c>
      <c r="V3275">
        <f>IF(porsche_data[[#This Row],[Transmission]]="Automatic",1,0)</f>
        <v>0</v>
      </c>
      <c r="W3275">
        <f>IF(porsche_data[[#This Row],[Transmission]]="PDK",1,0)</f>
        <v>0</v>
      </c>
      <c r="X3275" t="s">
        <v>22</v>
      </c>
      <c r="Y3275">
        <f>IF(porsche_data[[#This Row],[Drive]]="Rear drive",0,1)</f>
        <v>0</v>
      </c>
      <c r="Z3275" t="s">
        <v>23</v>
      </c>
      <c r="AA3275" t="s">
        <v>24</v>
      </c>
      <c r="AB3275">
        <f>IF(OR(porsche_data[[#This Row],[Interior Color]]="Black",porsche_data[[#This Row],[Interior Color]]="Beige",porsche_data[[#This Row],[Interior Color]]="Brown",porsche_data[[#This Row],[Interior Color]]="Grey"),0,1)</f>
        <v>0</v>
      </c>
      <c r="AC3275" t="s">
        <v>32</v>
      </c>
      <c r="AD32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76" spans="1:30" x14ac:dyDescent="0.2">
      <c r="A3276" t="s">
        <v>1939</v>
      </c>
      <c r="B3276">
        <v>79500</v>
      </c>
      <c r="C3276">
        <f>ABS((porsche_data[[#This Row],[Price]]-AVERAGE(B3208:B7663))/_xlfn.STDEV.P(B3208:B7663))</f>
        <v>1.3580747405533249</v>
      </c>
      <c r="D3276" t="s">
        <v>279</v>
      </c>
      <c r="E3276" t="s">
        <v>43</v>
      </c>
      <c r="F3276">
        <f>IF(OR(ISNUMBER(SEARCH(" 4S",porsche_data[[#This Row],[Model]])), ISNUMBER(SEARCH(" S",porsche_data[[#This Row],[Model]]))),1,0)</f>
        <v>0</v>
      </c>
      <c r="G3276">
        <f>IF(ISNUMBER(SEARCH("Turbo",porsche_data[[#This Row],[Model]])),1,0)</f>
        <v>0</v>
      </c>
      <c r="H3276">
        <f>IF(ISNUMBER(SEARCH("GT",porsche_data[[#This Row],[Model]])),1,0)</f>
        <v>0</v>
      </c>
      <c r="I3276">
        <f>IF(ISNUMBER(SEARCH("RS",porsche_data[[#This Row],[Model]])),1,0)</f>
        <v>0</v>
      </c>
      <c r="J3276">
        <f>IF(ISNUMBER(SEARCH("Targa",porsche_data[[#This Row],[Body]])),1,0)</f>
        <v>0</v>
      </c>
      <c r="K3276">
        <f>IF(ISNUMBER(SEARCH("Cabriolet",porsche_data[[#This Row],[Body]])),1,0)</f>
        <v>0</v>
      </c>
      <c r="L3276" t="s">
        <v>44</v>
      </c>
      <c r="M3276">
        <v>964</v>
      </c>
      <c r="N3276" t="s">
        <v>2440</v>
      </c>
      <c r="O3276" s="3">
        <f>1*(LEFT(porsche_data[[#This Row],[Mileage0]],FIND(" ",porsche_data[[#This Row],[Mileage0]])-1))</f>
        <v>152000</v>
      </c>
      <c r="P3276" t="s">
        <v>18</v>
      </c>
      <c r="Q3276">
        <v>250</v>
      </c>
      <c r="R3276" t="s">
        <v>19</v>
      </c>
      <c r="S3276">
        <f>1*(LEFT(porsche_data[[#This Row],[Cylinder Capacity]],FIND(" ",porsche_data[[#This Row],[Cylinder Capacity]])-1))</f>
        <v>3.6</v>
      </c>
      <c r="T3276" t="s">
        <v>20</v>
      </c>
      <c r="U3276" t="s">
        <v>21</v>
      </c>
      <c r="V3276">
        <f>IF(porsche_data[[#This Row],[Transmission]]="Automatic",1,0)</f>
        <v>0</v>
      </c>
      <c r="W3276">
        <f>IF(porsche_data[[#This Row],[Transmission]]="PDK",1,0)</f>
        <v>0</v>
      </c>
      <c r="X3276" t="s">
        <v>46</v>
      </c>
      <c r="Y3276">
        <f>IF(porsche_data[[#This Row],[Drive]]="Rear drive",0,1)</f>
        <v>1</v>
      </c>
      <c r="Z3276" t="s">
        <v>23</v>
      </c>
      <c r="AA3276" t="s">
        <v>54</v>
      </c>
      <c r="AB3276">
        <f>IF(OR(porsche_data[[#This Row],[Interior Color]]="Black",porsche_data[[#This Row],[Interior Color]]="Beige",porsche_data[[#This Row],[Interior Color]]="Brown",porsche_data[[#This Row],[Interior Color]]="Grey"),0,1)</f>
        <v>1</v>
      </c>
      <c r="AC3276" t="s">
        <v>54</v>
      </c>
      <c r="AD32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77" spans="1:30" hidden="1" x14ac:dyDescent="0.2">
      <c r="A3277" t="s">
        <v>25</v>
      </c>
      <c r="C3277" t="e">
        <f>ABS((porsche_data[[#This Row],[Price]]-#REF!)/#REF!)</f>
        <v>#REF!</v>
      </c>
      <c r="D3277" t="s">
        <v>25</v>
      </c>
      <c r="E3277" t="s">
        <v>25</v>
      </c>
      <c r="F3277">
        <f>IF(OR(ISNUMBER(SEARCH(" 4S",porsche_data[[#This Row],[Model]])), ISNUMBER(SEARCH(" S",porsche_data[[#This Row],[Model]]))),1,0)</f>
        <v>0</v>
      </c>
      <c r="G3277">
        <f>IF(ISNUMBER(SEARCH("Turbo",porsche_data[[#This Row],[Model]])),1,0)</f>
        <v>0</v>
      </c>
      <c r="H3277">
        <f>IF(ISNUMBER(SEARCH("GT",porsche_data[[#This Row],[Model]])),1,0)</f>
        <v>0</v>
      </c>
      <c r="I3277">
        <f>IF(ISNUMBER(SEARCH("RS",porsche_data[[#This Row],[Model]])),1,0)</f>
        <v>0</v>
      </c>
      <c r="J3277">
        <f>IF(ISNUMBER(SEARCH("Targa",porsche_data[[#This Row],[Body]])),1,0)</f>
        <v>0</v>
      </c>
      <c r="K3277">
        <f>IF(ISNUMBER(SEARCH("Cabriolet",porsche_data[[#This Row],[Body]])),1,0)</f>
        <v>0</v>
      </c>
      <c r="L3277" t="s">
        <v>25</v>
      </c>
      <c r="N3277" t="s">
        <v>25</v>
      </c>
      <c r="O3277" t="str">
        <f>IF(ISNUMBER(SEARCH("km",porsche_data[[#This Row],[Mileage0]])),porsche_data[[#This Row],[Mileage0]],"")</f>
        <v/>
      </c>
      <c r="P3277" t="s">
        <v>25</v>
      </c>
      <c r="R3277" t="s">
        <v>25</v>
      </c>
      <c r="T3277" t="s">
        <v>25</v>
      </c>
      <c r="U3277" t="s">
        <v>25</v>
      </c>
      <c r="V3277">
        <f>IF(porsche_data[[#This Row],[Transmission]]="Automatic",1,0)</f>
        <v>0</v>
      </c>
      <c r="W3277">
        <f>IF(porsche_data[[#This Row],[Transmission]]="PDK",1,0)</f>
        <v>0</v>
      </c>
      <c r="X3277" t="s">
        <v>25</v>
      </c>
      <c r="Y3277">
        <f>IF(porsche_data[[#This Row],[Drive]]="Rear drive",0,1)</f>
        <v>1</v>
      </c>
      <c r="Z3277" t="s">
        <v>25</v>
      </c>
      <c r="AA3277" t="s">
        <v>25</v>
      </c>
      <c r="AB3277">
        <f>IF(OR(porsche_data[[#This Row],[Interior Color]]="Black",porsche_data[[#This Row],[Interior Color]]="Beige",porsche_data[[#This Row],[Interior Color]]="Brown",porsche_data[[#This Row],[Interior Color]]="Grey"),0,1)</f>
        <v>1</v>
      </c>
      <c r="AC3277" t="s">
        <v>25</v>
      </c>
      <c r="AD32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78" spans="1:30" hidden="1" x14ac:dyDescent="0.2">
      <c r="A3278" t="s">
        <v>25</v>
      </c>
      <c r="C3278" t="e">
        <f>ABS((porsche_data[[#This Row],[Price]]-#REF!)/#REF!)</f>
        <v>#REF!</v>
      </c>
      <c r="D3278" t="s">
        <v>1018</v>
      </c>
      <c r="E3278" t="s">
        <v>1157</v>
      </c>
      <c r="F3278">
        <f>IF(OR(ISNUMBER(SEARCH(" 4S",porsche_data[[#This Row],[Model]])), ISNUMBER(SEARCH(" S",porsche_data[[#This Row],[Model]]))),1,0)</f>
        <v>0</v>
      </c>
      <c r="G3278">
        <f>IF(ISNUMBER(SEARCH("Turbo",porsche_data[[#This Row],[Model]])),1,0)</f>
        <v>0</v>
      </c>
      <c r="H3278">
        <f>IF(ISNUMBER(SEARCH("GT",porsche_data[[#This Row],[Model]])),1,0)</f>
        <v>0</v>
      </c>
      <c r="I3278">
        <f>IF(ISNUMBER(SEARCH("RS",porsche_data[[#This Row],[Model]])),1,0)</f>
        <v>0</v>
      </c>
      <c r="J3278">
        <f>IF(ISNUMBER(SEARCH("Targa",porsche_data[[#This Row],[Body]])),1,0)</f>
        <v>0</v>
      </c>
      <c r="K3278">
        <f>IF(ISNUMBER(SEARCH("Cabriolet",porsche_data[[#This Row],[Body]])),1,0)</f>
        <v>0</v>
      </c>
      <c r="L3278" t="s">
        <v>44</v>
      </c>
      <c r="N3278" t="s">
        <v>4283</v>
      </c>
      <c r="O3278" t="str">
        <f>IF(ISNUMBER(SEARCH("km",porsche_data[[#This Row],[Mileage0]])),porsche_data[[#This Row],[Mileage0]],"")</f>
        <v/>
      </c>
      <c r="P3278" t="s">
        <v>412</v>
      </c>
      <c r="R3278" t="s">
        <v>395</v>
      </c>
      <c r="T3278" t="s">
        <v>20</v>
      </c>
      <c r="U3278" t="s">
        <v>21</v>
      </c>
      <c r="V3278">
        <f>IF(porsche_data[[#This Row],[Transmission]]="Automatic",1,0)</f>
        <v>0</v>
      </c>
      <c r="W3278">
        <f>IF(porsche_data[[#This Row],[Transmission]]="PDK",1,0)</f>
        <v>0</v>
      </c>
      <c r="X3278" t="s">
        <v>22</v>
      </c>
      <c r="Y3278">
        <f>IF(porsche_data[[#This Row],[Drive]]="Rear drive",0,1)</f>
        <v>0</v>
      </c>
      <c r="Z3278" t="s">
        <v>23</v>
      </c>
      <c r="AA3278" t="s">
        <v>116</v>
      </c>
      <c r="AB3278">
        <f>IF(OR(porsche_data[[#This Row],[Interior Color]]="Black",porsche_data[[#This Row],[Interior Color]]="Beige",porsche_data[[#This Row],[Interior Color]]="Brown",porsche_data[[#This Row],[Interior Color]]="Grey"),0,1)</f>
        <v>1</v>
      </c>
      <c r="AC3278" t="s">
        <v>32</v>
      </c>
      <c r="AD32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79" spans="1:30" hidden="1" x14ac:dyDescent="0.2">
      <c r="A3279" t="s">
        <v>4284</v>
      </c>
      <c r="C3279" t="e">
        <f>ABS((porsche_data[[#This Row],[Price]]-#REF!)/#REF!)</f>
        <v>#REF!</v>
      </c>
      <c r="D3279" t="s">
        <v>215</v>
      </c>
      <c r="E3279" t="s">
        <v>397</v>
      </c>
      <c r="F3279">
        <f>IF(OR(ISNUMBER(SEARCH(" 4S",porsche_data[[#This Row],[Model]])), ISNUMBER(SEARCH(" S",porsche_data[[#This Row],[Model]]))),1,0)</f>
        <v>1</v>
      </c>
      <c r="G3279">
        <f>IF(ISNUMBER(SEARCH("Turbo",porsche_data[[#This Row],[Model]])),1,0)</f>
        <v>0</v>
      </c>
      <c r="H3279">
        <f>IF(ISNUMBER(SEARCH("GT",porsche_data[[#This Row],[Model]])),1,0)</f>
        <v>0</v>
      </c>
      <c r="I3279">
        <f>IF(ISNUMBER(SEARCH("RS",porsche_data[[#This Row],[Model]])),1,0)</f>
        <v>0</v>
      </c>
      <c r="J3279">
        <f>IF(ISNUMBER(SEARCH("Targa",porsche_data[[#This Row],[Body]])),1,0)</f>
        <v>0</v>
      </c>
      <c r="K3279">
        <f>IF(ISNUMBER(SEARCH("Cabriolet",porsche_data[[#This Row],[Body]])),1,0)</f>
        <v>1</v>
      </c>
      <c r="L3279" t="s">
        <v>16</v>
      </c>
      <c r="N3279" t="s">
        <v>555</v>
      </c>
      <c r="O3279" t="str">
        <f>IF(ISNUMBER(SEARCH("km",porsche_data[[#This Row],[Mileage0]])),porsche_data[[#This Row],[Mileage0]],"")</f>
        <v>85000 km</v>
      </c>
      <c r="P3279" t="s">
        <v>182</v>
      </c>
      <c r="R3279" t="s">
        <v>88</v>
      </c>
      <c r="T3279" t="s">
        <v>20</v>
      </c>
      <c r="U3279" t="s">
        <v>31</v>
      </c>
      <c r="V3279">
        <f>IF(porsche_data[[#This Row],[Transmission]]="Automatic",1,0)</f>
        <v>0</v>
      </c>
      <c r="W3279">
        <f>IF(porsche_data[[#This Row],[Transmission]]="PDK",1,0)</f>
        <v>1</v>
      </c>
      <c r="X3279" t="s">
        <v>46</v>
      </c>
      <c r="Y3279">
        <f>IF(porsche_data[[#This Row],[Drive]]="Rear drive",0,1)</f>
        <v>1</v>
      </c>
      <c r="Z3279" t="s">
        <v>23</v>
      </c>
      <c r="AA3279" t="s">
        <v>250</v>
      </c>
      <c r="AB3279">
        <f>IF(OR(porsche_data[[#This Row],[Interior Color]]="Black",porsche_data[[#This Row],[Interior Color]]="Beige",porsche_data[[#This Row],[Interior Color]]="Brown",porsche_data[[#This Row],[Interior Color]]="Grey"),0,1)</f>
        <v>0</v>
      </c>
      <c r="AC3279" t="s">
        <v>32</v>
      </c>
      <c r="AD32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80" spans="1:30" x14ac:dyDescent="0.2">
      <c r="A3280" t="s">
        <v>1939</v>
      </c>
      <c r="B3280">
        <v>79500</v>
      </c>
      <c r="C3280">
        <f>ABS((porsche_data[[#This Row],[Price]]-AVERAGE(B3212:B7667))/_xlfn.STDEV.P(B3212:B7667))</f>
        <v>1.3580747405533249</v>
      </c>
      <c r="D3280" t="s">
        <v>128</v>
      </c>
      <c r="E3280" t="s">
        <v>268</v>
      </c>
      <c r="F3280">
        <f>IF(OR(ISNUMBER(SEARCH(" 4S",porsche_data[[#This Row],[Model]])), ISNUMBER(SEARCH(" S",porsche_data[[#This Row],[Model]]))),1,0)</f>
        <v>0</v>
      </c>
      <c r="G3280">
        <f>IF(ISNUMBER(SEARCH("Turbo",porsche_data[[#This Row],[Model]])),1,0)</f>
        <v>0</v>
      </c>
      <c r="H3280">
        <f>IF(ISNUMBER(SEARCH("GT",porsche_data[[#This Row],[Model]])),1,0)</f>
        <v>0</v>
      </c>
      <c r="I3280">
        <f>IF(ISNUMBER(SEARCH("RS",porsche_data[[#This Row],[Model]])),1,0)</f>
        <v>0</v>
      </c>
      <c r="J3280">
        <f>IF(ISNUMBER(SEARCH("Targa",porsche_data[[#This Row],[Body]])),1,0)</f>
        <v>0</v>
      </c>
      <c r="K3280">
        <f>IF(ISNUMBER(SEARCH("Cabriolet",porsche_data[[#This Row],[Body]])),1,0)</f>
        <v>1</v>
      </c>
      <c r="L3280" t="s">
        <v>16</v>
      </c>
      <c r="M3280">
        <v>991</v>
      </c>
      <c r="N3280" t="s">
        <v>1724</v>
      </c>
      <c r="O3280" s="3">
        <f>1*(LEFT(porsche_data[[#This Row],[Mileage0]],FIND(" ",porsche_data[[#This Row],[Mileage0]])-1))</f>
        <v>53000</v>
      </c>
      <c r="P3280" t="s">
        <v>197</v>
      </c>
      <c r="Q3280">
        <v>350</v>
      </c>
      <c r="R3280" t="s">
        <v>270</v>
      </c>
      <c r="S3280">
        <f>1*(LEFT(porsche_data[[#This Row],[Cylinder Capacity]],FIND(" ",porsche_data[[#This Row],[Cylinder Capacity]])-1))</f>
        <v>3.4</v>
      </c>
      <c r="T3280" t="s">
        <v>20</v>
      </c>
      <c r="U3280" t="s">
        <v>53</v>
      </c>
      <c r="V3280">
        <f>IF(porsche_data[[#This Row],[Transmission]]="Automatic",1,0)</f>
        <v>1</v>
      </c>
      <c r="W3280">
        <f>IF(porsche_data[[#This Row],[Transmission]]="PDK",1,0)</f>
        <v>0</v>
      </c>
      <c r="X3280" t="s">
        <v>22</v>
      </c>
      <c r="Y3280">
        <f>IF(porsche_data[[#This Row],[Drive]]="Rear drive",0,1)</f>
        <v>0</v>
      </c>
      <c r="Z3280" t="s">
        <v>23</v>
      </c>
      <c r="AA3280" t="s">
        <v>116</v>
      </c>
      <c r="AB3280">
        <f>IF(OR(porsche_data[[#This Row],[Interior Color]]="Black",porsche_data[[#This Row],[Interior Color]]="Beige",porsche_data[[#This Row],[Interior Color]]="Brown",porsche_data[[#This Row],[Interior Color]]="Grey"),0,1)</f>
        <v>1</v>
      </c>
      <c r="AC3280" t="s">
        <v>24</v>
      </c>
      <c r="AD32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81" spans="1:30" x14ac:dyDescent="0.2">
      <c r="A3281" t="s">
        <v>3088</v>
      </c>
      <c r="B3281">
        <v>79400</v>
      </c>
      <c r="C3281">
        <f>ABS((porsche_data[[#This Row],[Price]]-AVERAGE(B3213:B7668))/_xlfn.STDEV.P(B3213:B7668))</f>
        <v>1.3546545741041449</v>
      </c>
      <c r="D3281" t="s">
        <v>49</v>
      </c>
      <c r="E3281" t="s">
        <v>827</v>
      </c>
      <c r="F3281">
        <f>IF(OR(ISNUMBER(SEARCH(" 4S",porsche_data[[#This Row],[Model]])), ISNUMBER(SEARCH(" S",porsche_data[[#This Row],[Model]]))),1,0)</f>
        <v>0</v>
      </c>
      <c r="G3281">
        <f>IF(ISNUMBER(SEARCH("Turbo",porsche_data[[#This Row],[Model]])),1,0)</f>
        <v>0</v>
      </c>
      <c r="H3281">
        <f>IF(ISNUMBER(SEARCH("GT",porsche_data[[#This Row],[Model]])),1,0)</f>
        <v>0</v>
      </c>
      <c r="I3281">
        <f>IF(ISNUMBER(SEARCH("RS",porsche_data[[#This Row],[Model]])),1,0)</f>
        <v>0</v>
      </c>
      <c r="J3281">
        <f>IF(ISNUMBER(SEARCH("Targa",porsche_data[[#This Row],[Body]])),1,0)</f>
        <v>0</v>
      </c>
      <c r="K3281">
        <f>IF(ISNUMBER(SEARCH("Cabriolet",porsche_data[[#This Row],[Body]])),1,0)</f>
        <v>1</v>
      </c>
      <c r="L3281" t="s">
        <v>16</v>
      </c>
      <c r="M3281">
        <v>993</v>
      </c>
      <c r="N3281" t="s">
        <v>1013</v>
      </c>
      <c r="O3281" s="3">
        <f>1*(LEFT(porsche_data[[#This Row],[Mileage0]],FIND(" ",porsche_data[[#This Row],[Mileage0]])-1))</f>
        <v>172000</v>
      </c>
      <c r="P3281" t="s">
        <v>52</v>
      </c>
      <c r="Q3281">
        <v>272</v>
      </c>
      <c r="R3281" t="s">
        <v>19</v>
      </c>
      <c r="S3281">
        <f>1*(LEFT(porsche_data[[#This Row],[Cylinder Capacity]],FIND(" ",porsche_data[[#This Row],[Cylinder Capacity]])-1))</f>
        <v>3.6</v>
      </c>
      <c r="T3281" t="s">
        <v>20</v>
      </c>
      <c r="U3281" t="s">
        <v>21</v>
      </c>
      <c r="V3281">
        <f>IF(porsche_data[[#This Row],[Transmission]]="Automatic",1,0)</f>
        <v>0</v>
      </c>
      <c r="W3281">
        <f>IF(porsche_data[[#This Row],[Transmission]]="PDK",1,0)</f>
        <v>0</v>
      </c>
      <c r="X3281" t="s">
        <v>46</v>
      </c>
      <c r="Y3281">
        <f>IF(porsche_data[[#This Row],[Drive]]="Rear drive",0,1)</f>
        <v>1</v>
      </c>
      <c r="Z3281" t="s">
        <v>23</v>
      </c>
      <c r="AA3281" t="s">
        <v>32</v>
      </c>
      <c r="AB3281">
        <f>IF(OR(porsche_data[[#This Row],[Interior Color]]="Black",porsche_data[[#This Row],[Interior Color]]="Beige",porsche_data[[#This Row],[Interior Color]]="Brown",porsche_data[[#This Row],[Interior Color]]="Grey"),0,1)</f>
        <v>0</v>
      </c>
      <c r="AC3281" t="s">
        <v>99</v>
      </c>
      <c r="AD32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82" spans="1:30" x14ac:dyDescent="0.2">
      <c r="A3282" t="s">
        <v>2080</v>
      </c>
      <c r="B3282">
        <v>79000</v>
      </c>
      <c r="C3282">
        <f>ABS((porsche_data[[#This Row],[Price]]-AVERAGE(B3214:B7669))/_xlfn.STDEV.P(B3214:B7669))</f>
        <v>1.3233935116156592</v>
      </c>
      <c r="D3282" t="s">
        <v>324</v>
      </c>
      <c r="E3282" t="s">
        <v>707</v>
      </c>
      <c r="F3282">
        <f>IF(OR(ISNUMBER(SEARCH(" 4S",porsche_data[[#This Row],[Model]])), ISNUMBER(SEARCH(" S",porsche_data[[#This Row],[Model]]))),1,0)</f>
        <v>1</v>
      </c>
      <c r="G3282">
        <f>IF(ISNUMBER(SEARCH("Turbo",porsche_data[[#This Row],[Model]])),1,0)</f>
        <v>1</v>
      </c>
      <c r="H3282">
        <f>IF(ISNUMBER(SEARCH("GT",porsche_data[[#This Row],[Model]])),1,0)</f>
        <v>0</v>
      </c>
      <c r="I3282">
        <f>IF(ISNUMBER(SEARCH("RS",porsche_data[[#This Row],[Model]])),1,0)</f>
        <v>0</v>
      </c>
      <c r="J3282">
        <f>IF(ISNUMBER(SEARCH("Targa",porsche_data[[#This Row],[Body]])),1,0)</f>
        <v>0</v>
      </c>
      <c r="K3282">
        <f>IF(ISNUMBER(SEARCH("Cabriolet",porsche_data[[#This Row],[Body]])),1,0)</f>
        <v>0</v>
      </c>
      <c r="L3282" t="s">
        <v>44</v>
      </c>
      <c r="M3282">
        <v>996</v>
      </c>
      <c r="N3282" t="s">
        <v>2081</v>
      </c>
      <c r="O3282" s="3">
        <f>1*(LEFT(porsche_data[[#This Row],[Mileage0]],FIND(" ",porsche_data[[#This Row],[Mileage0]])-1))</f>
        <v>58000</v>
      </c>
      <c r="P3282" t="s">
        <v>66</v>
      </c>
      <c r="Q3282">
        <v>450</v>
      </c>
      <c r="R3282" t="s">
        <v>19</v>
      </c>
      <c r="S3282">
        <f>1*(LEFT(porsche_data[[#This Row],[Cylinder Capacity]],FIND(" ",porsche_data[[#This Row],[Cylinder Capacity]])-1))</f>
        <v>3.6</v>
      </c>
      <c r="T3282" t="s">
        <v>20</v>
      </c>
      <c r="U3282" t="s">
        <v>53</v>
      </c>
      <c r="V3282">
        <f>IF(porsche_data[[#This Row],[Transmission]]="Automatic",1,0)</f>
        <v>1</v>
      </c>
      <c r="W3282">
        <f>IF(porsche_data[[#This Row],[Transmission]]="PDK",1,0)</f>
        <v>0</v>
      </c>
      <c r="X3282" t="s">
        <v>46</v>
      </c>
      <c r="Y3282">
        <f>IF(porsche_data[[#This Row],[Drive]]="Rear drive",0,1)</f>
        <v>1</v>
      </c>
      <c r="Z3282" t="s">
        <v>23</v>
      </c>
      <c r="AA3282" t="s">
        <v>250</v>
      </c>
      <c r="AB3282">
        <f>IF(OR(porsche_data[[#This Row],[Interior Color]]="Black",porsche_data[[#This Row],[Interior Color]]="Beige",porsche_data[[#This Row],[Interior Color]]="Brown",porsche_data[[#This Row],[Interior Color]]="Grey"),0,1)</f>
        <v>0</v>
      </c>
      <c r="AC3282" t="s">
        <v>24</v>
      </c>
      <c r="AD32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83" spans="1:30" hidden="1" x14ac:dyDescent="0.2">
      <c r="A3283" t="s">
        <v>25</v>
      </c>
      <c r="C3283" t="e">
        <f>ABS((porsche_data[[#This Row],[Price]]-#REF!)/#REF!)</f>
        <v>#REF!</v>
      </c>
      <c r="D3283" t="s">
        <v>25</v>
      </c>
      <c r="E3283" t="s">
        <v>25</v>
      </c>
      <c r="F3283">
        <f>IF(OR(ISNUMBER(SEARCH(" 4S",porsche_data[[#This Row],[Model]])), ISNUMBER(SEARCH(" S",porsche_data[[#This Row],[Model]]))),1,0)</f>
        <v>0</v>
      </c>
      <c r="G3283">
        <f>IF(ISNUMBER(SEARCH("Turbo",porsche_data[[#This Row],[Model]])),1,0)</f>
        <v>0</v>
      </c>
      <c r="H3283">
        <f>IF(ISNUMBER(SEARCH("GT",porsche_data[[#This Row],[Model]])),1,0)</f>
        <v>0</v>
      </c>
      <c r="I3283">
        <f>IF(ISNUMBER(SEARCH("RS",porsche_data[[#This Row],[Model]])),1,0)</f>
        <v>0</v>
      </c>
      <c r="J3283">
        <f>IF(ISNUMBER(SEARCH("Targa",porsche_data[[#This Row],[Body]])),1,0)</f>
        <v>0</v>
      </c>
      <c r="K3283">
        <f>IF(ISNUMBER(SEARCH("Cabriolet",porsche_data[[#This Row],[Body]])),1,0)</f>
        <v>0</v>
      </c>
      <c r="L3283" t="s">
        <v>25</v>
      </c>
      <c r="N3283" t="s">
        <v>25</v>
      </c>
      <c r="O3283" t="str">
        <f>IF(ISNUMBER(SEARCH("km",porsche_data[[#This Row],[Mileage0]])),porsche_data[[#This Row],[Mileage0]],"")</f>
        <v/>
      </c>
      <c r="P3283" t="s">
        <v>25</v>
      </c>
      <c r="R3283" t="s">
        <v>25</v>
      </c>
      <c r="T3283" t="s">
        <v>25</v>
      </c>
      <c r="U3283" t="s">
        <v>25</v>
      </c>
      <c r="V3283">
        <f>IF(porsche_data[[#This Row],[Transmission]]="Automatic",1,0)</f>
        <v>0</v>
      </c>
      <c r="W3283">
        <f>IF(porsche_data[[#This Row],[Transmission]]="PDK",1,0)</f>
        <v>0</v>
      </c>
      <c r="X3283" t="s">
        <v>25</v>
      </c>
      <c r="Y3283">
        <f>IF(porsche_data[[#This Row],[Drive]]="Rear drive",0,1)</f>
        <v>1</v>
      </c>
      <c r="Z3283" t="s">
        <v>25</v>
      </c>
      <c r="AA3283" t="s">
        <v>25</v>
      </c>
      <c r="AB3283">
        <f>IF(OR(porsche_data[[#This Row],[Interior Color]]="Black",porsche_data[[#This Row],[Interior Color]]="Beige",porsche_data[[#This Row],[Interior Color]]="Brown",porsche_data[[#This Row],[Interior Color]]="Grey"),0,1)</f>
        <v>1</v>
      </c>
      <c r="AC3283" t="s">
        <v>25</v>
      </c>
      <c r="AD32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84" spans="1:30" x14ac:dyDescent="0.2">
      <c r="A3284" t="s">
        <v>2080</v>
      </c>
      <c r="B3284">
        <v>79000</v>
      </c>
      <c r="C3284">
        <f>ABS((porsche_data[[#This Row],[Price]]-AVERAGE(B3216:B7671))/_xlfn.STDEV.P(B3216:B7671))</f>
        <v>1.3233935116156592</v>
      </c>
      <c r="D3284" t="s">
        <v>56</v>
      </c>
      <c r="E3284" t="s">
        <v>505</v>
      </c>
      <c r="F3284">
        <f>IF(OR(ISNUMBER(SEARCH(" 4S",porsche_data[[#This Row],[Model]])), ISNUMBER(SEARCH(" S",porsche_data[[#This Row],[Model]]))),1,0)</f>
        <v>0</v>
      </c>
      <c r="G3284">
        <f>IF(ISNUMBER(SEARCH("Turbo",porsche_data[[#This Row],[Model]])),1,0)</f>
        <v>0</v>
      </c>
      <c r="H3284">
        <f>IF(ISNUMBER(SEARCH("GT",porsche_data[[#This Row],[Model]])),1,0)</f>
        <v>0</v>
      </c>
      <c r="I3284">
        <f>IF(ISNUMBER(SEARCH("RS",porsche_data[[#This Row],[Model]])),1,0)</f>
        <v>0</v>
      </c>
      <c r="J3284">
        <f>IF(ISNUMBER(SEARCH("Targa",porsche_data[[#This Row],[Body]])),1,0)</f>
        <v>0</v>
      </c>
      <c r="K3284">
        <f>IF(ISNUMBER(SEARCH("Cabriolet",porsche_data[[#This Row],[Body]])),1,0)</f>
        <v>0</v>
      </c>
      <c r="L3284" t="s">
        <v>44</v>
      </c>
      <c r="M3284">
        <v>911</v>
      </c>
      <c r="N3284" t="s">
        <v>2340</v>
      </c>
      <c r="O3284" s="3">
        <f>1*(LEFT(porsche_data[[#This Row],[Mileage0]],FIND(" ",porsche_data[[#This Row],[Mileage0]])-1))</f>
        <v>156500</v>
      </c>
      <c r="P3284" t="s">
        <v>59</v>
      </c>
      <c r="Q3284">
        <v>231</v>
      </c>
      <c r="R3284" t="s">
        <v>60</v>
      </c>
      <c r="S3284">
        <f>1*(LEFT(porsche_data[[#This Row],[Cylinder Capacity]],FIND(" ",porsche_data[[#This Row],[Cylinder Capacity]])-1))</f>
        <v>3.2</v>
      </c>
      <c r="T3284" t="s">
        <v>20</v>
      </c>
      <c r="U3284" t="s">
        <v>21</v>
      </c>
      <c r="V3284">
        <f>IF(porsche_data[[#This Row],[Transmission]]="Automatic",1,0)</f>
        <v>0</v>
      </c>
      <c r="W3284">
        <f>IF(porsche_data[[#This Row],[Transmission]]="PDK",1,0)</f>
        <v>0</v>
      </c>
      <c r="X3284" t="s">
        <v>22</v>
      </c>
      <c r="Y3284">
        <f>IF(porsche_data[[#This Row],[Drive]]="Rear drive",0,1)</f>
        <v>0</v>
      </c>
      <c r="Z3284" t="s">
        <v>23</v>
      </c>
      <c r="AA3284" t="s">
        <v>54</v>
      </c>
      <c r="AB3284">
        <f>IF(OR(porsche_data[[#This Row],[Interior Color]]="Black",porsche_data[[#This Row],[Interior Color]]="Beige",porsche_data[[#This Row],[Interior Color]]="Brown",porsche_data[[#This Row],[Interior Color]]="Grey"),0,1)</f>
        <v>1</v>
      </c>
      <c r="AC3284" t="s">
        <v>54</v>
      </c>
      <c r="AD32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85" spans="1:30" x14ac:dyDescent="0.2">
      <c r="A3285" t="s">
        <v>2080</v>
      </c>
      <c r="B3285">
        <v>79000</v>
      </c>
      <c r="C3285">
        <f>ABS((porsche_data[[#This Row],[Price]]-AVERAGE(B3217:B7672))/_xlfn.STDEV.P(B3217:B7672))</f>
        <v>1.3233935116156592</v>
      </c>
      <c r="D3285" t="s">
        <v>473</v>
      </c>
      <c r="E3285" t="s">
        <v>50</v>
      </c>
      <c r="F3285">
        <f>IF(OR(ISNUMBER(SEARCH(" 4S",porsche_data[[#This Row],[Model]])), ISNUMBER(SEARCH(" S",porsche_data[[#This Row],[Model]]))),1,0)</f>
        <v>0</v>
      </c>
      <c r="G3285">
        <f>IF(ISNUMBER(SEARCH("Turbo",porsche_data[[#This Row],[Model]])),1,0)</f>
        <v>0</v>
      </c>
      <c r="H3285">
        <f>IF(ISNUMBER(SEARCH("GT",porsche_data[[#This Row],[Model]])),1,0)</f>
        <v>0</v>
      </c>
      <c r="I3285">
        <f>IF(ISNUMBER(SEARCH("RS",porsche_data[[#This Row],[Model]])),1,0)</f>
        <v>0</v>
      </c>
      <c r="J3285">
        <f>IF(ISNUMBER(SEARCH("Targa",porsche_data[[#This Row],[Body]])),1,0)</f>
        <v>0</v>
      </c>
      <c r="K3285">
        <f>IF(ISNUMBER(SEARCH("Cabriolet",porsche_data[[#This Row],[Body]])),1,0)</f>
        <v>0</v>
      </c>
      <c r="L3285" t="s">
        <v>44</v>
      </c>
      <c r="M3285">
        <v>993</v>
      </c>
      <c r="N3285" t="s">
        <v>1262</v>
      </c>
      <c r="O3285" s="3">
        <f>1*(LEFT(porsche_data[[#This Row],[Mileage0]],FIND(" ",porsche_data[[#This Row],[Mileage0]])-1))</f>
        <v>145000</v>
      </c>
      <c r="P3285" t="s">
        <v>126</v>
      </c>
      <c r="Q3285">
        <v>285</v>
      </c>
      <c r="R3285" t="s">
        <v>19</v>
      </c>
      <c r="S3285">
        <f>1*(LEFT(porsche_data[[#This Row],[Cylinder Capacity]],FIND(" ",porsche_data[[#This Row],[Cylinder Capacity]])-1))</f>
        <v>3.6</v>
      </c>
      <c r="T3285" t="s">
        <v>20</v>
      </c>
      <c r="U3285" t="s">
        <v>21</v>
      </c>
      <c r="V3285">
        <f>IF(porsche_data[[#This Row],[Transmission]]="Automatic",1,0)</f>
        <v>0</v>
      </c>
      <c r="W3285">
        <f>IF(porsche_data[[#This Row],[Transmission]]="PDK",1,0)</f>
        <v>0</v>
      </c>
      <c r="X3285" t="s">
        <v>22</v>
      </c>
      <c r="Y3285">
        <f>IF(porsche_data[[#This Row],[Drive]]="Rear drive",0,1)</f>
        <v>0</v>
      </c>
      <c r="Z3285" t="s">
        <v>23</v>
      </c>
      <c r="AA3285" t="s">
        <v>24</v>
      </c>
      <c r="AB3285">
        <f>IF(OR(porsche_data[[#This Row],[Interior Color]]="Black",porsche_data[[#This Row],[Interior Color]]="Beige",porsche_data[[#This Row],[Interior Color]]="Brown",porsche_data[[#This Row],[Interior Color]]="Grey"),0,1)</f>
        <v>0</v>
      </c>
      <c r="AC3285" t="s">
        <v>116</v>
      </c>
      <c r="AD32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86" spans="1:30" x14ac:dyDescent="0.2">
      <c r="A3286" t="s">
        <v>2080</v>
      </c>
      <c r="B3286">
        <v>79000</v>
      </c>
      <c r="C3286">
        <f>ABS((porsche_data[[#This Row],[Price]]-AVERAGE(B3218:B7673))/_xlfn.STDEV.P(B3218:B7673))</f>
        <v>1.3233935116156592</v>
      </c>
      <c r="D3286" t="s">
        <v>349</v>
      </c>
      <c r="E3286" t="s">
        <v>505</v>
      </c>
      <c r="F3286">
        <f>IF(OR(ISNUMBER(SEARCH(" 4S",porsche_data[[#This Row],[Model]])), ISNUMBER(SEARCH(" S",porsche_data[[#This Row],[Model]]))),1,0)</f>
        <v>0</v>
      </c>
      <c r="G3286">
        <f>IF(ISNUMBER(SEARCH("Turbo",porsche_data[[#This Row],[Model]])),1,0)</f>
        <v>0</v>
      </c>
      <c r="H3286">
        <f>IF(ISNUMBER(SEARCH("GT",porsche_data[[#This Row],[Model]])),1,0)</f>
        <v>0</v>
      </c>
      <c r="I3286">
        <f>IF(ISNUMBER(SEARCH("RS",porsche_data[[#This Row],[Model]])),1,0)</f>
        <v>0</v>
      </c>
      <c r="J3286">
        <f>IF(ISNUMBER(SEARCH("Targa",porsche_data[[#This Row],[Body]])),1,0)</f>
        <v>0</v>
      </c>
      <c r="K3286">
        <f>IF(ISNUMBER(SEARCH("Cabriolet",porsche_data[[#This Row],[Body]])),1,0)</f>
        <v>0</v>
      </c>
      <c r="L3286" t="s">
        <v>44</v>
      </c>
      <c r="M3286">
        <v>911</v>
      </c>
      <c r="N3286" t="s">
        <v>4405</v>
      </c>
      <c r="O3286" s="3">
        <f>1*(LEFT(porsche_data[[#This Row],[Mileage0]],FIND(" ",porsche_data[[#This Row],[Mileage0]])-1))</f>
        <v>233599</v>
      </c>
      <c r="P3286" t="s">
        <v>59</v>
      </c>
      <c r="Q3286">
        <v>231</v>
      </c>
      <c r="R3286" t="s">
        <v>60</v>
      </c>
      <c r="S3286">
        <f>1*(LEFT(porsche_data[[#This Row],[Cylinder Capacity]],FIND(" ",porsche_data[[#This Row],[Cylinder Capacity]])-1))</f>
        <v>3.2</v>
      </c>
      <c r="T3286" t="s">
        <v>20</v>
      </c>
      <c r="U3286" t="s">
        <v>21</v>
      </c>
      <c r="V3286">
        <f>IF(porsche_data[[#This Row],[Transmission]]="Automatic",1,0)</f>
        <v>0</v>
      </c>
      <c r="W3286">
        <f>IF(porsche_data[[#This Row],[Transmission]]="PDK",1,0)</f>
        <v>0</v>
      </c>
      <c r="X3286" t="s">
        <v>22</v>
      </c>
      <c r="Y3286">
        <f>IF(porsche_data[[#This Row],[Drive]]="Rear drive",0,1)</f>
        <v>0</v>
      </c>
      <c r="Z3286" t="s">
        <v>23</v>
      </c>
      <c r="AA3286" t="s">
        <v>24</v>
      </c>
      <c r="AB3286">
        <f>IF(OR(porsche_data[[#This Row],[Interior Color]]="Black",porsche_data[[#This Row],[Interior Color]]="Beige",porsche_data[[#This Row],[Interior Color]]="Brown",porsche_data[[#This Row],[Interior Color]]="Grey"),0,1)</f>
        <v>0</v>
      </c>
      <c r="AC3286" t="s">
        <v>54</v>
      </c>
      <c r="AD32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87" spans="1:30" x14ac:dyDescent="0.2">
      <c r="A3287" t="s">
        <v>2080</v>
      </c>
      <c r="B3287">
        <v>79000</v>
      </c>
      <c r="C3287">
        <f>ABS((porsche_data[[#This Row],[Price]]-AVERAGE(B3219:B7674))/_xlfn.STDEV.P(B3219:B7674))</f>
        <v>1.3233935116156592</v>
      </c>
      <c r="D3287" t="s">
        <v>267</v>
      </c>
      <c r="E3287" t="s">
        <v>794</v>
      </c>
      <c r="F3287">
        <f>IF(OR(ISNUMBER(SEARCH(" 4S",porsche_data[[#This Row],[Model]])), ISNUMBER(SEARCH(" S",porsche_data[[#This Row],[Model]]))),1,0)</f>
        <v>1</v>
      </c>
      <c r="G3287">
        <f>IF(ISNUMBER(SEARCH("Turbo",porsche_data[[#This Row],[Model]])),1,0)</f>
        <v>0</v>
      </c>
      <c r="H3287">
        <f>IF(ISNUMBER(SEARCH("GT",porsche_data[[#This Row],[Model]])),1,0)</f>
        <v>0</v>
      </c>
      <c r="I3287">
        <f>IF(ISNUMBER(SEARCH("RS",porsche_data[[#This Row],[Model]])),1,0)</f>
        <v>0</v>
      </c>
      <c r="J3287">
        <f>IF(ISNUMBER(SEARCH("Targa",porsche_data[[#This Row],[Body]])),1,0)</f>
        <v>0</v>
      </c>
      <c r="K3287">
        <f>IF(ISNUMBER(SEARCH("Cabriolet",porsche_data[[#This Row],[Body]])),1,0)</f>
        <v>1</v>
      </c>
      <c r="L3287" t="s">
        <v>16</v>
      </c>
      <c r="M3287">
        <v>991</v>
      </c>
      <c r="N3287" t="s">
        <v>1016</v>
      </c>
      <c r="O3287" s="3">
        <f>1*(LEFT(porsche_data[[#This Row],[Mileage0]],FIND(" ",porsche_data[[#This Row],[Mileage0]])-1))</f>
        <v>134000</v>
      </c>
      <c r="P3287" t="s">
        <v>207</v>
      </c>
      <c r="Q3287">
        <v>400</v>
      </c>
      <c r="R3287" t="s">
        <v>88</v>
      </c>
      <c r="S3287">
        <f>1*(LEFT(porsche_data[[#This Row],[Cylinder Capacity]],FIND(" ",porsche_data[[#This Row],[Cylinder Capacity]])-1))</f>
        <v>3.8</v>
      </c>
      <c r="T3287" t="s">
        <v>20</v>
      </c>
      <c r="U3287" t="s">
        <v>31</v>
      </c>
      <c r="V3287">
        <f>IF(porsche_data[[#This Row],[Transmission]]="Automatic",1,0)</f>
        <v>0</v>
      </c>
      <c r="W3287">
        <f>IF(porsche_data[[#This Row],[Transmission]]="PDK",1,0)</f>
        <v>1</v>
      </c>
      <c r="X3287" t="s">
        <v>46</v>
      </c>
      <c r="Y3287">
        <f>IF(porsche_data[[#This Row],[Drive]]="Rear drive",0,1)</f>
        <v>1</v>
      </c>
      <c r="Z3287" t="s">
        <v>23</v>
      </c>
      <c r="AA3287" t="s">
        <v>68</v>
      </c>
      <c r="AB3287">
        <f>IF(OR(porsche_data[[#This Row],[Interior Color]]="Black",porsche_data[[#This Row],[Interior Color]]="Beige",porsche_data[[#This Row],[Interior Color]]="Brown",porsche_data[[#This Row],[Interior Color]]="Grey"),0,1)</f>
        <v>0</v>
      </c>
      <c r="AC3287" t="s">
        <v>589</v>
      </c>
      <c r="AD32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88" spans="1:30" x14ac:dyDescent="0.2">
      <c r="A3288" t="s">
        <v>1951</v>
      </c>
      <c r="B3288">
        <v>78950</v>
      </c>
      <c r="C3288">
        <f>ABS((porsche_data[[#This Row],[Price]]-AVERAGE(B3220:B7675))/_xlfn.STDEV.P(B3220:B7675))</f>
        <v>1.3194858788045984</v>
      </c>
      <c r="D3288" t="s">
        <v>49</v>
      </c>
      <c r="E3288" t="s">
        <v>50</v>
      </c>
      <c r="F3288">
        <f>IF(OR(ISNUMBER(SEARCH(" 4S",porsche_data[[#This Row],[Model]])), ISNUMBER(SEARCH(" S",porsche_data[[#This Row],[Model]]))),1,0)</f>
        <v>0</v>
      </c>
      <c r="G3288">
        <f>IF(ISNUMBER(SEARCH("Turbo",porsche_data[[#This Row],[Model]])),1,0)</f>
        <v>0</v>
      </c>
      <c r="H3288">
        <f>IF(ISNUMBER(SEARCH("GT",porsche_data[[#This Row],[Model]])),1,0)</f>
        <v>0</v>
      </c>
      <c r="I3288">
        <f>IF(ISNUMBER(SEARCH("RS",porsche_data[[#This Row],[Model]])),1,0)</f>
        <v>0</v>
      </c>
      <c r="J3288">
        <f>IF(ISNUMBER(SEARCH("Targa",porsche_data[[#This Row],[Body]])),1,0)</f>
        <v>0</v>
      </c>
      <c r="K3288">
        <f>IF(ISNUMBER(SEARCH("Cabriolet",porsche_data[[#This Row],[Body]])),1,0)</f>
        <v>0</v>
      </c>
      <c r="L3288" t="s">
        <v>44</v>
      </c>
      <c r="M3288">
        <v>993</v>
      </c>
      <c r="N3288" t="s">
        <v>1952</v>
      </c>
      <c r="O3288" s="3">
        <f>1*(LEFT(porsche_data[[#This Row],[Mileage0]],FIND(" ",porsche_data[[#This Row],[Mileage0]])-1))</f>
        <v>76615</v>
      </c>
      <c r="P3288" t="s">
        <v>52</v>
      </c>
      <c r="Q3288">
        <v>272</v>
      </c>
      <c r="R3288" t="s">
        <v>19</v>
      </c>
      <c r="S3288">
        <f>1*(LEFT(porsche_data[[#This Row],[Cylinder Capacity]],FIND(" ",porsche_data[[#This Row],[Cylinder Capacity]])-1))</f>
        <v>3.6</v>
      </c>
      <c r="T3288" t="s">
        <v>20</v>
      </c>
      <c r="U3288" t="s">
        <v>21</v>
      </c>
      <c r="V3288">
        <f>IF(porsche_data[[#This Row],[Transmission]]="Automatic",1,0)</f>
        <v>0</v>
      </c>
      <c r="W3288">
        <f>IF(porsche_data[[#This Row],[Transmission]]="PDK",1,0)</f>
        <v>0</v>
      </c>
      <c r="X3288" t="s">
        <v>22</v>
      </c>
      <c r="Y3288">
        <f>IF(porsche_data[[#This Row],[Drive]]="Rear drive",0,1)</f>
        <v>0</v>
      </c>
      <c r="Z3288" t="s">
        <v>23</v>
      </c>
      <c r="AA3288" t="s">
        <v>24</v>
      </c>
      <c r="AB3288">
        <f>IF(OR(porsche_data[[#This Row],[Interior Color]]="Black",porsche_data[[#This Row],[Interior Color]]="Beige",porsche_data[[#This Row],[Interior Color]]="Brown",porsche_data[[#This Row],[Interior Color]]="Grey"),0,1)</f>
        <v>0</v>
      </c>
      <c r="AC3288" t="s">
        <v>54</v>
      </c>
      <c r="AD32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89" spans="1:30" hidden="1" x14ac:dyDescent="0.2">
      <c r="A3289" t="s">
        <v>25</v>
      </c>
      <c r="C3289" t="e">
        <f>ABS((porsche_data[[#This Row],[Price]]-#REF!)/#REF!)</f>
        <v>#REF!</v>
      </c>
      <c r="D3289" t="s">
        <v>25</v>
      </c>
      <c r="E3289" t="s">
        <v>25</v>
      </c>
      <c r="F3289">
        <f>IF(OR(ISNUMBER(SEARCH(" 4S",porsche_data[[#This Row],[Model]])), ISNUMBER(SEARCH(" S",porsche_data[[#This Row],[Model]]))),1,0)</f>
        <v>0</v>
      </c>
      <c r="G3289">
        <f>IF(ISNUMBER(SEARCH("Turbo",porsche_data[[#This Row],[Model]])),1,0)</f>
        <v>0</v>
      </c>
      <c r="H3289">
        <f>IF(ISNUMBER(SEARCH("GT",porsche_data[[#This Row],[Model]])),1,0)</f>
        <v>0</v>
      </c>
      <c r="I3289">
        <f>IF(ISNUMBER(SEARCH("RS",porsche_data[[#This Row],[Model]])),1,0)</f>
        <v>0</v>
      </c>
      <c r="J3289">
        <f>IF(ISNUMBER(SEARCH("Targa",porsche_data[[#This Row],[Body]])),1,0)</f>
        <v>0</v>
      </c>
      <c r="K3289">
        <f>IF(ISNUMBER(SEARCH("Cabriolet",porsche_data[[#This Row],[Body]])),1,0)</f>
        <v>0</v>
      </c>
      <c r="L3289" t="s">
        <v>25</v>
      </c>
      <c r="N3289" t="s">
        <v>25</v>
      </c>
      <c r="O3289" t="str">
        <f>IF(ISNUMBER(SEARCH("km",porsche_data[[#This Row],[Mileage0]])),porsche_data[[#This Row],[Mileage0]],"")</f>
        <v/>
      </c>
      <c r="P3289" t="s">
        <v>25</v>
      </c>
      <c r="R3289" t="s">
        <v>25</v>
      </c>
      <c r="T3289" t="s">
        <v>25</v>
      </c>
      <c r="U3289" t="s">
        <v>25</v>
      </c>
      <c r="V3289">
        <f>IF(porsche_data[[#This Row],[Transmission]]="Automatic",1,0)</f>
        <v>0</v>
      </c>
      <c r="W3289">
        <f>IF(porsche_data[[#This Row],[Transmission]]="PDK",1,0)</f>
        <v>0</v>
      </c>
      <c r="X3289" t="s">
        <v>25</v>
      </c>
      <c r="Y3289">
        <f>IF(porsche_data[[#This Row],[Drive]]="Rear drive",0,1)</f>
        <v>1</v>
      </c>
      <c r="Z3289" t="s">
        <v>25</v>
      </c>
      <c r="AA3289" t="s">
        <v>25</v>
      </c>
      <c r="AB3289">
        <f>IF(OR(porsche_data[[#This Row],[Interior Color]]="Black",porsche_data[[#This Row],[Interior Color]]="Beige",porsche_data[[#This Row],[Interior Color]]="Brown",porsche_data[[#This Row],[Interior Color]]="Grey"),0,1)</f>
        <v>1</v>
      </c>
      <c r="AC3289" t="s">
        <v>25</v>
      </c>
      <c r="AD32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90" spans="1:30" x14ac:dyDescent="0.2">
      <c r="A3290" t="s">
        <v>1951</v>
      </c>
      <c r="B3290">
        <v>78950</v>
      </c>
      <c r="C3290">
        <f>ABS((porsche_data[[#This Row],[Price]]-AVERAGE(B3222:B7677))/_xlfn.STDEV.P(B3222:B7677))</f>
        <v>1.3283136187066182</v>
      </c>
      <c r="D3290" t="s">
        <v>204</v>
      </c>
      <c r="E3290" t="s">
        <v>205</v>
      </c>
      <c r="F3290">
        <f>IF(OR(ISNUMBER(SEARCH(" 4S",porsche_data[[#This Row],[Model]])), ISNUMBER(SEARCH(" S",porsche_data[[#This Row],[Model]]))),1,0)</f>
        <v>1</v>
      </c>
      <c r="G3290">
        <f>IF(ISNUMBER(SEARCH("Turbo",porsche_data[[#This Row],[Model]])),1,0)</f>
        <v>0</v>
      </c>
      <c r="H3290">
        <f>IF(ISNUMBER(SEARCH("GT",porsche_data[[#This Row],[Model]])),1,0)</f>
        <v>0</v>
      </c>
      <c r="I3290">
        <f>IF(ISNUMBER(SEARCH("RS",porsche_data[[#This Row],[Model]])),1,0)</f>
        <v>0</v>
      </c>
      <c r="J3290">
        <f>IF(ISNUMBER(SEARCH("Targa",porsche_data[[#This Row],[Body]])),1,0)</f>
        <v>0</v>
      </c>
      <c r="K3290">
        <f>IF(ISNUMBER(SEARCH("Cabriolet",porsche_data[[#This Row],[Body]])),1,0)</f>
        <v>0</v>
      </c>
      <c r="L3290" t="s">
        <v>44</v>
      </c>
      <c r="M3290">
        <v>991</v>
      </c>
      <c r="N3290" t="s">
        <v>409</v>
      </c>
      <c r="O3290" s="3">
        <f>1*(LEFT(porsche_data[[#This Row],[Mileage0]],FIND(" ",porsche_data[[#This Row],[Mileage0]])-1))</f>
        <v>98000</v>
      </c>
      <c r="P3290" t="s">
        <v>207</v>
      </c>
      <c r="Q3290">
        <v>400</v>
      </c>
      <c r="R3290" t="s">
        <v>88</v>
      </c>
      <c r="S3290">
        <f>1*(LEFT(porsche_data[[#This Row],[Cylinder Capacity]],FIND(" ",porsche_data[[#This Row],[Cylinder Capacity]])-1))</f>
        <v>3.8</v>
      </c>
      <c r="T3290" t="s">
        <v>20</v>
      </c>
      <c r="U3290" t="s">
        <v>31</v>
      </c>
      <c r="V3290">
        <f>IF(porsche_data[[#This Row],[Transmission]]="Automatic",1,0)</f>
        <v>0</v>
      </c>
      <c r="W3290">
        <f>IF(porsche_data[[#This Row],[Transmission]]="PDK",1,0)</f>
        <v>1</v>
      </c>
      <c r="X3290" t="s">
        <v>22</v>
      </c>
      <c r="Y3290">
        <f>IF(porsche_data[[#This Row],[Drive]]="Rear drive",0,1)</f>
        <v>0</v>
      </c>
      <c r="Z3290" t="s">
        <v>23</v>
      </c>
      <c r="AA3290" t="s">
        <v>32</v>
      </c>
      <c r="AB3290">
        <f>IF(OR(porsche_data[[#This Row],[Interior Color]]="Black",porsche_data[[#This Row],[Interior Color]]="Beige",porsche_data[[#This Row],[Interior Color]]="Brown",porsche_data[[#This Row],[Interior Color]]="Grey"),0,1)</f>
        <v>0</v>
      </c>
      <c r="AC3290" t="s">
        <v>99</v>
      </c>
      <c r="AD32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91" spans="1:30" hidden="1" x14ac:dyDescent="0.2">
      <c r="A3291" t="s">
        <v>3296</v>
      </c>
      <c r="C3291" t="e">
        <f>ABS((porsche_data[[#This Row],[Price]]-#REF!)/#REF!)</f>
        <v>#REF!</v>
      </c>
      <c r="D3291" t="s">
        <v>128</v>
      </c>
      <c r="E3291" t="s">
        <v>268</v>
      </c>
      <c r="F3291">
        <f>IF(OR(ISNUMBER(SEARCH(" 4S",porsche_data[[#This Row],[Model]])), ISNUMBER(SEARCH(" S",porsche_data[[#This Row],[Model]]))),1,0)</f>
        <v>0</v>
      </c>
      <c r="G3291">
        <f>IF(ISNUMBER(SEARCH("Turbo",porsche_data[[#This Row],[Model]])),1,0)</f>
        <v>0</v>
      </c>
      <c r="H3291">
        <f>IF(ISNUMBER(SEARCH("GT",porsche_data[[#This Row],[Model]])),1,0)</f>
        <v>0</v>
      </c>
      <c r="I3291">
        <f>IF(ISNUMBER(SEARCH("RS",porsche_data[[#This Row],[Model]])),1,0)</f>
        <v>0</v>
      </c>
      <c r="J3291">
        <f>IF(ISNUMBER(SEARCH("Targa",porsche_data[[#This Row],[Body]])),1,0)</f>
        <v>0</v>
      </c>
      <c r="K3291">
        <f>IF(ISNUMBER(SEARCH("Cabriolet",porsche_data[[#This Row],[Body]])),1,0)</f>
        <v>0</v>
      </c>
      <c r="L3291" t="s">
        <v>44</v>
      </c>
      <c r="N3291" t="s">
        <v>2460</v>
      </c>
      <c r="O3291" t="str">
        <f>IF(ISNUMBER(SEARCH("km",porsche_data[[#This Row],[Mileage0]])),porsche_data[[#This Row],[Mileage0]],"")</f>
        <v>100000 km</v>
      </c>
      <c r="P3291" t="s">
        <v>197</v>
      </c>
      <c r="R3291" t="s">
        <v>270</v>
      </c>
      <c r="T3291" t="s">
        <v>20</v>
      </c>
      <c r="U3291" t="s">
        <v>31</v>
      </c>
      <c r="V3291">
        <f>IF(porsche_data[[#This Row],[Transmission]]="Automatic",1,0)</f>
        <v>0</v>
      </c>
      <c r="W3291">
        <f>IF(porsche_data[[#This Row],[Transmission]]="PDK",1,0)</f>
        <v>1</v>
      </c>
      <c r="X3291" t="s">
        <v>22</v>
      </c>
      <c r="Y3291">
        <f>IF(porsche_data[[#This Row],[Drive]]="Rear drive",0,1)</f>
        <v>0</v>
      </c>
      <c r="Z3291" t="s">
        <v>23</v>
      </c>
      <c r="AA3291" t="s">
        <v>24</v>
      </c>
      <c r="AB3291">
        <f>IF(OR(porsche_data[[#This Row],[Interior Color]]="Black",porsche_data[[#This Row],[Interior Color]]="Beige",porsche_data[[#This Row],[Interior Color]]="Brown",porsche_data[[#This Row],[Interior Color]]="Grey"),0,1)</f>
        <v>0</v>
      </c>
      <c r="AC3291" t="s">
        <v>24</v>
      </c>
      <c r="AD32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92" spans="1:30" hidden="1" x14ac:dyDescent="0.2">
      <c r="A3292" t="s">
        <v>3430</v>
      </c>
      <c r="C3292" t="e">
        <f>ABS((porsche_data[[#This Row],[Price]]-#REF!)/#REF!)</f>
        <v>#REF!</v>
      </c>
      <c r="D3292" t="s">
        <v>391</v>
      </c>
      <c r="E3292" t="s">
        <v>3792</v>
      </c>
      <c r="F3292">
        <f>IF(OR(ISNUMBER(SEARCH(" 4S",porsche_data[[#This Row],[Model]])), ISNUMBER(SEARCH(" S",porsche_data[[#This Row],[Model]]))),1,0)</f>
        <v>0</v>
      </c>
      <c r="G3292">
        <f>IF(ISNUMBER(SEARCH("Turbo",porsche_data[[#This Row],[Model]])),1,0)</f>
        <v>0</v>
      </c>
      <c r="H3292">
        <f>IF(ISNUMBER(SEARCH("GT",porsche_data[[#This Row],[Model]])),1,0)</f>
        <v>0</v>
      </c>
      <c r="I3292">
        <f>IF(ISNUMBER(SEARCH("RS",porsche_data[[#This Row],[Model]])),1,0)</f>
        <v>0</v>
      </c>
      <c r="J3292">
        <f>IF(ISNUMBER(SEARCH("Targa",porsche_data[[#This Row],[Body]])),1,0)</f>
        <v>0</v>
      </c>
      <c r="K3292">
        <f>IF(ISNUMBER(SEARCH("Cabriolet",porsche_data[[#This Row],[Body]])),1,0)</f>
        <v>0</v>
      </c>
      <c r="L3292" t="s">
        <v>108</v>
      </c>
      <c r="N3292" t="s">
        <v>2652</v>
      </c>
      <c r="O3292" t="str">
        <f>IF(ISNUMBER(SEARCH("km",porsche_data[[#This Row],[Mileage0]])),porsche_data[[#This Row],[Mileage0]],"")</f>
        <v>200 km</v>
      </c>
      <c r="P3292" t="s">
        <v>394</v>
      </c>
      <c r="R3292" t="s">
        <v>395</v>
      </c>
      <c r="T3292" t="s">
        <v>20</v>
      </c>
      <c r="U3292" t="s">
        <v>21</v>
      </c>
      <c r="V3292">
        <f>IF(porsche_data[[#This Row],[Transmission]]="Automatic",1,0)</f>
        <v>0</v>
      </c>
      <c r="W3292">
        <f>IF(porsche_data[[#This Row],[Transmission]]="PDK",1,0)</f>
        <v>0</v>
      </c>
      <c r="X3292" t="s">
        <v>22</v>
      </c>
      <c r="Y3292">
        <f>IF(porsche_data[[#This Row],[Drive]]="Rear drive",0,1)</f>
        <v>0</v>
      </c>
      <c r="Z3292" t="s">
        <v>23</v>
      </c>
      <c r="AA3292" t="s">
        <v>116</v>
      </c>
      <c r="AB3292">
        <f>IF(OR(porsche_data[[#This Row],[Interior Color]]="Black",porsche_data[[#This Row],[Interior Color]]="Beige",porsche_data[[#This Row],[Interior Color]]="Brown",porsche_data[[#This Row],[Interior Color]]="Grey"),0,1)</f>
        <v>1</v>
      </c>
      <c r="AC3292" t="s">
        <v>61</v>
      </c>
      <c r="AD32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93" spans="1:30" hidden="1" x14ac:dyDescent="0.2">
      <c r="A3293" t="s">
        <v>335</v>
      </c>
      <c r="C3293" t="e">
        <f>ABS((porsche_data[[#This Row],[Price]]-#REF!)/#REF!)</f>
        <v>#REF!</v>
      </c>
      <c r="D3293" t="s">
        <v>70</v>
      </c>
      <c r="E3293" t="s">
        <v>508</v>
      </c>
      <c r="F3293">
        <f>IF(OR(ISNUMBER(SEARCH(" 4S",porsche_data[[#This Row],[Model]])), ISNUMBER(SEARCH(" S",porsche_data[[#This Row],[Model]]))),1,0)</f>
        <v>1</v>
      </c>
      <c r="G3293">
        <f>IF(ISNUMBER(SEARCH("Turbo",porsche_data[[#This Row],[Model]])),1,0)</f>
        <v>0</v>
      </c>
      <c r="H3293">
        <f>IF(ISNUMBER(SEARCH("GT",porsche_data[[#This Row],[Model]])),1,0)</f>
        <v>0</v>
      </c>
      <c r="I3293">
        <f>IF(ISNUMBER(SEARCH("RS",porsche_data[[#This Row],[Model]])),1,0)</f>
        <v>0</v>
      </c>
      <c r="J3293">
        <f>IF(ISNUMBER(SEARCH("Targa",porsche_data[[#This Row],[Body]])),1,0)</f>
        <v>0</v>
      </c>
      <c r="K3293">
        <f>IF(ISNUMBER(SEARCH("Cabriolet",porsche_data[[#This Row],[Body]])),1,0)</f>
        <v>1</v>
      </c>
      <c r="L3293" t="s">
        <v>16</v>
      </c>
      <c r="N3293" t="s">
        <v>996</v>
      </c>
      <c r="O3293" t="str">
        <f>IF(ISNUMBER(SEARCH("km",porsche_data[[#This Row],[Mileage0]])),porsche_data[[#This Row],[Mileage0]],"")</f>
        <v>23000 km</v>
      </c>
      <c r="P3293" t="s">
        <v>1709</v>
      </c>
      <c r="R3293" t="s">
        <v>88</v>
      </c>
      <c r="T3293" t="s">
        <v>20</v>
      </c>
      <c r="U3293" t="s">
        <v>21</v>
      </c>
      <c r="V3293">
        <f>IF(porsche_data[[#This Row],[Transmission]]="Automatic",1,0)</f>
        <v>0</v>
      </c>
      <c r="W3293">
        <f>IF(porsche_data[[#This Row],[Transmission]]="PDK",1,0)</f>
        <v>0</v>
      </c>
      <c r="X3293" t="s">
        <v>22</v>
      </c>
      <c r="Y3293">
        <f>IF(porsche_data[[#This Row],[Drive]]="Rear drive",0,1)</f>
        <v>0</v>
      </c>
      <c r="Z3293" t="s">
        <v>23</v>
      </c>
      <c r="AA3293" t="s">
        <v>24</v>
      </c>
      <c r="AB3293">
        <f>IF(OR(porsche_data[[#This Row],[Interior Color]]="Black",porsche_data[[#This Row],[Interior Color]]="Beige",porsche_data[[#This Row],[Interior Color]]="Brown",porsche_data[[#This Row],[Interior Color]]="Grey"),0,1)</f>
        <v>0</v>
      </c>
      <c r="AC3293" t="s">
        <v>61</v>
      </c>
      <c r="AD32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94" spans="1:30" x14ac:dyDescent="0.2">
      <c r="A3294" t="s">
        <v>2388</v>
      </c>
      <c r="B3294">
        <v>78911</v>
      </c>
      <c r="C3294">
        <f>ABS((porsche_data[[#This Row],[Price]]-AVERAGE(B3226:B7681))/_xlfn.STDEV.P(B3226:B7681))</f>
        <v>1.3297336537864777</v>
      </c>
      <c r="D3294" t="s">
        <v>56</v>
      </c>
      <c r="E3294" t="s">
        <v>505</v>
      </c>
      <c r="F3294">
        <f>IF(OR(ISNUMBER(SEARCH(" 4S",porsche_data[[#This Row],[Model]])), ISNUMBER(SEARCH(" S",porsche_data[[#This Row],[Model]]))),1,0)</f>
        <v>0</v>
      </c>
      <c r="G3294">
        <f>IF(ISNUMBER(SEARCH("Turbo",porsche_data[[#This Row],[Model]])),1,0)</f>
        <v>0</v>
      </c>
      <c r="H3294">
        <f>IF(ISNUMBER(SEARCH("GT",porsche_data[[#This Row],[Model]])),1,0)</f>
        <v>0</v>
      </c>
      <c r="I3294">
        <f>IF(ISNUMBER(SEARCH("RS",porsche_data[[#This Row],[Model]])),1,0)</f>
        <v>0</v>
      </c>
      <c r="J3294">
        <f>IF(ISNUMBER(SEARCH("Targa",porsche_data[[#This Row],[Body]])),1,0)</f>
        <v>1</v>
      </c>
      <c r="K3294">
        <f>IF(ISNUMBER(SEARCH("Cabriolet",porsche_data[[#This Row],[Body]])),1,0)</f>
        <v>0</v>
      </c>
      <c r="L3294" t="s">
        <v>36</v>
      </c>
      <c r="M3294">
        <v>911</v>
      </c>
      <c r="N3294" t="s">
        <v>615</v>
      </c>
      <c r="O3294" s="3">
        <f>1*(LEFT(porsche_data[[#This Row],[Mileage0]],FIND(" ",porsche_data[[#This Row],[Mileage0]])-1))</f>
        <v>158000</v>
      </c>
      <c r="P3294" t="s">
        <v>59</v>
      </c>
      <c r="Q3294">
        <v>231</v>
      </c>
      <c r="R3294" t="s">
        <v>60</v>
      </c>
      <c r="S3294">
        <f>1*(LEFT(porsche_data[[#This Row],[Cylinder Capacity]],FIND(" ",porsche_data[[#This Row],[Cylinder Capacity]])-1))</f>
        <v>3.2</v>
      </c>
      <c r="T3294" t="s">
        <v>20</v>
      </c>
      <c r="U3294" t="s">
        <v>21</v>
      </c>
      <c r="V3294">
        <f>IF(porsche_data[[#This Row],[Transmission]]="Automatic",1,0)</f>
        <v>0</v>
      </c>
      <c r="W3294">
        <f>IF(porsche_data[[#This Row],[Transmission]]="PDK",1,0)</f>
        <v>0</v>
      </c>
      <c r="X3294" t="s">
        <v>22</v>
      </c>
      <c r="Y3294">
        <f>IF(porsche_data[[#This Row],[Drive]]="Rear drive",0,1)</f>
        <v>0</v>
      </c>
      <c r="Z3294" t="s">
        <v>23</v>
      </c>
      <c r="AA3294" t="s">
        <v>24</v>
      </c>
      <c r="AB3294">
        <f>IF(OR(porsche_data[[#This Row],[Interior Color]]="Black",porsche_data[[#This Row],[Interior Color]]="Beige",porsche_data[[#This Row],[Interior Color]]="Brown",porsche_data[[#This Row],[Interior Color]]="Grey"),0,1)</f>
        <v>0</v>
      </c>
      <c r="AC3294" t="s">
        <v>32</v>
      </c>
      <c r="AD32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95" spans="1:30" hidden="1" x14ac:dyDescent="0.2">
      <c r="A3295" t="s">
        <v>25</v>
      </c>
      <c r="C3295" t="e">
        <f>ABS((porsche_data[[#This Row],[Price]]-#REF!)/#REF!)</f>
        <v>#REF!</v>
      </c>
      <c r="D3295" t="s">
        <v>25</v>
      </c>
      <c r="E3295" t="s">
        <v>25</v>
      </c>
      <c r="F3295">
        <f>IF(OR(ISNUMBER(SEARCH(" 4S",porsche_data[[#This Row],[Model]])), ISNUMBER(SEARCH(" S",porsche_data[[#This Row],[Model]]))),1,0)</f>
        <v>0</v>
      </c>
      <c r="G3295">
        <f>IF(ISNUMBER(SEARCH("Turbo",porsche_data[[#This Row],[Model]])),1,0)</f>
        <v>0</v>
      </c>
      <c r="H3295">
        <f>IF(ISNUMBER(SEARCH("GT",porsche_data[[#This Row],[Model]])),1,0)</f>
        <v>0</v>
      </c>
      <c r="I3295">
        <f>IF(ISNUMBER(SEARCH("RS",porsche_data[[#This Row],[Model]])),1,0)</f>
        <v>0</v>
      </c>
      <c r="J3295">
        <f>IF(ISNUMBER(SEARCH("Targa",porsche_data[[#This Row],[Body]])),1,0)</f>
        <v>0</v>
      </c>
      <c r="K3295">
        <f>IF(ISNUMBER(SEARCH("Cabriolet",porsche_data[[#This Row],[Body]])),1,0)</f>
        <v>0</v>
      </c>
      <c r="L3295" t="s">
        <v>25</v>
      </c>
      <c r="N3295" t="s">
        <v>25</v>
      </c>
      <c r="O3295" t="str">
        <f>IF(ISNUMBER(SEARCH("km",porsche_data[[#This Row],[Mileage0]])),porsche_data[[#This Row],[Mileage0]],"")</f>
        <v/>
      </c>
      <c r="P3295" t="s">
        <v>25</v>
      </c>
      <c r="R3295" t="s">
        <v>25</v>
      </c>
      <c r="T3295" t="s">
        <v>25</v>
      </c>
      <c r="U3295" t="s">
        <v>25</v>
      </c>
      <c r="V3295">
        <f>IF(porsche_data[[#This Row],[Transmission]]="Automatic",1,0)</f>
        <v>0</v>
      </c>
      <c r="W3295">
        <f>IF(porsche_data[[#This Row],[Transmission]]="PDK",1,0)</f>
        <v>0</v>
      </c>
      <c r="X3295" t="s">
        <v>25</v>
      </c>
      <c r="Y3295">
        <f>IF(porsche_data[[#This Row],[Drive]]="Rear drive",0,1)</f>
        <v>1</v>
      </c>
      <c r="Z3295" t="s">
        <v>25</v>
      </c>
      <c r="AA3295" t="s">
        <v>25</v>
      </c>
      <c r="AB3295">
        <f>IF(OR(porsche_data[[#This Row],[Interior Color]]="Black",porsche_data[[#This Row],[Interior Color]]="Beige",porsche_data[[#This Row],[Interior Color]]="Brown",porsche_data[[#This Row],[Interior Color]]="Grey"),0,1)</f>
        <v>1</v>
      </c>
      <c r="AC3295" t="s">
        <v>25</v>
      </c>
      <c r="AD32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96" spans="1:30" hidden="1" x14ac:dyDescent="0.2">
      <c r="A3296" t="s">
        <v>25</v>
      </c>
      <c r="C3296" t="e">
        <f>ABS((porsche_data[[#This Row],[Price]]-#REF!)/#REF!)</f>
        <v>#REF!</v>
      </c>
      <c r="D3296" t="s">
        <v>42</v>
      </c>
      <c r="E3296" t="s">
        <v>1451</v>
      </c>
      <c r="F3296">
        <f>IF(OR(ISNUMBER(SEARCH(" 4S",porsche_data[[#This Row],[Model]])), ISNUMBER(SEARCH(" S",porsche_data[[#This Row],[Model]]))),1,0)</f>
        <v>1</v>
      </c>
      <c r="G3296">
        <f>IF(ISNUMBER(SEARCH("Turbo",porsche_data[[#This Row],[Model]])),1,0)</f>
        <v>1</v>
      </c>
      <c r="H3296">
        <f>IF(ISNUMBER(SEARCH("GT",porsche_data[[#This Row],[Model]])),1,0)</f>
        <v>0</v>
      </c>
      <c r="I3296">
        <f>IF(ISNUMBER(SEARCH("RS",porsche_data[[#This Row],[Model]])),1,0)</f>
        <v>0</v>
      </c>
      <c r="J3296">
        <f>IF(ISNUMBER(SEARCH("Targa",porsche_data[[#This Row],[Body]])),1,0)</f>
        <v>0</v>
      </c>
      <c r="K3296">
        <f>IF(ISNUMBER(SEARCH("Cabriolet",porsche_data[[#This Row],[Body]])),1,0)</f>
        <v>0</v>
      </c>
      <c r="L3296" t="s">
        <v>44</v>
      </c>
      <c r="N3296" t="s">
        <v>1875</v>
      </c>
      <c r="O3296" t="str">
        <f>IF(ISNUMBER(SEARCH("km",porsche_data[[#This Row],[Mileage0]])),porsche_data[[#This Row],[Mileage0]],"")</f>
        <v>56000 km</v>
      </c>
      <c r="P3296" t="s">
        <v>529</v>
      </c>
      <c r="R3296" t="s">
        <v>213</v>
      </c>
      <c r="T3296" t="s">
        <v>20</v>
      </c>
      <c r="U3296" t="s">
        <v>21</v>
      </c>
      <c r="V3296">
        <f>IF(porsche_data[[#This Row],[Transmission]]="Automatic",1,0)</f>
        <v>0</v>
      </c>
      <c r="W3296">
        <f>IF(porsche_data[[#This Row],[Transmission]]="PDK",1,0)</f>
        <v>0</v>
      </c>
      <c r="X3296" t="s">
        <v>22</v>
      </c>
      <c r="Y3296">
        <f>IF(porsche_data[[#This Row],[Drive]]="Rear drive",0,1)</f>
        <v>0</v>
      </c>
      <c r="Z3296" t="s">
        <v>23</v>
      </c>
      <c r="AA3296" t="s">
        <v>24</v>
      </c>
      <c r="AB3296">
        <f>IF(OR(porsche_data[[#This Row],[Interior Color]]="Black",porsche_data[[#This Row],[Interior Color]]="Beige",porsche_data[[#This Row],[Interior Color]]="Brown",porsche_data[[#This Row],[Interior Color]]="Grey"),0,1)</f>
        <v>0</v>
      </c>
      <c r="AC3296" t="s">
        <v>99</v>
      </c>
      <c r="AD32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97" spans="1:30" hidden="1" x14ac:dyDescent="0.2">
      <c r="A3297" t="s">
        <v>4299</v>
      </c>
      <c r="C3297" t="e">
        <f>ABS((porsche_data[[#This Row],[Price]]-#REF!)/#REF!)</f>
        <v>#REF!</v>
      </c>
      <c r="D3297" t="s">
        <v>27</v>
      </c>
      <c r="E3297" t="s">
        <v>860</v>
      </c>
      <c r="F3297">
        <f>IF(OR(ISNUMBER(SEARCH(" 4S",porsche_data[[#This Row],[Model]])), ISNUMBER(SEARCH(" S",porsche_data[[#This Row],[Model]]))),1,0)</f>
        <v>0</v>
      </c>
      <c r="G3297">
        <f>IF(ISNUMBER(SEARCH("Turbo",porsche_data[[#This Row],[Model]])),1,0)</f>
        <v>0</v>
      </c>
      <c r="H3297">
        <f>IF(ISNUMBER(SEARCH("GT",porsche_data[[#This Row],[Model]])),1,0)</f>
        <v>1</v>
      </c>
      <c r="I3297">
        <f>IF(ISNUMBER(SEARCH("RS",porsche_data[[#This Row],[Model]])),1,0)</f>
        <v>1</v>
      </c>
      <c r="J3297">
        <f>IF(ISNUMBER(SEARCH("Targa",porsche_data[[#This Row],[Body]])),1,0)</f>
        <v>0</v>
      </c>
      <c r="K3297">
        <f>IF(ISNUMBER(SEARCH("Cabriolet",porsche_data[[#This Row],[Body]])),1,0)</f>
        <v>0</v>
      </c>
      <c r="L3297" t="s">
        <v>44</v>
      </c>
      <c r="N3297" t="s">
        <v>4300</v>
      </c>
      <c r="O3297" t="str">
        <f>IF(ISNUMBER(SEARCH("km",porsche_data[[#This Row],[Mileage0]])),porsche_data[[#This Row],[Mileage0]],"")</f>
        <v>5800 km</v>
      </c>
      <c r="P3297" t="s">
        <v>862</v>
      </c>
      <c r="R3297" t="s">
        <v>19</v>
      </c>
      <c r="T3297" t="s">
        <v>20</v>
      </c>
      <c r="U3297" t="s">
        <v>21</v>
      </c>
      <c r="V3297">
        <f>IF(porsche_data[[#This Row],[Transmission]]="Automatic",1,0)</f>
        <v>0</v>
      </c>
      <c r="W3297">
        <f>IF(porsche_data[[#This Row],[Transmission]]="PDK",1,0)</f>
        <v>0</v>
      </c>
      <c r="X3297" t="s">
        <v>22</v>
      </c>
      <c r="Y3297">
        <f>IF(porsche_data[[#This Row],[Drive]]="Rear drive",0,1)</f>
        <v>0</v>
      </c>
      <c r="Z3297" t="s">
        <v>23</v>
      </c>
      <c r="AA3297" t="s">
        <v>24</v>
      </c>
      <c r="AB3297">
        <f>IF(OR(porsche_data[[#This Row],[Interior Color]]="Black",porsche_data[[#This Row],[Interior Color]]="Beige",porsche_data[[#This Row],[Interior Color]]="Brown",porsche_data[[#This Row],[Interior Color]]="Grey"),0,1)</f>
        <v>0</v>
      </c>
      <c r="AC3297" t="s">
        <v>61</v>
      </c>
      <c r="AD32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298" spans="1:30" hidden="1" x14ac:dyDescent="0.2">
      <c r="A3298" t="s">
        <v>4301</v>
      </c>
      <c r="C3298" t="e">
        <f>ABS((porsche_data[[#This Row],[Price]]-#REF!)/#REF!)</f>
        <v>#REF!</v>
      </c>
      <c r="D3298" t="s">
        <v>1074</v>
      </c>
      <c r="E3298" t="s">
        <v>1157</v>
      </c>
      <c r="F3298">
        <f>IF(OR(ISNUMBER(SEARCH(" 4S",porsche_data[[#This Row],[Model]])), ISNUMBER(SEARCH(" S",porsche_data[[#This Row],[Model]]))),1,0)</f>
        <v>0</v>
      </c>
      <c r="G3298">
        <f>IF(ISNUMBER(SEARCH("Turbo",porsche_data[[#This Row],[Model]])),1,0)</f>
        <v>0</v>
      </c>
      <c r="H3298">
        <f>IF(ISNUMBER(SEARCH("GT",porsche_data[[#This Row],[Model]])),1,0)</f>
        <v>0</v>
      </c>
      <c r="I3298">
        <f>IF(ISNUMBER(SEARCH("RS",porsche_data[[#This Row],[Model]])),1,0)</f>
        <v>0</v>
      </c>
      <c r="J3298">
        <f>IF(ISNUMBER(SEARCH("Targa",porsche_data[[#This Row],[Body]])),1,0)</f>
        <v>0</v>
      </c>
      <c r="K3298">
        <f>IF(ISNUMBER(SEARCH("Cabriolet",porsche_data[[#This Row],[Body]])),1,0)</f>
        <v>1</v>
      </c>
      <c r="L3298" t="s">
        <v>16</v>
      </c>
      <c r="N3298" t="s">
        <v>3578</v>
      </c>
      <c r="O3298" t="str">
        <f>IF(ISNUMBER(SEARCH("km",porsche_data[[#This Row],[Mileage0]])),porsche_data[[#This Row],[Mileage0]],"")</f>
        <v/>
      </c>
      <c r="P3298" t="s">
        <v>394</v>
      </c>
      <c r="R3298" t="s">
        <v>395</v>
      </c>
      <c r="T3298" t="s">
        <v>20</v>
      </c>
      <c r="U3298" t="s">
        <v>21</v>
      </c>
      <c r="V3298">
        <f>IF(porsche_data[[#This Row],[Transmission]]="Automatic",1,0)</f>
        <v>0</v>
      </c>
      <c r="W3298">
        <f>IF(porsche_data[[#This Row],[Transmission]]="PDK",1,0)</f>
        <v>0</v>
      </c>
      <c r="X3298" t="s">
        <v>22</v>
      </c>
      <c r="Y3298">
        <f>IF(porsche_data[[#This Row],[Drive]]="Rear drive",0,1)</f>
        <v>0</v>
      </c>
      <c r="Z3298" t="s">
        <v>23</v>
      </c>
      <c r="AA3298" t="s">
        <v>24</v>
      </c>
      <c r="AB3298">
        <f>IF(OR(porsche_data[[#This Row],[Interior Color]]="Black",porsche_data[[#This Row],[Interior Color]]="Beige",porsche_data[[#This Row],[Interior Color]]="Brown",porsche_data[[#This Row],[Interior Color]]="Grey"),0,1)</f>
        <v>0</v>
      </c>
      <c r="AC3298" t="s">
        <v>116</v>
      </c>
      <c r="AD32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299" spans="1:30" hidden="1" x14ac:dyDescent="0.2">
      <c r="A3299" t="s">
        <v>25</v>
      </c>
      <c r="C3299" t="e">
        <f>ABS((porsche_data[[#This Row],[Price]]-#REF!)/#REF!)</f>
        <v>#REF!</v>
      </c>
      <c r="D3299" t="s">
        <v>42</v>
      </c>
      <c r="E3299" t="s">
        <v>1138</v>
      </c>
      <c r="F3299">
        <f>IF(OR(ISNUMBER(SEARCH(" 4S",porsche_data[[#This Row],[Model]])), ISNUMBER(SEARCH(" S",porsche_data[[#This Row],[Model]]))),1,0)</f>
        <v>0</v>
      </c>
      <c r="G3299">
        <f>IF(ISNUMBER(SEARCH("Turbo",porsche_data[[#This Row],[Model]])),1,0)</f>
        <v>0</v>
      </c>
      <c r="H3299">
        <f>IF(ISNUMBER(SEARCH("GT",porsche_data[[#This Row],[Model]])),1,0)</f>
        <v>0</v>
      </c>
      <c r="I3299">
        <f>IF(ISNUMBER(SEARCH("RS",porsche_data[[#This Row],[Model]])),1,0)</f>
        <v>0</v>
      </c>
      <c r="J3299">
        <f>IF(ISNUMBER(SEARCH("Targa",porsche_data[[#This Row],[Body]])),1,0)</f>
        <v>0</v>
      </c>
      <c r="K3299">
        <f>IF(ISNUMBER(SEARCH("Cabriolet",porsche_data[[#This Row],[Body]])),1,0)</f>
        <v>0</v>
      </c>
      <c r="L3299" t="s">
        <v>44</v>
      </c>
      <c r="N3299" t="s">
        <v>437</v>
      </c>
      <c r="O3299" t="str">
        <f>IF(ISNUMBER(SEARCH("km",porsche_data[[#This Row],[Mileage0]])),porsche_data[[#This Row],[Mileage0]],"")</f>
        <v>50 km</v>
      </c>
      <c r="P3299" t="s">
        <v>1140</v>
      </c>
      <c r="R3299" t="s">
        <v>19</v>
      </c>
      <c r="T3299" t="s">
        <v>20</v>
      </c>
      <c r="U3299" t="s">
        <v>21</v>
      </c>
      <c r="V3299">
        <f>IF(porsche_data[[#This Row],[Transmission]]="Automatic",1,0)</f>
        <v>0</v>
      </c>
      <c r="W3299">
        <f>IF(porsche_data[[#This Row],[Transmission]]="PDK",1,0)</f>
        <v>0</v>
      </c>
      <c r="X3299" t="s">
        <v>22</v>
      </c>
      <c r="Y3299">
        <f>IF(porsche_data[[#This Row],[Drive]]="Rear drive",0,1)</f>
        <v>0</v>
      </c>
      <c r="Z3299" t="s">
        <v>23</v>
      </c>
      <c r="AA3299" t="s">
        <v>116</v>
      </c>
      <c r="AB3299">
        <f>IF(OR(porsche_data[[#This Row],[Interior Color]]="Black",porsche_data[[#This Row],[Interior Color]]="Beige",porsche_data[[#This Row],[Interior Color]]="Brown",porsche_data[[#This Row],[Interior Color]]="Grey"),0,1)</f>
        <v>1</v>
      </c>
      <c r="AC3299" t="s">
        <v>116</v>
      </c>
      <c r="AD32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00" spans="1:30" x14ac:dyDescent="0.2">
      <c r="A3300" t="s">
        <v>2804</v>
      </c>
      <c r="B3300">
        <v>78864</v>
      </c>
      <c r="C3300">
        <f>ABS((porsche_data[[#This Row],[Price]]-AVERAGE(B3232:B7687))/_xlfn.STDEV.P(B3232:B7687))</f>
        <v>1.330562615704366</v>
      </c>
      <c r="D3300" t="s">
        <v>279</v>
      </c>
      <c r="E3300" t="s">
        <v>43</v>
      </c>
      <c r="F3300">
        <f>IF(OR(ISNUMBER(SEARCH(" 4S",porsche_data[[#This Row],[Model]])), ISNUMBER(SEARCH(" S",porsche_data[[#This Row],[Model]]))),1,0)</f>
        <v>0</v>
      </c>
      <c r="G3300">
        <f>IF(ISNUMBER(SEARCH("Turbo",porsche_data[[#This Row],[Model]])),1,0)</f>
        <v>0</v>
      </c>
      <c r="H3300">
        <f>IF(ISNUMBER(SEARCH("GT",porsche_data[[#This Row],[Model]])),1,0)</f>
        <v>0</v>
      </c>
      <c r="I3300">
        <f>IF(ISNUMBER(SEARCH("RS",porsche_data[[#This Row],[Model]])),1,0)</f>
        <v>0</v>
      </c>
      <c r="J3300">
        <f>IF(ISNUMBER(SEARCH("Targa",porsche_data[[#This Row],[Body]])),1,0)</f>
        <v>0</v>
      </c>
      <c r="K3300">
        <f>IF(ISNUMBER(SEARCH("Cabriolet",porsche_data[[#This Row],[Body]])),1,0)</f>
        <v>1</v>
      </c>
      <c r="L3300" t="s">
        <v>16</v>
      </c>
      <c r="M3300">
        <v>964</v>
      </c>
      <c r="N3300" t="s">
        <v>2805</v>
      </c>
      <c r="O3300" s="3">
        <f>1*(LEFT(porsche_data[[#This Row],[Mileage0]],FIND(" ",porsche_data[[#This Row],[Mileage0]])-1))</f>
        <v>143980</v>
      </c>
      <c r="P3300" t="s">
        <v>18</v>
      </c>
      <c r="Q3300">
        <v>250</v>
      </c>
      <c r="R3300" t="s">
        <v>19</v>
      </c>
      <c r="S3300">
        <f>1*(LEFT(porsche_data[[#This Row],[Cylinder Capacity]],FIND(" ",porsche_data[[#This Row],[Cylinder Capacity]])-1))</f>
        <v>3.6</v>
      </c>
      <c r="T3300" t="s">
        <v>20</v>
      </c>
      <c r="U3300" t="s">
        <v>21</v>
      </c>
      <c r="V3300">
        <f>IF(porsche_data[[#This Row],[Transmission]]="Automatic",1,0)</f>
        <v>0</v>
      </c>
      <c r="W3300">
        <f>IF(porsche_data[[#This Row],[Transmission]]="PDK",1,0)</f>
        <v>0</v>
      </c>
      <c r="X3300" t="s">
        <v>46</v>
      </c>
      <c r="Y3300">
        <f>IF(porsche_data[[#This Row],[Drive]]="Rear drive",0,1)</f>
        <v>1</v>
      </c>
      <c r="Z3300" t="s">
        <v>23</v>
      </c>
      <c r="AA3300" t="s">
        <v>24</v>
      </c>
      <c r="AB3300">
        <f>IF(OR(porsche_data[[#This Row],[Interior Color]]="Black",porsche_data[[#This Row],[Interior Color]]="Beige",porsche_data[[#This Row],[Interior Color]]="Brown",porsche_data[[#This Row],[Interior Color]]="Grey"),0,1)</f>
        <v>0</v>
      </c>
      <c r="AC3300" t="s">
        <v>24</v>
      </c>
      <c r="AD33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01" spans="1:30" hidden="1" x14ac:dyDescent="0.2">
      <c r="A3301" t="s">
        <v>25</v>
      </c>
      <c r="C3301" t="e">
        <f>ABS((porsche_data[[#This Row],[Price]]-#REF!)/#REF!)</f>
        <v>#REF!</v>
      </c>
      <c r="D3301" t="s">
        <v>25</v>
      </c>
      <c r="E3301" t="s">
        <v>25</v>
      </c>
      <c r="F3301">
        <f>IF(OR(ISNUMBER(SEARCH(" 4S",porsche_data[[#This Row],[Model]])), ISNUMBER(SEARCH(" S",porsche_data[[#This Row],[Model]]))),1,0)</f>
        <v>0</v>
      </c>
      <c r="G3301">
        <f>IF(ISNUMBER(SEARCH("Turbo",porsche_data[[#This Row],[Model]])),1,0)</f>
        <v>0</v>
      </c>
      <c r="H3301">
        <f>IF(ISNUMBER(SEARCH("GT",porsche_data[[#This Row],[Model]])),1,0)</f>
        <v>0</v>
      </c>
      <c r="I3301">
        <f>IF(ISNUMBER(SEARCH("RS",porsche_data[[#This Row],[Model]])),1,0)</f>
        <v>0</v>
      </c>
      <c r="J3301">
        <f>IF(ISNUMBER(SEARCH("Targa",porsche_data[[#This Row],[Body]])),1,0)</f>
        <v>0</v>
      </c>
      <c r="K3301">
        <f>IF(ISNUMBER(SEARCH("Cabriolet",porsche_data[[#This Row],[Body]])),1,0)</f>
        <v>0</v>
      </c>
      <c r="L3301" t="s">
        <v>25</v>
      </c>
      <c r="N3301" t="s">
        <v>25</v>
      </c>
      <c r="O3301" t="str">
        <f>IF(ISNUMBER(SEARCH("km",porsche_data[[#This Row],[Mileage0]])),porsche_data[[#This Row],[Mileage0]],"")</f>
        <v/>
      </c>
      <c r="P3301" t="s">
        <v>25</v>
      </c>
      <c r="R3301" t="s">
        <v>25</v>
      </c>
      <c r="T3301" t="s">
        <v>25</v>
      </c>
      <c r="U3301" t="s">
        <v>25</v>
      </c>
      <c r="V3301">
        <f>IF(porsche_data[[#This Row],[Transmission]]="Automatic",1,0)</f>
        <v>0</v>
      </c>
      <c r="W3301">
        <f>IF(porsche_data[[#This Row],[Transmission]]="PDK",1,0)</f>
        <v>0</v>
      </c>
      <c r="X3301" t="s">
        <v>25</v>
      </c>
      <c r="Y3301">
        <f>IF(porsche_data[[#This Row],[Drive]]="Rear drive",0,1)</f>
        <v>1</v>
      </c>
      <c r="Z3301" t="s">
        <v>25</v>
      </c>
      <c r="AA3301" t="s">
        <v>25</v>
      </c>
      <c r="AB3301">
        <f>IF(OR(porsche_data[[#This Row],[Interior Color]]="Black",porsche_data[[#This Row],[Interior Color]]="Beige",porsche_data[[#This Row],[Interior Color]]="Brown",porsche_data[[#This Row],[Interior Color]]="Grey"),0,1)</f>
        <v>1</v>
      </c>
      <c r="AC3301" t="s">
        <v>25</v>
      </c>
      <c r="AD33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02" spans="1:30" hidden="1" x14ac:dyDescent="0.2">
      <c r="A3302" t="s">
        <v>25</v>
      </c>
      <c r="C3302" t="e">
        <f>ABS((porsche_data[[#This Row],[Price]]-#REF!)/#REF!)</f>
        <v>#REF!</v>
      </c>
      <c r="D3302" t="s">
        <v>152</v>
      </c>
      <c r="E3302" t="s">
        <v>102</v>
      </c>
      <c r="F3302">
        <f>IF(OR(ISNUMBER(SEARCH(" 4S",porsche_data[[#This Row],[Model]])), ISNUMBER(SEARCH(" S",porsche_data[[#This Row],[Model]]))),1,0)</f>
        <v>0</v>
      </c>
      <c r="G3302">
        <f>IF(ISNUMBER(SEARCH("Turbo",porsche_data[[#This Row],[Model]])),1,0)</f>
        <v>0</v>
      </c>
      <c r="H3302">
        <f>IF(ISNUMBER(SEARCH("GT",porsche_data[[#This Row],[Model]])),1,0)</f>
        <v>0</v>
      </c>
      <c r="I3302">
        <f>IF(ISNUMBER(SEARCH("RS",porsche_data[[#This Row],[Model]])),1,0)</f>
        <v>0</v>
      </c>
      <c r="J3302">
        <f>IF(ISNUMBER(SEARCH("Targa",porsche_data[[#This Row],[Body]])),1,0)</f>
        <v>0</v>
      </c>
      <c r="K3302">
        <f>IF(ISNUMBER(SEARCH("Cabriolet",porsche_data[[#This Row],[Body]])),1,0)</f>
        <v>0</v>
      </c>
      <c r="L3302" t="s">
        <v>44</v>
      </c>
      <c r="N3302" t="s">
        <v>25</v>
      </c>
      <c r="O3302" t="str">
        <f>IF(ISNUMBER(SEARCH("km",porsche_data[[#This Row],[Mileage0]])),porsche_data[[#This Row],[Mileage0]],"")</f>
        <v/>
      </c>
      <c r="P3302" t="s">
        <v>212</v>
      </c>
      <c r="R3302" t="s">
        <v>2684</v>
      </c>
      <c r="T3302" t="s">
        <v>20</v>
      </c>
      <c r="U3302" t="s">
        <v>21</v>
      </c>
      <c r="V3302">
        <f>IF(porsche_data[[#This Row],[Transmission]]="Automatic",1,0)</f>
        <v>0</v>
      </c>
      <c r="W3302">
        <f>IF(porsche_data[[#This Row],[Transmission]]="PDK",1,0)</f>
        <v>0</v>
      </c>
      <c r="X3302" t="s">
        <v>22</v>
      </c>
      <c r="Y3302">
        <f>IF(porsche_data[[#This Row],[Drive]]="Rear drive",0,1)</f>
        <v>0</v>
      </c>
      <c r="Z3302" t="s">
        <v>23</v>
      </c>
      <c r="AA3302" t="s">
        <v>250</v>
      </c>
      <c r="AB3302">
        <f>IF(OR(porsche_data[[#This Row],[Interior Color]]="Black",porsche_data[[#This Row],[Interior Color]]="Beige",porsche_data[[#This Row],[Interior Color]]="Brown",porsche_data[[#This Row],[Interior Color]]="Grey"),0,1)</f>
        <v>0</v>
      </c>
      <c r="AC3302" t="s">
        <v>32</v>
      </c>
      <c r="AD33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03" spans="1:30" hidden="1" x14ac:dyDescent="0.2">
      <c r="A3303" t="s">
        <v>25</v>
      </c>
      <c r="C3303" t="e">
        <f>ABS((porsche_data[[#This Row],[Price]]-#REF!)/#REF!)</f>
        <v>#REF!</v>
      </c>
      <c r="D3303" t="s">
        <v>152</v>
      </c>
      <c r="E3303" t="s">
        <v>102</v>
      </c>
      <c r="F3303">
        <f>IF(OR(ISNUMBER(SEARCH(" 4S",porsche_data[[#This Row],[Model]])), ISNUMBER(SEARCH(" S",porsche_data[[#This Row],[Model]]))),1,0)</f>
        <v>0</v>
      </c>
      <c r="G3303">
        <f>IF(ISNUMBER(SEARCH("Turbo",porsche_data[[#This Row],[Model]])),1,0)</f>
        <v>0</v>
      </c>
      <c r="H3303">
        <f>IF(ISNUMBER(SEARCH("GT",porsche_data[[#This Row],[Model]])),1,0)</f>
        <v>0</v>
      </c>
      <c r="I3303">
        <f>IF(ISNUMBER(SEARCH("RS",porsche_data[[#This Row],[Model]])),1,0)</f>
        <v>0</v>
      </c>
      <c r="J3303">
        <f>IF(ISNUMBER(SEARCH("Targa",porsche_data[[#This Row],[Body]])),1,0)</f>
        <v>0</v>
      </c>
      <c r="K3303">
        <f>IF(ISNUMBER(SEARCH("Cabriolet",porsche_data[[#This Row],[Body]])),1,0)</f>
        <v>0</v>
      </c>
      <c r="L3303" t="s">
        <v>44</v>
      </c>
      <c r="N3303" t="s">
        <v>25</v>
      </c>
      <c r="O3303" t="str">
        <f>IF(ISNUMBER(SEARCH("km",porsche_data[[#This Row],[Mileage0]])),porsche_data[[#This Row],[Mileage0]],"")</f>
        <v/>
      </c>
      <c r="P3303" t="s">
        <v>212</v>
      </c>
      <c r="R3303" t="s">
        <v>2684</v>
      </c>
      <c r="T3303" t="s">
        <v>20</v>
      </c>
      <c r="U3303" t="s">
        <v>21</v>
      </c>
      <c r="V3303">
        <f>IF(porsche_data[[#This Row],[Transmission]]="Automatic",1,0)</f>
        <v>0</v>
      </c>
      <c r="W3303">
        <f>IF(porsche_data[[#This Row],[Transmission]]="PDK",1,0)</f>
        <v>0</v>
      </c>
      <c r="X3303" t="s">
        <v>22</v>
      </c>
      <c r="Y3303">
        <f>IF(porsche_data[[#This Row],[Drive]]="Rear drive",0,1)</f>
        <v>0</v>
      </c>
      <c r="Z3303" t="s">
        <v>23</v>
      </c>
      <c r="AA3303" t="s">
        <v>250</v>
      </c>
      <c r="AB3303">
        <f>IF(OR(porsche_data[[#This Row],[Interior Color]]="Black",porsche_data[[#This Row],[Interior Color]]="Beige",porsche_data[[#This Row],[Interior Color]]="Brown",porsche_data[[#This Row],[Interior Color]]="Grey"),0,1)</f>
        <v>0</v>
      </c>
      <c r="AC3303" t="s">
        <v>32</v>
      </c>
      <c r="AD33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04" spans="1:30" x14ac:dyDescent="0.2">
      <c r="A3304" t="s">
        <v>2690</v>
      </c>
      <c r="B3304">
        <v>78800</v>
      </c>
      <c r="C3304">
        <f>ABS((porsche_data[[#This Row],[Price]]-AVERAGE(B3236:B7691))/_xlfn.STDEV.P(B3236:B7691))</f>
        <v>1.3346886437871264</v>
      </c>
      <c r="D3304" t="s">
        <v>124</v>
      </c>
      <c r="E3304" t="s">
        <v>827</v>
      </c>
      <c r="F3304">
        <f>IF(OR(ISNUMBER(SEARCH(" 4S",porsche_data[[#This Row],[Model]])), ISNUMBER(SEARCH(" S",porsche_data[[#This Row],[Model]]))),1,0)</f>
        <v>0</v>
      </c>
      <c r="G3304">
        <f>IF(ISNUMBER(SEARCH("Turbo",porsche_data[[#This Row],[Model]])),1,0)</f>
        <v>0</v>
      </c>
      <c r="H3304">
        <f>IF(ISNUMBER(SEARCH("GT",porsche_data[[#This Row],[Model]])),1,0)</f>
        <v>0</v>
      </c>
      <c r="I3304">
        <f>IF(ISNUMBER(SEARCH("RS",porsche_data[[#This Row],[Model]])),1,0)</f>
        <v>0</v>
      </c>
      <c r="J3304">
        <f>IF(ISNUMBER(SEARCH("Targa",porsche_data[[#This Row],[Body]])),1,0)</f>
        <v>0</v>
      </c>
      <c r="K3304">
        <f>IF(ISNUMBER(SEARCH("Cabriolet",porsche_data[[#This Row],[Body]])),1,0)</f>
        <v>1</v>
      </c>
      <c r="L3304" t="s">
        <v>16</v>
      </c>
      <c r="M3304">
        <v>993</v>
      </c>
      <c r="N3304" t="s">
        <v>1297</v>
      </c>
      <c r="O3304" s="3">
        <f>1*(LEFT(porsche_data[[#This Row],[Mileage0]],FIND(" ",porsche_data[[#This Row],[Mileage0]])-1))</f>
        <v>119900</v>
      </c>
      <c r="P3304" t="s">
        <v>126</v>
      </c>
      <c r="Q3304">
        <v>285</v>
      </c>
      <c r="R3304" t="s">
        <v>19</v>
      </c>
      <c r="S3304">
        <f>1*(LEFT(porsche_data[[#This Row],[Cylinder Capacity]],FIND(" ",porsche_data[[#This Row],[Cylinder Capacity]])-1))</f>
        <v>3.6</v>
      </c>
      <c r="T3304" t="s">
        <v>20</v>
      </c>
      <c r="U3304" t="s">
        <v>21</v>
      </c>
      <c r="V3304">
        <f>IF(porsche_data[[#This Row],[Transmission]]="Automatic",1,0)</f>
        <v>0</v>
      </c>
      <c r="W3304">
        <f>IF(porsche_data[[#This Row],[Transmission]]="PDK",1,0)</f>
        <v>0</v>
      </c>
      <c r="X3304" t="s">
        <v>46</v>
      </c>
      <c r="Y3304">
        <f>IF(porsche_data[[#This Row],[Drive]]="Rear drive",0,1)</f>
        <v>1</v>
      </c>
      <c r="Z3304" t="s">
        <v>23</v>
      </c>
      <c r="AA3304" t="s">
        <v>54</v>
      </c>
      <c r="AB3304">
        <f>IF(OR(porsche_data[[#This Row],[Interior Color]]="Black",porsche_data[[#This Row],[Interior Color]]="Beige",porsche_data[[#This Row],[Interior Color]]="Brown",porsche_data[[#This Row],[Interior Color]]="Grey"),0,1)</f>
        <v>1</v>
      </c>
      <c r="AC3304" t="s">
        <v>54</v>
      </c>
      <c r="AD33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05" spans="1:30" x14ac:dyDescent="0.2">
      <c r="A3305" t="s">
        <v>2690</v>
      </c>
      <c r="B3305">
        <v>78800</v>
      </c>
      <c r="C3305">
        <f>ABS((porsche_data[[#This Row],[Price]]-AVERAGE(B3237:B7692))/_xlfn.STDEV.P(B3237:B7692))</f>
        <v>1.3393307771968601</v>
      </c>
      <c r="D3305" t="s">
        <v>267</v>
      </c>
      <c r="E3305" t="s">
        <v>268</v>
      </c>
      <c r="F3305">
        <f>IF(OR(ISNUMBER(SEARCH(" 4S",porsche_data[[#This Row],[Model]])), ISNUMBER(SEARCH(" S",porsche_data[[#This Row],[Model]]))),1,0)</f>
        <v>0</v>
      </c>
      <c r="G3305">
        <f>IF(ISNUMBER(SEARCH("Turbo",porsche_data[[#This Row],[Model]])),1,0)</f>
        <v>0</v>
      </c>
      <c r="H3305">
        <f>IF(ISNUMBER(SEARCH("GT",porsche_data[[#This Row],[Model]])),1,0)</f>
        <v>0</v>
      </c>
      <c r="I3305">
        <f>IF(ISNUMBER(SEARCH("RS",porsche_data[[#This Row],[Model]])),1,0)</f>
        <v>0</v>
      </c>
      <c r="J3305">
        <f>IF(ISNUMBER(SEARCH("Targa",porsche_data[[#This Row],[Body]])),1,0)</f>
        <v>0</v>
      </c>
      <c r="K3305">
        <f>IF(ISNUMBER(SEARCH("Cabriolet",porsche_data[[#This Row],[Body]])),1,0)</f>
        <v>0</v>
      </c>
      <c r="L3305" t="s">
        <v>44</v>
      </c>
      <c r="M3305">
        <v>991</v>
      </c>
      <c r="N3305" t="s">
        <v>2742</v>
      </c>
      <c r="O3305" s="3">
        <f>1*(LEFT(porsche_data[[#This Row],[Mileage0]],FIND(" ",porsche_data[[#This Row],[Mileage0]])-1))</f>
        <v>94800</v>
      </c>
      <c r="P3305" t="s">
        <v>197</v>
      </c>
      <c r="Q3305">
        <v>350</v>
      </c>
      <c r="R3305" t="s">
        <v>270</v>
      </c>
      <c r="S3305">
        <f>1*(LEFT(porsche_data[[#This Row],[Cylinder Capacity]],FIND(" ",porsche_data[[#This Row],[Cylinder Capacity]])-1))</f>
        <v>3.4</v>
      </c>
      <c r="T3305" t="s">
        <v>20</v>
      </c>
      <c r="U3305" t="s">
        <v>31</v>
      </c>
      <c r="V3305">
        <f>IF(porsche_data[[#This Row],[Transmission]]="Automatic",1,0)</f>
        <v>0</v>
      </c>
      <c r="W3305">
        <f>IF(porsche_data[[#This Row],[Transmission]]="PDK",1,0)</f>
        <v>1</v>
      </c>
      <c r="X3305" t="s">
        <v>22</v>
      </c>
      <c r="Y3305">
        <f>IF(porsche_data[[#This Row],[Drive]]="Rear drive",0,1)</f>
        <v>0</v>
      </c>
      <c r="Z3305" t="s">
        <v>23</v>
      </c>
      <c r="AA3305" t="s">
        <v>24</v>
      </c>
      <c r="AB3305">
        <f>IF(OR(porsche_data[[#This Row],[Interior Color]]="Black",porsche_data[[#This Row],[Interior Color]]="Beige",porsche_data[[#This Row],[Interior Color]]="Brown",porsche_data[[#This Row],[Interior Color]]="Grey"),0,1)</f>
        <v>0</v>
      </c>
      <c r="AC3305" t="s">
        <v>32</v>
      </c>
      <c r="AD33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06" spans="1:30" x14ac:dyDescent="0.2">
      <c r="A3306" t="s">
        <v>2182</v>
      </c>
      <c r="B3306">
        <v>77997</v>
      </c>
      <c r="C3306">
        <f>ABS((porsche_data[[#This Row],[Price]]-AVERAGE(B3238:B7693))/_xlfn.STDEV.P(B3238:B7693))</f>
        <v>1.2807140596142152</v>
      </c>
      <c r="D3306" t="s">
        <v>294</v>
      </c>
      <c r="E3306" t="s">
        <v>295</v>
      </c>
      <c r="F3306">
        <f>IF(OR(ISNUMBER(SEARCH(" 4S",porsche_data[[#This Row],[Model]])), ISNUMBER(SEARCH(" S",porsche_data[[#This Row],[Model]]))),1,0)</f>
        <v>1</v>
      </c>
      <c r="G3306">
        <f>IF(ISNUMBER(SEARCH("Turbo",porsche_data[[#This Row],[Model]])),1,0)</f>
        <v>0</v>
      </c>
      <c r="H3306">
        <f>IF(ISNUMBER(SEARCH("GT",porsche_data[[#This Row],[Model]])),1,0)</f>
        <v>0</v>
      </c>
      <c r="I3306">
        <f>IF(ISNUMBER(SEARCH("RS",porsche_data[[#This Row],[Model]])),1,0)</f>
        <v>0</v>
      </c>
      <c r="J3306">
        <f>IF(ISNUMBER(SEARCH("Targa",porsche_data[[#This Row],[Body]])),1,0)</f>
        <v>1</v>
      </c>
      <c r="K3306">
        <f>IF(ISNUMBER(SEARCH("Cabriolet",porsche_data[[#This Row],[Body]])),1,0)</f>
        <v>0</v>
      </c>
      <c r="L3306" t="s">
        <v>36</v>
      </c>
      <c r="M3306">
        <v>997</v>
      </c>
      <c r="N3306" t="s">
        <v>2183</v>
      </c>
      <c r="O3306" s="3">
        <f>1*(LEFT(porsche_data[[#This Row],[Mileage0]],FIND(" ",porsche_data[[#This Row],[Mileage0]])-1))</f>
        <v>58900</v>
      </c>
      <c r="P3306" t="s">
        <v>297</v>
      </c>
      <c r="Q3306">
        <v>355</v>
      </c>
      <c r="R3306" t="s">
        <v>88</v>
      </c>
      <c r="S3306">
        <f>1*(LEFT(porsche_data[[#This Row],[Cylinder Capacity]],FIND(" ",porsche_data[[#This Row],[Cylinder Capacity]])-1))</f>
        <v>3.8</v>
      </c>
      <c r="T3306" t="s">
        <v>20</v>
      </c>
      <c r="U3306" t="s">
        <v>21</v>
      </c>
      <c r="V3306">
        <f>IF(porsche_data[[#This Row],[Transmission]]="Automatic",1,0)</f>
        <v>0</v>
      </c>
      <c r="W3306">
        <f>IF(porsche_data[[#This Row],[Transmission]]="PDK",1,0)</f>
        <v>0</v>
      </c>
      <c r="X3306" t="s">
        <v>46</v>
      </c>
      <c r="Y3306">
        <f>IF(porsche_data[[#This Row],[Drive]]="Rear drive",0,1)</f>
        <v>1</v>
      </c>
      <c r="Z3306" t="s">
        <v>23</v>
      </c>
      <c r="AA3306" t="s">
        <v>24</v>
      </c>
      <c r="AB3306">
        <f>IF(OR(porsche_data[[#This Row],[Interior Color]]="Black",porsche_data[[#This Row],[Interior Color]]="Beige",porsche_data[[#This Row],[Interior Color]]="Brown",porsche_data[[#This Row],[Interior Color]]="Grey"),0,1)</f>
        <v>0</v>
      </c>
      <c r="AC3306" t="s">
        <v>116</v>
      </c>
      <c r="AD33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07" spans="1:30" hidden="1" x14ac:dyDescent="0.2">
      <c r="A3307" t="s">
        <v>25</v>
      </c>
      <c r="C3307" t="e">
        <f>ABS((porsche_data[[#This Row],[Price]]-#REF!)/#REF!)</f>
        <v>#REF!</v>
      </c>
      <c r="D3307" t="s">
        <v>25</v>
      </c>
      <c r="E3307" t="s">
        <v>25</v>
      </c>
      <c r="F3307">
        <f>IF(OR(ISNUMBER(SEARCH(" 4S",porsche_data[[#This Row],[Model]])), ISNUMBER(SEARCH(" S",porsche_data[[#This Row],[Model]]))),1,0)</f>
        <v>0</v>
      </c>
      <c r="G3307">
        <f>IF(ISNUMBER(SEARCH("Turbo",porsche_data[[#This Row],[Model]])),1,0)</f>
        <v>0</v>
      </c>
      <c r="H3307">
        <f>IF(ISNUMBER(SEARCH("GT",porsche_data[[#This Row],[Model]])),1,0)</f>
        <v>0</v>
      </c>
      <c r="I3307">
        <f>IF(ISNUMBER(SEARCH("RS",porsche_data[[#This Row],[Model]])),1,0)</f>
        <v>0</v>
      </c>
      <c r="J3307">
        <f>IF(ISNUMBER(SEARCH("Targa",porsche_data[[#This Row],[Body]])),1,0)</f>
        <v>0</v>
      </c>
      <c r="K3307">
        <f>IF(ISNUMBER(SEARCH("Cabriolet",porsche_data[[#This Row],[Body]])),1,0)</f>
        <v>0</v>
      </c>
      <c r="L3307" t="s">
        <v>25</v>
      </c>
      <c r="N3307" t="s">
        <v>25</v>
      </c>
      <c r="O3307" t="str">
        <f>IF(ISNUMBER(SEARCH("km",porsche_data[[#This Row],[Mileage0]])),porsche_data[[#This Row],[Mileage0]],"")</f>
        <v/>
      </c>
      <c r="P3307" t="s">
        <v>25</v>
      </c>
      <c r="R3307" t="s">
        <v>25</v>
      </c>
      <c r="T3307" t="s">
        <v>25</v>
      </c>
      <c r="U3307" t="s">
        <v>25</v>
      </c>
      <c r="V3307">
        <f>IF(porsche_data[[#This Row],[Transmission]]="Automatic",1,0)</f>
        <v>0</v>
      </c>
      <c r="W3307">
        <f>IF(porsche_data[[#This Row],[Transmission]]="PDK",1,0)</f>
        <v>0</v>
      </c>
      <c r="X3307" t="s">
        <v>25</v>
      </c>
      <c r="Y3307">
        <f>IF(porsche_data[[#This Row],[Drive]]="Rear drive",0,1)</f>
        <v>1</v>
      </c>
      <c r="Z3307" t="s">
        <v>25</v>
      </c>
      <c r="AA3307" t="s">
        <v>25</v>
      </c>
      <c r="AB3307">
        <f>IF(OR(porsche_data[[#This Row],[Interior Color]]="Black",porsche_data[[#This Row],[Interior Color]]="Beige",porsche_data[[#This Row],[Interior Color]]="Brown",porsche_data[[#This Row],[Interior Color]]="Grey"),0,1)</f>
        <v>1</v>
      </c>
      <c r="AC3307" t="s">
        <v>25</v>
      </c>
      <c r="AD33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08" spans="1:30" x14ac:dyDescent="0.2">
      <c r="A3308" t="s">
        <v>2597</v>
      </c>
      <c r="B3308">
        <v>77964</v>
      </c>
      <c r="C3308">
        <f>ABS((porsche_data[[#This Row],[Price]]-AVERAGE(B3240:B7695))/_xlfn.STDEV.P(B3240:B7695))</f>
        <v>1.2827708342533335</v>
      </c>
      <c r="D3308" t="s">
        <v>14</v>
      </c>
      <c r="E3308" t="s">
        <v>230</v>
      </c>
      <c r="F3308">
        <f>IF(OR(ISNUMBER(SEARCH(" 4S",porsche_data[[#This Row],[Model]])), ISNUMBER(SEARCH(" S",porsche_data[[#This Row],[Model]]))),1,0)</f>
        <v>0</v>
      </c>
      <c r="G3308">
        <f>IF(ISNUMBER(SEARCH("Turbo",porsche_data[[#This Row],[Model]])),1,0)</f>
        <v>0</v>
      </c>
      <c r="H3308">
        <f>IF(ISNUMBER(SEARCH("GT",porsche_data[[#This Row],[Model]])),1,0)</f>
        <v>0</v>
      </c>
      <c r="I3308">
        <f>IF(ISNUMBER(SEARCH("RS",porsche_data[[#This Row],[Model]])),1,0)</f>
        <v>0</v>
      </c>
      <c r="J3308">
        <f>IF(ISNUMBER(SEARCH("Targa",porsche_data[[#This Row],[Body]])),1,0)</f>
        <v>0</v>
      </c>
      <c r="K3308">
        <f>IF(ISNUMBER(SEARCH("Cabriolet",porsche_data[[#This Row],[Body]])),1,0)</f>
        <v>1</v>
      </c>
      <c r="L3308" t="s">
        <v>16</v>
      </c>
      <c r="M3308">
        <v>964</v>
      </c>
      <c r="N3308" t="s">
        <v>2598</v>
      </c>
      <c r="O3308" s="3">
        <f>1*(LEFT(porsche_data[[#This Row],[Mileage0]],FIND(" ",porsche_data[[#This Row],[Mileage0]])-1))</f>
        <v>242000</v>
      </c>
      <c r="P3308" t="s">
        <v>2599</v>
      </c>
      <c r="Q3308">
        <v>299</v>
      </c>
      <c r="R3308" t="s">
        <v>19</v>
      </c>
      <c r="S3308">
        <f>1*(LEFT(porsche_data[[#This Row],[Cylinder Capacity]],FIND(" ",porsche_data[[#This Row],[Cylinder Capacity]])-1))</f>
        <v>3.6</v>
      </c>
      <c r="T3308" t="s">
        <v>20</v>
      </c>
      <c r="U3308" t="s">
        <v>21</v>
      </c>
      <c r="V3308">
        <f>IF(porsche_data[[#This Row],[Transmission]]="Automatic",1,0)</f>
        <v>0</v>
      </c>
      <c r="W3308">
        <f>IF(porsche_data[[#This Row],[Transmission]]="PDK",1,0)</f>
        <v>0</v>
      </c>
      <c r="X3308" t="s">
        <v>22</v>
      </c>
      <c r="Y3308">
        <f>IF(porsche_data[[#This Row],[Drive]]="Rear drive",0,1)</f>
        <v>0</v>
      </c>
      <c r="Z3308" t="s">
        <v>23</v>
      </c>
      <c r="AA3308" t="s">
        <v>32</v>
      </c>
      <c r="AB3308">
        <f>IF(OR(porsche_data[[#This Row],[Interior Color]]="Black",porsche_data[[#This Row],[Interior Color]]="Beige",porsche_data[[#This Row],[Interior Color]]="Brown",porsche_data[[#This Row],[Interior Color]]="Grey"),0,1)</f>
        <v>0</v>
      </c>
      <c r="AC3308" t="s">
        <v>54</v>
      </c>
      <c r="AD33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09" spans="1:30" hidden="1" x14ac:dyDescent="0.2">
      <c r="A3309" t="s">
        <v>1527</v>
      </c>
      <c r="C3309" t="e">
        <f>ABS((porsche_data[[#This Row],[Price]]-#REF!)/#REF!)</f>
        <v>#REF!</v>
      </c>
      <c r="D3309" t="s">
        <v>215</v>
      </c>
      <c r="E3309" t="s">
        <v>508</v>
      </c>
      <c r="F3309">
        <f>IF(OR(ISNUMBER(SEARCH(" 4S",porsche_data[[#This Row],[Model]])), ISNUMBER(SEARCH(" S",porsche_data[[#This Row],[Model]]))),1,0)</f>
        <v>1</v>
      </c>
      <c r="G3309">
        <f>IF(ISNUMBER(SEARCH("Turbo",porsche_data[[#This Row],[Model]])),1,0)</f>
        <v>0</v>
      </c>
      <c r="H3309">
        <f>IF(ISNUMBER(SEARCH("GT",porsche_data[[#This Row],[Model]])),1,0)</f>
        <v>0</v>
      </c>
      <c r="I3309">
        <f>IF(ISNUMBER(SEARCH("RS",porsche_data[[#This Row],[Model]])),1,0)</f>
        <v>0</v>
      </c>
      <c r="J3309">
        <f>IF(ISNUMBER(SEARCH("Targa",porsche_data[[#This Row],[Body]])),1,0)</f>
        <v>0</v>
      </c>
      <c r="K3309">
        <f>IF(ISNUMBER(SEARCH("Cabriolet",porsche_data[[#This Row],[Body]])),1,0)</f>
        <v>1</v>
      </c>
      <c r="L3309" t="s">
        <v>16</v>
      </c>
      <c r="N3309" t="s">
        <v>4306</v>
      </c>
      <c r="O3309" t="str">
        <f>IF(ISNUMBER(SEARCH("km",porsche_data[[#This Row],[Mileage0]])),porsche_data[[#This Row],[Mileage0]],"")</f>
        <v>57869 km</v>
      </c>
      <c r="P3309" t="s">
        <v>289</v>
      </c>
      <c r="R3309" t="s">
        <v>270</v>
      </c>
      <c r="T3309" t="s">
        <v>20</v>
      </c>
      <c r="U3309" t="s">
        <v>31</v>
      </c>
      <c r="V3309">
        <f>IF(porsche_data[[#This Row],[Transmission]]="Automatic",1,0)</f>
        <v>0</v>
      </c>
      <c r="W3309">
        <f>IF(porsche_data[[#This Row],[Transmission]]="PDK",1,0)</f>
        <v>1</v>
      </c>
      <c r="X3309" t="s">
        <v>22</v>
      </c>
      <c r="Y3309">
        <f>IF(porsche_data[[#This Row],[Drive]]="Rear drive",0,1)</f>
        <v>0</v>
      </c>
      <c r="Z3309" t="s">
        <v>23</v>
      </c>
      <c r="AA3309" t="s">
        <v>24</v>
      </c>
      <c r="AB3309">
        <f>IF(OR(porsche_data[[#This Row],[Interior Color]]="Black",porsche_data[[#This Row],[Interior Color]]="Beige",porsche_data[[#This Row],[Interior Color]]="Brown",porsche_data[[#This Row],[Interior Color]]="Grey"),0,1)</f>
        <v>0</v>
      </c>
      <c r="AC3309" t="s">
        <v>61</v>
      </c>
      <c r="AD33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10" spans="1:30" hidden="1" x14ac:dyDescent="0.2">
      <c r="A3310" t="s">
        <v>1367</v>
      </c>
      <c r="C3310" t="e">
        <f>ABS((porsche_data[[#This Row],[Price]]-#REF!)/#REF!)</f>
        <v>#REF!</v>
      </c>
      <c r="D3310" t="s">
        <v>298</v>
      </c>
      <c r="E3310" t="s">
        <v>407</v>
      </c>
      <c r="F3310">
        <f>IF(OR(ISNUMBER(SEARCH(" 4S",porsche_data[[#This Row],[Model]])), ISNUMBER(SEARCH(" S",porsche_data[[#This Row],[Model]]))),1,0)</f>
        <v>1</v>
      </c>
      <c r="G3310">
        <f>IF(ISNUMBER(SEARCH("Turbo",porsche_data[[#This Row],[Model]])),1,0)</f>
        <v>0</v>
      </c>
      <c r="H3310">
        <f>IF(ISNUMBER(SEARCH("GT",porsche_data[[#This Row],[Model]])),1,0)</f>
        <v>0</v>
      </c>
      <c r="I3310">
        <f>IF(ISNUMBER(SEARCH("RS",porsche_data[[#This Row],[Model]])),1,0)</f>
        <v>0</v>
      </c>
      <c r="J3310">
        <f>IF(ISNUMBER(SEARCH("Targa",porsche_data[[#This Row],[Body]])),1,0)</f>
        <v>0</v>
      </c>
      <c r="K3310">
        <f>IF(ISNUMBER(SEARCH("Cabriolet",porsche_data[[#This Row],[Body]])),1,0)</f>
        <v>1</v>
      </c>
      <c r="L3310" t="s">
        <v>16</v>
      </c>
      <c r="N3310" t="s">
        <v>1368</v>
      </c>
      <c r="O3310" t="str">
        <f>IF(ISNUMBER(SEARCH("km",porsche_data[[#This Row],[Mileage0]])),porsche_data[[#This Row],[Mileage0]],"")</f>
        <v>93650 km</v>
      </c>
      <c r="P3310" t="s">
        <v>297</v>
      </c>
      <c r="R3310" t="s">
        <v>88</v>
      </c>
      <c r="T3310" t="s">
        <v>20</v>
      </c>
      <c r="U3310" t="s">
        <v>21</v>
      </c>
      <c r="V3310">
        <f>IF(porsche_data[[#This Row],[Transmission]]="Automatic",1,0)</f>
        <v>0</v>
      </c>
      <c r="W3310">
        <f>IF(porsche_data[[#This Row],[Transmission]]="PDK",1,0)</f>
        <v>0</v>
      </c>
      <c r="X3310" t="s">
        <v>22</v>
      </c>
      <c r="Y3310">
        <f>IF(porsche_data[[#This Row],[Drive]]="Rear drive",0,1)</f>
        <v>0</v>
      </c>
      <c r="Z3310" t="s">
        <v>23</v>
      </c>
      <c r="AA3310" t="s">
        <v>24</v>
      </c>
      <c r="AB3310">
        <f>IF(OR(porsche_data[[#This Row],[Interior Color]]="Black",porsche_data[[#This Row],[Interior Color]]="Beige",porsche_data[[#This Row],[Interior Color]]="Brown",porsche_data[[#This Row],[Interior Color]]="Grey"),0,1)</f>
        <v>0</v>
      </c>
      <c r="AC3310" t="s">
        <v>24</v>
      </c>
      <c r="AD33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11" spans="1:30" hidden="1" x14ac:dyDescent="0.2">
      <c r="A3311" t="s">
        <v>1367</v>
      </c>
      <c r="C3311" t="e">
        <f>ABS((porsche_data[[#This Row],[Price]]-#REF!)/#REF!)</f>
        <v>#REF!</v>
      </c>
      <c r="D3311" t="s">
        <v>56</v>
      </c>
      <c r="E3311" t="s">
        <v>505</v>
      </c>
      <c r="F3311">
        <f>IF(OR(ISNUMBER(SEARCH(" 4S",porsche_data[[#This Row],[Model]])), ISNUMBER(SEARCH(" S",porsche_data[[#This Row],[Model]]))),1,0)</f>
        <v>0</v>
      </c>
      <c r="G3311">
        <f>IF(ISNUMBER(SEARCH("Turbo",porsche_data[[#This Row],[Model]])),1,0)</f>
        <v>0</v>
      </c>
      <c r="H3311">
        <f>IF(ISNUMBER(SEARCH("GT",porsche_data[[#This Row],[Model]])),1,0)</f>
        <v>0</v>
      </c>
      <c r="I3311">
        <f>IF(ISNUMBER(SEARCH("RS",porsche_data[[#This Row],[Model]])),1,0)</f>
        <v>0</v>
      </c>
      <c r="J3311">
        <f>IF(ISNUMBER(SEARCH("Targa",porsche_data[[#This Row],[Body]])),1,0)</f>
        <v>0</v>
      </c>
      <c r="K3311">
        <f>IF(ISNUMBER(SEARCH("Cabriolet",porsche_data[[#This Row],[Body]])),1,0)</f>
        <v>0</v>
      </c>
      <c r="L3311" t="s">
        <v>44</v>
      </c>
      <c r="N3311" t="s">
        <v>3426</v>
      </c>
      <c r="O3311" t="str">
        <f>IF(ISNUMBER(SEARCH("km",porsche_data[[#This Row],[Mileage0]])),porsche_data[[#This Row],[Mileage0]],"")</f>
        <v>187000 km</v>
      </c>
      <c r="P3311" t="s">
        <v>59</v>
      </c>
      <c r="R3311" t="s">
        <v>60</v>
      </c>
      <c r="T3311" t="s">
        <v>20</v>
      </c>
      <c r="U3311" t="s">
        <v>21</v>
      </c>
      <c r="V3311">
        <f>IF(porsche_data[[#This Row],[Transmission]]="Automatic",1,0)</f>
        <v>0</v>
      </c>
      <c r="W3311">
        <f>IF(porsche_data[[#This Row],[Transmission]]="PDK",1,0)</f>
        <v>0</v>
      </c>
      <c r="X3311" t="s">
        <v>22</v>
      </c>
      <c r="Y3311">
        <f>IF(porsche_data[[#This Row],[Drive]]="Rear drive",0,1)</f>
        <v>0</v>
      </c>
      <c r="Z3311" t="s">
        <v>23</v>
      </c>
      <c r="AA3311" t="s">
        <v>54</v>
      </c>
      <c r="AB3311">
        <f>IF(OR(porsche_data[[#This Row],[Interior Color]]="Black",porsche_data[[#This Row],[Interior Color]]="Beige",porsche_data[[#This Row],[Interior Color]]="Brown",porsche_data[[#This Row],[Interior Color]]="Grey"),0,1)</f>
        <v>1</v>
      </c>
      <c r="AC3311" t="s">
        <v>54</v>
      </c>
      <c r="AD33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12" spans="1:30" x14ac:dyDescent="0.2">
      <c r="A3312" t="s">
        <v>1778</v>
      </c>
      <c r="B3312">
        <v>77900</v>
      </c>
      <c r="C3312">
        <f>ABS((porsche_data[[#This Row],[Price]]-AVERAGE(B3244:B7699))/_xlfn.STDEV.P(B3244:B7699))</f>
        <v>1.2871641413770576</v>
      </c>
      <c r="D3312" t="s">
        <v>473</v>
      </c>
      <c r="E3312" t="s">
        <v>827</v>
      </c>
      <c r="F3312">
        <f>IF(OR(ISNUMBER(SEARCH(" 4S",porsche_data[[#This Row],[Model]])), ISNUMBER(SEARCH(" S",porsche_data[[#This Row],[Model]]))),1,0)</f>
        <v>0</v>
      </c>
      <c r="G3312">
        <f>IF(ISNUMBER(SEARCH("Turbo",porsche_data[[#This Row],[Model]])),1,0)</f>
        <v>0</v>
      </c>
      <c r="H3312">
        <f>IF(ISNUMBER(SEARCH("GT",porsche_data[[#This Row],[Model]])),1,0)</f>
        <v>0</v>
      </c>
      <c r="I3312">
        <f>IF(ISNUMBER(SEARCH("RS",porsche_data[[#This Row],[Model]])),1,0)</f>
        <v>0</v>
      </c>
      <c r="J3312">
        <f>IF(ISNUMBER(SEARCH("Targa",porsche_data[[#This Row],[Body]])),1,0)</f>
        <v>0</v>
      </c>
      <c r="K3312">
        <f>IF(ISNUMBER(SEARCH("Cabriolet",porsche_data[[#This Row],[Body]])),1,0)</f>
        <v>0</v>
      </c>
      <c r="L3312" t="s">
        <v>44</v>
      </c>
      <c r="M3312">
        <v>993</v>
      </c>
      <c r="N3312" t="s">
        <v>1823</v>
      </c>
      <c r="O3312" s="3">
        <f>1*(LEFT(porsche_data[[#This Row],[Mileage0]],FIND(" ",porsche_data[[#This Row],[Mileage0]])-1))</f>
        <v>175000</v>
      </c>
      <c r="P3312" t="s">
        <v>126</v>
      </c>
      <c r="Q3312">
        <v>285</v>
      </c>
      <c r="R3312" t="s">
        <v>19</v>
      </c>
      <c r="S3312">
        <f>1*(LEFT(porsche_data[[#This Row],[Cylinder Capacity]],FIND(" ",porsche_data[[#This Row],[Cylinder Capacity]])-1))</f>
        <v>3.6</v>
      </c>
      <c r="T3312" t="s">
        <v>20</v>
      </c>
      <c r="U3312" t="s">
        <v>21</v>
      </c>
      <c r="V3312">
        <f>IF(porsche_data[[#This Row],[Transmission]]="Automatic",1,0)</f>
        <v>0</v>
      </c>
      <c r="W3312">
        <f>IF(porsche_data[[#This Row],[Transmission]]="PDK",1,0)</f>
        <v>0</v>
      </c>
      <c r="X3312" t="s">
        <v>22</v>
      </c>
      <c r="Y3312">
        <f>IF(porsche_data[[#This Row],[Drive]]="Rear drive",0,1)</f>
        <v>0</v>
      </c>
      <c r="Z3312" t="s">
        <v>23</v>
      </c>
      <c r="AA3312" t="s">
        <v>24</v>
      </c>
      <c r="AB3312">
        <f>IF(OR(porsche_data[[#This Row],[Interior Color]]="Black",porsche_data[[#This Row],[Interior Color]]="Beige",porsche_data[[#This Row],[Interior Color]]="Brown",porsche_data[[#This Row],[Interior Color]]="Grey"),0,1)</f>
        <v>0</v>
      </c>
      <c r="AC3312" t="s">
        <v>99</v>
      </c>
      <c r="AD33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13" spans="1:30" hidden="1" x14ac:dyDescent="0.2">
      <c r="A3313" t="s">
        <v>2461</v>
      </c>
      <c r="C3313" t="e">
        <f>ABS((porsche_data[[#This Row],[Price]]-#REF!)/#REF!)</f>
        <v>#REF!</v>
      </c>
      <c r="D3313" t="s">
        <v>42</v>
      </c>
      <c r="E3313" t="s">
        <v>383</v>
      </c>
      <c r="F3313">
        <f>IF(OR(ISNUMBER(SEARCH(" 4S",porsche_data[[#This Row],[Model]])), ISNUMBER(SEARCH(" S",porsche_data[[#This Row],[Model]]))),1,0)</f>
        <v>0</v>
      </c>
      <c r="G3313">
        <f>IF(ISNUMBER(SEARCH("Turbo",porsche_data[[#This Row],[Model]])),1,0)</f>
        <v>0</v>
      </c>
      <c r="H3313">
        <f>IF(ISNUMBER(SEARCH("GT",porsche_data[[#This Row],[Model]])),1,0)</f>
        <v>0</v>
      </c>
      <c r="I3313">
        <f>IF(ISNUMBER(SEARCH("RS",porsche_data[[#This Row],[Model]])),1,0)</f>
        <v>0</v>
      </c>
      <c r="J3313">
        <f>IF(ISNUMBER(SEARCH("Targa",porsche_data[[#This Row],[Body]])),1,0)</f>
        <v>0</v>
      </c>
      <c r="K3313">
        <f>IF(ISNUMBER(SEARCH("Cabriolet",porsche_data[[#This Row],[Body]])),1,0)</f>
        <v>0</v>
      </c>
      <c r="L3313" t="s">
        <v>44</v>
      </c>
      <c r="N3313" t="s">
        <v>4311</v>
      </c>
      <c r="O3313" t="str">
        <f>IF(ISNUMBER(SEARCH("km",porsche_data[[#This Row],[Mileage0]])),porsche_data[[#This Row],[Mileage0]],"")</f>
        <v>99516 km</v>
      </c>
      <c r="P3313" t="s">
        <v>385</v>
      </c>
      <c r="R3313" t="s">
        <v>78</v>
      </c>
      <c r="T3313" t="s">
        <v>20</v>
      </c>
      <c r="U3313" t="s">
        <v>53</v>
      </c>
      <c r="V3313">
        <f>IF(porsche_data[[#This Row],[Transmission]]="Automatic",1,0)</f>
        <v>1</v>
      </c>
      <c r="W3313">
        <f>IF(porsche_data[[#This Row],[Transmission]]="PDK",1,0)</f>
        <v>0</v>
      </c>
      <c r="X3313" t="s">
        <v>22</v>
      </c>
      <c r="Y3313">
        <f>IF(porsche_data[[#This Row],[Drive]]="Rear drive",0,1)</f>
        <v>0</v>
      </c>
      <c r="Z3313" t="s">
        <v>23</v>
      </c>
      <c r="AA3313" t="s">
        <v>24</v>
      </c>
      <c r="AB3313">
        <f>IF(OR(porsche_data[[#This Row],[Interior Color]]="Black",porsche_data[[#This Row],[Interior Color]]="Beige",porsche_data[[#This Row],[Interior Color]]="Brown",porsche_data[[#This Row],[Interior Color]]="Grey"),0,1)</f>
        <v>0</v>
      </c>
      <c r="AC3313" t="s">
        <v>32</v>
      </c>
      <c r="AD33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14" spans="1:30" x14ac:dyDescent="0.2">
      <c r="A3314" t="s">
        <v>1778</v>
      </c>
      <c r="B3314">
        <v>77900</v>
      </c>
      <c r="C3314">
        <f>ABS((porsche_data[[#This Row],[Price]]-AVERAGE(B3246:B7701))/_xlfn.STDEV.P(B3246:B7701))</f>
        <v>1.2919579329296329</v>
      </c>
      <c r="D3314" t="s">
        <v>42</v>
      </c>
      <c r="E3314" t="s">
        <v>230</v>
      </c>
      <c r="F3314">
        <f>IF(OR(ISNUMBER(SEARCH(" 4S",porsche_data[[#This Row],[Model]])), ISNUMBER(SEARCH(" S",porsche_data[[#This Row],[Model]]))),1,0)</f>
        <v>0</v>
      </c>
      <c r="G3314">
        <f>IF(ISNUMBER(SEARCH("Turbo",porsche_data[[#This Row],[Model]])),1,0)</f>
        <v>0</v>
      </c>
      <c r="H3314">
        <f>IF(ISNUMBER(SEARCH("GT",porsche_data[[#This Row],[Model]])),1,0)</f>
        <v>0</v>
      </c>
      <c r="I3314">
        <f>IF(ISNUMBER(SEARCH("RS",porsche_data[[#This Row],[Model]])),1,0)</f>
        <v>0</v>
      </c>
      <c r="J3314">
        <f>IF(ISNUMBER(SEARCH("Targa",porsche_data[[#This Row],[Body]])),1,0)</f>
        <v>0</v>
      </c>
      <c r="K3314">
        <f>IF(ISNUMBER(SEARCH("Cabriolet",porsche_data[[#This Row],[Body]])),1,0)</f>
        <v>1</v>
      </c>
      <c r="L3314" t="s">
        <v>16</v>
      </c>
      <c r="M3314">
        <v>964</v>
      </c>
      <c r="N3314" t="s">
        <v>4494</v>
      </c>
      <c r="O3314" s="3">
        <f>1*(LEFT(porsche_data[[#This Row],[Mileage0]],FIND(" ",porsche_data[[#This Row],[Mileage0]])-1))</f>
        <v>155900</v>
      </c>
      <c r="P3314" t="s">
        <v>18</v>
      </c>
      <c r="Q3314">
        <v>250</v>
      </c>
      <c r="R3314" t="s">
        <v>19</v>
      </c>
      <c r="S3314">
        <f>1*(LEFT(porsche_data[[#This Row],[Cylinder Capacity]],FIND(" ",porsche_data[[#This Row],[Cylinder Capacity]])-1))</f>
        <v>3.6</v>
      </c>
      <c r="T3314" t="s">
        <v>20</v>
      </c>
      <c r="U3314" t="s">
        <v>21</v>
      </c>
      <c r="V3314">
        <f>IF(porsche_data[[#This Row],[Transmission]]="Automatic",1,0)</f>
        <v>0</v>
      </c>
      <c r="W3314">
        <f>IF(porsche_data[[#This Row],[Transmission]]="PDK",1,0)</f>
        <v>0</v>
      </c>
      <c r="X3314" t="s">
        <v>22</v>
      </c>
      <c r="Y3314">
        <f>IF(porsche_data[[#This Row],[Drive]]="Rear drive",0,1)</f>
        <v>0</v>
      </c>
      <c r="Z3314" t="s">
        <v>23</v>
      </c>
      <c r="AA3314" t="s">
        <v>68</v>
      </c>
      <c r="AB3314">
        <f>IF(OR(porsche_data[[#This Row],[Interior Color]]="Black",porsche_data[[#This Row],[Interior Color]]="Beige",porsche_data[[#This Row],[Interior Color]]="Brown",porsche_data[[#This Row],[Interior Color]]="Grey"),0,1)</f>
        <v>0</v>
      </c>
      <c r="AC3314" t="s">
        <v>47</v>
      </c>
      <c r="AD33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15" spans="1:30" hidden="1" x14ac:dyDescent="0.2">
      <c r="A3315" t="s">
        <v>1778</v>
      </c>
      <c r="B3315">
        <v>77900</v>
      </c>
      <c r="C3315" t="e">
        <f>ABS((porsche_data[[#This Row],[Price]]-#REF!)/#REF!)</f>
        <v>#REF!</v>
      </c>
      <c r="D3315" t="s">
        <v>433</v>
      </c>
      <c r="E3315" t="s">
        <v>57</v>
      </c>
      <c r="F3315">
        <f>IF(OR(ISNUMBER(SEARCH(" 4S",porsche_data[[#This Row],[Model]])), ISNUMBER(SEARCH(" S",porsche_data[[#This Row],[Model]]))),1,0)</f>
        <v>0</v>
      </c>
      <c r="G3315">
        <f>IF(ISNUMBER(SEARCH("Turbo",porsche_data[[#This Row],[Model]])),1,0)</f>
        <v>0</v>
      </c>
      <c r="H3315">
        <f>IF(ISNUMBER(SEARCH("GT",porsche_data[[#This Row],[Model]])),1,0)</f>
        <v>0</v>
      </c>
      <c r="I3315">
        <f>IF(ISNUMBER(SEARCH("RS",porsche_data[[#This Row],[Model]])),1,0)</f>
        <v>0</v>
      </c>
      <c r="J3315">
        <f>IF(ISNUMBER(SEARCH("Targa",porsche_data[[#This Row],[Body]])),1,0)</f>
        <v>0</v>
      </c>
      <c r="K3315">
        <f>IF(ISNUMBER(SEARCH("Cabriolet",porsche_data[[#This Row],[Body]])),1,0)</f>
        <v>1</v>
      </c>
      <c r="L3315" t="s">
        <v>16</v>
      </c>
      <c r="N3315" t="s">
        <v>4919</v>
      </c>
      <c r="O3315" t="str">
        <f>IF(ISNUMBER(SEARCH("km",porsche_data[[#This Row],[Mileage0]])),porsche_data[[#This Row],[Mileage0]],"")</f>
        <v/>
      </c>
      <c r="P3315" t="s">
        <v>59</v>
      </c>
      <c r="Q3315">
        <v>231</v>
      </c>
      <c r="R3315" t="s">
        <v>2990</v>
      </c>
      <c r="T3315" t="s">
        <v>20</v>
      </c>
      <c r="U3315" t="s">
        <v>21</v>
      </c>
      <c r="V3315">
        <f>IF(porsche_data[[#This Row],[Transmission]]="Automatic",1,0)</f>
        <v>0</v>
      </c>
      <c r="W3315">
        <f>IF(porsche_data[[#This Row],[Transmission]]="PDK",1,0)</f>
        <v>0</v>
      </c>
      <c r="X3315" t="s">
        <v>22</v>
      </c>
      <c r="Y3315">
        <f>IF(porsche_data[[#This Row],[Drive]]="Rear drive",0,1)</f>
        <v>0</v>
      </c>
      <c r="Z3315" t="s">
        <v>23</v>
      </c>
      <c r="AA3315" t="s">
        <v>68</v>
      </c>
      <c r="AB3315">
        <f>IF(OR(porsche_data[[#This Row],[Interior Color]]="Black",porsche_data[[#This Row],[Interior Color]]="Beige",porsche_data[[#This Row],[Interior Color]]="Brown",porsche_data[[#This Row],[Interior Color]]="Grey"),0,1)</f>
        <v>0</v>
      </c>
      <c r="AC3315" t="s">
        <v>116</v>
      </c>
      <c r="AD33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16" spans="1:30" hidden="1" x14ac:dyDescent="0.2">
      <c r="A3316" t="s">
        <v>2461</v>
      </c>
      <c r="C3316" t="e">
        <f>ABS((porsche_data[[#This Row],[Price]]-#REF!)/#REF!)</f>
        <v>#REF!</v>
      </c>
      <c r="D3316" t="s">
        <v>42</v>
      </c>
      <c r="E3316" t="s">
        <v>383</v>
      </c>
      <c r="F3316">
        <f>IF(OR(ISNUMBER(SEARCH(" 4S",porsche_data[[#This Row],[Model]])), ISNUMBER(SEARCH(" S",porsche_data[[#This Row],[Model]]))),1,0)</f>
        <v>0</v>
      </c>
      <c r="G3316">
        <f>IF(ISNUMBER(SEARCH("Turbo",porsche_data[[#This Row],[Model]])),1,0)</f>
        <v>0</v>
      </c>
      <c r="H3316">
        <f>IF(ISNUMBER(SEARCH("GT",porsche_data[[#This Row],[Model]])),1,0)</f>
        <v>0</v>
      </c>
      <c r="I3316">
        <f>IF(ISNUMBER(SEARCH("RS",porsche_data[[#This Row],[Model]])),1,0)</f>
        <v>0</v>
      </c>
      <c r="J3316">
        <f>IF(ISNUMBER(SEARCH("Targa",porsche_data[[#This Row],[Body]])),1,0)</f>
        <v>0</v>
      </c>
      <c r="K3316">
        <f>IF(ISNUMBER(SEARCH("Cabriolet",porsche_data[[#This Row],[Body]])),1,0)</f>
        <v>0</v>
      </c>
      <c r="L3316" t="s">
        <v>44</v>
      </c>
      <c r="N3316" t="s">
        <v>4311</v>
      </c>
      <c r="O3316" t="str">
        <f>IF(ISNUMBER(SEARCH("km",porsche_data[[#This Row],[Mileage0]])),porsche_data[[#This Row],[Mileage0]],"")</f>
        <v>99516 km</v>
      </c>
      <c r="P3316" t="s">
        <v>385</v>
      </c>
      <c r="R3316" t="s">
        <v>78</v>
      </c>
      <c r="T3316" t="s">
        <v>20</v>
      </c>
      <c r="U3316" t="s">
        <v>53</v>
      </c>
      <c r="V3316">
        <f>IF(porsche_data[[#This Row],[Transmission]]="Automatic",1,0)</f>
        <v>1</v>
      </c>
      <c r="W3316">
        <f>IF(porsche_data[[#This Row],[Transmission]]="PDK",1,0)</f>
        <v>0</v>
      </c>
      <c r="X3316" t="s">
        <v>22</v>
      </c>
      <c r="Y3316">
        <f>IF(porsche_data[[#This Row],[Drive]]="Rear drive",0,1)</f>
        <v>0</v>
      </c>
      <c r="Z3316" t="s">
        <v>23</v>
      </c>
      <c r="AA3316" t="s">
        <v>24</v>
      </c>
      <c r="AB3316">
        <f>IF(OR(porsche_data[[#This Row],[Interior Color]]="Black",porsche_data[[#This Row],[Interior Color]]="Beige",porsche_data[[#This Row],[Interior Color]]="Brown",porsche_data[[#This Row],[Interior Color]]="Grey"),0,1)</f>
        <v>0</v>
      </c>
      <c r="AC3316" t="s">
        <v>32</v>
      </c>
      <c r="AD33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17" spans="1:30" hidden="1" x14ac:dyDescent="0.2">
      <c r="A3317" t="s">
        <v>1371</v>
      </c>
      <c r="B3317">
        <v>77500</v>
      </c>
      <c r="C3317" t="e">
        <f>ABS((porsche_data[[#This Row],[Price]]-#REF!)/#REF!)</f>
        <v>#REF!</v>
      </c>
      <c r="D3317" t="s">
        <v>449</v>
      </c>
      <c r="E3317" t="s">
        <v>655</v>
      </c>
      <c r="F3317">
        <f>IF(OR(ISNUMBER(SEARCH(" 4S",porsche_data[[#This Row],[Model]])), ISNUMBER(SEARCH(" S",porsche_data[[#This Row],[Model]]))),1,0)</f>
        <v>1</v>
      </c>
      <c r="G3317">
        <f>IF(ISNUMBER(SEARCH("Turbo",porsche_data[[#This Row],[Model]])),1,0)</f>
        <v>0</v>
      </c>
      <c r="H3317">
        <f>IF(ISNUMBER(SEARCH("GT",porsche_data[[#This Row],[Model]])),1,0)</f>
        <v>0</v>
      </c>
      <c r="I3317">
        <f>IF(ISNUMBER(SEARCH("RS",porsche_data[[#This Row],[Model]])),1,0)</f>
        <v>0</v>
      </c>
      <c r="J3317">
        <f>IF(ISNUMBER(SEARCH("Targa",porsche_data[[#This Row],[Body]])),1,0)</f>
        <v>0</v>
      </c>
      <c r="K3317">
        <f>IF(ISNUMBER(SEARCH("Cabriolet",porsche_data[[#This Row],[Body]])),1,0)</f>
        <v>0</v>
      </c>
      <c r="L3317" t="s">
        <v>44</v>
      </c>
      <c r="N3317" t="s">
        <v>1372</v>
      </c>
      <c r="O3317" t="str">
        <f>IF(ISNUMBER(SEARCH("km",porsche_data[[#This Row],[Mileage0]])),porsche_data[[#This Row],[Mileage0]],"")</f>
        <v>45179 km</v>
      </c>
      <c r="P3317" t="s">
        <v>922</v>
      </c>
      <c r="R3317" t="s">
        <v>39</v>
      </c>
      <c r="T3317" t="s">
        <v>20</v>
      </c>
      <c r="U3317" t="s">
        <v>21</v>
      </c>
      <c r="V3317">
        <f>IF(porsche_data[[#This Row],[Transmission]]="Automatic",1,0)</f>
        <v>0</v>
      </c>
      <c r="W3317">
        <f>IF(porsche_data[[#This Row],[Transmission]]="PDK",1,0)</f>
        <v>0</v>
      </c>
      <c r="X3317" t="s">
        <v>22</v>
      </c>
      <c r="Y3317">
        <f>IF(porsche_data[[#This Row],[Drive]]="Rear drive",0,1)</f>
        <v>0</v>
      </c>
      <c r="Z3317" t="s">
        <v>23</v>
      </c>
      <c r="AA3317" t="s">
        <v>24</v>
      </c>
      <c r="AB3317">
        <f>IF(OR(porsche_data[[#This Row],[Interior Color]]="Black",porsche_data[[#This Row],[Interior Color]]="Beige",porsche_data[[#This Row],[Interior Color]]="Brown",porsche_data[[#This Row],[Interior Color]]="Grey"),0,1)</f>
        <v>0</v>
      </c>
      <c r="AC3317" t="s">
        <v>32</v>
      </c>
      <c r="AD33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18" spans="1:30" hidden="1" x14ac:dyDescent="0.2">
      <c r="A3318" t="s">
        <v>4312</v>
      </c>
      <c r="C3318" t="e">
        <f>ABS((porsche_data[[#This Row],[Price]]-#REF!)/#REF!)</f>
        <v>#REF!</v>
      </c>
      <c r="D3318" t="s">
        <v>225</v>
      </c>
      <c r="E3318" t="s">
        <v>517</v>
      </c>
      <c r="F3318">
        <f>IF(OR(ISNUMBER(SEARCH(" 4S",porsche_data[[#This Row],[Model]])), ISNUMBER(SEARCH(" S",porsche_data[[#This Row],[Model]]))),1,0)</f>
        <v>0</v>
      </c>
      <c r="G3318">
        <f>IF(ISNUMBER(SEARCH("Turbo",porsche_data[[#This Row],[Model]])),1,0)</f>
        <v>0</v>
      </c>
      <c r="H3318">
        <f>IF(ISNUMBER(SEARCH("GT",porsche_data[[#This Row],[Model]])),1,0)</f>
        <v>0</v>
      </c>
      <c r="I3318">
        <f>IF(ISNUMBER(SEARCH("RS",porsche_data[[#This Row],[Model]])),1,0)</f>
        <v>0</v>
      </c>
      <c r="J3318">
        <f>IF(ISNUMBER(SEARCH("Targa",porsche_data[[#This Row],[Body]])),1,0)</f>
        <v>1</v>
      </c>
      <c r="K3318">
        <f>IF(ISNUMBER(SEARCH("Cabriolet",porsche_data[[#This Row],[Body]])),1,0)</f>
        <v>0</v>
      </c>
      <c r="L3318" t="s">
        <v>36</v>
      </c>
      <c r="N3318" t="s">
        <v>4313</v>
      </c>
      <c r="O3318" t="str">
        <f>IF(ISNUMBER(SEARCH("km",porsche_data[[#This Row],[Mileage0]])),porsche_data[[#This Row],[Mileage0]],"")</f>
        <v/>
      </c>
      <c r="P3318" t="s">
        <v>519</v>
      </c>
      <c r="R3318" t="s">
        <v>39</v>
      </c>
      <c r="T3318" t="s">
        <v>232</v>
      </c>
      <c r="U3318" t="s">
        <v>21</v>
      </c>
      <c r="V3318">
        <f>IF(porsche_data[[#This Row],[Transmission]]="Automatic",1,0)</f>
        <v>0</v>
      </c>
      <c r="W3318">
        <f>IF(porsche_data[[#This Row],[Transmission]]="PDK",1,0)</f>
        <v>0</v>
      </c>
      <c r="X3318" t="s">
        <v>22</v>
      </c>
      <c r="Y3318">
        <f>IF(porsche_data[[#This Row],[Drive]]="Rear drive",0,1)</f>
        <v>0</v>
      </c>
      <c r="Z3318" t="s">
        <v>23</v>
      </c>
      <c r="AA3318" t="s">
        <v>54</v>
      </c>
      <c r="AB3318">
        <f>IF(OR(porsche_data[[#This Row],[Interior Color]]="Black",porsche_data[[#This Row],[Interior Color]]="Beige",porsche_data[[#This Row],[Interior Color]]="Brown",porsche_data[[#This Row],[Interior Color]]="Grey"),0,1)</f>
        <v>1</v>
      </c>
      <c r="AC3318" t="s">
        <v>40</v>
      </c>
      <c r="AD33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19" spans="1:30" hidden="1" x14ac:dyDescent="0.2">
      <c r="A3319" t="s">
        <v>25</v>
      </c>
      <c r="C3319" t="e">
        <f>ABS((porsche_data[[#This Row],[Price]]-#REF!)/#REF!)</f>
        <v>#REF!</v>
      </c>
      <c r="D3319" t="s">
        <v>25</v>
      </c>
      <c r="E3319" t="s">
        <v>25</v>
      </c>
      <c r="F3319">
        <f>IF(OR(ISNUMBER(SEARCH(" 4S",porsche_data[[#This Row],[Model]])), ISNUMBER(SEARCH(" S",porsche_data[[#This Row],[Model]]))),1,0)</f>
        <v>0</v>
      </c>
      <c r="G3319">
        <f>IF(ISNUMBER(SEARCH("Turbo",porsche_data[[#This Row],[Model]])),1,0)</f>
        <v>0</v>
      </c>
      <c r="H3319">
        <f>IF(ISNUMBER(SEARCH("GT",porsche_data[[#This Row],[Model]])),1,0)</f>
        <v>0</v>
      </c>
      <c r="I3319">
        <f>IF(ISNUMBER(SEARCH("RS",porsche_data[[#This Row],[Model]])),1,0)</f>
        <v>0</v>
      </c>
      <c r="J3319">
        <f>IF(ISNUMBER(SEARCH("Targa",porsche_data[[#This Row],[Body]])),1,0)</f>
        <v>0</v>
      </c>
      <c r="K3319">
        <f>IF(ISNUMBER(SEARCH("Cabriolet",porsche_data[[#This Row],[Body]])),1,0)</f>
        <v>0</v>
      </c>
      <c r="L3319" t="s">
        <v>25</v>
      </c>
      <c r="N3319" t="s">
        <v>25</v>
      </c>
      <c r="O3319" t="str">
        <f>IF(ISNUMBER(SEARCH("km",porsche_data[[#This Row],[Mileage0]])),porsche_data[[#This Row],[Mileage0]],"")</f>
        <v/>
      </c>
      <c r="P3319" t="s">
        <v>25</v>
      </c>
      <c r="R3319" t="s">
        <v>25</v>
      </c>
      <c r="T3319" t="s">
        <v>25</v>
      </c>
      <c r="U3319" t="s">
        <v>25</v>
      </c>
      <c r="V3319">
        <f>IF(porsche_data[[#This Row],[Transmission]]="Automatic",1,0)</f>
        <v>0</v>
      </c>
      <c r="W3319">
        <f>IF(porsche_data[[#This Row],[Transmission]]="PDK",1,0)</f>
        <v>0</v>
      </c>
      <c r="X3319" t="s">
        <v>25</v>
      </c>
      <c r="Y3319">
        <f>IF(porsche_data[[#This Row],[Drive]]="Rear drive",0,1)</f>
        <v>1</v>
      </c>
      <c r="Z3319" t="s">
        <v>25</v>
      </c>
      <c r="AA3319" t="s">
        <v>25</v>
      </c>
      <c r="AB3319">
        <f>IF(OR(porsche_data[[#This Row],[Interior Color]]="Black",porsche_data[[#This Row],[Interior Color]]="Beige",porsche_data[[#This Row],[Interior Color]]="Brown",porsche_data[[#This Row],[Interior Color]]="Grey"),0,1)</f>
        <v>1</v>
      </c>
      <c r="AC3319" t="s">
        <v>25</v>
      </c>
      <c r="AD33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20" spans="1:30" x14ac:dyDescent="0.2">
      <c r="A3320" t="s">
        <v>1371</v>
      </c>
      <c r="B3320">
        <v>77500</v>
      </c>
      <c r="C3320">
        <f>ABS((porsche_data[[#This Row],[Price]]-AVERAGE(B3252:B7707))/_xlfn.STDEV.P(B3252:B7707))</f>
        <v>1.2650762627759184</v>
      </c>
      <c r="D3320" t="s">
        <v>482</v>
      </c>
      <c r="E3320" t="s">
        <v>321</v>
      </c>
      <c r="F3320">
        <f>IF(OR(ISNUMBER(SEARCH(" 4S",porsche_data[[#This Row],[Model]])), ISNUMBER(SEARCH(" S",porsche_data[[#This Row],[Model]]))),1,0)</f>
        <v>0</v>
      </c>
      <c r="G3320">
        <f>IF(ISNUMBER(SEARCH("Turbo",porsche_data[[#This Row],[Model]])),1,0)</f>
        <v>1</v>
      </c>
      <c r="H3320">
        <f>IF(ISNUMBER(SEARCH("GT",porsche_data[[#This Row],[Model]])),1,0)</f>
        <v>0</v>
      </c>
      <c r="I3320">
        <f>IF(ISNUMBER(SEARCH("RS",porsche_data[[#This Row],[Model]])),1,0)</f>
        <v>0</v>
      </c>
      <c r="J3320">
        <f>IF(ISNUMBER(SEARCH("Targa",porsche_data[[#This Row],[Body]])),1,0)</f>
        <v>0</v>
      </c>
      <c r="K3320">
        <f>IF(ISNUMBER(SEARCH("Cabriolet",porsche_data[[#This Row],[Body]])),1,0)</f>
        <v>0</v>
      </c>
      <c r="L3320" t="s">
        <v>44</v>
      </c>
      <c r="M3320">
        <v>996</v>
      </c>
      <c r="N3320" t="s">
        <v>1963</v>
      </c>
      <c r="O3320" s="3">
        <f>1*(LEFT(porsche_data[[#This Row],[Mileage0]],FIND(" ",porsche_data[[#This Row],[Mileage0]])-1))</f>
        <v>48500</v>
      </c>
      <c r="P3320" t="s">
        <v>73</v>
      </c>
      <c r="Q3320">
        <v>420</v>
      </c>
      <c r="R3320" t="s">
        <v>19</v>
      </c>
      <c r="S3320">
        <f>1*(LEFT(porsche_data[[#This Row],[Cylinder Capacity]],FIND(" ",porsche_data[[#This Row],[Cylinder Capacity]])-1))</f>
        <v>3.6</v>
      </c>
      <c r="T3320" t="s">
        <v>20</v>
      </c>
      <c r="U3320" t="s">
        <v>53</v>
      </c>
      <c r="V3320">
        <f>IF(porsche_data[[#This Row],[Transmission]]="Automatic",1,0)</f>
        <v>1</v>
      </c>
      <c r="W3320">
        <f>IF(porsche_data[[#This Row],[Transmission]]="PDK",1,0)</f>
        <v>0</v>
      </c>
      <c r="X3320" t="s">
        <v>46</v>
      </c>
      <c r="Y3320">
        <f>IF(porsche_data[[#This Row],[Drive]]="Rear drive",0,1)</f>
        <v>1</v>
      </c>
      <c r="Z3320" t="s">
        <v>23</v>
      </c>
      <c r="AA3320" t="s">
        <v>24</v>
      </c>
      <c r="AB3320">
        <f>IF(OR(porsche_data[[#This Row],[Interior Color]]="Black",porsche_data[[#This Row],[Interior Color]]="Beige",porsche_data[[#This Row],[Interior Color]]="Brown",porsche_data[[#This Row],[Interior Color]]="Grey"),0,1)</f>
        <v>0</v>
      </c>
      <c r="AC3320" t="s">
        <v>32</v>
      </c>
      <c r="AD33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21" spans="1:30" hidden="1" x14ac:dyDescent="0.2">
      <c r="A3321" t="s">
        <v>1371</v>
      </c>
      <c r="B3321">
        <v>77500</v>
      </c>
      <c r="C3321" t="e">
        <f>ABS((porsche_data[[#This Row],[Price]]-#REF!)/#REF!)</f>
        <v>#REF!</v>
      </c>
      <c r="D3321" t="s">
        <v>645</v>
      </c>
      <c r="E3321" t="s">
        <v>655</v>
      </c>
      <c r="F3321">
        <f>IF(OR(ISNUMBER(SEARCH(" 4S",porsche_data[[#This Row],[Model]])), ISNUMBER(SEARCH(" S",porsche_data[[#This Row],[Model]]))),1,0)</f>
        <v>1</v>
      </c>
      <c r="G3321">
        <f>IF(ISNUMBER(SEARCH("Turbo",porsche_data[[#This Row],[Model]])),1,0)</f>
        <v>0</v>
      </c>
      <c r="H3321">
        <f>IF(ISNUMBER(SEARCH("GT",porsche_data[[#This Row],[Model]])),1,0)</f>
        <v>0</v>
      </c>
      <c r="I3321">
        <f>IF(ISNUMBER(SEARCH("RS",porsche_data[[#This Row],[Model]])),1,0)</f>
        <v>0</v>
      </c>
      <c r="J3321">
        <f>IF(ISNUMBER(SEARCH("Targa",porsche_data[[#This Row],[Body]])),1,0)</f>
        <v>1</v>
      </c>
      <c r="K3321">
        <f>IF(ISNUMBER(SEARCH("Cabriolet",porsche_data[[#This Row],[Body]])),1,0)</f>
        <v>0</v>
      </c>
      <c r="L3321" t="s">
        <v>36</v>
      </c>
      <c r="N3321" t="s">
        <v>4799</v>
      </c>
      <c r="O3321" t="str">
        <f>IF(ISNUMBER(SEARCH("km",porsche_data[[#This Row],[Mileage0]])),porsche_data[[#This Row],[Mileage0]],"")</f>
        <v>125962 km</v>
      </c>
      <c r="P3321" t="s">
        <v>1011</v>
      </c>
      <c r="R3321" t="s">
        <v>39</v>
      </c>
      <c r="T3321" t="s">
        <v>20</v>
      </c>
      <c r="U3321" t="s">
        <v>21</v>
      </c>
      <c r="V3321">
        <f>IF(porsche_data[[#This Row],[Transmission]]="Automatic",1,0)</f>
        <v>0</v>
      </c>
      <c r="W3321">
        <f>IF(porsche_data[[#This Row],[Transmission]]="PDK",1,0)</f>
        <v>0</v>
      </c>
      <c r="X3321" t="s">
        <v>22</v>
      </c>
      <c r="Y3321">
        <f>IF(porsche_data[[#This Row],[Drive]]="Rear drive",0,1)</f>
        <v>0</v>
      </c>
      <c r="Z3321" t="s">
        <v>23</v>
      </c>
      <c r="AA3321" t="s">
        <v>24</v>
      </c>
      <c r="AB3321">
        <f>IF(OR(porsche_data[[#This Row],[Interior Color]]="Black",porsche_data[[#This Row],[Interior Color]]="Beige",porsche_data[[#This Row],[Interior Color]]="Brown",porsche_data[[#This Row],[Interior Color]]="Grey"),0,1)</f>
        <v>0</v>
      </c>
      <c r="AC3321" t="s">
        <v>24</v>
      </c>
      <c r="AD33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22" spans="1:30" x14ac:dyDescent="0.2">
      <c r="A3322" t="s">
        <v>1371</v>
      </c>
      <c r="B3322">
        <v>77500</v>
      </c>
      <c r="C3322">
        <f>ABS((porsche_data[[#This Row],[Price]]-AVERAGE(B3254:B7709))/_xlfn.STDEV.P(B3254:B7709))</f>
        <v>1.2650762627759184</v>
      </c>
      <c r="D3322" t="s">
        <v>49</v>
      </c>
      <c r="E3322" t="s">
        <v>50</v>
      </c>
      <c r="F3322">
        <f>IF(OR(ISNUMBER(SEARCH(" 4S",porsche_data[[#This Row],[Model]])), ISNUMBER(SEARCH(" S",porsche_data[[#This Row],[Model]]))),1,0)</f>
        <v>0</v>
      </c>
      <c r="G3322">
        <f>IF(ISNUMBER(SEARCH("Turbo",porsche_data[[#This Row],[Model]])),1,0)</f>
        <v>0</v>
      </c>
      <c r="H3322">
        <f>IF(ISNUMBER(SEARCH("GT",porsche_data[[#This Row],[Model]])),1,0)</f>
        <v>0</v>
      </c>
      <c r="I3322">
        <f>IF(ISNUMBER(SEARCH("RS",porsche_data[[#This Row],[Model]])),1,0)</f>
        <v>0</v>
      </c>
      <c r="J3322">
        <f>IF(ISNUMBER(SEARCH("Targa",porsche_data[[#This Row],[Body]])),1,0)</f>
        <v>0</v>
      </c>
      <c r="K3322">
        <f>IF(ISNUMBER(SEARCH("Cabriolet",porsche_data[[#This Row],[Body]])),1,0)</f>
        <v>1</v>
      </c>
      <c r="L3322" t="s">
        <v>16</v>
      </c>
      <c r="M3322">
        <v>993</v>
      </c>
      <c r="N3322" t="s">
        <v>5019</v>
      </c>
      <c r="O3322" s="3">
        <f>1*(LEFT(porsche_data[[#This Row],[Mileage0]],FIND(" ",porsche_data[[#This Row],[Mileage0]])-1))</f>
        <v>97680</v>
      </c>
      <c r="P3322" t="s">
        <v>52</v>
      </c>
      <c r="Q3322">
        <v>272</v>
      </c>
      <c r="R3322" t="s">
        <v>19</v>
      </c>
      <c r="S3322">
        <f>1*(LEFT(porsche_data[[#This Row],[Cylinder Capacity]],FIND(" ",porsche_data[[#This Row],[Cylinder Capacity]])-1))</f>
        <v>3.6</v>
      </c>
      <c r="T3322" t="s">
        <v>20</v>
      </c>
      <c r="U3322" t="s">
        <v>21</v>
      </c>
      <c r="V3322">
        <f>IF(porsche_data[[#This Row],[Transmission]]="Automatic",1,0)</f>
        <v>0</v>
      </c>
      <c r="W3322">
        <f>IF(porsche_data[[#This Row],[Transmission]]="PDK",1,0)</f>
        <v>0</v>
      </c>
      <c r="X3322" t="s">
        <v>46</v>
      </c>
      <c r="Y3322">
        <f>IF(porsche_data[[#This Row],[Drive]]="Rear drive",0,1)</f>
        <v>1</v>
      </c>
      <c r="Z3322" t="s">
        <v>23</v>
      </c>
      <c r="AA3322" t="s">
        <v>32</v>
      </c>
      <c r="AB3322">
        <f>IF(OR(porsche_data[[#This Row],[Interior Color]]="Black",porsche_data[[#This Row],[Interior Color]]="Beige",porsche_data[[#This Row],[Interior Color]]="Brown",porsche_data[[#This Row],[Interior Color]]="Grey"),0,1)</f>
        <v>0</v>
      </c>
      <c r="AC3322" t="s">
        <v>47</v>
      </c>
      <c r="AD33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23" spans="1:30" hidden="1" x14ac:dyDescent="0.2">
      <c r="A3323" t="s">
        <v>1122</v>
      </c>
      <c r="B3323">
        <v>77000</v>
      </c>
      <c r="C3323" t="e">
        <f>ABS((porsche_data[[#This Row],[Price]]-#REF!)/#REF!)</f>
        <v>#REF!</v>
      </c>
      <c r="D3323" t="s">
        <v>1123</v>
      </c>
      <c r="E3323" t="s">
        <v>936</v>
      </c>
      <c r="F3323">
        <f>IF(OR(ISNUMBER(SEARCH(" 4S",porsche_data[[#This Row],[Model]])), ISNUMBER(SEARCH(" S",porsche_data[[#This Row],[Model]]))),1,0)</f>
        <v>1</v>
      </c>
      <c r="G3323">
        <f>IF(ISNUMBER(SEARCH("Turbo",porsche_data[[#This Row],[Model]])),1,0)</f>
        <v>0</v>
      </c>
      <c r="H3323">
        <f>IF(ISNUMBER(SEARCH("GT",porsche_data[[#This Row],[Model]])),1,0)</f>
        <v>0</v>
      </c>
      <c r="I3323">
        <f>IF(ISNUMBER(SEARCH("RS",porsche_data[[#This Row],[Model]])),1,0)</f>
        <v>0</v>
      </c>
      <c r="J3323">
        <f>IF(ISNUMBER(SEARCH("Targa",porsche_data[[#This Row],[Body]])),1,0)</f>
        <v>1</v>
      </c>
      <c r="K3323">
        <f>IF(ISNUMBER(SEARCH("Cabriolet",porsche_data[[#This Row],[Body]])),1,0)</f>
        <v>0</v>
      </c>
      <c r="L3323" t="s">
        <v>36</v>
      </c>
      <c r="N3323" t="s">
        <v>1124</v>
      </c>
      <c r="O3323" t="str">
        <f>IF(ISNUMBER(SEARCH("km",porsche_data[[#This Row],[Mileage0]])),porsche_data[[#This Row],[Mileage0]],"")</f>
        <v/>
      </c>
      <c r="P3323" t="s">
        <v>494</v>
      </c>
      <c r="R3323" t="s">
        <v>67</v>
      </c>
      <c r="T3323" t="s">
        <v>20</v>
      </c>
      <c r="U3323" t="s">
        <v>21</v>
      </c>
      <c r="V3323">
        <f>IF(porsche_data[[#This Row],[Transmission]]="Automatic",1,0)</f>
        <v>0</v>
      </c>
      <c r="W3323">
        <f>IF(porsche_data[[#This Row],[Transmission]]="PDK",1,0)</f>
        <v>0</v>
      </c>
      <c r="X3323" t="s">
        <v>22</v>
      </c>
      <c r="Y3323">
        <f>IF(porsche_data[[#This Row],[Drive]]="Rear drive",0,1)</f>
        <v>0</v>
      </c>
      <c r="Z3323" t="s">
        <v>23</v>
      </c>
      <c r="AA3323" t="s">
        <v>68</v>
      </c>
      <c r="AB3323">
        <f>IF(OR(porsche_data[[#This Row],[Interior Color]]="Black",porsche_data[[#This Row],[Interior Color]]="Beige",porsche_data[[#This Row],[Interior Color]]="Brown",porsche_data[[#This Row],[Interior Color]]="Grey"),0,1)</f>
        <v>0</v>
      </c>
      <c r="AC3323" t="s">
        <v>54</v>
      </c>
      <c r="AD33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24" spans="1:30" hidden="1" x14ac:dyDescent="0.2">
      <c r="A3324" t="s">
        <v>3997</v>
      </c>
      <c r="C3324" t="e">
        <f>ABS((porsche_data[[#This Row],[Price]]-#REF!)/#REF!)</f>
        <v>#REF!</v>
      </c>
      <c r="D3324" t="s">
        <v>93</v>
      </c>
      <c r="E3324" t="s">
        <v>1726</v>
      </c>
      <c r="F3324">
        <f>IF(OR(ISNUMBER(SEARCH(" 4S",porsche_data[[#This Row],[Model]])), ISNUMBER(SEARCH(" S",porsche_data[[#This Row],[Model]]))),1,0)</f>
        <v>0</v>
      </c>
      <c r="G3324">
        <f>IF(ISNUMBER(SEARCH("Turbo",porsche_data[[#This Row],[Model]])),1,0)</f>
        <v>0</v>
      </c>
      <c r="H3324">
        <f>IF(ISNUMBER(SEARCH("GT",porsche_data[[#This Row],[Model]])),1,0)</f>
        <v>1</v>
      </c>
      <c r="I3324">
        <f>IF(ISNUMBER(SEARCH("RS",porsche_data[[#This Row],[Model]])),1,0)</f>
        <v>0</v>
      </c>
      <c r="J3324">
        <f>IF(ISNUMBER(SEARCH("Targa",porsche_data[[#This Row],[Body]])),1,0)</f>
        <v>0</v>
      </c>
      <c r="K3324">
        <f>IF(ISNUMBER(SEARCH("Cabriolet",porsche_data[[#This Row],[Body]])),1,0)</f>
        <v>0</v>
      </c>
      <c r="L3324" t="s">
        <v>316</v>
      </c>
      <c r="N3324" t="s">
        <v>4318</v>
      </c>
      <c r="O3324" t="str">
        <f>IF(ISNUMBER(SEARCH("km",porsche_data[[#This Row],[Mileage0]])),porsche_data[[#This Row],[Mileage0]],"")</f>
        <v>13934 km</v>
      </c>
      <c r="P3324" t="s">
        <v>1727</v>
      </c>
      <c r="R3324" t="s">
        <v>88</v>
      </c>
      <c r="T3324" t="s">
        <v>20</v>
      </c>
      <c r="U3324" t="s">
        <v>31</v>
      </c>
      <c r="V3324">
        <f>IF(porsche_data[[#This Row],[Transmission]]="Automatic",1,0)</f>
        <v>0</v>
      </c>
      <c r="W3324">
        <f>IF(porsche_data[[#This Row],[Transmission]]="PDK",1,0)</f>
        <v>1</v>
      </c>
      <c r="X3324" t="s">
        <v>22</v>
      </c>
      <c r="Y3324">
        <f>IF(porsche_data[[#This Row],[Drive]]="Rear drive",0,1)</f>
        <v>0</v>
      </c>
      <c r="Z3324" t="s">
        <v>23</v>
      </c>
      <c r="AA3324" t="s">
        <v>24</v>
      </c>
      <c r="AB3324">
        <f>IF(OR(porsche_data[[#This Row],[Interior Color]]="Black",porsche_data[[#This Row],[Interior Color]]="Beige",porsche_data[[#This Row],[Interior Color]]="Brown",porsche_data[[#This Row],[Interior Color]]="Grey"),0,1)</f>
        <v>0</v>
      </c>
      <c r="AC3324" t="s">
        <v>61</v>
      </c>
      <c r="AD33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25" spans="1:30" hidden="1" x14ac:dyDescent="0.2">
      <c r="A3325" t="s">
        <v>25</v>
      </c>
      <c r="C3325" t="e">
        <f>ABS((porsche_data[[#This Row],[Price]]-#REF!)/#REF!)</f>
        <v>#REF!</v>
      </c>
      <c r="D3325" t="s">
        <v>25</v>
      </c>
      <c r="E3325" t="s">
        <v>25</v>
      </c>
      <c r="F3325">
        <f>IF(OR(ISNUMBER(SEARCH(" 4S",porsche_data[[#This Row],[Model]])), ISNUMBER(SEARCH(" S",porsche_data[[#This Row],[Model]]))),1,0)</f>
        <v>0</v>
      </c>
      <c r="G3325">
        <f>IF(ISNUMBER(SEARCH("Turbo",porsche_data[[#This Row],[Model]])),1,0)</f>
        <v>0</v>
      </c>
      <c r="H3325">
        <f>IF(ISNUMBER(SEARCH("GT",porsche_data[[#This Row],[Model]])),1,0)</f>
        <v>0</v>
      </c>
      <c r="I3325">
        <f>IF(ISNUMBER(SEARCH("RS",porsche_data[[#This Row],[Model]])),1,0)</f>
        <v>0</v>
      </c>
      <c r="J3325">
        <f>IF(ISNUMBER(SEARCH("Targa",porsche_data[[#This Row],[Body]])),1,0)</f>
        <v>0</v>
      </c>
      <c r="K3325">
        <f>IF(ISNUMBER(SEARCH("Cabriolet",porsche_data[[#This Row],[Body]])),1,0)</f>
        <v>0</v>
      </c>
      <c r="L3325" t="s">
        <v>25</v>
      </c>
      <c r="N3325" t="s">
        <v>25</v>
      </c>
      <c r="O3325" t="str">
        <f>IF(ISNUMBER(SEARCH("km",porsche_data[[#This Row],[Mileage0]])),porsche_data[[#This Row],[Mileage0]],"")</f>
        <v/>
      </c>
      <c r="P3325" t="s">
        <v>25</v>
      </c>
      <c r="R3325" t="s">
        <v>25</v>
      </c>
      <c r="T3325" t="s">
        <v>25</v>
      </c>
      <c r="U3325" t="s">
        <v>25</v>
      </c>
      <c r="V3325">
        <f>IF(porsche_data[[#This Row],[Transmission]]="Automatic",1,0)</f>
        <v>0</v>
      </c>
      <c r="W3325">
        <f>IF(porsche_data[[#This Row],[Transmission]]="PDK",1,0)</f>
        <v>0</v>
      </c>
      <c r="X3325" t="s">
        <v>25</v>
      </c>
      <c r="Y3325">
        <f>IF(porsche_data[[#This Row],[Drive]]="Rear drive",0,1)</f>
        <v>1</v>
      </c>
      <c r="Z3325" t="s">
        <v>25</v>
      </c>
      <c r="AA3325" t="s">
        <v>25</v>
      </c>
      <c r="AB3325">
        <f>IF(OR(porsche_data[[#This Row],[Interior Color]]="Black",porsche_data[[#This Row],[Interior Color]]="Beige",porsche_data[[#This Row],[Interior Color]]="Brown",porsche_data[[#This Row],[Interior Color]]="Grey"),0,1)</f>
        <v>1</v>
      </c>
      <c r="AC3325" t="s">
        <v>25</v>
      </c>
      <c r="AD33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26" spans="1:30" x14ac:dyDescent="0.2">
      <c r="A3326" t="s">
        <v>1122</v>
      </c>
      <c r="B3326">
        <v>77000</v>
      </c>
      <c r="C3326">
        <f>ABS((porsche_data[[#This Row],[Price]]-AVERAGE(B3258:B7713))/_xlfn.STDEV.P(B3258:B7713))</f>
        <v>1.2350494938126413</v>
      </c>
      <c r="D3326" t="s">
        <v>279</v>
      </c>
      <c r="E3326" t="s">
        <v>43</v>
      </c>
      <c r="F3326">
        <f>IF(OR(ISNUMBER(SEARCH(" 4S",porsche_data[[#This Row],[Model]])), ISNUMBER(SEARCH(" S",porsche_data[[#This Row],[Model]]))),1,0)</f>
        <v>0</v>
      </c>
      <c r="G3326">
        <f>IF(ISNUMBER(SEARCH("Turbo",porsche_data[[#This Row],[Model]])),1,0)</f>
        <v>0</v>
      </c>
      <c r="H3326">
        <f>IF(ISNUMBER(SEARCH("GT",porsche_data[[#This Row],[Model]])),1,0)</f>
        <v>0</v>
      </c>
      <c r="I3326">
        <f>IF(ISNUMBER(SEARCH("RS",porsche_data[[#This Row],[Model]])),1,0)</f>
        <v>0</v>
      </c>
      <c r="J3326">
        <f>IF(ISNUMBER(SEARCH("Targa",porsche_data[[#This Row],[Body]])),1,0)</f>
        <v>0</v>
      </c>
      <c r="K3326">
        <f>IF(ISNUMBER(SEARCH("Cabriolet",porsche_data[[#This Row],[Body]])),1,0)</f>
        <v>0</v>
      </c>
      <c r="L3326" t="s">
        <v>44</v>
      </c>
      <c r="M3326">
        <v>964</v>
      </c>
      <c r="N3326" t="s">
        <v>2022</v>
      </c>
      <c r="O3326" s="3">
        <f>1*(LEFT(porsche_data[[#This Row],[Mileage0]],FIND(" ",porsche_data[[#This Row],[Mileage0]])-1))</f>
        <v>84700</v>
      </c>
      <c r="P3326" t="s">
        <v>18</v>
      </c>
      <c r="Q3326">
        <v>250</v>
      </c>
      <c r="R3326" t="s">
        <v>19</v>
      </c>
      <c r="S3326">
        <f>1*(LEFT(porsche_data[[#This Row],[Cylinder Capacity]],FIND(" ",porsche_data[[#This Row],[Cylinder Capacity]])-1))</f>
        <v>3.6</v>
      </c>
      <c r="T3326" t="s">
        <v>20</v>
      </c>
      <c r="U3326" t="s">
        <v>21</v>
      </c>
      <c r="V3326">
        <f>IF(porsche_data[[#This Row],[Transmission]]="Automatic",1,0)</f>
        <v>0</v>
      </c>
      <c r="W3326">
        <f>IF(porsche_data[[#This Row],[Transmission]]="PDK",1,0)</f>
        <v>0</v>
      </c>
      <c r="X3326" t="s">
        <v>46</v>
      </c>
      <c r="Y3326">
        <f>IF(porsche_data[[#This Row],[Drive]]="Rear drive",0,1)</f>
        <v>1</v>
      </c>
      <c r="Z3326" t="s">
        <v>23</v>
      </c>
      <c r="AA3326" t="s">
        <v>24</v>
      </c>
      <c r="AB3326">
        <f>IF(OR(porsche_data[[#This Row],[Interior Color]]="Black",porsche_data[[#This Row],[Interior Color]]="Beige",porsche_data[[#This Row],[Interior Color]]="Brown",porsche_data[[#This Row],[Interior Color]]="Grey"),0,1)</f>
        <v>0</v>
      </c>
      <c r="AC3326" t="s">
        <v>116</v>
      </c>
      <c r="AD33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27" spans="1:30" x14ac:dyDescent="0.2">
      <c r="A3327" t="s">
        <v>3116</v>
      </c>
      <c r="B3327">
        <v>76997</v>
      </c>
      <c r="C3327">
        <f>ABS((porsche_data[[#This Row],[Price]]-AVERAGE(B3259:B7714))/_xlfn.STDEV.P(B3259:B7714))</f>
        <v>1.2396610471285794</v>
      </c>
      <c r="D3327" t="s">
        <v>215</v>
      </c>
      <c r="E3327" t="s">
        <v>28</v>
      </c>
      <c r="F3327">
        <f>IF(OR(ISNUMBER(SEARCH(" 4S",porsche_data[[#This Row],[Model]])), ISNUMBER(SEARCH(" S",porsche_data[[#This Row],[Model]]))),1,0)</f>
        <v>0</v>
      </c>
      <c r="G3327">
        <f>IF(ISNUMBER(SEARCH("Turbo",porsche_data[[#This Row],[Model]])),1,0)</f>
        <v>0</v>
      </c>
      <c r="H3327">
        <f>IF(ISNUMBER(SEARCH("GT",porsche_data[[#This Row],[Model]])),1,0)</f>
        <v>0</v>
      </c>
      <c r="I3327">
        <f>IF(ISNUMBER(SEARCH("RS",porsche_data[[#This Row],[Model]])),1,0)</f>
        <v>0</v>
      </c>
      <c r="J3327">
        <f>IF(ISNUMBER(SEARCH("Targa",porsche_data[[#This Row],[Body]])),1,0)</f>
        <v>0</v>
      </c>
      <c r="K3327">
        <f>IF(ISNUMBER(SEARCH("Cabriolet",porsche_data[[#This Row],[Body]])),1,0)</f>
        <v>0</v>
      </c>
      <c r="L3327" t="s">
        <v>44</v>
      </c>
      <c r="M3327">
        <v>997</v>
      </c>
      <c r="N3327" t="s">
        <v>3117</v>
      </c>
      <c r="O3327" s="3">
        <f>1*(LEFT(porsche_data[[#This Row],[Mileage0]],FIND(" ",porsche_data[[#This Row],[Mileage0]])-1))</f>
        <v>74078</v>
      </c>
      <c r="P3327" t="s">
        <v>30</v>
      </c>
      <c r="Q3327">
        <v>345</v>
      </c>
      <c r="R3327" t="s">
        <v>19</v>
      </c>
      <c r="S3327">
        <f>1*(LEFT(porsche_data[[#This Row],[Cylinder Capacity]],FIND(" ",porsche_data[[#This Row],[Cylinder Capacity]])-1))</f>
        <v>3.6</v>
      </c>
      <c r="T3327" t="s">
        <v>20</v>
      </c>
      <c r="U3327" t="s">
        <v>21</v>
      </c>
      <c r="V3327">
        <f>IF(porsche_data[[#This Row],[Transmission]]="Automatic",1,0)</f>
        <v>0</v>
      </c>
      <c r="W3327">
        <f>IF(porsche_data[[#This Row],[Transmission]]="PDK",1,0)</f>
        <v>0</v>
      </c>
      <c r="X3327" t="s">
        <v>22</v>
      </c>
      <c r="Y3327">
        <f>IF(porsche_data[[#This Row],[Drive]]="Rear drive",0,1)</f>
        <v>0</v>
      </c>
      <c r="Z3327" t="s">
        <v>23</v>
      </c>
      <c r="AA3327" t="s">
        <v>24</v>
      </c>
      <c r="AB3327">
        <f>IF(OR(porsche_data[[#This Row],[Interior Color]]="Black",porsche_data[[#This Row],[Interior Color]]="Beige",porsche_data[[#This Row],[Interior Color]]="Brown",porsche_data[[#This Row],[Interior Color]]="Grey"),0,1)</f>
        <v>0</v>
      </c>
      <c r="AC3327" t="s">
        <v>61</v>
      </c>
      <c r="AD33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28" spans="1:30" hidden="1" x14ac:dyDescent="0.2">
      <c r="A3328" t="s">
        <v>1480</v>
      </c>
      <c r="C3328" t="e">
        <f>ABS((porsche_data[[#This Row],[Price]]-#REF!)/#REF!)</f>
        <v>#REF!</v>
      </c>
      <c r="D3328" t="s">
        <v>152</v>
      </c>
      <c r="E3328" t="s">
        <v>272</v>
      </c>
      <c r="F3328">
        <f>IF(OR(ISNUMBER(SEARCH(" 4S",porsche_data[[#This Row],[Model]])), ISNUMBER(SEARCH(" S",porsche_data[[#This Row],[Model]]))),1,0)</f>
        <v>1</v>
      </c>
      <c r="G3328">
        <f>IF(ISNUMBER(SEARCH("Turbo",porsche_data[[#This Row],[Model]])),1,0)</f>
        <v>0</v>
      </c>
      <c r="H3328">
        <f>IF(ISNUMBER(SEARCH("GT",porsche_data[[#This Row],[Model]])),1,0)</f>
        <v>0</v>
      </c>
      <c r="I3328">
        <f>IF(ISNUMBER(SEARCH("RS",porsche_data[[#This Row],[Model]])),1,0)</f>
        <v>1</v>
      </c>
      <c r="J3328">
        <f>IF(ISNUMBER(SEARCH("Targa",porsche_data[[#This Row],[Body]])),1,0)</f>
        <v>0</v>
      </c>
      <c r="K3328">
        <f>IF(ISNUMBER(SEARCH("Cabriolet",porsche_data[[#This Row],[Body]])),1,0)</f>
        <v>1</v>
      </c>
      <c r="L3328" t="s">
        <v>16</v>
      </c>
      <c r="N3328" t="s">
        <v>4321</v>
      </c>
      <c r="O3328" t="str">
        <f>IF(ISNUMBER(SEARCH("km",porsche_data[[#This Row],[Mileage0]])),porsche_data[[#This Row],[Mileage0]],"")</f>
        <v>74 km</v>
      </c>
      <c r="P3328" t="s">
        <v>141</v>
      </c>
      <c r="R3328" t="s">
        <v>111</v>
      </c>
      <c r="T3328" t="s">
        <v>20</v>
      </c>
      <c r="U3328" t="s">
        <v>31</v>
      </c>
      <c r="V3328">
        <f>IF(porsche_data[[#This Row],[Transmission]]="Automatic",1,0)</f>
        <v>0</v>
      </c>
      <c r="W3328">
        <f>IF(porsche_data[[#This Row],[Transmission]]="PDK",1,0)</f>
        <v>1</v>
      </c>
      <c r="X3328" t="s">
        <v>22</v>
      </c>
      <c r="Y3328">
        <f>IF(porsche_data[[#This Row],[Drive]]="Rear drive",0,1)</f>
        <v>0</v>
      </c>
      <c r="Z3328" t="s">
        <v>23</v>
      </c>
      <c r="AA3328" t="s">
        <v>116</v>
      </c>
      <c r="AB3328">
        <f>IF(OR(porsche_data[[#This Row],[Interior Color]]="Black",porsche_data[[#This Row],[Interior Color]]="Beige",porsche_data[[#This Row],[Interior Color]]="Brown",porsche_data[[#This Row],[Interior Color]]="Grey"),0,1)</f>
        <v>1</v>
      </c>
      <c r="AC3328" t="s">
        <v>32</v>
      </c>
      <c r="AD33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29" spans="1:30" hidden="1" x14ac:dyDescent="0.2">
      <c r="A3329" t="s">
        <v>4322</v>
      </c>
      <c r="C3329" t="e">
        <f>ABS((porsche_data[[#This Row],[Price]]-#REF!)/#REF!)</f>
        <v>#REF!</v>
      </c>
      <c r="D3329" t="s">
        <v>63</v>
      </c>
      <c r="E3329" t="s">
        <v>167</v>
      </c>
      <c r="F3329">
        <f>IF(OR(ISNUMBER(SEARCH(" 4S",porsche_data[[#This Row],[Model]])), ISNUMBER(SEARCH(" S",porsche_data[[#This Row],[Model]]))),1,0)</f>
        <v>0</v>
      </c>
      <c r="G3329">
        <f>IF(ISNUMBER(SEARCH("Turbo",porsche_data[[#This Row],[Model]])),1,0)</f>
        <v>0</v>
      </c>
      <c r="H3329">
        <f>IF(ISNUMBER(SEARCH("GT",porsche_data[[#This Row],[Model]])),1,0)</f>
        <v>1</v>
      </c>
      <c r="I3329">
        <f>IF(ISNUMBER(SEARCH("RS",porsche_data[[#This Row],[Model]])),1,0)</f>
        <v>1</v>
      </c>
      <c r="J3329">
        <f>IF(ISNUMBER(SEARCH("Targa",porsche_data[[#This Row],[Body]])),1,0)</f>
        <v>0</v>
      </c>
      <c r="K3329">
        <f>IF(ISNUMBER(SEARCH("Cabriolet",porsche_data[[#This Row],[Body]])),1,0)</f>
        <v>0</v>
      </c>
      <c r="L3329" t="s">
        <v>44</v>
      </c>
      <c r="N3329" t="s">
        <v>3718</v>
      </c>
      <c r="O3329" t="str">
        <f>IF(ISNUMBER(SEARCH("km",porsche_data[[#This Row],[Mileage0]])),porsche_data[[#This Row],[Mileage0]],"")</f>
        <v>4377 km</v>
      </c>
      <c r="P3329" t="s">
        <v>141</v>
      </c>
      <c r="R3329" t="s">
        <v>111</v>
      </c>
      <c r="T3329" t="s">
        <v>20</v>
      </c>
      <c r="U3329" t="s">
        <v>31</v>
      </c>
      <c r="V3329">
        <f>IF(porsche_data[[#This Row],[Transmission]]="Automatic",1,0)</f>
        <v>0</v>
      </c>
      <c r="W3329">
        <f>IF(porsche_data[[#This Row],[Transmission]]="PDK",1,0)</f>
        <v>1</v>
      </c>
      <c r="X3329" t="s">
        <v>22</v>
      </c>
      <c r="Y3329">
        <f>IF(porsche_data[[#This Row],[Drive]]="Rear drive",0,1)</f>
        <v>0</v>
      </c>
      <c r="Z3329" t="s">
        <v>23</v>
      </c>
      <c r="AA3329" t="s">
        <v>24</v>
      </c>
      <c r="AB3329">
        <f>IF(OR(porsche_data[[#This Row],[Interior Color]]="Black",porsche_data[[#This Row],[Interior Color]]="Beige",porsche_data[[#This Row],[Interior Color]]="Brown",porsche_data[[#This Row],[Interior Color]]="Grey"),0,1)</f>
        <v>0</v>
      </c>
      <c r="AC3329" t="s">
        <v>32</v>
      </c>
      <c r="AD33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30" spans="1:30" x14ac:dyDescent="0.2">
      <c r="A3330" t="s">
        <v>3116</v>
      </c>
      <c r="B3330">
        <v>76997</v>
      </c>
      <c r="C3330">
        <f>ABS((porsche_data[[#This Row],[Price]]-AVERAGE(B3262:B7717))/_xlfn.STDEV.P(B3262:B7717))</f>
        <v>1.244459812145954</v>
      </c>
      <c r="D3330" t="s">
        <v>215</v>
      </c>
      <c r="E3330" t="s">
        <v>28</v>
      </c>
      <c r="F3330">
        <f>IF(OR(ISNUMBER(SEARCH(" 4S",porsche_data[[#This Row],[Model]])), ISNUMBER(SEARCH(" S",porsche_data[[#This Row],[Model]]))),1,0)</f>
        <v>0</v>
      </c>
      <c r="G3330">
        <f>IF(ISNUMBER(SEARCH("Turbo",porsche_data[[#This Row],[Model]])),1,0)</f>
        <v>0</v>
      </c>
      <c r="H3330">
        <f>IF(ISNUMBER(SEARCH("GT",porsche_data[[#This Row],[Model]])),1,0)</f>
        <v>0</v>
      </c>
      <c r="I3330">
        <f>IF(ISNUMBER(SEARCH("RS",porsche_data[[#This Row],[Model]])),1,0)</f>
        <v>0</v>
      </c>
      <c r="J3330">
        <f>IF(ISNUMBER(SEARCH("Targa",porsche_data[[#This Row],[Body]])),1,0)</f>
        <v>0</v>
      </c>
      <c r="K3330">
        <f>IF(ISNUMBER(SEARCH("Cabriolet",porsche_data[[#This Row],[Body]])),1,0)</f>
        <v>0</v>
      </c>
      <c r="L3330" t="s">
        <v>44</v>
      </c>
      <c r="M3330">
        <v>997</v>
      </c>
      <c r="N3330" t="s">
        <v>3117</v>
      </c>
      <c r="O3330" s="3">
        <f>1*(LEFT(porsche_data[[#This Row],[Mileage0]],FIND(" ",porsche_data[[#This Row],[Mileage0]])-1))</f>
        <v>74078</v>
      </c>
      <c r="P3330" t="s">
        <v>30</v>
      </c>
      <c r="Q3330">
        <v>345</v>
      </c>
      <c r="R3330" t="s">
        <v>19</v>
      </c>
      <c r="S3330">
        <f>1*(LEFT(porsche_data[[#This Row],[Cylinder Capacity]],FIND(" ",porsche_data[[#This Row],[Cylinder Capacity]])-1))</f>
        <v>3.6</v>
      </c>
      <c r="T3330" t="s">
        <v>20</v>
      </c>
      <c r="U3330" t="s">
        <v>21</v>
      </c>
      <c r="V3330">
        <f>IF(porsche_data[[#This Row],[Transmission]]="Automatic",1,0)</f>
        <v>0</v>
      </c>
      <c r="W3330">
        <f>IF(porsche_data[[#This Row],[Transmission]]="PDK",1,0)</f>
        <v>0</v>
      </c>
      <c r="X3330" t="s">
        <v>22</v>
      </c>
      <c r="Y3330">
        <f>IF(porsche_data[[#This Row],[Drive]]="Rear drive",0,1)</f>
        <v>0</v>
      </c>
      <c r="Z3330" t="s">
        <v>23</v>
      </c>
      <c r="AA3330" t="s">
        <v>24</v>
      </c>
      <c r="AB3330">
        <f>IF(OR(porsche_data[[#This Row],[Interior Color]]="Black",porsche_data[[#This Row],[Interior Color]]="Beige",porsche_data[[#This Row],[Interior Color]]="Brown",porsche_data[[#This Row],[Interior Color]]="Grey"),0,1)</f>
        <v>0</v>
      </c>
      <c r="AC3330" t="s">
        <v>61</v>
      </c>
      <c r="AD33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31" spans="1:30" hidden="1" x14ac:dyDescent="0.2">
      <c r="A3331" t="s">
        <v>25</v>
      </c>
      <c r="C3331" t="e">
        <f>ABS((porsche_data[[#This Row],[Price]]-#REF!)/#REF!)</f>
        <v>#REF!</v>
      </c>
      <c r="D3331" t="s">
        <v>25</v>
      </c>
      <c r="E3331" t="s">
        <v>25</v>
      </c>
      <c r="F3331">
        <f>IF(OR(ISNUMBER(SEARCH(" 4S",porsche_data[[#This Row],[Model]])), ISNUMBER(SEARCH(" S",porsche_data[[#This Row],[Model]]))),1,0)</f>
        <v>0</v>
      </c>
      <c r="G3331">
        <f>IF(ISNUMBER(SEARCH("Turbo",porsche_data[[#This Row],[Model]])),1,0)</f>
        <v>0</v>
      </c>
      <c r="H3331">
        <f>IF(ISNUMBER(SEARCH("GT",porsche_data[[#This Row],[Model]])),1,0)</f>
        <v>0</v>
      </c>
      <c r="I3331">
        <f>IF(ISNUMBER(SEARCH("RS",porsche_data[[#This Row],[Model]])),1,0)</f>
        <v>0</v>
      </c>
      <c r="J3331">
        <f>IF(ISNUMBER(SEARCH("Targa",porsche_data[[#This Row],[Body]])),1,0)</f>
        <v>0</v>
      </c>
      <c r="K3331">
        <f>IF(ISNUMBER(SEARCH("Cabriolet",porsche_data[[#This Row],[Body]])),1,0)</f>
        <v>0</v>
      </c>
      <c r="L3331" t="s">
        <v>25</v>
      </c>
      <c r="N3331" t="s">
        <v>25</v>
      </c>
      <c r="O3331" t="str">
        <f>IF(ISNUMBER(SEARCH("km",porsche_data[[#This Row],[Mileage0]])),porsche_data[[#This Row],[Mileage0]],"")</f>
        <v/>
      </c>
      <c r="P3331" t="s">
        <v>25</v>
      </c>
      <c r="R3331" t="s">
        <v>25</v>
      </c>
      <c r="T3331" t="s">
        <v>25</v>
      </c>
      <c r="U3331" t="s">
        <v>25</v>
      </c>
      <c r="V3331">
        <f>IF(porsche_data[[#This Row],[Transmission]]="Automatic",1,0)</f>
        <v>0</v>
      </c>
      <c r="W3331">
        <f>IF(porsche_data[[#This Row],[Transmission]]="PDK",1,0)</f>
        <v>0</v>
      </c>
      <c r="X3331" t="s">
        <v>25</v>
      </c>
      <c r="Y3331">
        <f>IF(porsche_data[[#This Row],[Drive]]="Rear drive",0,1)</f>
        <v>1</v>
      </c>
      <c r="Z3331" t="s">
        <v>25</v>
      </c>
      <c r="AA3331" t="s">
        <v>25</v>
      </c>
      <c r="AB3331">
        <f>IF(OR(porsche_data[[#This Row],[Interior Color]]="Black",porsche_data[[#This Row],[Interior Color]]="Beige",porsche_data[[#This Row],[Interior Color]]="Brown",porsche_data[[#This Row],[Interior Color]]="Grey"),0,1)</f>
        <v>1</v>
      </c>
      <c r="AC3331" t="s">
        <v>25</v>
      </c>
      <c r="AD33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32" spans="1:30" hidden="1" x14ac:dyDescent="0.2">
      <c r="A3332" t="s">
        <v>1489</v>
      </c>
      <c r="C3332" t="e">
        <f>ABS((porsche_data[[#This Row],[Price]]-#REF!)/#REF!)</f>
        <v>#REF!</v>
      </c>
      <c r="D3332" t="s">
        <v>225</v>
      </c>
      <c r="E3332" t="s">
        <v>655</v>
      </c>
      <c r="F3332">
        <f>IF(OR(ISNUMBER(SEARCH(" 4S",porsche_data[[#This Row],[Model]])), ISNUMBER(SEARCH(" S",porsche_data[[#This Row],[Model]]))),1,0)</f>
        <v>1</v>
      </c>
      <c r="G3332">
        <f>IF(ISNUMBER(SEARCH("Turbo",porsche_data[[#This Row],[Model]])),1,0)</f>
        <v>0</v>
      </c>
      <c r="H3332">
        <f>IF(ISNUMBER(SEARCH("GT",porsche_data[[#This Row],[Model]])),1,0)</f>
        <v>0</v>
      </c>
      <c r="I3332">
        <f>IF(ISNUMBER(SEARCH("RS",porsche_data[[#This Row],[Model]])),1,0)</f>
        <v>0</v>
      </c>
      <c r="J3332">
        <f>IF(ISNUMBER(SEARCH("Targa",porsche_data[[#This Row],[Body]])),1,0)</f>
        <v>1</v>
      </c>
      <c r="K3332">
        <f>IF(ISNUMBER(SEARCH("Cabriolet",porsche_data[[#This Row],[Body]])),1,0)</f>
        <v>0</v>
      </c>
      <c r="L3332" t="s">
        <v>36</v>
      </c>
      <c r="N3332" t="s">
        <v>805</v>
      </c>
      <c r="O3332" t="str">
        <f>IF(ISNUMBER(SEARCH("km",porsche_data[[#This Row],[Mileage0]])),porsche_data[[#This Row],[Mileage0]],"")</f>
        <v>500 km</v>
      </c>
      <c r="P3332" t="s">
        <v>1017</v>
      </c>
      <c r="R3332" t="s">
        <v>569</v>
      </c>
      <c r="T3332" t="s">
        <v>20</v>
      </c>
      <c r="U3332" t="s">
        <v>21</v>
      </c>
      <c r="V3332">
        <f>IF(porsche_data[[#This Row],[Transmission]]="Automatic",1,0)</f>
        <v>0</v>
      </c>
      <c r="W3332">
        <f>IF(porsche_data[[#This Row],[Transmission]]="PDK",1,0)</f>
        <v>0</v>
      </c>
      <c r="X3332" t="s">
        <v>22</v>
      </c>
      <c r="Y3332">
        <f>IF(porsche_data[[#This Row],[Drive]]="Rear drive",0,1)</f>
        <v>0</v>
      </c>
      <c r="Z3332" t="s">
        <v>23</v>
      </c>
      <c r="AA3332" t="s">
        <v>24</v>
      </c>
      <c r="AB3332">
        <f>IF(OR(porsche_data[[#This Row],[Interior Color]]="Black",porsche_data[[#This Row],[Interior Color]]="Beige",porsche_data[[#This Row],[Interior Color]]="Brown",porsche_data[[#This Row],[Interior Color]]="Grey"),0,1)</f>
        <v>0</v>
      </c>
      <c r="AC3332" t="s">
        <v>47</v>
      </c>
      <c r="AD33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33" spans="1:30" hidden="1" x14ac:dyDescent="0.2">
      <c r="A3333" t="s">
        <v>3162</v>
      </c>
      <c r="C3333" t="e">
        <f>ABS((porsche_data[[#This Row],[Price]]-#REF!)/#REF!)</f>
        <v>#REF!</v>
      </c>
      <c r="D3333" t="s">
        <v>324</v>
      </c>
      <c r="E3333" t="s">
        <v>694</v>
      </c>
      <c r="F3333">
        <f>IF(OR(ISNUMBER(SEARCH(" 4S",porsche_data[[#This Row],[Model]])), ISNUMBER(SEARCH(" S",porsche_data[[#This Row],[Model]]))),1,0)</f>
        <v>0</v>
      </c>
      <c r="G3333">
        <f>IF(ISNUMBER(SEARCH("Turbo",porsche_data[[#This Row],[Model]])),1,0)</f>
        <v>0</v>
      </c>
      <c r="H3333">
        <f>IF(ISNUMBER(SEARCH("GT",porsche_data[[#This Row],[Model]])),1,0)</f>
        <v>1</v>
      </c>
      <c r="I3333">
        <f>IF(ISNUMBER(SEARCH("RS",porsche_data[[#This Row],[Model]])),1,0)</f>
        <v>1</v>
      </c>
      <c r="J3333">
        <f>IF(ISNUMBER(SEARCH("Targa",porsche_data[[#This Row],[Body]])),1,0)</f>
        <v>0</v>
      </c>
      <c r="K3333">
        <f>IF(ISNUMBER(SEARCH("Cabriolet",porsche_data[[#This Row],[Body]])),1,0)</f>
        <v>0</v>
      </c>
      <c r="L3333" t="s">
        <v>44</v>
      </c>
      <c r="N3333" t="s">
        <v>4325</v>
      </c>
      <c r="O3333" t="str">
        <f>IF(ISNUMBER(SEARCH("km",porsche_data[[#This Row],[Mileage0]])),porsche_data[[#This Row],[Mileage0]],"")</f>
        <v>105204 km</v>
      </c>
      <c r="P3333" t="s">
        <v>104</v>
      </c>
      <c r="R3333" t="s">
        <v>1820</v>
      </c>
      <c r="T3333" t="s">
        <v>20</v>
      </c>
      <c r="U3333" t="s">
        <v>21</v>
      </c>
      <c r="V3333">
        <f>IF(porsche_data[[#This Row],[Transmission]]="Automatic",1,0)</f>
        <v>0</v>
      </c>
      <c r="W3333">
        <f>IF(porsche_data[[#This Row],[Transmission]]="PDK",1,0)</f>
        <v>0</v>
      </c>
      <c r="X3333" t="s">
        <v>22</v>
      </c>
      <c r="Y3333">
        <f>IF(porsche_data[[#This Row],[Drive]]="Rear drive",0,1)</f>
        <v>0</v>
      </c>
      <c r="Z3333" t="s">
        <v>23</v>
      </c>
      <c r="AA3333" t="s">
        <v>24</v>
      </c>
      <c r="AB3333">
        <f>IF(OR(porsche_data[[#This Row],[Interior Color]]="Black",porsche_data[[#This Row],[Interior Color]]="Beige",porsche_data[[#This Row],[Interior Color]]="Brown",porsche_data[[#This Row],[Interior Color]]="Grey"),0,1)</f>
        <v>0</v>
      </c>
      <c r="AC3333" t="s">
        <v>61</v>
      </c>
      <c r="AD33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34" spans="1:30" hidden="1" x14ac:dyDescent="0.2">
      <c r="A3334" t="s">
        <v>4326</v>
      </c>
      <c r="C3334" t="e">
        <f>ABS((porsche_data[[#This Row],[Price]]-#REF!)/#REF!)</f>
        <v>#REF!</v>
      </c>
      <c r="D3334" t="s">
        <v>410</v>
      </c>
      <c r="E3334" t="s">
        <v>411</v>
      </c>
      <c r="F3334">
        <f>IF(OR(ISNUMBER(SEARCH(" 4S",porsche_data[[#This Row],[Model]])), ISNUMBER(SEARCH(" S",porsche_data[[#This Row],[Model]]))),1,0)</f>
        <v>0</v>
      </c>
      <c r="G3334">
        <f>IF(ISNUMBER(SEARCH("Turbo",porsche_data[[#This Row],[Model]])),1,0)</f>
        <v>0</v>
      </c>
      <c r="H3334">
        <f>IF(ISNUMBER(SEARCH("GT",porsche_data[[#This Row],[Model]])),1,0)</f>
        <v>0</v>
      </c>
      <c r="I3334">
        <f>IF(ISNUMBER(SEARCH("RS",porsche_data[[#This Row],[Model]])),1,0)</f>
        <v>0</v>
      </c>
      <c r="J3334">
        <f>IF(ISNUMBER(SEARCH("Targa",porsche_data[[#This Row],[Body]])),1,0)</f>
        <v>0</v>
      </c>
      <c r="K3334">
        <f>IF(ISNUMBER(SEARCH("Cabriolet",porsche_data[[#This Row],[Body]])),1,0)</f>
        <v>0</v>
      </c>
      <c r="L3334" t="s">
        <v>44</v>
      </c>
      <c r="N3334" t="s">
        <v>4327</v>
      </c>
      <c r="O3334" t="str">
        <f>IF(ISNUMBER(SEARCH("km",porsche_data[[#This Row],[Mileage0]])),porsche_data[[#This Row],[Mileage0]],"")</f>
        <v>54343 km</v>
      </c>
      <c r="P3334" t="s">
        <v>412</v>
      </c>
      <c r="R3334" t="s">
        <v>395</v>
      </c>
      <c r="T3334" t="s">
        <v>20</v>
      </c>
      <c r="U3334" t="s">
        <v>21</v>
      </c>
      <c r="V3334">
        <f>IF(porsche_data[[#This Row],[Transmission]]="Automatic",1,0)</f>
        <v>0</v>
      </c>
      <c r="W3334">
        <f>IF(porsche_data[[#This Row],[Transmission]]="PDK",1,0)</f>
        <v>0</v>
      </c>
      <c r="X3334" t="s">
        <v>22</v>
      </c>
      <c r="Y3334">
        <f>IF(porsche_data[[#This Row],[Drive]]="Rear drive",0,1)</f>
        <v>0</v>
      </c>
      <c r="Z3334" t="s">
        <v>23</v>
      </c>
      <c r="AA3334" t="s">
        <v>24</v>
      </c>
      <c r="AB3334">
        <f>IF(OR(porsche_data[[#This Row],[Interior Color]]="Black",porsche_data[[#This Row],[Interior Color]]="Beige",porsche_data[[#This Row],[Interior Color]]="Brown",porsche_data[[#This Row],[Interior Color]]="Grey"),0,1)</f>
        <v>0</v>
      </c>
      <c r="AC3334" t="s">
        <v>116</v>
      </c>
      <c r="AD33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35" spans="1:30" x14ac:dyDescent="0.2">
      <c r="A3335" t="s">
        <v>4266</v>
      </c>
      <c r="B3335">
        <v>76996</v>
      </c>
      <c r="C3335">
        <f>ABS((porsche_data[[#This Row],[Price]]-AVERAGE(B3267:B7722))/_xlfn.STDEV.P(B3267:B7722))</f>
        <v>1.2589189184568106</v>
      </c>
      <c r="D3335" t="s">
        <v>286</v>
      </c>
      <c r="E3335" t="s">
        <v>321</v>
      </c>
      <c r="F3335">
        <f>IF(OR(ISNUMBER(SEARCH(" 4S",porsche_data[[#This Row],[Model]])), ISNUMBER(SEARCH(" S",porsche_data[[#This Row],[Model]]))),1,0)</f>
        <v>0</v>
      </c>
      <c r="G3335">
        <f>IF(ISNUMBER(SEARCH("Turbo",porsche_data[[#This Row],[Model]])),1,0)</f>
        <v>1</v>
      </c>
      <c r="H3335">
        <f>IF(ISNUMBER(SEARCH("GT",porsche_data[[#This Row],[Model]])),1,0)</f>
        <v>0</v>
      </c>
      <c r="I3335">
        <f>IF(ISNUMBER(SEARCH("RS",porsche_data[[#This Row],[Model]])),1,0)</f>
        <v>0</v>
      </c>
      <c r="J3335">
        <f>IF(ISNUMBER(SEARCH("Targa",porsche_data[[#This Row],[Body]])),1,0)</f>
        <v>0</v>
      </c>
      <c r="K3335">
        <f>IF(ISNUMBER(SEARCH("Cabriolet",porsche_data[[#This Row],[Body]])),1,0)</f>
        <v>0</v>
      </c>
      <c r="L3335" t="s">
        <v>44</v>
      </c>
      <c r="M3335">
        <v>996</v>
      </c>
      <c r="N3335" t="s">
        <v>1460</v>
      </c>
      <c r="O3335" s="3">
        <f>1*(LEFT(porsche_data[[#This Row],[Mileage0]],FIND(" ",porsche_data[[#This Row],[Mileage0]])-1))</f>
        <v>68000</v>
      </c>
      <c r="P3335" t="s">
        <v>73</v>
      </c>
      <c r="Q3335">
        <v>420</v>
      </c>
      <c r="R3335" t="s">
        <v>19</v>
      </c>
      <c r="S3335">
        <f>1*(LEFT(porsche_data[[#This Row],[Cylinder Capacity]],FIND(" ",porsche_data[[#This Row],[Cylinder Capacity]])-1))</f>
        <v>3.6</v>
      </c>
      <c r="T3335" t="s">
        <v>20</v>
      </c>
      <c r="U3335" t="s">
        <v>21</v>
      </c>
      <c r="V3335">
        <f>IF(porsche_data[[#This Row],[Transmission]]="Automatic",1,0)</f>
        <v>0</v>
      </c>
      <c r="W3335">
        <f>IF(porsche_data[[#This Row],[Transmission]]="PDK",1,0)</f>
        <v>0</v>
      </c>
      <c r="X3335" t="s">
        <v>46</v>
      </c>
      <c r="Y3335">
        <f>IF(porsche_data[[#This Row],[Drive]]="Rear drive",0,1)</f>
        <v>1</v>
      </c>
      <c r="Z3335" t="s">
        <v>23</v>
      </c>
      <c r="AA3335" t="s">
        <v>32</v>
      </c>
      <c r="AB3335">
        <f>IF(OR(porsche_data[[#This Row],[Interior Color]]="Black",porsche_data[[#This Row],[Interior Color]]="Beige",porsche_data[[#This Row],[Interior Color]]="Brown",porsche_data[[#This Row],[Interior Color]]="Grey"),0,1)</f>
        <v>0</v>
      </c>
      <c r="AC3335" t="s">
        <v>32</v>
      </c>
      <c r="AD33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36" spans="1:30" hidden="1" x14ac:dyDescent="0.2">
      <c r="A3336" t="s">
        <v>1986</v>
      </c>
      <c r="C3336" t="e">
        <f>ABS((porsche_data[[#This Row],[Price]]-#REF!)/#REF!)</f>
        <v>#REF!</v>
      </c>
      <c r="D3336" t="s">
        <v>42</v>
      </c>
      <c r="E3336" t="s">
        <v>383</v>
      </c>
      <c r="F3336">
        <f>IF(OR(ISNUMBER(SEARCH(" 4S",porsche_data[[#This Row],[Model]])), ISNUMBER(SEARCH(" S",porsche_data[[#This Row],[Model]]))),1,0)</f>
        <v>0</v>
      </c>
      <c r="G3336">
        <f>IF(ISNUMBER(SEARCH("Turbo",porsche_data[[#This Row],[Model]])),1,0)</f>
        <v>0</v>
      </c>
      <c r="H3336">
        <f>IF(ISNUMBER(SEARCH("GT",porsche_data[[#This Row],[Model]])),1,0)</f>
        <v>0</v>
      </c>
      <c r="I3336">
        <f>IF(ISNUMBER(SEARCH("RS",porsche_data[[#This Row],[Model]])),1,0)</f>
        <v>0</v>
      </c>
      <c r="J3336">
        <f>IF(ISNUMBER(SEARCH("Targa",porsche_data[[#This Row],[Body]])),1,0)</f>
        <v>0</v>
      </c>
      <c r="K3336">
        <f>IF(ISNUMBER(SEARCH("Cabriolet",porsche_data[[#This Row],[Body]])),1,0)</f>
        <v>0</v>
      </c>
      <c r="L3336" t="s">
        <v>44</v>
      </c>
      <c r="N3336" t="s">
        <v>2503</v>
      </c>
      <c r="O3336" t="str">
        <f>IF(ISNUMBER(SEARCH("km",porsche_data[[#This Row],[Mileage0]])),porsche_data[[#This Row],[Mileage0]],"")</f>
        <v>77500 km</v>
      </c>
      <c r="P3336" t="s">
        <v>385</v>
      </c>
      <c r="R3336" t="s">
        <v>78</v>
      </c>
      <c r="T3336" t="s">
        <v>20</v>
      </c>
      <c r="U3336" t="s">
        <v>53</v>
      </c>
      <c r="V3336">
        <f>IF(porsche_data[[#This Row],[Transmission]]="Automatic",1,0)</f>
        <v>1</v>
      </c>
      <c r="W3336">
        <f>IF(porsche_data[[#This Row],[Transmission]]="PDK",1,0)</f>
        <v>0</v>
      </c>
      <c r="X3336" t="s">
        <v>22</v>
      </c>
      <c r="Y3336">
        <f>IF(porsche_data[[#This Row],[Drive]]="Rear drive",0,1)</f>
        <v>0</v>
      </c>
      <c r="Z3336" t="s">
        <v>23</v>
      </c>
      <c r="AA3336" t="s">
        <v>54</v>
      </c>
      <c r="AB3336">
        <f>IF(OR(porsche_data[[#This Row],[Interior Color]]="Black",porsche_data[[#This Row],[Interior Color]]="Beige",porsche_data[[#This Row],[Interior Color]]="Brown",porsche_data[[#This Row],[Interior Color]]="Grey"),0,1)</f>
        <v>1</v>
      </c>
      <c r="AC3336" t="s">
        <v>99</v>
      </c>
      <c r="AD33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37" spans="1:30" hidden="1" x14ac:dyDescent="0.2">
      <c r="A3337" t="s">
        <v>25</v>
      </c>
      <c r="C3337" t="e">
        <f>ABS((porsche_data[[#This Row],[Price]]-#REF!)/#REF!)</f>
        <v>#REF!</v>
      </c>
      <c r="D3337" t="s">
        <v>25</v>
      </c>
      <c r="E3337" t="s">
        <v>25</v>
      </c>
      <c r="F3337">
        <f>IF(OR(ISNUMBER(SEARCH(" 4S",porsche_data[[#This Row],[Model]])), ISNUMBER(SEARCH(" S",porsche_data[[#This Row],[Model]]))),1,0)</f>
        <v>0</v>
      </c>
      <c r="G3337">
        <f>IF(ISNUMBER(SEARCH("Turbo",porsche_data[[#This Row],[Model]])),1,0)</f>
        <v>0</v>
      </c>
      <c r="H3337">
        <f>IF(ISNUMBER(SEARCH("GT",porsche_data[[#This Row],[Model]])),1,0)</f>
        <v>0</v>
      </c>
      <c r="I3337">
        <f>IF(ISNUMBER(SEARCH("RS",porsche_data[[#This Row],[Model]])),1,0)</f>
        <v>0</v>
      </c>
      <c r="J3337">
        <f>IF(ISNUMBER(SEARCH("Targa",porsche_data[[#This Row],[Body]])),1,0)</f>
        <v>0</v>
      </c>
      <c r="K3337">
        <f>IF(ISNUMBER(SEARCH("Cabriolet",porsche_data[[#This Row],[Body]])),1,0)</f>
        <v>0</v>
      </c>
      <c r="L3337" t="s">
        <v>25</v>
      </c>
      <c r="N3337" t="s">
        <v>25</v>
      </c>
      <c r="O3337" t="str">
        <f>IF(ISNUMBER(SEARCH("km",porsche_data[[#This Row],[Mileage0]])),porsche_data[[#This Row],[Mileage0]],"")</f>
        <v/>
      </c>
      <c r="P3337" t="s">
        <v>25</v>
      </c>
      <c r="R3337" t="s">
        <v>25</v>
      </c>
      <c r="T3337" t="s">
        <v>25</v>
      </c>
      <c r="U3337" t="s">
        <v>25</v>
      </c>
      <c r="V3337">
        <f>IF(porsche_data[[#This Row],[Transmission]]="Automatic",1,0)</f>
        <v>0</v>
      </c>
      <c r="W3337">
        <f>IF(porsche_data[[#This Row],[Transmission]]="PDK",1,0)</f>
        <v>0</v>
      </c>
      <c r="X3337" t="s">
        <v>25</v>
      </c>
      <c r="Y3337">
        <f>IF(porsche_data[[#This Row],[Drive]]="Rear drive",0,1)</f>
        <v>1</v>
      </c>
      <c r="Z3337" t="s">
        <v>25</v>
      </c>
      <c r="AA3337" t="s">
        <v>25</v>
      </c>
      <c r="AB3337">
        <f>IF(OR(porsche_data[[#This Row],[Interior Color]]="Black",porsche_data[[#This Row],[Interior Color]]="Beige",porsche_data[[#This Row],[Interior Color]]="Brown",porsche_data[[#This Row],[Interior Color]]="Grey"),0,1)</f>
        <v>1</v>
      </c>
      <c r="AC3337" t="s">
        <v>25</v>
      </c>
      <c r="AD33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38" spans="1:30" x14ac:dyDescent="0.2">
      <c r="A3338" t="s">
        <v>2171</v>
      </c>
      <c r="B3338">
        <v>76993</v>
      </c>
      <c r="C3338">
        <f>ABS((porsche_data[[#This Row],[Price]]-AVERAGE(B3270:B7725))/_xlfn.STDEV.P(B3270:B7725))</f>
        <v>1.2586788877590018</v>
      </c>
      <c r="D3338" t="s">
        <v>101</v>
      </c>
      <c r="E3338" t="s">
        <v>50</v>
      </c>
      <c r="F3338">
        <f>IF(OR(ISNUMBER(SEARCH(" 4S",porsche_data[[#This Row],[Model]])), ISNUMBER(SEARCH(" S",porsche_data[[#This Row],[Model]]))),1,0)</f>
        <v>0</v>
      </c>
      <c r="G3338">
        <f>IF(ISNUMBER(SEARCH("Turbo",porsche_data[[#This Row],[Model]])),1,0)</f>
        <v>0</v>
      </c>
      <c r="H3338">
        <f>IF(ISNUMBER(SEARCH("GT",porsche_data[[#This Row],[Model]])),1,0)</f>
        <v>0</v>
      </c>
      <c r="I3338">
        <f>IF(ISNUMBER(SEARCH("RS",porsche_data[[#This Row],[Model]])),1,0)</f>
        <v>0</v>
      </c>
      <c r="J3338">
        <f>IF(ISNUMBER(SEARCH("Targa",porsche_data[[#This Row],[Body]])),1,0)</f>
        <v>0</v>
      </c>
      <c r="K3338">
        <f>IF(ISNUMBER(SEARCH("Cabriolet",porsche_data[[#This Row],[Body]])),1,0)</f>
        <v>1</v>
      </c>
      <c r="L3338" t="s">
        <v>16</v>
      </c>
      <c r="M3338">
        <v>993</v>
      </c>
      <c r="N3338" t="s">
        <v>2172</v>
      </c>
      <c r="O3338" s="3">
        <f>1*(LEFT(porsche_data[[#This Row],[Mileage0]],FIND(" ",porsche_data[[#This Row],[Mileage0]])-1))</f>
        <v>138350</v>
      </c>
      <c r="P3338" t="s">
        <v>52</v>
      </c>
      <c r="Q3338">
        <v>272</v>
      </c>
      <c r="R3338" t="s">
        <v>19</v>
      </c>
      <c r="S3338">
        <f>1*(LEFT(porsche_data[[#This Row],[Cylinder Capacity]],FIND(" ",porsche_data[[#This Row],[Cylinder Capacity]])-1))</f>
        <v>3.6</v>
      </c>
      <c r="T3338" t="s">
        <v>20</v>
      </c>
      <c r="U3338" t="s">
        <v>21</v>
      </c>
      <c r="V3338">
        <f>IF(porsche_data[[#This Row],[Transmission]]="Automatic",1,0)</f>
        <v>0</v>
      </c>
      <c r="W3338">
        <f>IF(porsche_data[[#This Row],[Transmission]]="PDK",1,0)</f>
        <v>0</v>
      </c>
      <c r="X3338" t="s">
        <v>22</v>
      </c>
      <c r="Y3338">
        <f>IF(porsche_data[[#This Row],[Drive]]="Rear drive",0,1)</f>
        <v>0</v>
      </c>
      <c r="Z3338" t="s">
        <v>23</v>
      </c>
      <c r="AA3338" t="s">
        <v>24</v>
      </c>
      <c r="AB3338">
        <f>IF(OR(porsche_data[[#This Row],[Interior Color]]="Black",porsche_data[[#This Row],[Interior Color]]="Beige",porsche_data[[#This Row],[Interior Color]]="Brown",porsche_data[[#This Row],[Interior Color]]="Grey"),0,1)</f>
        <v>0</v>
      </c>
      <c r="AC3338" t="s">
        <v>116</v>
      </c>
      <c r="AD33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39" spans="1:30" hidden="1" x14ac:dyDescent="0.2">
      <c r="A3339" t="s">
        <v>4331</v>
      </c>
      <c r="C3339" t="e">
        <f>ABS((porsche_data[[#This Row],[Price]]-#REF!)/#REF!)</f>
        <v>#REF!</v>
      </c>
      <c r="D3339" t="s">
        <v>27</v>
      </c>
      <c r="E3339" t="s">
        <v>489</v>
      </c>
      <c r="F3339">
        <f>IF(OR(ISNUMBER(SEARCH(" 4S",porsche_data[[#This Row],[Model]])), ISNUMBER(SEARCH(" S",porsche_data[[#This Row],[Model]]))),1,0)</f>
        <v>0</v>
      </c>
      <c r="G3339">
        <f>IF(ISNUMBER(SEARCH("Turbo",porsche_data[[#This Row],[Model]])),1,0)</f>
        <v>0</v>
      </c>
      <c r="H3339">
        <f>IF(ISNUMBER(SEARCH("GT",porsche_data[[#This Row],[Model]])),1,0)</f>
        <v>0</v>
      </c>
      <c r="I3339">
        <f>IF(ISNUMBER(SEARCH("RS",porsche_data[[#This Row],[Model]])),1,0)</f>
        <v>0</v>
      </c>
      <c r="J3339">
        <f>IF(ISNUMBER(SEARCH("Targa",porsche_data[[#This Row],[Body]])),1,0)</f>
        <v>0</v>
      </c>
      <c r="K3339">
        <f>IF(ISNUMBER(SEARCH("Cabriolet",porsche_data[[#This Row],[Body]])),1,0)</f>
        <v>0</v>
      </c>
      <c r="L3339" t="s">
        <v>44</v>
      </c>
      <c r="N3339" t="s">
        <v>4332</v>
      </c>
      <c r="O3339" t="str">
        <f>IF(ISNUMBER(SEARCH("km",porsche_data[[#This Row],[Mileage0]])),porsche_data[[#This Row],[Mileage0]],"")</f>
        <v>27364 km</v>
      </c>
      <c r="P3339" t="s">
        <v>212</v>
      </c>
      <c r="R3339" t="s">
        <v>270</v>
      </c>
      <c r="T3339" t="s">
        <v>20</v>
      </c>
      <c r="U3339" t="s">
        <v>31</v>
      </c>
      <c r="V3339">
        <f>IF(porsche_data[[#This Row],[Transmission]]="Automatic",1,0)</f>
        <v>0</v>
      </c>
      <c r="W3339">
        <f>IF(porsche_data[[#This Row],[Transmission]]="PDK",1,0)</f>
        <v>1</v>
      </c>
      <c r="X3339" t="s">
        <v>22</v>
      </c>
      <c r="Y3339">
        <f>IF(porsche_data[[#This Row],[Drive]]="Rear drive",0,1)</f>
        <v>0</v>
      </c>
      <c r="Z3339" t="s">
        <v>23</v>
      </c>
      <c r="AA3339" t="s">
        <v>24</v>
      </c>
      <c r="AB3339">
        <f>IF(OR(porsche_data[[#This Row],[Interior Color]]="Black",porsche_data[[#This Row],[Interior Color]]="Beige",porsche_data[[#This Row],[Interior Color]]="Brown",porsche_data[[#This Row],[Interior Color]]="Grey"),0,1)</f>
        <v>0</v>
      </c>
      <c r="AC3339" t="s">
        <v>24</v>
      </c>
      <c r="AD33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40" spans="1:30" x14ac:dyDescent="0.2">
      <c r="A3340" t="s">
        <v>3039</v>
      </c>
      <c r="B3340">
        <v>76911</v>
      </c>
      <c r="C3340">
        <f>ABS((porsche_data[[#This Row],[Price]]-AVERAGE(B3272:B7727))/_xlfn.STDEV.P(B3272:B7727))</f>
        <v>1.2521180486855581</v>
      </c>
      <c r="D3340" t="s">
        <v>128</v>
      </c>
      <c r="E3340" t="s">
        <v>268</v>
      </c>
      <c r="F3340">
        <f>IF(OR(ISNUMBER(SEARCH(" 4S",porsche_data[[#This Row],[Model]])), ISNUMBER(SEARCH(" S",porsche_data[[#This Row],[Model]]))),1,0)</f>
        <v>0</v>
      </c>
      <c r="G3340">
        <f>IF(ISNUMBER(SEARCH("Turbo",porsche_data[[#This Row],[Model]])),1,0)</f>
        <v>0</v>
      </c>
      <c r="H3340">
        <f>IF(ISNUMBER(SEARCH("GT",porsche_data[[#This Row],[Model]])),1,0)</f>
        <v>0</v>
      </c>
      <c r="I3340">
        <f>IF(ISNUMBER(SEARCH("RS",porsche_data[[#This Row],[Model]])),1,0)</f>
        <v>0</v>
      </c>
      <c r="J3340">
        <f>IF(ISNUMBER(SEARCH("Targa",porsche_data[[#This Row],[Body]])),1,0)</f>
        <v>0</v>
      </c>
      <c r="K3340">
        <f>IF(ISNUMBER(SEARCH("Cabriolet",porsche_data[[#This Row],[Body]])),1,0)</f>
        <v>1</v>
      </c>
      <c r="L3340" t="s">
        <v>16</v>
      </c>
      <c r="M3340">
        <v>991</v>
      </c>
      <c r="N3340" t="s">
        <v>1796</v>
      </c>
      <c r="O3340" s="3">
        <f>1*(LEFT(porsche_data[[#This Row],[Mileage0]],FIND(" ",porsche_data[[#This Row],[Mileage0]])-1))</f>
        <v>97500</v>
      </c>
      <c r="P3340" t="s">
        <v>197</v>
      </c>
      <c r="Q3340">
        <v>350</v>
      </c>
      <c r="R3340" t="s">
        <v>270</v>
      </c>
      <c r="S3340">
        <f>1*(LEFT(porsche_data[[#This Row],[Cylinder Capacity]],FIND(" ",porsche_data[[#This Row],[Cylinder Capacity]])-1))</f>
        <v>3.4</v>
      </c>
      <c r="T3340" t="s">
        <v>20</v>
      </c>
      <c r="U3340" t="s">
        <v>31</v>
      </c>
      <c r="V3340">
        <f>IF(porsche_data[[#This Row],[Transmission]]="Automatic",1,0)</f>
        <v>0</v>
      </c>
      <c r="W3340">
        <f>IF(porsche_data[[#This Row],[Transmission]]="PDK",1,0)</f>
        <v>1</v>
      </c>
      <c r="X3340" t="s">
        <v>22</v>
      </c>
      <c r="Y3340">
        <f>IF(porsche_data[[#This Row],[Drive]]="Rear drive",0,1)</f>
        <v>0</v>
      </c>
      <c r="Z3340" t="s">
        <v>23</v>
      </c>
      <c r="AA3340" t="s">
        <v>116</v>
      </c>
      <c r="AB3340">
        <f>IF(OR(porsche_data[[#This Row],[Interior Color]]="Black",porsche_data[[#This Row],[Interior Color]]="Beige",porsche_data[[#This Row],[Interior Color]]="Brown",porsche_data[[#This Row],[Interior Color]]="Grey"),0,1)</f>
        <v>1</v>
      </c>
      <c r="AC3340" t="s">
        <v>24</v>
      </c>
      <c r="AD33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41" spans="1:30" hidden="1" x14ac:dyDescent="0.2">
      <c r="A3341" t="s">
        <v>25</v>
      </c>
      <c r="C3341" t="e">
        <f>ABS((porsche_data[[#This Row],[Price]]-#REF!)/#REF!)</f>
        <v>#REF!</v>
      </c>
      <c r="D3341" t="s">
        <v>90</v>
      </c>
      <c r="E3341" t="s">
        <v>4334</v>
      </c>
      <c r="F3341">
        <f>IF(OR(ISNUMBER(SEARCH(" 4S",porsche_data[[#This Row],[Model]])), ISNUMBER(SEARCH(" S",porsche_data[[#This Row],[Model]]))),1,0)</f>
        <v>0</v>
      </c>
      <c r="G3341">
        <f>IF(ISNUMBER(SEARCH("Turbo",porsche_data[[#This Row],[Model]])),1,0)</f>
        <v>0</v>
      </c>
      <c r="H3341">
        <f>IF(ISNUMBER(SEARCH("GT",porsche_data[[#This Row],[Model]])),1,0)</f>
        <v>1</v>
      </c>
      <c r="I3341">
        <f>IF(ISNUMBER(SEARCH("RS",porsche_data[[#This Row],[Model]])),1,0)</f>
        <v>0</v>
      </c>
      <c r="J3341">
        <f>IF(ISNUMBER(SEARCH("Targa",porsche_data[[#This Row],[Body]])),1,0)</f>
        <v>0</v>
      </c>
      <c r="K3341">
        <f>IF(ISNUMBER(SEARCH("Cabriolet",porsche_data[[#This Row],[Body]])),1,0)</f>
        <v>0</v>
      </c>
      <c r="L3341" t="s">
        <v>316</v>
      </c>
      <c r="N3341" t="s">
        <v>25</v>
      </c>
      <c r="O3341" t="str">
        <f>IF(ISNUMBER(SEARCH("km",porsche_data[[#This Row],[Mileage0]])),porsche_data[[#This Row],[Mileage0]],"")</f>
        <v/>
      </c>
      <c r="P3341" t="s">
        <v>25</v>
      </c>
      <c r="R3341" t="s">
        <v>25</v>
      </c>
      <c r="T3341" t="s">
        <v>20</v>
      </c>
      <c r="U3341" t="s">
        <v>31</v>
      </c>
      <c r="V3341">
        <f>IF(porsche_data[[#This Row],[Transmission]]="Automatic",1,0)</f>
        <v>0</v>
      </c>
      <c r="W3341">
        <f>IF(porsche_data[[#This Row],[Transmission]]="PDK",1,0)</f>
        <v>1</v>
      </c>
      <c r="X3341" t="s">
        <v>22</v>
      </c>
      <c r="Y3341">
        <f>IF(porsche_data[[#This Row],[Drive]]="Rear drive",0,1)</f>
        <v>0</v>
      </c>
      <c r="Z3341" t="s">
        <v>23</v>
      </c>
      <c r="AA3341" t="s">
        <v>24</v>
      </c>
      <c r="AB3341">
        <f>IF(OR(porsche_data[[#This Row],[Interior Color]]="Black",porsche_data[[#This Row],[Interior Color]]="Beige",porsche_data[[#This Row],[Interior Color]]="Brown",porsche_data[[#This Row],[Interior Color]]="Grey"),0,1)</f>
        <v>0</v>
      </c>
      <c r="AC3341" t="s">
        <v>47</v>
      </c>
      <c r="AD33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42" spans="1:30" x14ac:dyDescent="0.2">
      <c r="A3342" t="s">
        <v>4123</v>
      </c>
      <c r="B3342">
        <v>76900</v>
      </c>
      <c r="C3342">
        <f>ABS((porsche_data[[#This Row],[Price]]-AVERAGE(B3274:B7729))/_xlfn.STDEV.P(B3274:B7729))</f>
        <v>1.2512379361269255</v>
      </c>
      <c r="D3342" t="s">
        <v>482</v>
      </c>
      <c r="E3342" t="s">
        <v>321</v>
      </c>
      <c r="F3342">
        <f>IF(OR(ISNUMBER(SEARCH(" 4S",porsche_data[[#This Row],[Model]])), ISNUMBER(SEARCH(" S",porsche_data[[#This Row],[Model]]))),1,0)</f>
        <v>0</v>
      </c>
      <c r="G3342">
        <f>IF(ISNUMBER(SEARCH("Turbo",porsche_data[[#This Row],[Model]])),1,0)</f>
        <v>1</v>
      </c>
      <c r="H3342">
        <f>IF(ISNUMBER(SEARCH("GT",porsche_data[[#This Row],[Model]])),1,0)</f>
        <v>0</v>
      </c>
      <c r="I3342">
        <f>IF(ISNUMBER(SEARCH("RS",porsche_data[[#This Row],[Model]])),1,0)</f>
        <v>0</v>
      </c>
      <c r="J3342">
        <f>IF(ISNUMBER(SEARCH("Targa",porsche_data[[#This Row],[Body]])),1,0)</f>
        <v>0</v>
      </c>
      <c r="K3342">
        <f>IF(ISNUMBER(SEARCH("Cabriolet",porsche_data[[#This Row],[Body]])),1,0)</f>
        <v>1</v>
      </c>
      <c r="L3342" t="s">
        <v>16</v>
      </c>
      <c r="M3342">
        <v>996</v>
      </c>
      <c r="N3342" t="s">
        <v>2869</v>
      </c>
      <c r="O3342" s="3">
        <f>1*(LEFT(porsche_data[[#This Row],[Mileage0]],FIND(" ",porsche_data[[#This Row],[Mileage0]])-1))</f>
        <v>143000</v>
      </c>
      <c r="P3342" t="s">
        <v>66</v>
      </c>
      <c r="Q3342">
        <v>450</v>
      </c>
      <c r="R3342" t="s">
        <v>19</v>
      </c>
      <c r="S3342">
        <f>1*(LEFT(porsche_data[[#This Row],[Cylinder Capacity]],FIND(" ",porsche_data[[#This Row],[Cylinder Capacity]])-1))</f>
        <v>3.6</v>
      </c>
      <c r="T3342" t="s">
        <v>20</v>
      </c>
      <c r="U3342" t="s">
        <v>21</v>
      </c>
      <c r="V3342">
        <f>IF(porsche_data[[#This Row],[Transmission]]="Automatic",1,0)</f>
        <v>0</v>
      </c>
      <c r="W3342">
        <f>IF(porsche_data[[#This Row],[Transmission]]="PDK",1,0)</f>
        <v>0</v>
      </c>
      <c r="X3342" t="s">
        <v>46</v>
      </c>
      <c r="Y3342">
        <f>IF(porsche_data[[#This Row],[Drive]]="Rear drive",0,1)</f>
        <v>1</v>
      </c>
      <c r="Z3342" t="s">
        <v>23</v>
      </c>
      <c r="AA3342" t="s">
        <v>24</v>
      </c>
      <c r="AB3342">
        <f>IF(OR(porsche_data[[#This Row],[Interior Color]]="Black",porsche_data[[#This Row],[Interior Color]]="Beige",porsche_data[[#This Row],[Interior Color]]="Brown",porsche_data[[#This Row],[Interior Color]]="Grey"),0,1)</f>
        <v>0</v>
      </c>
      <c r="AC3342" t="s">
        <v>32</v>
      </c>
      <c r="AD33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43" spans="1:30" hidden="1" x14ac:dyDescent="0.2">
      <c r="A3343" t="s">
        <v>25</v>
      </c>
      <c r="C3343" t="e">
        <f>ABS((porsche_data[[#This Row],[Price]]-#REF!)/#REF!)</f>
        <v>#REF!</v>
      </c>
      <c r="D3343" t="s">
        <v>25</v>
      </c>
      <c r="E3343" t="s">
        <v>25</v>
      </c>
      <c r="F3343">
        <f>IF(OR(ISNUMBER(SEARCH(" 4S",porsche_data[[#This Row],[Model]])), ISNUMBER(SEARCH(" S",porsche_data[[#This Row],[Model]]))),1,0)</f>
        <v>0</v>
      </c>
      <c r="G3343">
        <f>IF(ISNUMBER(SEARCH("Turbo",porsche_data[[#This Row],[Model]])),1,0)</f>
        <v>0</v>
      </c>
      <c r="H3343">
        <f>IF(ISNUMBER(SEARCH("GT",porsche_data[[#This Row],[Model]])),1,0)</f>
        <v>0</v>
      </c>
      <c r="I3343">
        <f>IF(ISNUMBER(SEARCH("RS",porsche_data[[#This Row],[Model]])),1,0)</f>
        <v>0</v>
      </c>
      <c r="J3343">
        <f>IF(ISNUMBER(SEARCH("Targa",porsche_data[[#This Row],[Body]])),1,0)</f>
        <v>0</v>
      </c>
      <c r="K3343">
        <f>IF(ISNUMBER(SEARCH("Cabriolet",porsche_data[[#This Row],[Body]])),1,0)</f>
        <v>0</v>
      </c>
      <c r="L3343" t="s">
        <v>25</v>
      </c>
      <c r="N3343" t="s">
        <v>25</v>
      </c>
      <c r="O3343" t="str">
        <f>IF(ISNUMBER(SEARCH("km",porsche_data[[#This Row],[Mileage0]])),porsche_data[[#This Row],[Mileage0]],"")</f>
        <v/>
      </c>
      <c r="P3343" t="s">
        <v>25</v>
      </c>
      <c r="R3343" t="s">
        <v>25</v>
      </c>
      <c r="T3343" t="s">
        <v>25</v>
      </c>
      <c r="U3343" t="s">
        <v>25</v>
      </c>
      <c r="V3343">
        <f>IF(porsche_data[[#This Row],[Transmission]]="Automatic",1,0)</f>
        <v>0</v>
      </c>
      <c r="W3343">
        <f>IF(porsche_data[[#This Row],[Transmission]]="PDK",1,0)</f>
        <v>0</v>
      </c>
      <c r="X3343" t="s">
        <v>25</v>
      </c>
      <c r="Y3343">
        <f>IF(porsche_data[[#This Row],[Drive]]="Rear drive",0,1)</f>
        <v>1</v>
      </c>
      <c r="Z3343" t="s">
        <v>25</v>
      </c>
      <c r="AA3343" t="s">
        <v>25</v>
      </c>
      <c r="AB3343">
        <f>IF(OR(porsche_data[[#This Row],[Interior Color]]="Black",porsche_data[[#This Row],[Interior Color]]="Beige",porsche_data[[#This Row],[Interior Color]]="Brown",porsche_data[[#This Row],[Interior Color]]="Grey"),0,1)</f>
        <v>1</v>
      </c>
      <c r="AC3343" t="s">
        <v>25</v>
      </c>
      <c r="AD33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44" spans="1:30" x14ac:dyDescent="0.2">
      <c r="A3344" t="s">
        <v>1742</v>
      </c>
      <c r="B3344">
        <v>76800</v>
      </c>
      <c r="C3344">
        <f>ABS((porsche_data[[#This Row],[Price]]-AVERAGE(B3276:B7731))/_xlfn.STDEV.P(B3276:B7731))</f>
        <v>1.2432369128666283</v>
      </c>
      <c r="D3344" t="s">
        <v>482</v>
      </c>
      <c r="E3344" t="s">
        <v>321</v>
      </c>
      <c r="F3344">
        <f>IF(OR(ISNUMBER(SEARCH(" 4S",porsche_data[[#This Row],[Model]])), ISNUMBER(SEARCH(" S",porsche_data[[#This Row],[Model]]))),1,0)</f>
        <v>0</v>
      </c>
      <c r="G3344">
        <f>IF(ISNUMBER(SEARCH("Turbo",porsche_data[[#This Row],[Model]])),1,0)</f>
        <v>1</v>
      </c>
      <c r="H3344">
        <f>IF(ISNUMBER(SEARCH("GT",porsche_data[[#This Row],[Model]])),1,0)</f>
        <v>0</v>
      </c>
      <c r="I3344">
        <f>IF(ISNUMBER(SEARCH("RS",porsche_data[[#This Row],[Model]])),1,0)</f>
        <v>0</v>
      </c>
      <c r="J3344">
        <f>IF(ISNUMBER(SEARCH("Targa",porsche_data[[#This Row],[Body]])),1,0)</f>
        <v>0</v>
      </c>
      <c r="K3344">
        <f>IF(ISNUMBER(SEARCH("Cabriolet",porsche_data[[#This Row],[Body]])),1,0)</f>
        <v>1</v>
      </c>
      <c r="L3344" t="s">
        <v>16</v>
      </c>
      <c r="M3344">
        <v>996</v>
      </c>
      <c r="N3344" t="s">
        <v>1743</v>
      </c>
      <c r="O3344" s="3">
        <f>1*(LEFT(porsche_data[[#This Row],[Mileage0]],FIND(" ",porsche_data[[#This Row],[Mileage0]])-1))</f>
        <v>73397</v>
      </c>
      <c r="P3344" t="s">
        <v>73</v>
      </c>
      <c r="Q3344">
        <v>420</v>
      </c>
      <c r="R3344" t="s">
        <v>19</v>
      </c>
      <c r="S3344">
        <f>1*(LEFT(porsche_data[[#This Row],[Cylinder Capacity]],FIND(" ",porsche_data[[#This Row],[Cylinder Capacity]])-1))</f>
        <v>3.6</v>
      </c>
      <c r="T3344" t="s">
        <v>20</v>
      </c>
      <c r="U3344" t="s">
        <v>53</v>
      </c>
      <c r="V3344">
        <f>IF(porsche_data[[#This Row],[Transmission]]="Automatic",1,0)</f>
        <v>1</v>
      </c>
      <c r="W3344">
        <f>IF(porsche_data[[#This Row],[Transmission]]="PDK",1,0)</f>
        <v>0</v>
      </c>
      <c r="X3344" t="s">
        <v>46</v>
      </c>
      <c r="Y3344">
        <f>IF(porsche_data[[#This Row],[Drive]]="Rear drive",0,1)</f>
        <v>1</v>
      </c>
      <c r="Z3344" t="s">
        <v>23</v>
      </c>
      <c r="AA3344" t="s">
        <v>24</v>
      </c>
      <c r="AB3344">
        <f>IF(OR(porsche_data[[#This Row],[Interior Color]]="Black",porsche_data[[#This Row],[Interior Color]]="Beige",porsche_data[[#This Row],[Interior Color]]="Brown",porsche_data[[#This Row],[Interior Color]]="Grey"),0,1)</f>
        <v>0</v>
      </c>
      <c r="AC3344" t="s">
        <v>99</v>
      </c>
      <c r="AD33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45" spans="1:30" hidden="1" x14ac:dyDescent="0.2">
      <c r="A3345" t="s">
        <v>348</v>
      </c>
      <c r="C3345" t="e">
        <f>ABS((porsche_data[[#This Row],[Price]]-#REF!)/#REF!)</f>
        <v>#REF!</v>
      </c>
      <c r="D3345" t="s">
        <v>163</v>
      </c>
      <c r="E3345" t="s">
        <v>458</v>
      </c>
      <c r="F3345">
        <f>IF(OR(ISNUMBER(SEARCH(" 4S",porsche_data[[#This Row],[Model]])), ISNUMBER(SEARCH(" S",porsche_data[[#This Row],[Model]]))),1,0)</f>
        <v>0</v>
      </c>
      <c r="G3345">
        <f>IF(ISNUMBER(SEARCH("Turbo",porsche_data[[#This Row],[Model]])),1,0)</f>
        <v>0</v>
      </c>
      <c r="H3345">
        <f>IF(ISNUMBER(SEARCH("GT",porsche_data[[#This Row],[Model]])),1,0)</f>
        <v>0</v>
      </c>
      <c r="I3345">
        <f>IF(ISNUMBER(SEARCH("RS",porsche_data[[#This Row],[Model]])),1,0)</f>
        <v>1</v>
      </c>
      <c r="J3345">
        <f>IF(ISNUMBER(SEARCH("Targa",porsche_data[[#This Row],[Body]])),1,0)</f>
        <v>0</v>
      </c>
      <c r="K3345">
        <f>IF(ISNUMBER(SEARCH("Cabriolet",porsche_data[[#This Row],[Body]])),1,0)</f>
        <v>1</v>
      </c>
      <c r="L3345" t="s">
        <v>16</v>
      </c>
      <c r="N3345" t="s">
        <v>4336</v>
      </c>
      <c r="O3345" t="str">
        <f>IF(ISNUMBER(SEARCH("km",porsche_data[[#This Row],[Mileage0]])),porsche_data[[#This Row],[Mileage0]],"")</f>
        <v>7600 km</v>
      </c>
      <c r="P3345" t="s">
        <v>207</v>
      </c>
      <c r="R3345" t="s">
        <v>111</v>
      </c>
      <c r="T3345" t="s">
        <v>20</v>
      </c>
      <c r="U3345" t="s">
        <v>31</v>
      </c>
      <c r="V3345">
        <f>IF(porsche_data[[#This Row],[Transmission]]="Automatic",1,0)</f>
        <v>0</v>
      </c>
      <c r="W3345">
        <f>IF(porsche_data[[#This Row],[Transmission]]="PDK",1,0)</f>
        <v>1</v>
      </c>
      <c r="X3345" t="s">
        <v>22</v>
      </c>
      <c r="Y3345">
        <f>IF(porsche_data[[#This Row],[Drive]]="Rear drive",0,1)</f>
        <v>0</v>
      </c>
      <c r="Z3345" t="s">
        <v>23</v>
      </c>
      <c r="AA3345" t="s">
        <v>116</v>
      </c>
      <c r="AB3345">
        <f>IF(OR(porsche_data[[#This Row],[Interior Color]]="Black",porsche_data[[#This Row],[Interior Color]]="Beige",porsche_data[[#This Row],[Interior Color]]="Brown",porsche_data[[#This Row],[Interior Color]]="Grey"),0,1)</f>
        <v>1</v>
      </c>
      <c r="AC3345" t="s">
        <v>99</v>
      </c>
      <c r="AD33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46" spans="1:30" x14ac:dyDescent="0.2">
      <c r="A3346" t="s">
        <v>2087</v>
      </c>
      <c r="B3346">
        <v>76500</v>
      </c>
      <c r="C3346">
        <f>ABS((porsche_data[[#This Row],[Price]]-AVERAGE(B3278:B7733))/_xlfn.STDEV.P(B3278:B7733))</f>
        <v>1.2241292361906737</v>
      </c>
      <c r="D3346" t="s">
        <v>294</v>
      </c>
      <c r="E3346" t="s">
        <v>407</v>
      </c>
      <c r="F3346">
        <f>IF(OR(ISNUMBER(SEARCH(" 4S",porsche_data[[#This Row],[Model]])), ISNUMBER(SEARCH(" S",porsche_data[[#This Row],[Model]]))),1,0)</f>
        <v>1</v>
      </c>
      <c r="G3346">
        <f>IF(ISNUMBER(SEARCH("Turbo",porsche_data[[#This Row],[Model]])),1,0)</f>
        <v>0</v>
      </c>
      <c r="H3346">
        <f>IF(ISNUMBER(SEARCH("GT",porsche_data[[#This Row],[Model]])),1,0)</f>
        <v>0</v>
      </c>
      <c r="I3346">
        <f>IF(ISNUMBER(SEARCH("RS",porsche_data[[#This Row],[Model]])),1,0)</f>
        <v>0</v>
      </c>
      <c r="J3346">
        <f>IF(ISNUMBER(SEARCH("Targa",porsche_data[[#This Row],[Body]])),1,0)</f>
        <v>0</v>
      </c>
      <c r="K3346">
        <f>IF(ISNUMBER(SEARCH("Cabriolet",porsche_data[[#This Row],[Body]])),1,0)</f>
        <v>1</v>
      </c>
      <c r="L3346" t="s">
        <v>16</v>
      </c>
      <c r="M3346">
        <v>997</v>
      </c>
      <c r="N3346" t="s">
        <v>3470</v>
      </c>
      <c r="O3346" s="3">
        <f>1*(LEFT(porsche_data[[#This Row],[Mileage0]],FIND(" ",porsche_data[[#This Row],[Mileage0]])-1))</f>
        <v>30900</v>
      </c>
      <c r="P3346" t="s">
        <v>297</v>
      </c>
      <c r="Q3346">
        <v>355</v>
      </c>
      <c r="R3346" t="s">
        <v>88</v>
      </c>
      <c r="S3346">
        <f>1*(LEFT(porsche_data[[#This Row],[Cylinder Capacity]],FIND(" ",porsche_data[[#This Row],[Cylinder Capacity]])-1))</f>
        <v>3.8</v>
      </c>
      <c r="T3346" t="s">
        <v>20</v>
      </c>
      <c r="U3346" t="s">
        <v>21</v>
      </c>
      <c r="V3346">
        <f>IF(porsche_data[[#This Row],[Transmission]]="Automatic",1,0)</f>
        <v>0</v>
      </c>
      <c r="W3346">
        <f>IF(porsche_data[[#This Row],[Transmission]]="PDK",1,0)</f>
        <v>0</v>
      </c>
      <c r="X3346" t="s">
        <v>22</v>
      </c>
      <c r="Y3346">
        <f>IF(porsche_data[[#This Row],[Drive]]="Rear drive",0,1)</f>
        <v>0</v>
      </c>
      <c r="Z3346" t="s">
        <v>23</v>
      </c>
      <c r="AA3346" t="s">
        <v>250</v>
      </c>
      <c r="AB3346">
        <f>IF(OR(porsche_data[[#This Row],[Interior Color]]="Black",porsche_data[[#This Row],[Interior Color]]="Beige",porsche_data[[#This Row],[Interior Color]]="Brown",porsche_data[[#This Row],[Interior Color]]="Grey"),0,1)</f>
        <v>0</v>
      </c>
      <c r="AC3346" t="s">
        <v>61</v>
      </c>
      <c r="AD33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47" spans="1:30" x14ac:dyDescent="0.2">
      <c r="A3347" t="s">
        <v>2264</v>
      </c>
      <c r="B3347">
        <v>76000</v>
      </c>
      <c r="C3347">
        <f>ABS((porsche_data[[#This Row],[Price]]-AVERAGE(B3279:B7734))/_xlfn.STDEV.P(B3279:B7734))</f>
        <v>1.1840724546230066</v>
      </c>
      <c r="D3347" t="s">
        <v>124</v>
      </c>
      <c r="E3347" t="s">
        <v>50</v>
      </c>
      <c r="F3347">
        <f>IF(OR(ISNUMBER(SEARCH(" 4S",porsche_data[[#This Row],[Model]])), ISNUMBER(SEARCH(" S",porsche_data[[#This Row],[Model]]))),1,0)</f>
        <v>0</v>
      </c>
      <c r="G3347">
        <f>IF(ISNUMBER(SEARCH("Turbo",porsche_data[[#This Row],[Model]])),1,0)</f>
        <v>0</v>
      </c>
      <c r="H3347">
        <f>IF(ISNUMBER(SEARCH("GT",porsche_data[[#This Row],[Model]])),1,0)</f>
        <v>0</v>
      </c>
      <c r="I3347">
        <f>IF(ISNUMBER(SEARCH("RS",porsche_data[[#This Row],[Model]])),1,0)</f>
        <v>0</v>
      </c>
      <c r="J3347">
        <f>IF(ISNUMBER(SEARCH("Targa",porsche_data[[#This Row],[Body]])),1,0)</f>
        <v>1</v>
      </c>
      <c r="K3347">
        <f>IF(ISNUMBER(SEARCH("Cabriolet",porsche_data[[#This Row],[Body]])),1,0)</f>
        <v>0</v>
      </c>
      <c r="L3347" t="s">
        <v>36</v>
      </c>
      <c r="M3347">
        <v>993</v>
      </c>
      <c r="N3347" t="s">
        <v>2265</v>
      </c>
      <c r="O3347" s="3">
        <f>1*(LEFT(porsche_data[[#This Row],[Mileage0]],FIND(" ",porsche_data[[#This Row],[Mileage0]])-1))</f>
        <v>249000</v>
      </c>
      <c r="P3347" t="s">
        <v>126</v>
      </c>
      <c r="Q3347">
        <v>285</v>
      </c>
      <c r="R3347" t="s">
        <v>19</v>
      </c>
      <c r="S3347">
        <f>1*(LEFT(porsche_data[[#This Row],[Cylinder Capacity]],FIND(" ",porsche_data[[#This Row],[Cylinder Capacity]])-1))</f>
        <v>3.6</v>
      </c>
      <c r="T3347" t="s">
        <v>20</v>
      </c>
      <c r="U3347" t="s">
        <v>21</v>
      </c>
      <c r="V3347">
        <f>IF(porsche_data[[#This Row],[Transmission]]="Automatic",1,0)</f>
        <v>0</v>
      </c>
      <c r="W3347">
        <f>IF(porsche_data[[#This Row],[Transmission]]="PDK",1,0)</f>
        <v>0</v>
      </c>
      <c r="X3347" t="s">
        <v>22</v>
      </c>
      <c r="Y3347">
        <f>IF(porsche_data[[#This Row],[Drive]]="Rear drive",0,1)</f>
        <v>0</v>
      </c>
      <c r="Z3347" t="s">
        <v>23</v>
      </c>
      <c r="AA3347" t="s">
        <v>24</v>
      </c>
      <c r="AB3347">
        <f>IF(OR(porsche_data[[#This Row],[Interior Color]]="Black",porsche_data[[#This Row],[Interior Color]]="Beige",porsche_data[[#This Row],[Interior Color]]="Brown",porsche_data[[#This Row],[Interior Color]]="Grey"),0,1)</f>
        <v>0</v>
      </c>
      <c r="AC3347" t="s">
        <v>61</v>
      </c>
      <c r="AD33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48" spans="1:30" hidden="1" x14ac:dyDescent="0.2">
      <c r="A3348" t="s">
        <v>25</v>
      </c>
      <c r="C3348" t="e">
        <f>ABS((porsche_data[[#This Row],[Price]]-#REF!)/#REF!)</f>
        <v>#REF!</v>
      </c>
      <c r="D3348" t="s">
        <v>124</v>
      </c>
      <c r="E3348" t="s">
        <v>125</v>
      </c>
      <c r="F3348">
        <f>IF(OR(ISNUMBER(SEARCH(" 4S",porsche_data[[#This Row],[Model]])), ISNUMBER(SEARCH(" S",porsche_data[[#This Row],[Model]]))),1,0)</f>
        <v>1</v>
      </c>
      <c r="G3348">
        <f>IF(ISNUMBER(SEARCH("Turbo",porsche_data[[#This Row],[Model]])),1,0)</f>
        <v>0</v>
      </c>
      <c r="H3348">
        <f>IF(ISNUMBER(SEARCH("GT",porsche_data[[#This Row],[Model]])),1,0)</f>
        <v>0</v>
      </c>
      <c r="I3348">
        <f>IF(ISNUMBER(SEARCH("RS",porsche_data[[#This Row],[Model]])),1,0)</f>
        <v>0</v>
      </c>
      <c r="J3348">
        <f>IF(ISNUMBER(SEARCH("Targa",porsche_data[[#This Row],[Body]])),1,0)</f>
        <v>0</v>
      </c>
      <c r="K3348">
        <f>IF(ISNUMBER(SEARCH("Cabriolet",porsche_data[[#This Row],[Body]])),1,0)</f>
        <v>0</v>
      </c>
      <c r="L3348" t="s">
        <v>44</v>
      </c>
      <c r="N3348" t="s">
        <v>4339</v>
      </c>
      <c r="O3348" t="str">
        <f>IF(ISNUMBER(SEARCH("km",porsche_data[[#This Row],[Mileage0]])),porsche_data[[#This Row],[Mileage0]],"")</f>
        <v>857 km</v>
      </c>
      <c r="P3348" t="s">
        <v>202</v>
      </c>
      <c r="R3348" t="s">
        <v>88</v>
      </c>
      <c r="T3348" t="s">
        <v>20</v>
      </c>
      <c r="U3348" t="s">
        <v>21</v>
      </c>
      <c r="V3348">
        <f>IF(porsche_data[[#This Row],[Transmission]]="Automatic",1,0)</f>
        <v>0</v>
      </c>
      <c r="W3348">
        <f>IF(porsche_data[[#This Row],[Transmission]]="PDK",1,0)</f>
        <v>0</v>
      </c>
      <c r="X3348" t="s">
        <v>22</v>
      </c>
      <c r="Y3348">
        <f>IF(porsche_data[[#This Row],[Drive]]="Rear drive",0,1)</f>
        <v>0</v>
      </c>
      <c r="Z3348" t="s">
        <v>23</v>
      </c>
      <c r="AA3348" t="s">
        <v>32</v>
      </c>
      <c r="AB3348">
        <f>IF(OR(porsche_data[[#This Row],[Interior Color]]="Black",porsche_data[[#This Row],[Interior Color]]="Beige",porsche_data[[#This Row],[Interior Color]]="Brown",porsche_data[[#This Row],[Interior Color]]="Grey"),0,1)</f>
        <v>0</v>
      </c>
      <c r="AC3348" t="s">
        <v>32</v>
      </c>
      <c r="AD33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49" spans="1:30" hidden="1" x14ac:dyDescent="0.2">
      <c r="A3349" t="s">
        <v>25</v>
      </c>
      <c r="C3349" t="e">
        <f>ABS((porsche_data[[#This Row],[Price]]-#REF!)/#REF!)</f>
        <v>#REF!</v>
      </c>
      <c r="D3349" t="s">
        <v>25</v>
      </c>
      <c r="E3349" t="s">
        <v>25</v>
      </c>
      <c r="F3349">
        <f>IF(OR(ISNUMBER(SEARCH(" 4S",porsche_data[[#This Row],[Model]])), ISNUMBER(SEARCH(" S",porsche_data[[#This Row],[Model]]))),1,0)</f>
        <v>0</v>
      </c>
      <c r="G3349">
        <f>IF(ISNUMBER(SEARCH("Turbo",porsche_data[[#This Row],[Model]])),1,0)</f>
        <v>0</v>
      </c>
      <c r="H3349">
        <f>IF(ISNUMBER(SEARCH("GT",porsche_data[[#This Row],[Model]])),1,0)</f>
        <v>0</v>
      </c>
      <c r="I3349">
        <f>IF(ISNUMBER(SEARCH("RS",porsche_data[[#This Row],[Model]])),1,0)</f>
        <v>0</v>
      </c>
      <c r="J3349">
        <f>IF(ISNUMBER(SEARCH("Targa",porsche_data[[#This Row],[Body]])),1,0)</f>
        <v>0</v>
      </c>
      <c r="K3349">
        <f>IF(ISNUMBER(SEARCH("Cabriolet",porsche_data[[#This Row],[Body]])),1,0)</f>
        <v>0</v>
      </c>
      <c r="L3349" t="s">
        <v>25</v>
      </c>
      <c r="N3349" t="s">
        <v>25</v>
      </c>
      <c r="O3349" t="str">
        <f>IF(ISNUMBER(SEARCH("km",porsche_data[[#This Row],[Mileage0]])),porsche_data[[#This Row],[Mileage0]],"")</f>
        <v/>
      </c>
      <c r="P3349" t="s">
        <v>25</v>
      </c>
      <c r="R3349" t="s">
        <v>25</v>
      </c>
      <c r="T3349" t="s">
        <v>25</v>
      </c>
      <c r="U3349" t="s">
        <v>25</v>
      </c>
      <c r="V3349">
        <f>IF(porsche_data[[#This Row],[Transmission]]="Automatic",1,0)</f>
        <v>0</v>
      </c>
      <c r="W3349">
        <f>IF(porsche_data[[#This Row],[Transmission]]="PDK",1,0)</f>
        <v>0</v>
      </c>
      <c r="X3349" t="s">
        <v>25</v>
      </c>
      <c r="Y3349">
        <f>IF(porsche_data[[#This Row],[Drive]]="Rear drive",0,1)</f>
        <v>1</v>
      </c>
      <c r="Z3349" t="s">
        <v>25</v>
      </c>
      <c r="AA3349" t="s">
        <v>25</v>
      </c>
      <c r="AB3349">
        <f>IF(OR(porsche_data[[#This Row],[Interior Color]]="Black",porsche_data[[#This Row],[Interior Color]]="Beige",porsche_data[[#This Row],[Interior Color]]="Brown",porsche_data[[#This Row],[Interior Color]]="Grey"),0,1)</f>
        <v>1</v>
      </c>
      <c r="AC3349" t="s">
        <v>25</v>
      </c>
      <c r="AD33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50" spans="1:30" hidden="1" x14ac:dyDescent="0.2">
      <c r="A3350" t="s">
        <v>25</v>
      </c>
      <c r="C3350" t="e">
        <f>ABS((porsche_data[[#This Row],[Price]]-#REF!)/#REF!)</f>
        <v>#REF!</v>
      </c>
      <c r="D3350" t="s">
        <v>315</v>
      </c>
      <c r="E3350" t="s">
        <v>4340</v>
      </c>
      <c r="F3350">
        <f>IF(OR(ISNUMBER(SEARCH(" 4S",porsche_data[[#This Row],[Model]])), ISNUMBER(SEARCH(" S",porsche_data[[#This Row],[Model]]))),1,0)</f>
        <v>1</v>
      </c>
      <c r="G3350">
        <f>IF(ISNUMBER(SEARCH("Turbo",porsche_data[[#This Row],[Model]])),1,0)</f>
        <v>0</v>
      </c>
      <c r="H3350">
        <f>IF(ISNUMBER(SEARCH("GT",porsche_data[[#This Row],[Model]])),1,0)</f>
        <v>0</v>
      </c>
      <c r="I3350">
        <f>IF(ISNUMBER(SEARCH("RS",porsche_data[[#This Row],[Model]])),1,0)</f>
        <v>0</v>
      </c>
      <c r="J3350">
        <f>IF(ISNUMBER(SEARCH("Targa",porsche_data[[#This Row],[Body]])),1,0)</f>
        <v>0</v>
      </c>
      <c r="K3350">
        <f>IF(ISNUMBER(SEARCH("Cabriolet",porsche_data[[#This Row],[Body]])),1,0)</f>
        <v>0</v>
      </c>
      <c r="L3350" t="s">
        <v>44</v>
      </c>
      <c r="N3350" t="s">
        <v>4341</v>
      </c>
      <c r="O3350" t="str">
        <f>IF(ISNUMBER(SEARCH("km",porsche_data[[#This Row],[Mileage0]])),porsche_data[[#This Row],[Mileage0]],"")</f>
        <v>202400 km</v>
      </c>
      <c r="P3350" t="s">
        <v>519</v>
      </c>
      <c r="R3350" t="s">
        <v>4342</v>
      </c>
      <c r="T3350" t="s">
        <v>20</v>
      </c>
      <c r="U3350" t="s">
        <v>21</v>
      </c>
      <c r="V3350">
        <f>IF(porsche_data[[#This Row],[Transmission]]="Automatic",1,0)</f>
        <v>0</v>
      </c>
      <c r="W3350">
        <f>IF(porsche_data[[#This Row],[Transmission]]="PDK",1,0)</f>
        <v>0</v>
      </c>
      <c r="X3350" t="s">
        <v>22</v>
      </c>
      <c r="Y3350">
        <f>IF(porsche_data[[#This Row],[Drive]]="Rear drive",0,1)</f>
        <v>0</v>
      </c>
      <c r="Z3350" t="s">
        <v>23</v>
      </c>
      <c r="AA3350" t="s">
        <v>24</v>
      </c>
      <c r="AB3350">
        <f>IF(OR(porsche_data[[#This Row],[Interior Color]]="Black",porsche_data[[#This Row],[Interior Color]]="Beige",porsche_data[[#This Row],[Interior Color]]="Brown",porsche_data[[#This Row],[Interior Color]]="Grey"),0,1)</f>
        <v>0</v>
      </c>
      <c r="AC3350" t="s">
        <v>61</v>
      </c>
      <c r="AD33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51" spans="1:30" hidden="1" x14ac:dyDescent="0.2">
      <c r="A3351" t="s">
        <v>25</v>
      </c>
      <c r="C3351" t="e">
        <f>ABS((porsche_data[[#This Row],[Price]]-#REF!)/#REF!)</f>
        <v>#REF!</v>
      </c>
      <c r="D3351" t="s">
        <v>425</v>
      </c>
      <c r="E3351" t="s">
        <v>426</v>
      </c>
      <c r="F3351">
        <f>IF(OR(ISNUMBER(SEARCH(" 4S",porsche_data[[#This Row],[Model]])), ISNUMBER(SEARCH(" S",porsche_data[[#This Row],[Model]]))),1,0)</f>
        <v>0</v>
      </c>
      <c r="G3351">
        <f>IF(ISNUMBER(SEARCH("Turbo",porsche_data[[#This Row],[Model]])),1,0)</f>
        <v>0</v>
      </c>
      <c r="H3351">
        <f>IF(ISNUMBER(SEARCH("GT",porsche_data[[#This Row],[Model]])),1,0)</f>
        <v>0</v>
      </c>
      <c r="I3351">
        <f>IF(ISNUMBER(SEARCH("RS",porsche_data[[#This Row],[Model]])),1,0)</f>
        <v>0</v>
      </c>
      <c r="J3351">
        <f>IF(ISNUMBER(SEARCH("Targa",porsche_data[[#This Row],[Body]])),1,0)</f>
        <v>0</v>
      </c>
      <c r="K3351">
        <f>IF(ISNUMBER(SEARCH("Cabriolet",porsche_data[[#This Row],[Body]])),1,0)</f>
        <v>0</v>
      </c>
      <c r="L3351" t="s">
        <v>44</v>
      </c>
      <c r="N3351" t="s">
        <v>25</v>
      </c>
      <c r="O3351" t="str">
        <f>IF(ISNUMBER(SEARCH("km",porsche_data[[#This Row],[Mileage0]])),porsche_data[[#This Row],[Mileage0]],"")</f>
        <v/>
      </c>
      <c r="P3351" t="s">
        <v>428</v>
      </c>
      <c r="R3351" t="s">
        <v>429</v>
      </c>
      <c r="T3351" t="s">
        <v>20</v>
      </c>
      <c r="U3351" t="s">
        <v>53</v>
      </c>
      <c r="V3351">
        <f>IF(porsche_data[[#This Row],[Transmission]]="Automatic",1,0)</f>
        <v>1</v>
      </c>
      <c r="W3351">
        <f>IF(porsche_data[[#This Row],[Transmission]]="PDK",1,0)</f>
        <v>0</v>
      </c>
      <c r="X3351" t="s">
        <v>22</v>
      </c>
      <c r="Y3351">
        <f>IF(porsche_data[[#This Row],[Drive]]="Rear drive",0,1)</f>
        <v>0</v>
      </c>
      <c r="Z3351" t="s">
        <v>23</v>
      </c>
      <c r="AA3351" t="s">
        <v>24</v>
      </c>
      <c r="AB3351">
        <f>IF(OR(porsche_data[[#This Row],[Interior Color]]="Black",porsche_data[[#This Row],[Interior Color]]="Beige",porsche_data[[#This Row],[Interior Color]]="Brown",porsche_data[[#This Row],[Interior Color]]="Grey"),0,1)</f>
        <v>0</v>
      </c>
      <c r="AC3351" t="s">
        <v>54</v>
      </c>
      <c r="AD33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52" spans="1:30" x14ac:dyDescent="0.2">
      <c r="A3352" t="s">
        <v>1880</v>
      </c>
      <c r="B3352">
        <v>75993</v>
      </c>
      <c r="C3352">
        <f>ABS((porsche_data[[#This Row],[Price]]-AVERAGE(B3284:B7739))/_xlfn.STDEV.P(B3284:B7739))</f>
        <v>1.1980397281281709</v>
      </c>
      <c r="D3352" t="s">
        <v>101</v>
      </c>
      <c r="E3352" t="s">
        <v>50</v>
      </c>
      <c r="F3352">
        <f>IF(OR(ISNUMBER(SEARCH(" 4S",porsche_data[[#This Row],[Model]])), ISNUMBER(SEARCH(" S",porsche_data[[#This Row],[Model]]))),1,0)</f>
        <v>0</v>
      </c>
      <c r="G3352">
        <f>IF(ISNUMBER(SEARCH("Turbo",porsche_data[[#This Row],[Model]])),1,0)</f>
        <v>0</v>
      </c>
      <c r="H3352">
        <f>IF(ISNUMBER(SEARCH("GT",porsche_data[[#This Row],[Model]])),1,0)</f>
        <v>0</v>
      </c>
      <c r="I3352">
        <f>IF(ISNUMBER(SEARCH("RS",porsche_data[[#This Row],[Model]])),1,0)</f>
        <v>0</v>
      </c>
      <c r="J3352">
        <f>IF(ISNUMBER(SEARCH("Targa",porsche_data[[#This Row],[Body]])),1,0)</f>
        <v>0</v>
      </c>
      <c r="K3352">
        <f>IF(ISNUMBER(SEARCH("Cabriolet",porsche_data[[#This Row],[Body]])),1,0)</f>
        <v>0</v>
      </c>
      <c r="L3352" t="s">
        <v>44</v>
      </c>
      <c r="M3352">
        <v>993</v>
      </c>
      <c r="N3352" t="s">
        <v>1016</v>
      </c>
      <c r="O3352" s="3">
        <f>1*(LEFT(porsche_data[[#This Row],[Mileage0]],FIND(" ",porsche_data[[#This Row],[Mileage0]])-1))</f>
        <v>134000</v>
      </c>
      <c r="P3352" t="s">
        <v>52</v>
      </c>
      <c r="Q3352">
        <v>272</v>
      </c>
      <c r="R3352" t="s">
        <v>19</v>
      </c>
      <c r="S3352">
        <f>1*(LEFT(porsche_data[[#This Row],[Cylinder Capacity]],FIND(" ",porsche_data[[#This Row],[Cylinder Capacity]])-1))</f>
        <v>3.6</v>
      </c>
      <c r="T3352" t="s">
        <v>20</v>
      </c>
      <c r="U3352" t="s">
        <v>21</v>
      </c>
      <c r="V3352">
        <f>IF(porsche_data[[#This Row],[Transmission]]="Automatic",1,0)</f>
        <v>0</v>
      </c>
      <c r="W3352">
        <f>IF(porsche_data[[#This Row],[Transmission]]="PDK",1,0)</f>
        <v>0</v>
      </c>
      <c r="X3352" t="s">
        <v>22</v>
      </c>
      <c r="Y3352">
        <f>IF(porsche_data[[#This Row],[Drive]]="Rear drive",0,1)</f>
        <v>0</v>
      </c>
      <c r="Z3352" t="s">
        <v>23</v>
      </c>
      <c r="AA3352" t="s">
        <v>54</v>
      </c>
      <c r="AB3352">
        <f>IF(OR(porsche_data[[#This Row],[Interior Color]]="Black",porsche_data[[#This Row],[Interior Color]]="Beige",porsche_data[[#This Row],[Interior Color]]="Brown",porsche_data[[#This Row],[Interior Color]]="Grey"),0,1)</f>
        <v>1</v>
      </c>
      <c r="AC3352" t="s">
        <v>54</v>
      </c>
      <c r="AD33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53" spans="1:30" x14ac:dyDescent="0.2">
      <c r="A3353" t="s">
        <v>1880</v>
      </c>
      <c r="B3353">
        <v>75993</v>
      </c>
      <c r="C3353">
        <f>ABS((porsche_data[[#This Row],[Price]]-AVERAGE(B3285:B7740))/_xlfn.STDEV.P(B3285:B7740))</f>
        <v>1.2028300394097393</v>
      </c>
      <c r="D3353" t="s">
        <v>49</v>
      </c>
      <c r="E3353" t="s">
        <v>50</v>
      </c>
      <c r="F3353">
        <f>IF(OR(ISNUMBER(SEARCH(" 4S",porsche_data[[#This Row],[Model]])), ISNUMBER(SEARCH(" S",porsche_data[[#This Row],[Model]]))),1,0)</f>
        <v>0</v>
      </c>
      <c r="G3353">
        <f>IF(ISNUMBER(SEARCH("Turbo",porsche_data[[#This Row],[Model]])),1,0)</f>
        <v>0</v>
      </c>
      <c r="H3353">
        <f>IF(ISNUMBER(SEARCH("GT",porsche_data[[#This Row],[Model]])),1,0)</f>
        <v>0</v>
      </c>
      <c r="I3353">
        <f>IF(ISNUMBER(SEARCH("RS",porsche_data[[#This Row],[Model]])),1,0)</f>
        <v>0</v>
      </c>
      <c r="J3353">
        <f>IF(ISNUMBER(SEARCH("Targa",porsche_data[[#This Row],[Body]])),1,0)</f>
        <v>0</v>
      </c>
      <c r="K3353">
        <f>IF(ISNUMBER(SEARCH("Cabriolet",porsche_data[[#This Row],[Body]])),1,0)</f>
        <v>1</v>
      </c>
      <c r="L3353" t="s">
        <v>16</v>
      </c>
      <c r="M3353">
        <v>993</v>
      </c>
      <c r="N3353" t="s">
        <v>4741</v>
      </c>
      <c r="O3353" s="3">
        <f>1*(LEFT(porsche_data[[#This Row],[Mileage0]],FIND(" ",porsche_data[[#This Row],[Mileage0]])-1))</f>
        <v>138145</v>
      </c>
      <c r="P3353" t="s">
        <v>52</v>
      </c>
      <c r="Q3353">
        <v>272</v>
      </c>
      <c r="R3353" t="s">
        <v>19</v>
      </c>
      <c r="S3353">
        <f>1*(LEFT(porsche_data[[#This Row],[Cylinder Capacity]],FIND(" ",porsche_data[[#This Row],[Cylinder Capacity]])-1))</f>
        <v>3.6</v>
      </c>
      <c r="T3353" t="s">
        <v>20</v>
      </c>
      <c r="U3353" t="s">
        <v>21</v>
      </c>
      <c r="V3353">
        <f>IF(porsche_data[[#This Row],[Transmission]]="Automatic",1,0)</f>
        <v>0</v>
      </c>
      <c r="W3353">
        <f>IF(porsche_data[[#This Row],[Transmission]]="PDK",1,0)</f>
        <v>0</v>
      </c>
      <c r="X3353" t="s">
        <v>22</v>
      </c>
      <c r="Y3353">
        <f>IF(porsche_data[[#This Row],[Drive]]="Rear drive",0,1)</f>
        <v>0</v>
      </c>
      <c r="Z3353" t="s">
        <v>23</v>
      </c>
      <c r="AA3353" t="s">
        <v>24</v>
      </c>
      <c r="AB3353">
        <f>IF(OR(porsche_data[[#This Row],[Interior Color]]="Black",porsche_data[[#This Row],[Interior Color]]="Beige",porsche_data[[#This Row],[Interior Color]]="Brown",porsche_data[[#This Row],[Interior Color]]="Grey"),0,1)</f>
        <v>0</v>
      </c>
      <c r="AC3353" t="s">
        <v>47</v>
      </c>
      <c r="AD33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54" spans="1:30" x14ac:dyDescent="0.2">
      <c r="A3354" t="s">
        <v>932</v>
      </c>
      <c r="B3354">
        <v>75990</v>
      </c>
      <c r="C3354">
        <f>ABS((porsche_data[[#This Row],[Price]]-AVERAGE(B3286:B7741))/_xlfn.STDEV.P(B3286:B7741))</f>
        <v>1.2074276688597678</v>
      </c>
      <c r="D3354" t="s">
        <v>229</v>
      </c>
      <c r="E3354" t="s">
        <v>230</v>
      </c>
      <c r="F3354">
        <f>IF(OR(ISNUMBER(SEARCH(" 4S",porsche_data[[#This Row],[Model]])), ISNUMBER(SEARCH(" S",porsche_data[[#This Row],[Model]]))),1,0)</f>
        <v>0</v>
      </c>
      <c r="G3354">
        <f>IF(ISNUMBER(SEARCH("Turbo",porsche_data[[#This Row],[Model]])),1,0)</f>
        <v>0</v>
      </c>
      <c r="H3354">
        <f>IF(ISNUMBER(SEARCH("GT",porsche_data[[#This Row],[Model]])),1,0)</f>
        <v>0</v>
      </c>
      <c r="I3354">
        <f>IF(ISNUMBER(SEARCH("RS",porsche_data[[#This Row],[Model]])),1,0)</f>
        <v>0</v>
      </c>
      <c r="J3354">
        <f>IF(ISNUMBER(SEARCH("Targa",porsche_data[[#This Row],[Body]])),1,0)</f>
        <v>0</v>
      </c>
      <c r="K3354">
        <f>IF(ISNUMBER(SEARCH("Cabriolet",porsche_data[[#This Row],[Body]])),1,0)</f>
        <v>0</v>
      </c>
      <c r="L3354" t="s">
        <v>44</v>
      </c>
      <c r="M3354">
        <v>964</v>
      </c>
      <c r="N3354" t="s">
        <v>933</v>
      </c>
      <c r="O3354" s="3">
        <f>1*(LEFT(porsche_data[[#This Row],[Mileage0]],FIND(" ",porsche_data[[#This Row],[Mileage0]])-1))</f>
        <v>97654</v>
      </c>
      <c r="P3354" t="s">
        <v>18</v>
      </c>
      <c r="Q3354">
        <v>250</v>
      </c>
      <c r="R3354" t="s">
        <v>19</v>
      </c>
      <c r="S3354">
        <f>1*(LEFT(porsche_data[[#This Row],[Cylinder Capacity]],FIND(" ",porsche_data[[#This Row],[Cylinder Capacity]])-1))</f>
        <v>3.6</v>
      </c>
      <c r="T3354" t="s">
        <v>20</v>
      </c>
      <c r="U3354" t="s">
        <v>53</v>
      </c>
      <c r="V3354">
        <f>IF(porsche_data[[#This Row],[Transmission]]="Automatic",1,0)</f>
        <v>1</v>
      </c>
      <c r="W3354">
        <f>IF(porsche_data[[#This Row],[Transmission]]="PDK",1,0)</f>
        <v>0</v>
      </c>
      <c r="X3354" t="s">
        <v>22</v>
      </c>
      <c r="Y3354">
        <f>IF(porsche_data[[#This Row],[Drive]]="Rear drive",0,1)</f>
        <v>0</v>
      </c>
      <c r="Z3354" t="s">
        <v>23</v>
      </c>
      <c r="AA3354" t="s">
        <v>116</v>
      </c>
      <c r="AB3354">
        <f>IF(OR(porsche_data[[#This Row],[Interior Color]]="Black",porsche_data[[#This Row],[Interior Color]]="Beige",porsche_data[[#This Row],[Interior Color]]="Brown",porsche_data[[#This Row],[Interior Color]]="Grey"),0,1)</f>
        <v>1</v>
      </c>
      <c r="AC3354" t="s">
        <v>40</v>
      </c>
      <c r="AD33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55" spans="1:30" hidden="1" x14ac:dyDescent="0.2">
      <c r="A3355" t="s">
        <v>25</v>
      </c>
      <c r="C3355" t="e">
        <f>ABS((porsche_data[[#This Row],[Price]]-#REF!)/#REF!)</f>
        <v>#REF!</v>
      </c>
      <c r="D3355" t="s">
        <v>25</v>
      </c>
      <c r="E3355" t="s">
        <v>25</v>
      </c>
      <c r="F3355">
        <f>IF(OR(ISNUMBER(SEARCH(" 4S",porsche_data[[#This Row],[Model]])), ISNUMBER(SEARCH(" S",porsche_data[[#This Row],[Model]]))),1,0)</f>
        <v>0</v>
      </c>
      <c r="G3355">
        <f>IF(ISNUMBER(SEARCH("Turbo",porsche_data[[#This Row],[Model]])),1,0)</f>
        <v>0</v>
      </c>
      <c r="H3355">
        <f>IF(ISNUMBER(SEARCH("GT",porsche_data[[#This Row],[Model]])),1,0)</f>
        <v>0</v>
      </c>
      <c r="I3355">
        <f>IF(ISNUMBER(SEARCH("RS",porsche_data[[#This Row],[Model]])),1,0)</f>
        <v>0</v>
      </c>
      <c r="J3355">
        <f>IF(ISNUMBER(SEARCH("Targa",porsche_data[[#This Row],[Body]])),1,0)</f>
        <v>0</v>
      </c>
      <c r="K3355">
        <f>IF(ISNUMBER(SEARCH("Cabriolet",porsche_data[[#This Row],[Body]])),1,0)</f>
        <v>0</v>
      </c>
      <c r="L3355" t="s">
        <v>25</v>
      </c>
      <c r="N3355" t="s">
        <v>25</v>
      </c>
      <c r="O3355" t="str">
        <f>IF(ISNUMBER(SEARCH("km",porsche_data[[#This Row],[Mileage0]])),porsche_data[[#This Row],[Mileage0]],"")</f>
        <v/>
      </c>
      <c r="P3355" t="s">
        <v>25</v>
      </c>
      <c r="R3355" t="s">
        <v>25</v>
      </c>
      <c r="T3355" t="s">
        <v>25</v>
      </c>
      <c r="U3355" t="s">
        <v>25</v>
      </c>
      <c r="V3355">
        <f>IF(porsche_data[[#This Row],[Transmission]]="Automatic",1,0)</f>
        <v>0</v>
      </c>
      <c r="W3355">
        <f>IF(porsche_data[[#This Row],[Transmission]]="PDK",1,0)</f>
        <v>0</v>
      </c>
      <c r="X3355" t="s">
        <v>25</v>
      </c>
      <c r="Y3355">
        <f>IF(porsche_data[[#This Row],[Drive]]="Rear drive",0,1)</f>
        <v>1</v>
      </c>
      <c r="Z3355" t="s">
        <v>25</v>
      </c>
      <c r="AA3355" t="s">
        <v>25</v>
      </c>
      <c r="AB3355">
        <f>IF(OR(porsche_data[[#This Row],[Interior Color]]="Black",porsche_data[[#This Row],[Interior Color]]="Beige",porsche_data[[#This Row],[Interior Color]]="Brown",porsche_data[[#This Row],[Interior Color]]="Grey"),0,1)</f>
        <v>1</v>
      </c>
      <c r="AC3355" t="s">
        <v>25</v>
      </c>
      <c r="AD33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56" spans="1:30" x14ac:dyDescent="0.2">
      <c r="A3356" t="s">
        <v>932</v>
      </c>
      <c r="B3356">
        <v>75990</v>
      </c>
      <c r="C3356">
        <f>ABS((porsche_data[[#This Row],[Price]]-AVERAGE(B3288:B7743))/_xlfn.STDEV.P(B3288:B7743))</f>
        <v>1.2172571127980547</v>
      </c>
      <c r="D3356" t="s">
        <v>229</v>
      </c>
      <c r="E3356" t="s">
        <v>230</v>
      </c>
      <c r="F3356">
        <f>IF(OR(ISNUMBER(SEARCH(" 4S",porsche_data[[#This Row],[Model]])), ISNUMBER(SEARCH(" S",porsche_data[[#This Row],[Model]]))),1,0)</f>
        <v>0</v>
      </c>
      <c r="G3356">
        <f>IF(ISNUMBER(SEARCH("Turbo",porsche_data[[#This Row],[Model]])),1,0)</f>
        <v>0</v>
      </c>
      <c r="H3356">
        <f>IF(ISNUMBER(SEARCH("GT",porsche_data[[#This Row],[Model]])),1,0)</f>
        <v>0</v>
      </c>
      <c r="I3356">
        <f>IF(ISNUMBER(SEARCH("RS",porsche_data[[#This Row],[Model]])),1,0)</f>
        <v>0</v>
      </c>
      <c r="J3356">
        <f>IF(ISNUMBER(SEARCH("Targa",porsche_data[[#This Row],[Body]])),1,0)</f>
        <v>0</v>
      </c>
      <c r="K3356">
        <f>IF(ISNUMBER(SEARCH("Cabriolet",porsche_data[[#This Row],[Body]])),1,0)</f>
        <v>0</v>
      </c>
      <c r="L3356" t="s">
        <v>44</v>
      </c>
      <c r="M3356">
        <v>964</v>
      </c>
      <c r="N3356" t="s">
        <v>5215</v>
      </c>
      <c r="O3356" s="3">
        <f>1*(LEFT(porsche_data[[#This Row],[Mileage0]],FIND(" ",porsche_data[[#This Row],[Mileage0]])-1))</f>
        <v>94236</v>
      </c>
      <c r="P3356" t="s">
        <v>18</v>
      </c>
      <c r="Q3356">
        <v>250</v>
      </c>
      <c r="R3356" t="s">
        <v>19</v>
      </c>
      <c r="S3356">
        <f>1*(LEFT(porsche_data[[#This Row],[Cylinder Capacity]],FIND(" ",porsche_data[[#This Row],[Cylinder Capacity]])-1))</f>
        <v>3.6</v>
      </c>
      <c r="T3356" t="s">
        <v>20</v>
      </c>
      <c r="U3356" t="s">
        <v>53</v>
      </c>
      <c r="V3356">
        <f>IF(porsche_data[[#This Row],[Transmission]]="Automatic",1,0)</f>
        <v>1</v>
      </c>
      <c r="W3356">
        <f>IF(porsche_data[[#This Row],[Transmission]]="PDK",1,0)</f>
        <v>0</v>
      </c>
      <c r="X3356" t="s">
        <v>22</v>
      </c>
      <c r="Y3356">
        <f>IF(porsche_data[[#This Row],[Drive]]="Rear drive",0,1)</f>
        <v>0</v>
      </c>
      <c r="Z3356" t="s">
        <v>23</v>
      </c>
      <c r="AA3356" t="s">
        <v>54</v>
      </c>
      <c r="AB3356">
        <f>IF(OR(porsche_data[[#This Row],[Interior Color]]="Black",porsche_data[[#This Row],[Interior Color]]="Beige",porsche_data[[#This Row],[Interior Color]]="Brown",porsche_data[[#This Row],[Interior Color]]="Grey"),0,1)</f>
        <v>1</v>
      </c>
      <c r="AC3356" t="s">
        <v>54</v>
      </c>
      <c r="AD33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57" spans="1:30" hidden="1" x14ac:dyDescent="0.2">
      <c r="A3357" t="s">
        <v>4349</v>
      </c>
      <c r="C3357" t="e">
        <f>ABS((porsche_data[[#This Row],[Price]]-#REF!)/#REF!)</f>
        <v>#REF!</v>
      </c>
      <c r="D3357" t="s">
        <v>63</v>
      </c>
      <c r="E3357" t="s">
        <v>185</v>
      </c>
      <c r="F3357">
        <f>IF(OR(ISNUMBER(SEARCH(" 4S",porsche_data[[#This Row],[Model]])), ISNUMBER(SEARCH(" S",porsche_data[[#This Row],[Model]]))),1,0)</f>
        <v>1</v>
      </c>
      <c r="G3357">
        <f>IF(ISNUMBER(SEARCH("Turbo",porsche_data[[#This Row],[Model]])),1,0)</f>
        <v>0</v>
      </c>
      <c r="H3357">
        <f>IF(ISNUMBER(SEARCH("GT",porsche_data[[#This Row],[Model]])),1,0)</f>
        <v>0</v>
      </c>
      <c r="I3357">
        <f>IF(ISNUMBER(SEARCH("RS",porsche_data[[#This Row],[Model]])),1,0)</f>
        <v>0</v>
      </c>
      <c r="J3357">
        <f>IF(ISNUMBER(SEARCH("Targa",porsche_data[[#This Row],[Body]])),1,0)</f>
        <v>0</v>
      </c>
      <c r="K3357">
        <f>IF(ISNUMBER(SEARCH("Cabriolet",porsche_data[[#This Row],[Body]])),1,0)</f>
        <v>0</v>
      </c>
      <c r="L3357" t="s">
        <v>44</v>
      </c>
      <c r="N3357" t="s">
        <v>4350</v>
      </c>
      <c r="O3357" t="str">
        <f>IF(ISNUMBER(SEARCH("km",porsche_data[[#This Row],[Mileage0]])),porsche_data[[#This Row],[Mileage0]],"")</f>
        <v>2800 km</v>
      </c>
      <c r="P3357" t="s">
        <v>66</v>
      </c>
      <c r="R3357" t="s">
        <v>67</v>
      </c>
      <c r="T3357" t="s">
        <v>20</v>
      </c>
      <c r="U3357" t="s">
        <v>31</v>
      </c>
      <c r="V3357">
        <f>IF(porsche_data[[#This Row],[Transmission]]="Automatic",1,0)</f>
        <v>0</v>
      </c>
      <c r="W3357">
        <f>IF(porsche_data[[#This Row],[Transmission]]="PDK",1,0)</f>
        <v>1</v>
      </c>
      <c r="X3357" t="s">
        <v>22</v>
      </c>
      <c r="Y3357">
        <f>IF(porsche_data[[#This Row],[Drive]]="Rear drive",0,1)</f>
        <v>0</v>
      </c>
      <c r="Z3357" t="s">
        <v>23</v>
      </c>
      <c r="AA3357" t="s">
        <v>24</v>
      </c>
      <c r="AB3357">
        <f>IF(OR(porsche_data[[#This Row],[Interior Color]]="Black",porsche_data[[#This Row],[Interior Color]]="Beige",porsche_data[[#This Row],[Interior Color]]="Brown",porsche_data[[#This Row],[Interior Color]]="Grey"),0,1)</f>
        <v>0</v>
      </c>
      <c r="AC3357" t="s">
        <v>32</v>
      </c>
      <c r="AD33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58" spans="1:30" x14ac:dyDescent="0.2">
      <c r="A3358" t="s">
        <v>1857</v>
      </c>
      <c r="B3358">
        <v>75950</v>
      </c>
      <c r="C3358">
        <f>ABS((porsche_data[[#This Row],[Price]]-AVERAGE(B3290:B7745))/_xlfn.STDEV.P(B3290:B7745))</f>
        <v>1.2189856225917921</v>
      </c>
      <c r="D3358" t="s">
        <v>641</v>
      </c>
      <c r="E3358" t="s">
        <v>1033</v>
      </c>
      <c r="F3358">
        <f>IF(OR(ISNUMBER(SEARCH(" 4S",porsche_data[[#This Row],[Model]])), ISNUMBER(SEARCH(" S",porsche_data[[#This Row],[Model]]))),1,0)</f>
        <v>0</v>
      </c>
      <c r="G3358">
        <f>IF(ISNUMBER(SEARCH("Turbo",porsche_data[[#This Row],[Model]])),1,0)</f>
        <v>1</v>
      </c>
      <c r="H3358">
        <f>IF(ISNUMBER(SEARCH("GT",porsche_data[[#This Row],[Model]])),1,0)</f>
        <v>0</v>
      </c>
      <c r="I3358">
        <f>IF(ISNUMBER(SEARCH("RS",porsche_data[[#This Row],[Model]])),1,0)</f>
        <v>0</v>
      </c>
      <c r="J3358">
        <f>IF(ISNUMBER(SEARCH("Targa",porsche_data[[#This Row],[Body]])),1,0)</f>
        <v>0</v>
      </c>
      <c r="K3358">
        <f>IF(ISNUMBER(SEARCH("Cabriolet",porsche_data[[#This Row],[Body]])),1,0)</f>
        <v>0</v>
      </c>
      <c r="L3358" t="s">
        <v>44</v>
      </c>
      <c r="M3358">
        <v>911</v>
      </c>
      <c r="N3358" t="s">
        <v>1858</v>
      </c>
      <c r="O3358" s="3">
        <f>1*(LEFT(porsche_data[[#This Row],[Mileage0]],FIND(" ",porsche_data[[#This Row],[Mileage0]])-1))</f>
        <v>29400</v>
      </c>
      <c r="P3358" t="s">
        <v>202</v>
      </c>
      <c r="Q3358">
        <v>300</v>
      </c>
      <c r="R3358" t="s">
        <v>213</v>
      </c>
      <c r="S3358">
        <f>1*(LEFT(porsche_data[[#This Row],[Cylinder Capacity]],FIND(" ",porsche_data[[#This Row],[Cylinder Capacity]])-1))</f>
        <v>3.3</v>
      </c>
      <c r="T3358" t="s">
        <v>20</v>
      </c>
      <c r="U3358" t="s">
        <v>21</v>
      </c>
      <c r="V3358">
        <f>IF(porsche_data[[#This Row],[Transmission]]="Automatic",1,0)</f>
        <v>0</v>
      </c>
      <c r="W3358">
        <f>IF(porsche_data[[#This Row],[Transmission]]="PDK",1,0)</f>
        <v>0</v>
      </c>
      <c r="X3358" t="s">
        <v>22</v>
      </c>
      <c r="Y3358">
        <f>IF(porsche_data[[#This Row],[Drive]]="Rear drive",0,1)</f>
        <v>0</v>
      </c>
      <c r="Z3358" t="s">
        <v>23</v>
      </c>
      <c r="AA3358" t="s">
        <v>68</v>
      </c>
      <c r="AB3358">
        <f>IF(OR(porsche_data[[#This Row],[Interior Color]]="Black",porsche_data[[#This Row],[Interior Color]]="Beige",porsche_data[[#This Row],[Interior Color]]="Brown",porsche_data[[#This Row],[Interior Color]]="Grey"),0,1)</f>
        <v>0</v>
      </c>
      <c r="AC3358" t="s">
        <v>116</v>
      </c>
      <c r="AD33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59" spans="1:30" x14ac:dyDescent="0.2">
      <c r="A3359" t="s">
        <v>983</v>
      </c>
      <c r="B3359">
        <v>75900</v>
      </c>
      <c r="C3359">
        <f>ABS((porsche_data[[#This Row],[Price]]-AVERAGE(B3291:B7746))/_xlfn.STDEV.P(B3291:B7746))</f>
        <v>1.219947467065339</v>
      </c>
      <c r="D3359" t="s">
        <v>204</v>
      </c>
      <c r="E3359" t="s">
        <v>205</v>
      </c>
      <c r="F3359">
        <f>IF(OR(ISNUMBER(SEARCH(" 4S",porsche_data[[#This Row],[Model]])), ISNUMBER(SEARCH(" S",porsche_data[[#This Row],[Model]]))),1,0)</f>
        <v>1</v>
      </c>
      <c r="G3359">
        <f>IF(ISNUMBER(SEARCH("Turbo",porsche_data[[#This Row],[Model]])),1,0)</f>
        <v>0</v>
      </c>
      <c r="H3359">
        <f>IF(ISNUMBER(SEARCH("GT",porsche_data[[#This Row],[Model]])),1,0)</f>
        <v>0</v>
      </c>
      <c r="I3359">
        <f>IF(ISNUMBER(SEARCH("RS",porsche_data[[#This Row],[Model]])),1,0)</f>
        <v>0</v>
      </c>
      <c r="J3359">
        <f>IF(ISNUMBER(SEARCH("Targa",porsche_data[[#This Row],[Body]])),1,0)</f>
        <v>0</v>
      </c>
      <c r="K3359">
        <f>IF(ISNUMBER(SEARCH("Cabriolet",porsche_data[[#This Row],[Body]])),1,0)</f>
        <v>0</v>
      </c>
      <c r="L3359" t="s">
        <v>44</v>
      </c>
      <c r="M3359">
        <v>991</v>
      </c>
      <c r="N3359" t="s">
        <v>984</v>
      </c>
      <c r="O3359" s="3">
        <f>1*(LEFT(porsche_data[[#This Row],[Mileage0]],FIND(" ",porsche_data[[#This Row],[Mileage0]])-1))</f>
        <v>95000</v>
      </c>
      <c r="P3359" t="s">
        <v>207</v>
      </c>
      <c r="Q3359">
        <v>400</v>
      </c>
      <c r="R3359" t="s">
        <v>88</v>
      </c>
      <c r="S3359">
        <f>1*(LEFT(porsche_data[[#This Row],[Cylinder Capacity]],FIND(" ",porsche_data[[#This Row],[Cylinder Capacity]])-1))</f>
        <v>3.8</v>
      </c>
      <c r="T3359" t="s">
        <v>20</v>
      </c>
      <c r="U3359" t="s">
        <v>31</v>
      </c>
      <c r="V3359">
        <f>IF(porsche_data[[#This Row],[Transmission]]="Automatic",1,0)</f>
        <v>0</v>
      </c>
      <c r="W3359">
        <f>IF(porsche_data[[#This Row],[Transmission]]="PDK",1,0)</f>
        <v>1</v>
      </c>
      <c r="X3359" t="s">
        <v>22</v>
      </c>
      <c r="Y3359">
        <f>IF(porsche_data[[#This Row],[Drive]]="Rear drive",0,1)</f>
        <v>0</v>
      </c>
      <c r="Z3359" t="s">
        <v>23</v>
      </c>
      <c r="AA3359" t="s">
        <v>250</v>
      </c>
      <c r="AB3359">
        <f>IF(OR(porsche_data[[#This Row],[Interior Color]]="Black",porsche_data[[#This Row],[Interior Color]]="Beige",porsche_data[[#This Row],[Interior Color]]="Brown",porsche_data[[#This Row],[Interior Color]]="Grey"),0,1)</f>
        <v>0</v>
      </c>
      <c r="AC3359" t="s">
        <v>54</v>
      </c>
      <c r="AD33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60" spans="1:30" hidden="1" x14ac:dyDescent="0.2">
      <c r="A3360" t="s">
        <v>4354</v>
      </c>
      <c r="C3360" t="e">
        <f>ABS((porsche_data[[#This Row],[Price]]-#REF!)/#REF!)</f>
        <v>#REF!</v>
      </c>
      <c r="D3360" t="s">
        <v>1055</v>
      </c>
      <c r="E3360" t="s">
        <v>586</v>
      </c>
      <c r="F3360">
        <f>IF(OR(ISNUMBER(SEARCH(" 4S",porsche_data[[#This Row],[Model]])), ISNUMBER(SEARCH(" S",porsche_data[[#This Row],[Model]]))),1,0)</f>
        <v>1</v>
      </c>
      <c r="G3360">
        <f>IF(ISNUMBER(SEARCH("Turbo",porsche_data[[#This Row],[Model]])),1,0)</f>
        <v>0</v>
      </c>
      <c r="H3360">
        <f>IF(ISNUMBER(SEARCH("GT",porsche_data[[#This Row],[Model]])),1,0)</f>
        <v>0</v>
      </c>
      <c r="I3360">
        <f>IF(ISNUMBER(SEARCH("RS",porsche_data[[#This Row],[Model]])),1,0)</f>
        <v>0</v>
      </c>
      <c r="J3360">
        <f>IF(ISNUMBER(SEARCH("Targa",porsche_data[[#This Row],[Body]])),1,0)</f>
        <v>0</v>
      </c>
      <c r="K3360">
        <f>IF(ISNUMBER(SEARCH("Cabriolet",porsche_data[[#This Row],[Body]])),1,0)</f>
        <v>0</v>
      </c>
      <c r="L3360" t="s">
        <v>44</v>
      </c>
      <c r="N3360" t="s">
        <v>4355</v>
      </c>
      <c r="O3360" t="str">
        <f>IF(ISNUMBER(SEARCH("km",porsche_data[[#This Row],[Mileage0]])),porsche_data[[#This Row],[Mileage0]],"")</f>
        <v/>
      </c>
      <c r="P3360" t="s">
        <v>202</v>
      </c>
      <c r="R3360" t="s">
        <v>821</v>
      </c>
      <c r="T3360" t="s">
        <v>20</v>
      </c>
      <c r="U3360" t="s">
        <v>21</v>
      </c>
      <c r="V3360">
        <f>IF(porsche_data[[#This Row],[Transmission]]="Automatic",1,0)</f>
        <v>0</v>
      </c>
      <c r="W3360">
        <f>IF(porsche_data[[#This Row],[Transmission]]="PDK",1,0)</f>
        <v>0</v>
      </c>
      <c r="X3360" t="s">
        <v>22</v>
      </c>
      <c r="Y3360">
        <f>IF(porsche_data[[#This Row],[Drive]]="Rear drive",0,1)</f>
        <v>0</v>
      </c>
      <c r="Z3360" t="s">
        <v>23</v>
      </c>
      <c r="AA3360" t="s">
        <v>68</v>
      </c>
      <c r="AB3360">
        <f>IF(OR(porsche_data[[#This Row],[Interior Color]]="Black",porsche_data[[#This Row],[Interior Color]]="Beige",porsche_data[[#This Row],[Interior Color]]="Brown",porsche_data[[#This Row],[Interior Color]]="Grey"),0,1)</f>
        <v>0</v>
      </c>
      <c r="AC3360" t="s">
        <v>116</v>
      </c>
      <c r="AD33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61" spans="1:30" hidden="1" x14ac:dyDescent="0.2">
      <c r="A3361" t="s">
        <v>983</v>
      </c>
      <c r="B3361">
        <v>75900</v>
      </c>
      <c r="C3361" t="e">
        <f>ABS((porsche_data[[#This Row],[Price]]-#REF!)/#REF!)</f>
        <v>#REF!</v>
      </c>
      <c r="D3361" t="s">
        <v>225</v>
      </c>
      <c r="E3361" t="s">
        <v>614</v>
      </c>
      <c r="F3361">
        <f>IF(OR(ISNUMBER(SEARCH(" 4S",porsche_data[[#This Row],[Model]])), ISNUMBER(SEARCH(" S",porsche_data[[#This Row],[Model]]))),1,0)</f>
        <v>0</v>
      </c>
      <c r="G3361">
        <f>IF(ISNUMBER(SEARCH("Turbo",porsche_data[[#This Row],[Model]])),1,0)</f>
        <v>0</v>
      </c>
      <c r="H3361">
        <f>IF(ISNUMBER(SEARCH("GT",porsche_data[[#This Row],[Model]])),1,0)</f>
        <v>0</v>
      </c>
      <c r="I3361">
        <f>IF(ISNUMBER(SEARCH("RS",porsche_data[[#This Row],[Model]])),1,0)</f>
        <v>0</v>
      </c>
      <c r="J3361">
        <f>IF(ISNUMBER(SEARCH("Targa",porsche_data[[#This Row],[Body]])),1,0)</f>
        <v>0</v>
      </c>
      <c r="K3361">
        <f>IF(ISNUMBER(SEARCH("Cabriolet",porsche_data[[#This Row],[Body]])),1,0)</f>
        <v>0</v>
      </c>
      <c r="L3361" t="s">
        <v>44</v>
      </c>
      <c r="N3361" t="s">
        <v>2193</v>
      </c>
      <c r="O3361" t="str">
        <f>IF(ISNUMBER(SEARCH("km",porsche_data[[#This Row],[Mileage0]])),porsche_data[[#This Row],[Mileage0]],"")</f>
        <v>76568 km</v>
      </c>
      <c r="P3361" t="s">
        <v>568</v>
      </c>
      <c r="R3361" t="s">
        <v>569</v>
      </c>
      <c r="T3361" t="s">
        <v>20</v>
      </c>
      <c r="U3361" t="s">
        <v>21</v>
      </c>
      <c r="V3361">
        <f>IF(porsche_data[[#This Row],[Transmission]]="Automatic",1,0)</f>
        <v>0</v>
      </c>
      <c r="W3361">
        <f>IF(porsche_data[[#This Row],[Transmission]]="PDK",1,0)</f>
        <v>0</v>
      </c>
      <c r="X3361" t="s">
        <v>22</v>
      </c>
      <c r="Y3361">
        <f>IF(porsche_data[[#This Row],[Drive]]="Rear drive",0,1)</f>
        <v>0</v>
      </c>
      <c r="Z3361" t="s">
        <v>23</v>
      </c>
      <c r="AA3361" t="s">
        <v>68</v>
      </c>
      <c r="AB3361">
        <f>IF(OR(porsche_data[[#This Row],[Interior Color]]="Black",porsche_data[[#This Row],[Interior Color]]="Beige",porsche_data[[#This Row],[Interior Color]]="Brown",porsche_data[[#This Row],[Interior Color]]="Grey"),0,1)</f>
        <v>0</v>
      </c>
      <c r="AC3361" t="s">
        <v>47</v>
      </c>
      <c r="AD33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62" spans="1:30" x14ac:dyDescent="0.2">
      <c r="A3362" t="s">
        <v>2500</v>
      </c>
      <c r="B3362">
        <v>75500</v>
      </c>
      <c r="C3362">
        <f>ABS((porsche_data[[#This Row],[Price]]-AVERAGE(B3294:B7749))/_xlfn.STDEV.P(B3294:B7749))</f>
        <v>1.1875301959773121</v>
      </c>
      <c r="D3362" t="s">
        <v>298</v>
      </c>
      <c r="E3362" t="s">
        <v>407</v>
      </c>
      <c r="F3362">
        <f>IF(OR(ISNUMBER(SEARCH(" 4S",porsche_data[[#This Row],[Model]])), ISNUMBER(SEARCH(" S",porsche_data[[#This Row],[Model]]))),1,0)</f>
        <v>1</v>
      </c>
      <c r="G3362">
        <f>IF(ISNUMBER(SEARCH("Turbo",porsche_data[[#This Row],[Model]])),1,0)</f>
        <v>0</v>
      </c>
      <c r="H3362">
        <f>IF(ISNUMBER(SEARCH("GT",porsche_data[[#This Row],[Model]])),1,0)</f>
        <v>0</v>
      </c>
      <c r="I3362">
        <f>IF(ISNUMBER(SEARCH("RS",porsche_data[[#This Row],[Model]])),1,0)</f>
        <v>0</v>
      </c>
      <c r="J3362">
        <f>IF(ISNUMBER(SEARCH("Targa",porsche_data[[#This Row],[Body]])),1,0)</f>
        <v>0</v>
      </c>
      <c r="K3362">
        <f>IF(ISNUMBER(SEARCH("Cabriolet",porsche_data[[#This Row],[Body]])),1,0)</f>
        <v>1</v>
      </c>
      <c r="L3362" t="s">
        <v>16</v>
      </c>
      <c r="M3362">
        <v>997</v>
      </c>
      <c r="N3362" t="s">
        <v>2501</v>
      </c>
      <c r="O3362" s="3">
        <f>1*(LEFT(porsche_data[[#This Row],[Mileage0]],FIND(" ",porsche_data[[#This Row],[Mileage0]])-1))</f>
        <v>60180</v>
      </c>
      <c r="P3362" t="s">
        <v>297</v>
      </c>
      <c r="Q3362">
        <v>355</v>
      </c>
      <c r="R3362" t="s">
        <v>88</v>
      </c>
      <c r="S3362">
        <f>1*(LEFT(porsche_data[[#This Row],[Cylinder Capacity]],FIND(" ",porsche_data[[#This Row],[Cylinder Capacity]])-1))</f>
        <v>3.8</v>
      </c>
      <c r="T3362" t="s">
        <v>20</v>
      </c>
      <c r="U3362" t="s">
        <v>21</v>
      </c>
      <c r="V3362">
        <f>IF(porsche_data[[#This Row],[Transmission]]="Automatic",1,0)</f>
        <v>0</v>
      </c>
      <c r="W3362">
        <f>IF(porsche_data[[#This Row],[Transmission]]="PDK",1,0)</f>
        <v>0</v>
      </c>
      <c r="X3362" t="s">
        <v>22</v>
      </c>
      <c r="Y3362">
        <f>IF(porsche_data[[#This Row],[Drive]]="Rear drive",0,1)</f>
        <v>0</v>
      </c>
      <c r="Z3362" t="s">
        <v>23</v>
      </c>
      <c r="AA3362" t="s">
        <v>250</v>
      </c>
      <c r="AB3362">
        <f>IF(OR(porsche_data[[#This Row],[Interior Color]]="Black",porsche_data[[#This Row],[Interior Color]]="Beige",porsche_data[[#This Row],[Interior Color]]="Brown",porsche_data[[#This Row],[Interior Color]]="Grey"),0,1)</f>
        <v>0</v>
      </c>
      <c r="AC3362" t="s">
        <v>32</v>
      </c>
      <c r="AD33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63" spans="1:30" hidden="1" x14ac:dyDescent="0.2">
      <c r="A3363" t="s">
        <v>1486</v>
      </c>
      <c r="C3363" t="e">
        <f>ABS((porsche_data[[#This Row],[Price]]-#REF!)/#REF!)</f>
        <v>#REF!</v>
      </c>
      <c r="D3363" t="s">
        <v>298</v>
      </c>
      <c r="E3363" t="s">
        <v>295</v>
      </c>
      <c r="F3363">
        <f>IF(OR(ISNUMBER(SEARCH(" 4S",porsche_data[[#This Row],[Model]])), ISNUMBER(SEARCH(" S",porsche_data[[#This Row],[Model]]))),1,0)</f>
        <v>1</v>
      </c>
      <c r="G3363">
        <f>IF(ISNUMBER(SEARCH("Turbo",porsche_data[[#This Row],[Model]])),1,0)</f>
        <v>0</v>
      </c>
      <c r="H3363">
        <f>IF(ISNUMBER(SEARCH("GT",porsche_data[[#This Row],[Model]])),1,0)</f>
        <v>0</v>
      </c>
      <c r="I3363">
        <f>IF(ISNUMBER(SEARCH("RS",porsche_data[[#This Row],[Model]])),1,0)</f>
        <v>0</v>
      </c>
      <c r="J3363">
        <f>IF(ISNUMBER(SEARCH("Targa",porsche_data[[#This Row],[Body]])),1,0)</f>
        <v>0</v>
      </c>
      <c r="K3363">
        <f>IF(ISNUMBER(SEARCH("Cabriolet",porsche_data[[#This Row],[Body]])),1,0)</f>
        <v>0</v>
      </c>
      <c r="L3363" t="s">
        <v>44</v>
      </c>
      <c r="N3363" t="s">
        <v>1088</v>
      </c>
      <c r="O3363" t="str">
        <f>IF(ISNUMBER(SEARCH("km",porsche_data[[#This Row],[Mileage0]])),porsche_data[[#This Row],[Mileage0]],"")</f>
        <v>105000 km</v>
      </c>
      <c r="P3363" t="s">
        <v>297</v>
      </c>
      <c r="R3363" t="s">
        <v>88</v>
      </c>
      <c r="T3363" t="s">
        <v>20</v>
      </c>
      <c r="U3363" t="s">
        <v>21</v>
      </c>
      <c r="V3363">
        <f>IF(porsche_data[[#This Row],[Transmission]]="Automatic",1,0)</f>
        <v>0</v>
      </c>
      <c r="W3363">
        <f>IF(porsche_data[[#This Row],[Transmission]]="PDK",1,0)</f>
        <v>0</v>
      </c>
      <c r="X3363" t="s">
        <v>46</v>
      </c>
      <c r="Y3363">
        <f>IF(porsche_data[[#This Row],[Drive]]="Rear drive",0,1)</f>
        <v>1</v>
      </c>
      <c r="Z3363" t="s">
        <v>23</v>
      </c>
      <c r="AA3363" t="s">
        <v>250</v>
      </c>
      <c r="AB3363">
        <f>IF(OR(porsche_data[[#This Row],[Interior Color]]="Black",porsche_data[[#This Row],[Interior Color]]="Beige",porsche_data[[#This Row],[Interior Color]]="Brown",porsche_data[[#This Row],[Interior Color]]="Grey"),0,1)</f>
        <v>0</v>
      </c>
      <c r="AC3363" t="s">
        <v>99</v>
      </c>
      <c r="AD33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64" spans="1:30" hidden="1" x14ac:dyDescent="0.2">
      <c r="A3364" t="s">
        <v>3596</v>
      </c>
      <c r="C3364" t="e">
        <f>ABS((porsche_data[[#This Row],[Price]]-#REF!)/#REF!)</f>
        <v>#REF!</v>
      </c>
      <c r="D3364" t="s">
        <v>315</v>
      </c>
      <c r="E3364" t="s">
        <v>102</v>
      </c>
      <c r="F3364">
        <f>IF(OR(ISNUMBER(SEARCH(" 4S",porsche_data[[#This Row],[Model]])), ISNUMBER(SEARCH(" S",porsche_data[[#This Row],[Model]]))),1,0)</f>
        <v>0</v>
      </c>
      <c r="G3364">
        <f>IF(ISNUMBER(SEARCH("Turbo",porsche_data[[#This Row],[Model]])),1,0)</f>
        <v>0</v>
      </c>
      <c r="H3364">
        <f>IF(ISNUMBER(SEARCH("GT",porsche_data[[#This Row],[Model]])),1,0)</f>
        <v>0</v>
      </c>
      <c r="I3364">
        <f>IF(ISNUMBER(SEARCH("RS",porsche_data[[#This Row],[Model]])),1,0)</f>
        <v>0</v>
      </c>
      <c r="J3364">
        <f>IF(ISNUMBER(SEARCH("Targa",porsche_data[[#This Row],[Body]])),1,0)</f>
        <v>0</v>
      </c>
      <c r="K3364">
        <f>IF(ISNUMBER(SEARCH("Cabriolet",porsche_data[[#This Row],[Body]])),1,0)</f>
        <v>0</v>
      </c>
      <c r="L3364" t="s">
        <v>44</v>
      </c>
      <c r="N3364" t="s">
        <v>1823</v>
      </c>
      <c r="O3364" t="str">
        <f>IF(ISNUMBER(SEARCH("km",porsche_data[[#This Row],[Mileage0]])),porsche_data[[#This Row],[Mileage0]],"")</f>
        <v>175000 km</v>
      </c>
      <c r="P3364" t="s">
        <v>825</v>
      </c>
      <c r="R3364" t="s">
        <v>525</v>
      </c>
      <c r="T3364" t="s">
        <v>20</v>
      </c>
      <c r="U3364" t="s">
        <v>21</v>
      </c>
      <c r="V3364">
        <f>IF(porsche_data[[#This Row],[Transmission]]="Automatic",1,0)</f>
        <v>0</v>
      </c>
      <c r="W3364">
        <f>IF(porsche_data[[#This Row],[Transmission]]="PDK",1,0)</f>
        <v>0</v>
      </c>
      <c r="X3364" t="s">
        <v>22</v>
      </c>
      <c r="Y3364">
        <f>IF(porsche_data[[#This Row],[Drive]]="Rear drive",0,1)</f>
        <v>0</v>
      </c>
      <c r="Z3364" t="s">
        <v>23</v>
      </c>
      <c r="AA3364" t="s">
        <v>24</v>
      </c>
      <c r="AB3364">
        <f>IF(OR(porsche_data[[#This Row],[Interior Color]]="Black",porsche_data[[#This Row],[Interior Color]]="Beige",porsche_data[[#This Row],[Interior Color]]="Brown",porsche_data[[#This Row],[Interior Color]]="Grey"),0,1)</f>
        <v>0</v>
      </c>
      <c r="AC3364" t="s">
        <v>61</v>
      </c>
      <c r="AD33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65" spans="1:30" hidden="1" x14ac:dyDescent="0.2">
      <c r="A3365" t="s">
        <v>3002</v>
      </c>
      <c r="C3365" t="e">
        <f>ABS((porsche_data[[#This Row],[Price]]-#REF!)/#REF!)</f>
        <v>#REF!</v>
      </c>
      <c r="D3365" t="s">
        <v>294</v>
      </c>
      <c r="E3365" t="s">
        <v>28</v>
      </c>
      <c r="F3365">
        <f>IF(OR(ISNUMBER(SEARCH(" 4S",porsche_data[[#This Row],[Model]])), ISNUMBER(SEARCH(" S",porsche_data[[#This Row],[Model]]))),1,0)</f>
        <v>0</v>
      </c>
      <c r="G3365">
        <f>IF(ISNUMBER(SEARCH("Turbo",porsche_data[[#This Row],[Model]])),1,0)</f>
        <v>0</v>
      </c>
      <c r="H3365">
        <f>IF(ISNUMBER(SEARCH("GT",porsche_data[[#This Row],[Model]])),1,0)</f>
        <v>0</v>
      </c>
      <c r="I3365">
        <f>IF(ISNUMBER(SEARCH("RS",porsche_data[[#This Row],[Model]])),1,0)</f>
        <v>0</v>
      </c>
      <c r="J3365">
        <f>IF(ISNUMBER(SEARCH("Targa",porsche_data[[#This Row],[Body]])),1,0)</f>
        <v>0</v>
      </c>
      <c r="K3365">
        <f>IF(ISNUMBER(SEARCH("Cabriolet",porsche_data[[#This Row],[Body]])),1,0)</f>
        <v>0</v>
      </c>
      <c r="L3365" t="s">
        <v>44</v>
      </c>
      <c r="N3365" t="s">
        <v>3003</v>
      </c>
      <c r="O3365" t="str">
        <f>IF(ISNUMBER(SEARCH("km",porsche_data[[#This Row],[Mileage0]])),porsche_data[[#This Row],[Mileage0]],"")</f>
        <v>77600 km</v>
      </c>
      <c r="P3365" t="s">
        <v>30</v>
      </c>
      <c r="R3365" t="s">
        <v>19</v>
      </c>
      <c r="T3365" t="s">
        <v>20</v>
      </c>
      <c r="U3365" t="s">
        <v>21</v>
      </c>
      <c r="V3365">
        <f>IF(porsche_data[[#This Row],[Transmission]]="Automatic",1,0)</f>
        <v>0</v>
      </c>
      <c r="W3365">
        <f>IF(porsche_data[[#This Row],[Transmission]]="PDK",1,0)</f>
        <v>0</v>
      </c>
      <c r="X3365" t="s">
        <v>22</v>
      </c>
      <c r="Y3365">
        <f>IF(porsche_data[[#This Row],[Drive]]="Rear drive",0,1)</f>
        <v>0</v>
      </c>
      <c r="Z3365" t="s">
        <v>23</v>
      </c>
      <c r="AA3365" t="s">
        <v>24</v>
      </c>
      <c r="AB3365">
        <f>IF(OR(porsche_data[[#This Row],[Interior Color]]="Black",porsche_data[[#This Row],[Interior Color]]="Beige",porsche_data[[#This Row],[Interior Color]]="Brown",porsche_data[[#This Row],[Interior Color]]="Grey"),0,1)</f>
        <v>0</v>
      </c>
      <c r="AC3365" t="s">
        <v>24</v>
      </c>
      <c r="AD33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66" spans="1:30" hidden="1" x14ac:dyDescent="0.2">
      <c r="A3366" t="s">
        <v>3002</v>
      </c>
      <c r="C3366" t="e">
        <f>ABS((porsche_data[[#This Row],[Price]]-#REF!)/#REF!)</f>
        <v>#REF!</v>
      </c>
      <c r="D3366" t="s">
        <v>303</v>
      </c>
      <c r="E3366" t="s">
        <v>28</v>
      </c>
      <c r="F3366">
        <f>IF(OR(ISNUMBER(SEARCH(" 4S",porsche_data[[#This Row],[Model]])), ISNUMBER(SEARCH(" S",porsche_data[[#This Row],[Model]]))),1,0)</f>
        <v>0</v>
      </c>
      <c r="G3366">
        <f>IF(ISNUMBER(SEARCH("Turbo",porsche_data[[#This Row],[Model]])),1,0)</f>
        <v>0</v>
      </c>
      <c r="H3366">
        <f>IF(ISNUMBER(SEARCH("GT",porsche_data[[#This Row],[Model]])),1,0)</f>
        <v>0</v>
      </c>
      <c r="I3366">
        <f>IF(ISNUMBER(SEARCH("RS",porsche_data[[#This Row],[Model]])),1,0)</f>
        <v>0</v>
      </c>
      <c r="J3366">
        <f>IF(ISNUMBER(SEARCH("Targa",porsche_data[[#This Row],[Body]])),1,0)</f>
        <v>0</v>
      </c>
      <c r="K3366">
        <f>IF(ISNUMBER(SEARCH("Cabriolet",porsche_data[[#This Row],[Body]])),1,0)</f>
        <v>1</v>
      </c>
      <c r="L3366" t="s">
        <v>16</v>
      </c>
      <c r="N3366" t="s">
        <v>1094</v>
      </c>
      <c r="O3366" t="str">
        <f>IF(ISNUMBER(SEARCH("km",porsche_data[[#This Row],[Mileage0]])),porsche_data[[#This Row],[Mileage0]],"")</f>
        <v>59500 km</v>
      </c>
      <c r="P3366" t="s">
        <v>30</v>
      </c>
      <c r="R3366" t="s">
        <v>19</v>
      </c>
      <c r="T3366" t="s">
        <v>20</v>
      </c>
      <c r="U3366" t="s">
        <v>31</v>
      </c>
      <c r="V3366">
        <f>IF(porsche_data[[#This Row],[Transmission]]="Automatic",1,0)</f>
        <v>0</v>
      </c>
      <c r="W3366">
        <f>IF(porsche_data[[#This Row],[Transmission]]="PDK",1,0)</f>
        <v>1</v>
      </c>
      <c r="X3366" t="s">
        <v>22</v>
      </c>
      <c r="Y3366">
        <f>IF(porsche_data[[#This Row],[Drive]]="Rear drive",0,1)</f>
        <v>0</v>
      </c>
      <c r="Z3366" t="s">
        <v>23</v>
      </c>
      <c r="AA3366" t="s">
        <v>24</v>
      </c>
      <c r="AB3366">
        <f>IF(OR(porsche_data[[#This Row],[Interior Color]]="Black",porsche_data[[#This Row],[Interior Color]]="Beige",porsche_data[[#This Row],[Interior Color]]="Brown",porsche_data[[#This Row],[Interior Color]]="Grey"),0,1)</f>
        <v>0</v>
      </c>
      <c r="AC3366" t="s">
        <v>24</v>
      </c>
      <c r="AD33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67" spans="1:30" hidden="1" x14ac:dyDescent="0.2">
      <c r="A3367" t="s">
        <v>25</v>
      </c>
      <c r="C3367" t="e">
        <f>ABS((porsche_data[[#This Row],[Price]]-#REF!)/#REF!)</f>
        <v>#REF!</v>
      </c>
      <c r="D3367" t="s">
        <v>25</v>
      </c>
      <c r="E3367" t="s">
        <v>25</v>
      </c>
      <c r="F3367">
        <f>IF(OR(ISNUMBER(SEARCH(" 4S",porsche_data[[#This Row],[Model]])), ISNUMBER(SEARCH(" S",porsche_data[[#This Row],[Model]]))),1,0)</f>
        <v>0</v>
      </c>
      <c r="G3367">
        <f>IF(ISNUMBER(SEARCH("Turbo",porsche_data[[#This Row],[Model]])),1,0)</f>
        <v>0</v>
      </c>
      <c r="H3367">
        <f>IF(ISNUMBER(SEARCH("GT",porsche_data[[#This Row],[Model]])),1,0)</f>
        <v>0</v>
      </c>
      <c r="I3367">
        <f>IF(ISNUMBER(SEARCH("RS",porsche_data[[#This Row],[Model]])),1,0)</f>
        <v>0</v>
      </c>
      <c r="J3367">
        <f>IF(ISNUMBER(SEARCH("Targa",porsche_data[[#This Row],[Body]])),1,0)</f>
        <v>0</v>
      </c>
      <c r="K3367">
        <f>IF(ISNUMBER(SEARCH("Cabriolet",porsche_data[[#This Row],[Body]])),1,0)</f>
        <v>0</v>
      </c>
      <c r="L3367" t="s">
        <v>25</v>
      </c>
      <c r="N3367" t="s">
        <v>25</v>
      </c>
      <c r="O3367" t="str">
        <f>IF(ISNUMBER(SEARCH("km",porsche_data[[#This Row],[Mileage0]])),porsche_data[[#This Row],[Mileage0]],"")</f>
        <v/>
      </c>
      <c r="P3367" t="s">
        <v>25</v>
      </c>
      <c r="R3367" t="s">
        <v>25</v>
      </c>
      <c r="T3367" t="s">
        <v>25</v>
      </c>
      <c r="U3367" t="s">
        <v>25</v>
      </c>
      <c r="V3367">
        <f>IF(porsche_data[[#This Row],[Transmission]]="Automatic",1,0)</f>
        <v>0</v>
      </c>
      <c r="W3367">
        <f>IF(porsche_data[[#This Row],[Transmission]]="PDK",1,0)</f>
        <v>0</v>
      </c>
      <c r="X3367" t="s">
        <v>25</v>
      </c>
      <c r="Y3367">
        <f>IF(porsche_data[[#This Row],[Drive]]="Rear drive",0,1)</f>
        <v>1</v>
      </c>
      <c r="Z3367" t="s">
        <v>25</v>
      </c>
      <c r="AA3367" t="s">
        <v>25</v>
      </c>
      <c r="AB3367">
        <f>IF(OR(porsche_data[[#This Row],[Interior Color]]="Black",porsche_data[[#This Row],[Interior Color]]="Beige",porsche_data[[#This Row],[Interior Color]]="Brown",porsche_data[[#This Row],[Interior Color]]="Grey"),0,1)</f>
        <v>1</v>
      </c>
      <c r="AC3367" t="s">
        <v>25</v>
      </c>
      <c r="AD33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68" spans="1:30" x14ac:dyDescent="0.2">
      <c r="A3368" t="s">
        <v>1236</v>
      </c>
      <c r="B3368">
        <v>75000</v>
      </c>
      <c r="C3368">
        <f>ABS((porsche_data[[#This Row],[Price]]-AVERAGE(B3300:B7755))/_xlfn.STDEV.P(B3300:B7755))</f>
        <v>1.1519521869133673</v>
      </c>
      <c r="D3368" t="s">
        <v>482</v>
      </c>
      <c r="E3368" t="s">
        <v>321</v>
      </c>
      <c r="F3368">
        <f>IF(OR(ISNUMBER(SEARCH(" 4S",porsche_data[[#This Row],[Model]])), ISNUMBER(SEARCH(" S",porsche_data[[#This Row],[Model]]))),1,0)</f>
        <v>0</v>
      </c>
      <c r="G3368">
        <f>IF(ISNUMBER(SEARCH("Turbo",porsche_data[[#This Row],[Model]])),1,0)</f>
        <v>1</v>
      </c>
      <c r="H3368">
        <f>IF(ISNUMBER(SEARCH("GT",porsche_data[[#This Row],[Model]])),1,0)</f>
        <v>0</v>
      </c>
      <c r="I3368">
        <f>IF(ISNUMBER(SEARCH("RS",porsche_data[[#This Row],[Model]])),1,0)</f>
        <v>0</v>
      </c>
      <c r="J3368">
        <f>IF(ISNUMBER(SEARCH("Targa",porsche_data[[#This Row],[Body]])),1,0)</f>
        <v>0</v>
      </c>
      <c r="K3368">
        <f>IF(ISNUMBER(SEARCH("Cabriolet",porsche_data[[#This Row],[Body]])),1,0)</f>
        <v>0</v>
      </c>
      <c r="L3368" t="s">
        <v>44</v>
      </c>
      <c r="M3368">
        <v>996</v>
      </c>
      <c r="N3368" t="s">
        <v>1237</v>
      </c>
      <c r="O3368" s="3">
        <f>1*(LEFT(porsche_data[[#This Row],[Mileage0]],FIND(" ",porsche_data[[#This Row],[Mileage0]])-1))</f>
        <v>108000</v>
      </c>
      <c r="P3368" t="s">
        <v>73</v>
      </c>
      <c r="Q3368">
        <v>420</v>
      </c>
      <c r="R3368" t="s">
        <v>19</v>
      </c>
      <c r="S3368">
        <f>1*(LEFT(porsche_data[[#This Row],[Cylinder Capacity]],FIND(" ",porsche_data[[#This Row],[Cylinder Capacity]])-1))</f>
        <v>3.6</v>
      </c>
      <c r="T3368" t="s">
        <v>20</v>
      </c>
      <c r="U3368" t="s">
        <v>21</v>
      </c>
      <c r="V3368">
        <f>IF(porsche_data[[#This Row],[Transmission]]="Automatic",1,0)</f>
        <v>0</v>
      </c>
      <c r="W3368">
        <f>IF(porsche_data[[#This Row],[Transmission]]="PDK",1,0)</f>
        <v>0</v>
      </c>
      <c r="X3368" t="s">
        <v>46</v>
      </c>
      <c r="Y3368">
        <f>IF(porsche_data[[#This Row],[Drive]]="Rear drive",0,1)</f>
        <v>1</v>
      </c>
      <c r="Z3368" t="s">
        <v>23</v>
      </c>
      <c r="AA3368" t="s">
        <v>24</v>
      </c>
      <c r="AB3368">
        <f>IF(OR(porsche_data[[#This Row],[Interior Color]]="Black",porsche_data[[#This Row],[Interior Color]]="Beige",porsche_data[[#This Row],[Interior Color]]="Brown",porsche_data[[#This Row],[Interior Color]]="Grey"),0,1)</f>
        <v>0</v>
      </c>
      <c r="AC3368" t="s">
        <v>32</v>
      </c>
      <c r="AD33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69" spans="1:30" hidden="1" x14ac:dyDescent="0.2">
      <c r="A3369" t="s">
        <v>4361</v>
      </c>
      <c r="C3369" t="e">
        <f>ABS((porsche_data[[#This Row],[Price]]-#REF!)/#REF!)</f>
        <v>#REF!</v>
      </c>
      <c r="D3369" t="s">
        <v>106</v>
      </c>
      <c r="E3369" t="s">
        <v>4362</v>
      </c>
      <c r="F3369">
        <f>IF(OR(ISNUMBER(SEARCH(" 4S",porsche_data[[#This Row],[Model]])), ISNUMBER(SEARCH(" S",porsche_data[[#This Row],[Model]]))),1,0)</f>
        <v>0</v>
      </c>
      <c r="G3369">
        <f>IF(ISNUMBER(SEARCH("Turbo",porsche_data[[#This Row],[Model]])),1,0)</f>
        <v>1</v>
      </c>
      <c r="H3369">
        <f>IF(ISNUMBER(SEARCH("GT",porsche_data[[#This Row],[Model]])),1,0)</f>
        <v>0</v>
      </c>
      <c r="I3369">
        <f>IF(ISNUMBER(SEARCH("RS",porsche_data[[#This Row],[Model]])),1,0)</f>
        <v>0</v>
      </c>
      <c r="J3369">
        <f>IF(ISNUMBER(SEARCH("Targa",porsche_data[[#This Row],[Body]])),1,0)</f>
        <v>0</v>
      </c>
      <c r="K3369">
        <f>IF(ISNUMBER(SEARCH("Cabriolet",porsche_data[[#This Row],[Body]])),1,0)</f>
        <v>0</v>
      </c>
      <c r="L3369" t="s">
        <v>500</v>
      </c>
      <c r="N3369" t="s">
        <v>4363</v>
      </c>
      <c r="O3369" t="str">
        <f>IF(ISNUMBER(SEARCH("km",porsche_data[[#This Row],[Mileage0]])),porsche_data[[#This Row],[Mileage0]],"")</f>
        <v>47721 km</v>
      </c>
      <c r="P3369" t="s">
        <v>1306</v>
      </c>
      <c r="R3369" t="s">
        <v>670</v>
      </c>
      <c r="T3369" t="s">
        <v>20</v>
      </c>
      <c r="U3369" t="s">
        <v>53</v>
      </c>
      <c r="V3369">
        <f>IF(porsche_data[[#This Row],[Transmission]]="Automatic",1,0)</f>
        <v>1</v>
      </c>
      <c r="W3369">
        <f>IF(porsche_data[[#This Row],[Transmission]]="PDK",1,0)</f>
        <v>0</v>
      </c>
      <c r="X3369" t="s">
        <v>46</v>
      </c>
      <c r="Y3369">
        <f>IF(porsche_data[[#This Row],[Drive]]="Rear drive",0,1)</f>
        <v>1</v>
      </c>
      <c r="Z3369" t="s">
        <v>671</v>
      </c>
      <c r="AA3369" t="s">
        <v>24</v>
      </c>
      <c r="AB3369">
        <f>IF(OR(porsche_data[[#This Row],[Interior Color]]="Black",porsche_data[[#This Row],[Interior Color]]="Beige",porsche_data[[#This Row],[Interior Color]]="Brown",porsche_data[[#This Row],[Interior Color]]="Grey"),0,1)</f>
        <v>0</v>
      </c>
      <c r="AC3369" t="s">
        <v>61</v>
      </c>
      <c r="AD33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70" spans="1:30" hidden="1" x14ac:dyDescent="0.2">
      <c r="A3370" t="s">
        <v>25</v>
      </c>
      <c r="C3370" t="e">
        <f>ABS((porsche_data[[#This Row],[Price]]-#REF!)/#REF!)</f>
        <v>#REF!</v>
      </c>
      <c r="D3370" t="s">
        <v>27</v>
      </c>
      <c r="E3370" t="s">
        <v>149</v>
      </c>
      <c r="F3370">
        <f>IF(OR(ISNUMBER(SEARCH(" 4S",porsche_data[[#This Row],[Model]])), ISNUMBER(SEARCH(" S",porsche_data[[#This Row],[Model]]))),1,0)</f>
        <v>0</v>
      </c>
      <c r="G3370">
        <f>IF(ISNUMBER(SEARCH("Turbo",porsche_data[[#This Row],[Model]])),1,0)</f>
        <v>1</v>
      </c>
      <c r="H3370">
        <f>IF(ISNUMBER(SEARCH("GT",porsche_data[[#This Row],[Model]])),1,0)</f>
        <v>0</v>
      </c>
      <c r="I3370">
        <f>IF(ISNUMBER(SEARCH("RS",porsche_data[[#This Row],[Model]])),1,0)</f>
        <v>0</v>
      </c>
      <c r="J3370">
        <f>IF(ISNUMBER(SEARCH("Targa",porsche_data[[#This Row],[Body]])),1,0)</f>
        <v>0</v>
      </c>
      <c r="K3370">
        <f>IF(ISNUMBER(SEARCH("Cabriolet",porsche_data[[#This Row],[Body]])),1,0)</f>
        <v>1</v>
      </c>
      <c r="L3370" t="s">
        <v>16</v>
      </c>
      <c r="N3370" t="s">
        <v>4364</v>
      </c>
      <c r="O3370" t="str">
        <f>IF(ISNUMBER(SEARCH("km",porsche_data[[#This Row],[Mileage0]])),porsche_data[[#This Row],[Mileage0]],"")</f>
        <v/>
      </c>
      <c r="P3370" t="s">
        <v>141</v>
      </c>
      <c r="R3370" t="s">
        <v>88</v>
      </c>
      <c r="T3370" t="s">
        <v>232</v>
      </c>
      <c r="U3370" t="s">
        <v>31</v>
      </c>
      <c r="V3370">
        <f>IF(porsche_data[[#This Row],[Transmission]]="Automatic",1,0)</f>
        <v>0</v>
      </c>
      <c r="W3370">
        <f>IF(porsche_data[[#This Row],[Transmission]]="PDK",1,0)</f>
        <v>1</v>
      </c>
      <c r="X3370" t="s">
        <v>46</v>
      </c>
      <c r="Y3370">
        <f>IF(porsche_data[[#This Row],[Drive]]="Rear drive",0,1)</f>
        <v>1</v>
      </c>
      <c r="Z3370" t="s">
        <v>23</v>
      </c>
      <c r="AA3370" t="s">
        <v>24</v>
      </c>
      <c r="AB3370">
        <f>IF(OR(porsche_data[[#This Row],[Interior Color]]="Black",porsche_data[[#This Row],[Interior Color]]="Beige",porsche_data[[#This Row],[Interior Color]]="Brown",porsche_data[[#This Row],[Interior Color]]="Grey"),0,1)</f>
        <v>0</v>
      </c>
      <c r="AC3370" t="s">
        <v>24</v>
      </c>
      <c r="AD33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71" spans="1:30" hidden="1" x14ac:dyDescent="0.2">
      <c r="A3371" t="s">
        <v>4365</v>
      </c>
      <c r="C3371" t="e">
        <f>ABS((porsche_data[[#This Row],[Price]]-#REF!)/#REF!)</f>
        <v>#REF!</v>
      </c>
      <c r="D3371" t="s">
        <v>63</v>
      </c>
      <c r="E3371" t="s">
        <v>346</v>
      </c>
      <c r="F3371">
        <f>IF(OR(ISNUMBER(SEARCH(" 4S",porsche_data[[#This Row],[Model]])), ISNUMBER(SEARCH(" S",porsche_data[[#This Row],[Model]]))),1,0)</f>
        <v>0</v>
      </c>
      <c r="G3371">
        <f>IF(ISNUMBER(SEARCH("Turbo",porsche_data[[#This Row],[Model]])),1,0)</f>
        <v>0</v>
      </c>
      <c r="H3371">
        <f>IF(ISNUMBER(SEARCH("GT",porsche_data[[#This Row],[Model]])),1,0)</f>
        <v>0</v>
      </c>
      <c r="I3371">
        <f>IF(ISNUMBER(SEARCH("RS",porsche_data[[#This Row],[Model]])),1,0)</f>
        <v>0</v>
      </c>
      <c r="J3371">
        <f>IF(ISNUMBER(SEARCH("Targa",porsche_data[[#This Row],[Body]])),1,0)</f>
        <v>0</v>
      </c>
      <c r="K3371">
        <f>IF(ISNUMBER(SEARCH("Cabriolet",porsche_data[[#This Row],[Body]])),1,0)</f>
        <v>0</v>
      </c>
      <c r="L3371" t="s">
        <v>44</v>
      </c>
      <c r="N3371" t="s">
        <v>4366</v>
      </c>
      <c r="O3371" t="str">
        <f>IF(ISNUMBER(SEARCH("km",porsche_data[[#This Row],[Mileage0]])),porsche_data[[#This Row],[Mileage0]],"")</f>
        <v/>
      </c>
      <c r="P3371" t="s">
        <v>182</v>
      </c>
      <c r="R3371" t="s">
        <v>67</v>
      </c>
      <c r="T3371" t="s">
        <v>232</v>
      </c>
      <c r="U3371" t="s">
        <v>31</v>
      </c>
      <c r="V3371">
        <f>IF(porsche_data[[#This Row],[Transmission]]="Automatic",1,0)</f>
        <v>0</v>
      </c>
      <c r="W3371">
        <f>IF(porsche_data[[#This Row],[Transmission]]="PDK",1,0)</f>
        <v>1</v>
      </c>
      <c r="X3371" t="s">
        <v>22</v>
      </c>
      <c r="Y3371">
        <f>IF(porsche_data[[#This Row],[Drive]]="Rear drive",0,1)</f>
        <v>0</v>
      </c>
      <c r="Z3371" t="s">
        <v>23</v>
      </c>
      <c r="AA3371" t="s">
        <v>24</v>
      </c>
      <c r="AB3371">
        <f>IF(OR(porsche_data[[#This Row],[Interior Color]]="Black",porsche_data[[#This Row],[Interior Color]]="Beige",porsche_data[[#This Row],[Interior Color]]="Brown",porsche_data[[#This Row],[Interior Color]]="Grey"),0,1)</f>
        <v>0</v>
      </c>
      <c r="AC3371" t="s">
        <v>24</v>
      </c>
      <c r="AD33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72" spans="1:30" x14ac:dyDescent="0.2">
      <c r="A3372" t="s">
        <v>1236</v>
      </c>
      <c r="B3372">
        <v>75000</v>
      </c>
      <c r="C3372">
        <f>ABS((porsche_data[[#This Row],[Price]]-AVERAGE(B3304:B7759))/_xlfn.STDEV.P(B3304:B7759))</f>
        <v>1.1569237459090684</v>
      </c>
      <c r="D3372" t="s">
        <v>204</v>
      </c>
      <c r="E3372" t="s">
        <v>268</v>
      </c>
      <c r="F3372">
        <f>IF(OR(ISNUMBER(SEARCH(" 4S",porsche_data[[#This Row],[Model]])), ISNUMBER(SEARCH(" S",porsche_data[[#This Row],[Model]]))),1,0)</f>
        <v>0</v>
      </c>
      <c r="G3372">
        <f>IF(ISNUMBER(SEARCH("Turbo",porsche_data[[#This Row],[Model]])),1,0)</f>
        <v>0</v>
      </c>
      <c r="H3372">
        <f>IF(ISNUMBER(SEARCH("GT",porsche_data[[#This Row],[Model]])),1,0)</f>
        <v>0</v>
      </c>
      <c r="I3372">
        <f>IF(ISNUMBER(SEARCH("RS",porsche_data[[#This Row],[Model]])),1,0)</f>
        <v>0</v>
      </c>
      <c r="J3372">
        <f>IF(ISNUMBER(SEARCH("Targa",porsche_data[[#This Row],[Body]])),1,0)</f>
        <v>0</v>
      </c>
      <c r="K3372">
        <f>IF(ISNUMBER(SEARCH("Cabriolet",porsche_data[[#This Row],[Body]])),1,0)</f>
        <v>1</v>
      </c>
      <c r="L3372" t="s">
        <v>16</v>
      </c>
      <c r="M3372">
        <v>991</v>
      </c>
      <c r="N3372" t="s">
        <v>1805</v>
      </c>
      <c r="O3372" s="3">
        <f>1*(LEFT(porsche_data[[#This Row],[Mileage0]],FIND(" ",porsche_data[[#This Row],[Mileage0]])-1))</f>
        <v>55810</v>
      </c>
      <c r="P3372" t="s">
        <v>197</v>
      </c>
      <c r="Q3372">
        <v>350</v>
      </c>
      <c r="R3372" t="s">
        <v>270</v>
      </c>
      <c r="S3372">
        <f>1*(LEFT(porsche_data[[#This Row],[Cylinder Capacity]],FIND(" ",porsche_data[[#This Row],[Cylinder Capacity]])-1))</f>
        <v>3.4</v>
      </c>
      <c r="T3372" t="s">
        <v>20</v>
      </c>
      <c r="U3372" t="s">
        <v>31</v>
      </c>
      <c r="V3372">
        <f>IF(porsche_data[[#This Row],[Transmission]]="Automatic",1,0)</f>
        <v>0</v>
      </c>
      <c r="W3372">
        <f>IF(porsche_data[[#This Row],[Transmission]]="PDK",1,0)</f>
        <v>1</v>
      </c>
      <c r="X3372" t="s">
        <v>22</v>
      </c>
      <c r="Y3372">
        <f>IF(porsche_data[[#This Row],[Drive]]="Rear drive",0,1)</f>
        <v>0</v>
      </c>
      <c r="Z3372" t="s">
        <v>23</v>
      </c>
      <c r="AA3372" t="s">
        <v>24</v>
      </c>
      <c r="AB3372">
        <f>IF(OR(porsche_data[[#This Row],[Interior Color]]="Black",porsche_data[[#This Row],[Interior Color]]="Beige",porsche_data[[#This Row],[Interior Color]]="Brown",porsche_data[[#This Row],[Interior Color]]="Grey"),0,1)</f>
        <v>0</v>
      </c>
      <c r="AC3372" t="s">
        <v>116</v>
      </c>
      <c r="AD33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73" spans="1:30" hidden="1" x14ac:dyDescent="0.2">
      <c r="A3373" t="s">
        <v>25</v>
      </c>
      <c r="C3373" t="e">
        <f>ABS((porsche_data[[#This Row],[Price]]-#REF!)/#REF!)</f>
        <v>#REF!</v>
      </c>
      <c r="D3373" t="s">
        <v>25</v>
      </c>
      <c r="E3373" t="s">
        <v>25</v>
      </c>
      <c r="F3373">
        <f>IF(OR(ISNUMBER(SEARCH(" 4S",porsche_data[[#This Row],[Model]])), ISNUMBER(SEARCH(" S",porsche_data[[#This Row],[Model]]))),1,0)</f>
        <v>0</v>
      </c>
      <c r="G3373">
        <f>IF(ISNUMBER(SEARCH("Turbo",porsche_data[[#This Row],[Model]])),1,0)</f>
        <v>0</v>
      </c>
      <c r="H3373">
        <f>IF(ISNUMBER(SEARCH("GT",porsche_data[[#This Row],[Model]])),1,0)</f>
        <v>0</v>
      </c>
      <c r="I3373">
        <f>IF(ISNUMBER(SEARCH("RS",porsche_data[[#This Row],[Model]])),1,0)</f>
        <v>0</v>
      </c>
      <c r="J3373">
        <f>IF(ISNUMBER(SEARCH("Targa",porsche_data[[#This Row],[Body]])),1,0)</f>
        <v>0</v>
      </c>
      <c r="K3373">
        <f>IF(ISNUMBER(SEARCH("Cabriolet",porsche_data[[#This Row],[Body]])),1,0)</f>
        <v>0</v>
      </c>
      <c r="L3373" t="s">
        <v>25</v>
      </c>
      <c r="N3373" t="s">
        <v>25</v>
      </c>
      <c r="O3373" t="str">
        <f>IF(ISNUMBER(SEARCH("km",porsche_data[[#This Row],[Mileage0]])),porsche_data[[#This Row],[Mileage0]],"")</f>
        <v/>
      </c>
      <c r="P3373" t="s">
        <v>25</v>
      </c>
      <c r="R3373" t="s">
        <v>25</v>
      </c>
      <c r="T3373" t="s">
        <v>25</v>
      </c>
      <c r="U3373" t="s">
        <v>25</v>
      </c>
      <c r="V3373">
        <f>IF(porsche_data[[#This Row],[Transmission]]="Automatic",1,0)</f>
        <v>0</v>
      </c>
      <c r="W3373">
        <f>IF(porsche_data[[#This Row],[Transmission]]="PDK",1,0)</f>
        <v>0</v>
      </c>
      <c r="X3373" t="s">
        <v>25</v>
      </c>
      <c r="Y3373">
        <f>IF(porsche_data[[#This Row],[Drive]]="Rear drive",0,1)</f>
        <v>1</v>
      </c>
      <c r="Z3373" t="s">
        <v>25</v>
      </c>
      <c r="AA3373" t="s">
        <v>25</v>
      </c>
      <c r="AB3373">
        <f>IF(OR(porsche_data[[#This Row],[Interior Color]]="Black",porsche_data[[#This Row],[Interior Color]]="Beige",porsche_data[[#This Row],[Interior Color]]="Brown",porsche_data[[#This Row],[Interior Color]]="Grey"),0,1)</f>
        <v>1</v>
      </c>
      <c r="AC3373" t="s">
        <v>25</v>
      </c>
      <c r="AD33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74" spans="1:30" hidden="1" x14ac:dyDescent="0.2">
      <c r="A3374" t="s">
        <v>25</v>
      </c>
      <c r="C3374" t="e">
        <f>ABS((porsche_data[[#This Row],[Price]]-#REF!)/#REF!)</f>
        <v>#REF!</v>
      </c>
      <c r="D3374" t="s">
        <v>969</v>
      </c>
      <c r="E3374" t="s">
        <v>35</v>
      </c>
      <c r="F3374">
        <f>IF(OR(ISNUMBER(SEARCH(" 4S",porsche_data[[#This Row],[Model]])), ISNUMBER(SEARCH(" S",porsche_data[[#This Row],[Model]]))),1,0)</f>
        <v>0</v>
      </c>
      <c r="G3374">
        <f>IF(ISNUMBER(SEARCH("Turbo",porsche_data[[#This Row],[Model]])),1,0)</f>
        <v>0</v>
      </c>
      <c r="H3374">
        <f>IF(ISNUMBER(SEARCH("GT",porsche_data[[#This Row],[Model]])),1,0)</f>
        <v>0</v>
      </c>
      <c r="I3374">
        <f>IF(ISNUMBER(SEARCH("RS",porsche_data[[#This Row],[Model]])),1,0)</f>
        <v>0</v>
      </c>
      <c r="J3374">
        <f>IF(ISNUMBER(SEARCH("Targa",porsche_data[[#This Row],[Body]])),1,0)</f>
        <v>0</v>
      </c>
      <c r="K3374">
        <f>IF(ISNUMBER(SEARCH("Cabriolet",porsche_data[[#This Row],[Body]])),1,0)</f>
        <v>0</v>
      </c>
      <c r="L3374" t="s">
        <v>44</v>
      </c>
      <c r="N3374" t="s">
        <v>4368</v>
      </c>
      <c r="O3374" t="str">
        <f>IF(ISNUMBER(SEARCH("km",porsche_data[[#This Row],[Mileage0]])),porsche_data[[#This Row],[Mileage0]],"")</f>
        <v>320 km</v>
      </c>
      <c r="P3374" t="s">
        <v>121</v>
      </c>
      <c r="R3374" t="s">
        <v>122</v>
      </c>
      <c r="T3374" t="s">
        <v>20</v>
      </c>
      <c r="U3374" t="s">
        <v>21</v>
      </c>
      <c r="V3374">
        <f>IF(porsche_data[[#This Row],[Transmission]]="Automatic",1,0)</f>
        <v>0</v>
      </c>
      <c r="W3374">
        <f>IF(porsche_data[[#This Row],[Transmission]]="PDK",1,0)</f>
        <v>0</v>
      </c>
      <c r="X3374" t="s">
        <v>22</v>
      </c>
      <c r="Y3374">
        <f>IF(porsche_data[[#This Row],[Drive]]="Rear drive",0,1)</f>
        <v>0</v>
      </c>
      <c r="Z3374" t="s">
        <v>23</v>
      </c>
      <c r="AA3374" t="s">
        <v>24</v>
      </c>
      <c r="AB3374">
        <f>IF(OR(porsche_data[[#This Row],[Interior Color]]="Black",porsche_data[[#This Row],[Interior Color]]="Beige",porsche_data[[#This Row],[Interior Color]]="Brown",porsche_data[[#This Row],[Interior Color]]="Grey"),0,1)</f>
        <v>0</v>
      </c>
      <c r="AC3374" t="s">
        <v>116</v>
      </c>
      <c r="AD33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75" spans="1:30" hidden="1" x14ac:dyDescent="0.2">
      <c r="A3375" t="s">
        <v>25</v>
      </c>
      <c r="C3375" t="e">
        <f>ABS((porsche_data[[#This Row],[Price]]-#REF!)/#REF!)</f>
        <v>#REF!</v>
      </c>
      <c r="D3375" t="s">
        <v>767</v>
      </c>
      <c r="E3375" t="s">
        <v>768</v>
      </c>
      <c r="F3375">
        <f>IF(OR(ISNUMBER(SEARCH(" 4S",porsche_data[[#This Row],[Model]])), ISNUMBER(SEARCH(" S",porsche_data[[#This Row],[Model]]))),1,0)</f>
        <v>0</v>
      </c>
      <c r="G3375">
        <f>IF(ISNUMBER(SEARCH("Turbo",porsche_data[[#This Row],[Model]])),1,0)</f>
        <v>1</v>
      </c>
      <c r="H3375">
        <f>IF(ISNUMBER(SEARCH("GT",porsche_data[[#This Row],[Model]])),1,0)</f>
        <v>0</v>
      </c>
      <c r="I3375">
        <f>IF(ISNUMBER(SEARCH("RS",porsche_data[[#This Row],[Model]])),1,0)</f>
        <v>0</v>
      </c>
      <c r="J3375">
        <f>IF(ISNUMBER(SEARCH("Targa",porsche_data[[#This Row],[Body]])),1,0)</f>
        <v>0</v>
      </c>
      <c r="K3375">
        <f>IF(ISNUMBER(SEARCH("Cabriolet",porsche_data[[#This Row],[Body]])),1,0)</f>
        <v>0</v>
      </c>
      <c r="L3375" t="s">
        <v>44</v>
      </c>
      <c r="N3375" t="s">
        <v>2256</v>
      </c>
      <c r="O3375" t="str">
        <f>IF(ISNUMBER(SEARCH("km",porsche_data[[#This Row],[Mileage0]])),porsche_data[[#This Row],[Mileage0]],"")</f>
        <v>137000 km</v>
      </c>
      <c r="P3375" t="s">
        <v>115</v>
      </c>
      <c r="R3375" t="s">
        <v>67</v>
      </c>
      <c r="T3375" t="s">
        <v>20</v>
      </c>
      <c r="U3375" t="s">
        <v>21</v>
      </c>
      <c r="V3375">
        <f>IF(porsche_data[[#This Row],[Transmission]]="Automatic",1,0)</f>
        <v>0</v>
      </c>
      <c r="W3375">
        <f>IF(porsche_data[[#This Row],[Transmission]]="PDK",1,0)</f>
        <v>0</v>
      </c>
      <c r="X3375" t="s">
        <v>22</v>
      </c>
      <c r="Y3375">
        <f>IF(porsche_data[[#This Row],[Drive]]="Rear drive",0,1)</f>
        <v>0</v>
      </c>
      <c r="Z3375" t="s">
        <v>23</v>
      </c>
      <c r="AA3375" t="s">
        <v>47</v>
      </c>
      <c r="AB3375">
        <f>IF(OR(porsche_data[[#This Row],[Interior Color]]="Black",porsche_data[[#This Row],[Interior Color]]="Beige",porsche_data[[#This Row],[Interior Color]]="Brown",porsche_data[[#This Row],[Interior Color]]="Grey"),0,1)</f>
        <v>1</v>
      </c>
      <c r="AC3375" t="s">
        <v>99</v>
      </c>
      <c r="AD33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76" spans="1:30" hidden="1" x14ac:dyDescent="0.2">
      <c r="A3376" t="s">
        <v>600</v>
      </c>
      <c r="C3376" t="e">
        <f>ABS((porsche_data[[#This Row],[Price]]-#REF!)/#REF!)</f>
        <v>#REF!</v>
      </c>
      <c r="D3376" t="s">
        <v>654</v>
      </c>
      <c r="E3376" t="s">
        <v>513</v>
      </c>
      <c r="F3376">
        <f>IF(OR(ISNUMBER(SEARCH(" 4S",porsche_data[[#This Row],[Model]])), ISNUMBER(SEARCH(" S",porsche_data[[#This Row],[Model]]))),1,0)</f>
        <v>0</v>
      </c>
      <c r="G3376">
        <f>IF(ISNUMBER(SEARCH("Turbo",porsche_data[[#This Row],[Model]])),1,0)</f>
        <v>0</v>
      </c>
      <c r="H3376">
        <f>IF(ISNUMBER(SEARCH("GT",porsche_data[[#This Row],[Model]])),1,0)</f>
        <v>0</v>
      </c>
      <c r="I3376">
        <f>IF(ISNUMBER(SEARCH("RS",porsche_data[[#This Row],[Model]])),1,0)</f>
        <v>0</v>
      </c>
      <c r="J3376">
        <f>IF(ISNUMBER(SEARCH("Targa",porsche_data[[#This Row],[Body]])),1,0)</f>
        <v>0</v>
      </c>
      <c r="K3376">
        <f>IF(ISNUMBER(SEARCH("Cabriolet",porsche_data[[#This Row],[Body]])),1,0)</f>
        <v>0</v>
      </c>
      <c r="L3376" t="s">
        <v>44</v>
      </c>
      <c r="N3376" t="s">
        <v>4369</v>
      </c>
      <c r="O3376" t="str">
        <f>IF(ISNUMBER(SEARCH("km",porsche_data[[#This Row],[Mileage0]])),porsche_data[[#This Row],[Mileage0]],"")</f>
        <v/>
      </c>
      <c r="P3376" t="s">
        <v>515</v>
      </c>
      <c r="R3376" t="s">
        <v>395</v>
      </c>
      <c r="T3376" t="s">
        <v>20</v>
      </c>
      <c r="U3376" t="s">
        <v>21</v>
      </c>
      <c r="V3376">
        <f>IF(porsche_data[[#This Row],[Transmission]]="Automatic",1,0)</f>
        <v>0</v>
      </c>
      <c r="W3376">
        <f>IF(porsche_data[[#This Row],[Transmission]]="PDK",1,0)</f>
        <v>0</v>
      </c>
      <c r="X3376" t="s">
        <v>22</v>
      </c>
      <c r="Y3376">
        <f>IF(porsche_data[[#This Row],[Drive]]="Rear drive",0,1)</f>
        <v>0</v>
      </c>
      <c r="Z3376" t="s">
        <v>23</v>
      </c>
      <c r="AA3376" t="s">
        <v>68</v>
      </c>
      <c r="AB3376">
        <f>IF(OR(porsche_data[[#This Row],[Interior Color]]="Black",porsche_data[[#This Row],[Interior Color]]="Beige",porsche_data[[#This Row],[Interior Color]]="Brown",porsche_data[[#This Row],[Interior Color]]="Grey"),0,1)</f>
        <v>0</v>
      </c>
      <c r="AC3376" t="s">
        <v>47</v>
      </c>
      <c r="AD33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77" spans="1:30" hidden="1" x14ac:dyDescent="0.2">
      <c r="A3377" t="s">
        <v>25</v>
      </c>
      <c r="C3377" t="e">
        <f>ABS((porsche_data[[#This Row],[Price]]-#REF!)/#REF!)</f>
        <v>#REF!</v>
      </c>
      <c r="D3377" t="s">
        <v>930</v>
      </c>
      <c r="E3377" t="s">
        <v>226</v>
      </c>
      <c r="F3377">
        <f>IF(OR(ISNUMBER(SEARCH(" 4S",porsche_data[[#This Row],[Model]])), ISNUMBER(SEARCH(" S",porsche_data[[#This Row],[Model]]))),1,0)</f>
        <v>0</v>
      </c>
      <c r="G3377">
        <f>IF(ISNUMBER(SEARCH("Turbo",porsche_data[[#This Row],[Model]])),1,0)</f>
        <v>0</v>
      </c>
      <c r="H3377">
        <f>IF(ISNUMBER(SEARCH("GT",porsche_data[[#This Row],[Model]])),1,0)</f>
        <v>0</v>
      </c>
      <c r="I3377">
        <f>IF(ISNUMBER(SEARCH("RS",porsche_data[[#This Row],[Model]])),1,0)</f>
        <v>0</v>
      </c>
      <c r="J3377">
        <f>IF(ISNUMBER(SEARCH("Targa",porsche_data[[#This Row],[Body]])),1,0)</f>
        <v>0</v>
      </c>
      <c r="K3377">
        <f>IF(ISNUMBER(SEARCH("Cabriolet",porsche_data[[#This Row],[Body]])),1,0)</f>
        <v>0</v>
      </c>
      <c r="L3377" t="s">
        <v>316</v>
      </c>
      <c r="N3377" t="s">
        <v>4370</v>
      </c>
      <c r="O3377" t="str">
        <f>IF(ISNUMBER(SEARCH("km",porsche_data[[#This Row],[Mileage0]])),porsche_data[[#This Row],[Mileage0]],"")</f>
        <v>45223 km</v>
      </c>
      <c r="P3377" t="s">
        <v>25</v>
      </c>
      <c r="R3377" t="s">
        <v>4371</v>
      </c>
      <c r="T3377" t="s">
        <v>20</v>
      </c>
      <c r="U3377" t="s">
        <v>21</v>
      </c>
      <c r="V3377">
        <f>IF(porsche_data[[#This Row],[Transmission]]="Automatic",1,0)</f>
        <v>0</v>
      </c>
      <c r="W3377">
        <f>IF(porsche_data[[#This Row],[Transmission]]="PDK",1,0)</f>
        <v>0</v>
      </c>
      <c r="X3377" t="s">
        <v>22</v>
      </c>
      <c r="Y3377">
        <f>IF(porsche_data[[#This Row],[Drive]]="Rear drive",0,1)</f>
        <v>0</v>
      </c>
      <c r="Z3377" t="s">
        <v>23</v>
      </c>
      <c r="AA3377" t="s">
        <v>24</v>
      </c>
      <c r="AB3377">
        <f>IF(OR(porsche_data[[#This Row],[Interior Color]]="Black",porsche_data[[#This Row],[Interior Color]]="Beige",porsche_data[[#This Row],[Interior Color]]="Brown",porsche_data[[#This Row],[Interior Color]]="Grey"),0,1)</f>
        <v>0</v>
      </c>
      <c r="AC3377" t="s">
        <v>40</v>
      </c>
      <c r="AD33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78" spans="1:30" hidden="1" x14ac:dyDescent="0.2">
      <c r="A3378" t="s">
        <v>25</v>
      </c>
      <c r="C3378" t="e">
        <f>ABS((porsche_data[[#This Row],[Price]]-#REF!)/#REF!)</f>
        <v>#REF!</v>
      </c>
      <c r="D3378" t="s">
        <v>349</v>
      </c>
      <c r="E3378" t="s">
        <v>710</v>
      </c>
      <c r="F3378">
        <f>IF(OR(ISNUMBER(SEARCH(" 4S",porsche_data[[#This Row],[Model]])), ISNUMBER(SEARCH(" S",porsche_data[[#This Row],[Model]]))),1,0)</f>
        <v>0</v>
      </c>
      <c r="G3378">
        <f>IF(ISNUMBER(SEARCH("Turbo",porsche_data[[#This Row],[Model]])),1,0)</f>
        <v>1</v>
      </c>
      <c r="H3378">
        <f>IF(ISNUMBER(SEARCH("GT",porsche_data[[#This Row],[Model]])),1,0)</f>
        <v>0</v>
      </c>
      <c r="I3378">
        <f>IF(ISNUMBER(SEARCH("RS",porsche_data[[#This Row],[Model]])),1,0)</f>
        <v>0</v>
      </c>
      <c r="J3378">
        <f>IF(ISNUMBER(SEARCH("Targa",porsche_data[[#This Row],[Body]])),1,0)</f>
        <v>0</v>
      </c>
      <c r="K3378">
        <f>IF(ISNUMBER(SEARCH("Cabriolet",porsche_data[[#This Row],[Body]])),1,0)</f>
        <v>1</v>
      </c>
      <c r="L3378" t="s">
        <v>16</v>
      </c>
      <c r="N3378" t="s">
        <v>4372</v>
      </c>
      <c r="O3378" t="str">
        <f>IF(ISNUMBER(SEARCH("km",porsche_data[[#This Row],[Mileage0]])),porsche_data[[#This Row],[Mileage0]],"")</f>
        <v>47900 km</v>
      </c>
      <c r="P3378" t="s">
        <v>202</v>
      </c>
      <c r="R3378" t="s">
        <v>213</v>
      </c>
      <c r="T3378" t="s">
        <v>20</v>
      </c>
      <c r="U3378" t="s">
        <v>21</v>
      </c>
      <c r="V3378">
        <f>IF(porsche_data[[#This Row],[Transmission]]="Automatic",1,0)</f>
        <v>0</v>
      </c>
      <c r="W3378">
        <f>IF(porsche_data[[#This Row],[Transmission]]="PDK",1,0)</f>
        <v>0</v>
      </c>
      <c r="X3378" t="s">
        <v>22</v>
      </c>
      <c r="Y3378">
        <f>IF(porsche_data[[#This Row],[Drive]]="Rear drive",0,1)</f>
        <v>0</v>
      </c>
      <c r="Z3378" t="s">
        <v>23</v>
      </c>
      <c r="AA3378" t="s">
        <v>24</v>
      </c>
      <c r="AB3378">
        <f>IF(OR(porsche_data[[#This Row],[Interior Color]]="Black",porsche_data[[#This Row],[Interior Color]]="Beige",porsche_data[[#This Row],[Interior Color]]="Brown",porsche_data[[#This Row],[Interior Color]]="Grey"),0,1)</f>
        <v>0</v>
      </c>
      <c r="AC3378" t="s">
        <v>24</v>
      </c>
      <c r="AD33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79" spans="1:30" hidden="1" x14ac:dyDescent="0.2">
      <c r="A3379" t="s">
        <v>25</v>
      </c>
      <c r="C3379" t="e">
        <f>ABS((porsche_data[[#This Row],[Price]]-#REF!)/#REF!)</f>
        <v>#REF!</v>
      </c>
      <c r="D3379" t="s">
        <v>25</v>
      </c>
      <c r="E3379" t="s">
        <v>25</v>
      </c>
      <c r="F3379">
        <f>IF(OR(ISNUMBER(SEARCH(" 4S",porsche_data[[#This Row],[Model]])), ISNUMBER(SEARCH(" S",porsche_data[[#This Row],[Model]]))),1,0)</f>
        <v>0</v>
      </c>
      <c r="G3379">
        <f>IF(ISNUMBER(SEARCH("Turbo",porsche_data[[#This Row],[Model]])),1,0)</f>
        <v>0</v>
      </c>
      <c r="H3379">
        <f>IF(ISNUMBER(SEARCH("GT",porsche_data[[#This Row],[Model]])),1,0)</f>
        <v>0</v>
      </c>
      <c r="I3379">
        <f>IF(ISNUMBER(SEARCH("RS",porsche_data[[#This Row],[Model]])),1,0)</f>
        <v>0</v>
      </c>
      <c r="J3379">
        <f>IF(ISNUMBER(SEARCH("Targa",porsche_data[[#This Row],[Body]])),1,0)</f>
        <v>0</v>
      </c>
      <c r="K3379">
        <f>IF(ISNUMBER(SEARCH("Cabriolet",porsche_data[[#This Row],[Body]])),1,0)</f>
        <v>0</v>
      </c>
      <c r="L3379" t="s">
        <v>25</v>
      </c>
      <c r="N3379" t="s">
        <v>25</v>
      </c>
      <c r="O3379" t="str">
        <f>IF(ISNUMBER(SEARCH("km",porsche_data[[#This Row],[Mileage0]])),porsche_data[[#This Row],[Mileage0]],"")</f>
        <v/>
      </c>
      <c r="P3379" t="s">
        <v>25</v>
      </c>
      <c r="R3379" t="s">
        <v>25</v>
      </c>
      <c r="T3379" t="s">
        <v>25</v>
      </c>
      <c r="U3379" t="s">
        <v>25</v>
      </c>
      <c r="V3379">
        <f>IF(porsche_data[[#This Row],[Transmission]]="Automatic",1,0)</f>
        <v>0</v>
      </c>
      <c r="W3379">
        <f>IF(porsche_data[[#This Row],[Transmission]]="PDK",1,0)</f>
        <v>0</v>
      </c>
      <c r="X3379" t="s">
        <v>25</v>
      </c>
      <c r="Y3379">
        <f>IF(porsche_data[[#This Row],[Drive]]="Rear drive",0,1)</f>
        <v>1</v>
      </c>
      <c r="Z3379" t="s">
        <v>25</v>
      </c>
      <c r="AA3379" t="s">
        <v>25</v>
      </c>
      <c r="AB3379">
        <f>IF(OR(porsche_data[[#This Row],[Interior Color]]="Black",porsche_data[[#This Row],[Interior Color]]="Beige",porsche_data[[#This Row],[Interior Color]]="Brown",porsche_data[[#This Row],[Interior Color]]="Grey"),0,1)</f>
        <v>1</v>
      </c>
      <c r="AC3379" t="s">
        <v>25</v>
      </c>
      <c r="AD33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80" spans="1:30" x14ac:dyDescent="0.2">
      <c r="A3380" t="s">
        <v>1236</v>
      </c>
      <c r="B3380">
        <v>75000</v>
      </c>
      <c r="C3380">
        <f>ABS((porsche_data[[#This Row],[Price]]-AVERAGE(B3312:B7767))/_xlfn.STDEV.P(B3312:B7767))</f>
        <v>1.1763560979543517</v>
      </c>
      <c r="D3380" t="s">
        <v>209</v>
      </c>
      <c r="E3380" t="s">
        <v>376</v>
      </c>
      <c r="F3380">
        <f>IF(OR(ISNUMBER(SEARCH(" 4S",porsche_data[[#This Row],[Model]])), ISNUMBER(SEARCH(" S",porsche_data[[#This Row],[Model]]))),1,0)</f>
        <v>0</v>
      </c>
      <c r="G3380">
        <f>IF(ISNUMBER(SEARCH("Turbo",porsche_data[[#This Row],[Model]])),1,0)</f>
        <v>0</v>
      </c>
      <c r="H3380">
        <f>IF(ISNUMBER(SEARCH("GT",porsche_data[[#This Row],[Model]])),1,0)</f>
        <v>0</v>
      </c>
      <c r="I3380">
        <f>IF(ISNUMBER(SEARCH("RS",porsche_data[[#This Row],[Model]])),1,0)</f>
        <v>0</v>
      </c>
      <c r="J3380">
        <f>IF(ISNUMBER(SEARCH("Targa",porsche_data[[#This Row],[Body]])),1,0)</f>
        <v>0</v>
      </c>
      <c r="K3380">
        <f>IF(ISNUMBER(SEARCH("Cabriolet",porsche_data[[#This Row],[Body]])),1,0)</f>
        <v>0</v>
      </c>
      <c r="L3380" t="s">
        <v>44</v>
      </c>
      <c r="M3380">
        <v>911</v>
      </c>
      <c r="N3380" t="s">
        <v>3257</v>
      </c>
      <c r="O3380" s="3">
        <f>1*(LEFT(porsche_data[[#This Row],[Mileage0]],FIND(" ",porsche_data[[#This Row],[Mileage0]])-1))</f>
        <v>320000</v>
      </c>
      <c r="P3380" t="s">
        <v>378</v>
      </c>
      <c r="Q3380">
        <v>218</v>
      </c>
      <c r="R3380" t="s">
        <v>60</v>
      </c>
      <c r="S3380">
        <f>1*(LEFT(porsche_data[[#This Row],[Cylinder Capacity]],FIND(" ",porsche_data[[#This Row],[Cylinder Capacity]])-1))</f>
        <v>3.2</v>
      </c>
      <c r="T3380" t="s">
        <v>20</v>
      </c>
      <c r="U3380" t="s">
        <v>21</v>
      </c>
      <c r="V3380">
        <f>IF(porsche_data[[#This Row],[Transmission]]="Automatic",1,0)</f>
        <v>0</v>
      </c>
      <c r="W3380">
        <f>IF(porsche_data[[#This Row],[Transmission]]="PDK",1,0)</f>
        <v>0</v>
      </c>
      <c r="X3380" t="s">
        <v>22</v>
      </c>
      <c r="Y3380">
        <f>IF(porsche_data[[#This Row],[Drive]]="Rear drive",0,1)</f>
        <v>0</v>
      </c>
      <c r="Z3380" t="s">
        <v>23</v>
      </c>
      <c r="AA3380" t="s">
        <v>54</v>
      </c>
      <c r="AB3380">
        <f>IF(OR(porsche_data[[#This Row],[Interior Color]]="Black",porsche_data[[#This Row],[Interior Color]]="Beige",porsche_data[[#This Row],[Interior Color]]="Brown",porsche_data[[#This Row],[Interior Color]]="Grey"),0,1)</f>
        <v>1</v>
      </c>
      <c r="AC3380" t="s">
        <v>54</v>
      </c>
      <c r="AD33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81" spans="1:30" x14ac:dyDescent="0.2">
      <c r="A3381" t="s">
        <v>1236</v>
      </c>
      <c r="B3381">
        <v>75000</v>
      </c>
      <c r="C3381">
        <f>ABS((porsche_data[[#This Row],[Price]]-AVERAGE(B3313:B7768))/_xlfn.STDEV.P(B3313:B7768))</f>
        <v>1.1810853679608584</v>
      </c>
      <c r="D3381" t="s">
        <v>128</v>
      </c>
      <c r="E3381" t="s">
        <v>205</v>
      </c>
      <c r="F3381">
        <f>IF(OR(ISNUMBER(SEARCH(" 4S",porsche_data[[#This Row],[Model]])), ISNUMBER(SEARCH(" S",porsche_data[[#This Row],[Model]]))),1,0)</f>
        <v>1</v>
      </c>
      <c r="G3381">
        <f>IF(ISNUMBER(SEARCH("Turbo",porsche_data[[#This Row],[Model]])),1,0)</f>
        <v>0</v>
      </c>
      <c r="H3381">
        <f>IF(ISNUMBER(SEARCH("GT",porsche_data[[#This Row],[Model]])),1,0)</f>
        <v>0</v>
      </c>
      <c r="I3381">
        <f>IF(ISNUMBER(SEARCH("RS",porsche_data[[#This Row],[Model]])),1,0)</f>
        <v>0</v>
      </c>
      <c r="J3381">
        <f>IF(ISNUMBER(SEARCH("Targa",porsche_data[[#This Row],[Body]])),1,0)</f>
        <v>0</v>
      </c>
      <c r="K3381">
        <f>IF(ISNUMBER(SEARCH("Cabriolet",porsche_data[[#This Row],[Body]])),1,0)</f>
        <v>0</v>
      </c>
      <c r="L3381" t="s">
        <v>44</v>
      </c>
      <c r="M3381">
        <v>991</v>
      </c>
      <c r="N3381" t="s">
        <v>336</v>
      </c>
      <c r="O3381" s="3">
        <f>1*(LEFT(porsche_data[[#This Row],[Mileage0]],FIND(" ",porsche_data[[#This Row],[Mileage0]])-1))</f>
        <v>47000</v>
      </c>
      <c r="P3381" t="s">
        <v>207</v>
      </c>
      <c r="Q3381">
        <v>400</v>
      </c>
      <c r="R3381" t="s">
        <v>88</v>
      </c>
      <c r="S3381">
        <f>1*(LEFT(porsche_data[[#This Row],[Cylinder Capacity]],FIND(" ",porsche_data[[#This Row],[Cylinder Capacity]])-1))</f>
        <v>3.8</v>
      </c>
      <c r="T3381" t="s">
        <v>20</v>
      </c>
      <c r="U3381" t="s">
        <v>31</v>
      </c>
      <c r="V3381">
        <f>IF(porsche_data[[#This Row],[Transmission]]="Automatic",1,0)</f>
        <v>0</v>
      </c>
      <c r="W3381">
        <f>IF(porsche_data[[#This Row],[Transmission]]="PDK",1,0)</f>
        <v>1</v>
      </c>
      <c r="X3381" t="s">
        <v>22</v>
      </c>
      <c r="Y3381">
        <f>IF(porsche_data[[#This Row],[Drive]]="Rear drive",0,1)</f>
        <v>0</v>
      </c>
      <c r="Z3381" t="s">
        <v>23</v>
      </c>
      <c r="AA3381" t="s">
        <v>24</v>
      </c>
      <c r="AB3381">
        <f>IF(OR(porsche_data[[#This Row],[Interior Color]]="Black",porsche_data[[#This Row],[Interior Color]]="Beige",porsche_data[[#This Row],[Interior Color]]="Brown",porsche_data[[#This Row],[Interior Color]]="Grey"),0,1)</f>
        <v>0</v>
      </c>
      <c r="AC3381" t="s">
        <v>24</v>
      </c>
      <c r="AD33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82" spans="1:30" hidden="1" x14ac:dyDescent="0.2">
      <c r="A3382" t="s">
        <v>4818</v>
      </c>
      <c r="B3382">
        <v>74999</v>
      </c>
      <c r="C3382" t="e">
        <f>ABS((porsche_data[[#This Row],[Price]]-#REF!)/#REF!)</f>
        <v>#REF!</v>
      </c>
      <c r="D3382" t="s">
        <v>1519</v>
      </c>
      <c r="E3382" t="s">
        <v>642</v>
      </c>
      <c r="F3382">
        <f>IF(OR(ISNUMBER(SEARCH(" 4S",porsche_data[[#This Row],[Model]])), ISNUMBER(SEARCH(" S",porsche_data[[#This Row],[Model]]))),1,0)</f>
        <v>1</v>
      </c>
      <c r="G3382">
        <f>IF(ISNUMBER(SEARCH("Turbo",porsche_data[[#This Row],[Model]])),1,0)</f>
        <v>0</v>
      </c>
      <c r="H3382">
        <f>IF(ISNUMBER(SEARCH("GT",porsche_data[[#This Row],[Model]])),1,0)</f>
        <v>0</v>
      </c>
      <c r="I3382">
        <f>IF(ISNUMBER(SEARCH("RS",porsche_data[[#This Row],[Model]])),1,0)</f>
        <v>0</v>
      </c>
      <c r="J3382">
        <f>IF(ISNUMBER(SEARCH("Targa",porsche_data[[#This Row],[Body]])),1,0)</f>
        <v>0</v>
      </c>
      <c r="K3382">
        <f>IF(ISNUMBER(SEARCH("Cabriolet",porsche_data[[#This Row],[Body]])),1,0)</f>
        <v>0</v>
      </c>
      <c r="L3382" t="s">
        <v>44</v>
      </c>
      <c r="N3382" t="s">
        <v>4819</v>
      </c>
      <c r="O3382" t="str">
        <f>IF(ISNUMBER(SEARCH("km",porsche_data[[#This Row],[Mileage0]])),porsche_data[[#This Row],[Mileage0]],"")</f>
        <v>132700 km</v>
      </c>
      <c r="P3382" t="s">
        <v>435</v>
      </c>
      <c r="R3382" t="s">
        <v>67</v>
      </c>
      <c r="T3382" t="s">
        <v>20</v>
      </c>
      <c r="U3382" t="s">
        <v>21</v>
      </c>
      <c r="V3382">
        <f>IF(porsche_data[[#This Row],[Transmission]]="Automatic",1,0)</f>
        <v>0</v>
      </c>
      <c r="W3382">
        <f>IF(porsche_data[[#This Row],[Transmission]]="PDK",1,0)</f>
        <v>0</v>
      </c>
      <c r="X3382" t="s">
        <v>22</v>
      </c>
      <c r="Y3382">
        <f>IF(porsche_data[[#This Row],[Drive]]="Rear drive",0,1)</f>
        <v>0</v>
      </c>
      <c r="Z3382" t="s">
        <v>23</v>
      </c>
      <c r="AA3382" t="s">
        <v>24</v>
      </c>
      <c r="AB3382">
        <f>IF(OR(porsche_data[[#This Row],[Interior Color]]="Black",porsche_data[[#This Row],[Interior Color]]="Beige",porsche_data[[#This Row],[Interior Color]]="Brown",porsche_data[[#This Row],[Interior Color]]="Grey"),0,1)</f>
        <v>0</v>
      </c>
      <c r="AC3382" t="s">
        <v>61</v>
      </c>
      <c r="AD33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83" spans="1:30" x14ac:dyDescent="0.2">
      <c r="A3383" t="s">
        <v>4568</v>
      </c>
      <c r="B3383">
        <v>74997</v>
      </c>
      <c r="C3383">
        <f>ABS((porsche_data[[#This Row],[Price]]-AVERAGE(B3315:B7770))/_xlfn.STDEV.P(B3315:B7770))</f>
        <v>1.1856176867335653</v>
      </c>
      <c r="D3383" t="s">
        <v>27</v>
      </c>
      <c r="E3383" t="s">
        <v>608</v>
      </c>
      <c r="F3383">
        <f>IF(OR(ISNUMBER(SEARCH(" 4S",porsche_data[[#This Row],[Model]])), ISNUMBER(SEARCH(" S",porsche_data[[#This Row],[Model]]))),1,0)</f>
        <v>0</v>
      </c>
      <c r="G3383">
        <f>IF(ISNUMBER(SEARCH("Turbo",porsche_data[[#This Row],[Model]])),1,0)</f>
        <v>0</v>
      </c>
      <c r="H3383">
        <f>IF(ISNUMBER(SEARCH("GT",porsche_data[[#This Row],[Model]])),1,0)</f>
        <v>0</v>
      </c>
      <c r="I3383">
        <f>IF(ISNUMBER(SEARCH("RS",porsche_data[[#This Row],[Model]])),1,0)</f>
        <v>0</v>
      </c>
      <c r="J3383">
        <f>IF(ISNUMBER(SEARCH("Targa",porsche_data[[#This Row],[Body]])),1,0)</f>
        <v>1</v>
      </c>
      <c r="K3383">
        <f>IF(ISNUMBER(SEARCH("Cabriolet",porsche_data[[#This Row],[Body]])),1,0)</f>
        <v>0</v>
      </c>
      <c r="L3383" t="s">
        <v>36</v>
      </c>
      <c r="M3383">
        <v>997</v>
      </c>
      <c r="N3383" t="s">
        <v>4569</v>
      </c>
      <c r="O3383" s="3">
        <f>1*(LEFT(porsche_data[[#This Row],[Mileage0]],FIND(" ",porsche_data[[#This Row],[Mileage0]])-1))</f>
        <v>75123</v>
      </c>
      <c r="P3383" t="s">
        <v>30</v>
      </c>
      <c r="Q3383">
        <v>345</v>
      </c>
      <c r="R3383" t="s">
        <v>19</v>
      </c>
      <c r="S3383">
        <f>1*(LEFT(porsche_data[[#This Row],[Cylinder Capacity]],FIND(" ",porsche_data[[#This Row],[Cylinder Capacity]])-1))</f>
        <v>3.6</v>
      </c>
      <c r="T3383" t="s">
        <v>20</v>
      </c>
      <c r="U3383" t="s">
        <v>31</v>
      </c>
      <c r="V3383">
        <f>IF(porsche_data[[#This Row],[Transmission]]="Automatic",1,0)</f>
        <v>0</v>
      </c>
      <c r="W3383">
        <f>IF(porsche_data[[#This Row],[Transmission]]="PDK",1,0)</f>
        <v>1</v>
      </c>
      <c r="X3383" t="s">
        <v>46</v>
      </c>
      <c r="Y3383">
        <f>IF(porsche_data[[#This Row],[Drive]]="Rear drive",0,1)</f>
        <v>1</v>
      </c>
      <c r="Z3383" t="s">
        <v>23</v>
      </c>
      <c r="AA3383" t="s">
        <v>250</v>
      </c>
      <c r="AB3383">
        <f>IF(OR(porsche_data[[#This Row],[Interior Color]]="Black",porsche_data[[#This Row],[Interior Color]]="Beige",porsche_data[[#This Row],[Interior Color]]="Brown",porsche_data[[#This Row],[Interior Color]]="Grey"),0,1)</f>
        <v>0</v>
      </c>
      <c r="AC3383" t="s">
        <v>61</v>
      </c>
      <c r="AD33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84" spans="1:30" hidden="1" x14ac:dyDescent="0.2">
      <c r="A3384" t="s">
        <v>25</v>
      </c>
      <c r="C3384" t="e">
        <f>ABS((porsche_data[[#This Row],[Price]]-#REF!)/#REF!)</f>
        <v>#REF!</v>
      </c>
      <c r="D3384" t="s">
        <v>1171</v>
      </c>
      <c r="E3384" t="s">
        <v>4378</v>
      </c>
      <c r="F3384">
        <f>IF(OR(ISNUMBER(SEARCH(" 4S",porsche_data[[#This Row],[Model]])), ISNUMBER(SEARCH(" S",porsche_data[[#This Row],[Model]]))),1,0)</f>
        <v>1</v>
      </c>
      <c r="G3384">
        <f>IF(ISNUMBER(SEARCH("Turbo",porsche_data[[#This Row],[Model]])),1,0)</f>
        <v>0</v>
      </c>
      <c r="H3384">
        <f>IF(ISNUMBER(SEARCH("GT",porsche_data[[#This Row],[Model]])),1,0)</f>
        <v>0</v>
      </c>
      <c r="I3384">
        <f>IF(ISNUMBER(SEARCH("RS",porsche_data[[#This Row],[Model]])),1,0)</f>
        <v>0</v>
      </c>
      <c r="J3384">
        <f>IF(ISNUMBER(SEARCH("Targa",porsche_data[[#This Row],[Body]])),1,0)</f>
        <v>0</v>
      </c>
      <c r="K3384">
        <f>IF(ISNUMBER(SEARCH("Cabriolet",porsche_data[[#This Row],[Body]])),1,0)</f>
        <v>1</v>
      </c>
      <c r="L3384" t="s">
        <v>16</v>
      </c>
      <c r="N3384" t="s">
        <v>4379</v>
      </c>
      <c r="O3384" t="str">
        <f>IF(ISNUMBER(SEARCH("km",porsche_data[[#This Row],[Mileage0]])),porsche_data[[#This Row],[Mileage0]],"")</f>
        <v/>
      </c>
      <c r="P3384" t="s">
        <v>2621</v>
      </c>
      <c r="R3384" t="s">
        <v>1144</v>
      </c>
      <c r="T3384" t="s">
        <v>20</v>
      </c>
      <c r="U3384" t="s">
        <v>21</v>
      </c>
      <c r="V3384">
        <f>IF(porsche_data[[#This Row],[Transmission]]="Automatic",1,0)</f>
        <v>0</v>
      </c>
      <c r="W3384">
        <f>IF(porsche_data[[#This Row],[Transmission]]="PDK",1,0)</f>
        <v>0</v>
      </c>
      <c r="X3384" t="s">
        <v>22</v>
      </c>
      <c r="Y3384">
        <f>IF(porsche_data[[#This Row],[Drive]]="Rear drive",0,1)</f>
        <v>0</v>
      </c>
      <c r="Z3384" t="s">
        <v>23</v>
      </c>
      <c r="AA3384" t="s">
        <v>250</v>
      </c>
      <c r="AB3384">
        <f>IF(OR(porsche_data[[#This Row],[Interior Color]]="Black",porsche_data[[#This Row],[Interior Color]]="Beige",porsche_data[[#This Row],[Interior Color]]="Brown",porsche_data[[#This Row],[Interior Color]]="Grey"),0,1)</f>
        <v>0</v>
      </c>
      <c r="AC3384" t="s">
        <v>24</v>
      </c>
      <c r="AD33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85" spans="1:30" hidden="1" x14ac:dyDescent="0.2">
      <c r="A3385" t="s">
        <v>25</v>
      </c>
      <c r="C3385" t="e">
        <f>ABS((porsche_data[[#This Row],[Price]]-#REF!)/#REF!)</f>
        <v>#REF!</v>
      </c>
      <c r="D3385" t="s">
        <v>25</v>
      </c>
      <c r="E3385" t="s">
        <v>25</v>
      </c>
      <c r="F3385">
        <f>IF(OR(ISNUMBER(SEARCH(" 4S",porsche_data[[#This Row],[Model]])), ISNUMBER(SEARCH(" S",porsche_data[[#This Row],[Model]]))),1,0)</f>
        <v>0</v>
      </c>
      <c r="G3385">
        <f>IF(ISNUMBER(SEARCH("Turbo",porsche_data[[#This Row],[Model]])),1,0)</f>
        <v>0</v>
      </c>
      <c r="H3385">
        <f>IF(ISNUMBER(SEARCH("GT",porsche_data[[#This Row],[Model]])),1,0)</f>
        <v>0</v>
      </c>
      <c r="I3385">
        <f>IF(ISNUMBER(SEARCH("RS",porsche_data[[#This Row],[Model]])),1,0)</f>
        <v>0</v>
      </c>
      <c r="J3385">
        <f>IF(ISNUMBER(SEARCH("Targa",porsche_data[[#This Row],[Body]])),1,0)</f>
        <v>0</v>
      </c>
      <c r="K3385">
        <f>IF(ISNUMBER(SEARCH("Cabriolet",porsche_data[[#This Row],[Body]])),1,0)</f>
        <v>0</v>
      </c>
      <c r="L3385" t="s">
        <v>25</v>
      </c>
      <c r="N3385" t="s">
        <v>25</v>
      </c>
      <c r="O3385" t="str">
        <f>IF(ISNUMBER(SEARCH("km",porsche_data[[#This Row],[Mileage0]])),porsche_data[[#This Row],[Mileage0]],"")</f>
        <v/>
      </c>
      <c r="P3385" t="s">
        <v>25</v>
      </c>
      <c r="R3385" t="s">
        <v>25</v>
      </c>
      <c r="T3385" t="s">
        <v>25</v>
      </c>
      <c r="U3385" t="s">
        <v>25</v>
      </c>
      <c r="V3385">
        <f>IF(porsche_data[[#This Row],[Transmission]]="Automatic",1,0)</f>
        <v>0</v>
      </c>
      <c r="W3385">
        <f>IF(porsche_data[[#This Row],[Transmission]]="PDK",1,0)</f>
        <v>0</v>
      </c>
      <c r="X3385" t="s">
        <v>25</v>
      </c>
      <c r="Y3385">
        <f>IF(porsche_data[[#This Row],[Drive]]="Rear drive",0,1)</f>
        <v>1</v>
      </c>
      <c r="Z3385" t="s">
        <v>25</v>
      </c>
      <c r="AA3385" t="s">
        <v>25</v>
      </c>
      <c r="AB3385">
        <f>IF(OR(porsche_data[[#This Row],[Interior Color]]="Black",porsche_data[[#This Row],[Interior Color]]="Beige",porsche_data[[#This Row],[Interior Color]]="Brown",porsche_data[[#This Row],[Interior Color]]="Grey"),0,1)</f>
        <v>1</v>
      </c>
      <c r="AC3385" t="s">
        <v>25</v>
      </c>
      <c r="AD33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86" spans="1:30" x14ac:dyDescent="0.2">
      <c r="A3386" t="s">
        <v>2744</v>
      </c>
      <c r="B3386">
        <v>74995</v>
      </c>
      <c r="C3386">
        <f>ABS((porsche_data[[#This Row],[Price]]-AVERAGE(B3318:B7773))/_xlfn.STDEV.P(B3318:B7773))</f>
        <v>1.1949482344728504</v>
      </c>
      <c r="D3386" t="s">
        <v>267</v>
      </c>
      <c r="E3386" t="s">
        <v>794</v>
      </c>
      <c r="F3386">
        <f>IF(OR(ISNUMBER(SEARCH(" 4S",porsche_data[[#This Row],[Model]])), ISNUMBER(SEARCH(" S",porsche_data[[#This Row],[Model]]))),1,0)</f>
        <v>1</v>
      </c>
      <c r="G3386">
        <f>IF(ISNUMBER(SEARCH("Turbo",porsche_data[[#This Row],[Model]])),1,0)</f>
        <v>0</v>
      </c>
      <c r="H3386">
        <f>IF(ISNUMBER(SEARCH("GT",porsche_data[[#This Row],[Model]])),1,0)</f>
        <v>0</v>
      </c>
      <c r="I3386">
        <f>IF(ISNUMBER(SEARCH("RS",porsche_data[[#This Row],[Model]])),1,0)</f>
        <v>0</v>
      </c>
      <c r="J3386">
        <f>IF(ISNUMBER(SEARCH("Targa",porsche_data[[#This Row],[Body]])),1,0)</f>
        <v>0</v>
      </c>
      <c r="K3386">
        <f>IF(ISNUMBER(SEARCH("Cabriolet",porsche_data[[#This Row],[Body]])),1,0)</f>
        <v>1</v>
      </c>
      <c r="L3386" t="s">
        <v>16</v>
      </c>
      <c r="M3386">
        <v>991</v>
      </c>
      <c r="N3386" t="s">
        <v>2745</v>
      </c>
      <c r="O3386" s="3">
        <f>1*(LEFT(porsche_data[[#This Row],[Mileage0]],FIND(" ",porsche_data[[#This Row],[Mileage0]])-1))</f>
        <v>139427</v>
      </c>
      <c r="P3386" t="s">
        <v>207</v>
      </c>
      <c r="Q3386">
        <v>400</v>
      </c>
      <c r="R3386" t="s">
        <v>88</v>
      </c>
      <c r="S3386">
        <f>1*(LEFT(porsche_data[[#This Row],[Cylinder Capacity]],FIND(" ",porsche_data[[#This Row],[Cylinder Capacity]])-1))</f>
        <v>3.8</v>
      </c>
      <c r="T3386" t="s">
        <v>20</v>
      </c>
      <c r="U3386" t="s">
        <v>31</v>
      </c>
      <c r="V3386">
        <f>IF(porsche_data[[#This Row],[Transmission]]="Automatic",1,0)</f>
        <v>0</v>
      </c>
      <c r="W3386">
        <f>IF(porsche_data[[#This Row],[Transmission]]="PDK",1,0)</f>
        <v>1</v>
      </c>
      <c r="X3386" t="s">
        <v>46</v>
      </c>
      <c r="Y3386">
        <f>IF(porsche_data[[#This Row],[Drive]]="Rear drive",0,1)</f>
        <v>1</v>
      </c>
      <c r="Z3386" t="s">
        <v>23</v>
      </c>
      <c r="AA3386" t="s">
        <v>68</v>
      </c>
      <c r="AB3386">
        <f>IF(OR(porsche_data[[#This Row],[Interior Color]]="Black",porsche_data[[#This Row],[Interior Color]]="Beige",porsche_data[[#This Row],[Interior Color]]="Brown",porsche_data[[#This Row],[Interior Color]]="Grey"),0,1)</f>
        <v>0</v>
      </c>
      <c r="AC3386" t="s">
        <v>32</v>
      </c>
      <c r="AD33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87" spans="1:30" x14ac:dyDescent="0.2">
      <c r="A3387" t="s">
        <v>2744</v>
      </c>
      <c r="B3387">
        <v>74995</v>
      </c>
      <c r="C3387">
        <f>ABS((porsche_data[[#This Row],[Price]]-AVERAGE(B3319:B7774))/_xlfn.STDEV.P(B3319:B7774))</f>
        <v>1.1949482344728504</v>
      </c>
      <c r="D3387" t="s">
        <v>267</v>
      </c>
      <c r="E3387" t="s">
        <v>794</v>
      </c>
      <c r="F3387">
        <f>IF(OR(ISNUMBER(SEARCH(" 4S",porsche_data[[#This Row],[Model]])), ISNUMBER(SEARCH(" S",porsche_data[[#This Row],[Model]]))),1,0)</f>
        <v>1</v>
      </c>
      <c r="G3387">
        <f>IF(ISNUMBER(SEARCH("Turbo",porsche_data[[#This Row],[Model]])),1,0)</f>
        <v>0</v>
      </c>
      <c r="H3387">
        <f>IF(ISNUMBER(SEARCH("GT",porsche_data[[#This Row],[Model]])),1,0)</f>
        <v>0</v>
      </c>
      <c r="I3387">
        <f>IF(ISNUMBER(SEARCH("RS",porsche_data[[#This Row],[Model]])),1,0)</f>
        <v>0</v>
      </c>
      <c r="J3387">
        <f>IF(ISNUMBER(SEARCH("Targa",porsche_data[[#This Row],[Body]])),1,0)</f>
        <v>0</v>
      </c>
      <c r="K3387">
        <f>IF(ISNUMBER(SEARCH("Cabriolet",porsche_data[[#This Row],[Body]])),1,0)</f>
        <v>1</v>
      </c>
      <c r="L3387" t="s">
        <v>16</v>
      </c>
      <c r="M3387">
        <v>991</v>
      </c>
      <c r="N3387" t="s">
        <v>2745</v>
      </c>
      <c r="O3387" s="3">
        <f>1*(LEFT(porsche_data[[#This Row],[Mileage0]],FIND(" ",porsche_data[[#This Row],[Mileage0]])-1))</f>
        <v>139427</v>
      </c>
      <c r="P3387" t="s">
        <v>207</v>
      </c>
      <c r="Q3387">
        <v>400</v>
      </c>
      <c r="R3387" t="s">
        <v>88</v>
      </c>
      <c r="S3387">
        <f>1*(LEFT(porsche_data[[#This Row],[Cylinder Capacity]],FIND(" ",porsche_data[[#This Row],[Cylinder Capacity]])-1))</f>
        <v>3.8</v>
      </c>
      <c r="T3387" t="s">
        <v>20</v>
      </c>
      <c r="U3387" t="s">
        <v>31</v>
      </c>
      <c r="V3387">
        <f>IF(porsche_data[[#This Row],[Transmission]]="Automatic",1,0)</f>
        <v>0</v>
      </c>
      <c r="W3387">
        <f>IF(porsche_data[[#This Row],[Transmission]]="PDK",1,0)</f>
        <v>1</v>
      </c>
      <c r="X3387" t="s">
        <v>46</v>
      </c>
      <c r="Y3387">
        <f>IF(porsche_data[[#This Row],[Drive]]="Rear drive",0,1)</f>
        <v>1</v>
      </c>
      <c r="Z3387" t="s">
        <v>23</v>
      </c>
      <c r="AA3387" t="s">
        <v>68</v>
      </c>
      <c r="AB3387">
        <f>IF(OR(porsche_data[[#This Row],[Interior Color]]="Black",porsche_data[[#This Row],[Interior Color]]="Beige",porsche_data[[#This Row],[Interior Color]]="Brown",porsche_data[[#This Row],[Interior Color]]="Grey"),0,1)</f>
        <v>0</v>
      </c>
      <c r="AC3387" t="s">
        <v>32</v>
      </c>
      <c r="AD33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88" spans="1:30" x14ac:dyDescent="0.2">
      <c r="A3388" t="s">
        <v>3568</v>
      </c>
      <c r="B3388">
        <v>74993</v>
      </c>
      <c r="C3388">
        <f>ABS((porsche_data[[#This Row],[Price]]-AVERAGE(B3320:B7775))/_xlfn.STDEV.P(B3320:B7775))</f>
        <v>1.194784110314284</v>
      </c>
      <c r="D3388" t="s">
        <v>49</v>
      </c>
      <c r="E3388" t="s">
        <v>827</v>
      </c>
      <c r="F3388">
        <f>IF(OR(ISNUMBER(SEARCH(" 4S",porsche_data[[#This Row],[Model]])), ISNUMBER(SEARCH(" S",porsche_data[[#This Row],[Model]]))),1,0)</f>
        <v>0</v>
      </c>
      <c r="G3388">
        <f>IF(ISNUMBER(SEARCH("Turbo",porsche_data[[#This Row],[Model]])),1,0)</f>
        <v>0</v>
      </c>
      <c r="H3388">
        <f>IF(ISNUMBER(SEARCH("GT",porsche_data[[#This Row],[Model]])),1,0)</f>
        <v>0</v>
      </c>
      <c r="I3388">
        <f>IF(ISNUMBER(SEARCH("RS",porsche_data[[#This Row],[Model]])),1,0)</f>
        <v>0</v>
      </c>
      <c r="J3388">
        <f>IF(ISNUMBER(SEARCH("Targa",porsche_data[[#This Row],[Body]])),1,0)</f>
        <v>0</v>
      </c>
      <c r="K3388">
        <f>IF(ISNUMBER(SEARCH("Cabriolet",porsche_data[[#This Row],[Body]])),1,0)</f>
        <v>0</v>
      </c>
      <c r="L3388" t="s">
        <v>44</v>
      </c>
      <c r="M3388">
        <v>993</v>
      </c>
      <c r="N3388" t="s">
        <v>3569</v>
      </c>
      <c r="O3388" s="3">
        <f>1*(LEFT(porsche_data[[#This Row],[Mileage0]],FIND(" ",porsche_data[[#This Row],[Mileage0]])-1))</f>
        <v>238400</v>
      </c>
      <c r="P3388" t="s">
        <v>52</v>
      </c>
      <c r="Q3388">
        <v>272</v>
      </c>
      <c r="R3388" t="s">
        <v>19</v>
      </c>
      <c r="S3388">
        <f>1*(LEFT(porsche_data[[#This Row],[Cylinder Capacity]],FIND(" ",porsche_data[[#This Row],[Cylinder Capacity]])-1))</f>
        <v>3.6</v>
      </c>
      <c r="T3388" t="s">
        <v>20</v>
      </c>
      <c r="U3388" t="s">
        <v>21</v>
      </c>
      <c r="V3388">
        <f>IF(porsche_data[[#This Row],[Transmission]]="Automatic",1,0)</f>
        <v>0</v>
      </c>
      <c r="W3388">
        <f>IF(porsche_data[[#This Row],[Transmission]]="PDK",1,0)</f>
        <v>0</v>
      </c>
      <c r="X3388" t="s">
        <v>22</v>
      </c>
      <c r="Y3388">
        <f>IF(porsche_data[[#This Row],[Drive]]="Rear drive",0,1)</f>
        <v>0</v>
      </c>
      <c r="Z3388" t="s">
        <v>23</v>
      </c>
      <c r="AA3388" t="s">
        <v>24</v>
      </c>
      <c r="AB3388">
        <f>IF(OR(porsche_data[[#This Row],[Interior Color]]="Black",porsche_data[[#This Row],[Interior Color]]="Beige",porsche_data[[#This Row],[Interior Color]]="Brown",porsche_data[[#This Row],[Interior Color]]="Grey"),0,1)</f>
        <v>0</v>
      </c>
      <c r="AC3388" t="s">
        <v>24</v>
      </c>
      <c r="AD33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89" spans="1:30" hidden="1" x14ac:dyDescent="0.2">
      <c r="A3389" t="s">
        <v>4381</v>
      </c>
      <c r="C3389" t="e">
        <f>ABS((porsche_data[[#This Row],[Price]]-#REF!)/#REF!)</f>
        <v>#REF!</v>
      </c>
      <c r="D3389" t="s">
        <v>1074</v>
      </c>
      <c r="E3389" t="s">
        <v>1075</v>
      </c>
      <c r="F3389">
        <f>IF(OR(ISNUMBER(SEARCH(" 4S",porsche_data[[#This Row],[Model]])), ISNUMBER(SEARCH(" S",porsche_data[[#This Row],[Model]]))),1,0)</f>
        <v>1</v>
      </c>
      <c r="G3389">
        <f>IF(ISNUMBER(SEARCH("Turbo",porsche_data[[#This Row],[Model]])),1,0)</f>
        <v>0</v>
      </c>
      <c r="H3389">
        <f>IF(ISNUMBER(SEARCH("GT",porsche_data[[#This Row],[Model]])),1,0)</f>
        <v>0</v>
      </c>
      <c r="I3389">
        <f>IF(ISNUMBER(SEARCH("RS",porsche_data[[#This Row],[Model]])),1,0)</f>
        <v>0</v>
      </c>
      <c r="J3389">
        <f>IF(ISNUMBER(SEARCH("Targa",porsche_data[[#This Row],[Body]])),1,0)</f>
        <v>0</v>
      </c>
      <c r="K3389">
        <f>IF(ISNUMBER(SEARCH("Cabriolet",porsche_data[[#This Row],[Body]])),1,0)</f>
        <v>0</v>
      </c>
      <c r="L3389" t="s">
        <v>44</v>
      </c>
      <c r="N3389" t="s">
        <v>4382</v>
      </c>
      <c r="O3389" t="str">
        <f>IF(ISNUMBER(SEARCH("km",porsche_data[[#This Row],[Mileage0]])),porsche_data[[#This Row],[Mileage0]],"")</f>
        <v>56730 km</v>
      </c>
      <c r="P3389" t="s">
        <v>515</v>
      </c>
      <c r="R3389" t="s">
        <v>395</v>
      </c>
      <c r="T3389" t="s">
        <v>20</v>
      </c>
      <c r="U3389" t="s">
        <v>21</v>
      </c>
      <c r="V3389">
        <f>IF(porsche_data[[#This Row],[Transmission]]="Automatic",1,0)</f>
        <v>0</v>
      </c>
      <c r="W3389">
        <f>IF(porsche_data[[#This Row],[Transmission]]="PDK",1,0)</f>
        <v>0</v>
      </c>
      <c r="X3389" t="s">
        <v>22</v>
      </c>
      <c r="Y3389">
        <f>IF(porsche_data[[#This Row],[Drive]]="Rear drive",0,1)</f>
        <v>0</v>
      </c>
      <c r="Z3389" t="s">
        <v>23</v>
      </c>
      <c r="AA3389" t="s">
        <v>24</v>
      </c>
      <c r="AB3389">
        <f>IF(OR(porsche_data[[#This Row],[Interior Color]]="Black",porsche_data[[#This Row],[Interior Color]]="Beige",porsche_data[[#This Row],[Interior Color]]="Brown",porsche_data[[#This Row],[Interior Color]]="Grey"),0,1)</f>
        <v>0</v>
      </c>
      <c r="AC3389" t="s">
        <v>61</v>
      </c>
      <c r="AD33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90" spans="1:30" x14ac:dyDescent="0.2">
      <c r="A3390" t="s">
        <v>396</v>
      </c>
      <c r="B3390">
        <v>74990</v>
      </c>
      <c r="C3390">
        <f>ABS((porsche_data[[#This Row],[Price]]-AVERAGE(B3322:B7777))/_xlfn.STDEV.P(B3322:B7777))</f>
        <v>1.2040158352199577</v>
      </c>
      <c r="D3390" t="s">
        <v>294</v>
      </c>
      <c r="E3390" t="s">
        <v>397</v>
      </c>
      <c r="F3390">
        <f>IF(OR(ISNUMBER(SEARCH(" 4S",porsche_data[[#This Row],[Model]])), ISNUMBER(SEARCH(" S",porsche_data[[#This Row],[Model]]))),1,0)</f>
        <v>1</v>
      </c>
      <c r="G3390">
        <f>IF(ISNUMBER(SEARCH("Turbo",porsche_data[[#This Row],[Model]])),1,0)</f>
        <v>0</v>
      </c>
      <c r="H3390">
        <f>IF(ISNUMBER(SEARCH("GT",porsche_data[[#This Row],[Model]])),1,0)</f>
        <v>0</v>
      </c>
      <c r="I3390">
        <f>IF(ISNUMBER(SEARCH("RS",porsche_data[[#This Row],[Model]])),1,0)</f>
        <v>0</v>
      </c>
      <c r="J3390">
        <f>IF(ISNUMBER(SEARCH("Targa",porsche_data[[#This Row],[Body]])),1,0)</f>
        <v>0</v>
      </c>
      <c r="K3390">
        <f>IF(ISNUMBER(SEARCH("Cabriolet",porsche_data[[#This Row],[Body]])),1,0)</f>
        <v>1</v>
      </c>
      <c r="L3390" t="s">
        <v>16</v>
      </c>
      <c r="M3390">
        <v>997</v>
      </c>
      <c r="N3390" t="s">
        <v>398</v>
      </c>
      <c r="O3390" s="3">
        <f>1*(LEFT(porsche_data[[#This Row],[Mileage0]],FIND(" ",porsche_data[[#This Row],[Mileage0]])-1))</f>
        <v>86900</v>
      </c>
      <c r="P3390" t="s">
        <v>182</v>
      </c>
      <c r="Q3390">
        <v>385</v>
      </c>
      <c r="R3390" t="s">
        <v>88</v>
      </c>
      <c r="S3390">
        <f>1*(LEFT(porsche_data[[#This Row],[Cylinder Capacity]],FIND(" ",porsche_data[[#This Row],[Cylinder Capacity]])-1))</f>
        <v>3.8</v>
      </c>
      <c r="T3390" t="s">
        <v>20</v>
      </c>
      <c r="U3390" t="s">
        <v>31</v>
      </c>
      <c r="V3390">
        <f>IF(porsche_data[[#This Row],[Transmission]]="Automatic",1,0)</f>
        <v>0</v>
      </c>
      <c r="W3390">
        <f>IF(porsche_data[[#This Row],[Transmission]]="PDK",1,0)</f>
        <v>1</v>
      </c>
      <c r="X3390" t="s">
        <v>46</v>
      </c>
      <c r="Y3390">
        <f>IF(porsche_data[[#This Row],[Drive]]="Rear drive",0,1)</f>
        <v>1</v>
      </c>
      <c r="Z3390" t="s">
        <v>23</v>
      </c>
      <c r="AA3390" t="s">
        <v>250</v>
      </c>
      <c r="AB3390">
        <f>IF(OR(porsche_data[[#This Row],[Interior Color]]="Black",porsche_data[[#This Row],[Interior Color]]="Beige",porsche_data[[#This Row],[Interior Color]]="Brown",porsche_data[[#This Row],[Interior Color]]="Grey"),0,1)</f>
        <v>0</v>
      </c>
      <c r="AC3390" t="s">
        <v>61</v>
      </c>
      <c r="AD33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91" spans="1:30" hidden="1" x14ac:dyDescent="0.2">
      <c r="A3391" t="s">
        <v>25</v>
      </c>
      <c r="C3391" t="e">
        <f>ABS((porsche_data[[#This Row],[Price]]-#REF!)/#REF!)</f>
        <v>#REF!</v>
      </c>
      <c r="D3391" t="s">
        <v>25</v>
      </c>
      <c r="E3391" t="s">
        <v>25</v>
      </c>
      <c r="F3391">
        <f>IF(OR(ISNUMBER(SEARCH(" 4S",porsche_data[[#This Row],[Model]])), ISNUMBER(SEARCH(" S",porsche_data[[#This Row],[Model]]))),1,0)</f>
        <v>0</v>
      </c>
      <c r="G3391">
        <f>IF(ISNUMBER(SEARCH("Turbo",porsche_data[[#This Row],[Model]])),1,0)</f>
        <v>0</v>
      </c>
      <c r="H3391">
        <f>IF(ISNUMBER(SEARCH("GT",porsche_data[[#This Row],[Model]])),1,0)</f>
        <v>0</v>
      </c>
      <c r="I3391">
        <f>IF(ISNUMBER(SEARCH("RS",porsche_data[[#This Row],[Model]])),1,0)</f>
        <v>0</v>
      </c>
      <c r="J3391">
        <f>IF(ISNUMBER(SEARCH("Targa",porsche_data[[#This Row],[Body]])),1,0)</f>
        <v>0</v>
      </c>
      <c r="K3391">
        <f>IF(ISNUMBER(SEARCH("Cabriolet",porsche_data[[#This Row],[Body]])),1,0)</f>
        <v>0</v>
      </c>
      <c r="L3391" t="s">
        <v>25</v>
      </c>
      <c r="N3391" t="s">
        <v>25</v>
      </c>
      <c r="O3391" t="str">
        <f>IF(ISNUMBER(SEARCH("km",porsche_data[[#This Row],[Mileage0]])),porsche_data[[#This Row],[Mileage0]],"")</f>
        <v/>
      </c>
      <c r="P3391" t="s">
        <v>25</v>
      </c>
      <c r="R3391" t="s">
        <v>25</v>
      </c>
      <c r="T3391" t="s">
        <v>25</v>
      </c>
      <c r="U3391" t="s">
        <v>25</v>
      </c>
      <c r="V3391">
        <f>IF(porsche_data[[#This Row],[Transmission]]="Automatic",1,0)</f>
        <v>0</v>
      </c>
      <c r="W3391">
        <f>IF(porsche_data[[#This Row],[Transmission]]="PDK",1,0)</f>
        <v>0</v>
      </c>
      <c r="X3391" t="s">
        <v>25</v>
      </c>
      <c r="Y3391">
        <f>IF(porsche_data[[#This Row],[Drive]]="Rear drive",0,1)</f>
        <v>1</v>
      </c>
      <c r="Z3391" t="s">
        <v>25</v>
      </c>
      <c r="AA3391" t="s">
        <v>25</v>
      </c>
      <c r="AB3391">
        <f>IF(OR(porsche_data[[#This Row],[Interior Color]]="Black",porsche_data[[#This Row],[Interior Color]]="Beige",porsche_data[[#This Row],[Interior Color]]="Brown",porsche_data[[#This Row],[Interior Color]]="Grey"),0,1)</f>
        <v>1</v>
      </c>
      <c r="AC3391" t="s">
        <v>25</v>
      </c>
      <c r="AD33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92" spans="1:30" hidden="1" x14ac:dyDescent="0.2">
      <c r="A3392" t="s">
        <v>678</v>
      </c>
      <c r="C3392" t="e">
        <f>ABS((porsche_data[[#This Row],[Price]]-#REF!)/#REF!)</f>
        <v>#REF!</v>
      </c>
      <c r="D3392" t="s">
        <v>229</v>
      </c>
      <c r="E3392" t="s">
        <v>280</v>
      </c>
      <c r="F3392">
        <f>IF(OR(ISNUMBER(SEARCH(" 4S",porsche_data[[#This Row],[Model]])), ISNUMBER(SEARCH(" S",porsche_data[[#This Row],[Model]]))),1,0)</f>
        <v>1</v>
      </c>
      <c r="G3392">
        <f>IF(ISNUMBER(SEARCH("Turbo",porsche_data[[#This Row],[Model]])),1,0)</f>
        <v>0</v>
      </c>
      <c r="H3392">
        <f>IF(ISNUMBER(SEARCH("GT",porsche_data[[#This Row],[Model]])),1,0)</f>
        <v>0</v>
      </c>
      <c r="I3392">
        <f>IF(ISNUMBER(SEARCH("RS",porsche_data[[#This Row],[Model]])),1,0)</f>
        <v>0</v>
      </c>
      <c r="J3392">
        <f>IF(ISNUMBER(SEARCH("Targa",porsche_data[[#This Row],[Body]])),1,0)</f>
        <v>0</v>
      </c>
      <c r="K3392">
        <f>IF(ISNUMBER(SEARCH("Cabriolet",porsche_data[[#This Row],[Body]])),1,0)</f>
        <v>1</v>
      </c>
      <c r="L3392" t="s">
        <v>16</v>
      </c>
      <c r="N3392" t="s">
        <v>2105</v>
      </c>
      <c r="O3392" t="str">
        <f>IF(ISNUMBER(SEARCH("km",porsche_data[[#This Row],[Mileage0]])),porsche_data[[#This Row],[Mileage0]],"")</f>
        <v>84000 km</v>
      </c>
      <c r="P3392" t="s">
        <v>282</v>
      </c>
      <c r="R3392" t="s">
        <v>78</v>
      </c>
      <c r="T3392" t="s">
        <v>20</v>
      </c>
      <c r="U3392" t="s">
        <v>21</v>
      </c>
      <c r="V3392">
        <f>IF(porsche_data[[#This Row],[Transmission]]="Automatic",1,0)</f>
        <v>0</v>
      </c>
      <c r="W3392">
        <f>IF(porsche_data[[#This Row],[Transmission]]="PDK",1,0)</f>
        <v>0</v>
      </c>
      <c r="X3392" t="s">
        <v>22</v>
      </c>
      <c r="Y3392">
        <f>IF(porsche_data[[#This Row],[Drive]]="Rear drive",0,1)</f>
        <v>0</v>
      </c>
      <c r="Z3392" t="s">
        <v>23</v>
      </c>
      <c r="AA3392" t="s">
        <v>54</v>
      </c>
      <c r="AB3392">
        <f>IF(OR(porsche_data[[#This Row],[Interior Color]]="Black",porsche_data[[#This Row],[Interior Color]]="Beige",porsche_data[[#This Row],[Interior Color]]="Brown",porsche_data[[#This Row],[Interior Color]]="Grey"),0,1)</f>
        <v>1</v>
      </c>
      <c r="AC3392" t="s">
        <v>116</v>
      </c>
      <c r="AD33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93" spans="1:30" hidden="1" x14ac:dyDescent="0.2">
      <c r="A3393" t="s">
        <v>2383</v>
      </c>
      <c r="C3393" t="e">
        <f>ABS((porsche_data[[#This Row],[Price]]-#REF!)/#REF!)</f>
        <v>#REF!</v>
      </c>
      <c r="D3393" t="s">
        <v>410</v>
      </c>
      <c r="E3393" t="s">
        <v>411</v>
      </c>
      <c r="F3393">
        <f>IF(OR(ISNUMBER(SEARCH(" 4S",porsche_data[[#This Row],[Model]])), ISNUMBER(SEARCH(" S",porsche_data[[#This Row],[Model]]))),1,0)</f>
        <v>0</v>
      </c>
      <c r="G3393">
        <f>IF(ISNUMBER(SEARCH("Turbo",porsche_data[[#This Row],[Model]])),1,0)</f>
        <v>0</v>
      </c>
      <c r="H3393">
        <f>IF(ISNUMBER(SEARCH("GT",porsche_data[[#This Row],[Model]])),1,0)</f>
        <v>0</v>
      </c>
      <c r="I3393">
        <f>IF(ISNUMBER(SEARCH("RS",porsche_data[[#This Row],[Model]])),1,0)</f>
        <v>0</v>
      </c>
      <c r="J3393">
        <f>IF(ISNUMBER(SEARCH("Targa",porsche_data[[#This Row],[Body]])),1,0)</f>
        <v>0</v>
      </c>
      <c r="K3393">
        <f>IF(ISNUMBER(SEARCH("Cabriolet",porsche_data[[#This Row],[Body]])),1,0)</f>
        <v>0</v>
      </c>
      <c r="L3393" t="s">
        <v>44</v>
      </c>
      <c r="N3393" t="s">
        <v>634</v>
      </c>
      <c r="O3393" t="str">
        <f>IF(ISNUMBER(SEARCH("km",porsche_data[[#This Row],[Mileage0]])),porsche_data[[#This Row],[Mileage0]],"")</f>
        <v>1500 km</v>
      </c>
      <c r="P3393" t="s">
        <v>412</v>
      </c>
      <c r="R3393" t="s">
        <v>395</v>
      </c>
      <c r="T3393" t="s">
        <v>20</v>
      </c>
      <c r="U3393" t="s">
        <v>21</v>
      </c>
      <c r="V3393">
        <f>IF(porsche_data[[#This Row],[Transmission]]="Automatic",1,0)</f>
        <v>0</v>
      </c>
      <c r="W3393">
        <f>IF(porsche_data[[#This Row],[Transmission]]="PDK",1,0)</f>
        <v>0</v>
      </c>
      <c r="X3393" t="s">
        <v>22</v>
      </c>
      <c r="Y3393">
        <f>IF(porsche_data[[#This Row],[Drive]]="Rear drive",0,1)</f>
        <v>0</v>
      </c>
      <c r="Z3393" t="s">
        <v>23</v>
      </c>
      <c r="AA3393" t="s">
        <v>24</v>
      </c>
      <c r="AB3393">
        <f>IF(OR(porsche_data[[#This Row],[Interior Color]]="Black",porsche_data[[#This Row],[Interior Color]]="Beige",porsche_data[[#This Row],[Interior Color]]="Brown",porsche_data[[#This Row],[Interior Color]]="Grey"),0,1)</f>
        <v>0</v>
      </c>
      <c r="AC3393" t="s">
        <v>54</v>
      </c>
      <c r="AD33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94" spans="1:30" x14ac:dyDescent="0.2">
      <c r="A3394" t="s">
        <v>1914</v>
      </c>
      <c r="B3394">
        <v>74950</v>
      </c>
      <c r="C3394">
        <f>ABS((porsche_data[[#This Row],[Price]]-AVERAGE(B3326:B7781))/_xlfn.STDEV.P(B3326:B7781))</f>
        <v>1.2101273409748661</v>
      </c>
      <c r="D3394" t="s">
        <v>473</v>
      </c>
      <c r="E3394" t="s">
        <v>827</v>
      </c>
      <c r="F3394">
        <f>IF(OR(ISNUMBER(SEARCH(" 4S",porsche_data[[#This Row],[Model]])), ISNUMBER(SEARCH(" S",porsche_data[[#This Row],[Model]]))),1,0)</f>
        <v>0</v>
      </c>
      <c r="G3394">
        <f>IF(ISNUMBER(SEARCH("Turbo",porsche_data[[#This Row],[Model]])),1,0)</f>
        <v>0</v>
      </c>
      <c r="H3394">
        <f>IF(ISNUMBER(SEARCH("GT",porsche_data[[#This Row],[Model]])),1,0)</f>
        <v>0</v>
      </c>
      <c r="I3394">
        <f>IF(ISNUMBER(SEARCH("RS",porsche_data[[#This Row],[Model]])),1,0)</f>
        <v>0</v>
      </c>
      <c r="J3394">
        <f>IF(ISNUMBER(SEARCH("Targa",porsche_data[[#This Row],[Body]])),1,0)</f>
        <v>0</v>
      </c>
      <c r="K3394">
        <f>IF(ISNUMBER(SEARCH("Cabriolet",porsche_data[[#This Row],[Body]])),1,0)</f>
        <v>0</v>
      </c>
      <c r="L3394" t="s">
        <v>44</v>
      </c>
      <c r="M3394">
        <v>993</v>
      </c>
      <c r="N3394" t="s">
        <v>1915</v>
      </c>
      <c r="O3394" s="3">
        <f>1*(LEFT(porsche_data[[#This Row],[Mileage0]],FIND(" ",porsche_data[[#This Row],[Mileage0]])-1))</f>
        <v>159000</v>
      </c>
      <c r="P3394" t="s">
        <v>126</v>
      </c>
      <c r="Q3394">
        <v>285</v>
      </c>
      <c r="R3394" t="s">
        <v>19</v>
      </c>
      <c r="S3394">
        <f>1*(LEFT(porsche_data[[#This Row],[Cylinder Capacity]],FIND(" ",porsche_data[[#This Row],[Cylinder Capacity]])-1))</f>
        <v>3.6</v>
      </c>
      <c r="T3394" t="s">
        <v>20</v>
      </c>
      <c r="U3394" t="s">
        <v>21</v>
      </c>
      <c r="V3394">
        <f>IF(porsche_data[[#This Row],[Transmission]]="Automatic",1,0)</f>
        <v>0</v>
      </c>
      <c r="W3394">
        <f>IF(porsche_data[[#This Row],[Transmission]]="PDK",1,0)</f>
        <v>0</v>
      </c>
      <c r="X3394" t="s">
        <v>46</v>
      </c>
      <c r="Y3394">
        <f>IF(porsche_data[[#This Row],[Drive]]="Rear drive",0,1)</f>
        <v>1</v>
      </c>
      <c r="Z3394" t="s">
        <v>23</v>
      </c>
      <c r="AA3394" t="s">
        <v>24</v>
      </c>
      <c r="AB3394">
        <f>IF(OR(porsche_data[[#This Row],[Interior Color]]="Black",porsche_data[[#This Row],[Interior Color]]="Beige",porsche_data[[#This Row],[Interior Color]]="Brown",porsche_data[[#This Row],[Interior Color]]="Grey"),0,1)</f>
        <v>0</v>
      </c>
      <c r="AC3394" t="s">
        <v>99</v>
      </c>
      <c r="AD33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95" spans="1:30" x14ac:dyDescent="0.2">
      <c r="A3395" t="s">
        <v>1914</v>
      </c>
      <c r="B3395">
        <v>74950</v>
      </c>
      <c r="C3395">
        <f>ABS((porsche_data[[#This Row],[Price]]-AVERAGE(B3327:B7782))/_xlfn.STDEV.P(B3327:B7782))</f>
        <v>1.2147669104995611</v>
      </c>
      <c r="D3395" t="s">
        <v>303</v>
      </c>
      <c r="E3395" t="s">
        <v>891</v>
      </c>
      <c r="F3395">
        <f>IF(OR(ISNUMBER(SEARCH(" 4S",porsche_data[[#This Row],[Model]])), ISNUMBER(SEARCH(" S",porsche_data[[#This Row],[Model]]))),1,0)</f>
        <v>0</v>
      </c>
      <c r="G3395">
        <f>IF(ISNUMBER(SEARCH("Turbo",porsche_data[[#This Row],[Model]])),1,0)</f>
        <v>1</v>
      </c>
      <c r="H3395">
        <f>IF(ISNUMBER(SEARCH("GT",porsche_data[[#This Row],[Model]])),1,0)</f>
        <v>0</v>
      </c>
      <c r="I3395">
        <f>IF(ISNUMBER(SEARCH("RS",porsche_data[[#This Row],[Model]])),1,0)</f>
        <v>0</v>
      </c>
      <c r="J3395">
        <f>IF(ISNUMBER(SEARCH("Targa",porsche_data[[#This Row],[Body]])),1,0)</f>
        <v>0</v>
      </c>
      <c r="K3395">
        <f>IF(ISNUMBER(SEARCH("Cabriolet",porsche_data[[#This Row],[Body]])),1,0)</f>
        <v>0</v>
      </c>
      <c r="L3395" t="s">
        <v>44</v>
      </c>
      <c r="M3395">
        <v>997</v>
      </c>
      <c r="N3395" t="s">
        <v>4628</v>
      </c>
      <c r="O3395" s="3">
        <f>1*(LEFT(porsche_data[[#This Row],[Mileage0]],FIND(" ",porsche_data[[#This Row],[Mileage0]])-1))</f>
        <v>183862</v>
      </c>
      <c r="P3395" t="s">
        <v>178</v>
      </c>
      <c r="Q3395">
        <v>480</v>
      </c>
      <c r="R3395" t="s">
        <v>19</v>
      </c>
      <c r="S3395">
        <f>1*(LEFT(porsche_data[[#This Row],[Cylinder Capacity]],FIND(" ",porsche_data[[#This Row],[Cylinder Capacity]])-1))</f>
        <v>3.6</v>
      </c>
      <c r="T3395" t="s">
        <v>20</v>
      </c>
      <c r="U3395" t="s">
        <v>21</v>
      </c>
      <c r="V3395">
        <f>IF(porsche_data[[#This Row],[Transmission]]="Automatic",1,0)</f>
        <v>0</v>
      </c>
      <c r="W3395">
        <f>IF(porsche_data[[#This Row],[Transmission]]="PDK",1,0)</f>
        <v>0</v>
      </c>
      <c r="X3395" t="s">
        <v>46</v>
      </c>
      <c r="Y3395">
        <f>IF(porsche_data[[#This Row],[Drive]]="Rear drive",0,1)</f>
        <v>1</v>
      </c>
      <c r="Z3395" t="s">
        <v>23</v>
      </c>
      <c r="AA3395" t="s">
        <v>24</v>
      </c>
      <c r="AB3395">
        <f>IF(OR(porsche_data[[#This Row],[Interior Color]]="Black",porsche_data[[#This Row],[Interior Color]]="Beige",porsche_data[[#This Row],[Interior Color]]="Brown",porsche_data[[#This Row],[Interior Color]]="Grey"),0,1)</f>
        <v>0</v>
      </c>
      <c r="AC3395" t="s">
        <v>24</v>
      </c>
      <c r="AD33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96" spans="1:30" x14ac:dyDescent="0.2">
      <c r="A3396" t="s">
        <v>1914</v>
      </c>
      <c r="B3396">
        <v>74950</v>
      </c>
      <c r="C3396">
        <f>ABS((porsche_data[[#This Row],[Price]]-AVERAGE(B3328:B7783))/_xlfn.STDEV.P(B3328:B7783))</f>
        <v>1.2194524677458045</v>
      </c>
      <c r="D3396" t="s">
        <v>324</v>
      </c>
      <c r="E3396" t="s">
        <v>407</v>
      </c>
      <c r="F3396">
        <f>IF(OR(ISNUMBER(SEARCH(" 4S",porsche_data[[#This Row],[Model]])), ISNUMBER(SEARCH(" S",porsche_data[[#This Row],[Model]]))),1,0)</f>
        <v>1</v>
      </c>
      <c r="G3396">
        <f>IF(ISNUMBER(SEARCH("Turbo",porsche_data[[#This Row],[Model]])),1,0)</f>
        <v>0</v>
      </c>
      <c r="H3396">
        <f>IF(ISNUMBER(SEARCH("GT",porsche_data[[#This Row],[Model]])),1,0)</f>
        <v>0</v>
      </c>
      <c r="I3396">
        <f>IF(ISNUMBER(SEARCH("RS",porsche_data[[#This Row],[Model]])),1,0)</f>
        <v>0</v>
      </c>
      <c r="J3396">
        <f>IF(ISNUMBER(SEARCH("Targa",porsche_data[[#This Row],[Body]])),1,0)</f>
        <v>0</v>
      </c>
      <c r="K3396">
        <f>IF(ISNUMBER(SEARCH("Cabriolet",porsche_data[[#This Row],[Body]])),1,0)</f>
        <v>0</v>
      </c>
      <c r="L3396" t="s">
        <v>44</v>
      </c>
      <c r="M3396">
        <v>997</v>
      </c>
      <c r="N3396" t="s">
        <v>4795</v>
      </c>
      <c r="O3396" s="3">
        <f>1*(LEFT(porsche_data[[#This Row],[Mileage0]],FIND(" ",porsche_data[[#This Row],[Mileage0]])-1))</f>
        <v>74989</v>
      </c>
      <c r="P3396" t="s">
        <v>297</v>
      </c>
      <c r="Q3396">
        <v>355</v>
      </c>
      <c r="R3396" t="s">
        <v>88</v>
      </c>
      <c r="S3396">
        <f>1*(LEFT(porsche_data[[#This Row],[Cylinder Capacity]],FIND(" ",porsche_data[[#This Row],[Cylinder Capacity]])-1))</f>
        <v>3.8</v>
      </c>
      <c r="T3396" t="s">
        <v>20</v>
      </c>
      <c r="U3396" t="s">
        <v>21</v>
      </c>
      <c r="V3396">
        <f>IF(porsche_data[[#This Row],[Transmission]]="Automatic",1,0)</f>
        <v>0</v>
      </c>
      <c r="W3396">
        <f>IF(porsche_data[[#This Row],[Transmission]]="PDK",1,0)</f>
        <v>0</v>
      </c>
      <c r="X3396" t="s">
        <v>22</v>
      </c>
      <c r="Y3396">
        <f>IF(porsche_data[[#This Row],[Drive]]="Rear drive",0,1)</f>
        <v>0</v>
      </c>
      <c r="Z3396" t="s">
        <v>23</v>
      </c>
      <c r="AA3396" t="s">
        <v>250</v>
      </c>
      <c r="AB3396">
        <f>IF(OR(porsche_data[[#This Row],[Interior Color]]="Black",porsche_data[[#This Row],[Interior Color]]="Beige",porsche_data[[#This Row],[Interior Color]]="Brown",porsche_data[[#This Row],[Interior Color]]="Grey"),0,1)</f>
        <v>0</v>
      </c>
      <c r="AC3396" t="s">
        <v>32</v>
      </c>
      <c r="AD33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397" spans="1:30" hidden="1" x14ac:dyDescent="0.2">
      <c r="A3397" t="s">
        <v>25</v>
      </c>
      <c r="C3397" t="e">
        <f>ABS((porsche_data[[#This Row],[Price]]-#REF!)/#REF!)</f>
        <v>#REF!</v>
      </c>
      <c r="D3397" t="s">
        <v>25</v>
      </c>
      <c r="E3397" t="s">
        <v>25</v>
      </c>
      <c r="F3397">
        <f>IF(OR(ISNUMBER(SEARCH(" 4S",porsche_data[[#This Row],[Model]])), ISNUMBER(SEARCH(" S",porsche_data[[#This Row],[Model]]))),1,0)</f>
        <v>0</v>
      </c>
      <c r="G3397">
        <f>IF(ISNUMBER(SEARCH("Turbo",porsche_data[[#This Row],[Model]])),1,0)</f>
        <v>0</v>
      </c>
      <c r="H3397">
        <f>IF(ISNUMBER(SEARCH("GT",porsche_data[[#This Row],[Model]])),1,0)</f>
        <v>0</v>
      </c>
      <c r="I3397">
        <f>IF(ISNUMBER(SEARCH("RS",porsche_data[[#This Row],[Model]])),1,0)</f>
        <v>0</v>
      </c>
      <c r="J3397">
        <f>IF(ISNUMBER(SEARCH("Targa",porsche_data[[#This Row],[Body]])),1,0)</f>
        <v>0</v>
      </c>
      <c r="K3397">
        <f>IF(ISNUMBER(SEARCH("Cabriolet",porsche_data[[#This Row],[Body]])),1,0)</f>
        <v>0</v>
      </c>
      <c r="L3397" t="s">
        <v>25</v>
      </c>
      <c r="N3397" t="s">
        <v>25</v>
      </c>
      <c r="O3397" t="str">
        <f>IF(ISNUMBER(SEARCH("km",porsche_data[[#This Row],[Mileage0]])),porsche_data[[#This Row],[Mileage0]],"")</f>
        <v/>
      </c>
      <c r="P3397" t="s">
        <v>25</v>
      </c>
      <c r="R3397" t="s">
        <v>25</v>
      </c>
      <c r="T3397" t="s">
        <v>25</v>
      </c>
      <c r="U3397" t="s">
        <v>25</v>
      </c>
      <c r="V3397">
        <f>IF(porsche_data[[#This Row],[Transmission]]="Automatic",1,0)</f>
        <v>0</v>
      </c>
      <c r="W3397">
        <f>IF(porsche_data[[#This Row],[Transmission]]="PDK",1,0)</f>
        <v>0</v>
      </c>
      <c r="X3397" t="s">
        <v>25</v>
      </c>
      <c r="Y3397">
        <f>IF(porsche_data[[#This Row],[Drive]]="Rear drive",0,1)</f>
        <v>1</v>
      </c>
      <c r="Z3397" t="s">
        <v>25</v>
      </c>
      <c r="AA3397" t="s">
        <v>25</v>
      </c>
      <c r="AB3397">
        <f>IF(OR(porsche_data[[#This Row],[Interior Color]]="Black",porsche_data[[#This Row],[Interior Color]]="Beige",porsche_data[[#This Row],[Interior Color]]="Brown",porsche_data[[#This Row],[Interior Color]]="Grey"),0,1)</f>
        <v>1</v>
      </c>
      <c r="AC3397" t="s">
        <v>25</v>
      </c>
      <c r="AD33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98" spans="1:30" hidden="1" x14ac:dyDescent="0.2">
      <c r="A3398" t="s">
        <v>25</v>
      </c>
      <c r="C3398" t="e">
        <f>ABS((porsche_data[[#This Row],[Price]]-#REF!)/#REF!)</f>
        <v>#REF!</v>
      </c>
      <c r="D3398" t="s">
        <v>433</v>
      </c>
      <c r="E3398" t="s">
        <v>102</v>
      </c>
      <c r="F3398">
        <f>IF(OR(ISNUMBER(SEARCH(" 4S",porsche_data[[#This Row],[Model]])), ISNUMBER(SEARCH(" S",porsche_data[[#This Row],[Model]]))),1,0)</f>
        <v>0</v>
      </c>
      <c r="G3398">
        <f>IF(ISNUMBER(SEARCH("Turbo",porsche_data[[#This Row],[Model]])),1,0)</f>
        <v>0</v>
      </c>
      <c r="H3398">
        <f>IF(ISNUMBER(SEARCH("GT",porsche_data[[#This Row],[Model]])),1,0)</f>
        <v>0</v>
      </c>
      <c r="I3398">
        <f>IF(ISNUMBER(SEARCH("RS",porsche_data[[#This Row],[Model]])),1,0)</f>
        <v>0</v>
      </c>
      <c r="J3398">
        <f>IF(ISNUMBER(SEARCH("Targa",porsche_data[[#This Row],[Body]])),1,0)</f>
        <v>0</v>
      </c>
      <c r="K3398">
        <f>IF(ISNUMBER(SEARCH("Cabriolet",porsche_data[[#This Row],[Body]])),1,0)</f>
        <v>0</v>
      </c>
      <c r="L3398" t="s">
        <v>44</v>
      </c>
      <c r="N3398" t="s">
        <v>4384</v>
      </c>
      <c r="O3398" t="str">
        <f>IF(ISNUMBER(SEARCH("km",porsche_data[[#This Row],[Mileage0]])),porsche_data[[#This Row],[Mileage0]],"")</f>
        <v>83350 km</v>
      </c>
      <c r="P3398" t="s">
        <v>25</v>
      </c>
      <c r="R3398" t="s">
        <v>25</v>
      </c>
      <c r="T3398" t="s">
        <v>20</v>
      </c>
      <c r="U3398" t="s">
        <v>21</v>
      </c>
      <c r="V3398">
        <f>IF(porsche_data[[#This Row],[Transmission]]="Automatic",1,0)</f>
        <v>0</v>
      </c>
      <c r="W3398">
        <f>IF(porsche_data[[#This Row],[Transmission]]="PDK",1,0)</f>
        <v>0</v>
      </c>
      <c r="X3398" t="s">
        <v>22</v>
      </c>
      <c r="Y3398">
        <f>IF(porsche_data[[#This Row],[Drive]]="Rear drive",0,1)</f>
        <v>0</v>
      </c>
      <c r="Z3398" t="s">
        <v>23</v>
      </c>
      <c r="AA3398" t="s">
        <v>61</v>
      </c>
      <c r="AB3398">
        <f>IF(OR(porsche_data[[#This Row],[Interior Color]]="Black",porsche_data[[#This Row],[Interior Color]]="Beige",porsche_data[[#This Row],[Interior Color]]="Brown",porsche_data[[#This Row],[Interior Color]]="Grey"),0,1)</f>
        <v>1</v>
      </c>
      <c r="AC3398" t="s">
        <v>54</v>
      </c>
      <c r="AD33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399" spans="1:30" hidden="1" x14ac:dyDescent="0.2">
      <c r="A3399" t="s">
        <v>334</v>
      </c>
      <c r="C3399" t="e">
        <f>ABS((porsche_data[[#This Row],[Price]]-#REF!)/#REF!)</f>
        <v>#REF!</v>
      </c>
      <c r="D3399" t="s">
        <v>641</v>
      </c>
      <c r="E3399" t="s">
        <v>226</v>
      </c>
      <c r="F3399">
        <f>IF(OR(ISNUMBER(SEARCH(" 4S",porsche_data[[#This Row],[Model]])), ISNUMBER(SEARCH(" S",porsche_data[[#This Row],[Model]]))),1,0)</f>
        <v>0</v>
      </c>
      <c r="G3399">
        <f>IF(ISNUMBER(SEARCH("Turbo",porsche_data[[#This Row],[Model]])),1,0)</f>
        <v>0</v>
      </c>
      <c r="H3399">
        <f>IF(ISNUMBER(SEARCH("GT",porsche_data[[#This Row],[Model]])),1,0)</f>
        <v>0</v>
      </c>
      <c r="I3399">
        <f>IF(ISNUMBER(SEARCH("RS",porsche_data[[#This Row],[Model]])),1,0)</f>
        <v>0</v>
      </c>
      <c r="J3399">
        <f>IF(ISNUMBER(SEARCH("Targa",porsche_data[[#This Row],[Body]])),1,0)</f>
        <v>0</v>
      </c>
      <c r="K3399">
        <f>IF(ISNUMBER(SEARCH("Cabriolet",porsche_data[[#This Row],[Body]])),1,0)</f>
        <v>0</v>
      </c>
      <c r="L3399" t="s">
        <v>316</v>
      </c>
      <c r="N3399" t="s">
        <v>4385</v>
      </c>
      <c r="O3399" t="str">
        <f>IF(ISNUMBER(SEARCH("km",porsche_data[[#This Row],[Mileage0]])),porsche_data[[#This Row],[Mileage0]],"")</f>
        <v>321 km</v>
      </c>
      <c r="P3399" t="s">
        <v>25</v>
      </c>
      <c r="R3399" t="s">
        <v>670</v>
      </c>
      <c r="T3399" t="s">
        <v>20</v>
      </c>
      <c r="U3399" t="s">
        <v>21</v>
      </c>
      <c r="V3399">
        <f>IF(porsche_data[[#This Row],[Transmission]]="Automatic",1,0)</f>
        <v>0</v>
      </c>
      <c r="W3399">
        <f>IF(porsche_data[[#This Row],[Transmission]]="PDK",1,0)</f>
        <v>0</v>
      </c>
      <c r="X3399" t="s">
        <v>22</v>
      </c>
      <c r="Y3399">
        <f>IF(porsche_data[[#This Row],[Drive]]="Rear drive",0,1)</f>
        <v>0</v>
      </c>
      <c r="Z3399" t="s">
        <v>23</v>
      </c>
      <c r="AA3399" t="s">
        <v>24</v>
      </c>
      <c r="AB3399">
        <f>IF(OR(porsche_data[[#This Row],[Interior Color]]="Black",porsche_data[[#This Row],[Interior Color]]="Beige",porsche_data[[#This Row],[Interior Color]]="Brown",porsche_data[[#This Row],[Interior Color]]="Grey"),0,1)</f>
        <v>0</v>
      </c>
      <c r="AC3399" t="s">
        <v>54</v>
      </c>
      <c r="AD33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00" spans="1:30" x14ac:dyDescent="0.2">
      <c r="A3400" t="s">
        <v>1914</v>
      </c>
      <c r="B3400">
        <v>74950</v>
      </c>
      <c r="C3400">
        <f>ABS((porsche_data[[#This Row],[Price]]-AVERAGE(B3332:B7787))/_xlfn.STDEV.P(B3332:B7787))</f>
        <v>1.2241864340464892</v>
      </c>
      <c r="D3400" t="s">
        <v>482</v>
      </c>
      <c r="E3400" t="s">
        <v>321</v>
      </c>
      <c r="F3400">
        <f>IF(OR(ISNUMBER(SEARCH(" 4S",porsche_data[[#This Row],[Model]])), ISNUMBER(SEARCH(" S",porsche_data[[#This Row],[Model]]))),1,0)</f>
        <v>0</v>
      </c>
      <c r="G3400">
        <f>IF(ISNUMBER(SEARCH("Turbo",porsche_data[[#This Row],[Model]])),1,0)</f>
        <v>1</v>
      </c>
      <c r="H3400">
        <f>IF(ISNUMBER(SEARCH("GT",porsche_data[[#This Row],[Model]])),1,0)</f>
        <v>0</v>
      </c>
      <c r="I3400">
        <f>IF(ISNUMBER(SEARCH("RS",porsche_data[[#This Row],[Model]])),1,0)</f>
        <v>0</v>
      </c>
      <c r="J3400">
        <f>IF(ISNUMBER(SEARCH("Targa",porsche_data[[#This Row],[Body]])),1,0)</f>
        <v>0</v>
      </c>
      <c r="K3400">
        <f>IF(ISNUMBER(SEARCH("Cabriolet",porsche_data[[#This Row],[Body]])),1,0)</f>
        <v>1</v>
      </c>
      <c r="L3400" t="s">
        <v>16</v>
      </c>
      <c r="M3400">
        <v>996</v>
      </c>
      <c r="N3400" t="s">
        <v>4887</v>
      </c>
      <c r="O3400" s="3">
        <f>1*(LEFT(porsche_data[[#This Row],[Mileage0]],FIND(" ",porsche_data[[#This Row],[Mileage0]])-1))</f>
        <v>90387</v>
      </c>
      <c r="P3400" t="s">
        <v>73</v>
      </c>
      <c r="Q3400">
        <v>420</v>
      </c>
      <c r="R3400" t="s">
        <v>19</v>
      </c>
      <c r="S3400">
        <f>1*(LEFT(porsche_data[[#This Row],[Cylinder Capacity]],FIND(" ",porsche_data[[#This Row],[Cylinder Capacity]])-1))</f>
        <v>3.6</v>
      </c>
      <c r="T3400" t="s">
        <v>20</v>
      </c>
      <c r="U3400" t="s">
        <v>53</v>
      </c>
      <c r="V3400">
        <f>IF(porsche_data[[#This Row],[Transmission]]="Automatic",1,0)</f>
        <v>1</v>
      </c>
      <c r="W3400">
        <f>IF(porsche_data[[#This Row],[Transmission]]="PDK",1,0)</f>
        <v>0</v>
      </c>
      <c r="X3400" t="s">
        <v>46</v>
      </c>
      <c r="Y3400">
        <f>IF(porsche_data[[#This Row],[Drive]]="Rear drive",0,1)</f>
        <v>1</v>
      </c>
      <c r="Z3400" t="s">
        <v>23</v>
      </c>
      <c r="AA3400" t="s">
        <v>24</v>
      </c>
      <c r="AB3400">
        <f>IF(OR(porsche_data[[#This Row],[Interior Color]]="Black",porsche_data[[#This Row],[Interior Color]]="Beige",porsche_data[[#This Row],[Interior Color]]="Brown",porsche_data[[#This Row],[Interior Color]]="Grey"),0,1)</f>
        <v>0</v>
      </c>
      <c r="AC3400" t="s">
        <v>24</v>
      </c>
      <c r="AD34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01" spans="1:30" hidden="1" x14ac:dyDescent="0.2">
      <c r="A3401" t="s">
        <v>4388</v>
      </c>
      <c r="C3401" t="e">
        <f>ABS((porsche_data[[#This Row],[Price]]-#REF!)/#REF!)</f>
        <v>#REF!</v>
      </c>
      <c r="D3401" t="s">
        <v>874</v>
      </c>
      <c r="E3401" t="s">
        <v>1317</v>
      </c>
      <c r="F3401">
        <f>IF(OR(ISNUMBER(SEARCH(" 4S",porsche_data[[#This Row],[Model]])), ISNUMBER(SEARCH(" S",porsche_data[[#This Row],[Model]]))),1,0)</f>
        <v>0</v>
      </c>
      <c r="G3401">
        <f>IF(ISNUMBER(SEARCH("Turbo",porsche_data[[#This Row],[Model]])),1,0)</f>
        <v>0</v>
      </c>
      <c r="H3401">
        <f>IF(ISNUMBER(SEARCH("GT",porsche_data[[#This Row],[Model]])),1,0)</f>
        <v>1</v>
      </c>
      <c r="I3401">
        <f>IF(ISNUMBER(SEARCH("RS",porsche_data[[#This Row],[Model]])),1,0)</f>
        <v>0</v>
      </c>
      <c r="J3401">
        <f>IF(ISNUMBER(SEARCH("Targa",porsche_data[[#This Row],[Body]])),1,0)</f>
        <v>0</v>
      </c>
      <c r="K3401">
        <f>IF(ISNUMBER(SEARCH("Cabriolet",porsche_data[[#This Row],[Body]])),1,0)</f>
        <v>1</v>
      </c>
      <c r="L3401" t="s">
        <v>16</v>
      </c>
      <c r="N3401" t="s">
        <v>4389</v>
      </c>
      <c r="O3401" t="str">
        <f>IF(ISNUMBER(SEARCH("km",porsche_data[[#This Row],[Mileage0]])),porsche_data[[#This Row],[Mileage0]],"")</f>
        <v>15173 km</v>
      </c>
      <c r="P3401" t="s">
        <v>796</v>
      </c>
      <c r="R3401" t="s">
        <v>88</v>
      </c>
      <c r="T3401" t="s">
        <v>20</v>
      </c>
      <c r="U3401" t="s">
        <v>31</v>
      </c>
      <c r="V3401">
        <f>IF(porsche_data[[#This Row],[Transmission]]="Automatic",1,0)</f>
        <v>0</v>
      </c>
      <c r="W3401">
        <f>IF(porsche_data[[#This Row],[Transmission]]="PDK",1,0)</f>
        <v>1</v>
      </c>
      <c r="X3401" t="s">
        <v>22</v>
      </c>
      <c r="Y3401">
        <f>IF(porsche_data[[#This Row],[Drive]]="Rear drive",0,1)</f>
        <v>0</v>
      </c>
      <c r="Z3401" t="s">
        <v>23</v>
      </c>
      <c r="AA3401" t="s">
        <v>24</v>
      </c>
      <c r="AB3401">
        <f>IF(OR(porsche_data[[#This Row],[Interior Color]]="Black",porsche_data[[#This Row],[Interior Color]]="Beige",porsche_data[[#This Row],[Interior Color]]="Brown",porsche_data[[#This Row],[Interior Color]]="Grey"),0,1)</f>
        <v>0</v>
      </c>
      <c r="AC3401" t="s">
        <v>24</v>
      </c>
      <c r="AD34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02" spans="1:30" hidden="1" x14ac:dyDescent="0.2">
      <c r="A3402" t="s">
        <v>1914</v>
      </c>
      <c r="B3402">
        <v>74950</v>
      </c>
      <c r="C3402" t="e">
        <f>ABS((porsche_data[[#This Row],[Price]]-#REF!)/#REF!)</f>
        <v>#REF!</v>
      </c>
      <c r="D3402" t="s">
        <v>349</v>
      </c>
      <c r="E3402" t="s">
        <v>226</v>
      </c>
      <c r="F3402">
        <f>IF(OR(ISNUMBER(SEARCH(" 4S",porsche_data[[#This Row],[Model]])), ISNUMBER(SEARCH(" S",porsche_data[[#This Row],[Model]]))),1,0)</f>
        <v>0</v>
      </c>
      <c r="G3402">
        <f>IF(ISNUMBER(SEARCH("Turbo",porsche_data[[#This Row],[Model]])),1,0)</f>
        <v>0</v>
      </c>
      <c r="H3402">
        <f>IF(ISNUMBER(SEARCH("GT",porsche_data[[#This Row],[Model]])),1,0)</f>
        <v>0</v>
      </c>
      <c r="I3402">
        <f>IF(ISNUMBER(SEARCH("RS",porsche_data[[#This Row],[Model]])),1,0)</f>
        <v>0</v>
      </c>
      <c r="J3402">
        <f>IF(ISNUMBER(SEARCH("Targa",porsche_data[[#This Row],[Body]])),1,0)</f>
        <v>0</v>
      </c>
      <c r="K3402">
        <f>IF(ISNUMBER(SEARCH("Cabriolet",porsche_data[[#This Row],[Body]])),1,0)</f>
        <v>1</v>
      </c>
      <c r="L3402" t="s">
        <v>16</v>
      </c>
      <c r="N3402" t="s">
        <v>5217</v>
      </c>
      <c r="O3402" t="str">
        <f>IF(ISNUMBER(SEARCH("km",porsche_data[[#This Row],[Mileage0]])),porsche_data[[#This Row],[Mileage0]],"")</f>
        <v/>
      </c>
      <c r="P3402" t="s">
        <v>59</v>
      </c>
      <c r="R3402" t="s">
        <v>60</v>
      </c>
      <c r="T3402" t="s">
        <v>20</v>
      </c>
      <c r="U3402" t="s">
        <v>21</v>
      </c>
      <c r="V3402">
        <f>IF(porsche_data[[#This Row],[Transmission]]="Automatic",1,0)</f>
        <v>0</v>
      </c>
      <c r="W3402">
        <f>IF(porsche_data[[#This Row],[Transmission]]="PDK",1,0)</f>
        <v>0</v>
      </c>
      <c r="X3402" t="s">
        <v>22</v>
      </c>
      <c r="Y3402">
        <f>IF(porsche_data[[#This Row],[Drive]]="Rear drive",0,1)</f>
        <v>0</v>
      </c>
      <c r="Z3402" t="s">
        <v>23</v>
      </c>
      <c r="AA3402" t="s">
        <v>24</v>
      </c>
      <c r="AB3402">
        <f>IF(OR(porsche_data[[#This Row],[Interior Color]]="Black",porsche_data[[#This Row],[Interior Color]]="Beige",porsche_data[[#This Row],[Interior Color]]="Brown",porsche_data[[#This Row],[Interior Color]]="Grey"),0,1)</f>
        <v>0</v>
      </c>
      <c r="AC3402" t="s">
        <v>116</v>
      </c>
      <c r="AD34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03" spans="1:30" hidden="1" x14ac:dyDescent="0.2">
      <c r="A3403" t="s">
        <v>25</v>
      </c>
      <c r="C3403" t="e">
        <f>ABS((porsche_data[[#This Row],[Price]]-#REF!)/#REF!)</f>
        <v>#REF!</v>
      </c>
      <c r="D3403" t="s">
        <v>25</v>
      </c>
      <c r="E3403" t="s">
        <v>25</v>
      </c>
      <c r="F3403">
        <f>IF(OR(ISNUMBER(SEARCH(" 4S",porsche_data[[#This Row],[Model]])), ISNUMBER(SEARCH(" S",porsche_data[[#This Row],[Model]]))),1,0)</f>
        <v>0</v>
      </c>
      <c r="G3403">
        <f>IF(ISNUMBER(SEARCH("Turbo",porsche_data[[#This Row],[Model]])),1,0)</f>
        <v>0</v>
      </c>
      <c r="H3403">
        <f>IF(ISNUMBER(SEARCH("GT",porsche_data[[#This Row],[Model]])),1,0)</f>
        <v>0</v>
      </c>
      <c r="I3403">
        <f>IF(ISNUMBER(SEARCH("RS",porsche_data[[#This Row],[Model]])),1,0)</f>
        <v>0</v>
      </c>
      <c r="J3403">
        <f>IF(ISNUMBER(SEARCH("Targa",porsche_data[[#This Row],[Body]])),1,0)</f>
        <v>0</v>
      </c>
      <c r="K3403">
        <f>IF(ISNUMBER(SEARCH("Cabriolet",porsche_data[[#This Row],[Body]])),1,0)</f>
        <v>0</v>
      </c>
      <c r="L3403" t="s">
        <v>25</v>
      </c>
      <c r="N3403" t="s">
        <v>25</v>
      </c>
      <c r="O3403" t="str">
        <f>IF(ISNUMBER(SEARCH("km",porsche_data[[#This Row],[Mileage0]])),porsche_data[[#This Row],[Mileage0]],"")</f>
        <v/>
      </c>
      <c r="P3403" t="s">
        <v>25</v>
      </c>
      <c r="R3403" t="s">
        <v>25</v>
      </c>
      <c r="T3403" t="s">
        <v>25</v>
      </c>
      <c r="U3403" t="s">
        <v>25</v>
      </c>
      <c r="V3403">
        <f>IF(porsche_data[[#This Row],[Transmission]]="Automatic",1,0)</f>
        <v>0</v>
      </c>
      <c r="W3403">
        <f>IF(porsche_data[[#This Row],[Transmission]]="PDK",1,0)</f>
        <v>0</v>
      </c>
      <c r="X3403" t="s">
        <v>25</v>
      </c>
      <c r="Y3403">
        <f>IF(porsche_data[[#This Row],[Drive]]="Rear drive",0,1)</f>
        <v>1</v>
      </c>
      <c r="Z3403" t="s">
        <v>25</v>
      </c>
      <c r="AA3403" t="s">
        <v>25</v>
      </c>
      <c r="AB3403">
        <f>IF(OR(porsche_data[[#This Row],[Interior Color]]="Black",porsche_data[[#This Row],[Interior Color]]="Beige",porsche_data[[#This Row],[Interior Color]]="Brown",porsche_data[[#This Row],[Interior Color]]="Grey"),0,1)</f>
        <v>1</v>
      </c>
      <c r="AC3403" t="s">
        <v>25</v>
      </c>
      <c r="AD34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04" spans="1:30" hidden="1" x14ac:dyDescent="0.2">
      <c r="A3404" t="s">
        <v>4392</v>
      </c>
      <c r="C3404" t="e">
        <f>ABS((porsche_data[[#This Row],[Price]]-#REF!)/#REF!)</f>
        <v>#REF!</v>
      </c>
      <c r="D3404" t="s">
        <v>969</v>
      </c>
      <c r="E3404" t="s">
        <v>35</v>
      </c>
      <c r="F3404">
        <f>IF(OR(ISNUMBER(SEARCH(" 4S",porsche_data[[#This Row],[Model]])), ISNUMBER(SEARCH(" S",porsche_data[[#This Row],[Model]]))),1,0)</f>
        <v>0</v>
      </c>
      <c r="G3404">
        <f>IF(ISNUMBER(SEARCH("Turbo",porsche_data[[#This Row],[Model]])),1,0)</f>
        <v>0</v>
      </c>
      <c r="H3404">
        <f>IF(ISNUMBER(SEARCH("GT",porsche_data[[#This Row],[Model]])),1,0)</f>
        <v>0</v>
      </c>
      <c r="I3404">
        <f>IF(ISNUMBER(SEARCH("RS",porsche_data[[#This Row],[Model]])),1,0)</f>
        <v>0</v>
      </c>
      <c r="J3404">
        <f>IF(ISNUMBER(SEARCH("Targa",porsche_data[[#This Row],[Body]])),1,0)</f>
        <v>0</v>
      </c>
      <c r="K3404">
        <f>IF(ISNUMBER(SEARCH("Cabriolet",porsche_data[[#This Row],[Body]])),1,0)</f>
        <v>0</v>
      </c>
      <c r="L3404" t="s">
        <v>316</v>
      </c>
      <c r="N3404" t="s">
        <v>4393</v>
      </c>
      <c r="O3404" t="str">
        <f>IF(ISNUMBER(SEARCH("km",porsche_data[[#This Row],[Mileage0]])),porsche_data[[#This Row],[Mileage0]],"")</f>
        <v/>
      </c>
      <c r="P3404" t="s">
        <v>4394</v>
      </c>
      <c r="R3404" t="s">
        <v>122</v>
      </c>
      <c r="T3404" t="s">
        <v>20</v>
      </c>
      <c r="U3404" t="s">
        <v>21</v>
      </c>
      <c r="V3404">
        <f>IF(porsche_data[[#This Row],[Transmission]]="Automatic",1,0)</f>
        <v>0</v>
      </c>
      <c r="W3404">
        <f>IF(porsche_data[[#This Row],[Transmission]]="PDK",1,0)</f>
        <v>0</v>
      </c>
      <c r="X3404" t="s">
        <v>22</v>
      </c>
      <c r="Y3404">
        <f>IF(porsche_data[[#This Row],[Drive]]="Rear drive",0,1)</f>
        <v>0</v>
      </c>
      <c r="Z3404" t="s">
        <v>23</v>
      </c>
      <c r="AA3404" t="s">
        <v>24</v>
      </c>
      <c r="AB3404">
        <f>IF(OR(porsche_data[[#This Row],[Interior Color]]="Black",porsche_data[[#This Row],[Interior Color]]="Beige",porsche_data[[#This Row],[Interior Color]]="Brown",porsche_data[[#This Row],[Interior Color]]="Grey"),0,1)</f>
        <v>0</v>
      </c>
      <c r="AC3404" t="s">
        <v>24</v>
      </c>
      <c r="AD34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05" spans="1:30" hidden="1" x14ac:dyDescent="0.2">
      <c r="A3405" t="s">
        <v>618</v>
      </c>
      <c r="C3405" t="e">
        <f>ABS((porsche_data[[#This Row],[Price]]-#REF!)/#REF!)</f>
        <v>#REF!</v>
      </c>
      <c r="D3405" t="s">
        <v>14</v>
      </c>
      <c r="E3405" t="s">
        <v>1910</v>
      </c>
      <c r="F3405">
        <f>IF(OR(ISNUMBER(SEARCH(" 4S",porsche_data[[#This Row],[Model]])), ISNUMBER(SEARCH(" S",porsche_data[[#This Row],[Model]]))),1,0)</f>
        <v>1</v>
      </c>
      <c r="G3405">
        <f>IF(ISNUMBER(SEARCH("Turbo",porsche_data[[#This Row],[Model]])),1,0)</f>
        <v>0</v>
      </c>
      <c r="H3405">
        <f>IF(ISNUMBER(SEARCH("GT",porsche_data[[#This Row],[Model]])),1,0)</f>
        <v>0</v>
      </c>
      <c r="I3405">
        <f>IF(ISNUMBER(SEARCH("RS",porsche_data[[#This Row],[Model]])),1,0)</f>
        <v>0</v>
      </c>
      <c r="J3405">
        <f>IF(ISNUMBER(SEARCH("Targa",porsche_data[[#This Row],[Body]])),1,0)</f>
        <v>0</v>
      </c>
      <c r="K3405">
        <f>IF(ISNUMBER(SEARCH("Cabriolet",porsche_data[[#This Row],[Body]])),1,0)</f>
        <v>0</v>
      </c>
      <c r="L3405" t="s">
        <v>44</v>
      </c>
      <c r="N3405" t="s">
        <v>4395</v>
      </c>
      <c r="O3405" t="str">
        <f>IF(ISNUMBER(SEARCH("km",porsche_data[[#This Row],[Mileage0]])),porsche_data[[#This Row],[Mileage0]],"")</f>
        <v>161028 km</v>
      </c>
      <c r="P3405" t="s">
        <v>385</v>
      </c>
      <c r="R3405" t="s">
        <v>78</v>
      </c>
      <c r="T3405" t="s">
        <v>20</v>
      </c>
      <c r="U3405" t="s">
        <v>21</v>
      </c>
      <c r="V3405">
        <f>IF(porsche_data[[#This Row],[Transmission]]="Automatic",1,0)</f>
        <v>0</v>
      </c>
      <c r="W3405">
        <f>IF(porsche_data[[#This Row],[Transmission]]="PDK",1,0)</f>
        <v>0</v>
      </c>
      <c r="X3405" t="s">
        <v>22</v>
      </c>
      <c r="Y3405">
        <f>IF(porsche_data[[#This Row],[Drive]]="Rear drive",0,1)</f>
        <v>0</v>
      </c>
      <c r="Z3405" t="s">
        <v>23</v>
      </c>
      <c r="AA3405" t="s">
        <v>24</v>
      </c>
      <c r="AB3405">
        <f>IF(OR(porsche_data[[#This Row],[Interior Color]]="Black",porsche_data[[#This Row],[Interior Color]]="Beige",porsche_data[[#This Row],[Interior Color]]="Brown",porsche_data[[#This Row],[Interior Color]]="Grey"),0,1)</f>
        <v>0</v>
      </c>
      <c r="AC3405" t="s">
        <v>40</v>
      </c>
      <c r="AD34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06" spans="1:30" hidden="1" x14ac:dyDescent="0.2">
      <c r="A3406" t="s">
        <v>4396</v>
      </c>
      <c r="C3406" t="e">
        <f>ABS((porsche_data[[#This Row],[Price]]-#REF!)/#REF!)</f>
        <v>#REF!</v>
      </c>
      <c r="D3406" t="s">
        <v>152</v>
      </c>
      <c r="E3406" t="s">
        <v>164</v>
      </c>
      <c r="F3406">
        <f>IF(OR(ISNUMBER(SEARCH(" 4S",porsche_data[[#This Row],[Model]])), ISNUMBER(SEARCH(" S",porsche_data[[#This Row],[Model]]))),1,0)</f>
        <v>0</v>
      </c>
      <c r="G3406">
        <f>IF(ISNUMBER(SEARCH("Turbo",porsche_data[[#This Row],[Model]])),1,0)</f>
        <v>0</v>
      </c>
      <c r="H3406">
        <f>IF(ISNUMBER(SEARCH("GT",porsche_data[[#This Row],[Model]])),1,0)</f>
        <v>1</v>
      </c>
      <c r="I3406">
        <f>IF(ISNUMBER(SEARCH("RS",porsche_data[[#This Row],[Model]])),1,0)</f>
        <v>0</v>
      </c>
      <c r="J3406">
        <f>IF(ISNUMBER(SEARCH("Targa",porsche_data[[#This Row],[Body]])),1,0)</f>
        <v>0</v>
      </c>
      <c r="K3406">
        <f>IF(ISNUMBER(SEARCH("Cabriolet",porsche_data[[#This Row],[Body]])),1,0)</f>
        <v>0</v>
      </c>
      <c r="L3406" t="s">
        <v>44</v>
      </c>
      <c r="N3406" t="s">
        <v>4397</v>
      </c>
      <c r="O3406" t="str">
        <f>IF(ISNUMBER(SEARCH("km",porsche_data[[#This Row],[Mileage0]])),porsche_data[[#This Row],[Mileage0]],"")</f>
        <v/>
      </c>
      <c r="P3406" t="s">
        <v>110</v>
      </c>
      <c r="R3406" t="s">
        <v>111</v>
      </c>
      <c r="T3406" t="s">
        <v>232</v>
      </c>
      <c r="U3406" t="s">
        <v>21</v>
      </c>
      <c r="V3406">
        <f>IF(porsche_data[[#This Row],[Transmission]]="Automatic",1,0)</f>
        <v>0</v>
      </c>
      <c r="W3406">
        <f>IF(porsche_data[[#This Row],[Transmission]]="PDK",1,0)</f>
        <v>0</v>
      </c>
      <c r="X3406" t="s">
        <v>22</v>
      </c>
      <c r="Y3406">
        <f>IF(porsche_data[[#This Row],[Drive]]="Rear drive",0,1)</f>
        <v>0</v>
      </c>
      <c r="Z3406" t="s">
        <v>23</v>
      </c>
      <c r="AA3406" t="s">
        <v>24</v>
      </c>
      <c r="AB3406">
        <f>IF(OR(porsche_data[[#This Row],[Interior Color]]="Black",porsche_data[[#This Row],[Interior Color]]="Beige",porsche_data[[#This Row],[Interior Color]]="Brown",porsche_data[[#This Row],[Interior Color]]="Grey"),0,1)</f>
        <v>0</v>
      </c>
      <c r="AC3406" t="s">
        <v>32</v>
      </c>
      <c r="AD34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07" spans="1:30" hidden="1" x14ac:dyDescent="0.2">
      <c r="A3407" t="s">
        <v>25</v>
      </c>
      <c r="C3407" t="e">
        <f>ABS((porsche_data[[#This Row],[Price]]-#REF!)/#REF!)</f>
        <v>#REF!</v>
      </c>
      <c r="D3407" t="s">
        <v>42</v>
      </c>
      <c r="E3407" t="s">
        <v>577</v>
      </c>
      <c r="F3407">
        <f>IF(OR(ISNUMBER(SEARCH(" 4S",porsche_data[[#This Row],[Model]])), ISNUMBER(SEARCH(" S",porsche_data[[#This Row],[Model]]))),1,0)</f>
        <v>0</v>
      </c>
      <c r="G3407">
        <f>IF(ISNUMBER(SEARCH("Turbo",porsche_data[[#This Row],[Model]])),1,0)</f>
        <v>0</v>
      </c>
      <c r="H3407">
        <f>IF(ISNUMBER(SEARCH("GT",porsche_data[[#This Row],[Model]])),1,0)</f>
        <v>0</v>
      </c>
      <c r="I3407">
        <f>IF(ISNUMBER(SEARCH("RS",porsche_data[[#This Row],[Model]])),1,0)</f>
        <v>1</v>
      </c>
      <c r="J3407">
        <f>IF(ISNUMBER(SEARCH("Targa",porsche_data[[#This Row],[Body]])),1,0)</f>
        <v>0</v>
      </c>
      <c r="K3407">
        <f>IF(ISNUMBER(SEARCH("Cabriolet",porsche_data[[#This Row],[Body]])),1,0)</f>
        <v>0</v>
      </c>
      <c r="L3407" t="s">
        <v>44</v>
      </c>
      <c r="N3407" t="s">
        <v>2197</v>
      </c>
      <c r="O3407" t="str">
        <f>IF(ISNUMBER(SEARCH("km",porsche_data[[#This Row],[Mileage0]])),porsche_data[[#This Row],[Mileage0]],"")</f>
        <v>113000 km</v>
      </c>
      <c r="P3407" t="s">
        <v>579</v>
      </c>
      <c r="R3407" t="s">
        <v>19</v>
      </c>
      <c r="T3407" t="s">
        <v>20</v>
      </c>
      <c r="U3407" t="s">
        <v>21</v>
      </c>
      <c r="V3407">
        <f>IF(porsche_data[[#This Row],[Transmission]]="Automatic",1,0)</f>
        <v>0</v>
      </c>
      <c r="W3407">
        <f>IF(porsche_data[[#This Row],[Transmission]]="PDK",1,0)</f>
        <v>0</v>
      </c>
      <c r="X3407" t="s">
        <v>22</v>
      </c>
      <c r="Y3407">
        <f>IF(porsche_data[[#This Row],[Drive]]="Rear drive",0,1)</f>
        <v>0</v>
      </c>
      <c r="Z3407" t="s">
        <v>23</v>
      </c>
      <c r="AA3407" t="s">
        <v>24</v>
      </c>
      <c r="AB3407">
        <f>IF(OR(porsche_data[[#This Row],[Interior Color]]="Black",porsche_data[[#This Row],[Interior Color]]="Beige",porsche_data[[#This Row],[Interior Color]]="Brown",porsche_data[[#This Row],[Interior Color]]="Grey"),0,1)</f>
        <v>0</v>
      </c>
      <c r="AC3407" t="s">
        <v>116</v>
      </c>
      <c r="AD34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08" spans="1:30" hidden="1" x14ac:dyDescent="0.2">
      <c r="A3408" t="s">
        <v>3195</v>
      </c>
      <c r="C3408" t="e">
        <f>ABS((porsche_data[[#This Row],[Price]]-#REF!)/#REF!)</f>
        <v>#REF!</v>
      </c>
      <c r="D3408" t="s">
        <v>1035</v>
      </c>
      <c r="E3408" t="s">
        <v>976</v>
      </c>
      <c r="F3408">
        <f>IF(OR(ISNUMBER(SEARCH(" 4S",porsche_data[[#This Row],[Model]])), ISNUMBER(SEARCH(" S",porsche_data[[#This Row],[Model]]))),1,0)</f>
        <v>1</v>
      </c>
      <c r="G3408">
        <f>IF(ISNUMBER(SEARCH("Turbo",porsche_data[[#This Row],[Model]])),1,0)</f>
        <v>0</v>
      </c>
      <c r="H3408">
        <f>IF(ISNUMBER(SEARCH("GT",porsche_data[[#This Row],[Model]])),1,0)</f>
        <v>0</v>
      </c>
      <c r="I3408">
        <f>IF(ISNUMBER(SEARCH("RS",porsche_data[[#This Row],[Model]])),1,0)</f>
        <v>0</v>
      </c>
      <c r="J3408">
        <f>IF(ISNUMBER(SEARCH("Targa",porsche_data[[#This Row],[Body]])),1,0)</f>
        <v>0</v>
      </c>
      <c r="K3408">
        <f>IF(ISNUMBER(SEARCH("Cabriolet",porsche_data[[#This Row],[Body]])),1,0)</f>
        <v>0</v>
      </c>
      <c r="L3408" t="s">
        <v>108</v>
      </c>
      <c r="N3408" t="s">
        <v>25</v>
      </c>
      <c r="O3408" t="str">
        <f>IF(ISNUMBER(SEARCH("km",porsche_data[[#This Row],[Mileage0]])),porsche_data[[#This Row],[Mileage0]],"")</f>
        <v/>
      </c>
      <c r="P3408" t="s">
        <v>515</v>
      </c>
      <c r="R3408" t="s">
        <v>395</v>
      </c>
      <c r="T3408" t="s">
        <v>20</v>
      </c>
      <c r="U3408" t="s">
        <v>21</v>
      </c>
      <c r="V3408">
        <f>IF(porsche_data[[#This Row],[Transmission]]="Automatic",1,0)</f>
        <v>0</v>
      </c>
      <c r="W3408">
        <f>IF(porsche_data[[#This Row],[Transmission]]="PDK",1,0)</f>
        <v>0</v>
      </c>
      <c r="X3408" t="s">
        <v>22</v>
      </c>
      <c r="Y3408">
        <f>IF(porsche_data[[#This Row],[Drive]]="Rear drive",0,1)</f>
        <v>0</v>
      </c>
      <c r="Z3408" t="s">
        <v>23</v>
      </c>
      <c r="AA3408" t="s">
        <v>24</v>
      </c>
      <c r="AB3408">
        <f>IF(OR(porsche_data[[#This Row],[Interior Color]]="Black",porsche_data[[#This Row],[Interior Color]]="Beige",porsche_data[[#This Row],[Interior Color]]="Brown",porsche_data[[#This Row],[Interior Color]]="Grey"),0,1)</f>
        <v>0</v>
      </c>
      <c r="AC3408" t="s">
        <v>116</v>
      </c>
      <c r="AD34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09" spans="1:30" hidden="1" x14ac:dyDescent="0.2">
      <c r="A3409" t="s">
        <v>3935</v>
      </c>
      <c r="B3409">
        <v>74911</v>
      </c>
      <c r="C3409" t="e">
        <f>ABS((porsche_data[[#This Row],[Price]]-#REF!)/#REF!)</f>
        <v>#REF!</v>
      </c>
      <c r="D3409" t="s">
        <v>512</v>
      </c>
      <c r="E3409" t="s">
        <v>426</v>
      </c>
      <c r="F3409">
        <f>IF(OR(ISNUMBER(SEARCH(" 4S",porsche_data[[#This Row],[Model]])), ISNUMBER(SEARCH(" S",porsche_data[[#This Row],[Model]]))),1,0)</f>
        <v>0</v>
      </c>
      <c r="G3409">
        <f>IF(ISNUMBER(SEARCH("Turbo",porsche_data[[#This Row],[Model]])),1,0)</f>
        <v>0</v>
      </c>
      <c r="H3409">
        <f>IF(ISNUMBER(SEARCH("GT",porsche_data[[#This Row],[Model]])),1,0)</f>
        <v>0</v>
      </c>
      <c r="I3409">
        <f>IF(ISNUMBER(SEARCH("RS",porsche_data[[#This Row],[Model]])),1,0)</f>
        <v>0</v>
      </c>
      <c r="J3409">
        <f>IF(ISNUMBER(SEARCH("Targa",porsche_data[[#This Row],[Body]])),1,0)</f>
        <v>0</v>
      </c>
      <c r="K3409">
        <f>IF(ISNUMBER(SEARCH("Cabriolet",porsche_data[[#This Row],[Body]])),1,0)</f>
        <v>0</v>
      </c>
      <c r="L3409" t="s">
        <v>44</v>
      </c>
      <c r="N3409" t="s">
        <v>3936</v>
      </c>
      <c r="O3409" t="str">
        <f>IF(ISNUMBER(SEARCH("km",porsche_data[[#This Row],[Mileage0]])),porsche_data[[#This Row],[Mileage0]],"")</f>
        <v>94908 km</v>
      </c>
      <c r="P3409" t="s">
        <v>736</v>
      </c>
      <c r="R3409" t="s">
        <v>429</v>
      </c>
      <c r="T3409" t="s">
        <v>20</v>
      </c>
      <c r="U3409" t="s">
        <v>21</v>
      </c>
      <c r="V3409">
        <f>IF(porsche_data[[#This Row],[Transmission]]="Automatic",1,0)</f>
        <v>0</v>
      </c>
      <c r="W3409">
        <f>IF(porsche_data[[#This Row],[Transmission]]="PDK",1,0)</f>
        <v>0</v>
      </c>
      <c r="X3409" t="s">
        <v>22</v>
      </c>
      <c r="Y3409">
        <f>IF(porsche_data[[#This Row],[Drive]]="Rear drive",0,1)</f>
        <v>0</v>
      </c>
      <c r="Z3409" t="s">
        <v>23</v>
      </c>
      <c r="AA3409" t="s">
        <v>24</v>
      </c>
      <c r="AB3409">
        <f>IF(OR(porsche_data[[#This Row],[Interior Color]]="Black",porsche_data[[#This Row],[Interior Color]]="Beige",porsche_data[[#This Row],[Interior Color]]="Brown",porsche_data[[#This Row],[Interior Color]]="Grey"),0,1)</f>
        <v>0</v>
      </c>
      <c r="AC3409" t="s">
        <v>99</v>
      </c>
      <c r="AD34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10" spans="1:30" x14ac:dyDescent="0.2">
      <c r="A3410" t="s">
        <v>554</v>
      </c>
      <c r="B3410">
        <v>74900</v>
      </c>
      <c r="C3410">
        <f>ABS((porsche_data[[#This Row],[Price]]-AVERAGE(B3342:B7797))/_xlfn.STDEV.P(B3342:B7797))</f>
        <v>1.2344870265363839</v>
      </c>
      <c r="D3410" t="s">
        <v>204</v>
      </c>
      <c r="E3410" t="s">
        <v>268</v>
      </c>
      <c r="F3410">
        <f>IF(OR(ISNUMBER(SEARCH(" 4S",porsche_data[[#This Row],[Model]])), ISNUMBER(SEARCH(" S",porsche_data[[#This Row],[Model]]))),1,0)</f>
        <v>0</v>
      </c>
      <c r="G3410">
        <f>IF(ISNUMBER(SEARCH("Turbo",porsche_data[[#This Row],[Model]])),1,0)</f>
        <v>0</v>
      </c>
      <c r="H3410">
        <f>IF(ISNUMBER(SEARCH("GT",porsche_data[[#This Row],[Model]])),1,0)</f>
        <v>0</v>
      </c>
      <c r="I3410">
        <f>IF(ISNUMBER(SEARCH("RS",porsche_data[[#This Row],[Model]])),1,0)</f>
        <v>0</v>
      </c>
      <c r="J3410">
        <f>IF(ISNUMBER(SEARCH("Targa",porsche_data[[#This Row],[Body]])),1,0)</f>
        <v>0</v>
      </c>
      <c r="K3410">
        <f>IF(ISNUMBER(SEARCH("Cabriolet",porsche_data[[#This Row],[Body]])),1,0)</f>
        <v>0</v>
      </c>
      <c r="L3410" t="s">
        <v>44</v>
      </c>
      <c r="M3410">
        <v>991</v>
      </c>
      <c r="N3410" t="s">
        <v>555</v>
      </c>
      <c r="O3410" s="3">
        <f>1*(LEFT(porsche_data[[#This Row],[Mileage0]],FIND(" ",porsche_data[[#This Row],[Mileage0]])-1))</f>
        <v>85000</v>
      </c>
      <c r="P3410" t="s">
        <v>197</v>
      </c>
      <c r="Q3410">
        <v>350</v>
      </c>
      <c r="R3410" t="s">
        <v>270</v>
      </c>
      <c r="S3410">
        <f>1*(LEFT(porsche_data[[#This Row],[Cylinder Capacity]],FIND(" ",porsche_data[[#This Row],[Cylinder Capacity]])-1))</f>
        <v>3.4</v>
      </c>
      <c r="T3410" t="s">
        <v>20</v>
      </c>
      <c r="U3410" t="s">
        <v>31</v>
      </c>
      <c r="V3410">
        <f>IF(porsche_data[[#This Row],[Transmission]]="Automatic",1,0)</f>
        <v>0</v>
      </c>
      <c r="W3410">
        <f>IF(porsche_data[[#This Row],[Transmission]]="PDK",1,0)</f>
        <v>1</v>
      </c>
      <c r="X3410" t="s">
        <v>22</v>
      </c>
      <c r="Y3410">
        <f>IF(porsche_data[[#This Row],[Drive]]="Rear drive",0,1)</f>
        <v>0</v>
      </c>
      <c r="Z3410" t="s">
        <v>23</v>
      </c>
      <c r="AA3410" t="s">
        <v>24</v>
      </c>
      <c r="AB3410">
        <f>IF(OR(porsche_data[[#This Row],[Interior Color]]="Black",porsche_data[[#This Row],[Interior Color]]="Beige",porsche_data[[#This Row],[Interior Color]]="Brown",porsche_data[[#This Row],[Interior Color]]="Grey"),0,1)</f>
        <v>0</v>
      </c>
      <c r="AC3410" t="s">
        <v>99</v>
      </c>
      <c r="AD34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11" spans="1:30" hidden="1" x14ac:dyDescent="0.2">
      <c r="A3411" t="s">
        <v>4399</v>
      </c>
      <c r="C3411" t="e">
        <f>ABS((porsche_data[[#This Row],[Price]]-#REF!)/#REF!)</f>
        <v>#REF!</v>
      </c>
      <c r="D3411" t="s">
        <v>1074</v>
      </c>
      <c r="E3411" t="s">
        <v>1137</v>
      </c>
      <c r="F3411">
        <f>IF(OR(ISNUMBER(SEARCH(" 4S",porsche_data[[#This Row],[Model]])), ISNUMBER(SEARCH(" S",porsche_data[[#This Row],[Model]]))),1,0)</f>
        <v>1</v>
      </c>
      <c r="G3411">
        <f>IF(ISNUMBER(SEARCH("Turbo",porsche_data[[#This Row],[Model]])),1,0)</f>
        <v>0</v>
      </c>
      <c r="H3411">
        <f>IF(ISNUMBER(SEARCH("GT",porsche_data[[#This Row],[Model]])),1,0)</f>
        <v>0</v>
      </c>
      <c r="I3411">
        <f>IF(ISNUMBER(SEARCH("RS",porsche_data[[#This Row],[Model]])),1,0)</f>
        <v>0</v>
      </c>
      <c r="J3411">
        <f>IF(ISNUMBER(SEARCH("Targa",porsche_data[[#This Row],[Body]])),1,0)</f>
        <v>0</v>
      </c>
      <c r="K3411">
        <f>IF(ISNUMBER(SEARCH("Cabriolet",porsche_data[[#This Row],[Body]])),1,0)</f>
        <v>1</v>
      </c>
      <c r="L3411" t="s">
        <v>16</v>
      </c>
      <c r="N3411" t="s">
        <v>4400</v>
      </c>
      <c r="O3411" t="str">
        <f>IF(ISNUMBER(SEARCH("km",porsche_data[[#This Row],[Mileage0]])),porsche_data[[#This Row],[Mileage0]],"")</f>
        <v/>
      </c>
      <c r="P3411" t="s">
        <v>412</v>
      </c>
      <c r="R3411" t="s">
        <v>395</v>
      </c>
      <c r="T3411" t="s">
        <v>20</v>
      </c>
      <c r="U3411" t="s">
        <v>21</v>
      </c>
      <c r="V3411">
        <f>IF(porsche_data[[#This Row],[Transmission]]="Automatic",1,0)</f>
        <v>0</v>
      </c>
      <c r="W3411">
        <f>IF(porsche_data[[#This Row],[Transmission]]="PDK",1,0)</f>
        <v>0</v>
      </c>
      <c r="X3411" t="s">
        <v>22</v>
      </c>
      <c r="Y3411">
        <f>IF(porsche_data[[#This Row],[Drive]]="Rear drive",0,1)</f>
        <v>0</v>
      </c>
      <c r="Z3411" t="s">
        <v>23</v>
      </c>
      <c r="AA3411" t="s">
        <v>24</v>
      </c>
      <c r="AB3411">
        <f>IF(OR(porsche_data[[#This Row],[Interior Color]]="Black",porsche_data[[#This Row],[Interior Color]]="Beige",porsche_data[[#This Row],[Interior Color]]="Brown",porsche_data[[#This Row],[Interior Color]]="Grey"),0,1)</f>
        <v>0</v>
      </c>
      <c r="AC3411" t="s">
        <v>116</v>
      </c>
      <c r="AD34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12" spans="1:30" hidden="1" x14ac:dyDescent="0.2">
      <c r="A3412" t="s">
        <v>25</v>
      </c>
      <c r="C3412" t="e">
        <f>ABS((porsche_data[[#This Row],[Price]]-#REF!)/#REF!)</f>
        <v>#REF!</v>
      </c>
      <c r="D3412" t="s">
        <v>504</v>
      </c>
      <c r="E3412" t="s">
        <v>505</v>
      </c>
      <c r="F3412">
        <f>IF(OR(ISNUMBER(SEARCH(" 4S",porsche_data[[#This Row],[Model]])), ISNUMBER(SEARCH(" S",porsche_data[[#This Row],[Model]]))),1,0)</f>
        <v>0</v>
      </c>
      <c r="G3412">
        <f>IF(ISNUMBER(SEARCH("Turbo",porsche_data[[#This Row],[Model]])),1,0)</f>
        <v>0</v>
      </c>
      <c r="H3412">
        <f>IF(ISNUMBER(SEARCH("GT",porsche_data[[#This Row],[Model]])),1,0)</f>
        <v>0</v>
      </c>
      <c r="I3412">
        <f>IF(ISNUMBER(SEARCH("RS",porsche_data[[#This Row],[Model]])),1,0)</f>
        <v>0</v>
      </c>
      <c r="J3412">
        <f>IF(ISNUMBER(SEARCH("Targa",porsche_data[[#This Row],[Body]])),1,0)</f>
        <v>1</v>
      </c>
      <c r="K3412">
        <f>IF(ISNUMBER(SEARCH("Cabriolet",porsche_data[[#This Row],[Body]])),1,0)</f>
        <v>0</v>
      </c>
      <c r="L3412" t="s">
        <v>36</v>
      </c>
      <c r="N3412" t="s">
        <v>4252</v>
      </c>
      <c r="O3412" t="str">
        <f>IF(ISNUMBER(SEARCH("km",porsche_data[[#This Row],[Mileage0]])),porsche_data[[#This Row],[Mileage0]],"")</f>
        <v/>
      </c>
      <c r="P3412" t="s">
        <v>59</v>
      </c>
      <c r="R3412" t="s">
        <v>60</v>
      </c>
      <c r="T3412" t="s">
        <v>232</v>
      </c>
      <c r="U3412" t="s">
        <v>21</v>
      </c>
      <c r="V3412">
        <f>IF(porsche_data[[#This Row],[Transmission]]="Automatic",1,0)</f>
        <v>0</v>
      </c>
      <c r="W3412">
        <f>IF(porsche_data[[#This Row],[Transmission]]="PDK",1,0)</f>
        <v>0</v>
      </c>
      <c r="X3412" t="s">
        <v>22</v>
      </c>
      <c r="Y3412">
        <f>IF(porsche_data[[#This Row],[Drive]]="Rear drive",0,1)</f>
        <v>0</v>
      </c>
      <c r="Z3412" t="s">
        <v>23</v>
      </c>
      <c r="AA3412" t="s">
        <v>24</v>
      </c>
      <c r="AB3412">
        <f>IF(OR(porsche_data[[#This Row],[Interior Color]]="Black",porsche_data[[#This Row],[Interior Color]]="Beige",porsche_data[[#This Row],[Interior Color]]="Brown",porsche_data[[#This Row],[Interior Color]]="Grey"),0,1)</f>
        <v>0</v>
      </c>
      <c r="AC3412" t="s">
        <v>116</v>
      </c>
      <c r="AD34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13" spans="1:30" hidden="1" x14ac:dyDescent="0.2">
      <c r="A3413" t="s">
        <v>25</v>
      </c>
      <c r="C3413" t="e">
        <f>ABS((porsche_data[[#This Row],[Price]]-#REF!)/#REF!)</f>
        <v>#REF!</v>
      </c>
      <c r="D3413" t="s">
        <v>49</v>
      </c>
      <c r="E3413" t="s">
        <v>50</v>
      </c>
      <c r="F3413">
        <f>IF(OR(ISNUMBER(SEARCH(" 4S",porsche_data[[#This Row],[Model]])), ISNUMBER(SEARCH(" S",porsche_data[[#This Row],[Model]]))),1,0)</f>
        <v>0</v>
      </c>
      <c r="G3413">
        <f>IF(ISNUMBER(SEARCH("Turbo",porsche_data[[#This Row],[Model]])),1,0)</f>
        <v>0</v>
      </c>
      <c r="H3413">
        <f>IF(ISNUMBER(SEARCH("GT",porsche_data[[#This Row],[Model]])),1,0)</f>
        <v>0</v>
      </c>
      <c r="I3413">
        <f>IF(ISNUMBER(SEARCH("RS",porsche_data[[#This Row],[Model]])),1,0)</f>
        <v>0</v>
      </c>
      <c r="J3413">
        <f>IF(ISNUMBER(SEARCH("Targa",porsche_data[[#This Row],[Body]])),1,0)</f>
        <v>0</v>
      </c>
      <c r="K3413">
        <f>IF(ISNUMBER(SEARCH("Cabriolet",porsche_data[[#This Row],[Body]])),1,0)</f>
        <v>1</v>
      </c>
      <c r="L3413" t="s">
        <v>16</v>
      </c>
      <c r="N3413" t="s">
        <v>2380</v>
      </c>
      <c r="O3413" t="str">
        <f>IF(ISNUMBER(SEARCH("km",porsche_data[[#This Row],[Mileage0]])),porsche_data[[#This Row],[Mileage0]],"")</f>
        <v/>
      </c>
      <c r="P3413" t="s">
        <v>52</v>
      </c>
      <c r="R3413" t="s">
        <v>19</v>
      </c>
      <c r="T3413" t="s">
        <v>232</v>
      </c>
      <c r="U3413" t="s">
        <v>21</v>
      </c>
      <c r="V3413">
        <f>IF(porsche_data[[#This Row],[Transmission]]="Automatic",1,0)</f>
        <v>0</v>
      </c>
      <c r="W3413">
        <f>IF(porsche_data[[#This Row],[Transmission]]="PDK",1,0)</f>
        <v>0</v>
      </c>
      <c r="X3413" t="s">
        <v>22</v>
      </c>
      <c r="Y3413">
        <f>IF(porsche_data[[#This Row],[Drive]]="Rear drive",0,1)</f>
        <v>0</v>
      </c>
      <c r="Z3413" t="s">
        <v>23</v>
      </c>
      <c r="AA3413" t="s">
        <v>32</v>
      </c>
      <c r="AB3413">
        <f>IF(OR(porsche_data[[#This Row],[Interior Color]]="Black",porsche_data[[#This Row],[Interior Color]]="Beige",porsche_data[[#This Row],[Interior Color]]="Brown",porsche_data[[#This Row],[Interior Color]]="Grey"),0,1)</f>
        <v>0</v>
      </c>
      <c r="AC3413" t="s">
        <v>438</v>
      </c>
      <c r="AD34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14" spans="1:30" x14ac:dyDescent="0.2">
      <c r="A3414" t="s">
        <v>554</v>
      </c>
      <c r="B3414">
        <v>74900</v>
      </c>
      <c r="C3414">
        <f>ABS((porsche_data[[#This Row],[Price]]-AVERAGE(B3346:B7801))/_xlfn.STDEV.P(B3346:B7801))</f>
        <v>1.2442369174433525</v>
      </c>
      <c r="D3414" t="s">
        <v>563</v>
      </c>
      <c r="E3414" t="s">
        <v>505</v>
      </c>
      <c r="F3414">
        <f>IF(OR(ISNUMBER(SEARCH(" 4S",porsche_data[[#This Row],[Model]])), ISNUMBER(SEARCH(" S",porsche_data[[#This Row],[Model]]))),1,0)</f>
        <v>0</v>
      </c>
      <c r="G3414">
        <f>IF(ISNUMBER(SEARCH("Turbo",porsche_data[[#This Row],[Model]])),1,0)</f>
        <v>0</v>
      </c>
      <c r="H3414">
        <f>IF(ISNUMBER(SEARCH("GT",porsche_data[[#This Row],[Model]])),1,0)</f>
        <v>0</v>
      </c>
      <c r="I3414">
        <f>IF(ISNUMBER(SEARCH("RS",porsche_data[[#This Row],[Model]])),1,0)</f>
        <v>0</v>
      </c>
      <c r="J3414">
        <f>IF(ISNUMBER(SEARCH("Targa",porsche_data[[#This Row],[Body]])),1,0)</f>
        <v>0</v>
      </c>
      <c r="K3414">
        <f>IF(ISNUMBER(SEARCH("Cabriolet",porsche_data[[#This Row],[Body]])),1,0)</f>
        <v>0</v>
      </c>
      <c r="L3414" t="s">
        <v>44</v>
      </c>
      <c r="M3414">
        <v>911</v>
      </c>
      <c r="N3414" t="s">
        <v>574</v>
      </c>
      <c r="O3414" s="3">
        <f>1*(LEFT(porsche_data[[#This Row],[Mileage0]],FIND(" ",porsche_data[[#This Row],[Mileage0]])-1))</f>
        <v>111999</v>
      </c>
      <c r="P3414" t="s">
        <v>575</v>
      </c>
      <c r="Q3414">
        <v>232</v>
      </c>
      <c r="R3414" t="s">
        <v>60</v>
      </c>
      <c r="S3414">
        <f>1*(LEFT(porsche_data[[#This Row],[Cylinder Capacity]],FIND(" ",porsche_data[[#This Row],[Cylinder Capacity]])-1))</f>
        <v>3.2</v>
      </c>
      <c r="T3414" t="s">
        <v>20</v>
      </c>
      <c r="U3414" t="s">
        <v>21</v>
      </c>
      <c r="V3414">
        <f>IF(porsche_data[[#This Row],[Transmission]]="Automatic",1,0)</f>
        <v>0</v>
      </c>
      <c r="W3414">
        <f>IF(porsche_data[[#This Row],[Transmission]]="PDK",1,0)</f>
        <v>0</v>
      </c>
      <c r="X3414" t="s">
        <v>22</v>
      </c>
      <c r="Y3414">
        <f>IF(porsche_data[[#This Row],[Drive]]="Rear drive",0,1)</f>
        <v>0</v>
      </c>
      <c r="Z3414" t="s">
        <v>23</v>
      </c>
      <c r="AA3414" t="s">
        <v>250</v>
      </c>
      <c r="AB3414">
        <f>IF(OR(porsche_data[[#This Row],[Interior Color]]="Black",porsche_data[[#This Row],[Interior Color]]="Beige",porsche_data[[#This Row],[Interior Color]]="Brown",porsche_data[[#This Row],[Interior Color]]="Grey"),0,1)</f>
        <v>0</v>
      </c>
      <c r="AC3414" t="s">
        <v>40</v>
      </c>
      <c r="AD34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15" spans="1:30" hidden="1" x14ac:dyDescent="0.2">
      <c r="A3415" t="s">
        <v>25</v>
      </c>
      <c r="C3415" t="e">
        <f>ABS((porsche_data[[#This Row],[Price]]-#REF!)/#REF!)</f>
        <v>#REF!</v>
      </c>
      <c r="D3415" t="s">
        <v>25</v>
      </c>
      <c r="E3415" t="s">
        <v>25</v>
      </c>
      <c r="F3415">
        <f>IF(OR(ISNUMBER(SEARCH(" 4S",porsche_data[[#This Row],[Model]])), ISNUMBER(SEARCH(" S",porsche_data[[#This Row],[Model]]))),1,0)</f>
        <v>0</v>
      </c>
      <c r="G3415">
        <f>IF(ISNUMBER(SEARCH("Turbo",porsche_data[[#This Row],[Model]])),1,0)</f>
        <v>0</v>
      </c>
      <c r="H3415">
        <f>IF(ISNUMBER(SEARCH("GT",porsche_data[[#This Row],[Model]])),1,0)</f>
        <v>0</v>
      </c>
      <c r="I3415">
        <f>IF(ISNUMBER(SEARCH("RS",porsche_data[[#This Row],[Model]])),1,0)</f>
        <v>0</v>
      </c>
      <c r="J3415">
        <f>IF(ISNUMBER(SEARCH("Targa",porsche_data[[#This Row],[Body]])),1,0)</f>
        <v>0</v>
      </c>
      <c r="K3415">
        <f>IF(ISNUMBER(SEARCH("Cabriolet",porsche_data[[#This Row],[Body]])),1,0)</f>
        <v>0</v>
      </c>
      <c r="L3415" t="s">
        <v>25</v>
      </c>
      <c r="N3415" t="s">
        <v>25</v>
      </c>
      <c r="O3415" t="str">
        <f>IF(ISNUMBER(SEARCH("km",porsche_data[[#This Row],[Mileage0]])),porsche_data[[#This Row],[Mileage0]],"")</f>
        <v/>
      </c>
      <c r="P3415" t="s">
        <v>25</v>
      </c>
      <c r="R3415" t="s">
        <v>25</v>
      </c>
      <c r="T3415" t="s">
        <v>25</v>
      </c>
      <c r="U3415" t="s">
        <v>25</v>
      </c>
      <c r="V3415">
        <f>IF(porsche_data[[#This Row],[Transmission]]="Automatic",1,0)</f>
        <v>0</v>
      </c>
      <c r="W3415">
        <f>IF(porsche_data[[#This Row],[Transmission]]="PDK",1,0)</f>
        <v>0</v>
      </c>
      <c r="X3415" t="s">
        <v>25</v>
      </c>
      <c r="Y3415">
        <f>IF(porsche_data[[#This Row],[Drive]]="Rear drive",0,1)</f>
        <v>1</v>
      </c>
      <c r="Z3415" t="s">
        <v>25</v>
      </c>
      <c r="AA3415" t="s">
        <v>25</v>
      </c>
      <c r="AB3415">
        <f>IF(OR(porsche_data[[#This Row],[Interior Color]]="Black",porsche_data[[#This Row],[Interior Color]]="Beige",porsche_data[[#This Row],[Interior Color]]="Brown",porsche_data[[#This Row],[Interior Color]]="Grey"),0,1)</f>
        <v>1</v>
      </c>
      <c r="AC3415" t="s">
        <v>25</v>
      </c>
      <c r="AD34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16" spans="1:30" hidden="1" x14ac:dyDescent="0.2">
      <c r="A3416" t="s">
        <v>4402</v>
      </c>
      <c r="C3416" t="e">
        <f>ABS((porsche_data[[#This Row],[Price]]-#REF!)/#REF!)</f>
        <v>#REF!</v>
      </c>
      <c r="D3416" t="s">
        <v>298</v>
      </c>
      <c r="E3416" t="s">
        <v>306</v>
      </c>
      <c r="F3416">
        <f>IF(OR(ISNUMBER(SEARCH(" 4S",porsche_data[[#This Row],[Model]])), ISNUMBER(SEARCH(" S",porsche_data[[#This Row],[Model]]))),1,0)</f>
        <v>0</v>
      </c>
      <c r="G3416">
        <f>IF(ISNUMBER(SEARCH("Turbo",porsche_data[[#This Row],[Model]])),1,0)</f>
        <v>0</v>
      </c>
      <c r="H3416">
        <f>IF(ISNUMBER(SEARCH("GT",porsche_data[[#This Row],[Model]])),1,0)</f>
        <v>1</v>
      </c>
      <c r="I3416">
        <f>IF(ISNUMBER(SEARCH("RS",porsche_data[[#This Row],[Model]])),1,0)</f>
        <v>1</v>
      </c>
      <c r="J3416">
        <f>IF(ISNUMBER(SEARCH("Targa",porsche_data[[#This Row],[Body]])),1,0)</f>
        <v>0</v>
      </c>
      <c r="K3416">
        <f>IF(ISNUMBER(SEARCH("Cabriolet",porsche_data[[#This Row],[Body]])),1,0)</f>
        <v>0</v>
      </c>
      <c r="L3416" t="s">
        <v>44</v>
      </c>
      <c r="N3416" t="s">
        <v>4403</v>
      </c>
      <c r="O3416" t="str">
        <f>IF(ISNUMBER(SEARCH("km",porsche_data[[#This Row],[Mileage0]])),porsche_data[[#This Row],[Mileage0]],"")</f>
        <v/>
      </c>
      <c r="P3416" t="s">
        <v>301</v>
      </c>
      <c r="R3416" t="s">
        <v>19</v>
      </c>
      <c r="T3416" t="s">
        <v>20</v>
      </c>
      <c r="U3416" t="s">
        <v>21</v>
      </c>
      <c r="V3416">
        <f>IF(porsche_data[[#This Row],[Transmission]]="Automatic",1,0)</f>
        <v>0</v>
      </c>
      <c r="W3416">
        <f>IF(porsche_data[[#This Row],[Transmission]]="PDK",1,0)</f>
        <v>0</v>
      </c>
      <c r="X3416" t="s">
        <v>22</v>
      </c>
      <c r="Y3416">
        <f>IF(porsche_data[[#This Row],[Drive]]="Rear drive",0,1)</f>
        <v>0</v>
      </c>
      <c r="Z3416" t="s">
        <v>23</v>
      </c>
      <c r="AA3416" t="s">
        <v>24</v>
      </c>
      <c r="AB3416">
        <f>IF(OR(porsche_data[[#This Row],[Interior Color]]="Black",porsche_data[[#This Row],[Interior Color]]="Beige",porsche_data[[#This Row],[Interior Color]]="Brown",porsche_data[[#This Row],[Interior Color]]="Grey"),0,1)</f>
        <v>0</v>
      </c>
      <c r="AC3416" t="s">
        <v>61</v>
      </c>
      <c r="AD34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17" spans="1:30" hidden="1" x14ac:dyDescent="0.2">
      <c r="A3417" t="s">
        <v>4404</v>
      </c>
      <c r="C3417" t="e">
        <f>ABS((porsche_data[[#This Row],[Price]]-#REF!)/#REF!)</f>
        <v>#REF!</v>
      </c>
      <c r="D3417" t="s">
        <v>492</v>
      </c>
      <c r="E3417" t="s">
        <v>226</v>
      </c>
      <c r="F3417">
        <f>IF(OR(ISNUMBER(SEARCH(" 4S",porsche_data[[#This Row],[Model]])), ISNUMBER(SEARCH(" S",porsche_data[[#This Row],[Model]]))),1,0)</f>
        <v>0</v>
      </c>
      <c r="G3417">
        <f>IF(ISNUMBER(SEARCH("Turbo",porsche_data[[#This Row],[Model]])),1,0)</f>
        <v>0</v>
      </c>
      <c r="H3417">
        <f>IF(ISNUMBER(SEARCH("GT",porsche_data[[#This Row],[Model]])),1,0)</f>
        <v>0</v>
      </c>
      <c r="I3417">
        <f>IF(ISNUMBER(SEARCH("RS",porsche_data[[#This Row],[Model]])),1,0)</f>
        <v>0</v>
      </c>
      <c r="J3417">
        <f>IF(ISNUMBER(SEARCH("Targa",porsche_data[[#This Row],[Body]])),1,0)</f>
        <v>0</v>
      </c>
      <c r="K3417">
        <f>IF(ISNUMBER(SEARCH("Cabriolet",porsche_data[[#This Row],[Body]])),1,0)</f>
        <v>0</v>
      </c>
      <c r="L3417" t="s">
        <v>316</v>
      </c>
      <c r="N3417" t="s">
        <v>25</v>
      </c>
      <c r="O3417" t="str">
        <f>IF(ISNUMBER(SEARCH("km",porsche_data[[#This Row],[Mileage0]])),porsche_data[[#This Row],[Mileage0]],"")</f>
        <v/>
      </c>
      <c r="P3417" t="s">
        <v>25</v>
      </c>
      <c r="R3417" t="s">
        <v>25</v>
      </c>
      <c r="T3417" t="s">
        <v>20</v>
      </c>
      <c r="U3417" t="s">
        <v>21</v>
      </c>
      <c r="V3417">
        <f>IF(porsche_data[[#This Row],[Transmission]]="Automatic",1,0)</f>
        <v>0</v>
      </c>
      <c r="W3417">
        <f>IF(porsche_data[[#This Row],[Transmission]]="PDK",1,0)</f>
        <v>0</v>
      </c>
      <c r="X3417" t="s">
        <v>22</v>
      </c>
      <c r="Y3417">
        <f>IF(porsche_data[[#This Row],[Drive]]="Rear drive",0,1)</f>
        <v>0</v>
      </c>
      <c r="Z3417" t="s">
        <v>23</v>
      </c>
      <c r="AA3417" t="s">
        <v>24</v>
      </c>
      <c r="AB3417">
        <f>IF(OR(porsche_data[[#This Row],[Interior Color]]="Black",porsche_data[[#This Row],[Interior Color]]="Beige",porsche_data[[#This Row],[Interior Color]]="Brown",porsche_data[[#This Row],[Interior Color]]="Grey"),0,1)</f>
        <v>0</v>
      </c>
      <c r="AC3417" t="s">
        <v>54</v>
      </c>
      <c r="AD34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18" spans="1:30" x14ac:dyDescent="0.2">
      <c r="A3418" t="s">
        <v>554</v>
      </c>
      <c r="B3418">
        <v>74900</v>
      </c>
      <c r="C3418">
        <f>ABS((porsche_data[[#This Row],[Price]]-AVERAGE(B3350:B7805))/_xlfn.STDEV.P(B3350:B7805))</f>
        <v>1.253522801422382</v>
      </c>
      <c r="D3418" t="s">
        <v>303</v>
      </c>
      <c r="E3418" t="s">
        <v>608</v>
      </c>
      <c r="F3418">
        <f>IF(OR(ISNUMBER(SEARCH(" 4S",porsche_data[[#This Row],[Model]])), ISNUMBER(SEARCH(" S",porsche_data[[#This Row],[Model]]))),1,0)</f>
        <v>0</v>
      </c>
      <c r="G3418">
        <f>IF(ISNUMBER(SEARCH("Turbo",porsche_data[[#This Row],[Model]])),1,0)</f>
        <v>0</v>
      </c>
      <c r="H3418">
        <f>IF(ISNUMBER(SEARCH("GT",porsche_data[[#This Row],[Model]])),1,0)</f>
        <v>0</v>
      </c>
      <c r="I3418">
        <f>IF(ISNUMBER(SEARCH("RS",porsche_data[[#This Row],[Model]])),1,0)</f>
        <v>0</v>
      </c>
      <c r="J3418">
        <f>IF(ISNUMBER(SEARCH("Targa",porsche_data[[#This Row],[Body]])),1,0)</f>
        <v>1</v>
      </c>
      <c r="K3418">
        <f>IF(ISNUMBER(SEARCH("Cabriolet",porsche_data[[#This Row],[Body]])),1,0)</f>
        <v>0</v>
      </c>
      <c r="L3418" t="s">
        <v>36</v>
      </c>
      <c r="M3418">
        <v>997</v>
      </c>
      <c r="N3418" t="s">
        <v>887</v>
      </c>
      <c r="O3418" s="3">
        <f>1*(LEFT(porsche_data[[#This Row],[Mileage0]],FIND(" ",porsche_data[[#This Row],[Mileage0]])-1))</f>
        <v>78000</v>
      </c>
      <c r="P3418" t="s">
        <v>30</v>
      </c>
      <c r="Q3418">
        <v>345</v>
      </c>
      <c r="R3418" t="s">
        <v>19</v>
      </c>
      <c r="S3418">
        <f>1*(LEFT(porsche_data[[#This Row],[Cylinder Capacity]],FIND(" ",porsche_data[[#This Row],[Cylinder Capacity]])-1))</f>
        <v>3.6</v>
      </c>
      <c r="T3418" t="s">
        <v>20</v>
      </c>
      <c r="U3418" t="s">
        <v>31</v>
      </c>
      <c r="V3418">
        <f>IF(porsche_data[[#This Row],[Transmission]]="Automatic",1,0)</f>
        <v>0</v>
      </c>
      <c r="W3418">
        <f>IF(porsche_data[[#This Row],[Transmission]]="PDK",1,0)</f>
        <v>1</v>
      </c>
      <c r="X3418" t="s">
        <v>46</v>
      </c>
      <c r="Y3418">
        <f>IF(porsche_data[[#This Row],[Drive]]="Rear drive",0,1)</f>
        <v>1</v>
      </c>
      <c r="Z3418" t="s">
        <v>23</v>
      </c>
      <c r="AA3418" t="s">
        <v>24</v>
      </c>
      <c r="AB3418">
        <f>IF(OR(porsche_data[[#This Row],[Interior Color]]="Black",porsche_data[[#This Row],[Interior Color]]="Beige",porsche_data[[#This Row],[Interior Color]]="Brown",porsche_data[[#This Row],[Interior Color]]="Grey"),0,1)</f>
        <v>0</v>
      </c>
      <c r="AC3418" t="s">
        <v>24</v>
      </c>
      <c r="AD34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19" spans="1:30" hidden="1" x14ac:dyDescent="0.2">
      <c r="A3419" t="s">
        <v>25</v>
      </c>
      <c r="C3419" t="e">
        <f>ABS((porsche_data[[#This Row],[Price]]-#REF!)/#REF!)</f>
        <v>#REF!</v>
      </c>
      <c r="D3419" t="s">
        <v>106</v>
      </c>
      <c r="E3419" t="s">
        <v>102</v>
      </c>
      <c r="F3419">
        <f>IF(OR(ISNUMBER(SEARCH(" 4S",porsche_data[[#This Row],[Model]])), ISNUMBER(SEARCH(" S",porsche_data[[#This Row],[Model]]))),1,0)</f>
        <v>0</v>
      </c>
      <c r="G3419">
        <f>IF(ISNUMBER(SEARCH("Turbo",porsche_data[[#This Row],[Model]])),1,0)</f>
        <v>0</v>
      </c>
      <c r="H3419">
        <f>IF(ISNUMBER(SEARCH("GT",porsche_data[[#This Row],[Model]])),1,0)</f>
        <v>0</v>
      </c>
      <c r="I3419">
        <f>IF(ISNUMBER(SEARCH("RS",porsche_data[[#This Row],[Model]])),1,0)</f>
        <v>0</v>
      </c>
      <c r="J3419">
        <f>IF(ISNUMBER(SEARCH("Targa",porsche_data[[#This Row],[Body]])),1,0)</f>
        <v>0</v>
      </c>
      <c r="K3419">
        <f>IF(ISNUMBER(SEARCH("Cabriolet",porsche_data[[#This Row],[Body]])),1,0)</f>
        <v>0</v>
      </c>
      <c r="L3419" t="s">
        <v>44</v>
      </c>
      <c r="N3419" t="s">
        <v>25</v>
      </c>
      <c r="O3419" t="str">
        <f>IF(ISNUMBER(SEARCH("km",porsche_data[[#This Row],[Mileage0]])),porsche_data[[#This Row],[Mileage0]],"")</f>
        <v/>
      </c>
      <c r="P3419" t="s">
        <v>104</v>
      </c>
      <c r="R3419" t="s">
        <v>88</v>
      </c>
      <c r="T3419" t="s">
        <v>20</v>
      </c>
      <c r="U3419" t="s">
        <v>21</v>
      </c>
      <c r="V3419">
        <f>IF(porsche_data[[#This Row],[Transmission]]="Automatic",1,0)</f>
        <v>0</v>
      </c>
      <c r="W3419">
        <f>IF(porsche_data[[#This Row],[Transmission]]="PDK",1,0)</f>
        <v>0</v>
      </c>
      <c r="X3419" t="s">
        <v>22</v>
      </c>
      <c r="Y3419">
        <f>IF(porsche_data[[#This Row],[Drive]]="Rear drive",0,1)</f>
        <v>0</v>
      </c>
      <c r="Z3419" t="s">
        <v>23</v>
      </c>
      <c r="AA3419" t="s">
        <v>24</v>
      </c>
      <c r="AB3419">
        <f>IF(OR(porsche_data[[#This Row],[Interior Color]]="Black",porsche_data[[#This Row],[Interior Color]]="Beige",porsche_data[[#This Row],[Interior Color]]="Brown",porsche_data[[#This Row],[Interior Color]]="Grey"),0,1)</f>
        <v>0</v>
      </c>
      <c r="AC3419" t="s">
        <v>54</v>
      </c>
      <c r="AD34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20" spans="1:30" hidden="1" x14ac:dyDescent="0.2">
      <c r="A3420" t="s">
        <v>1511</v>
      </c>
      <c r="C3420" t="e">
        <f>ABS((porsche_data[[#This Row],[Price]]-#REF!)/#REF!)</f>
        <v>#REF!</v>
      </c>
      <c r="D3420" t="s">
        <v>229</v>
      </c>
      <c r="E3420" t="s">
        <v>581</v>
      </c>
      <c r="F3420">
        <f>IF(OR(ISNUMBER(SEARCH(" 4S",porsche_data[[#This Row],[Model]])), ISNUMBER(SEARCH(" S",porsche_data[[#This Row],[Model]]))),1,0)</f>
        <v>1</v>
      </c>
      <c r="G3420">
        <f>IF(ISNUMBER(SEARCH("Turbo",porsche_data[[#This Row],[Model]])),1,0)</f>
        <v>0</v>
      </c>
      <c r="H3420">
        <f>IF(ISNUMBER(SEARCH("GT",porsche_data[[#This Row],[Model]])),1,0)</f>
        <v>0</v>
      </c>
      <c r="I3420">
        <f>IF(ISNUMBER(SEARCH("RS",porsche_data[[#This Row],[Model]])),1,0)</f>
        <v>0</v>
      </c>
      <c r="J3420">
        <f>IF(ISNUMBER(SEARCH("Targa",porsche_data[[#This Row],[Body]])),1,0)</f>
        <v>0</v>
      </c>
      <c r="K3420">
        <f>IF(ISNUMBER(SEARCH("Cabriolet",porsche_data[[#This Row],[Body]])),1,0)</f>
        <v>0</v>
      </c>
      <c r="L3420" t="s">
        <v>44</v>
      </c>
      <c r="N3420" t="s">
        <v>313</v>
      </c>
      <c r="O3420" t="str">
        <f>IF(ISNUMBER(SEARCH("km",porsche_data[[#This Row],[Mileage0]])),porsche_data[[#This Row],[Mileage0]],"")</f>
        <v>60000 km</v>
      </c>
      <c r="P3420" t="s">
        <v>289</v>
      </c>
      <c r="R3420" t="s">
        <v>584</v>
      </c>
      <c r="T3420" t="s">
        <v>20</v>
      </c>
      <c r="U3420" t="s">
        <v>21</v>
      </c>
      <c r="V3420">
        <f>IF(porsche_data[[#This Row],[Transmission]]="Automatic",1,0)</f>
        <v>0</v>
      </c>
      <c r="W3420">
        <f>IF(porsche_data[[#This Row],[Transmission]]="PDK",1,0)</f>
        <v>0</v>
      </c>
      <c r="X3420" t="s">
        <v>22</v>
      </c>
      <c r="Y3420">
        <f>IF(porsche_data[[#This Row],[Drive]]="Rear drive",0,1)</f>
        <v>0</v>
      </c>
      <c r="Z3420" t="s">
        <v>23</v>
      </c>
      <c r="AA3420" t="s">
        <v>24</v>
      </c>
      <c r="AB3420">
        <f>IF(OR(porsche_data[[#This Row],[Interior Color]]="Black",porsche_data[[#This Row],[Interior Color]]="Beige",porsche_data[[#This Row],[Interior Color]]="Brown",porsche_data[[#This Row],[Interior Color]]="Grey"),0,1)</f>
        <v>0</v>
      </c>
      <c r="AC3420" t="s">
        <v>32</v>
      </c>
      <c r="AD34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21" spans="1:30" hidden="1" x14ac:dyDescent="0.2">
      <c r="A3421" t="s">
        <v>25</v>
      </c>
      <c r="C3421" t="e">
        <f>ABS((porsche_data[[#This Row],[Price]]-#REF!)/#REF!)</f>
        <v>#REF!</v>
      </c>
      <c r="D3421" t="s">
        <v>25</v>
      </c>
      <c r="E3421" t="s">
        <v>25</v>
      </c>
      <c r="F3421">
        <f>IF(OR(ISNUMBER(SEARCH(" 4S",porsche_data[[#This Row],[Model]])), ISNUMBER(SEARCH(" S",porsche_data[[#This Row],[Model]]))),1,0)</f>
        <v>0</v>
      </c>
      <c r="G3421">
        <f>IF(ISNUMBER(SEARCH("Turbo",porsche_data[[#This Row],[Model]])),1,0)</f>
        <v>0</v>
      </c>
      <c r="H3421">
        <f>IF(ISNUMBER(SEARCH("GT",porsche_data[[#This Row],[Model]])),1,0)</f>
        <v>0</v>
      </c>
      <c r="I3421">
        <f>IF(ISNUMBER(SEARCH("RS",porsche_data[[#This Row],[Model]])),1,0)</f>
        <v>0</v>
      </c>
      <c r="J3421">
        <f>IF(ISNUMBER(SEARCH("Targa",porsche_data[[#This Row],[Body]])),1,0)</f>
        <v>0</v>
      </c>
      <c r="K3421">
        <f>IF(ISNUMBER(SEARCH("Cabriolet",porsche_data[[#This Row],[Body]])),1,0)</f>
        <v>0</v>
      </c>
      <c r="L3421" t="s">
        <v>25</v>
      </c>
      <c r="N3421" t="s">
        <v>25</v>
      </c>
      <c r="O3421" t="str">
        <f>IF(ISNUMBER(SEARCH("km",porsche_data[[#This Row],[Mileage0]])),porsche_data[[#This Row],[Mileage0]],"")</f>
        <v/>
      </c>
      <c r="P3421" t="s">
        <v>25</v>
      </c>
      <c r="R3421" t="s">
        <v>25</v>
      </c>
      <c r="T3421" t="s">
        <v>25</v>
      </c>
      <c r="U3421" t="s">
        <v>25</v>
      </c>
      <c r="V3421">
        <f>IF(porsche_data[[#This Row],[Transmission]]="Automatic",1,0)</f>
        <v>0</v>
      </c>
      <c r="W3421">
        <f>IF(porsche_data[[#This Row],[Transmission]]="PDK",1,0)</f>
        <v>0</v>
      </c>
      <c r="X3421" t="s">
        <v>25</v>
      </c>
      <c r="Y3421">
        <f>IF(porsche_data[[#This Row],[Drive]]="Rear drive",0,1)</f>
        <v>1</v>
      </c>
      <c r="Z3421" t="s">
        <v>25</v>
      </c>
      <c r="AA3421" t="s">
        <v>25</v>
      </c>
      <c r="AB3421">
        <f>IF(OR(porsche_data[[#This Row],[Interior Color]]="Black",porsche_data[[#This Row],[Interior Color]]="Beige",porsche_data[[#This Row],[Interior Color]]="Brown",porsche_data[[#This Row],[Interior Color]]="Grey"),0,1)</f>
        <v>1</v>
      </c>
      <c r="AC3421" t="s">
        <v>25</v>
      </c>
      <c r="AD34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22" spans="1:30" x14ac:dyDescent="0.2">
      <c r="A3422" t="s">
        <v>554</v>
      </c>
      <c r="B3422">
        <v>74900</v>
      </c>
      <c r="C3422">
        <f>ABS((porsche_data[[#This Row],[Price]]-AVERAGE(B3354:B7809))/_xlfn.STDEV.P(B3354:B7809))</f>
        <v>1.2627128844393309</v>
      </c>
      <c r="D3422" t="s">
        <v>324</v>
      </c>
      <c r="E3422" t="s">
        <v>321</v>
      </c>
      <c r="F3422">
        <f>IF(OR(ISNUMBER(SEARCH(" 4S",porsche_data[[#This Row],[Model]])), ISNUMBER(SEARCH(" S",porsche_data[[#This Row],[Model]]))),1,0)</f>
        <v>0</v>
      </c>
      <c r="G3422">
        <f>IF(ISNUMBER(SEARCH("Turbo",porsche_data[[#This Row],[Model]])),1,0)</f>
        <v>1</v>
      </c>
      <c r="H3422">
        <f>IF(ISNUMBER(SEARCH("GT",porsche_data[[#This Row],[Model]])),1,0)</f>
        <v>0</v>
      </c>
      <c r="I3422">
        <f>IF(ISNUMBER(SEARCH("RS",porsche_data[[#This Row],[Model]])),1,0)</f>
        <v>0</v>
      </c>
      <c r="J3422">
        <f>IF(ISNUMBER(SEARCH("Targa",porsche_data[[#This Row],[Body]])),1,0)</f>
        <v>0</v>
      </c>
      <c r="K3422">
        <f>IF(ISNUMBER(SEARCH("Cabriolet",porsche_data[[#This Row],[Body]])),1,0)</f>
        <v>0</v>
      </c>
      <c r="L3422" t="s">
        <v>44</v>
      </c>
      <c r="M3422">
        <v>996</v>
      </c>
      <c r="N3422" t="s">
        <v>1237</v>
      </c>
      <c r="O3422" s="3">
        <f>1*(LEFT(porsche_data[[#This Row],[Mileage0]],FIND(" ",porsche_data[[#This Row],[Mileage0]])-1))</f>
        <v>108000</v>
      </c>
      <c r="P3422" t="s">
        <v>2615</v>
      </c>
      <c r="Q3422">
        <v>446</v>
      </c>
      <c r="R3422" t="s">
        <v>19</v>
      </c>
      <c r="S3422">
        <f>1*(LEFT(porsche_data[[#This Row],[Cylinder Capacity]],FIND(" ",porsche_data[[#This Row],[Cylinder Capacity]])-1))</f>
        <v>3.6</v>
      </c>
      <c r="T3422" t="s">
        <v>20</v>
      </c>
      <c r="U3422" t="s">
        <v>21</v>
      </c>
      <c r="V3422">
        <f>IF(porsche_data[[#This Row],[Transmission]]="Automatic",1,0)</f>
        <v>0</v>
      </c>
      <c r="W3422">
        <f>IF(porsche_data[[#This Row],[Transmission]]="PDK",1,0)</f>
        <v>0</v>
      </c>
      <c r="X3422" t="s">
        <v>46</v>
      </c>
      <c r="Y3422">
        <f>IF(porsche_data[[#This Row],[Drive]]="Rear drive",0,1)</f>
        <v>1</v>
      </c>
      <c r="Z3422" t="s">
        <v>23</v>
      </c>
      <c r="AA3422" t="s">
        <v>32</v>
      </c>
      <c r="AB3422">
        <f>IF(OR(porsche_data[[#This Row],[Interior Color]]="Black",porsche_data[[#This Row],[Interior Color]]="Beige",porsche_data[[#This Row],[Interior Color]]="Brown",porsche_data[[#This Row],[Interior Color]]="Grey"),0,1)</f>
        <v>0</v>
      </c>
      <c r="AC3422" t="s">
        <v>32</v>
      </c>
      <c r="AD34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23" spans="1:30" hidden="1" x14ac:dyDescent="0.2">
      <c r="A3423" t="s">
        <v>1923</v>
      </c>
      <c r="C3423" t="e">
        <f>ABS((porsche_data[[#This Row],[Price]]-#REF!)/#REF!)</f>
        <v>#REF!</v>
      </c>
      <c r="D3423" t="s">
        <v>2123</v>
      </c>
      <c r="E3423" t="s">
        <v>2589</v>
      </c>
      <c r="F3423">
        <f>IF(OR(ISNUMBER(SEARCH(" 4S",porsche_data[[#This Row],[Model]])), ISNUMBER(SEARCH(" S",porsche_data[[#This Row],[Model]]))),1,0)</f>
        <v>1</v>
      </c>
      <c r="G3423">
        <f>IF(ISNUMBER(SEARCH("Turbo",porsche_data[[#This Row],[Model]])),1,0)</f>
        <v>0</v>
      </c>
      <c r="H3423">
        <f>IF(ISNUMBER(SEARCH("GT",porsche_data[[#This Row],[Model]])),1,0)</f>
        <v>0</v>
      </c>
      <c r="I3423">
        <f>IF(ISNUMBER(SEARCH("RS",porsche_data[[#This Row],[Model]])),1,0)</f>
        <v>0</v>
      </c>
      <c r="J3423">
        <f>IF(ISNUMBER(SEARCH("Targa",porsche_data[[#This Row],[Body]])),1,0)</f>
        <v>0</v>
      </c>
      <c r="K3423">
        <f>IF(ISNUMBER(SEARCH("Cabriolet",porsche_data[[#This Row],[Body]])),1,0)</f>
        <v>0</v>
      </c>
      <c r="L3423" t="s">
        <v>44</v>
      </c>
      <c r="N3423" t="s">
        <v>25</v>
      </c>
      <c r="O3423" t="str">
        <f>IF(ISNUMBER(SEARCH("km",porsche_data[[#This Row],[Mileage0]])),porsche_data[[#This Row],[Mileage0]],"")</f>
        <v/>
      </c>
      <c r="P3423" t="s">
        <v>412</v>
      </c>
      <c r="R3423" t="s">
        <v>395</v>
      </c>
      <c r="T3423" t="s">
        <v>20</v>
      </c>
      <c r="U3423" t="s">
        <v>21</v>
      </c>
      <c r="V3423">
        <f>IF(porsche_data[[#This Row],[Transmission]]="Automatic",1,0)</f>
        <v>0</v>
      </c>
      <c r="W3423">
        <f>IF(porsche_data[[#This Row],[Transmission]]="PDK",1,0)</f>
        <v>0</v>
      </c>
      <c r="X3423" t="s">
        <v>22</v>
      </c>
      <c r="Y3423">
        <f>IF(porsche_data[[#This Row],[Drive]]="Rear drive",0,1)</f>
        <v>0</v>
      </c>
      <c r="Z3423" t="s">
        <v>23</v>
      </c>
      <c r="AA3423" t="s">
        <v>32</v>
      </c>
      <c r="AB3423">
        <f>IF(OR(porsche_data[[#This Row],[Interior Color]]="Black",porsche_data[[#This Row],[Interior Color]]="Beige",porsche_data[[#This Row],[Interior Color]]="Brown",porsche_data[[#This Row],[Interior Color]]="Grey"),0,1)</f>
        <v>0</v>
      </c>
      <c r="AC3423" t="s">
        <v>54</v>
      </c>
      <c r="AD34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24" spans="1:30" hidden="1" x14ac:dyDescent="0.2">
      <c r="A3424" t="s">
        <v>4406</v>
      </c>
      <c r="C3424" t="e">
        <f>ABS((porsche_data[[#This Row],[Price]]-#REF!)/#REF!)</f>
        <v>#REF!</v>
      </c>
      <c r="D3424" t="s">
        <v>1141</v>
      </c>
      <c r="E3424" t="s">
        <v>1142</v>
      </c>
      <c r="F3424">
        <f>IF(OR(ISNUMBER(SEARCH(" 4S",porsche_data[[#This Row],[Model]])), ISNUMBER(SEARCH(" S",porsche_data[[#This Row],[Model]]))),1,0)</f>
        <v>0</v>
      </c>
      <c r="G3424">
        <f>IF(ISNUMBER(SEARCH("Turbo",porsche_data[[#This Row],[Model]])),1,0)</f>
        <v>0</v>
      </c>
      <c r="H3424">
        <f>IF(ISNUMBER(SEARCH("GT",porsche_data[[#This Row],[Model]])),1,0)</f>
        <v>0</v>
      </c>
      <c r="I3424">
        <f>IF(ISNUMBER(SEARCH("RS",porsche_data[[#This Row],[Model]])),1,0)</f>
        <v>0</v>
      </c>
      <c r="J3424">
        <f>IF(ISNUMBER(SEARCH("Targa",porsche_data[[#This Row],[Body]])),1,0)</f>
        <v>0</v>
      </c>
      <c r="K3424">
        <f>IF(ISNUMBER(SEARCH("Cabriolet",porsche_data[[#This Row],[Body]])),1,0)</f>
        <v>0</v>
      </c>
      <c r="L3424" t="s">
        <v>44</v>
      </c>
      <c r="N3424" t="s">
        <v>452</v>
      </c>
      <c r="O3424" t="str">
        <f>IF(ISNUMBER(SEARCH("km",porsche_data[[#This Row],[Mileage0]])),porsche_data[[#This Row],[Mileage0]],"")</f>
        <v>51000 km</v>
      </c>
      <c r="P3424" t="s">
        <v>1143</v>
      </c>
      <c r="R3424" t="s">
        <v>1144</v>
      </c>
      <c r="T3424" t="s">
        <v>20</v>
      </c>
      <c r="U3424" t="s">
        <v>21</v>
      </c>
      <c r="V3424">
        <f>IF(porsche_data[[#This Row],[Transmission]]="Automatic",1,0)</f>
        <v>0</v>
      </c>
      <c r="W3424">
        <f>IF(porsche_data[[#This Row],[Transmission]]="PDK",1,0)</f>
        <v>0</v>
      </c>
      <c r="X3424" t="s">
        <v>22</v>
      </c>
      <c r="Y3424">
        <f>IF(porsche_data[[#This Row],[Drive]]="Rear drive",0,1)</f>
        <v>0</v>
      </c>
      <c r="Z3424" t="s">
        <v>23</v>
      </c>
      <c r="AA3424" t="s">
        <v>116</v>
      </c>
      <c r="AB3424">
        <f>IF(OR(porsche_data[[#This Row],[Interior Color]]="Black",porsche_data[[#This Row],[Interior Color]]="Beige",porsche_data[[#This Row],[Interior Color]]="Brown",porsche_data[[#This Row],[Interior Color]]="Grey"),0,1)</f>
        <v>1</v>
      </c>
      <c r="AC3424" t="s">
        <v>99</v>
      </c>
      <c r="AD34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25" spans="1:30" x14ac:dyDescent="0.2">
      <c r="A3425" t="s">
        <v>554</v>
      </c>
      <c r="B3425">
        <v>74900</v>
      </c>
      <c r="C3425">
        <f>ABS((porsche_data[[#This Row],[Price]]-AVERAGE(B3357:B7812))/_xlfn.STDEV.P(B3357:B7812))</f>
        <v>1.2720913019422828</v>
      </c>
      <c r="D3425" t="s">
        <v>49</v>
      </c>
      <c r="E3425" t="s">
        <v>827</v>
      </c>
      <c r="F3425">
        <f>IF(OR(ISNUMBER(SEARCH(" 4S",porsche_data[[#This Row],[Model]])), ISNUMBER(SEARCH(" S",porsche_data[[#This Row],[Model]]))),1,0)</f>
        <v>0</v>
      </c>
      <c r="G3425">
        <f>IF(ISNUMBER(SEARCH("Turbo",porsche_data[[#This Row],[Model]])),1,0)</f>
        <v>0</v>
      </c>
      <c r="H3425">
        <f>IF(ISNUMBER(SEARCH("GT",porsche_data[[#This Row],[Model]])),1,0)</f>
        <v>0</v>
      </c>
      <c r="I3425">
        <f>IF(ISNUMBER(SEARCH("RS",porsche_data[[#This Row],[Model]])),1,0)</f>
        <v>0</v>
      </c>
      <c r="J3425">
        <f>IF(ISNUMBER(SEARCH("Targa",porsche_data[[#This Row],[Body]])),1,0)</f>
        <v>0</v>
      </c>
      <c r="K3425">
        <f>IF(ISNUMBER(SEARCH("Cabriolet",porsche_data[[#This Row],[Body]])),1,0)</f>
        <v>0</v>
      </c>
      <c r="L3425" t="s">
        <v>44</v>
      </c>
      <c r="M3425">
        <v>993</v>
      </c>
      <c r="N3425" t="s">
        <v>2839</v>
      </c>
      <c r="O3425" s="3">
        <f>1*(LEFT(porsche_data[[#This Row],[Mileage0]],FIND(" ",porsche_data[[#This Row],[Mileage0]])-1))</f>
        <v>142600</v>
      </c>
      <c r="P3425" t="s">
        <v>52</v>
      </c>
      <c r="Q3425">
        <v>272</v>
      </c>
      <c r="R3425" t="s">
        <v>19</v>
      </c>
      <c r="S3425">
        <f>1*(LEFT(porsche_data[[#This Row],[Cylinder Capacity]],FIND(" ",porsche_data[[#This Row],[Cylinder Capacity]])-1))</f>
        <v>3.6</v>
      </c>
      <c r="T3425" t="s">
        <v>20</v>
      </c>
      <c r="U3425" t="s">
        <v>21</v>
      </c>
      <c r="V3425">
        <f>IF(porsche_data[[#This Row],[Transmission]]="Automatic",1,0)</f>
        <v>0</v>
      </c>
      <c r="W3425">
        <f>IF(porsche_data[[#This Row],[Transmission]]="PDK",1,0)</f>
        <v>0</v>
      </c>
      <c r="X3425" t="s">
        <v>22</v>
      </c>
      <c r="Y3425">
        <f>IF(porsche_data[[#This Row],[Drive]]="Rear drive",0,1)</f>
        <v>0</v>
      </c>
      <c r="Z3425" t="s">
        <v>23</v>
      </c>
      <c r="AA3425" t="s">
        <v>24</v>
      </c>
      <c r="AB3425">
        <f>IF(OR(porsche_data[[#This Row],[Interior Color]]="Black",porsche_data[[#This Row],[Interior Color]]="Beige",porsche_data[[#This Row],[Interior Color]]="Brown",porsche_data[[#This Row],[Interior Color]]="Grey"),0,1)</f>
        <v>0</v>
      </c>
      <c r="AC3425" t="s">
        <v>54</v>
      </c>
      <c r="AD34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26" spans="1:30" hidden="1" x14ac:dyDescent="0.2">
      <c r="A3426" t="s">
        <v>25</v>
      </c>
      <c r="C3426" t="e">
        <f>ABS((porsche_data[[#This Row],[Price]]-#REF!)/#REF!)</f>
        <v>#REF!</v>
      </c>
      <c r="D3426" t="s">
        <v>93</v>
      </c>
      <c r="E3426" t="s">
        <v>1069</v>
      </c>
      <c r="F3426">
        <f>IF(OR(ISNUMBER(SEARCH(" 4S",porsche_data[[#This Row],[Model]])), ISNUMBER(SEARCH(" S",porsche_data[[#This Row],[Model]]))),1,0)</f>
        <v>1</v>
      </c>
      <c r="G3426">
        <f>IF(ISNUMBER(SEARCH("Turbo",porsche_data[[#This Row],[Model]])),1,0)</f>
        <v>1</v>
      </c>
      <c r="H3426">
        <f>IF(ISNUMBER(SEARCH("GT",porsche_data[[#This Row],[Model]])),1,0)</f>
        <v>0</v>
      </c>
      <c r="I3426">
        <f>IF(ISNUMBER(SEARCH("RS",porsche_data[[#This Row],[Model]])),1,0)</f>
        <v>0</v>
      </c>
      <c r="J3426">
        <f>IF(ISNUMBER(SEARCH("Targa",porsche_data[[#This Row],[Body]])),1,0)</f>
        <v>0</v>
      </c>
      <c r="K3426">
        <f>IF(ISNUMBER(SEARCH("Cabriolet",porsche_data[[#This Row],[Body]])),1,0)</f>
        <v>1</v>
      </c>
      <c r="L3426" t="s">
        <v>16</v>
      </c>
      <c r="N3426" t="s">
        <v>4407</v>
      </c>
      <c r="O3426" t="str">
        <f>IF(ISNUMBER(SEARCH("km",porsche_data[[#This Row],[Mileage0]])),porsche_data[[#This Row],[Mileage0]],"")</f>
        <v/>
      </c>
      <c r="P3426" t="s">
        <v>1071</v>
      </c>
      <c r="R3426" t="s">
        <v>88</v>
      </c>
      <c r="T3426" t="s">
        <v>20</v>
      </c>
      <c r="U3426" t="s">
        <v>31</v>
      </c>
      <c r="V3426">
        <f>IF(porsche_data[[#This Row],[Transmission]]="Automatic",1,0)</f>
        <v>0</v>
      </c>
      <c r="W3426">
        <f>IF(porsche_data[[#This Row],[Transmission]]="PDK",1,0)</f>
        <v>1</v>
      </c>
      <c r="X3426" t="s">
        <v>46</v>
      </c>
      <c r="Y3426">
        <f>IF(porsche_data[[#This Row],[Drive]]="Rear drive",0,1)</f>
        <v>1</v>
      </c>
      <c r="Z3426" t="s">
        <v>23</v>
      </c>
      <c r="AA3426" t="s">
        <v>24</v>
      </c>
      <c r="AB3426">
        <f>IF(OR(porsche_data[[#This Row],[Interior Color]]="Black",porsche_data[[#This Row],[Interior Color]]="Beige",porsche_data[[#This Row],[Interior Color]]="Brown",porsche_data[[#This Row],[Interior Color]]="Grey"),0,1)</f>
        <v>0</v>
      </c>
      <c r="AC3426" t="s">
        <v>40</v>
      </c>
      <c r="AD34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27" spans="1:30" hidden="1" x14ac:dyDescent="0.2">
      <c r="A3427" t="s">
        <v>25</v>
      </c>
      <c r="C3427" t="e">
        <f>ABS((porsche_data[[#This Row],[Price]]-#REF!)/#REF!)</f>
        <v>#REF!</v>
      </c>
      <c r="D3427" t="s">
        <v>25</v>
      </c>
      <c r="E3427" t="s">
        <v>25</v>
      </c>
      <c r="F3427">
        <f>IF(OR(ISNUMBER(SEARCH(" 4S",porsche_data[[#This Row],[Model]])), ISNUMBER(SEARCH(" S",porsche_data[[#This Row],[Model]]))),1,0)</f>
        <v>0</v>
      </c>
      <c r="G3427">
        <f>IF(ISNUMBER(SEARCH("Turbo",porsche_data[[#This Row],[Model]])),1,0)</f>
        <v>0</v>
      </c>
      <c r="H3427">
        <f>IF(ISNUMBER(SEARCH("GT",porsche_data[[#This Row],[Model]])),1,0)</f>
        <v>0</v>
      </c>
      <c r="I3427">
        <f>IF(ISNUMBER(SEARCH("RS",porsche_data[[#This Row],[Model]])),1,0)</f>
        <v>0</v>
      </c>
      <c r="J3427">
        <f>IF(ISNUMBER(SEARCH("Targa",porsche_data[[#This Row],[Body]])),1,0)</f>
        <v>0</v>
      </c>
      <c r="K3427">
        <f>IF(ISNUMBER(SEARCH("Cabriolet",porsche_data[[#This Row],[Body]])),1,0)</f>
        <v>0</v>
      </c>
      <c r="L3427" t="s">
        <v>25</v>
      </c>
      <c r="N3427" t="s">
        <v>25</v>
      </c>
      <c r="O3427" t="str">
        <f>IF(ISNUMBER(SEARCH("km",porsche_data[[#This Row],[Mileage0]])),porsche_data[[#This Row],[Mileage0]],"")</f>
        <v/>
      </c>
      <c r="P3427" t="s">
        <v>25</v>
      </c>
      <c r="R3427" t="s">
        <v>25</v>
      </c>
      <c r="T3427" t="s">
        <v>25</v>
      </c>
      <c r="U3427" t="s">
        <v>25</v>
      </c>
      <c r="V3427">
        <f>IF(porsche_data[[#This Row],[Transmission]]="Automatic",1,0)</f>
        <v>0</v>
      </c>
      <c r="W3427">
        <f>IF(porsche_data[[#This Row],[Transmission]]="PDK",1,0)</f>
        <v>0</v>
      </c>
      <c r="X3427" t="s">
        <v>25</v>
      </c>
      <c r="Y3427">
        <f>IF(porsche_data[[#This Row],[Drive]]="Rear drive",0,1)</f>
        <v>1</v>
      </c>
      <c r="Z3427" t="s">
        <v>25</v>
      </c>
      <c r="AA3427" t="s">
        <v>25</v>
      </c>
      <c r="AB3427">
        <f>IF(OR(porsche_data[[#This Row],[Interior Color]]="Black",porsche_data[[#This Row],[Interior Color]]="Beige",porsche_data[[#This Row],[Interior Color]]="Brown",porsche_data[[#This Row],[Interior Color]]="Grey"),0,1)</f>
        <v>1</v>
      </c>
      <c r="AC3427" t="s">
        <v>25</v>
      </c>
      <c r="AD34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28" spans="1:30" hidden="1" x14ac:dyDescent="0.2">
      <c r="A3428" t="s">
        <v>4408</v>
      </c>
      <c r="C3428" t="e">
        <f>ABS((porsche_data[[#This Row],[Price]]-#REF!)/#REF!)</f>
        <v>#REF!</v>
      </c>
      <c r="D3428" t="s">
        <v>286</v>
      </c>
      <c r="E3428" t="s">
        <v>321</v>
      </c>
      <c r="F3428">
        <f>IF(OR(ISNUMBER(SEARCH(" 4S",porsche_data[[#This Row],[Model]])), ISNUMBER(SEARCH(" S",porsche_data[[#This Row],[Model]]))),1,0)</f>
        <v>0</v>
      </c>
      <c r="G3428">
        <f>IF(ISNUMBER(SEARCH("Turbo",porsche_data[[#This Row],[Model]])),1,0)</f>
        <v>1</v>
      </c>
      <c r="H3428">
        <f>IF(ISNUMBER(SEARCH("GT",porsche_data[[#This Row],[Model]])),1,0)</f>
        <v>0</v>
      </c>
      <c r="I3428">
        <f>IF(ISNUMBER(SEARCH("RS",porsche_data[[#This Row],[Model]])),1,0)</f>
        <v>0</v>
      </c>
      <c r="J3428">
        <f>IF(ISNUMBER(SEARCH("Targa",porsche_data[[#This Row],[Body]])),1,0)</f>
        <v>0</v>
      </c>
      <c r="K3428">
        <f>IF(ISNUMBER(SEARCH("Cabriolet",porsche_data[[#This Row],[Body]])),1,0)</f>
        <v>0</v>
      </c>
      <c r="L3428" t="s">
        <v>44</v>
      </c>
      <c r="N3428" t="s">
        <v>1576</v>
      </c>
      <c r="O3428" t="str">
        <f>IF(ISNUMBER(SEARCH("km",porsche_data[[#This Row],[Mileage0]])),porsche_data[[#This Row],[Mileage0]],"")</f>
        <v/>
      </c>
      <c r="P3428" t="s">
        <v>73</v>
      </c>
      <c r="R3428" t="s">
        <v>19</v>
      </c>
      <c r="T3428" t="s">
        <v>20</v>
      </c>
      <c r="U3428" t="s">
        <v>53</v>
      </c>
      <c r="V3428">
        <f>IF(porsche_data[[#This Row],[Transmission]]="Automatic",1,0)</f>
        <v>1</v>
      </c>
      <c r="W3428">
        <f>IF(porsche_data[[#This Row],[Transmission]]="PDK",1,0)</f>
        <v>0</v>
      </c>
      <c r="X3428" t="s">
        <v>46</v>
      </c>
      <c r="Y3428">
        <f>IF(porsche_data[[#This Row],[Drive]]="Rear drive",0,1)</f>
        <v>1</v>
      </c>
      <c r="Z3428" t="s">
        <v>23</v>
      </c>
      <c r="AA3428" t="s">
        <v>54</v>
      </c>
      <c r="AB3428">
        <f>IF(OR(porsche_data[[#This Row],[Interior Color]]="Black",porsche_data[[#This Row],[Interior Color]]="Beige",porsche_data[[#This Row],[Interior Color]]="Brown",porsche_data[[#This Row],[Interior Color]]="Grey"),0,1)</f>
        <v>1</v>
      </c>
      <c r="AC3428" t="s">
        <v>99</v>
      </c>
      <c r="AD34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29" spans="1:30" x14ac:dyDescent="0.2">
      <c r="A3429" t="s">
        <v>554</v>
      </c>
      <c r="B3429">
        <v>74900</v>
      </c>
      <c r="C3429">
        <f>ABS((porsche_data[[#This Row],[Price]]-AVERAGE(B3361:B7816))/_xlfn.STDEV.P(B3361:B7816))</f>
        <v>1.2815932503356737</v>
      </c>
      <c r="D3429" t="s">
        <v>124</v>
      </c>
      <c r="E3429" t="s">
        <v>50</v>
      </c>
      <c r="F3429">
        <f>IF(OR(ISNUMBER(SEARCH(" 4S",porsche_data[[#This Row],[Model]])), ISNUMBER(SEARCH(" S",porsche_data[[#This Row],[Model]]))),1,0)</f>
        <v>0</v>
      </c>
      <c r="G3429">
        <f>IF(ISNUMBER(SEARCH("Turbo",porsche_data[[#This Row],[Model]])),1,0)</f>
        <v>0</v>
      </c>
      <c r="H3429">
        <f>IF(ISNUMBER(SEARCH("GT",porsche_data[[#This Row],[Model]])),1,0)</f>
        <v>0</v>
      </c>
      <c r="I3429">
        <f>IF(ISNUMBER(SEARCH("RS",porsche_data[[#This Row],[Model]])),1,0)</f>
        <v>0</v>
      </c>
      <c r="J3429">
        <f>IF(ISNUMBER(SEARCH("Targa",porsche_data[[#This Row],[Body]])),1,0)</f>
        <v>0</v>
      </c>
      <c r="K3429">
        <f>IF(ISNUMBER(SEARCH("Cabriolet",porsche_data[[#This Row],[Body]])),1,0)</f>
        <v>1</v>
      </c>
      <c r="L3429" t="s">
        <v>16</v>
      </c>
      <c r="M3429">
        <v>993</v>
      </c>
      <c r="N3429" t="s">
        <v>3046</v>
      </c>
      <c r="O3429" s="3">
        <f>1*(LEFT(porsche_data[[#This Row],[Mileage0]],FIND(" ",porsche_data[[#This Row],[Mileage0]])-1))</f>
        <v>112000</v>
      </c>
      <c r="P3429" t="s">
        <v>126</v>
      </c>
      <c r="Q3429">
        <v>285</v>
      </c>
      <c r="R3429" t="s">
        <v>19</v>
      </c>
      <c r="S3429">
        <f>1*(LEFT(porsche_data[[#This Row],[Cylinder Capacity]],FIND(" ",porsche_data[[#This Row],[Cylinder Capacity]])-1))</f>
        <v>3.6</v>
      </c>
      <c r="T3429" t="s">
        <v>20</v>
      </c>
      <c r="U3429" t="s">
        <v>53</v>
      </c>
      <c r="V3429">
        <f>IF(porsche_data[[#This Row],[Transmission]]="Automatic",1,0)</f>
        <v>1</v>
      </c>
      <c r="W3429">
        <f>IF(porsche_data[[#This Row],[Transmission]]="PDK",1,0)</f>
        <v>0</v>
      </c>
      <c r="X3429" t="s">
        <v>22</v>
      </c>
      <c r="Y3429">
        <f>IF(porsche_data[[#This Row],[Drive]]="Rear drive",0,1)</f>
        <v>0</v>
      </c>
      <c r="Z3429" t="s">
        <v>23</v>
      </c>
      <c r="AA3429" t="s">
        <v>24</v>
      </c>
      <c r="AB3429">
        <f>IF(OR(porsche_data[[#This Row],[Interior Color]]="Black",porsche_data[[#This Row],[Interior Color]]="Beige",porsche_data[[#This Row],[Interior Color]]="Brown",porsche_data[[#This Row],[Interior Color]]="Grey"),0,1)</f>
        <v>0</v>
      </c>
      <c r="AC3429" t="s">
        <v>99</v>
      </c>
      <c r="AD34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30" spans="1:30" x14ac:dyDescent="0.2">
      <c r="A3430" t="s">
        <v>554</v>
      </c>
      <c r="B3430">
        <v>74900</v>
      </c>
      <c r="C3430">
        <f>ABS((porsche_data[[#This Row],[Price]]-AVERAGE(B3362:B7817))/_xlfn.STDEV.P(B3362:B7817))</f>
        <v>1.2864054350869678</v>
      </c>
      <c r="D3430" t="s">
        <v>215</v>
      </c>
      <c r="E3430" t="s">
        <v>608</v>
      </c>
      <c r="F3430">
        <f>IF(OR(ISNUMBER(SEARCH(" 4S",porsche_data[[#This Row],[Model]])), ISNUMBER(SEARCH(" S",porsche_data[[#This Row],[Model]]))),1,0)</f>
        <v>0</v>
      </c>
      <c r="G3430">
        <f>IF(ISNUMBER(SEARCH("Turbo",porsche_data[[#This Row],[Model]])),1,0)</f>
        <v>0</v>
      </c>
      <c r="H3430">
        <f>IF(ISNUMBER(SEARCH("GT",porsche_data[[#This Row],[Model]])),1,0)</f>
        <v>0</v>
      </c>
      <c r="I3430">
        <f>IF(ISNUMBER(SEARCH("RS",porsche_data[[#This Row],[Model]])),1,0)</f>
        <v>0</v>
      </c>
      <c r="J3430">
        <f>IF(ISNUMBER(SEARCH("Targa",porsche_data[[#This Row],[Body]])),1,0)</f>
        <v>1</v>
      </c>
      <c r="K3430">
        <f>IF(ISNUMBER(SEARCH("Cabriolet",porsche_data[[#This Row],[Body]])),1,0)</f>
        <v>0</v>
      </c>
      <c r="L3430" t="s">
        <v>36</v>
      </c>
      <c r="M3430">
        <v>997</v>
      </c>
      <c r="N3430" t="s">
        <v>1875</v>
      </c>
      <c r="O3430" s="3">
        <f>1*(LEFT(porsche_data[[#This Row],[Mileage0]],FIND(" ",porsche_data[[#This Row],[Mileage0]])-1))</f>
        <v>56000</v>
      </c>
      <c r="P3430" t="s">
        <v>30</v>
      </c>
      <c r="Q3430">
        <v>345</v>
      </c>
      <c r="R3430" t="s">
        <v>19</v>
      </c>
      <c r="S3430">
        <f>1*(LEFT(porsche_data[[#This Row],[Cylinder Capacity]],FIND(" ",porsche_data[[#This Row],[Cylinder Capacity]])-1))</f>
        <v>3.6</v>
      </c>
      <c r="T3430" t="s">
        <v>20</v>
      </c>
      <c r="U3430" t="s">
        <v>21</v>
      </c>
      <c r="V3430">
        <f>IF(porsche_data[[#This Row],[Transmission]]="Automatic",1,0)</f>
        <v>0</v>
      </c>
      <c r="W3430">
        <f>IF(porsche_data[[#This Row],[Transmission]]="PDK",1,0)</f>
        <v>0</v>
      </c>
      <c r="X3430" t="s">
        <v>46</v>
      </c>
      <c r="Y3430">
        <f>IF(porsche_data[[#This Row],[Drive]]="Rear drive",0,1)</f>
        <v>1</v>
      </c>
      <c r="Z3430" t="s">
        <v>23</v>
      </c>
      <c r="AA3430" t="s">
        <v>250</v>
      </c>
      <c r="AB3430">
        <f>IF(OR(porsche_data[[#This Row],[Interior Color]]="Black",porsche_data[[#This Row],[Interior Color]]="Beige",porsche_data[[#This Row],[Interior Color]]="Brown",porsche_data[[#This Row],[Interior Color]]="Grey"),0,1)</f>
        <v>0</v>
      </c>
      <c r="AC3430" t="s">
        <v>99</v>
      </c>
      <c r="AD34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31" spans="1:30" hidden="1" x14ac:dyDescent="0.2">
      <c r="A3431" t="s">
        <v>3317</v>
      </c>
      <c r="C3431" t="e">
        <f>ABS((porsche_data[[#This Row],[Price]]-#REF!)/#REF!)</f>
        <v>#REF!</v>
      </c>
      <c r="D3431" t="s">
        <v>229</v>
      </c>
      <c r="E3431" t="s">
        <v>43</v>
      </c>
      <c r="F3431">
        <f>IF(OR(ISNUMBER(SEARCH(" 4S",porsche_data[[#This Row],[Model]])), ISNUMBER(SEARCH(" S",porsche_data[[#This Row],[Model]]))),1,0)</f>
        <v>0</v>
      </c>
      <c r="G3431">
        <f>IF(ISNUMBER(SEARCH("Turbo",porsche_data[[#This Row],[Model]])),1,0)</f>
        <v>0</v>
      </c>
      <c r="H3431">
        <f>IF(ISNUMBER(SEARCH("GT",porsche_data[[#This Row],[Model]])),1,0)</f>
        <v>0</v>
      </c>
      <c r="I3431">
        <f>IF(ISNUMBER(SEARCH("RS",porsche_data[[#This Row],[Model]])),1,0)</f>
        <v>0</v>
      </c>
      <c r="J3431">
        <f>IF(ISNUMBER(SEARCH("Targa",porsche_data[[#This Row],[Body]])),1,0)</f>
        <v>0</v>
      </c>
      <c r="K3431">
        <f>IF(ISNUMBER(SEARCH("Cabriolet",porsche_data[[#This Row],[Body]])),1,0)</f>
        <v>0</v>
      </c>
      <c r="L3431" t="s">
        <v>44</v>
      </c>
      <c r="N3431" t="s">
        <v>937</v>
      </c>
      <c r="O3431" t="str">
        <f>IF(ISNUMBER(SEARCH("km",porsche_data[[#This Row],[Mileage0]])),porsche_data[[#This Row],[Mileage0]],"")</f>
        <v>183000 km</v>
      </c>
      <c r="P3431" t="s">
        <v>18</v>
      </c>
      <c r="R3431" t="s">
        <v>19</v>
      </c>
      <c r="T3431" t="s">
        <v>20</v>
      </c>
      <c r="U3431" t="s">
        <v>21</v>
      </c>
      <c r="V3431">
        <f>IF(porsche_data[[#This Row],[Transmission]]="Automatic",1,0)</f>
        <v>0</v>
      </c>
      <c r="W3431">
        <f>IF(porsche_data[[#This Row],[Transmission]]="PDK",1,0)</f>
        <v>0</v>
      </c>
      <c r="X3431" t="s">
        <v>46</v>
      </c>
      <c r="Y3431">
        <f>IF(porsche_data[[#This Row],[Drive]]="Rear drive",0,1)</f>
        <v>1</v>
      </c>
      <c r="Z3431" t="s">
        <v>23</v>
      </c>
      <c r="AA3431" t="s">
        <v>54</v>
      </c>
      <c r="AB3431">
        <f>IF(OR(porsche_data[[#This Row],[Interior Color]]="Black",porsche_data[[#This Row],[Interior Color]]="Beige",porsche_data[[#This Row],[Interior Color]]="Brown",porsche_data[[#This Row],[Interior Color]]="Grey"),0,1)</f>
        <v>1</v>
      </c>
      <c r="AC3431" t="s">
        <v>61</v>
      </c>
      <c r="AD34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32" spans="1:30" x14ac:dyDescent="0.2">
      <c r="A3432" t="s">
        <v>554</v>
      </c>
      <c r="B3432">
        <v>74900</v>
      </c>
      <c r="C3432">
        <f>ABS((porsche_data[[#This Row],[Price]]-AVERAGE(B3364:B7819))/_xlfn.STDEV.P(B3364:B7819))</f>
        <v>1.2910369655803566</v>
      </c>
      <c r="D3432" t="s">
        <v>204</v>
      </c>
      <c r="E3432" t="s">
        <v>268</v>
      </c>
      <c r="F3432">
        <f>IF(OR(ISNUMBER(SEARCH(" 4S",porsche_data[[#This Row],[Model]])), ISNUMBER(SEARCH(" S",porsche_data[[#This Row],[Model]]))),1,0)</f>
        <v>0</v>
      </c>
      <c r="G3432">
        <f>IF(ISNUMBER(SEARCH("Turbo",porsche_data[[#This Row],[Model]])),1,0)</f>
        <v>0</v>
      </c>
      <c r="H3432">
        <f>IF(ISNUMBER(SEARCH("GT",porsche_data[[#This Row],[Model]])),1,0)</f>
        <v>0</v>
      </c>
      <c r="I3432">
        <f>IF(ISNUMBER(SEARCH("RS",porsche_data[[#This Row],[Model]])),1,0)</f>
        <v>0</v>
      </c>
      <c r="J3432">
        <f>IF(ISNUMBER(SEARCH("Targa",porsche_data[[#This Row],[Body]])),1,0)</f>
        <v>0</v>
      </c>
      <c r="K3432">
        <f>IF(ISNUMBER(SEARCH("Cabriolet",porsche_data[[#This Row],[Body]])),1,0)</f>
        <v>0</v>
      </c>
      <c r="L3432" t="s">
        <v>44</v>
      </c>
      <c r="M3432">
        <v>991</v>
      </c>
      <c r="N3432" t="s">
        <v>3982</v>
      </c>
      <c r="O3432" s="3">
        <f>1*(LEFT(porsche_data[[#This Row],[Mileage0]],FIND(" ",porsche_data[[#This Row],[Mileage0]])-1))</f>
        <v>78900</v>
      </c>
      <c r="P3432" t="s">
        <v>197</v>
      </c>
      <c r="Q3432">
        <v>350</v>
      </c>
      <c r="R3432" t="s">
        <v>270</v>
      </c>
      <c r="S3432">
        <f>1*(LEFT(porsche_data[[#This Row],[Cylinder Capacity]],FIND(" ",porsche_data[[#This Row],[Cylinder Capacity]])-1))</f>
        <v>3.4</v>
      </c>
      <c r="T3432" t="s">
        <v>20</v>
      </c>
      <c r="U3432" t="s">
        <v>31</v>
      </c>
      <c r="V3432">
        <f>IF(porsche_data[[#This Row],[Transmission]]="Automatic",1,0)</f>
        <v>0</v>
      </c>
      <c r="W3432">
        <f>IF(porsche_data[[#This Row],[Transmission]]="PDK",1,0)</f>
        <v>1</v>
      </c>
      <c r="X3432" t="s">
        <v>22</v>
      </c>
      <c r="Y3432">
        <f>IF(porsche_data[[#This Row],[Drive]]="Rear drive",0,1)</f>
        <v>0</v>
      </c>
      <c r="Z3432" t="s">
        <v>23</v>
      </c>
      <c r="AA3432" t="s">
        <v>24</v>
      </c>
      <c r="AB3432">
        <f>IF(OR(porsche_data[[#This Row],[Interior Color]]="Black",porsche_data[[#This Row],[Interior Color]]="Beige",porsche_data[[#This Row],[Interior Color]]="Brown",porsche_data[[#This Row],[Interior Color]]="Grey"),0,1)</f>
        <v>0</v>
      </c>
      <c r="AC3432" t="s">
        <v>589</v>
      </c>
      <c r="AD34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33" spans="1:30" hidden="1" x14ac:dyDescent="0.2">
      <c r="A3433" t="s">
        <v>25</v>
      </c>
      <c r="C3433" t="e">
        <f>ABS((porsche_data[[#This Row],[Price]]-#REF!)/#REF!)</f>
        <v>#REF!</v>
      </c>
      <c r="D3433" t="s">
        <v>25</v>
      </c>
      <c r="E3433" t="s">
        <v>25</v>
      </c>
      <c r="F3433">
        <f>IF(OR(ISNUMBER(SEARCH(" 4S",porsche_data[[#This Row],[Model]])), ISNUMBER(SEARCH(" S",porsche_data[[#This Row],[Model]]))),1,0)</f>
        <v>0</v>
      </c>
      <c r="G3433">
        <f>IF(ISNUMBER(SEARCH("Turbo",porsche_data[[#This Row],[Model]])),1,0)</f>
        <v>0</v>
      </c>
      <c r="H3433">
        <f>IF(ISNUMBER(SEARCH("GT",porsche_data[[#This Row],[Model]])),1,0)</f>
        <v>0</v>
      </c>
      <c r="I3433">
        <f>IF(ISNUMBER(SEARCH("RS",porsche_data[[#This Row],[Model]])),1,0)</f>
        <v>0</v>
      </c>
      <c r="J3433">
        <f>IF(ISNUMBER(SEARCH("Targa",porsche_data[[#This Row],[Body]])),1,0)</f>
        <v>0</v>
      </c>
      <c r="K3433">
        <f>IF(ISNUMBER(SEARCH("Cabriolet",porsche_data[[#This Row],[Body]])),1,0)</f>
        <v>0</v>
      </c>
      <c r="L3433" t="s">
        <v>25</v>
      </c>
      <c r="N3433" t="s">
        <v>25</v>
      </c>
      <c r="O3433" t="str">
        <f>IF(ISNUMBER(SEARCH("km",porsche_data[[#This Row],[Mileage0]])),porsche_data[[#This Row],[Mileage0]],"")</f>
        <v/>
      </c>
      <c r="P3433" t="s">
        <v>25</v>
      </c>
      <c r="R3433" t="s">
        <v>25</v>
      </c>
      <c r="T3433" t="s">
        <v>25</v>
      </c>
      <c r="U3433" t="s">
        <v>25</v>
      </c>
      <c r="V3433">
        <f>IF(porsche_data[[#This Row],[Transmission]]="Automatic",1,0)</f>
        <v>0</v>
      </c>
      <c r="W3433">
        <f>IF(porsche_data[[#This Row],[Transmission]]="PDK",1,0)</f>
        <v>0</v>
      </c>
      <c r="X3433" t="s">
        <v>25</v>
      </c>
      <c r="Y3433">
        <f>IF(porsche_data[[#This Row],[Drive]]="Rear drive",0,1)</f>
        <v>1</v>
      </c>
      <c r="Z3433" t="s">
        <v>25</v>
      </c>
      <c r="AA3433" t="s">
        <v>25</v>
      </c>
      <c r="AB3433">
        <f>IF(OR(porsche_data[[#This Row],[Interior Color]]="Black",porsche_data[[#This Row],[Interior Color]]="Beige",porsche_data[[#This Row],[Interior Color]]="Brown",porsche_data[[#This Row],[Interior Color]]="Grey"),0,1)</f>
        <v>1</v>
      </c>
      <c r="AC3433" t="s">
        <v>25</v>
      </c>
      <c r="AD34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34" spans="1:30" x14ac:dyDescent="0.2">
      <c r="A3434" t="s">
        <v>554</v>
      </c>
      <c r="B3434">
        <v>74900</v>
      </c>
      <c r="C3434">
        <f>ABS((porsche_data[[#This Row],[Price]]-AVERAGE(B3366:B7821))/_xlfn.STDEV.P(B3366:B7821))</f>
        <v>1.2910369655803566</v>
      </c>
      <c r="D3434" t="s">
        <v>14</v>
      </c>
      <c r="E3434" t="s">
        <v>43</v>
      </c>
      <c r="F3434">
        <f>IF(OR(ISNUMBER(SEARCH(" 4S",porsche_data[[#This Row],[Model]])), ISNUMBER(SEARCH(" S",porsche_data[[#This Row],[Model]]))),1,0)</f>
        <v>0</v>
      </c>
      <c r="G3434">
        <f>IF(ISNUMBER(SEARCH("Turbo",porsche_data[[#This Row],[Model]])),1,0)</f>
        <v>0</v>
      </c>
      <c r="H3434">
        <f>IF(ISNUMBER(SEARCH("GT",porsche_data[[#This Row],[Model]])),1,0)</f>
        <v>0</v>
      </c>
      <c r="I3434">
        <f>IF(ISNUMBER(SEARCH("RS",porsche_data[[#This Row],[Model]])),1,0)</f>
        <v>0</v>
      </c>
      <c r="J3434">
        <f>IF(ISNUMBER(SEARCH("Targa",porsche_data[[#This Row],[Body]])),1,0)</f>
        <v>0</v>
      </c>
      <c r="K3434">
        <f>IF(ISNUMBER(SEARCH("Cabriolet",porsche_data[[#This Row],[Body]])),1,0)</f>
        <v>1</v>
      </c>
      <c r="L3434" t="s">
        <v>16</v>
      </c>
      <c r="M3434">
        <v>964</v>
      </c>
      <c r="N3434" t="s">
        <v>4078</v>
      </c>
      <c r="O3434" s="3">
        <f>1*(LEFT(porsche_data[[#This Row],[Mileage0]],FIND(" ",porsche_data[[#This Row],[Mileage0]])-1))</f>
        <v>109014</v>
      </c>
      <c r="P3434" t="s">
        <v>18</v>
      </c>
      <c r="Q3434">
        <v>250</v>
      </c>
      <c r="R3434" t="s">
        <v>19</v>
      </c>
      <c r="S3434">
        <f>1*(LEFT(porsche_data[[#This Row],[Cylinder Capacity]],FIND(" ",porsche_data[[#This Row],[Cylinder Capacity]])-1))</f>
        <v>3.6</v>
      </c>
      <c r="T3434" t="s">
        <v>20</v>
      </c>
      <c r="U3434" t="s">
        <v>21</v>
      </c>
      <c r="V3434">
        <f>IF(porsche_data[[#This Row],[Transmission]]="Automatic",1,0)</f>
        <v>0</v>
      </c>
      <c r="W3434">
        <f>IF(porsche_data[[#This Row],[Transmission]]="PDK",1,0)</f>
        <v>0</v>
      </c>
      <c r="X3434" t="s">
        <v>46</v>
      </c>
      <c r="Y3434">
        <f>IF(porsche_data[[#This Row],[Drive]]="Rear drive",0,1)</f>
        <v>1</v>
      </c>
      <c r="Z3434" t="s">
        <v>23</v>
      </c>
      <c r="AA3434" t="s">
        <v>24</v>
      </c>
      <c r="AB3434">
        <f>IF(OR(porsche_data[[#This Row],[Interior Color]]="Black",porsche_data[[#This Row],[Interior Color]]="Beige",porsche_data[[#This Row],[Interior Color]]="Brown",porsche_data[[#This Row],[Interior Color]]="Grey"),0,1)</f>
        <v>0</v>
      </c>
      <c r="AC3434" t="s">
        <v>24</v>
      </c>
      <c r="AD34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35" spans="1:30" x14ac:dyDescent="0.2">
      <c r="A3435" t="s">
        <v>4752</v>
      </c>
      <c r="B3435">
        <v>74850</v>
      </c>
      <c r="C3435">
        <f>ABS((porsche_data[[#This Row],[Price]]-AVERAGE(B3367:B7822))/_xlfn.STDEV.P(B3367:B7822))</f>
        <v>1.2868335297317648</v>
      </c>
      <c r="D3435" t="s">
        <v>143</v>
      </c>
      <c r="E3435" t="s">
        <v>321</v>
      </c>
      <c r="F3435">
        <f>IF(OR(ISNUMBER(SEARCH(" 4S",porsche_data[[#This Row],[Model]])), ISNUMBER(SEARCH(" S",porsche_data[[#This Row],[Model]]))),1,0)</f>
        <v>0</v>
      </c>
      <c r="G3435">
        <f>IF(ISNUMBER(SEARCH("Turbo",porsche_data[[#This Row],[Model]])),1,0)</f>
        <v>1</v>
      </c>
      <c r="H3435">
        <f>IF(ISNUMBER(SEARCH("GT",porsche_data[[#This Row],[Model]])),1,0)</f>
        <v>0</v>
      </c>
      <c r="I3435">
        <f>IF(ISNUMBER(SEARCH("RS",porsche_data[[#This Row],[Model]])),1,0)</f>
        <v>0</v>
      </c>
      <c r="J3435">
        <f>IF(ISNUMBER(SEARCH("Targa",porsche_data[[#This Row],[Body]])),1,0)</f>
        <v>0</v>
      </c>
      <c r="K3435">
        <f>IF(ISNUMBER(SEARCH("Cabriolet",porsche_data[[#This Row],[Body]])),1,0)</f>
        <v>1</v>
      </c>
      <c r="L3435" t="s">
        <v>16</v>
      </c>
      <c r="M3435">
        <v>996</v>
      </c>
      <c r="N3435" t="s">
        <v>4753</v>
      </c>
      <c r="O3435" s="3">
        <f>1*(LEFT(porsche_data[[#This Row],[Mileage0]],FIND(" ",porsche_data[[#This Row],[Mileage0]])-1))</f>
        <v>74482</v>
      </c>
      <c r="P3435" t="s">
        <v>73</v>
      </c>
      <c r="Q3435">
        <v>420</v>
      </c>
      <c r="R3435" t="s">
        <v>19</v>
      </c>
      <c r="S3435">
        <f>1*(LEFT(porsche_data[[#This Row],[Cylinder Capacity]],FIND(" ",porsche_data[[#This Row],[Cylinder Capacity]])-1))</f>
        <v>3.6</v>
      </c>
      <c r="T3435" t="s">
        <v>20</v>
      </c>
      <c r="U3435" t="s">
        <v>21</v>
      </c>
      <c r="V3435">
        <f>IF(porsche_data[[#This Row],[Transmission]]="Automatic",1,0)</f>
        <v>0</v>
      </c>
      <c r="W3435">
        <f>IF(porsche_data[[#This Row],[Transmission]]="PDK",1,0)</f>
        <v>0</v>
      </c>
      <c r="X3435" t="s">
        <v>46</v>
      </c>
      <c r="Y3435">
        <f>IF(porsche_data[[#This Row],[Drive]]="Rear drive",0,1)</f>
        <v>1</v>
      </c>
      <c r="Z3435" t="s">
        <v>23</v>
      </c>
      <c r="AA3435" t="s">
        <v>54</v>
      </c>
      <c r="AB3435">
        <f>IF(OR(porsche_data[[#This Row],[Interior Color]]="Black",porsche_data[[#This Row],[Interior Color]]="Beige",porsche_data[[#This Row],[Interior Color]]="Brown",porsche_data[[#This Row],[Interior Color]]="Grey"),0,1)</f>
        <v>1</v>
      </c>
      <c r="AC3435" t="s">
        <v>99</v>
      </c>
      <c r="AD34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36" spans="1:30" x14ac:dyDescent="0.2">
      <c r="A3436" t="s">
        <v>5045</v>
      </c>
      <c r="B3436">
        <v>74750</v>
      </c>
      <c r="C3436">
        <f>ABS((porsche_data[[#This Row],[Price]]-AVERAGE(B3368:B7823))/_xlfn.STDEV.P(B3368:B7823))</f>
        <v>1.2784266580345809</v>
      </c>
      <c r="D3436" t="s">
        <v>42</v>
      </c>
      <c r="E3436" t="s">
        <v>43</v>
      </c>
      <c r="F3436">
        <f>IF(OR(ISNUMBER(SEARCH(" 4S",porsche_data[[#This Row],[Model]])), ISNUMBER(SEARCH(" S",porsche_data[[#This Row],[Model]]))),1,0)</f>
        <v>0</v>
      </c>
      <c r="G3436">
        <f>IF(ISNUMBER(SEARCH("Turbo",porsche_data[[#This Row],[Model]])),1,0)</f>
        <v>0</v>
      </c>
      <c r="H3436">
        <f>IF(ISNUMBER(SEARCH("GT",porsche_data[[#This Row],[Model]])),1,0)</f>
        <v>0</v>
      </c>
      <c r="I3436">
        <f>IF(ISNUMBER(SEARCH("RS",porsche_data[[#This Row],[Model]])),1,0)</f>
        <v>0</v>
      </c>
      <c r="J3436">
        <f>IF(ISNUMBER(SEARCH("Targa",porsche_data[[#This Row],[Body]])),1,0)</f>
        <v>0</v>
      </c>
      <c r="K3436">
        <f>IF(ISNUMBER(SEARCH("Cabriolet",porsche_data[[#This Row],[Body]])),1,0)</f>
        <v>1</v>
      </c>
      <c r="L3436" t="s">
        <v>16</v>
      </c>
      <c r="M3436">
        <v>964</v>
      </c>
      <c r="N3436" t="s">
        <v>5046</v>
      </c>
      <c r="O3436" s="3">
        <f>1*(LEFT(porsche_data[[#This Row],[Mileage0]],FIND(" ",porsche_data[[#This Row],[Mileage0]])-1))</f>
        <v>169122</v>
      </c>
      <c r="P3436" t="s">
        <v>18</v>
      </c>
      <c r="Q3436">
        <v>250</v>
      </c>
      <c r="R3436" t="s">
        <v>19</v>
      </c>
      <c r="S3436">
        <f>1*(LEFT(porsche_data[[#This Row],[Cylinder Capacity]],FIND(" ",porsche_data[[#This Row],[Cylinder Capacity]])-1))</f>
        <v>3.6</v>
      </c>
      <c r="T3436" t="s">
        <v>20</v>
      </c>
      <c r="U3436" t="s">
        <v>21</v>
      </c>
      <c r="V3436">
        <f>IF(porsche_data[[#This Row],[Transmission]]="Automatic",1,0)</f>
        <v>0</v>
      </c>
      <c r="W3436">
        <f>IF(porsche_data[[#This Row],[Transmission]]="PDK",1,0)</f>
        <v>0</v>
      </c>
      <c r="X3436" t="s">
        <v>46</v>
      </c>
      <c r="Y3436">
        <f>IF(porsche_data[[#This Row],[Drive]]="Rear drive",0,1)</f>
        <v>1</v>
      </c>
      <c r="Z3436" t="s">
        <v>23</v>
      </c>
      <c r="AA3436" t="s">
        <v>68</v>
      </c>
      <c r="AB3436">
        <f>IF(OR(porsche_data[[#This Row],[Interior Color]]="Black",porsche_data[[#This Row],[Interior Color]]="Beige",porsche_data[[#This Row],[Interior Color]]="Brown",porsche_data[[#This Row],[Interior Color]]="Grey"),0,1)</f>
        <v>0</v>
      </c>
      <c r="AC3436" t="s">
        <v>54</v>
      </c>
      <c r="AD34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37" spans="1:30" x14ac:dyDescent="0.2">
      <c r="A3437" t="s">
        <v>3069</v>
      </c>
      <c r="B3437">
        <v>74600</v>
      </c>
      <c r="C3437">
        <f>ABS((porsche_data[[#This Row],[Price]]-AVERAGE(B3369:B7824))/_xlfn.STDEV.P(B3369:B7824))</f>
        <v>1.2701872710139277</v>
      </c>
      <c r="D3437" t="s">
        <v>42</v>
      </c>
      <c r="E3437" t="s">
        <v>230</v>
      </c>
      <c r="F3437">
        <f>IF(OR(ISNUMBER(SEARCH(" 4S",porsche_data[[#This Row],[Model]])), ISNUMBER(SEARCH(" S",porsche_data[[#This Row],[Model]]))),1,0)</f>
        <v>0</v>
      </c>
      <c r="G3437">
        <f>IF(ISNUMBER(SEARCH("Turbo",porsche_data[[#This Row],[Model]])),1,0)</f>
        <v>0</v>
      </c>
      <c r="H3437">
        <f>IF(ISNUMBER(SEARCH("GT",porsche_data[[#This Row],[Model]])),1,0)</f>
        <v>0</v>
      </c>
      <c r="I3437">
        <f>IF(ISNUMBER(SEARCH("RS",porsche_data[[#This Row],[Model]])),1,0)</f>
        <v>0</v>
      </c>
      <c r="J3437">
        <f>IF(ISNUMBER(SEARCH("Targa",porsche_data[[#This Row],[Body]])),1,0)</f>
        <v>0</v>
      </c>
      <c r="K3437">
        <f>IF(ISNUMBER(SEARCH("Cabriolet",porsche_data[[#This Row],[Body]])),1,0)</f>
        <v>1</v>
      </c>
      <c r="L3437" t="s">
        <v>16</v>
      </c>
      <c r="M3437">
        <v>964</v>
      </c>
      <c r="N3437" t="s">
        <v>3070</v>
      </c>
      <c r="O3437" s="3">
        <f>1*(LEFT(porsche_data[[#This Row],[Mileage0]],FIND(" ",porsche_data[[#This Row],[Mileage0]])-1))</f>
        <v>134800</v>
      </c>
      <c r="P3437" t="s">
        <v>18</v>
      </c>
      <c r="Q3437">
        <v>250</v>
      </c>
      <c r="R3437" t="s">
        <v>19</v>
      </c>
      <c r="S3437">
        <f>1*(LEFT(porsche_data[[#This Row],[Cylinder Capacity]],FIND(" ",porsche_data[[#This Row],[Cylinder Capacity]])-1))</f>
        <v>3.6</v>
      </c>
      <c r="T3437" t="s">
        <v>20</v>
      </c>
      <c r="U3437" t="s">
        <v>21</v>
      </c>
      <c r="V3437">
        <f>IF(porsche_data[[#This Row],[Transmission]]="Automatic",1,0)</f>
        <v>0</v>
      </c>
      <c r="W3437">
        <f>IF(porsche_data[[#This Row],[Transmission]]="PDK",1,0)</f>
        <v>0</v>
      </c>
      <c r="X3437" t="s">
        <v>22</v>
      </c>
      <c r="Y3437">
        <f>IF(porsche_data[[#This Row],[Drive]]="Rear drive",0,1)</f>
        <v>0</v>
      </c>
      <c r="Z3437" t="s">
        <v>23</v>
      </c>
      <c r="AA3437" t="s">
        <v>32</v>
      </c>
      <c r="AB3437">
        <f>IF(OR(porsche_data[[#This Row],[Interior Color]]="Black",porsche_data[[#This Row],[Interior Color]]="Beige",porsche_data[[#This Row],[Interior Color]]="Brown",porsche_data[[#This Row],[Interior Color]]="Grey"),0,1)</f>
        <v>0</v>
      </c>
      <c r="AC3437" t="s">
        <v>24</v>
      </c>
      <c r="AD34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38" spans="1:30" hidden="1" x14ac:dyDescent="0.2">
      <c r="A3438" t="s">
        <v>4420</v>
      </c>
      <c r="C3438" t="e">
        <f>ABS((porsche_data[[#This Row],[Price]]-#REF!)/#REF!)</f>
        <v>#REF!</v>
      </c>
      <c r="D3438" t="s">
        <v>728</v>
      </c>
      <c r="E3438" t="s">
        <v>426</v>
      </c>
      <c r="F3438">
        <f>IF(OR(ISNUMBER(SEARCH(" 4S",porsche_data[[#This Row],[Model]])), ISNUMBER(SEARCH(" S",porsche_data[[#This Row],[Model]]))),1,0)</f>
        <v>0</v>
      </c>
      <c r="G3438">
        <f>IF(ISNUMBER(SEARCH("Turbo",porsche_data[[#This Row],[Model]])),1,0)</f>
        <v>0</v>
      </c>
      <c r="H3438">
        <f>IF(ISNUMBER(SEARCH("GT",porsche_data[[#This Row],[Model]])),1,0)</f>
        <v>0</v>
      </c>
      <c r="I3438">
        <f>IF(ISNUMBER(SEARCH("RS",porsche_data[[#This Row],[Model]])),1,0)</f>
        <v>0</v>
      </c>
      <c r="J3438">
        <f>IF(ISNUMBER(SEARCH("Targa",porsche_data[[#This Row],[Body]])),1,0)</f>
        <v>1</v>
      </c>
      <c r="K3438">
        <f>IF(ISNUMBER(SEARCH("Cabriolet",porsche_data[[#This Row],[Body]])),1,0)</f>
        <v>0</v>
      </c>
      <c r="L3438" t="s">
        <v>36</v>
      </c>
      <c r="N3438" t="s">
        <v>4421</v>
      </c>
      <c r="O3438" t="str">
        <f>IF(ISNUMBER(SEARCH("km",porsche_data[[#This Row],[Mileage0]])),porsche_data[[#This Row],[Mileage0]],"")</f>
        <v/>
      </c>
      <c r="P3438" t="s">
        <v>428</v>
      </c>
      <c r="R3438" t="s">
        <v>429</v>
      </c>
      <c r="T3438" t="s">
        <v>20</v>
      </c>
      <c r="U3438" t="s">
        <v>21</v>
      </c>
      <c r="V3438">
        <f>IF(porsche_data[[#This Row],[Transmission]]="Automatic",1,0)</f>
        <v>0</v>
      </c>
      <c r="W3438">
        <f>IF(porsche_data[[#This Row],[Transmission]]="PDK",1,0)</f>
        <v>0</v>
      </c>
      <c r="X3438" t="s">
        <v>22</v>
      </c>
      <c r="Y3438">
        <f>IF(porsche_data[[#This Row],[Drive]]="Rear drive",0,1)</f>
        <v>0</v>
      </c>
      <c r="Z3438" t="s">
        <v>23</v>
      </c>
      <c r="AA3438" t="s">
        <v>24</v>
      </c>
      <c r="AB3438">
        <f>IF(OR(porsche_data[[#This Row],[Interior Color]]="Black",porsche_data[[#This Row],[Interior Color]]="Beige",porsche_data[[#This Row],[Interior Color]]="Brown",porsche_data[[#This Row],[Interior Color]]="Grey"),0,1)</f>
        <v>0</v>
      </c>
      <c r="AC3438" t="s">
        <v>54</v>
      </c>
      <c r="AD34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39" spans="1:30" hidden="1" x14ac:dyDescent="0.2">
      <c r="A3439" t="s">
        <v>25</v>
      </c>
      <c r="C3439" t="e">
        <f>ABS((porsche_data[[#This Row],[Price]]-#REF!)/#REF!)</f>
        <v>#REF!</v>
      </c>
      <c r="D3439" t="s">
        <v>25</v>
      </c>
      <c r="E3439" t="s">
        <v>25</v>
      </c>
      <c r="F3439">
        <f>IF(OR(ISNUMBER(SEARCH(" 4S",porsche_data[[#This Row],[Model]])), ISNUMBER(SEARCH(" S",porsche_data[[#This Row],[Model]]))),1,0)</f>
        <v>0</v>
      </c>
      <c r="G3439">
        <f>IF(ISNUMBER(SEARCH("Turbo",porsche_data[[#This Row],[Model]])),1,0)</f>
        <v>0</v>
      </c>
      <c r="H3439">
        <f>IF(ISNUMBER(SEARCH("GT",porsche_data[[#This Row],[Model]])),1,0)</f>
        <v>0</v>
      </c>
      <c r="I3439">
        <f>IF(ISNUMBER(SEARCH("RS",porsche_data[[#This Row],[Model]])),1,0)</f>
        <v>0</v>
      </c>
      <c r="J3439">
        <f>IF(ISNUMBER(SEARCH("Targa",porsche_data[[#This Row],[Body]])),1,0)</f>
        <v>0</v>
      </c>
      <c r="K3439">
        <f>IF(ISNUMBER(SEARCH("Cabriolet",porsche_data[[#This Row],[Body]])),1,0)</f>
        <v>0</v>
      </c>
      <c r="L3439" t="s">
        <v>25</v>
      </c>
      <c r="N3439" t="s">
        <v>25</v>
      </c>
      <c r="O3439" t="str">
        <f>IF(ISNUMBER(SEARCH("km",porsche_data[[#This Row],[Mileage0]])),porsche_data[[#This Row],[Mileage0]],"")</f>
        <v/>
      </c>
      <c r="P3439" t="s">
        <v>25</v>
      </c>
      <c r="R3439" t="s">
        <v>25</v>
      </c>
      <c r="T3439" t="s">
        <v>25</v>
      </c>
      <c r="U3439" t="s">
        <v>25</v>
      </c>
      <c r="V3439">
        <f>IF(porsche_data[[#This Row],[Transmission]]="Automatic",1,0)</f>
        <v>0</v>
      </c>
      <c r="W3439">
        <f>IF(porsche_data[[#This Row],[Transmission]]="PDK",1,0)</f>
        <v>0</v>
      </c>
      <c r="X3439" t="s">
        <v>25</v>
      </c>
      <c r="Y3439">
        <f>IF(porsche_data[[#This Row],[Drive]]="Rear drive",0,1)</f>
        <v>1</v>
      </c>
      <c r="Z3439" t="s">
        <v>25</v>
      </c>
      <c r="AA3439" t="s">
        <v>25</v>
      </c>
      <c r="AB3439">
        <f>IF(OR(porsche_data[[#This Row],[Interior Color]]="Black",porsche_data[[#This Row],[Interior Color]]="Beige",porsche_data[[#This Row],[Interior Color]]="Brown",porsche_data[[#This Row],[Interior Color]]="Grey"),0,1)</f>
        <v>1</v>
      </c>
      <c r="AC3439" t="s">
        <v>25</v>
      </c>
      <c r="AD34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40" spans="1:30" x14ac:dyDescent="0.2">
      <c r="A3440" t="s">
        <v>1093</v>
      </c>
      <c r="B3440">
        <v>74500</v>
      </c>
      <c r="C3440">
        <f>ABS((porsche_data[[#This Row],[Price]]-AVERAGE(B3372:B7827))/_xlfn.STDEV.P(B3372:B7827))</f>
        <v>1.2617730728478223</v>
      </c>
      <c r="D3440" t="s">
        <v>294</v>
      </c>
      <c r="E3440" t="s">
        <v>295</v>
      </c>
      <c r="F3440">
        <f>IF(OR(ISNUMBER(SEARCH(" 4S",porsche_data[[#This Row],[Model]])), ISNUMBER(SEARCH(" S",porsche_data[[#This Row],[Model]]))),1,0)</f>
        <v>1</v>
      </c>
      <c r="G3440">
        <f>IF(ISNUMBER(SEARCH("Turbo",porsche_data[[#This Row],[Model]])),1,0)</f>
        <v>0</v>
      </c>
      <c r="H3440">
        <f>IF(ISNUMBER(SEARCH("GT",porsche_data[[#This Row],[Model]])),1,0)</f>
        <v>0</v>
      </c>
      <c r="I3440">
        <f>IF(ISNUMBER(SEARCH("RS",porsche_data[[#This Row],[Model]])),1,0)</f>
        <v>0</v>
      </c>
      <c r="J3440">
        <f>IF(ISNUMBER(SEARCH("Targa",porsche_data[[#This Row],[Body]])),1,0)</f>
        <v>0</v>
      </c>
      <c r="K3440">
        <f>IF(ISNUMBER(SEARCH("Cabriolet",porsche_data[[#This Row],[Body]])),1,0)</f>
        <v>0</v>
      </c>
      <c r="L3440" t="s">
        <v>44</v>
      </c>
      <c r="M3440">
        <v>997</v>
      </c>
      <c r="N3440" t="s">
        <v>1094</v>
      </c>
      <c r="O3440" s="3">
        <f>1*(LEFT(porsche_data[[#This Row],[Mileage0]],FIND(" ",porsche_data[[#This Row],[Mileage0]])-1))</f>
        <v>59500</v>
      </c>
      <c r="P3440" t="s">
        <v>297</v>
      </c>
      <c r="Q3440">
        <v>355</v>
      </c>
      <c r="R3440" t="s">
        <v>88</v>
      </c>
      <c r="S3440">
        <f>1*(LEFT(porsche_data[[#This Row],[Cylinder Capacity]],FIND(" ",porsche_data[[#This Row],[Cylinder Capacity]])-1))</f>
        <v>3.8</v>
      </c>
      <c r="T3440" t="s">
        <v>20</v>
      </c>
      <c r="U3440" t="s">
        <v>21</v>
      </c>
      <c r="V3440">
        <f>IF(porsche_data[[#This Row],[Transmission]]="Automatic",1,0)</f>
        <v>0</v>
      </c>
      <c r="W3440">
        <f>IF(porsche_data[[#This Row],[Transmission]]="PDK",1,0)</f>
        <v>0</v>
      </c>
      <c r="X3440" t="s">
        <v>46</v>
      </c>
      <c r="Y3440">
        <f>IF(porsche_data[[#This Row],[Drive]]="Rear drive",0,1)</f>
        <v>1</v>
      </c>
      <c r="Z3440" t="s">
        <v>23</v>
      </c>
      <c r="AA3440" t="s">
        <v>250</v>
      </c>
      <c r="AB3440">
        <f>IF(OR(porsche_data[[#This Row],[Interior Color]]="Black",porsche_data[[#This Row],[Interior Color]]="Beige",porsche_data[[#This Row],[Interior Color]]="Brown",porsche_data[[#This Row],[Interior Color]]="Grey"),0,1)</f>
        <v>0</v>
      </c>
      <c r="AC3440" t="s">
        <v>32</v>
      </c>
      <c r="AD34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41" spans="1:30" hidden="1" x14ac:dyDescent="0.2">
      <c r="A3441" t="s">
        <v>1093</v>
      </c>
      <c r="B3441">
        <v>74500</v>
      </c>
      <c r="C3441" t="e">
        <f>ABS((porsche_data[[#This Row],[Price]]-#REF!)/#REF!)</f>
        <v>#REF!</v>
      </c>
      <c r="D3441" t="s">
        <v>728</v>
      </c>
      <c r="E3441" t="s">
        <v>426</v>
      </c>
      <c r="F3441">
        <f>IF(OR(ISNUMBER(SEARCH(" 4S",porsche_data[[#This Row],[Model]])), ISNUMBER(SEARCH(" S",porsche_data[[#This Row],[Model]]))),1,0)</f>
        <v>0</v>
      </c>
      <c r="G3441">
        <f>IF(ISNUMBER(SEARCH("Turbo",porsche_data[[#This Row],[Model]])),1,0)</f>
        <v>0</v>
      </c>
      <c r="H3441">
        <f>IF(ISNUMBER(SEARCH("GT",porsche_data[[#This Row],[Model]])),1,0)</f>
        <v>0</v>
      </c>
      <c r="I3441">
        <f>IF(ISNUMBER(SEARCH("RS",porsche_data[[#This Row],[Model]])),1,0)</f>
        <v>0</v>
      </c>
      <c r="J3441">
        <f>IF(ISNUMBER(SEARCH("Targa",porsche_data[[#This Row],[Body]])),1,0)</f>
        <v>0</v>
      </c>
      <c r="K3441">
        <f>IF(ISNUMBER(SEARCH("Cabriolet",porsche_data[[#This Row],[Body]])),1,0)</f>
        <v>0</v>
      </c>
      <c r="L3441" t="s">
        <v>44</v>
      </c>
      <c r="N3441" t="s">
        <v>2617</v>
      </c>
      <c r="O3441" t="str">
        <f>IF(ISNUMBER(SEARCH("km",porsche_data[[#This Row],[Mileage0]])),porsche_data[[#This Row],[Mileage0]],"")</f>
        <v/>
      </c>
      <c r="P3441" t="s">
        <v>428</v>
      </c>
      <c r="R3441" t="s">
        <v>429</v>
      </c>
      <c r="T3441" t="s">
        <v>20</v>
      </c>
      <c r="U3441" t="s">
        <v>21</v>
      </c>
      <c r="V3441">
        <f>IF(porsche_data[[#This Row],[Transmission]]="Automatic",1,0)</f>
        <v>0</v>
      </c>
      <c r="W3441">
        <f>IF(porsche_data[[#This Row],[Transmission]]="PDK",1,0)</f>
        <v>0</v>
      </c>
      <c r="X3441" t="s">
        <v>22</v>
      </c>
      <c r="Y3441">
        <f>IF(porsche_data[[#This Row],[Drive]]="Rear drive",0,1)</f>
        <v>0</v>
      </c>
      <c r="Z3441" t="s">
        <v>23</v>
      </c>
      <c r="AA3441" t="s">
        <v>24</v>
      </c>
      <c r="AB3441">
        <f>IF(OR(porsche_data[[#This Row],[Interior Color]]="Black",porsche_data[[#This Row],[Interior Color]]="Beige",porsche_data[[#This Row],[Interior Color]]="Brown",porsche_data[[#This Row],[Interior Color]]="Grey"),0,1)</f>
        <v>0</v>
      </c>
      <c r="AC3441" t="s">
        <v>61</v>
      </c>
      <c r="AD34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42" spans="1:30" x14ac:dyDescent="0.2">
      <c r="A3442" t="s">
        <v>1093</v>
      </c>
      <c r="B3442">
        <v>74500</v>
      </c>
      <c r="C3442">
        <f>ABS((porsche_data[[#This Row],[Price]]-AVERAGE(B3374:B7829))/_xlfn.STDEV.P(B3374:B7829))</f>
        <v>1.2661809373698492</v>
      </c>
      <c r="D3442" t="s">
        <v>279</v>
      </c>
      <c r="E3442" t="s">
        <v>230</v>
      </c>
      <c r="F3442">
        <f>IF(OR(ISNUMBER(SEARCH(" 4S",porsche_data[[#This Row],[Model]])), ISNUMBER(SEARCH(" S",porsche_data[[#This Row],[Model]]))),1,0)</f>
        <v>0</v>
      </c>
      <c r="G3442">
        <f>IF(ISNUMBER(SEARCH("Turbo",porsche_data[[#This Row],[Model]])),1,0)</f>
        <v>0</v>
      </c>
      <c r="H3442">
        <f>IF(ISNUMBER(SEARCH("GT",porsche_data[[#This Row],[Model]])),1,0)</f>
        <v>0</v>
      </c>
      <c r="I3442">
        <f>IF(ISNUMBER(SEARCH("RS",porsche_data[[#This Row],[Model]])),1,0)</f>
        <v>0</v>
      </c>
      <c r="J3442">
        <f>IF(ISNUMBER(SEARCH("Targa",porsche_data[[#This Row],[Body]])),1,0)</f>
        <v>0</v>
      </c>
      <c r="K3442">
        <f>IF(ISNUMBER(SEARCH("Cabriolet",porsche_data[[#This Row],[Body]])),1,0)</f>
        <v>1</v>
      </c>
      <c r="L3442" t="s">
        <v>16</v>
      </c>
      <c r="M3442">
        <v>964</v>
      </c>
      <c r="N3442" t="s">
        <v>3528</v>
      </c>
      <c r="O3442" s="3">
        <f>1*(LEFT(porsche_data[[#This Row],[Mileage0]],FIND(" ",porsche_data[[#This Row],[Mileage0]])-1))</f>
        <v>128422</v>
      </c>
      <c r="P3442" t="s">
        <v>18</v>
      </c>
      <c r="Q3442">
        <v>250</v>
      </c>
      <c r="R3442" t="s">
        <v>19</v>
      </c>
      <c r="S3442">
        <f>1*(LEFT(porsche_data[[#This Row],[Cylinder Capacity]],FIND(" ",porsche_data[[#This Row],[Cylinder Capacity]])-1))</f>
        <v>3.6</v>
      </c>
      <c r="T3442" t="s">
        <v>20</v>
      </c>
      <c r="U3442" t="s">
        <v>53</v>
      </c>
      <c r="V3442">
        <f>IF(porsche_data[[#This Row],[Transmission]]="Automatic",1,0)</f>
        <v>1</v>
      </c>
      <c r="W3442">
        <f>IF(porsche_data[[#This Row],[Transmission]]="PDK",1,0)</f>
        <v>0</v>
      </c>
      <c r="X3442" t="s">
        <v>22</v>
      </c>
      <c r="Y3442">
        <f>IF(porsche_data[[#This Row],[Drive]]="Rear drive",0,1)</f>
        <v>0</v>
      </c>
      <c r="Z3442" t="s">
        <v>23</v>
      </c>
      <c r="AA3442" t="s">
        <v>24</v>
      </c>
      <c r="AB3442">
        <f>IF(OR(porsche_data[[#This Row],[Interior Color]]="Black",porsche_data[[#This Row],[Interior Color]]="Beige",porsche_data[[#This Row],[Interior Color]]="Brown",porsche_data[[#This Row],[Interior Color]]="Grey"),0,1)</f>
        <v>0</v>
      </c>
      <c r="AC3442" t="s">
        <v>99</v>
      </c>
      <c r="AD34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43" spans="1:30" hidden="1" x14ac:dyDescent="0.2">
      <c r="A3443" t="s">
        <v>4424</v>
      </c>
      <c r="C3443" t="e">
        <f>ABS((porsche_data[[#This Row],[Price]]-#REF!)/#REF!)</f>
        <v>#REF!</v>
      </c>
      <c r="D3443" t="s">
        <v>80</v>
      </c>
      <c r="E3443" t="s">
        <v>499</v>
      </c>
      <c r="F3443">
        <f>IF(OR(ISNUMBER(SEARCH(" 4S",porsche_data[[#This Row],[Model]])), ISNUMBER(SEARCH(" S",porsche_data[[#This Row],[Model]]))),1,0)</f>
        <v>0</v>
      </c>
      <c r="G3443">
        <f>IF(ISNUMBER(SEARCH("Turbo",porsche_data[[#This Row],[Model]])),1,0)</f>
        <v>1</v>
      </c>
      <c r="H3443">
        <f>IF(ISNUMBER(SEARCH("GT",porsche_data[[#This Row],[Model]])),1,0)</f>
        <v>0</v>
      </c>
      <c r="I3443">
        <f>IF(ISNUMBER(SEARCH("RS",porsche_data[[#This Row],[Model]])),1,0)</f>
        <v>0</v>
      </c>
      <c r="J3443">
        <f>IF(ISNUMBER(SEARCH("Targa",porsche_data[[#This Row],[Body]])),1,0)</f>
        <v>0</v>
      </c>
      <c r="K3443">
        <f>IF(ISNUMBER(SEARCH("Cabriolet",porsche_data[[#This Row],[Body]])),1,0)</f>
        <v>0</v>
      </c>
      <c r="L3443" t="s">
        <v>500</v>
      </c>
      <c r="N3443" t="s">
        <v>4425</v>
      </c>
      <c r="O3443" t="str">
        <f>IF(ISNUMBER(SEARCH("km",porsche_data[[#This Row],[Mileage0]])),porsche_data[[#This Row],[Mileage0]],"")</f>
        <v>2100 km</v>
      </c>
      <c r="P3443" t="s">
        <v>1148</v>
      </c>
      <c r="R3443" t="s">
        <v>111</v>
      </c>
      <c r="T3443" t="s">
        <v>20</v>
      </c>
      <c r="U3443" t="s">
        <v>31</v>
      </c>
      <c r="V3443">
        <f>IF(porsche_data[[#This Row],[Transmission]]="Automatic",1,0)</f>
        <v>0</v>
      </c>
      <c r="W3443">
        <f>IF(porsche_data[[#This Row],[Transmission]]="PDK",1,0)</f>
        <v>1</v>
      </c>
      <c r="X3443" t="s">
        <v>46</v>
      </c>
      <c r="Y3443">
        <f>IF(porsche_data[[#This Row],[Drive]]="Rear drive",0,1)</f>
        <v>1</v>
      </c>
      <c r="Z3443" t="s">
        <v>23</v>
      </c>
      <c r="AA3443" t="s">
        <v>32</v>
      </c>
      <c r="AB3443">
        <f>IF(OR(porsche_data[[#This Row],[Interior Color]]="Black",porsche_data[[#This Row],[Interior Color]]="Beige",porsche_data[[#This Row],[Interior Color]]="Brown",porsche_data[[#This Row],[Interior Color]]="Grey"),0,1)</f>
        <v>0</v>
      </c>
      <c r="AC3443" t="s">
        <v>116</v>
      </c>
      <c r="AD34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44" spans="1:30" hidden="1" x14ac:dyDescent="0.2">
      <c r="A3444" t="s">
        <v>3610</v>
      </c>
      <c r="B3444">
        <v>74400</v>
      </c>
      <c r="C3444" t="e">
        <f>ABS((porsche_data[[#This Row],[Price]]-#REF!)/#REF!)</f>
        <v>#REF!</v>
      </c>
      <c r="D3444" t="s">
        <v>1519</v>
      </c>
      <c r="E3444" t="s">
        <v>642</v>
      </c>
      <c r="F3444">
        <f>IF(OR(ISNUMBER(SEARCH(" 4S",porsche_data[[#This Row],[Model]])), ISNUMBER(SEARCH(" S",porsche_data[[#This Row],[Model]]))),1,0)</f>
        <v>1</v>
      </c>
      <c r="G3444">
        <f>IF(ISNUMBER(SEARCH("Turbo",porsche_data[[#This Row],[Model]])),1,0)</f>
        <v>0</v>
      </c>
      <c r="H3444">
        <f>IF(ISNUMBER(SEARCH("GT",porsche_data[[#This Row],[Model]])),1,0)</f>
        <v>0</v>
      </c>
      <c r="I3444">
        <f>IF(ISNUMBER(SEARCH("RS",porsche_data[[#This Row],[Model]])),1,0)</f>
        <v>0</v>
      </c>
      <c r="J3444">
        <f>IF(ISNUMBER(SEARCH("Targa",porsche_data[[#This Row],[Body]])),1,0)</f>
        <v>0</v>
      </c>
      <c r="K3444">
        <f>IF(ISNUMBER(SEARCH("Cabriolet",porsche_data[[#This Row],[Body]])),1,0)</f>
        <v>0</v>
      </c>
      <c r="L3444" t="s">
        <v>44</v>
      </c>
      <c r="N3444" t="s">
        <v>3611</v>
      </c>
      <c r="O3444" t="str">
        <f>IF(ISNUMBER(SEARCH("km",porsche_data[[#This Row],[Mileage0]])),porsche_data[[#This Row],[Mileage0]],"")</f>
        <v>345000 km</v>
      </c>
      <c r="P3444" t="s">
        <v>435</v>
      </c>
      <c r="R3444" t="s">
        <v>67</v>
      </c>
      <c r="T3444" t="s">
        <v>20</v>
      </c>
      <c r="U3444" t="s">
        <v>21</v>
      </c>
      <c r="V3444">
        <f>IF(porsche_data[[#This Row],[Transmission]]="Automatic",1,0)</f>
        <v>0</v>
      </c>
      <c r="W3444">
        <f>IF(porsche_data[[#This Row],[Transmission]]="PDK",1,0)</f>
        <v>0</v>
      </c>
      <c r="X3444" t="s">
        <v>22</v>
      </c>
      <c r="Y3444">
        <f>IF(porsche_data[[#This Row],[Drive]]="Rear drive",0,1)</f>
        <v>0</v>
      </c>
      <c r="Z3444" t="s">
        <v>23</v>
      </c>
      <c r="AA3444" t="s">
        <v>250</v>
      </c>
      <c r="AB3444">
        <f>IF(OR(porsche_data[[#This Row],[Interior Color]]="Black",porsche_data[[#This Row],[Interior Color]]="Beige",porsche_data[[#This Row],[Interior Color]]="Brown",porsche_data[[#This Row],[Interior Color]]="Grey"),0,1)</f>
        <v>0</v>
      </c>
      <c r="AC3444" t="s">
        <v>61</v>
      </c>
      <c r="AD34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45" spans="1:30" hidden="1" x14ac:dyDescent="0.2">
      <c r="A3445" t="s">
        <v>25</v>
      </c>
      <c r="C3445" t="e">
        <f>ABS((porsche_data[[#This Row],[Price]]-#REF!)/#REF!)</f>
        <v>#REF!</v>
      </c>
      <c r="D3445" t="s">
        <v>25</v>
      </c>
      <c r="E3445" t="s">
        <v>25</v>
      </c>
      <c r="F3445">
        <f>IF(OR(ISNUMBER(SEARCH(" 4S",porsche_data[[#This Row],[Model]])), ISNUMBER(SEARCH(" S",porsche_data[[#This Row],[Model]]))),1,0)</f>
        <v>0</v>
      </c>
      <c r="G3445">
        <f>IF(ISNUMBER(SEARCH("Turbo",porsche_data[[#This Row],[Model]])),1,0)</f>
        <v>0</v>
      </c>
      <c r="H3445">
        <f>IF(ISNUMBER(SEARCH("GT",porsche_data[[#This Row],[Model]])),1,0)</f>
        <v>0</v>
      </c>
      <c r="I3445">
        <f>IF(ISNUMBER(SEARCH("RS",porsche_data[[#This Row],[Model]])),1,0)</f>
        <v>0</v>
      </c>
      <c r="J3445">
        <f>IF(ISNUMBER(SEARCH("Targa",porsche_data[[#This Row],[Body]])),1,0)</f>
        <v>0</v>
      </c>
      <c r="K3445">
        <f>IF(ISNUMBER(SEARCH("Cabriolet",porsche_data[[#This Row],[Body]])),1,0)</f>
        <v>0</v>
      </c>
      <c r="L3445" t="s">
        <v>25</v>
      </c>
      <c r="N3445" t="s">
        <v>25</v>
      </c>
      <c r="O3445" t="str">
        <f>IF(ISNUMBER(SEARCH("km",porsche_data[[#This Row],[Mileage0]])),porsche_data[[#This Row],[Mileage0]],"")</f>
        <v/>
      </c>
      <c r="P3445" t="s">
        <v>25</v>
      </c>
      <c r="R3445" t="s">
        <v>25</v>
      </c>
      <c r="T3445" t="s">
        <v>25</v>
      </c>
      <c r="U3445" t="s">
        <v>25</v>
      </c>
      <c r="V3445">
        <f>IF(porsche_data[[#This Row],[Transmission]]="Automatic",1,0)</f>
        <v>0</v>
      </c>
      <c r="W3445">
        <f>IF(porsche_data[[#This Row],[Transmission]]="PDK",1,0)</f>
        <v>0</v>
      </c>
      <c r="X3445" t="s">
        <v>25</v>
      </c>
      <c r="Y3445">
        <f>IF(porsche_data[[#This Row],[Drive]]="Rear drive",0,1)</f>
        <v>1</v>
      </c>
      <c r="Z3445" t="s">
        <v>25</v>
      </c>
      <c r="AA3445" t="s">
        <v>25</v>
      </c>
      <c r="AB3445">
        <f>IF(OR(porsche_data[[#This Row],[Interior Color]]="Black",porsche_data[[#This Row],[Interior Color]]="Beige",porsche_data[[#This Row],[Interior Color]]="Brown",porsche_data[[#This Row],[Interior Color]]="Grey"),0,1)</f>
        <v>1</v>
      </c>
      <c r="AC3445" t="s">
        <v>25</v>
      </c>
      <c r="AD34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46" spans="1:30" hidden="1" x14ac:dyDescent="0.2">
      <c r="A3446" t="s">
        <v>4427</v>
      </c>
      <c r="C3446" t="e">
        <f>ABS((porsche_data[[#This Row],[Price]]-#REF!)/#REF!)</f>
        <v>#REF!</v>
      </c>
      <c r="D3446" t="s">
        <v>90</v>
      </c>
      <c r="E3446" t="s">
        <v>2464</v>
      </c>
      <c r="F3446">
        <f>IF(OR(ISNUMBER(SEARCH(" 4S",porsche_data[[#This Row],[Model]])), ISNUMBER(SEARCH(" S",porsche_data[[#This Row],[Model]]))),1,0)</f>
        <v>1</v>
      </c>
      <c r="G3446">
        <f>IF(ISNUMBER(SEARCH("Turbo",porsche_data[[#This Row],[Model]])),1,0)</f>
        <v>0</v>
      </c>
      <c r="H3446">
        <f>IF(ISNUMBER(SEARCH("GT",porsche_data[[#This Row],[Model]])),1,0)</f>
        <v>0</v>
      </c>
      <c r="I3446">
        <f>IF(ISNUMBER(SEARCH("RS",porsche_data[[#This Row],[Model]])),1,0)</f>
        <v>0</v>
      </c>
      <c r="J3446">
        <f>IF(ISNUMBER(SEARCH("Targa",porsche_data[[#This Row],[Body]])),1,0)</f>
        <v>0</v>
      </c>
      <c r="K3446">
        <f>IF(ISNUMBER(SEARCH("Cabriolet",porsche_data[[#This Row],[Body]])),1,0)</f>
        <v>1</v>
      </c>
      <c r="L3446" t="s">
        <v>16</v>
      </c>
      <c r="N3446" t="s">
        <v>3985</v>
      </c>
      <c r="O3446" t="str">
        <f>IF(ISNUMBER(SEARCH("km",porsche_data[[#This Row],[Mileage0]])),porsche_data[[#This Row],[Mileage0]],"")</f>
        <v>50500 km</v>
      </c>
      <c r="P3446" t="s">
        <v>197</v>
      </c>
      <c r="R3446" t="s">
        <v>198</v>
      </c>
      <c r="T3446" t="s">
        <v>20</v>
      </c>
      <c r="U3446" t="s">
        <v>31</v>
      </c>
      <c r="V3446">
        <f>IF(porsche_data[[#This Row],[Transmission]]="Automatic",1,0)</f>
        <v>0</v>
      </c>
      <c r="W3446">
        <f>IF(porsche_data[[#This Row],[Transmission]]="PDK",1,0)</f>
        <v>1</v>
      </c>
      <c r="X3446" t="s">
        <v>22</v>
      </c>
      <c r="Y3446">
        <f>IF(porsche_data[[#This Row],[Drive]]="Rear drive",0,1)</f>
        <v>0</v>
      </c>
      <c r="Z3446" t="s">
        <v>23</v>
      </c>
      <c r="AA3446" t="s">
        <v>24</v>
      </c>
      <c r="AB3446">
        <f>IF(OR(porsche_data[[#This Row],[Interior Color]]="Black",porsche_data[[#This Row],[Interior Color]]="Beige",porsche_data[[#This Row],[Interior Color]]="Brown",porsche_data[[#This Row],[Interior Color]]="Grey"),0,1)</f>
        <v>0</v>
      </c>
      <c r="AC3446" t="s">
        <v>32</v>
      </c>
      <c r="AD34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47" spans="1:30" hidden="1" x14ac:dyDescent="0.2">
      <c r="A3447" t="s">
        <v>4428</v>
      </c>
      <c r="C3447" t="e">
        <f>ABS((porsche_data[[#This Row],[Price]]-#REF!)/#REF!)</f>
        <v>#REF!</v>
      </c>
      <c r="D3447" t="s">
        <v>124</v>
      </c>
      <c r="E3447" t="s">
        <v>50</v>
      </c>
      <c r="F3447">
        <f>IF(OR(ISNUMBER(SEARCH(" 4S",porsche_data[[#This Row],[Model]])), ISNUMBER(SEARCH(" S",porsche_data[[#This Row],[Model]]))),1,0)</f>
        <v>0</v>
      </c>
      <c r="G3447">
        <f>IF(ISNUMBER(SEARCH("Turbo",porsche_data[[#This Row],[Model]])),1,0)</f>
        <v>0</v>
      </c>
      <c r="H3447">
        <f>IF(ISNUMBER(SEARCH("GT",porsche_data[[#This Row],[Model]])),1,0)</f>
        <v>0</v>
      </c>
      <c r="I3447">
        <f>IF(ISNUMBER(SEARCH("RS",porsche_data[[#This Row],[Model]])),1,0)</f>
        <v>0</v>
      </c>
      <c r="J3447">
        <f>IF(ISNUMBER(SEARCH("Targa",porsche_data[[#This Row],[Body]])),1,0)</f>
        <v>1</v>
      </c>
      <c r="K3447">
        <f>IF(ISNUMBER(SEARCH("Cabriolet",porsche_data[[#This Row],[Body]])),1,0)</f>
        <v>0</v>
      </c>
      <c r="L3447" t="s">
        <v>36</v>
      </c>
      <c r="N3447" t="s">
        <v>4429</v>
      </c>
      <c r="O3447" t="str">
        <f>IF(ISNUMBER(SEARCH("km",porsche_data[[#This Row],[Mileage0]])),porsche_data[[#This Row],[Mileage0]],"")</f>
        <v/>
      </c>
      <c r="P3447" t="s">
        <v>126</v>
      </c>
      <c r="R3447" t="s">
        <v>19</v>
      </c>
      <c r="T3447" t="s">
        <v>20</v>
      </c>
      <c r="U3447" t="s">
        <v>21</v>
      </c>
      <c r="V3447">
        <f>IF(porsche_data[[#This Row],[Transmission]]="Automatic",1,0)</f>
        <v>0</v>
      </c>
      <c r="W3447">
        <f>IF(porsche_data[[#This Row],[Transmission]]="PDK",1,0)</f>
        <v>0</v>
      </c>
      <c r="X3447" t="s">
        <v>22</v>
      </c>
      <c r="Y3447">
        <f>IF(porsche_data[[#This Row],[Drive]]="Rear drive",0,1)</f>
        <v>0</v>
      </c>
      <c r="Z3447" t="s">
        <v>23</v>
      </c>
      <c r="AA3447" t="s">
        <v>24</v>
      </c>
      <c r="AB3447">
        <f>IF(OR(porsche_data[[#This Row],[Interior Color]]="Black",porsche_data[[#This Row],[Interior Color]]="Beige",porsche_data[[#This Row],[Interior Color]]="Brown",porsche_data[[#This Row],[Interior Color]]="Grey"),0,1)</f>
        <v>0</v>
      </c>
      <c r="AC3447" t="s">
        <v>24</v>
      </c>
      <c r="AD34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48" spans="1:30" x14ac:dyDescent="0.2">
      <c r="A3448" t="s">
        <v>309</v>
      </c>
      <c r="B3448">
        <v>73997</v>
      </c>
      <c r="C3448">
        <f>ABS((porsche_data[[#This Row],[Price]]-AVERAGE(B3380:B7835))/_xlfn.STDEV.P(B3380:B7835))</f>
        <v>1.223819928981025</v>
      </c>
      <c r="D3448" t="s">
        <v>298</v>
      </c>
      <c r="E3448" t="s">
        <v>295</v>
      </c>
      <c r="F3448">
        <f>IF(OR(ISNUMBER(SEARCH(" 4S",porsche_data[[#This Row],[Model]])), ISNUMBER(SEARCH(" S",porsche_data[[#This Row],[Model]]))),1,0)</f>
        <v>1</v>
      </c>
      <c r="G3448">
        <f>IF(ISNUMBER(SEARCH("Turbo",porsche_data[[#This Row],[Model]])),1,0)</f>
        <v>0</v>
      </c>
      <c r="H3448">
        <f>IF(ISNUMBER(SEARCH("GT",porsche_data[[#This Row],[Model]])),1,0)</f>
        <v>0</v>
      </c>
      <c r="I3448">
        <f>IF(ISNUMBER(SEARCH("RS",porsche_data[[#This Row],[Model]])),1,0)</f>
        <v>0</v>
      </c>
      <c r="J3448">
        <f>IF(ISNUMBER(SEARCH("Targa",porsche_data[[#This Row],[Body]])),1,0)</f>
        <v>0</v>
      </c>
      <c r="K3448">
        <f>IF(ISNUMBER(SEARCH("Cabriolet",porsche_data[[#This Row],[Body]])),1,0)</f>
        <v>1</v>
      </c>
      <c r="L3448" t="s">
        <v>16</v>
      </c>
      <c r="M3448">
        <v>997</v>
      </c>
      <c r="N3448" t="s">
        <v>310</v>
      </c>
      <c r="O3448" s="3">
        <f>1*(LEFT(porsche_data[[#This Row],[Mileage0]],FIND(" ",porsche_data[[#This Row],[Mileage0]])-1))</f>
        <v>40000</v>
      </c>
      <c r="P3448" t="s">
        <v>297</v>
      </c>
      <c r="Q3448">
        <v>355</v>
      </c>
      <c r="R3448" t="s">
        <v>88</v>
      </c>
      <c r="S3448">
        <f>1*(LEFT(porsche_data[[#This Row],[Cylinder Capacity]],FIND(" ",porsche_data[[#This Row],[Cylinder Capacity]])-1))</f>
        <v>3.8</v>
      </c>
      <c r="T3448" t="s">
        <v>20</v>
      </c>
      <c r="U3448" t="s">
        <v>21</v>
      </c>
      <c r="V3448">
        <f>IF(porsche_data[[#This Row],[Transmission]]="Automatic",1,0)</f>
        <v>0</v>
      </c>
      <c r="W3448">
        <f>IF(porsche_data[[#This Row],[Transmission]]="PDK",1,0)</f>
        <v>0</v>
      </c>
      <c r="X3448" t="s">
        <v>46</v>
      </c>
      <c r="Y3448">
        <f>IF(porsche_data[[#This Row],[Drive]]="Rear drive",0,1)</f>
        <v>1</v>
      </c>
      <c r="Z3448" t="s">
        <v>23</v>
      </c>
      <c r="AA3448" t="s">
        <v>116</v>
      </c>
      <c r="AB3448">
        <f>IF(OR(porsche_data[[#This Row],[Interior Color]]="Black",porsche_data[[#This Row],[Interior Color]]="Beige",porsche_data[[#This Row],[Interior Color]]="Brown",porsche_data[[#This Row],[Interior Color]]="Grey"),0,1)</f>
        <v>1</v>
      </c>
      <c r="AC3448" t="s">
        <v>24</v>
      </c>
      <c r="AD34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49" spans="1:30" hidden="1" x14ac:dyDescent="0.2">
      <c r="A3449" t="s">
        <v>2796</v>
      </c>
      <c r="C3449" t="e">
        <f>ABS((porsche_data[[#This Row],[Price]]-#REF!)/#REF!)</f>
        <v>#REF!</v>
      </c>
      <c r="D3449" t="s">
        <v>70</v>
      </c>
      <c r="E3449" t="s">
        <v>2464</v>
      </c>
      <c r="F3449">
        <f>IF(OR(ISNUMBER(SEARCH(" 4S",porsche_data[[#This Row],[Model]])), ISNUMBER(SEARCH(" S",porsche_data[[#This Row],[Model]]))),1,0)</f>
        <v>1</v>
      </c>
      <c r="G3449">
        <f>IF(ISNUMBER(SEARCH("Turbo",porsche_data[[#This Row],[Model]])),1,0)</f>
        <v>0</v>
      </c>
      <c r="H3449">
        <f>IF(ISNUMBER(SEARCH("GT",porsche_data[[#This Row],[Model]])),1,0)</f>
        <v>0</v>
      </c>
      <c r="I3449">
        <f>IF(ISNUMBER(SEARCH("RS",porsche_data[[#This Row],[Model]])),1,0)</f>
        <v>0</v>
      </c>
      <c r="J3449">
        <f>IF(ISNUMBER(SEARCH("Targa",porsche_data[[#This Row],[Body]])),1,0)</f>
        <v>0</v>
      </c>
      <c r="K3449">
        <f>IF(ISNUMBER(SEARCH("Cabriolet",porsche_data[[#This Row],[Body]])),1,0)</f>
        <v>1</v>
      </c>
      <c r="L3449" t="s">
        <v>16</v>
      </c>
      <c r="N3449" t="s">
        <v>875</v>
      </c>
      <c r="O3449" t="str">
        <f>IF(ISNUMBER(SEARCH("km",porsche_data[[#This Row],[Mileage0]])),porsche_data[[#This Row],[Mileage0]],"")</f>
        <v>43800 km</v>
      </c>
      <c r="P3449" t="s">
        <v>197</v>
      </c>
      <c r="R3449" t="s">
        <v>198</v>
      </c>
      <c r="T3449" t="s">
        <v>20</v>
      </c>
      <c r="U3449" t="s">
        <v>31</v>
      </c>
      <c r="V3449">
        <f>IF(porsche_data[[#This Row],[Transmission]]="Automatic",1,0)</f>
        <v>0</v>
      </c>
      <c r="W3449">
        <f>IF(porsche_data[[#This Row],[Transmission]]="PDK",1,0)</f>
        <v>1</v>
      </c>
      <c r="X3449" t="s">
        <v>22</v>
      </c>
      <c r="Y3449">
        <f>IF(porsche_data[[#This Row],[Drive]]="Rear drive",0,1)</f>
        <v>0</v>
      </c>
      <c r="Z3449" t="s">
        <v>23</v>
      </c>
      <c r="AA3449" t="s">
        <v>24</v>
      </c>
      <c r="AB3449">
        <f>IF(OR(porsche_data[[#This Row],[Interior Color]]="Black",porsche_data[[#This Row],[Interior Color]]="Beige",porsche_data[[#This Row],[Interior Color]]="Brown",porsche_data[[#This Row],[Interior Color]]="Grey"),0,1)</f>
        <v>0</v>
      </c>
      <c r="AC3449" t="s">
        <v>61</v>
      </c>
      <c r="AD34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50" spans="1:30" x14ac:dyDescent="0.2">
      <c r="A3450" t="s">
        <v>309</v>
      </c>
      <c r="B3450">
        <v>73997</v>
      </c>
      <c r="C3450">
        <f>ABS((porsche_data[[#This Row],[Price]]-AVERAGE(B3382:B7837))/_xlfn.STDEV.P(B3382:B7837))</f>
        <v>1.2326940644555167</v>
      </c>
      <c r="D3450" t="s">
        <v>215</v>
      </c>
      <c r="E3450" t="s">
        <v>216</v>
      </c>
      <c r="F3450">
        <f>IF(OR(ISNUMBER(SEARCH(" 4S",porsche_data[[#This Row],[Model]])), ISNUMBER(SEARCH(" S",porsche_data[[#This Row],[Model]]))),1,0)</f>
        <v>1</v>
      </c>
      <c r="G3450">
        <f>IF(ISNUMBER(SEARCH("Turbo",porsche_data[[#This Row],[Model]])),1,0)</f>
        <v>0</v>
      </c>
      <c r="H3450">
        <f>IF(ISNUMBER(SEARCH("GT",porsche_data[[#This Row],[Model]])),1,0)</f>
        <v>0</v>
      </c>
      <c r="I3450">
        <f>IF(ISNUMBER(SEARCH("RS",porsche_data[[#This Row],[Model]])),1,0)</f>
        <v>0</v>
      </c>
      <c r="J3450">
        <f>IF(ISNUMBER(SEARCH("Targa",porsche_data[[#This Row],[Body]])),1,0)</f>
        <v>0</v>
      </c>
      <c r="K3450">
        <f>IF(ISNUMBER(SEARCH("Cabriolet",porsche_data[[#This Row],[Body]])),1,0)</f>
        <v>1</v>
      </c>
      <c r="L3450" t="s">
        <v>16</v>
      </c>
      <c r="M3450">
        <v>997</v>
      </c>
      <c r="N3450" t="s">
        <v>2724</v>
      </c>
      <c r="O3450" s="3">
        <f>1*(LEFT(porsche_data[[#This Row],[Mileage0]],FIND(" ",porsche_data[[#This Row],[Mileage0]])-1))</f>
        <v>86500</v>
      </c>
      <c r="P3450" t="s">
        <v>182</v>
      </c>
      <c r="Q3450">
        <v>385</v>
      </c>
      <c r="R3450" t="s">
        <v>88</v>
      </c>
      <c r="S3450">
        <f>1*(LEFT(porsche_data[[#This Row],[Cylinder Capacity]],FIND(" ",porsche_data[[#This Row],[Cylinder Capacity]])-1))</f>
        <v>3.8</v>
      </c>
      <c r="T3450" t="s">
        <v>20</v>
      </c>
      <c r="U3450" t="s">
        <v>31</v>
      </c>
      <c r="V3450">
        <f>IF(porsche_data[[#This Row],[Transmission]]="Automatic",1,0)</f>
        <v>0</v>
      </c>
      <c r="W3450">
        <f>IF(porsche_data[[#This Row],[Transmission]]="PDK",1,0)</f>
        <v>1</v>
      </c>
      <c r="X3450" t="s">
        <v>22</v>
      </c>
      <c r="Y3450">
        <f>IF(porsche_data[[#This Row],[Drive]]="Rear drive",0,1)</f>
        <v>0</v>
      </c>
      <c r="Z3450" t="s">
        <v>23</v>
      </c>
      <c r="AA3450" t="s">
        <v>250</v>
      </c>
      <c r="AB3450">
        <f>IF(OR(porsche_data[[#This Row],[Interior Color]]="Black",porsche_data[[#This Row],[Interior Color]]="Beige",porsche_data[[#This Row],[Interior Color]]="Brown",porsche_data[[#This Row],[Interior Color]]="Grey"),0,1)</f>
        <v>0</v>
      </c>
      <c r="AC3450" t="s">
        <v>24</v>
      </c>
      <c r="AD34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51" spans="1:30" hidden="1" x14ac:dyDescent="0.2">
      <c r="A3451" t="s">
        <v>25</v>
      </c>
      <c r="C3451" t="e">
        <f>ABS((porsche_data[[#This Row],[Price]]-#REF!)/#REF!)</f>
        <v>#REF!</v>
      </c>
      <c r="D3451" t="s">
        <v>25</v>
      </c>
      <c r="E3451" t="s">
        <v>25</v>
      </c>
      <c r="F3451">
        <f>IF(OR(ISNUMBER(SEARCH(" 4S",porsche_data[[#This Row],[Model]])), ISNUMBER(SEARCH(" S",porsche_data[[#This Row],[Model]]))),1,0)</f>
        <v>0</v>
      </c>
      <c r="G3451">
        <f>IF(ISNUMBER(SEARCH("Turbo",porsche_data[[#This Row],[Model]])),1,0)</f>
        <v>0</v>
      </c>
      <c r="H3451">
        <f>IF(ISNUMBER(SEARCH("GT",porsche_data[[#This Row],[Model]])),1,0)</f>
        <v>0</v>
      </c>
      <c r="I3451">
        <f>IF(ISNUMBER(SEARCH("RS",porsche_data[[#This Row],[Model]])),1,0)</f>
        <v>0</v>
      </c>
      <c r="J3451">
        <f>IF(ISNUMBER(SEARCH("Targa",porsche_data[[#This Row],[Body]])),1,0)</f>
        <v>0</v>
      </c>
      <c r="K3451">
        <f>IF(ISNUMBER(SEARCH("Cabriolet",porsche_data[[#This Row],[Body]])),1,0)</f>
        <v>0</v>
      </c>
      <c r="L3451" t="s">
        <v>25</v>
      </c>
      <c r="N3451" t="s">
        <v>25</v>
      </c>
      <c r="O3451" t="str">
        <f>IF(ISNUMBER(SEARCH("km",porsche_data[[#This Row],[Mileage0]])),porsche_data[[#This Row],[Mileage0]],"")</f>
        <v/>
      </c>
      <c r="P3451" t="s">
        <v>25</v>
      </c>
      <c r="R3451" t="s">
        <v>25</v>
      </c>
      <c r="T3451" t="s">
        <v>25</v>
      </c>
      <c r="U3451" t="s">
        <v>25</v>
      </c>
      <c r="V3451">
        <f>IF(porsche_data[[#This Row],[Transmission]]="Automatic",1,0)</f>
        <v>0</v>
      </c>
      <c r="W3451">
        <f>IF(porsche_data[[#This Row],[Transmission]]="PDK",1,0)</f>
        <v>0</v>
      </c>
      <c r="X3451" t="s">
        <v>25</v>
      </c>
      <c r="Y3451">
        <f>IF(porsche_data[[#This Row],[Drive]]="Rear drive",0,1)</f>
        <v>1</v>
      </c>
      <c r="Z3451" t="s">
        <v>25</v>
      </c>
      <c r="AA3451" t="s">
        <v>25</v>
      </c>
      <c r="AB3451">
        <f>IF(OR(porsche_data[[#This Row],[Interior Color]]="Black",porsche_data[[#This Row],[Interior Color]]="Beige",porsche_data[[#This Row],[Interior Color]]="Brown",porsche_data[[#This Row],[Interior Color]]="Grey"),0,1)</f>
        <v>1</v>
      </c>
      <c r="AC3451" t="s">
        <v>25</v>
      </c>
      <c r="AD34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52" spans="1:30" x14ac:dyDescent="0.2">
      <c r="A3452" t="s">
        <v>309</v>
      </c>
      <c r="B3452">
        <v>73997</v>
      </c>
      <c r="C3452">
        <f>ABS((porsche_data[[#This Row],[Price]]-AVERAGE(B3384:B7839))/_xlfn.STDEV.P(B3384:B7839))</f>
        <v>1.2417492197978066</v>
      </c>
      <c r="D3452" t="s">
        <v>303</v>
      </c>
      <c r="E3452" t="s">
        <v>608</v>
      </c>
      <c r="F3452">
        <f>IF(OR(ISNUMBER(SEARCH(" 4S",porsche_data[[#This Row],[Model]])), ISNUMBER(SEARCH(" S",porsche_data[[#This Row],[Model]]))),1,0)</f>
        <v>0</v>
      </c>
      <c r="G3452">
        <f>IF(ISNUMBER(SEARCH("Turbo",porsche_data[[#This Row],[Model]])),1,0)</f>
        <v>0</v>
      </c>
      <c r="H3452">
        <f>IF(ISNUMBER(SEARCH("GT",porsche_data[[#This Row],[Model]])),1,0)</f>
        <v>0</v>
      </c>
      <c r="I3452">
        <f>IF(ISNUMBER(SEARCH("RS",porsche_data[[#This Row],[Model]])),1,0)</f>
        <v>0</v>
      </c>
      <c r="J3452">
        <f>IF(ISNUMBER(SEARCH("Targa",porsche_data[[#This Row],[Body]])),1,0)</f>
        <v>0</v>
      </c>
      <c r="K3452">
        <f>IF(ISNUMBER(SEARCH("Cabriolet",porsche_data[[#This Row],[Body]])),1,0)</f>
        <v>1</v>
      </c>
      <c r="L3452" t="s">
        <v>16</v>
      </c>
      <c r="M3452">
        <v>997</v>
      </c>
      <c r="N3452" t="s">
        <v>4537</v>
      </c>
      <c r="O3452" s="3">
        <f>1*(LEFT(porsche_data[[#This Row],[Mileage0]],FIND(" ",porsche_data[[#This Row],[Mileage0]])-1))</f>
        <v>60786</v>
      </c>
      <c r="P3452" t="s">
        <v>30</v>
      </c>
      <c r="Q3452">
        <v>345</v>
      </c>
      <c r="R3452" t="s">
        <v>19</v>
      </c>
      <c r="S3452">
        <f>1*(LEFT(porsche_data[[#This Row],[Cylinder Capacity]],FIND(" ",porsche_data[[#This Row],[Cylinder Capacity]])-1))</f>
        <v>3.6</v>
      </c>
      <c r="T3452" t="s">
        <v>20</v>
      </c>
      <c r="U3452" t="s">
        <v>21</v>
      </c>
      <c r="V3452">
        <f>IF(porsche_data[[#This Row],[Transmission]]="Automatic",1,0)</f>
        <v>0</v>
      </c>
      <c r="W3452">
        <f>IF(porsche_data[[#This Row],[Transmission]]="PDK",1,0)</f>
        <v>0</v>
      </c>
      <c r="X3452" t="s">
        <v>46</v>
      </c>
      <c r="Y3452">
        <f>IF(porsche_data[[#This Row],[Drive]]="Rear drive",0,1)</f>
        <v>1</v>
      </c>
      <c r="Z3452" t="s">
        <v>23</v>
      </c>
      <c r="AA3452" t="s">
        <v>24</v>
      </c>
      <c r="AB3452">
        <f>IF(OR(porsche_data[[#This Row],[Interior Color]]="Black",porsche_data[[#This Row],[Interior Color]]="Beige",porsche_data[[#This Row],[Interior Color]]="Brown",porsche_data[[#This Row],[Interior Color]]="Grey"),0,1)</f>
        <v>0</v>
      </c>
      <c r="AC3452" t="s">
        <v>24</v>
      </c>
      <c r="AD34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53" spans="1:30" hidden="1" x14ac:dyDescent="0.2">
      <c r="A3453" t="s">
        <v>4434</v>
      </c>
      <c r="C3453" t="e">
        <f>ABS((porsche_data[[#This Row],[Price]]-#REF!)/#REF!)</f>
        <v>#REF!</v>
      </c>
      <c r="D3453" t="s">
        <v>410</v>
      </c>
      <c r="E3453" t="s">
        <v>1134</v>
      </c>
      <c r="F3453">
        <f>IF(OR(ISNUMBER(SEARCH(" 4S",porsche_data[[#This Row],[Model]])), ISNUMBER(SEARCH(" S",porsche_data[[#This Row],[Model]]))),1,0)</f>
        <v>1</v>
      </c>
      <c r="G3453">
        <f>IF(ISNUMBER(SEARCH("Turbo",porsche_data[[#This Row],[Model]])),1,0)</f>
        <v>0</v>
      </c>
      <c r="H3453">
        <f>IF(ISNUMBER(SEARCH("GT",porsche_data[[#This Row],[Model]])),1,0)</f>
        <v>0</v>
      </c>
      <c r="I3453">
        <f>IF(ISNUMBER(SEARCH("RS",porsche_data[[#This Row],[Model]])),1,0)</f>
        <v>0</v>
      </c>
      <c r="J3453">
        <f>IF(ISNUMBER(SEARCH("Targa",porsche_data[[#This Row],[Body]])),1,0)</f>
        <v>0</v>
      </c>
      <c r="K3453">
        <f>IF(ISNUMBER(SEARCH("Cabriolet",porsche_data[[#This Row],[Body]])),1,0)</f>
        <v>0</v>
      </c>
      <c r="L3453" t="s">
        <v>44</v>
      </c>
      <c r="N3453" t="s">
        <v>1875</v>
      </c>
      <c r="O3453" t="str">
        <f>IF(ISNUMBER(SEARCH("km",porsche_data[[#This Row],[Mileage0]])),porsche_data[[#This Row],[Mileage0]],"")</f>
        <v>56000 km</v>
      </c>
      <c r="P3453" t="s">
        <v>1136</v>
      </c>
      <c r="R3453" t="s">
        <v>395</v>
      </c>
      <c r="T3453" t="s">
        <v>20</v>
      </c>
      <c r="U3453" t="s">
        <v>21</v>
      </c>
      <c r="V3453">
        <f>IF(porsche_data[[#This Row],[Transmission]]="Automatic",1,0)</f>
        <v>0</v>
      </c>
      <c r="W3453">
        <f>IF(porsche_data[[#This Row],[Transmission]]="PDK",1,0)</f>
        <v>0</v>
      </c>
      <c r="X3453" t="s">
        <v>22</v>
      </c>
      <c r="Y3453">
        <f>IF(porsche_data[[#This Row],[Drive]]="Rear drive",0,1)</f>
        <v>0</v>
      </c>
      <c r="Z3453" t="s">
        <v>23</v>
      </c>
      <c r="AA3453" t="s">
        <v>116</v>
      </c>
      <c r="AB3453">
        <f>IF(OR(porsche_data[[#This Row],[Interior Color]]="Black",porsche_data[[#This Row],[Interior Color]]="Beige",porsche_data[[#This Row],[Interior Color]]="Brown",porsche_data[[#This Row],[Interior Color]]="Grey"),0,1)</f>
        <v>1</v>
      </c>
      <c r="AC3453" t="s">
        <v>61</v>
      </c>
      <c r="AD34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54" spans="1:30" x14ac:dyDescent="0.2">
      <c r="A3454" t="s">
        <v>2196</v>
      </c>
      <c r="B3454">
        <v>73964</v>
      </c>
      <c r="C3454">
        <f>ABS((porsche_data[[#This Row],[Price]]-AVERAGE(B3386:B7841))/_xlfn.STDEV.P(B3386:B7841))</f>
        <v>1.2389597025633847</v>
      </c>
      <c r="D3454" t="s">
        <v>42</v>
      </c>
      <c r="E3454" t="s">
        <v>230</v>
      </c>
      <c r="F3454">
        <f>IF(OR(ISNUMBER(SEARCH(" 4S",porsche_data[[#This Row],[Model]])), ISNUMBER(SEARCH(" S",porsche_data[[#This Row],[Model]]))),1,0)</f>
        <v>0</v>
      </c>
      <c r="G3454">
        <f>IF(ISNUMBER(SEARCH("Turbo",porsche_data[[#This Row],[Model]])),1,0)</f>
        <v>0</v>
      </c>
      <c r="H3454">
        <f>IF(ISNUMBER(SEARCH("GT",porsche_data[[#This Row],[Model]])),1,0)</f>
        <v>0</v>
      </c>
      <c r="I3454">
        <f>IF(ISNUMBER(SEARCH("RS",porsche_data[[#This Row],[Model]])),1,0)</f>
        <v>0</v>
      </c>
      <c r="J3454">
        <f>IF(ISNUMBER(SEARCH("Targa",porsche_data[[#This Row],[Body]])),1,0)</f>
        <v>0</v>
      </c>
      <c r="K3454">
        <f>IF(ISNUMBER(SEARCH("Cabriolet",porsche_data[[#This Row],[Body]])),1,0)</f>
        <v>1</v>
      </c>
      <c r="L3454" t="s">
        <v>16</v>
      </c>
      <c r="M3454">
        <v>964</v>
      </c>
      <c r="N3454" t="s">
        <v>2197</v>
      </c>
      <c r="O3454" s="3">
        <f>1*(LEFT(porsche_data[[#This Row],[Mileage0]],FIND(" ",porsche_data[[#This Row],[Mileage0]])-1))</f>
        <v>113000</v>
      </c>
      <c r="P3454" t="s">
        <v>18</v>
      </c>
      <c r="Q3454">
        <v>250</v>
      </c>
      <c r="R3454" t="s">
        <v>19</v>
      </c>
      <c r="S3454">
        <f>1*(LEFT(porsche_data[[#This Row],[Cylinder Capacity]],FIND(" ",porsche_data[[#This Row],[Cylinder Capacity]])-1))</f>
        <v>3.6</v>
      </c>
      <c r="T3454" t="s">
        <v>20</v>
      </c>
      <c r="U3454" t="s">
        <v>53</v>
      </c>
      <c r="V3454">
        <f>IF(porsche_data[[#This Row],[Transmission]]="Automatic",1,0)</f>
        <v>1</v>
      </c>
      <c r="W3454">
        <f>IF(porsche_data[[#This Row],[Transmission]]="PDK",1,0)</f>
        <v>0</v>
      </c>
      <c r="X3454" t="s">
        <v>22</v>
      </c>
      <c r="Y3454">
        <f>IF(porsche_data[[#This Row],[Drive]]="Rear drive",0,1)</f>
        <v>0</v>
      </c>
      <c r="Z3454" t="s">
        <v>23</v>
      </c>
      <c r="AA3454" t="s">
        <v>24</v>
      </c>
      <c r="AB3454">
        <f>IF(OR(porsche_data[[#This Row],[Interior Color]]="Black",porsche_data[[#This Row],[Interior Color]]="Beige",porsche_data[[#This Row],[Interior Color]]="Brown",porsche_data[[#This Row],[Interior Color]]="Grey"),0,1)</f>
        <v>0</v>
      </c>
      <c r="AC3454" t="s">
        <v>24</v>
      </c>
      <c r="AD34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55" spans="1:30" hidden="1" x14ac:dyDescent="0.2">
      <c r="A3455" t="s">
        <v>4436</v>
      </c>
      <c r="C3455" t="e">
        <f>ABS((porsche_data[[#This Row],[Price]]-#REF!)/#REF!)</f>
        <v>#REF!</v>
      </c>
      <c r="D3455" t="s">
        <v>446</v>
      </c>
      <c r="E3455" t="s">
        <v>2290</v>
      </c>
      <c r="F3455">
        <f>IF(OR(ISNUMBER(SEARCH(" 4S",porsche_data[[#This Row],[Model]])), ISNUMBER(SEARCH(" S",porsche_data[[#This Row],[Model]]))),1,0)</f>
        <v>0</v>
      </c>
      <c r="G3455">
        <f>IF(ISNUMBER(SEARCH("Turbo",porsche_data[[#This Row],[Model]])),1,0)</f>
        <v>0</v>
      </c>
      <c r="H3455">
        <f>IF(ISNUMBER(SEARCH("GT",porsche_data[[#This Row],[Model]])),1,0)</f>
        <v>1</v>
      </c>
      <c r="I3455">
        <f>IF(ISNUMBER(SEARCH("RS",porsche_data[[#This Row],[Model]])),1,0)</f>
        <v>0</v>
      </c>
      <c r="J3455">
        <f>IF(ISNUMBER(SEARCH("Targa",porsche_data[[#This Row],[Body]])),1,0)</f>
        <v>0</v>
      </c>
      <c r="K3455">
        <f>IF(ISNUMBER(SEARCH("Cabriolet",porsche_data[[#This Row],[Body]])),1,0)</f>
        <v>0</v>
      </c>
      <c r="L3455" t="s">
        <v>316</v>
      </c>
      <c r="N3455" t="s">
        <v>1172</v>
      </c>
      <c r="O3455" t="str">
        <f>IF(ISNUMBER(SEARCH("km",porsche_data[[#This Row],[Mileage0]])),porsche_data[[#This Row],[Mileage0]],"")</f>
        <v>1000 km</v>
      </c>
      <c r="P3455" t="s">
        <v>2291</v>
      </c>
      <c r="R3455" t="s">
        <v>19</v>
      </c>
      <c r="T3455" t="s">
        <v>20</v>
      </c>
      <c r="U3455" t="s">
        <v>21</v>
      </c>
      <c r="V3455">
        <f>IF(porsche_data[[#This Row],[Transmission]]="Automatic",1,0)</f>
        <v>0</v>
      </c>
      <c r="W3455">
        <f>IF(porsche_data[[#This Row],[Transmission]]="PDK",1,0)</f>
        <v>0</v>
      </c>
      <c r="X3455" t="s">
        <v>22</v>
      </c>
      <c r="Y3455">
        <f>IF(porsche_data[[#This Row],[Drive]]="Rear drive",0,1)</f>
        <v>0</v>
      </c>
      <c r="Z3455" t="s">
        <v>23</v>
      </c>
      <c r="AA3455" t="s">
        <v>24</v>
      </c>
      <c r="AB3455">
        <f>IF(OR(porsche_data[[#This Row],[Interior Color]]="Black",porsche_data[[#This Row],[Interior Color]]="Beige",porsche_data[[#This Row],[Interior Color]]="Brown",porsche_data[[#This Row],[Interior Color]]="Grey"),0,1)</f>
        <v>0</v>
      </c>
      <c r="AC3455" t="s">
        <v>61</v>
      </c>
      <c r="AD34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56" spans="1:30" x14ac:dyDescent="0.2">
      <c r="A3456" t="s">
        <v>1545</v>
      </c>
      <c r="B3456">
        <v>73900</v>
      </c>
      <c r="C3456">
        <f>ABS((porsche_data[[#This Row],[Price]]-AVERAGE(B3388:B7843))/_xlfn.STDEV.P(B3388:B7843))</f>
        <v>1.2427749763306937</v>
      </c>
      <c r="D3456" t="s">
        <v>49</v>
      </c>
      <c r="E3456" t="s">
        <v>50</v>
      </c>
      <c r="F3456">
        <f>IF(OR(ISNUMBER(SEARCH(" 4S",porsche_data[[#This Row],[Model]])), ISNUMBER(SEARCH(" S",porsche_data[[#This Row],[Model]]))),1,0)</f>
        <v>0</v>
      </c>
      <c r="G3456">
        <f>IF(ISNUMBER(SEARCH("Turbo",porsche_data[[#This Row],[Model]])),1,0)</f>
        <v>0</v>
      </c>
      <c r="H3456">
        <f>IF(ISNUMBER(SEARCH("GT",porsche_data[[#This Row],[Model]])),1,0)</f>
        <v>0</v>
      </c>
      <c r="I3456">
        <f>IF(ISNUMBER(SEARCH("RS",porsche_data[[#This Row],[Model]])),1,0)</f>
        <v>0</v>
      </c>
      <c r="J3456">
        <f>IF(ISNUMBER(SEARCH("Targa",porsche_data[[#This Row],[Body]])),1,0)</f>
        <v>0</v>
      </c>
      <c r="K3456">
        <f>IF(ISNUMBER(SEARCH("Cabriolet",porsche_data[[#This Row],[Body]])),1,0)</f>
        <v>0</v>
      </c>
      <c r="L3456" t="s">
        <v>44</v>
      </c>
      <c r="M3456">
        <v>993</v>
      </c>
      <c r="N3456" t="s">
        <v>1546</v>
      </c>
      <c r="O3456" s="3">
        <f>1*(LEFT(porsche_data[[#This Row],[Mileage0]],FIND(" ",porsche_data[[#This Row],[Mileage0]])-1))</f>
        <v>80770</v>
      </c>
      <c r="P3456" t="s">
        <v>52</v>
      </c>
      <c r="Q3456">
        <v>272</v>
      </c>
      <c r="R3456" t="s">
        <v>19</v>
      </c>
      <c r="S3456">
        <f>1*(LEFT(porsche_data[[#This Row],[Cylinder Capacity]],FIND(" ",porsche_data[[#This Row],[Cylinder Capacity]])-1))</f>
        <v>3.6</v>
      </c>
      <c r="T3456" t="s">
        <v>20</v>
      </c>
      <c r="U3456" t="s">
        <v>53</v>
      </c>
      <c r="V3456">
        <f>IF(porsche_data[[#This Row],[Transmission]]="Automatic",1,0)</f>
        <v>1</v>
      </c>
      <c r="W3456">
        <f>IF(porsche_data[[#This Row],[Transmission]]="PDK",1,0)</f>
        <v>0</v>
      </c>
      <c r="X3456" t="s">
        <v>22</v>
      </c>
      <c r="Y3456">
        <f>IF(porsche_data[[#This Row],[Drive]]="Rear drive",0,1)</f>
        <v>0</v>
      </c>
      <c r="Z3456" t="s">
        <v>23</v>
      </c>
      <c r="AA3456" t="s">
        <v>24</v>
      </c>
      <c r="AB3456">
        <f>IF(OR(porsche_data[[#This Row],[Interior Color]]="Black",porsche_data[[#This Row],[Interior Color]]="Beige",porsche_data[[#This Row],[Interior Color]]="Brown",porsche_data[[#This Row],[Interior Color]]="Grey"),0,1)</f>
        <v>0</v>
      </c>
      <c r="AC3456" t="s">
        <v>47</v>
      </c>
      <c r="AD34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57" spans="1:30" hidden="1" x14ac:dyDescent="0.2">
      <c r="A3457" t="s">
        <v>4438</v>
      </c>
      <c r="C3457" t="e">
        <f>ABS((porsche_data[[#This Row],[Price]]-#REF!)/#REF!)</f>
        <v>#REF!</v>
      </c>
      <c r="D3457" t="s">
        <v>1519</v>
      </c>
      <c r="E3457" t="s">
        <v>586</v>
      </c>
      <c r="F3457">
        <f>IF(OR(ISNUMBER(SEARCH(" 4S",porsche_data[[#This Row],[Model]])), ISNUMBER(SEARCH(" S",porsche_data[[#This Row],[Model]]))),1,0)</f>
        <v>1</v>
      </c>
      <c r="G3457">
        <f>IF(ISNUMBER(SEARCH("Turbo",porsche_data[[#This Row],[Model]])),1,0)</f>
        <v>0</v>
      </c>
      <c r="H3457">
        <f>IF(ISNUMBER(SEARCH("GT",porsche_data[[#This Row],[Model]])),1,0)</f>
        <v>0</v>
      </c>
      <c r="I3457">
        <f>IF(ISNUMBER(SEARCH("RS",porsche_data[[#This Row],[Model]])),1,0)</f>
        <v>0</v>
      </c>
      <c r="J3457">
        <f>IF(ISNUMBER(SEARCH("Targa",porsche_data[[#This Row],[Body]])),1,0)</f>
        <v>0</v>
      </c>
      <c r="K3457">
        <f>IF(ISNUMBER(SEARCH("Cabriolet",porsche_data[[#This Row],[Body]])),1,0)</f>
        <v>0</v>
      </c>
      <c r="L3457" t="s">
        <v>44</v>
      </c>
      <c r="N3457" t="s">
        <v>4439</v>
      </c>
      <c r="O3457" t="str">
        <f>IF(ISNUMBER(SEARCH("km",porsche_data[[#This Row],[Mileage0]])),porsche_data[[#This Row],[Mileage0]],"")</f>
        <v>243000 km</v>
      </c>
      <c r="P3457" t="s">
        <v>202</v>
      </c>
      <c r="R3457" t="s">
        <v>821</v>
      </c>
      <c r="T3457" t="s">
        <v>20</v>
      </c>
      <c r="U3457" t="s">
        <v>21</v>
      </c>
      <c r="V3457">
        <f>IF(porsche_data[[#This Row],[Transmission]]="Automatic",1,0)</f>
        <v>0</v>
      </c>
      <c r="W3457">
        <f>IF(porsche_data[[#This Row],[Transmission]]="PDK",1,0)</f>
        <v>0</v>
      </c>
      <c r="X3457" t="s">
        <v>22</v>
      </c>
      <c r="Y3457">
        <f>IF(porsche_data[[#This Row],[Drive]]="Rear drive",0,1)</f>
        <v>0</v>
      </c>
      <c r="Z3457" t="s">
        <v>23</v>
      </c>
      <c r="AA3457" t="s">
        <v>24</v>
      </c>
      <c r="AB3457">
        <f>IF(OR(porsche_data[[#This Row],[Interior Color]]="Black",porsche_data[[#This Row],[Interior Color]]="Beige",porsche_data[[#This Row],[Interior Color]]="Brown",porsche_data[[#This Row],[Interior Color]]="Grey"),0,1)</f>
        <v>0</v>
      </c>
      <c r="AC3457" t="s">
        <v>99</v>
      </c>
      <c r="AD34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58" spans="1:30" hidden="1" x14ac:dyDescent="0.2">
      <c r="A3458" t="s">
        <v>4436</v>
      </c>
      <c r="C3458" t="e">
        <f>ABS((porsche_data[[#This Row],[Price]]-#REF!)/#REF!)</f>
        <v>#REF!</v>
      </c>
      <c r="D3458" t="s">
        <v>446</v>
      </c>
      <c r="E3458" t="s">
        <v>2290</v>
      </c>
      <c r="F3458">
        <f>IF(OR(ISNUMBER(SEARCH(" 4S",porsche_data[[#This Row],[Model]])), ISNUMBER(SEARCH(" S",porsche_data[[#This Row],[Model]]))),1,0)</f>
        <v>0</v>
      </c>
      <c r="G3458">
        <f>IF(ISNUMBER(SEARCH("Turbo",porsche_data[[#This Row],[Model]])),1,0)</f>
        <v>0</v>
      </c>
      <c r="H3458">
        <f>IF(ISNUMBER(SEARCH("GT",porsche_data[[#This Row],[Model]])),1,0)</f>
        <v>1</v>
      </c>
      <c r="I3458">
        <f>IF(ISNUMBER(SEARCH("RS",porsche_data[[#This Row],[Model]])),1,0)</f>
        <v>0</v>
      </c>
      <c r="J3458">
        <f>IF(ISNUMBER(SEARCH("Targa",porsche_data[[#This Row],[Body]])),1,0)</f>
        <v>0</v>
      </c>
      <c r="K3458">
        <f>IF(ISNUMBER(SEARCH("Cabriolet",porsche_data[[#This Row],[Body]])),1,0)</f>
        <v>0</v>
      </c>
      <c r="L3458" t="s">
        <v>316</v>
      </c>
      <c r="N3458" t="s">
        <v>1172</v>
      </c>
      <c r="O3458" t="str">
        <f>IF(ISNUMBER(SEARCH("km",porsche_data[[#This Row],[Mileage0]])),porsche_data[[#This Row],[Mileage0]],"")</f>
        <v>1000 km</v>
      </c>
      <c r="P3458" t="s">
        <v>2291</v>
      </c>
      <c r="R3458" t="s">
        <v>19</v>
      </c>
      <c r="T3458" t="s">
        <v>20</v>
      </c>
      <c r="U3458" t="s">
        <v>21</v>
      </c>
      <c r="V3458">
        <f>IF(porsche_data[[#This Row],[Transmission]]="Automatic",1,0)</f>
        <v>0</v>
      </c>
      <c r="W3458">
        <f>IF(porsche_data[[#This Row],[Transmission]]="PDK",1,0)</f>
        <v>0</v>
      </c>
      <c r="X3458" t="s">
        <v>22</v>
      </c>
      <c r="Y3458">
        <f>IF(porsche_data[[#This Row],[Drive]]="Rear drive",0,1)</f>
        <v>0</v>
      </c>
      <c r="Z3458" t="s">
        <v>23</v>
      </c>
      <c r="AA3458" t="s">
        <v>24</v>
      </c>
      <c r="AB3458">
        <f>IF(OR(porsche_data[[#This Row],[Interior Color]]="Black",porsche_data[[#This Row],[Interior Color]]="Beige",porsche_data[[#This Row],[Interior Color]]="Brown",porsche_data[[#This Row],[Interior Color]]="Grey"),0,1)</f>
        <v>0</v>
      </c>
      <c r="AC3458" t="s">
        <v>61</v>
      </c>
      <c r="AD34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59" spans="1:30" x14ac:dyDescent="0.2">
      <c r="A3459" t="s">
        <v>4823</v>
      </c>
      <c r="B3459">
        <v>73890</v>
      </c>
      <c r="C3459">
        <f>ABS((porsche_data[[#This Row],[Price]]-AVERAGE(B3391:B7846))/_xlfn.STDEV.P(B3391:B7846))</f>
        <v>1.2513431677991325</v>
      </c>
      <c r="D3459" t="s">
        <v>209</v>
      </c>
      <c r="E3459" t="s">
        <v>376</v>
      </c>
      <c r="F3459">
        <f>IF(OR(ISNUMBER(SEARCH(" 4S",porsche_data[[#This Row],[Model]])), ISNUMBER(SEARCH(" S",porsche_data[[#This Row],[Model]]))),1,0)</f>
        <v>0</v>
      </c>
      <c r="G3459">
        <f>IF(ISNUMBER(SEARCH("Turbo",porsche_data[[#This Row],[Model]])),1,0)</f>
        <v>0</v>
      </c>
      <c r="H3459">
        <f>IF(ISNUMBER(SEARCH("GT",porsche_data[[#This Row],[Model]])),1,0)</f>
        <v>0</v>
      </c>
      <c r="I3459">
        <f>IF(ISNUMBER(SEARCH("RS",porsche_data[[#This Row],[Model]])),1,0)</f>
        <v>0</v>
      </c>
      <c r="J3459">
        <f>IF(ISNUMBER(SEARCH("Targa",porsche_data[[#This Row],[Body]])),1,0)</f>
        <v>0</v>
      </c>
      <c r="K3459">
        <f>IF(ISNUMBER(SEARCH("Cabriolet",porsche_data[[#This Row],[Body]])),1,0)</f>
        <v>1</v>
      </c>
      <c r="L3459" t="s">
        <v>16</v>
      </c>
      <c r="M3459">
        <v>911</v>
      </c>
      <c r="N3459" t="s">
        <v>4824</v>
      </c>
      <c r="O3459" s="3">
        <f>1*(LEFT(porsche_data[[#This Row],[Mileage0]],FIND(" ",porsche_data[[#This Row],[Mileage0]])-1))</f>
        <v>84726</v>
      </c>
      <c r="P3459" t="s">
        <v>627</v>
      </c>
      <c r="Q3459">
        <v>217</v>
      </c>
      <c r="R3459" t="s">
        <v>60</v>
      </c>
      <c r="S3459">
        <f>1*(LEFT(porsche_data[[#This Row],[Cylinder Capacity]],FIND(" ",porsche_data[[#This Row],[Cylinder Capacity]])-1))</f>
        <v>3.2</v>
      </c>
      <c r="T3459" t="s">
        <v>20</v>
      </c>
      <c r="U3459" t="s">
        <v>21</v>
      </c>
      <c r="V3459">
        <f>IF(porsche_data[[#This Row],[Transmission]]="Automatic",1,0)</f>
        <v>0</v>
      </c>
      <c r="W3459">
        <f>IF(porsche_data[[#This Row],[Transmission]]="PDK",1,0)</f>
        <v>0</v>
      </c>
      <c r="X3459" t="s">
        <v>22</v>
      </c>
      <c r="Y3459">
        <f>IF(porsche_data[[#This Row],[Drive]]="Rear drive",0,1)</f>
        <v>0</v>
      </c>
      <c r="Z3459" t="s">
        <v>23</v>
      </c>
      <c r="AA3459" t="s">
        <v>54</v>
      </c>
      <c r="AB3459">
        <f>IF(OR(porsche_data[[#This Row],[Interior Color]]="Black",porsche_data[[#This Row],[Interior Color]]="Beige",porsche_data[[#This Row],[Interior Color]]="Brown",porsche_data[[#This Row],[Interior Color]]="Grey"),0,1)</f>
        <v>1</v>
      </c>
      <c r="AC3459" t="s">
        <v>61</v>
      </c>
      <c r="AD34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60" spans="1:30" hidden="1" x14ac:dyDescent="0.2">
      <c r="A3460" t="s">
        <v>4438</v>
      </c>
      <c r="C3460" t="e">
        <f>ABS((porsche_data[[#This Row],[Price]]-#REF!)/#REF!)</f>
        <v>#REF!</v>
      </c>
      <c r="D3460" t="s">
        <v>1519</v>
      </c>
      <c r="E3460" t="s">
        <v>586</v>
      </c>
      <c r="F3460">
        <f>IF(OR(ISNUMBER(SEARCH(" 4S",porsche_data[[#This Row],[Model]])), ISNUMBER(SEARCH(" S",porsche_data[[#This Row],[Model]]))),1,0)</f>
        <v>1</v>
      </c>
      <c r="G3460">
        <f>IF(ISNUMBER(SEARCH("Turbo",porsche_data[[#This Row],[Model]])),1,0)</f>
        <v>0</v>
      </c>
      <c r="H3460">
        <f>IF(ISNUMBER(SEARCH("GT",porsche_data[[#This Row],[Model]])),1,0)</f>
        <v>0</v>
      </c>
      <c r="I3460">
        <f>IF(ISNUMBER(SEARCH("RS",porsche_data[[#This Row],[Model]])),1,0)</f>
        <v>0</v>
      </c>
      <c r="J3460">
        <f>IF(ISNUMBER(SEARCH("Targa",porsche_data[[#This Row],[Body]])),1,0)</f>
        <v>0</v>
      </c>
      <c r="K3460">
        <f>IF(ISNUMBER(SEARCH("Cabriolet",porsche_data[[#This Row],[Body]])),1,0)</f>
        <v>0</v>
      </c>
      <c r="L3460" t="s">
        <v>44</v>
      </c>
      <c r="N3460" t="s">
        <v>4439</v>
      </c>
      <c r="O3460" t="str">
        <f>IF(ISNUMBER(SEARCH("km",porsche_data[[#This Row],[Mileage0]])),porsche_data[[#This Row],[Mileage0]],"")</f>
        <v>243000 km</v>
      </c>
      <c r="P3460" t="s">
        <v>202</v>
      </c>
      <c r="R3460" t="s">
        <v>821</v>
      </c>
      <c r="T3460" t="s">
        <v>20</v>
      </c>
      <c r="U3460" t="s">
        <v>21</v>
      </c>
      <c r="V3460">
        <f>IF(porsche_data[[#This Row],[Transmission]]="Automatic",1,0)</f>
        <v>0</v>
      </c>
      <c r="W3460">
        <f>IF(porsche_data[[#This Row],[Transmission]]="PDK",1,0)</f>
        <v>0</v>
      </c>
      <c r="X3460" t="s">
        <v>22</v>
      </c>
      <c r="Y3460">
        <f>IF(porsche_data[[#This Row],[Drive]]="Rear drive",0,1)</f>
        <v>0</v>
      </c>
      <c r="Z3460" t="s">
        <v>23</v>
      </c>
      <c r="AA3460" t="s">
        <v>24</v>
      </c>
      <c r="AB3460">
        <f>IF(OR(porsche_data[[#This Row],[Interior Color]]="Black",porsche_data[[#This Row],[Interior Color]]="Beige",porsche_data[[#This Row],[Interior Color]]="Brown",porsche_data[[#This Row],[Interior Color]]="Grey"),0,1)</f>
        <v>0</v>
      </c>
      <c r="AC3460" t="s">
        <v>99</v>
      </c>
      <c r="AD34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61" spans="1:30" hidden="1" x14ac:dyDescent="0.2">
      <c r="A3461" t="s">
        <v>4440</v>
      </c>
      <c r="C3461" t="e">
        <f>ABS((porsche_data[[#This Row],[Price]]-#REF!)/#REF!)</f>
        <v>#REF!</v>
      </c>
      <c r="D3461" t="s">
        <v>56</v>
      </c>
      <c r="E3461" t="s">
        <v>988</v>
      </c>
      <c r="F3461">
        <f>IF(OR(ISNUMBER(SEARCH(" 4S",porsche_data[[#This Row],[Model]])), ISNUMBER(SEARCH(" S",porsche_data[[#This Row],[Model]]))),1,0)</f>
        <v>1</v>
      </c>
      <c r="G3461">
        <f>IF(ISNUMBER(SEARCH("Turbo",porsche_data[[#This Row],[Model]])),1,0)</f>
        <v>0</v>
      </c>
      <c r="H3461">
        <f>IF(ISNUMBER(SEARCH("GT",porsche_data[[#This Row],[Model]])),1,0)</f>
        <v>0</v>
      </c>
      <c r="I3461">
        <f>IF(ISNUMBER(SEARCH("RS",porsche_data[[#This Row],[Model]])),1,0)</f>
        <v>0</v>
      </c>
      <c r="J3461">
        <f>IF(ISNUMBER(SEARCH("Targa",porsche_data[[#This Row],[Body]])),1,0)</f>
        <v>0</v>
      </c>
      <c r="K3461">
        <f>IF(ISNUMBER(SEARCH("Cabriolet",porsche_data[[#This Row],[Body]])),1,0)</f>
        <v>0</v>
      </c>
      <c r="L3461" t="s">
        <v>44</v>
      </c>
      <c r="N3461" t="s">
        <v>1992</v>
      </c>
      <c r="O3461" t="str">
        <f>IF(ISNUMBER(SEARCH("km",porsche_data[[#This Row],[Mileage0]])),porsche_data[[#This Row],[Mileage0]],"")</f>
        <v>93000 km</v>
      </c>
      <c r="P3461" t="s">
        <v>38</v>
      </c>
      <c r="R3461" t="s">
        <v>198</v>
      </c>
      <c r="T3461" t="s">
        <v>20</v>
      </c>
      <c r="U3461" t="s">
        <v>21</v>
      </c>
      <c r="V3461">
        <f>IF(porsche_data[[#This Row],[Transmission]]="Automatic",1,0)</f>
        <v>0</v>
      </c>
      <c r="W3461">
        <f>IF(porsche_data[[#This Row],[Transmission]]="PDK",1,0)</f>
        <v>0</v>
      </c>
      <c r="X3461" t="s">
        <v>22</v>
      </c>
      <c r="Y3461">
        <f>IF(porsche_data[[#This Row],[Drive]]="Rear drive",0,1)</f>
        <v>0</v>
      </c>
      <c r="Z3461" t="s">
        <v>23</v>
      </c>
      <c r="AA3461" t="s">
        <v>24</v>
      </c>
      <c r="AB3461">
        <f>IF(OR(porsche_data[[#This Row],[Interior Color]]="Black",porsche_data[[#This Row],[Interior Color]]="Beige",porsche_data[[#This Row],[Interior Color]]="Brown",porsche_data[[#This Row],[Interior Color]]="Grey"),0,1)</f>
        <v>0</v>
      </c>
      <c r="AC3461" t="s">
        <v>99</v>
      </c>
      <c r="AD34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62" spans="1:30" x14ac:dyDescent="0.2">
      <c r="A3462" t="s">
        <v>2255</v>
      </c>
      <c r="B3462">
        <v>73590</v>
      </c>
      <c r="C3462">
        <f>ABS((porsche_data[[#This Row],[Price]]-AVERAGE(B3394:B7849))/_xlfn.STDEV.P(B3394:B7849))</f>
        <v>1.2258821005215286</v>
      </c>
      <c r="D3462" t="s">
        <v>204</v>
      </c>
      <c r="E3462" t="s">
        <v>205</v>
      </c>
      <c r="F3462">
        <f>IF(OR(ISNUMBER(SEARCH(" 4S",porsche_data[[#This Row],[Model]])), ISNUMBER(SEARCH(" S",porsche_data[[#This Row],[Model]]))),1,0)</f>
        <v>1</v>
      </c>
      <c r="G3462">
        <f>IF(ISNUMBER(SEARCH("Turbo",porsche_data[[#This Row],[Model]])),1,0)</f>
        <v>0</v>
      </c>
      <c r="H3462">
        <f>IF(ISNUMBER(SEARCH("GT",porsche_data[[#This Row],[Model]])),1,0)</f>
        <v>0</v>
      </c>
      <c r="I3462">
        <f>IF(ISNUMBER(SEARCH("RS",porsche_data[[#This Row],[Model]])),1,0)</f>
        <v>0</v>
      </c>
      <c r="J3462">
        <f>IF(ISNUMBER(SEARCH("Targa",porsche_data[[#This Row],[Body]])),1,0)</f>
        <v>0</v>
      </c>
      <c r="K3462">
        <f>IF(ISNUMBER(SEARCH("Cabriolet",porsche_data[[#This Row],[Body]])),1,0)</f>
        <v>1</v>
      </c>
      <c r="L3462" t="s">
        <v>16</v>
      </c>
      <c r="M3462">
        <v>991</v>
      </c>
      <c r="N3462" t="s">
        <v>2256</v>
      </c>
      <c r="O3462" s="3">
        <f>1*(LEFT(porsche_data[[#This Row],[Mileage0]],FIND(" ",porsche_data[[#This Row],[Mileage0]])-1))</f>
        <v>137000</v>
      </c>
      <c r="P3462" t="s">
        <v>207</v>
      </c>
      <c r="Q3462">
        <v>400</v>
      </c>
      <c r="R3462" t="s">
        <v>88</v>
      </c>
      <c r="S3462">
        <f>1*(LEFT(porsche_data[[#This Row],[Cylinder Capacity]],FIND(" ",porsche_data[[#This Row],[Cylinder Capacity]])-1))</f>
        <v>3.8</v>
      </c>
      <c r="T3462" t="s">
        <v>20</v>
      </c>
      <c r="U3462" t="s">
        <v>31</v>
      </c>
      <c r="V3462">
        <f>IF(porsche_data[[#This Row],[Transmission]]="Automatic",1,0)</f>
        <v>0</v>
      </c>
      <c r="W3462">
        <f>IF(porsche_data[[#This Row],[Transmission]]="PDK",1,0)</f>
        <v>1</v>
      </c>
      <c r="X3462" t="s">
        <v>22</v>
      </c>
      <c r="Y3462">
        <f>IF(porsche_data[[#This Row],[Drive]]="Rear drive",0,1)</f>
        <v>0</v>
      </c>
      <c r="Z3462" t="s">
        <v>23</v>
      </c>
      <c r="AA3462" t="s">
        <v>24</v>
      </c>
      <c r="AB3462">
        <f>IF(OR(porsche_data[[#This Row],[Interior Color]]="Black",porsche_data[[#This Row],[Interior Color]]="Beige",porsche_data[[#This Row],[Interior Color]]="Brown",porsche_data[[#This Row],[Interior Color]]="Grey"),0,1)</f>
        <v>0</v>
      </c>
      <c r="AC3462" t="s">
        <v>32</v>
      </c>
      <c r="AD34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63" spans="1:30" hidden="1" x14ac:dyDescent="0.2">
      <c r="A3463" t="s">
        <v>25</v>
      </c>
      <c r="C3463" t="e">
        <f>ABS((porsche_data[[#This Row],[Price]]-#REF!)/#REF!)</f>
        <v>#REF!</v>
      </c>
      <c r="D3463" t="s">
        <v>25</v>
      </c>
      <c r="E3463" t="s">
        <v>25</v>
      </c>
      <c r="F3463">
        <f>IF(OR(ISNUMBER(SEARCH(" 4S",porsche_data[[#This Row],[Model]])), ISNUMBER(SEARCH(" S",porsche_data[[#This Row],[Model]]))),1,0)</f>
        <v>0</v>
      </c>
      <c r="G3463">
        <f>IF(ISNUMBER(SEARCH("Turbo",porsche_data[[#This Row],[Model]])),1,0)</f>
        <v>0</v>
      </c>
      <c r="H3463">
        <f>IF(ISNUMBER(SEARCH("GT",porsche_data[[#This Row],[Model]])),1,0)</f>
        <v>0</v>
      </c>
      <c r="I3463">
        <f>IF(ISNUMBER(SEARCH("RS",porsche_data[[#This Row],[Model]])),1,0)</f>
        <v>0</v>
      </c>
      <c r="J3463">
        <f>IF(ISNUMBER(SEARCH("Targa",porsche_data[[#This Row],[Body]])),1,0)</f>
        <v>0</v>
      </c>
      <c r="K3463">
        <f>IF(ISNUMBER(SEARCH("Cabriolet",porsche_data[[#This Row],[Body]])),1,0)</f>
        <v>0</v>
      </c>
      <c r="L3463" t="s">
        <v>25</v>
      </c>
      <c r="N3463" t="s">
        <v>25</v>
      </c>
      <c r="O3463" t="str">
        <f>IF(ISNUMBER(SEARCH("km",porsche_data[[#This Row],[Mileage0]])),porsche_data[[#This Row],[Mileage0]],"")</f>
        <v/>
      </c>
      <c r="P3463" t="s">
        <v>25</v>
      </c>
      <c r="R3463" t="s">
        <v>25</v>
      </c>
      <c r="T3463" t="s">
        <v>25</v>
      </c>
      <c r="U3463" t="s">
        <v>25</v>
      </c>
      <c r="V3463">
        <f>IF(porsche_data[[#This Row],[Transmission]]="Automatic",1,0)</f>
        <v>0</v>
      </c>
      <c r="W3463">
        <f>IF(porsche_data[[#This Row],[Transmission]]="PDK",1,0)</f>
        <v>0</v>
      </c>
      <c r="X3463" t="s">
        <v>25</v>
      </c>
      <c r="Y3463">
        <f>IF(porsche_data[[#This Row],[Drive]]="Rear drive",0,1)</f>
        <v>1</v>
      </c>
      <c r="Z3463" t="s">
        <v>25</v>
      </c>
      <c r="AA3463" t="s">
        <v>25</v>
      </c>
      <c r="AB3463">
        <f>IF(OR(porsche_data[[#This Row],[Interior Color]]="Black",porsche_data[[#This Row],[Interior Color]]="Beige",porsche_data[[#This Row],[Interior Color]]="Brown",porsche_data[[#This Row],[Interior Color]]="Grey"),0,1)</f>
        <v>1</v>
      </c>
      <c r="AC3463" t="s">
        <v>25</v>
      </c>
      <c r="AD34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64" spans="1:30" x14ac:dyDescent="0.2">
      <c r="A3464" t="s">
        <v>2082</v>
      </c>
      <c r="B3464">
        <v>73500</v>
      </c>
      <c r="C3464">
        <f>ABS((porsche_data[[#This Row],[Price]]-AVERAGE(B3396:B7851))/_xlfn.STDEV.P(B3396:B7851))</f>
        <v>1.2277428898766964</v>
      </c>
      <c r="D3464" t="s">
        <v>56</v>
      </c>
      <c r="E3464" t="s">
        <v>505</v>
      </c>
      <c r="F3464">
        <f>IF(OR(ISNUMBER(SEARCH(" 4S",porsche_data[[#This Row],[Model]])), ISNUMBER(SEARCH(" S",porsche_data[[#This Row],[Model]]))),1,0)</f>
        <v>0</v>
      </c>
      <c r="G3464">
        <f>IF(ISNUMBER(SEARCH("Turbo",porsche_data[[#This Row],[Model]])),1,0)</f>
        <v>0</v>
      </c>
      <c r="H3464">
        <f>IF(ISNUMBER(SEARCH("GT",porsche_data[[#This Row],[Model]])),1,0)</f>
        <v>0</v>
      </c>
      <c r="I3464">
        <f>IF(ISNUMBER(SEARCH("RS",porsche_data[[#This Row],[Model]])),1,0)</f>
        <v>0</v>
      </c>
      <c r="J3464">
        <f>IF(ISNUMBER(SEARCH("Targa",porsche_data[[#This Row],[Body]])),1,0)</f>
        <v>0</v>
      </c>
      <c r="K3464">
        <f>IF(ISNUMBER(SEARCH("Cabriolet",porsche_data[[#This Row],[Body]])),1,0)</f>
        <v>1</v>
      </c>
      <c r="L3464" t="s">
        <v>16</v>
      </c>
      <c r="M3464">
        <v>911</v>
      </c>
      <c r="N3464" t="s">
        <v>624</v>
      </c>
      <c r="O3464" s="3">
        <f>1*(LEFT(porsche_data[[#This Row],[Mileage0]],FIND(" ",porsche_data[[#This Row],[Mileage0]])-1))</f>
        <v>46500</v>
      </c>
      <c r="P3464" t="s">
        <v>2083</v>
      </c>
      <c r="Q3464">
        <v>237</v>
      </c>
      <c r="R3464" t="s">
        <v>60</v>
      </c>
      <c r="S3464">
        <f>1*(LEFT(porsche_data[[#This Row],[Cylinder Capacity]],FIND(" ",porsche_data[[#This Row],[Cylinder Capacity]])-1))</f>
        <v>3.2</v>
      </c>
      <c r="T3464" t="s">
        <v>20</v>
      </c>
      <c r="U3464" t="s">
        <v>21</v>
      </c>
      <c r="V3464">
        <f>IF(porsche_data[[#This Row],[Transmission]]="Automatic",1,0)</f>
        <v>0</v>
      </c>
      <c r="W3464">
        <f>IF(porsche_data[[#This Row],[Transmission]]="PDK",1,0)</f>
        <v>0</v>
      </c>
      <c r="X3464" t="s">
        <v>22</v>
      </c>
      <c r="Y3464">
        <f>IF(porsche_data[[#This Row],[Drive]]="Rear drive",0,1)</f>
        <v>0</v>
      </c>
      <c r="Z3464" t="s">
        <v>23</v>
      </c>
      <c r="AA3464" t="s">
        <v>24</v>
      </c>
      <c r="AB3464">
        <f>IF(OR(porsche_data[[#This Row],[Interior Color]]="Black",porsche_data[[#This Row],[Interior Color]]="Beige",porsche_data[[#This Row],[Interior Color]]="Brown",porsche_data[[#This Row],[Interior Color]]="Grey"),0,1)</f>
        <v>0</v>
      </c>
      <c r="AC3464" t="s">
        <v>61</v>
      </c>
      <c r="AD34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65" spans="1:30" x14ac:dyDescent="0.2">
      <c r="A3465" t="s">
        <v>2082</v>
      </c>
      <c r="B3465">
        <v>73500</v>
      </c>
      <c r="C3465">
        <f>ABS((porsche_data[[#This Row],[Price]]-AVERAGE(B3397:B7852))/_xlfn.STDEV.P(B3397:B7852))</f>
        <v>1.2325690948921397</v>
      </c>
      <c r="D3465" t="s">
        <v>209</v>
      </c>
      <c r="E3465" t="s">
        <v>43</v>
      </c>
      <c r="F3465">
        <f>IF(OR(ISNUMBER(SEARCH(" 4S",porsche_data[[#This Row],[Model]])), ISNUMBER(SEARCH(" S",porsche_data[[#This Row],[Model]]))),1,0)</f>
        <v>0</v>
      </c>
      <c r="G3465">
        <f>IF(ISNUMBER(SEARCH("Turbo",porsche_data[[#This Row],[Model]])),1,0)</f>
        <v>0</v>
      </c>
      <c r="H3465">
        <f>IF(ISNUMBER(SEARCH("GT",porsche_data[[#This Row],[Model]])),1,0)</f>
        <v>0</v>
      </c>
      <c r="I3465">
        <f>IF(ISNUMBER(SEARCH("RS",porsche_data[[#This Row],[Model]])),1,0)</f>
        <v>0</v>
      </c>
      <c r="J3465">
        <f>IF(ISNUMBER(SEARCH("Targa",porsche_data[[#This Row],[Body]])),1,0)</f>
        <v>0</v>
      </c>
      <c r="K3465">
        <f>IF(ISNUMBER(SEARCH("Cabriolet",porsche_data[[#This Row],[Body]])),1,0)</f>
        <v>0</v>
      </c>
      <c r="L3465" t="s">
        <v>44</v>
      </c>
      <c r="M3465">
        <v>964</v>
      </c>
      <c r="N3465" t="s">
        <v>2798</v>
      </c>
      <c r="O3465" s="3">
        <f>1*(LEFT(porsche_data[[#This Row],[Mileage0]],FIND(" ",porsche_data[[#This Row],[Mileage0]])-1))</f>
        <v>206500</v>
      </c>
      <c r="P3465" t="s">
        <v>18</v>
      </c>
      <c r="Q3465">
        <v>250</v>
      </c>
      <c r="R3465" t="s">
        <v>19</v>
      </c>
      <c r="S3465">
        <f>1*(LEFT(porsche_data[[#This Row],[Cylinder Capacity]],FIND(" ",porsche_data[[#This Row],[Cylinder Capacity]])-1))</f>
        <v>3.6</v>
      </c>
      <c r="T3465" t="s">
        <v>20</v>
      </c>
      <c r="U3465" t="s">
        <v>21</v>
      </c>
      <c r="V3465">
        <f>IF(porsche_data[[#This Row],[Transmission]]="Automatic",1,0)</f>
        <v>0</v>
      </c>
      <c r="W3465">
        <f>IF(porsche_data[[#This Row],[Transmission]]="PDK",1,0)</f>
        <v>0</v>
      </c>
      <c r="X3465" t="s">
        <v>46</v>
      </c>
      <c r="Y3465">
        <f>IF(porsche_data[[#This Row],[Drive]]="Rear drive",0,1)</f>
        <v>1</v>
      </c>
      <c r="Z3465" t="s">
        <v>23</v>
      </c>
      <c r="AA3465" t="s">
        <v>68</v>
      </c>
      <c r="AB3465">
        <f>IF(OR(porsche_data[[#This Row],[Interior Color]]="Black",porsche_data[[#This Row],[Interior Color]]="Beige",porsche_data[[#This Row],[Interior Color]]="Brown",porsche_data[[#This Row],[Interior Color]]="Grey"),0,1)</f>
        <v>0</v>
      </c>
      <c r="AC3465" t="s">
        <v>47</v>
      </c>
      <c r="AD34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66" spans="1:30" hidden="1" x14ac:dyDescent="0.2">
      <c r="A3466" t="s">
        <v>4445</v>
      </c>
      <c r="C3466" t="e">
        <f>ABS((porsche_data[[#This Row],[Price]]-#REF!)/#REF!)</f>
        <v>#REF!</v>
      </c>
      <c r="D3466" t="s">
        <v>969</v>
      </c>
      <c r="E3466" t="s">
        <v>411</v>
      </c>
      <c r="F3466">
        <f>IF(OR(ISNUMBER(SEARCH(" 4S",porsche_data[[#This Row],[Model]])), ISNUMBER(SEARCH(" S",porsche_data[[#This Row],[Model]]))),1,0)</f>
        <v>0</v>
      </c>
      <c r="G3466">
        <f>IF(ISNUMBER(SEARCH("Turbo",porsche_data[[#This Row],[Model]])),1,0)</f>
        <v>0</v>
      </c>
      <c r="H3466">
        <f>IF(ISNUMBER(SEARCH("GT",porsche_data[[#This Row],[Model]])),1,0)</f>
        <v>0</v>
      </c>
      <c r="I3466">
        <f>IF(ISNUMBER(SEARCH("RS",porsche_data[[#This Row],[Model]])),1,0)</f>
        <v>0</v>
      </c>
      <c r="J3466">
        <f>IF(ISNUMBER(SEARCH("Targa",porsche_data[[#This Row],[Body]])),1,0)</f>
        <v>0</v>
      </c>
      <c r="K3466">
        <f>IF(ISNUMBER(SEARCH("Cabriolet",porsche_data[[#This Row],[Body]])),1,0)</f>
        <v>0</v>
      </c>
      <c r="L3466" t="s">
        <v>44</v>
      </c>
      <c r="N3466" t="s">
        <v>912</v>
      </c>
      <c r="O3466" t="str">
        <f>IF(ISNUMBER(SEARCH("km",porsche_data[[#This Row],[Mileage0]])),porsche_data[[#This Row],[Mileage0]],"")</f>
        <v>33000 km</v>
      </c>
      <c r="P3466" t="s">
        <v>412</v>
      </c>
      <c r="R3466" t="s">
        <v>395</v>
      </c>
      <c r="T3466" t="s">
        <v>20</v>
      </c>
      <c r="U3466" t="s">
        <v>21</v>
      </c>
      <c r="V3466">
        <f>IF(porsche_data[[#This Row],[Transmission]]="Automatic",1,0)</f>
        <v>0</v>
      </c>
      <c r="W3466">
        <f>IF(porsche_data[[#This Row],[Transmission]]="PDK",1,0)</f>
        <v>0</v>
      </c>
      <c r="X3466" t="s">
        <v>22</v>
      </c>
      <c r="Y3466">
        <f>IF(porsche_data[[#This Row],[Drive]]="Rear drive",0,1)</f>
        <v>0</v>
      </c>
      <c r="Z3466" t="s">
        <v>23</v>
      </c>
      <c r="AA3466" t="s">
        <v>116</v>
      </c>
      <c r="AB3466">
        <f>IF(OR(porsche_data[[#This Row],[Interior Color]]="Black",porsche_data[[#This Row],[Interior Color]]="Beige",porsche_data[[#This Row],[Interior Color]]="Brown",porsche_data[[#This Row],[Interior Color]]="Grey"),0,1)</f>
        <v>1</v>
      </c>
      <c r="AC3466" t="s">
        <v>61</v>
      </c>
      <c r="AD34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67" spans="1:30" x14ac:dyDescent="0.2">
      <c r="A3467" t="s">
        <v>2082</v>
      </c>
      <c r="B3467">
        <v>73500</v>
      </c>
      <c r="C3467">
        <f>ABS((porsche_data[[#This Row],[Price]]-AVERAGE(B3399:B7854))/_xlfn.STDEV.P(B3399:B7854))</f>
        <v>1.2325690948921397</v>
      </c>
      <c r="D3467" t="s">
        <v>56</v>
      </c>
      <c r="E3467" t="s">
        <v>505</v>
      </c>
      <c r="F3467">
        <f>IF(OR(ISNUMBER(SEARCH(" 4S",porsche_data[[#This Row],[Model]])), ISNUMBER(SEARCH(" S",porsche_data[[#This Row],[Model]]))),1,0)</f>
        <v>0</v>
      </c>
      <c r="G3467">
        <f>IF(ISNUMBER(SEARCH("Turbo",porsche_data[[#This Row],[Model]])),1,0)</f>
        <v>0</v>
      </c>
      <c r="H3467">
        <f>IF(ISNUMBER(SEARCH("GT",porsche_data[[#This Row],[Model]])),1,0)</f>
        <v>0</v>
      </c>
      <c r="I3467">
        <f>IF(ISNUMBER(SEARCH("RS",porsche_data[[#This Row],[Model]])),1,0)</f>
        <v>0</v>
      </c>
      <c r="J3467">
        <f>IF(ISNUMBER(SEARCH("Targa",porsche_data[[#This Row],[Body]])),1,0)</f>
        <v>0</v>
      </c>
      <c r="K3467">
        <f>IF(ISNUMBER(SEARCH("Cabriolet",porsche_data[[#This Row],[Body]])),1,0)</f>
        <v>1</v>
      </c>
      <c r="L3467" t="s">
        <v>16</v>
      </c>
      <c r="M3467">
        <v>911</v>
      </c>
      <c r="N3467" t="s">
        <v>3221</v>
      </c>
      <c r="O3467" s="3">
        <f>1*(LEFT(porsche_data[[#This Row],[Mileage0]],FIND(" ",porsche_data[[#This Row],[Mileage0]])-1))</f>
        <v>128300</v>
      </c>
      <c r="P3467" t="s">
        <v>378</v>
      </c>
      <c r="Q3467">
        <v>218</v>
      </c>
      <c r="R3467" t="s">
        <v>60</v>
      </c>
      <c r="S3467">
        <f>1*(LEFT(porsche_data[[#This Row],[Cylinder Capacity]],FIND(" ",porsche_data[[#This Row],[Cylinder Capacity]])-1))</f>
        <v>3.2</v>
      </c>
      <c r="T3467" t="s">
        <v>20</v>
      </c>
      <c r="U3467" t="s">
        <v>21</v>
      </c>
      <c r="V3467">
        <f>IF(porsche_data[[#This Row],[Transmission]]="Automatic",1,0)</f>
        <v>0</v>
      </c>
      <c r="W3467">
        <f>IF(porsche_data[[#This Row],[Transmission]]="PDK",1,0)</f>
        <v>0</v>
      </c>
      <c r="X3467" t="s">
        <v>22</v>
      </c>
      <c r="Y3467">
        <f>IF(porsche_data[[#This Row],[Drive]]="Rear drive",0,1)</f>
        <v>0</v>
      </c>
      <c r="Z3467" t="s">
        <v>23</v>
      </c>
      <c r="AA3467" t="s">
        <v>116</v>
      </c>
      <c r="AB3467">
        <f>IF(OR(porsche_data[[#This Row],[Interior Color]]="Black",porsche_data[[#This Row],[Interior Color]]="Beige",porsche_data[[#This Row],[Interior Color]]="Brown",porsche_data[[#This Row],[Interior Color]]="Grey"),0,1)</f>
        <v>1</v>
      </c>
      <c r="AC3467" t="s">
        <v>24</v>
      </c>
      <c r="AD34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68" spans="1:30" x14ac:dyDescent="0.2">
      <c r="A3468" t="s">
        <v>1284</v>
      </c>
      <c r="B3468">
        <v>73000</v>
      </c>
      <c r="C3468">
        <f>ABS((porsche_data[[#This Row],[Price]]-AVERAGE(B3400:B7855))/_xlfn.STDEV.P(B3400:B7855))</f>
        <v>1.189999263808303</v>
      </c>
      <c r="D3468" t="s">
        <v>267</v>
      </c>
      <c r="E3468" t="s">
        <v>205</v>
      </c>
      <c r="F3468">
        <f>IF(OR(ISNUMBER(SEARCH(" 4S",porsche_data[[#This Row],[Model]])), ISNUMBER(SEARCH(" S",porsche_data[[#This Row],[Model]]))),1,0)</f>
        <v>1</v>
      </c>
      <c r="G3468">
        <f>IF(ISNUMBER(SEARCH("Turbo",porsche_data[[#This Row],[Model]])),1,0)</f>
        <v>0</v>
      </c>
      <c r="H3468">
        <f>IF(ISNUMBER(SEARCH("GT",porsche_data[[#This Row],[Model]])),1,0)</f>
        <v>0</v>
      </c>
      <c r="I3468">
        <f>IF(ISNUMBER(SEARCH("RS",porsche_data[[#This Row],[Model]])),1,0)</f>
        <v>0</v>
      </c>
      <c r="J3468">
        <f>IF(ISNUMBER(SEARCH("Targa",porsche_data[[#This Row],[Body]])),1,0)</f>
        <v>0</v>
      </c>
      <c r="K3468">
        <f>IF(ISNUMBER(SEARCH("Cabriolet",porsche_data[[#This Row],[Body]])),1,0)</f>
        <v>1</v>
      </c>
      <c r="L3468" t="s">
        <v>16</v>
      </c>
      <c r="M3468">
        <v>991</v>
      </c>
      <c r="N3468" t="s">
        <v>1285</v>
      </c>
      <c r="O3468" s="3">
        <f>1*(LEFT(porsche_data[[#This Row],[Mileage0]],FIND(" ",porsche_data[[#This Row],[Mileage0]])-1))</f>
        <v>120500</v>
      </c>
      <c r="P3468" t="s">
        <v>207</v>
      </c>
      <c r="Q3468">
        <v>400</v>
      </c>
      <c r="R3468" t="s">
        <v>88</v>
      </c>
      <c r="S3468">
        <f>1*(LEFT(porsche_data[[#This Row],[Cylinder Capacity]],FIND(" ",porsche_data[[#This Row],[Cylinder Capacity]])-1))</f>
        <v>3.8</v>
      </c>
      <c r="T3468" t="s">
        <v>20</v>
      </c>
      <c r="U3468" t="s">
        <v>31</v>
      </c>
      <c r="V3468">
        <f>IF(porsche_data[[#This Row],[Transmission]]="Automatic",1,0)</f>
        <v>0</v>
      </c>
      <c r="W3468">
        <f>IF(porsche_data[[#This Row],[Transmission]]="PDK",1,0)</f>
        <v>1</v>
      </c>
      <c r="X3468" t="s">
        <v>22</v>
      </c>
      <c r="Y3468">
        <f>IF(porsche_data[[#This Row],[Drive]]="Rear drive",0,1)</f>
        <v>0</v>
      </c>
      <c r="Z3468" t="s">
        <v>23</v>
      </c>
      <c r="AA3468" t="s">
        <v>24</v>
      </c>
      <c r="AB3468">
        <f>IF(OR(porsche_data[[#This Row],[Interior Color]]="Black",porsche_data[[#This Row],[Interior Color]]="Beige",porsche_data[[#This Row],[Interior Color]]="Brown",porsche_data[[#This Row],[Interior Color]]="Grey"),0,1)</f>
        <v>0</v>
      </c>
      <c r="AC3468" t="s">
        <v>24</v>
      </c>
      <c r="AD34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69" spans="1:30" hidden="1" x14ac:dyDescent="0.2">
      <c r="A3469" t="s">
        <v>25</v>
      </c>
      <c r="C3469" t="e">
        <f>ABS((porsche_data[[#This Row],[Price]]-#REF!)/#REF!)</f>
        <v>#REF!</v>
      </c>
      <c r="D3469" t="s">
        <v>25</v>
      </c>
      <c r="E3469" t="s">
        <v>25</v>
      </c>
      <c r="F3469">
        <f>IF(OR(ISNUMBER(SEARCH(" 4S",porsche_data[[#This Row],[Model]])), ISNUMBER(SEARCH(" S",porsche_data[[#This Row],[Model]]))),1,0)</f>
        <v>0</v>
      </c>
      <c r="G3469">
        <f>IF(ISNUMBER(SEARCH("Turbo",porsche_data[[#This Row],[Model]])),1,0)</f>
        <v>0</v>
      </c>
      <c r="H3469">
        <f>IF(ISNUMBER(SEARCH("GT",porsche_data[[#This Row],[Model]])),1,0)</f>
        <v>0</v>
      </c>
      <c r="I3469">
        <f>IF(ISNUMBER(SEARCH("RS",porsche_data[[#This Row],[Model]])),1,0)</f>
        <v>0</v>
      </c>
      <c r="J3469">
        <f>IF(ISNUMBER(SEARCH("Targa",porsche_data[[#This Row],[Body]])),1,0)</f>
        <v>0</v>
      </c>
      <c r="K3469">
        <f>IF(ISNUMBER(SEARCH("Cabriolet",porsche_data[[#This Row],[Body]])),1,0)</f>
        <v>0</v>
      </c>
      <c r="L3469" t="s">
        <v>25</v>
      </c>
      <c r="N3469" t="s">
        <v>25</v>
      </c>
      <c r="O3469" t="str">
        <f>IF(ISNUMBER(SEARCH("km",porsche_data[[#This Row],[Mileage0]])),porsche_data[[#This Row],[Mileage0]],"")</f>
        <v/>
      </c>
      <c r="P3469" t="s">
        <v>25</v>
      </c>
      <c r="R3469" t="s">
        <v>25</v>
      </c>
      <c r="T3469" t="s">
        <v>25</v>
      </c>
      <c r="U3469" t="s">
        <v>25</v>
      </c>
      <c r="V3469">
        <f>IF(porsche_data[[#This Row],[Transmission]]="Automatic",1,0)</f>
        <v>0</v>
      </c>
      <c r="W3469">
        <f>IF(porsche_data[[#This Row],[Transmission]]="PDK",1,0)</f>
        <v>0</v>
      </c>
      <c r="X3469" t="s">
        <v>25</v>
      </c>
      <c r="Y3469">
        <f>IF(porsche_data[[#This Row],[Drive]]="Rear drive",0,1)</f>
        <v>1</v>
      </c>
      <c r="Z3469" t="s">
        <v>25</v>
      </c>
      <c r="AA3469" t="s">
        <v>25</v>
      </c>
      <c r="AB3469">
        <f>IF(OR(porsche_data[[#This Row],[Interior Color]]="Black",porsche_data[[#This Row],[Interior Color]]="Beige",porsche_data[[#This Row],[Interior Color]]="Brown",porsche_data[[#This Row],[Interior Color]]="Grey"),0,1)</f>
        <v>1</v>
      </c>
      <c r="AC3469" t="s">
        <v>25</v>
      </c>
      <c r="AD34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70" spans="1:30" hidden="1" x14ac:dyDescent="0.2">
      <c r="A3470" t="s">
        <v>1284</v>
      </c>
      <c r="B3470">
        <v>73000</v>
      </c>
      <c r="C3470" t="e">
        <f>ABS((porsche_data[[#This Row],[Price]]-#REF!)/#REF!)</f>
        <v>#REF!</v>
      </c>
      <c r="D3470" t="s">
        <v>56</v>
      </c>
      <c r="E3470" t="s">
        <v>505</v>
      </c>
      <c r="F3470">
        <f>IF(OR(ISNUMBER(SEARCH(" 4S",porsche_data[[#This Row],[Model]])), ISNUMBER(SEARCH(" S",porsche_data[[#This Row],[Model]]))),1,0)</f>
        <v>0</v>
      </c>
      <c r="G3470">
        <f>IF(ISNUMBER(SEARCH("Turbo",porsche_data[[#This Row],[Model]])),1,0)</f>
        <v>0</v>
      </c>
      <c r="H3470">
        <f>IF(ISNUMBER(SEARCH("GT",porsche_data[[#This Row],[Model]])),1,0)</f>
        <v>0</v>
      </c>
      <c r="I3470">
        <f>IF(ISNUMBER(SEARCH("RS",porsche_data[[#This Row],[Model]])),1,0)</f>
        <v>0</v>
      </c>
      <c r="J3470">
        <f>IF(ISNUMBER(SEARCH("Targa",porsche_data[[#This Row],[Body]])),1,0)</f>
        <v>1</v>
      </c>
      <c r="K3470">
        <f>IF(ISNUMBER(SEARCH("Cabriolet",porsche_data[[#This Row],[Body]])),1,0)</f>
        <v>0</v>
      </c>
      <c r="L3470" t="s">
        <v>36</v>
      </c>
      <c r="M3470">
        <v>911</v>
      </c>
      <c r="N3470" t="s">
        <v>1996</v>
      </c>
      <c r="O3470" t="str">
        <f>IF(ISNUMBER(SEARCH("km",porsche_data[[#This Row],[Mileage0]])),porsche_data[[#This Row],[Mileage0]],"")</f>
        <v/>
      </c>
      <c r="P3470" t="s">
        <v>627</v>
      </c>
      <c r="Q3470">
        <v>217</v>
      </c>
      <c r="R3470" t="s">
        <v>60</v>
      </c>
      <c r="S3470">
        <v>0</v>
      </c>
      <c r="T3470" t="s">
        <v>20</v>
      </c>
      <c r="U3470" t="s">
        <v>21</v>
      </c>
      <c r="V3470">
        <f>IF(porsche_data[[#This Row],[Transmission]]="Automatic",1,0)</f>
        <v>0</v>
      </c>
      <c r="W3470">
        <f>IF(porsche_data[[#This Row],[Transmission]]="PDK",1,0)</f>
        <v>0</v>
      </c>
      <c r="X3470" t="s">
        <v>22</v>
      </c>
      <c r="Y3470">
        <f>IF(porsche_data[[#This Row],[Drive]]="Rear drive",0,1)</f>
        <v>0</v>
      </c>
      <c r="Z3470" t="s">
        <v>23</v>
      </c>
      <c r="AA3470" t="s">
        <v>24</v>
      </c>
      <c r="AB3470">
        <f>IF(OR(porsche_data[[#This Row],[Interior Color]]="Black",porsche_data[[#This Row],[Interior Color]]="Beige",porsche_data[[#This Row],[Interior Color]]="Brown",porsche_data[[#This Row],[Interior Color]]="Grey"),0,1)</f>
        <v>0</v>
      </c>
      <c r="AC3470" t="s">
        <v>116</v>
      </c>
      <c r="AD34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71" spans="1:30" x14ac:dyDescent="0.2">
      <c r="A3471" t="s">
        <v>2146</v>
      </c>
      <c r="B3471">
        <v>72999</v>
      </c>
      <c r="C3471">
        <f>ABS((porsche_data[[#This Row],[Price]]-AVERAGE(B3403:B7858))/_xlfn.STDEV.P(B3403:B7858))</f>
        <v>1.1996300148554357</v>
      </c>
      <c r="D3471" t="s">
        <v>446</v>
      </c>
      <c r="E3471" t="s">
        <v>321</v>
      </c>
      <c r="F3471">
        <f>IF(OR(ISNUMBER(SEARCH(" 4S",porsche_data[[#This Row],[Model]])), ISNUMBER(SEARCH(" S",porsche_data[[#This Row],[Model]]))),1,0)</f>
        <v>0</v>
      </c>
      <c r="G3471">
        <f>IF(ISNUMBER(SEARCH("Turbo",porsche_data[[#This Row],[Model]])),1,0)</f>
        <v>1</v>
      </c>
      <c r="H3471">
        <f>IF(ISNUMBER(SEARCH("GT",porsche_data[[#This Row],[Model]])),1,0)</f>
        <v>0</v>
      </c>
      <c r="I3471">
        <f>IF(ISNUMBER(SEARCH("RS",porsche_data[[#This Row],[Model]])),1,0)</f>
        <v>0</v>
      </c>
      <c r="J3471">
        <f>IF(ISNUMBER(SEARCH("Targa",porsche_data[[#This Row],[Body]])),1,0)</f>
        <v>0</v>
      </c>
      <c r="K3471">
        <f>IF(ISNUMBER(SEARCH("Cabriolet",porsche_data[[#This Row],[Body]])),1,0)</f>
        <v>0</v>
      </c>
      <c r="L3471" t="s">
        <v>44</v>
      </c>
      <c r="M3471">
        <v>996</v>
      </c>
      <c r="N3471" t="s">
        <v>2147</v>
      </c>
      <c r="O3471" s="3">
        <f>1*(LEFT(porsche_data[[#This Row],[Mileage0]],FIND(" ",porsche_data[[#This Row],[Mileage0]])-1))</f>
        <v>195000</v>
      </c>
      <c r="P3471" t="s">
        <v>73</v>
      </c>
      <c r="Q3471">
        <v>420</v>
      </c>
      <c r="R3471" t="s">
        <v>19</v>
      </c>
      <c r="S3471">
        <f>1*(LEFT(porsche_data[[#This Row],[Cylinder Capacity]],FIND(" ",porsche_data[[#This Row],[Cylinder Capacity]])-1))</f>
        <v>3.6</v>
      </c>
      <c r="T3471" t="s">
        <v>20</v>
      </c>
      <c r="U3471" t="s">
        <v>53</v>
      </c>
      <c r="V3471">
        <f>IF(porsche_data[[#This Row],[Transmission]]="Automatic",1,0)</f>
        <v>1</v>
      </c>
      <c r="W3471">
        <f>IF(porsche_data[[#This Row],[Transmission]]="PDK",1,0)</f>
        <v>0</v>
      </c>
      <c r="X3471" t="s">
        <v>46</v>
      </c>
      <c r="Y3471">
        <f>IF(porsche_data[[#This Row],[Drive]]="Rear drive",0,1)</f>
        <v>1</v>
      </c>
      <c r="Z3471" t="s">
        <v>23</v>
      </c>
      <c r="AA3471" t="s">
        <v>116</v>
      </c>
      <c r="AB3471">
        <f>IF(OR(porsche_data[[#This Row],[Interior Color]]="Black",porsche_data[[#This Row],[Interior Color]]="Beige",porsche_data[[#This Row],[Interior Color]]="Brown",porsche_data[[#This Row],[Interior Color]]="Grey"),0,1)</f>
        <v>1</v>
      </c>
      <c r="AC3471" t="s">
        <v>99</v>
      </c>
      <c r="AD34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72" spans="1:30" hidden="1" x14ac:dyDescent="0.2">
      <c r="A3472" t="s">
        <v>25</v>
      </c>
      <c r="C3472" t="e">
        <f>ABS((porsche_data[[#This Row],[Price]]-#REF!)/#REF!)</f>
        <v>#REF!</v>
      </c>
      <c r="D3472" t="s">
        <v>184</v>
      </c>
      <c r="E3472" t="s">
        <v>164</v>
      </c>
      <c r="F3472">
        <f>IF(OR(ISNUMBER(SEARCH(" 4S",porsche_data[[#This Row],[Model]])), ISNUMBER(SEARCH(" S",porsche_data[[#This Row],[Model]]))),1,0)</f>
        <v>0</v>
      </c>
      <c r="G3472">
        <f>IF(ISNUMBER(SEARCH("Turbo",porsche_data[[#This Row],[Model]])),1,0)</f>
        <v>0</v>
      </c>
      <c r="H3472">
        <f>IF(ISNUMBER(SEARCH("GT",porsche_data[[#This Row],[Model]])),1,0)</f>
        <v>1</v>
      </c>
      <c r="I3472">
        <f>IF(ISNUMBER(SEARCH("RS",porsche_data[[#This Row],[Model]])),1,0)</f>
        <v>0</v>
      </c>
      <c r="J3472">
        <f>IF(ISNUMBER(SEARCH("Targa",porsche_data[[#This Row],[Body]])),1,0)</f>
        <v>0</v>
      </c>
      <c r="K3472">
        <f>IF(ISNUMBER(SEARCH("Cabriolet",porsche_data[[#This Row],[Body]])),1,0)</f>
        <v>0</v>
      </c>
      <c r="L3472" t="s">
        <v>44</v>
      </c>
      <c r="N3472" t="s">
        <v>4181</v>
      </c>
      <c r="O3472" t="str">
        <f>IF(ISNUMBER(SEARCH("km",porsche_data[[#This Row],[Mileage0]])),porsche_data[[#This Row],[Mileage0]],"")</f>
        <v>400 km</v>
      </c>
      <c r="P3472" t="s">
        <v>110</v>
      </c>
      <c r="R3472" t="s">
        <v>111</v>
      </c>
      <c r="T3472" t="s">
        <v>20</v>
      </c>
      <c r="U3472" t="s">
        <v>31</v>
      </c>
      <c r="V3472">
        <f>IF(porsche_data[[#This Row],[Transmission]]="Automatic",1,0)</f>
        <v>0</v>
      </c>
      <c r="W3472">
        <f>IF(porsche_data[[#This Row],[Transmission]]="PDK",1,0)</f>
        <v>1</v>
      </c>
      <c r="X3472" t="s">
        <v>22</v>
      </c>
      <c r="Y3472">
        <f>IF(porsche_data[[#This Row],[Drive]]="Rear drive",0,1)</f>
        <v>0</v>
      </c>
      <c r="Z3472" t="s">
        <v>23</v>
      </c>
      <c r="AA3472" t="s">
        <v>24</v>
      </c>
      <c r="AB3472">
        <f>IF(OR(porsche_data[[#This Row],[Interior Color]]="Black",porsche_data[[#This Row],[Interior Color]]="Beige",porsche_data[[#This Row],[Interior Color]]="Brown",porsche_data[[#This Row],[Interior Color]]="Grey"),0,1)</f>
        <v>0</v>
      </c>
      <c r="AC3472" t="s">
        <v>54</v>
      </c>
      <c r="AD34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73" spans="1:30" x14ac:dyDescent="0.2">
      <c r="A3473" t="s">
        <v>3994</v>
      </c>
      <c r="B3473">
        <v>72991</v>
      </c>
      <c r="C3473">
        <f>ABS((porsche_data[[#This Row],[Price]]-AVERAGE(B3405:B7860))/_xlfn.STDEV.P(B3405:B7860))</f>
        <v>1.198947387759608</v>
      </c>
      <c r="D3473" t="s">
        <v>267</v>
      </c>
      <c r="E3473" t="s">
        <v>268</v>
      </c>
      <c r="F3473">
        <f>IF(OR(ISNUMBER(SEARCH(" 4S",porsche_data[[#This Row],[Model]])), ISNUMBER(SEARCH(" S",porsche_data[[#This Row],[Model]]))),1,0)</f>
        <v>0</v>
      </c>
      <c r="G3473">
        <f>IF(ISNUMBER(SEARCH("Turbo",porsche_data[[#This Row],[Model]])),1,0)</f>
        <v>0</v>
      </c>
      <c r="H3473">
        <f>IF(ISNUMBER(SEARCH("GT",porsche_data[[#This Row],[Model]])),1,0)</f>
        <v>0</v>
      </c>
      <c r="I3473">
        <f>IF(ISNUMBER(SEARCH("RS",porsche_data[[#This Row],[Model]])),1,0)</f>
        <v>0</v>
      </c>
      <c r="J3473">
        <f>IF(ISNUMBER(SEARCH("Targa",porsche_data[[#This Row],[Body]])),1,0)</f>
        <v>0</v>
      </c>
      <c r="K3473">
        <f>IF(ISNUMBER(SEARCH("Cabriolet",porsche_data[[#This Row],[Body]])),1,0)</f>
        <v>0</v>
      </c>
      <c r="L3473" t="s">
        <v>44</v>
      </c>
      <c r="M3473">
        <v>991</v>
      </c>
      <c r="N3473" t="s">
        <v>409</v>
      </c>
      <c r="O3473" s="3">
        <f>1*(LEFT(porsche_data[[#This Row],[Mileage0]],FIND(" ",porsche_data[[#This Row],[Mileage0]])-1))</f>
        <v>98000</v>
      </c>
      <c r="P3473" t="s">
        <v>197</v>
      </c>
      <c r="Q3473">
        <v>350</v>
      </c>
      <c r="R3473" t="s">
        <v>270</v>
      </c>
      <c r="S3473">
        <f>1*(LEFT(porsche_data[[#This Row],[Cylinder Capacity]],FIND(" ",porsche_data[[#This Row],[Cylinder Capacity]])-1))</f>
        <v>3.4</v>
      </c>
      <c r="T3473" t="s">
        <v>20</v>
      </c>
      <c r="U3473" t="s">
        <v>31</v>
      </c>
      <c r="V3473">
        <f>IF(porsche_data[[#This Row],[Transmission]]="Automatic",1,0)</f>
        <v>0</v>
      </c>
      <c r="W3473">
        <f>IF(porsche_data[[#This Row],[Transmission]]="PDK",1,0)</f>
        <v>1</v>
      </c>
      <c r="X3473" t="s">
        <v>22</v>
      </c>
      <c r="Y3473">
        <f>IF(porsche_data[[#This Row],[Drive]]="Rear drive",0,1)</f>
        <v>0</v>
      </c>
      <c r="Z3473" t="s">
        <v>23</v>
      </c>
      <c r="AA3473" t="s">
        <v>24</v>
      </c>
      <c r="AB3473">
        <f>IF(OR(porsche_data[[#This Row],[Interior Color]]="Black",porsche_data[[#This Row],[Interior Color]]="Beige",porsche_data[[#This Row],[Interior Color]]="Brown",porsche_data[[#This Row],[Interior Color]]="Grey"),0,1)</f>
        <v>0</v>
      </c>
      <c r="AC3473" t="s">
        <v>24</v>
      </c>
      <c r="AD34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74" spans="1:30" hidden="1" x14ac:dyDescent="0.2">
      <c r="A3474" t="s">
        <v>4450</v>
      </c>
      <c r="C3474" t="e">
        <f>ABS((porsche_data[[#This Row],[Price]]-#REF!)/#REF!)</f>
        <v>#REF!</v>
      </c>
      <c r="D3474" t="s">
        <v>1540</v>
      </c>
      <c r="E3474" t="s">
        <v>560</v>
      </c>
      <c r="F3474">
        <f>IF(OR(ISNUMBER(SEARCH(" 4S",porsche_data[[#This Row],[Model]])), ISNUMBER(SEARCH(" S",porsche_data[[#This Row],[Model]]))),1,0)</f>
        <v>1</v>
      </c>
      <c r="G3474">
        <f>IF(ISNUMBER(SEARCH("Turbo",porsche_data[[#This Row],[Model]])),1,0)</f>
        <v>0</v>
      </c>
      <c r="H3474">
        <f>IF(ISNUMBER(SEARCH("GT",porsche_data[[#This Row],[Model]])),1,0)</f>
        <v>0</v>
      </c>
      <c r="I3474">
        <f>IF(ISNUMBER(SEARCH("RS",porsche_data[[#This Row],[Model]])),1,0)</f>
        <v>0</v>
      </c>
      <c r="J3474">
        <f>IF(ISNUMBER(SEARCH("Targa",porsche_data[[#This Row],[Body]])),1,0)</f>
        <v>0</v>
      </c>
      <c r="K3474">
        <f>IF(ISNUMBER(SEARCH("Cabriolet",porsche_data[[#This Row],[Body]])),1,0)</f>
        <v>0</v>
      </c>
      <c r="L3474" t="s">
        <v>108</v>
      </c>
      <c r="N3474" t="s">
        <v>4451</v>
      </c>
      <c r="O3474" t="str">
        <f>IF(ISNUMBER(SEARCH("km",porsche_data[[#This Row],[Mileage0]])),porsche_data[[#This Row],[Mileage0]],"")</f>
        <v>12720 km</v>
      </c>
      <c r="P3474" t="s">
        <v>412</v>
      </c>
      <c r="R3474" t="s">
        <v>395</v>
      </c>
      <c r="T3474" t="s">
        <v>20</v>
      </c>
      <c r="U3474" t="s">
        <v>21</v>
      </c>
      <c r="V3474">
        <f>IF(porsche_data[[#This Row],[Transmission]]="Automatic",1,0)</f>
        <v>0</v>
      </c>
      <c r="W3474">
        <f>IF(porsche_data[[#This Row],[Transmission]]="PDK",1,0)</f>
        <v>0</v>
      </c>
      <c r="X3474" t="s">
        <v>22</v>
      </c>
      <c r="Y3474">
        <f>IF(porsche_data[[#This Row],[Drive]]="Rear drive",0,1)</f>
        <v>0</v>
      </c>
      <c r="Z3474" t="s">
        <v>23</v>
      </c>
      <c r="AA3474" t="s">
        <v>24</v>
      </c>
      <c r="AB3474">
        <f>IF(OR(porsche_data[[#This Row],[Interior Color]]="Black",porsche_data[[#This Row],[Interior Color]]="Beige",porsche_data[[#This Row],[Interior Color]]="Brown",porsche_data[[#This Row],[Interior Color]]="Grey"),0,1)</f>
        <v>0</v>
      </c>
      <c r="AC3474" t="s">
        <v>99</v>
      </c>
      <c r="AD34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75" spans="1:30" hidden="1" x14ac:dyDescent="0.2">
      <c r="A3475" t="s">
        <v>25</v>
      </c>
      <c r="C3475" t="e">
        <f>ABS((porsche_data[[#This Row],[Price]]-#REF!)/#REF!)</f>
        <v>#REF!</v>
      </c>
      <c r="D3475" t="s">
        <v>25</v>
      </c>
      <c r="E3475" t="s">
        <v>25</v>
      </c>
      <c r="F3475">
        <f>IF(OR(ISNUMBER(SEARCH(" 4S",porsche_data[[#This Row],[Model]])), ISNUMBER(SEARCH(" S",porsche_data[[#This Row],[Model]]))),1,0)</f>
        <v>0</v>
      </c>
      <c r="G3475">
        <f>IF(ISNUMBER(SEARCH("Turbo",porsche_data[[#This Row],[Model]])),1,0)</f>
        <v>0</v>
      </c>
      <c r="H3475">
        <f>IF(ISNUMBER(SEARCH("GT",porsche_data[[#This Row],[Model]])),1,0)</f>
        <v>0</v>
      </c>
      <c r="I3475">
        <f>IF(ISNUMBER(SEARCH("RS",porsche_data[[#This Row],[Model]])),1,0)</f>
        <v>0</v>
      </c>
      <c r="J3475">
        <f>IF(ISNUMBER(SEARCH("Targa",porsche_data[[#This Row],[Body]])),1,0)</f>
        <v>0</v>
      </c>
      <c r="K3475">
        <f>IF(ISNUMBER(SEARCH("Cabriolet",porsche_data[[#This Row],[Body]])),1,0)</f>
        <v>0</v>
      </c>
      <c r="L3475" t="s">
        <v>25</v>
      </c>
      <c r="N3475" t="s">
        <v>25</v>
      </c>
      <c r="O3475" t="str">
        <f>IF(ISNUMBER(SEARCH("km",porsche_data[[#This Row],[Mileage0]])),porsche_data[[#This Row],[Mileage0]],"")</f>
        <v/>
      </c>
      <c r="P3475" t="s">
        <v>25</v>
      </c>
      <c r="R3475" t="s">
        <v>25</v>
      </c>
      <c r="T3475" t="s">
        <v>25</v>
      </c>
      <c r="U3475" t="s">
        <v>25</v>
      </c>
      <c r="V3475">
        <f>IF(porsche_data[[#This Row],[Transmission]]="Automatic",1,0)</f>
        <v>0</v>
      </c>
      <c r="W3475">
        <f>IF(porsche_data[[#This Row],[Transmission]]="PDK",1,0)</f>
        <v>0</v>
      </c>
      <c r="X3475" t="s">
        <v>25</v>
      </c>
      <c r="Y3475">
        <f>IF(porsche_data[[#This Row],[Drive]]="Rear drive",0,1)</f>
        <v>1</v>
      </c>
      <c r="Z3475" t="s">
        <v>25</v>
      </c>
      <c r="AA3475" t="s">
        <v>25</v>
      </c>
      <c r="AB3475">
        <f>IF(OR(porsche_data[[#This Row],[Interior Color]]="Black",porsche_data[[#This Row],[Interior Color]]="Beige",porsche_data[[#This Row],[Interior Color]]="Brown",porsche_data[[#This Row],[Interior Color]]="Grey"),0,1)</f>
        <v>1</v>
      </c>
      <c r="AC3475" t="s">
        <v>25</v>
      </c>
      <c r="AD34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76" spans="1:30" hidden="1" x14ac:dyDescent="0.2">
      <c r="A3476" t="s">
        <v>618</v>
      </c>
      <c r="C3476" t="e">
        <f>ABS((porsche_data[[#This Row],[Price]]-#REF!)/#REF!)</f>
        <v>#REF!</v>
      </c>
      <c r="D3476" t="s">
        <v>504</v>
      </c>
      <c r="E3476" t="s">
        <v>581</v>
      </c>
      <c r="F3476">
        <f>IF(OR(ISNUMBER(SEARCH(" 4S",porsche_data[[#This Row],[Model]])), ISNUMBER(SEARCH(" S",porsche_data[[#This Row],[Model]]))),1,0)</f>
        <v>1</v>
      </c>
      <c r="G3476">
        <f>IF(ISNUMBER(SEARCH("Turbo",porsche_data[[#This Row],[Model]])),1,0)</f>
        <v>0</v>
      </c>
      <c r="H3476">
        <f>IF(ISNUMBER(SEARCH("GT",porsche_data[[#This Row],[Model]])),1,0)</f>
        <v>0</v>
      </c>
      <c r="I3476">
        <f>IF(ISNUMBER(SEARCH("RS",porsche_data[[#This Row],[Model]])),1,0)</f>
        <v>0</v>
      </c>
      <c r="J3476">
        <f>IF(ISNUMBER(SEARCH("Targa",porsche_data[[#This Row],[Body]])),1,0)</f>
        <v>0</v>
      </c>
      <c r="K3476">
        <f>IF(ISNUMBER(SEARCH("Cabriolet",porsche_data[[#This Row],[Body]])),1,0)</f>
        <v>0</v>
      </c>
      <c r="L3476" t="s">
        <v>44</v>
      </c>
      <c r="N3476" t="s">
        <v>4452</v>
      </c>
      <c r="O3476" t="str">
        <f>IF(ISNUMBER(SEARCH("km",porsche_data[[#This Row],[Mileage0]])),porsche_data[[#This Row],[Mileage0]],"")</f>
        <v>115500 km</v>
      </c>
      <c r="P3476" t="s">
        <v>289</v>
      </c>
      <c r="R3476" t="s">
        <v>584</v>
      </c>
      <c r="T3476" t="s">
        <v>20</v>
      </c>
      <c r="U3476" t="s">
        <v>21</v>
      </c>
      <c r="V3476">
        <f>IF(porsche_data[[#This Row],[Transmission]]="Automatic",1,0)</f>
        <v>0</v>
      </c>
      <c r="W3476">
        <f>IF(porsche_data[[#This Row],[Transmission]]="PDK",1,0)</f>
        <v>0</v>
      </c>
      <c r="X3476" t="s">
        <v>22</v>
      </c>
      <c r="Y3476">
        <f>IF(porsche_data[[#This Row],[Drive]]="Rear drive",0,1)</f>
        <v>0</v>
      </c>
      <c r="Z3476" t="s">
        <v>23</v>
      </c>
      <c r="AA3476" t="s">
        <v>24</v>
      </c>
      <c r="AB3476">
        <f>IF(OR(porsche_data[[#This Row],[Interior Color]]="Black",porsche_data[[#This Row],[Interior Color]]="Beige",porsche_data[[#This Row],[Interior Color]]="Brown",porsche_data[[#This Row],[Interior Color]]="Grey"),0,1)</f>
        <v>0</v>
      </c>
      <c r="AC3476" t="s">
        <v>54</v>
      </c>
      <c r="AD34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77" spans="1:30" hidden="1" x14ac:dyDescent="0.2">
      <c r="A3477" t="s">
        <v>4626</v>
      </c>
      <c r="C3477" t="e">
        <f>ABS((porsche_data[[#This Row],[Price]]-#REF!)/#REF!)</f>
        <v>#REF!</v>
      </c>
      <c r="D3477" t="s">
        <v>504</v>
      </c>
      <c r="E3477" t="s">
        <v>505</v>
      </c>
      <c r="F3477">
        <f>IF(OR(ISNUMBER(SEARCH(" 4S",porsche_data[[#This Row],[Model]])), ISNUMBER(SEARCH(" S",porsche_data[[#This Row],[Model]]))),1,0)</f>
        <v>0</v>
      </c>
      <c r="G3477">
        <f>IF(ISNUMBER(SEARCH("Turbo",porsche_data[[#This Row],[Model]])),1,0)</f>
        <v>0</v>
      </c>
      <c r="H3477">
        <f>IF(ISNUMBER(SEARCH("GT",porsche_data[[#This Row],[Model]])),1,0)</f>
        <v>0</v>
      </c>
      <c r="I3477">
        <f>IF(ISNUMBER(SEARCH("RS",porsche_data[[#This Row],[Model]])),1,0)</f>
        <v>0</v>
      </c>
      <c r="J3477">
        <f>IF(ISNUMBER(SEARCH("Targa",porsche_data[[#This Row],[Body]])),1,0)</f>
        <v>0</v>
      </c>
      <c r="K3477">
        <f>IF(ISNUMBER(SEARCH("Cabriolet",porsche_data[[#This Row],[Body]])),1,0)</f>
        <v>1</v>
      </c>
      <c r="L3477" t="s">
        <v>16</v>
      </c>
      <c r="N3477" t="s">
        <v>4627</v>
      </c>
      <c r="O3477" t="str">
        <f>IF(ISNUMBER(SEARCH("km",porsche_data[[#This Row],[Mileage0]])),porsche_data[[#This Row],[Mileage0]],"")</f>
        <v/>
      </c>
      <c r="P3477" t="s">
        <v>1352</v>
      </c>
      <c r="R3477" t="s">
        <v>60</v>
      </c>
      <c r="T3477" t="s">
        <v>20</v>
      </c>
      <c r="U3477" t="s">
        <v>21</v>
      </c>
      <c r="V3477">
        <f>IF(porsche_data[[#This Row],[Transmission]]="Automatic",1,0)</f>
        <v>0</v>
      </c>
      <c r="W3477">
        <f>IF(porsche_data[[#This Row],[Transmission]]="PDK",1,0)</f>
        <v>0</v>
      </c>
      <c r="X3477" t="s">
        <v>22</v>
      </c>
      <c r="Y3477">
        <f>IF(porsche_data[[#This Row],[Drive]]="Rear drive",0,1)</f>
        <v>0</v>
      </c>
      <c r="Z3477" t="s">
        <v>23</v>
      </c>
      <c r="AA3477" t="s">
        <v>54</v>
      </c>
      <c r="AB3477">
        <f>IF(OR(porsche_data[[#This Row],[Interior Color]]="Black",porsche_data[[#This Row],[Interior Color]]="Beige",porsche_data[[#This Row],[Interior Color]]="Brown",porsche_data[[#This Row],[Interior Color]]="Grey"),0,1)</f>
        <v>1</v>
      </c>
      <c r="AC3477" t="s">
        <v>99</v>
      </c>
      <c r="AD34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78" spans="1:30" hidden="1" x14ac:dyDescent="0.2">
      <c r="A3478" t="s">
        <v>623</v>
      </c>
      <c r="C3478" t="e">
        <f>ABS((porsche_data[[#This Row],[Price]]-#REF!)/#REF!)</f>
        <v>#REF!</v>
      </c>
      <c r="D3478" t="s">
        <v>410</v>
      </c>
      <c r="E3478" t="s">
        <v>411</v>
      </c>
      <c r="F3478">
        <f>IF(OR(ISNUMBER(SEARCH(" 4S",porsche_data[[#This Row],[Model]])), ISNUMBER(SEARCH(" S",porsche_data[[#This Row],[Model]]))),1,0)</f>
        <v>0</v>
      </c>
      <c r="G3478">
        <f>IF(ISNUMBER(SEARCH("Turbo",porsche_data[[#This Row],[Model]])),1,0)</f>
        <v>0</v>
      </c>
      <c r="H3478">
        <f>IF(ISNUMBER(SEARCH("GT",porsche_data[[#This Row],[Model]])),1,0)</f>
        <v>0</v>
      </c>
      <c r="I3478">
        <f>IF(ISNUMBER(SEARCH("RS",porsche_data[[#This Row],[Model]])),1,0)</f>
        <v>0</v>
      </c>
      <c r="J3478">
        <f>IF(ISNUMBER(SEARCH("Targa",porsche_data[[#This Row],[Body]])),1,0)</f>
        <v>0</v>
      </c>
      <c r="K3478">
        <f>IF(ISNUMBER(SEARCH("Cabriolet",porsche_data[[#This Row],[Body]])),1,0)</f>
        <v>0</v>
      </c>
      <c r="L3478" t="s">
        <v>44</v>
      </c>
      <c r="N3478" t="s">
        <v>1652</v>
      </c>
      <c r="O3478" t="str">
        <f>IF(ISNUMBER(SEARCH("km",porsche_data[[#This Row],[Mileage0]])),porsche_data[[#This Row],[Mileage0]],"")</f>
        <v>900 km</v>
      </c>
      <c r="P3478" t="s">
        <v>412</v>
      </c>
      <c r="R3478" t="s">
        <v>395</v>
      </c>
      <c r="T3478" t="s">
        <v>20</v>
      </c>
      <c r="U3478" t="s">
        <v>21</v>
      </c>
      <c r="V3478">
        <f>IF(porsche_data[[#This Row],[Transmission]]="Automatic",1,0)</f>
        <v>0</v>
      </c>
      <c r="W3478">
        <f>IF(porsche_data[[#This Row],[Transmission]]="PDK",1,0)</f>
        <v>0</v>
      </c>
      <c r="X3478" t="s">
        <v>22</v>
      </c>
      <c r="Y3478">
        <f>IF(porsche_data[[#This Row],[Drive]]="Rear drive",0,1)</f>
        <v>0</v>
      </c>
      <c r="Z3478" t="s">
        <v>23</v>
      </c>
      <c r="AA3478" t="s">
        <v>24</v>
      </c>
      <c r="AB3478">
        <f>IF(OR(porsche_data[[#This Row],[Interior Color]]="Black",porsche_data[[#This Row],[Interior Color]]="Beige",porsche_data[[#This Row],[Interior Color]]="Brown",porsche_data[[#This Row],[Interior Color]]="Grey"),0,1)</f>
        <v>0</v>
      </c>
      <c r="AC3478" t="s">
        <v>116</v>
      </c>
      <c r="AD34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79" spans="1:30" hidden="1" x14ac:dyDescent="0.2">
      <c r="A3479" t="s">
        <v>2304</v>
      </c>
      <c r="C3479" t="e">
        <f>ABS((porsche_data[[#This Row],[Price]]-#REF!)/#REF!)</f>
        <v>#REF!</v>
      </c>
      <c r="D3479" t="s">
        <v>504</v>
      </c>
      <c r="E3479" t="s">
        <v>505</v>
      </c>
      <c r="F3479">
        <f>IF(OR(ISNUMBER(SEARCH(" 4S",porsche_data[[#This Row],[Model]])), ISNUMBER(SEARCH(" S",porsche_data[[#This Row],[Model]]))),1,0)</f>
        <v>0</v>
      </c>
      <c r="G3479">
        <f>IF(ISNUMBER(SEARCH("Turbo",porsche_data[[#This Row],[Model]])),1,0)</f>
        <v>0</v>
      </c>
      <c r="H3479">
        <f>IF(ISNUMBER(SEARCH("GT",porsche_data[[#This Row],[Model]])),1,0)</f>
        <v>0</v>
      </c>
      <c r="I3479">
        <f>IF(ISNUMBER(SEARCH("RS",porsche_data[[#This Row],[Model]])),1,0)</f>
        <v>0</v>
      </c>
      <c r="J3479">
        <f>IF(ISNUMBER(SEARCH("Targa",porsche_data[[#This Row],[Body]])),1,0)</f>
        <v>0</v>
      </c>
      <c r="K3479">
        <f>IF(ISNUMBER(SEARCH("Cabriolet",porsche_data[[#This Row],[Body]])),1,0)</f>
        <v>1</v>
      </c>
      <c r="L3479" t="s">
        <v>16</v>
      </c>
      <c r="N3479" t="s">
        <v>2305</v>
      </c>
      <c r="O3479" t="str">
        <f>IF(ISNUMBER(SEARCH("km",porsche_data[[#This Row],[Mileage0]])),porsche_data[[#This Row],[Mileage0]],"")</f>
        <v>127500 km</v>
      </c>
      <c r="P3479" t="s">
        <v>59</v>
      </c>
      <c r="R3479" t="s">
        <v>60</v>
      </c>
      <c r="T3479" t="s">
        <v>20</v>
      </c>
      <c r="U3479" t="s">
        <v>21</v>
      </c>
      <c r="V3479">
        <f>IF(porsche_data[[#This Row],[Transmission]]="Automatic",1,0)</f>
        <v>0</v>
      </c>
      <c r="W3479">
        <f>IF(porsche_data[[#This Row],[Transmission]]="PDK",1,0)</f>
        <v>0</v>
      </c>
      <c r="X3479" t="s">
        <v>22</v>
      </c>
      <c r="Y3479">
        <f>IF(porsche_data[[#This Row],[Drive]]="Rear drive",0,1)</f>
        <v>0</v>
      </c>
      <c r="Z3479" t="s">
        <v>23</v>
      </c>
      <c r="AA3479" t="s">
        <v>68</v>
      </c>
      <c r="AB3479">
        <f>IF(OR(porsche_data[[#This Row],[Interior Color]]="Black",porsche_data[[#This Row],[Interior Color]]="Beige",porsche_data[[#This Row],[Interior Color]]="Brown",porsche_data[[#This Row],[Interior Color]]="Grey"),0,1)</f>
        <v>0</v>
      </c>
      <c r="AC3479" t="s">
        <v>99</v>
      </c>
      <c r="AD34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80" spans="1:30" hidden="1" x14ac:dyDescent="0.2">
      <c r="A3480" t="s">
        <v>4453</v>
      </c>
      <c r="C3480" t="e">
        <f>ABS((porsche_data[[#This Row],[Price]]-#REF!)/#REF!)</f>
        <v>#REF!</v>
      </c>
      <c r="D3480" t="s">
        <v>512</v>
      </c>
      <c r="E3480" t="s">
        <v>655</v>
      </c>
      <c r="F3480">
        <f>IF(OR(ISNUMBER(SEARCH(" 4S",porsche_data[[#This Row],[Model]])), ISNUMBER(SEARCH(" S",porsche_data[[#This Row],[Model]]))),1,0)</f>
        <v>1</v>
      </c>
      <c r="G3480">
        <f>IF(ISNUMBER(SEARCH("Turbo",porsche_data[[#This Row],[Model]])),1,0)</f>
        <v>0</v>
      </c>
      <c r="H3480">
        <f>IF(ISNUMBER(SEARCH("GT",porsche_data[[#This Row],[Model]])),1,0)</f>
        <v>0</v>
      </c>
      <c r="I3480">
        <f>IF(ISNUMBER(SEARCH("RS",porsche_data[[#This Row],[Model]])),1,0)</f>
        <v>0</v>
      </c>
      <c r="J3480">
        <f>IF(ISNUMBER(SEARCH("Targa",porsche_data[[#This Row],[Body]])),1,0)</f>
        <v>0</v>
      </c>
      <c r="K3480">
        <f>IF(ISNUMBER(SEARCH("Cabriolet",porsche_data[[#This Row],[Body]])),1,0)</f>
        <v>0</v>
      </c>
      <c r="L3480" t="s">
        <v>44</v>
      </c>
      <c r="N3480" t="s">
        <v>4454</v>
      </c>
      <c r="O3480" t="str">
        <f>IF(ISNUMBER(SEARCH("km",porsche_data[[#This Row],[Mileage0]])),porsche_data[[#This Row],[Mileage0]],"")</f>
        <v/>
      </c>
      <c r="P3480" t="s">
        <v>3115</v>
      </c>
      <c r="R3480" t="s">
        <v>4455</v>
      </c>
      <c r="T3480" t="s">
        <v>20</v>
      </c>
      <c r="U3480" t="s">
        <v>21</v>
      </c>
      <c r="V3480">
        <f>IF(porsche_data[[#This Row],[Transmission]]="Automatic",1,0)</f>
        <v>0</v>
      </c>
      <c r="W3480">
        <f>IF(porsche_data[[#This Row],[Transmission]]="PDK",1,0)</f>
        <v>0</v>
      </c>
      <c r="X3480" t="s">
        <v>22</v>
      </c>
      <c r="Y3480">
        <f>IF(porsche_data[[#This Row],[Drive]]="Rear drive",0,1)</f>
        <v>0</v>
      </c>
      <c r="Z3480" t="s">
        <v>23</v>
      </c>
      <c r="AA3480" t="s">
        <v>24</v>
      </c>
      <c r="AB3480">
        <f>IF(OR(porsche_data[[#This Row],[Interior Color]]="Black",porsche_data[[#This Row],[Interior Color]]="Beige",porsche_data[[#This Row],[Interior Color]]="Brown",porsche_data[[#This Row],[Interior Color]]="Grey"),0,1)</f>
        <v>0</v>
      </c>
      <c r="AC3480" t="s">
        <v>99</v>
      </c>
      <c r="AD34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81" spans="1:30" hidden="1" x14ac:dyDescent="0.2">
      <c r="A3481" t="s">
        <v>25</v>
      </c>
      <c r="C3481" t="e">
        <f>ABS((porsche_data[[#This Row],[Price]]-#REF!)/#REF!)</f>
        <v>#REF!</v>
      </c>
      <c r="D3481" t="s">
        <v>25</v>
      </c>
      <c r="E3481" t="s">
        <v>25</v>
      </c>
      <c r="F3481">
        <f>IF(OR(ISNUMBER(SEARCH(" 4S",porsche_data[[#This Row],[Model]])), ISNUMBER(SEARCH(" S",porsche_data[[#This Row],[Model]]))),1,0)</f>
        <v>0</v>
      </c>
      <c r="G3481">
        <f>IF(ISNUMBER(SEARCH("Turbo",porsche_data[[#This Row],[Model]])),1,0)</f>
        <v>0</v>
      </c>
      <c r="H3481">
        <f>IF(ISNUMBER(SEARCH("GT",porsche_data[[#This Row],[Model]])),1,0)</f>
        <v>0</v>
      </c>
      <c r="I3481">
        <f>IF(ISNUMBER(SEARCH("RS",porsche_data[[#This Row],[Model]])),1,0)</f>
        <v>0</v>
      </c>
      <c r="J3481">
        <f>IF(ISNUMBER(SEARCH("Targa",porsche_data[[#This Row],[Body]])),1,0)</f>
        <v>0</v>
      </c>
      <c r="K3481">
        <f>IF(ISNUMBER(SEARCH("Cabriolet",porsche_data[[#This Row],[Body]])),1,0)</f>
        <v>0</v>
      </c>
      <c r="L3481" t="s">
        <v>25</v>
      </c>
      <c r="N3481" t="s">
        <v>25</v>
      </c>
      <c r="O3481" t="str">
        <f>IF(ISNUMBER(SEARCH("km",porsche_data[[#This Row],[Mileage0]])),porsche_data[[#This Row],[Mileage0]],"")</f>
        <v/>
      </c>
      <c r="P3481" t="s">
        <v>25</v>
      </c>
      <c r="R3481" t="s">
        <v>25</v>
      </c>
      <c r="T3481" t="s">
        <v>25</v>
      </c>
      <c r="U3481" t="s">
        <v>25</v>
      </c>
      <c r="V3481">
        <f>IF(porsche_data[[#This Row],[Transmission]]="Automatic",1,0)</f>
        <v>0</v>
      </c>
      <c r="W3481">
        <f>IF(porsche_data[[#This Row],[Transmission]]="PDK",1,0)</f>
        <v>0</v>
      </c>
      <c r="X3481" t="s">
        <v>25</v>
      </c>
      <c r="Y3481">
        <f>IF(porsche_data[[#This Row],[Drive]]="Rear drive",0,1)</f>
        <v>1</v>
      </c>
      <c r="Z3481" t="s">
        <v>25</v>
      </c>
      <c r="AA3481" t="s">
        <v>25</v>
      </c>
      <c r="AB3481">
        <f>IF(OR(porsche_data[[#This Row],[Interior Color]]="Black",porsche_data[[#This Row],[Interior Color]]="Beige",porsche_data[[#This Row],[Interior Color]]="Brown",porsche_data[[#This Row],[Interior Color]]="Grey"),0,1)</f>
        <v>1</v>
      </c>
      <c r="AC3481" t="s">
        <v>25</v>
      </c>
      <c r="AD34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82" spans="1:30" x14ac:dyDescent="0.2">
      <c r="A3482" t="s">
        <v>511</v>
      </c>
      <c r="B3482">
        <v>72950</v>
      </c>
      <c r="C3482">
        <f>ABS((porsche_data[[#This Row],[Price]]-AVERAGE(B3414:B7869))/_xlfn.STDEV.P(B3414:B7869))</f>
        <v>1.2053157436077864</v>
      </c>
      <c r="D3482" t="s">
        <v>215</v>
      </c>
      <c r="E3482" t="s">
        <v>216</v>
      </c>
      <c r="F3482">
        <f>IF(OR(ISNUMBER(SEARCH(" 4S",porsche_data[[#This Row],[Model]])), ISNUMBER(SEARCH(" S",porsche_data[[#This Row],[Model]]))),1,0)</f>
        <v>1</v>
      </c>
      <c r="G3482">
        <f>IF(ISNUMBER(SEARCH("Turbo",porsche_data[[#This Row],[Model]])),1,0)</f>
        <v>0</v>
      </c>
      <c r="H3482">
        <f>IF(ISNUMBER(SEARCH("GT",porsche_data[[#This Row],[Model]])),1,0)</f>
        <v>0</v>
      </c>
      <c r="I3482">
        <f>IF(ISNUMBER(SEARCH("RS",porsche_data[[#This Row],[Model]])),1,0)</f>
        <v>0</v>
      </c>
      <c r="J3482">
        <f>IF(ISNUMBER(SEARCH("Targa",porsche_data[[#This Row],[Body]])),1,0)</f>
        <v>0</v>
      </c>
      <c r="K3482">
        <f>IF(ISNUMBER(SEARCH("Cabriolet",porsche_data[[#This Row],[Body]])),1,0)</f>
        <v>0</v>
      </c>
      <c r="L3482" t="s">
        <v>44</v>
      </c>
      <c r="M3482">
        <v>997</v>
      </c>
      <c r="N3482" t="s">
        <v>3057</v>
      </c>
      <c r="O3482" s="3">
        <f>1*(LEFT(porsche_data[[#This Row],[Mileage0]],FIND(" ",porsche_data[[#This Row],[Mileage0]])-1))</f>
        <v>66984</v>
      </c>
      <c r="P3482" t="s">
        <v>182</v>
      </c>
      <c r="Q3482">
        <v>385</v>
      </c>
      <c r="R3482" t="s">
        <v>88</v>
      </c>
      <c r="S3482">
        <f>1*(LEFT(porsche_data[[#This Row],[Cylinder Capacity]],FIND(" ",porsche_data[[#This Row],[Cylinder Capacity]])-1))</f>
        <v>3.8</v>
      </c>
      <c r="T3482" t="s">
        <v>20</v>
      </c>
      <c r="U3482" t="s">
        <v>31</v>
      </c>
      <c r="V3482">
        <f>IF(porsche_data[[#This Row],[Transmission]]="Automatic",1,0)</f>
        <v>0</v>
      </c>
      <c r="W3482">
        <f>IF(porsche_data[[#This Row],[Transmission]]="PDK",1,0)</f>
        <v>1</v>
      </c>
      <c r="X3482" t="s">
        <v>22</v>
      </c>
      <c r="Y3482">
        <f>IF(porsche_data[[#This Row],[Drive]]="Rear drive",0,1)</f>
        <v>0</v>
      </c>
      <c r="Z3482" t="s">
        <v>23</v>
      </c>
      <c r="AA3482" t="s">
        <v>68</v>
      </c>
      <c r="AB3482">
        <f>IF(OR(porsche_data[[#This Row],[Interior Color]]="Black",porsche_data[[#This Row],[Interior Color]]="Beige",porsche_data[[#This Row],[Interior Color]]="Brown",porsche_data[[#This Row],[Interior Color]]="Grey"),0,1)</f>
        <v>0</v>
      </c>
      <c r="AC3482" t="s">
        <v>24</v>
      </c>
      <c r="AD34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83" spans="1:30" x14ac:dyDescent="0.2">
      <c r="A3483" t="s">
        <v>2756</v>
      </c>
      <c r="B3483">
        <v>72900</v>
      </c>
      <c r="C3483">
        <f>ABS((porsche_data[[#This Row],[Price]]-AVERAGE(B3415:B7870))/_xlfn.STDEV.P(B3415:B7870))</f>
        <v>1.2060464843946814</v>
      </c>
      <c r="D3483" t="s">
        <v>204</v>
      </c>
      <c r="E3483" t="s">
        <v>608</v>
      </c>
      <c r="F3483">
        <f>IF(OR(ISNUMBER(SEARCH(" 4S",porsche_data[[#This Row],[Model]])), ISNUMBER(SEARCH(" S",porsche_data[[#This Row],[Model]]))),1,0)</f>
        <v>0</v>
      </c>
      <c r="G3483">
        <f>IF(ISNUMBER(SEARCH("Turbo",porsche_data[[#This Row],[Model]])),1,0)</f>
        <v>0</v>
      </c>
      <c r="H3483">
        <f>IF(ISNUMBER(SEARCH("GT",porsche_data[[#This Row],[Model]])),1,0)</f>
        <v>0</v>
      </c>
      <c r="I3483">
        <f>IF(ISNUMBER(SEARCH("RS",porsche_data[[#This Row],[Model]])),1,0)</f>
        <v>0</v>
      </c>
      <c r="J3483">
        <f>IF(ISNUMBER(SEARCH("Targa",porsche_data[[#This Row],[Body]])),1,0)</f>
        <v>0</v>
      </c>
      <c r="K3483">
        <f>IF(ISNUMBER(SEARCH("Cabriolet",porsche_data[[#This Row],[Body]])),1,0)</f>
        <v>0</v>
      </c>
      <c r="L3483" t="s">
        <v>44</v>
      </c>
      <c r="M3483">
        <v>997</v>
      </c>
      <c r="N3483" t="s">
        <v>2757</v>
      </c>
      <c r="O3483" s="3">
        <f>1*(LEFT(porsche_data[[#This Row],[Mileage0]],FIND(" ",porsche_data[[#This Row],[Mileage0]])-1))</f>
        <v>78500</v>
      </c>
      <c r="P3483" t="s">
        <v>30</v>
      </c>
      <c r="Q3483">
        <v>345</v>
      </c>
      <c r="R3483" t="s">
        <v>19</v>
      </c>
      <c r="S3483">
        <f>1*(LEFT(porsche_data[[#This Row],[Cylinder Capacity]],FIND(" ",porsche_data[[#This Row],[Cylinder Capacity]])-1))</f>
        <v>3.6</v>
      </c>
      <c r="T3483" t="s">
        <v>20</v>
      </c>
      <c r="U3483" t="s">
        <v>21</v>
      </c>
      <c r="V3483">
        <f>IF(porsche_data[[#This Row],[Transmission]]="Automatic",1,0)</f>
        <v>0</v>
      </c>
      <c r="W3483">
        <f>IF(porsche_data[[#This Row],[Transmission]]="PDK",1,0)</f>
        <v>0</v>
      </c>
      <c r="X3483" t="s">
        <v>46</v>
      </c>
      <c r="Y3483">
        <f>IF(porsche_data[[#This Row],[Drive]]="Rear drive",0,1)</f>
        <v>1</v>
      </c>
      <c r="Z3483" t="s">
        <v>23</v>
      </c>
      <c r="AA3483" t="s">
        <v>24</v>
      </c>
      <c r="AB3483">
        <f>IF(OR(porsche_data[[#This Row],[Interior Color]]="Black",porsche_data[[#This Row],[Interior Color]]="Beige",porsche_data[[#This Row],[Interior Color]]="Brown",porsche_data[[#This Row],[Interior Color]]="Grey"),0,1)</f>
        <v>0</v>
      </c>
      <c r="AC3483" t="s">
        <v>589</v>
      </c>
      <c r="AD34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84" spans="1:30" hidden="1" x14ac:dyDescent="0.2">
      <c r="A3484" t="s">
        <v>390</v>
      </c>
      <c r="C3484" t="e">
        <f>ABS((porsche_data[[#This Row],[Price]]-#REF!)/#REF!)</f>
        <v>#REF!</v>
      </c>
      <c r="D3484" t="s">
        <v>163</v>
      </c>
      <c r="E3484" t="s">
        <v>458</v>
      </c>
      <c r="F3484">
        <f>IF(OR(ISNUMBER(SEARCH(" 4S",porsche_data[[#This Row],[Model]])), ISNUMBER(SEARCH(" S",porsche_data[[#This Row],[Model]]))),1,0)</f>
        <v>0</v>
      </c>
      <c r="G3484">
        <f>IF(ISNUMBER(SEARCH("Turbo",porsche_data[[#This Row],[Model]])),1,0)</f>
        <v>0</v>
      </c>
      <c r="H3484">
        <f>IF(ISNUMBER(SEARCH("GT",porsche_data[[#This Row],[Model]])),1,0)</f>
        <v>0</v>
      </c>
      <c r="I3484">
        <f>IF(ISNUMBER(SEARCH("RS",porsche_data[[#This Row],[Model]])),1,0)</f>
        <v>1</v>
      </c>
      <c r="J3484">
        <f>IF(ISNUMBER(SEARCH("Targa",porsche_data[[#This Row],[Body]])),1,0)</f>
        <v>0</v>
      </c>
      <c r="K3484">
        <f>IF(ISNUMBER(SEARCH("Cabriolet",porsche_data[[#This Row],[Body]])),1,0)</f>
        <v>1</v>
      </c>
      <c r="L3484" t="s">
        <v>16</v>
      </c>
      <c r="N3484" t="s">
        <v>4459</v>
      </c>
      <c r="O3484" t="str">
        <f>IF(ISNUMBER(SEARCH("km",porsche_data[[#This Row],[Mileage0]])),porsche_data[[#This Row],[Mileage0]],"")</f>
        <v>4650 km</v>
      </c>
      <c r="P3484" t="s">
        <v>207</v>
      </c>
      <c r="R3484" t="s">
        <v>111</v>
      </c>
      <c r="T3484" t="s">
        <v>20</v>
      </c>
      <c r="U3484" t="s">
        <v>21</v>
      </c>
      <c r="V3484">
        <f>IF(porsche_data[[#This Row],[Transmission]]="Automatic",1,0)</f>
        <v>0</v>
      </c>
      <c r="W3484">
        <f>IF(porsche_data[[#This Row],[Transmission]]="PDK",1,0)</f>
        <v>0</v>
      </c>
      <c r="X3484" t="s">
        <v>22</v>
      </c>
      <c r="Y3484">
        <f>IF(porsche_data[[#This Row],[Drive]]="Rear drive",0,1)</f>
        <v>0</v>
      </c>
      <c r="Z3484" t="s">
        <v>23</v>
      </c>
      <c r="AA3484" t="s">
        <v>24</v>
      </c>
      <c r="AB3484">
        <f>IF(OR(porsche_data[[#This Row],[Interior Color]]="Black",porsche_data[[#This Row],[Interior Color]]="Beige",porsche_data[[#This Row],[Interior Color]]="Brown",porsche_data[[#This Row],[Interior Color]]="Grey"),0,1)</f>
        <v>0</v>
      </c>
      <c r="AC3484" t="s">
        <v>99</v>
      </c>
      <c r="AD34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85" spans="1:30" x14ac:dyDescent="0.2">
      <c r="A3485" t="s">
        <v>2756</v>
      </c>
      <c r="B3485">
        <v>72900</v>
      </c>
      <c r="C3485">
        <f>ABS((porsche_data[[#This Row],[Price]]-AVERAGE(B3417:B7872))/_xlfn.STDEV.P(B3417:B7872))</f>
        <v>1.2060464843946814</v>
      </c>
      <c r="D3485" t="s">
        <v>42</v>
      </c>
      <c r="E3485" t="s">
        <v>43</v>
      </c>
      <c r="F3485">
        <f>IF(OR(ISNUMBER(SEARCH(" 4S",porsche_data[[#This Row],[Model]])), ISNUMBER(SEARCH(" S",porsche_data[[#This Row],[Model]]))),1,0)</f>
        <v>0</v>
      </c>
      <c r="G3485">
        <f>IF(ISNUMBER(SEARCH("Turbo",porsche_data[[#This Row],[Model]])),1,0)</f>
        <v>0</v>
      </c>
      <c r="H3485">
        <f>IF(ISNUMBER(SEARCH("GT",porsche_data[[#This Row],[Model]])),1,0)</f>
        <v>0</v>
      </c>
      <c r="I3485">
        <f>IF(ISNUMBER(SEARCH("RS",porsche_data[[#This Row],[Model]])),1,0)</f>
        <v>0</v>
      </c>
      <c r="J3485">
        <f>IF(ISNUMBER(SEARCH("Targa",porsche_data[[#This Row],[Body]])),1,0)</f>
        <v>0</v>
      </c>
      <c r="K3485">
        <f>IF(ISNUMBER(SEARCH("Cabriolet",porsche_data[[#This Row],[Body]])),1,0)</f>
        <v>0</v>
      </c>
      <c r="L3485" t="s">
        <v>44</v>
      </c>
      <c r="M3485">
        <v>964</v>
      </c>
      <c r="N3485" t="s">
        <v>2888</v>
      </c>
      <c r="O3485" s="3">
        <f>1*(LEFT(porsche_data[[#This Row],[Mileage0]],FIND(" ",porsche_data[[#This Row],[Mileage0]])-1))</f>
        <v>132800</v>
      </c>
      <c r="P3485" t="s">
        <v>18</v>
      </c>
      <c r="Q3485">
        <v>250</v>
      </c>
      <c r="R3485" t="s">
        <v>19</v>
      </c>
      <c r="S3485">
        <f>1*(LEFT(porsche_data[[#This Row],[Cylinder Capacity]],FIND(" ",porsche_data[[#This Row],[Cylinder Capacity]])-1))</f>
        <v>3.6</v>
      </c>
      <c r="T3485" t="s">
        <v>20</v>
      </c>
      <c r="U3485" t="s">
        <v>21</v>
      </c>
      <c r="V3485">
        <f>IF(porsche_data[[#This Row],[Transmission]]="Automatic",1,0)</f>
        <v>0</v>
      </c>
      <c r="W3485">
        <f>IF(porsche_data[[#This Row],[Transmission]]="PDK",1,0)</f>
        <v>0</v>
      </c>
      <c r="X3485" t="s">
        <v>46</v>
      </c>
      <c r="Y3485">
        <f>IF(porsche_data[[#This Row],[Drive]]="Rear drive",0,1)</f>
        <v>1</v>
      </c>
      <c r="Z3485" t="s">
        <v>23</v>
      </c>
      <c r="AA3485" t="s">
        <v>54</v>
      </c>
      <c r="AB3485">
        <f>IF(OR(porsche_data[[#This Row],[Interior Color]]="Black",porsche_data[[#This Row],[Interior Color]]="Beige",porsche_data[[#This Row],[Interior Color]]="Brown",porsche_data[[#This Row],[Interior Color]]="Grey"),0,1)</f>
        <v>1</v>
      </c>
      <c r="AC3485" t="s">
        <v>54</v>
      </c>
      <c r="AD34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86" spans="1:30" x14ac:dyDescent="0.2">
      <c r="A3486" t="s">
        <v>1177</v>
      </c>
      <c r="B3486">
        <v>72888</v>
      </c>
      <c r="C3486">
        <f>ABS((porsche_data[[#This Row],[Price]]-AVERAGE(B3418:B7873))/_xlfn.STDEV.P(B3418:B7873))</f>
        <v>1.2050190181505782</v>
      </c>
      <c r="D3486" t="s">
        <v>504</v>
      </c>
      <c r="E3486" t="s">
        <v>1178</v>
      </c>
      <c r="F3486">
        <f>IF(OR(ISNUMBER(SEARCH(" 4S",porsche_data[[#This Row],[Model]])), ISNUMBER(SEARCH(" S",porsche_data[[#This Row],[Model]]))),1,0)</f>
        <v>0</v>
      </c>
      <c r="G3486">
        <f>IF(ISNUMBER(SEARCH("Turbo",porsche_data[[#This Row],[Model]])),1,0)</f>
        <v>0</v>
      </c>
      <c r="H3486">
        <f>IF(ISNUMBER(SEARCH("GT",porsche_data[[#This Row],[Model]])),1,0)</f>
        <v>0</v>
      </c>
      <c r="I3486">
        <f>IF(ISNUMBER(SEARCH("RS",porsche_data[[#This Row],[Model]])),1,0)</f>
        <v>0</v>
      </c>
      <c r="J3486">
        <f>IF(ISNUMBER(SEARCH("Targa",porsche_data[[#This Row],[Body]])),1,0)</f>
        <v>0</v>
      </c>
      <c r="K3486">
        <f>IF(ISNUMBER(SEARCH("Cabriolet",porsche_data[[#This Row],[Body]])),1,0)</f>
        <v>0</v>
      </c>
      <c r="L3486" t="s">
        <v>44</v>
      </c>
      <c r="M3486">
        <v>911</v>
      </c>
      <c r="N3486" t="s">
        <v>1133</v>
      </c>
      <c r="O3486" s="3">
        <f>1*(LEFT(porsche_data[[#This Row],[Mileage0]],FIND(" ",porsche_data[[#This Row],[Mileage0]])-1))</f>
        <v>119500</v>
      </c>
      <c r="P3486" t="s">
        <v>627</v>
      </c>
      <c r="Q3486">
        <v>217</v>
      </c>
      <c r="R3486" t="s">
        <v>60</v>
      </c>
      <c r="S3486">
        <f>1*(LEFT(porsche_data[[#This Row],[Cylinder Capacity]],FIND(" ",porsche_data[[#This Row],[Cylinder Capacity]])-1))</f>
        <v>3.2</v>
      </c>
      <c r="T3486" t="s">
        <v>20</v>
      </c>
      <c r="U3486" t="s">
        <v>21</v>
      </c>
      <c r="V3486">
        <f>IF(porsche_data[[#This Row],[Transmission]]="Automatic",1,0)</f>
        <v>0</v>
      </c>
      <c r="W3486">
        <f>IF(porsche_data[[#This Row],[Transmission]]="PDK",1,0)</f>
        <v>0</v>
      </c>
      <c r="X3486" t="s">
        <v>22</v>
      </c>
      <c r="Y3486">
        <f>IF(porsche_data[[#This Row],[Drive]]="Rear drive",0,1)</f>
        <v>0</v>
      </c>
      <c r="Z3486" t="s">
        <v>23</v>
      </c>
      <c r="AA3486" t="s">
        <v>61</v>
      </c>
      <c r="AB3486">
        <f>IF(OR(porsche_data[[#This Row],[Interior Color]]="Black",porsche_data[[#This Row],[Interior Color]]="Beige",porsche_data[[#This Row],[Interior Color]]="Brown",porsche_data[[#This Row],[Interior Color]]="Grey"),0,1)</f>
        <v>1</v>
      </c>
      <c r="AC3486" t="s">
        <v>47</v>
      </c>
      <c r="AD34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87" spans="1:30" hidden="1" x14ac:dyDescent="0.2">
      <c r="A3487" t="s">
        <v>25</v>
      </c>
      <c r="C3487" t="e">
        <f>ABS((porsche_data[[#This Row],[Price]]-#REF!)/#REF!)</f>
        <v>#REF!</v>
      </c>
      <c r="D3487" t="s">
        <v>25</v>
      </c>
      <c r="E3487" t="s">
        <v>25</v>
      </c>
      <c r="F3487">
        <f>IF(OR(ISNUMBER(SEARCH(" 4S",porsche_data[[#This Row],[Model]])), ISNUMBER(SEARCH(" S",porsche_data[[#This Row],[Model]]))),1,0)</f>
        <v>0</v>
      </c>
      <c r="G3487">
        <f>IF(ISNUMBER(SEARCH("Turbo",porsche_data[[#This Row],[Model]])),1,0)</f>
        <v>0</v>
      </c>
      <c r="H3487">
        <f>IF(ISNUMBER(SEARCH("GT",porsche_data[[#This Row],[Model]])),1,0)</f>
        <v>0</v>
      </c>
      <c r="I3487">
        <f>IF(ISNUMBER(SEARCH("RS",porsche_data[[#This Row],[Model]])),1,0)</f>
        <v>0</v>
      </c>
      <c r="J3487">
        <f>IF(ISNUMBER(SEARCH("Targa",porsche_data[[#This Row],[Body]])),1,0)</f>
        <v>0</v>
      </c>
      <c r="K3487">
        <f>IF(ISNUMBER(SEARCH("Cabriolet",porsche_data[[#This Row],[Body]])),1,0)</f>
        <v>0</v>
      </c>
      <c r="L3487" t="s">
        <v>25</v>
      </c>
      <c r="N3487" t="s">
        <v>25</v>
      </c>
      <c r="O3487" t="str">
        <f>IF(ISNUMBER(SEARCH("km",porsche_data[[#This Row],[Mileage0]])),porsche_data[[#This Row],[Mileage0]],"")</f>
        <v/>
      </c>
      <c r="P3487" t="s">
        <v>25</v>
      </c>
      <c r="R3487" t="s">
        <v>25</v>
      </c>
      <c r="T3487" t="s">
        <v>25</v>
      </c>
      <c r="U3487" t="s">
        <v>25</v>
      </c>
      <c r="V3487">
        <f>IF(porsche_data[[#This Row],[Transmission]]="Automatic",1,0)</f>
        <v>0</v>
      </c>
      <c r="W3487">
        <f>IF(porsche_data[[#This Row],[Transmission]]="PDK",1,0)</f>
        <v>0</v>
      </c>
      <c r="X3487" t="s">
        <v>25</v>
      </c>
      <c r="Y3487">
        <f>IF(porsche_data[[#This Row],[Drive]]="Rear drive",0,1)</f>
        <v>1</v>
      </c>
      <c r="Z3487" t="s">
        <v>25</v>
      </c>
      <c r="AA3487" t="s">
        <v>25</v>
      </c>
      <c r="AB3487">
        <f>IF(OR(porsche_data[[#This Row],[Interior Color]]="Black",porsche_data[[#This Row],[Interior Color]]="Beige",porsche_data[[#This Row],[Interior Color]]="Brown",porsche_data[[#This Row],[Interior Color]]="Grey"),0,1)</f>
        <v>1</v>
      </c>
      <c r="AC3487" t="s">
        <v>25</v>
      </c>
      <c r="AD34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88" spans="1:30" hidden="1" x14ac:dyDescent="0.2">
      <c r="A3488" t="s">
        <v>1471</v>
      </c>
      <c r="C3488" t="e">
        <f>ABS((porsche_data[[#This Row],[Price]]-#REF!)/#REF!)</f>
        <v>#REF!</v>
      </c>
      <c r="D3488" t="s">
        <v>118</v>
      </c>
      <c r="E3488" t="s">
        <v>119</v>
      </c>
      <c r="F3488">
        <f>IF(OR(ISNUMBER(SEARCH(" 4S",porsche_data[[#This Row],[Model]])), ISNUMBER(SEARCH(" S",porsche_data[[#This Row],[Model]]))),1,0)</f>
        <v>0</v>
      </c>
      <c r="G3488">
        <f>IF(ISNUMBER(SEARCH("Turbo",porsche_data[[#This Row],[Model]])),1,0)</f>
        <v>0</v>
      </c>
      <c r="H3488">
        <f>IF(ISNUMBER(SEARCH("GT",porsche_data[[#This Row],[Model]])),1,0)</f>
        <v>0</v>
      </c>
      <c r="I3488">
        <f>IF(ISNUMBER(SEARCH("RS",porsche_data[[#This Row],[Model]])),1,0)</f>
        <v>0</v>
      </c>
      <c r="J3488">
        <f>IF(ISNUMBER(SEARCH("Targa",porsche_data[[#This Row],[Body]])),1,0)</f>
        <v>0</v>
      </c>
      <c r="K3488">
        <f>IF(ISNUMBER(SEARCH("Cabriolet",porsche_data[[#This Row],[Body]])),1,0)</f>
        <v>0</v>
      </c>
      <c r="L3488" t="s">
        <v>44</v>
      </c>
      <c r="N3488" t="s">
        <v>4462</v>
      </c>
      <c r="O3488" t="str">
        <f>IF(ISNUMBER(SEARCH("km",porsche_data[[#This Row],[Mileage0]])),porsche_data[[#This Row],[Mileage0]],"")</f>
        <v/>
      </c>
      <c r="P3488" t="s">
        <v>121</v>
      </c>
      <c r="R3488" t="s">
        <v>122</v>
      </c>
      <c r="T3488" t="s">
        <v>20</v>
      </c>
      <c r="U3488" t="s">
        <v>21</v>
      </c>
      <c r="V3488">
        <f>IF(porsche_data[[#This Row],[Transmission]]="Automatic",1,0)</f>
        <v>0</v>
      </c>
      <c r="W3488">
        <f>IF(porsche_data[[#This Row],[Transmission]]="PDK",1,0)</f>
        <v>0</v>
      </c>
      <c r="X3488" t="s">
        <v>22</v>
      </c>
      <c r="Y3488">
        <f>IF(porsche_data[[#This Row],[Drive]]="Rear drive",0,1)</f>
        <v>0</v>
      </c>
      <c r="Z3488" t="s">
        <v>23</v>
      </c>
      <c r="AA3488" t="s">
        <v>24</v>
      </c>
      <c r="AB3488">
        <f>IF(OR(porsche_data[[#This Row],[Interior Color]]="Black",porsche_data[[#This Row],[Interior Color]]="Beige",porsche_data[[#This Row],[Interior Color]]="Brown",porsche_data[[#This Row],[Interior Color]]="Grey"),0,1)</f>
        <v>0</v>
      </c>
      <c r="AC3488" t="s">
        <v>61</v>
      </c>
      <c r="AD34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89" spans="1:30" hidden="1" x14ac:dyDescent="0.2">
      <c r="A3489" t="s">
        <v>25</v>
      </c>
      <c r="C3489" t="e">
        <f>ABS((porsche_data[[#This Row],[Price]]-#REF!)/#REF!)</f>
        <v>#REF!</v>
      </c>
      <c r="D3489" t="s">
        <v>446</v>
      </c>
      <c r="E3489" t="s">
        <v>321</v>
      </c>
      <c r="F3489">
        <f>IF(OR(ISNUMBER(SEARCH(" 4S",porsche_data[[#This Row],[Model]])), ISNUMBER(SEARCH(" S",porsche_data[[#This Row],[Model]]))),1,0)</f>
        <v>0</v>
      </c>
      <c r="G3489">
        <f>IF(ISNUMBER(SEARCH("Turbo",porsche_data[[#This Row],[Model]])),1,0)</f>
        <v>1</v>
      </c>
      <c r="H3489">
        <f>IF(ISNUMBER(SEARCH("GT",porsche_data[[#This Row],[Model]])),1,0)</f>
        <v>0</v>
      </c>
      <c r="I3489">
        <f>IF(ISNUMBER(SEARCH("RS",porsche_data[[#This Row],[Model]])),1,0)</f>
        <v>0</v>
      </c>
      <c r="J3489">
        <f>IF(ISNUMBER(SEARCH("Targa",porsche_data[[#This Row],[Body]])),1,0)</f>
        <v>0</v>
      </c>
      <c r="K3489">
        <f>IF(ISNUMBER(SEARCH("Cabriolet",porsche_data[[#This Row],[Body]])),1,0)</f>
        <v>0</v>
      </c>
      <c r="L3489" t="s">
        <v>44</v>
      </c>
      <c r="N3489" t="s">
        <v>773</v>
      </c>
      <c r="O3489" t="str">
        <f>IF(ISNUMBER(SEARCH("km",porsche_data[[#This Row],[Mileage0]])),porsche_data[[#This Row],[Mileage0]],"")</f>
        <v/>
      </c>
      <c r="P3489" t="s">
        <v>73</v>
      </c>
      <c r="R3489" t="s">
        <v>19</v>
      </c>
      <c r="T3489" t="s">
        <v>232</v>
      </c>
      <c r="U3489" t="s">
        <v>53</v>
      </c>
      <c r="V3489">
        <f>IF(porsche_data[[#This Row],[Transmission]]="Automatic",1,0)</f>
        <v>1</v>
      </c>
      <c r="W3489">
        <f>IF(porsche_data[[#This Row],[Transmission]]="PDK",1,0)</f>
        <v>0</v>
      </c>
      <c r="X3489" t="s">
        <v>46</v>
      </c>
      <c r="Y3489">
        <f>IF(porsche_data[[#This Row],[Drive]]="Rear drive",0,1)</f>
        <v>1</v>
      </c>
      <c r="Z3489" t="s">
        <v>23</v>
      </c>
      <c r="AA3489" t="s">
        <v>24</v>
      </c>
      <c r="AB3489">
        <f>IF(OR(porsche_data[[#This Row],[Interior Color]]="Black",porsche_data[[#This Row],[Interior Color]]="Beige",porsche_data[[#This Row],[Interior Color]]="Brown",porsche_data[[#This Row],[Interior Color]]="Grey"),0,1)</f>
        <v>0</v>
      </c>
      <c r="AC3489" t="s">
        <v>32</v>
      </c>
      <c r="AD34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90" spans="1:30" hidden="1" x14ac:dyDescent="0.2">
      <c r="A3490" t="s">
        <v>25</v>
      </c>
      <c r="C3490" t="e">
        <f>ABS((porsche_data[[#This Row],[Price]]-#REF!)/#REF!)</f>
        <v>#REF!</v>
      </c>
      <c r="D3490" t="s">
        <v>391</v>
      </c>
      <c r="E3490" t="s">
        <v>976</v>
      </c>
      <c r="F3490">
        <f>IF(OR(ISNUMBER(SEARCH(" 4S",porsche_data[[#This Row],[Model]])), ISNUMBER(SEARCH(" S",porsche_data[[#This Row],[Model]]))),1,0)</f>
        <v>1</v>
      </c>
      <c r="G3490">
        <f>IF(ISNUMBER(SEARCH("Turbo",porsche_data[[#This Row],[Model]])),1,0)</f>
        <v>0</v>
      </c>
      <c r="H3490">
        <f>IF(ISNUMBER(SEARCH("GT",porsche_data[[#This Row],[Model]])),1,0)</f>
        <v>0</v>
      </c>
      <c r="I3490">
        <f>IF(ISNUMBER(SEARCH("RS",porsche_data[[#This Row],[Model]])),1,0)</f>
        <v>0</v>
      </c>
      <c r="J3490">
        <f>IF(ISNUMBER(SEARCH("Targa",porsche_data[[#This Row],[Body]])),1,0)</f>
        <v>0</v>
      </c>
      <c r="K3490">
        <f>IF(ISNUMBER(SEARCH("Cabriolet",porsche_data[[#This Row],[Body]])),1,0)</f>
        <v>0</v>
      </c>
      <c r="L3490" t="s">
        <v>108</v>
      </c>
      <c r="N3490" t="s">
        <v>1217</v>
      </c>
      <c r="O3490" t="str">
        <f>IF(ISNUMBER(SEARCH("km",porsche_data[[#This Row],[Mileage0]])),porsche_data[[#This Row],[Mileage0]],"")</f>
        <v>1 km</v>
      </c>
      <c r="P3490" t="s">
        <v>4463</v>
      </c>
      <c r="R3490" t="s">
        <v>395</v>
      </c>
      <c r="T3490" t="s">
        <v>20</v>
      </c>
      <c r="U3490" t="s">
        <v>21</v>
      </c>
      <c r="V3490">
        <f>IF(porsche_data[[#This Row],[Transmission]]="Automatic",1,0)</f>
        <v>0</v>
      </c>
      <c r="W3490">
        <f>IF(porsche_data[[#This Row],[Transmission]]="PDK",1,0)</f>
        <v>0</v>
      </c>
      <c r="X3490" t="s">
        <v>22</v>
      </c>
      <c r="Y3490">
        <f>IF(porsche_data[[#This Row],[Drive]]="Rear drive",0,1)</f>
        <v>0</v>
      </c>
      <c r="Z3490" t="s">
        <v>23</v>
      </c>
      <c r="AA3490" t="s">
        <v>116</v>
      </c>
      <c r="AB3490">
        <f>IF(OR(porsche_data[[#This Row],[Interior Color]]="Black",porsche_data[[#This Row],[Interior Color]]="Beige",porsche_data[[#This Row],[Interior Color]]="Brown",porsche_data[[#This Row],[Interior Color]]="Grey"),0,1)</f>
        <v>1</v>
      </c>
      <c r="AC3490" t="s">
        <v>54</v>
      </c>
      <c r="AD34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91" spans="1:30" x14ac:dyDescent="0.2">
      <c r="A3491" t="s">
        <v>4814</v>
      </c>
      <c r="B3491">
        <v>72800</v>
      </c>
      <c r="C3491">
        <f>ABS((porsche_data[[#This Row],[Price]]-AVERAGE(B3423:B7878))/_xlfn.STDEV.P(B3423:B7878))</f>
        <v>1.2076456319694735</v>
      </c>
      <c r="D3491" t="s">
        <v>229</v>
      </c>
      <c r="E3491" t="s">
        <v>230</v>
      </c>
      <c r="F3491">
        <f>IF(OR(ISNUMBER(SEARCH(" 4S",porsche_data[[#This Row],[Model]])), ISNUMBER(SEARCH(" S",porsche_data[[#This Row],[Model]]))),1,0)</f>
        <v>0</v>
      </c>
      <c r="G3491">
        <f>IF(ISNUMBER(SEARCH("Turbo",porsche_data[[#This Row],[Model]])),1,0)</f>
        <v>0</v>
      </c>
      <c r="H3491">
        <f>IF(ISNUMBER(SEARCH("GT",porsche_data[[#This Row],[Model]])),1,0)</f>
        <v>0</v>
      </c>
      <c r="I3491">
        <f>IF(ISNUMBER(SEARCH("RS",porsche_data[[#This Row],[Model]])),1,0)</f>
        <v>0</v>
      </c>
      <c r="J3491">
        <f>IF(ISNUMBER(SEARCH("Targa",porsche_data[[#This Row],[Body]])),1,0)</f>
        <v>0</v>
      </c>
      <c r="K3491">
        <f>IF(ISNUMBER(SEARCH("Cabriolet",porsche_data[[#This Row],[Body]])),1,0)</f>
        <v>1</v>
      </c>
      <c r="L3491" t="s">
        <v>16</v>
      </c>
      <c r="M3491">
        <v>964</v>
      </c>
      <c r="N3491" t="s">
        <v>4815</v>
      </c>
      <c r="O3491" s="3">
        <f>1*(LEFT(porsche_data[[#This Row],[Mileage0]],FIND(" ",porsche_data[[#This Row],[Mileage0]])-1))</f>
        <v>142306</v>
      </c>
      <c r="P3491" t="s">
        <v>18</v>
      </c>
      <c r="Q3491">
        <v>250</v>
      </c>
      <c r="R3491" t="s">
        <v>19</v>
      </c>
      <c r="S3491">
        <f>1*(LEFT(porsche_data[[#This Row],[Cylinder Capacity]],FIND(" ",porsche_data[[#This Row],[Cylinder Capacity]])-1))</f>
        <v>3.6</v>
      </c>
      <c r="T3491" t="s">
        <v>20</v>
      </c>
      <c r="U3491" t="s">
        <v>21</v>
      </c>
      <c r="V3491">
        <f>IF(porsche_data[[#This Row],[Transmission]]="Automatic",1,0)</f>
        <v>0</v>
      </c>
      <c r="W3491">
        <f>IF(porsche_data[[#This Row],[Transmission]]="PDK",1,0)</f>
        <v>0</v>
      </c>
      <c r="X3491" t="s">
        <v>22</v>
      </c>
      <c r="Y3491">
        <f>IF(porsche_data[[#This Row],[Drive]]="Rear drive",0,1)</f>
        <v>0</v>
      </c>
      <c r="Z3491" t="s">
        <v>23</v>
      </c>
      <c r="AA3491" t="s">
        <v>68</v>
      </c>
      <c r="AB3491">
        <f>IF(OR(porsche_data[[#This Row],[Interior Color]]="Black",porsche_data[[#This Row],[Interior Color]]="Beige",porsche_data[[#This Row],[Interior Color]]="Brown",porsche_data[[#This Row],[Interior Color]]="Grey"),0,1)</f>
        <v>0</v>
      </c>
      <c r="AC3491" t="s">
        <v>116</v>
      </c>
      <c r="AD34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92" spans="1:30" x14ac:dyDescent="0.2">
      <c r="A3492" t="s">
        <v>2871</v>
      </c>
      <c r="B3492">
        <v>72500</v>
      </c>
      <c r="C3492">
        <f>ABS((porsche_data[[#This Row],[Price]]-AVERAGE(B3424:B7879))/_xlfn.STDEV.P(B3424:B7879))</f>
        <v>1.1818972866329498</v>
      </c>
      <c r="D3492" t="s">
        <v>279</v>
      </c>
      <c r="E3492" t="s">
        <v>230</v>
      </c>
      <c r="F3492">
        <f>IF(OR(ISNUMBER(SEARCH(" 4S",porsche_data[[#This Row],[Model]])), ISNUMBER(SEARCH(" S",porsche_data[[#This Row],[Model]]))),1,0)</f>
        <v>0</v>
      </c>
      <c r="G3492">
        <f>IF(ISNUMBER(SEARCH("Turbo",porsche_data[[#This Row],[Model]])),1,0)</f>
        <v>0</v>
      </c>
      <c r="H3492">
        <f>IF(ISNUMBER(SEARCH("GT",porsche_data[[#This Row],[Model]])),1,0)</f>
        <v>0</v>
      </c>
      <c r="I3492">
        <f>IF(ISNUMBER(SEARCH("RS",porsche_data[[#This Row],[Model]])),1,0)</f>
        <v>0</v>
      </c>
      <c r="J3492">
        <f>IF(ISNUMBER(SEARCH("Targa",porsche_data[[#This Row],[Body]])),1,0)</f>
        <v>0</v>
      </c>
      <c r="K3492">
        <f>IF(ISNUMBER(SEARCH("Cabriolet",porsche_data[[#This Row],[Body]])),1,0)</f>
        <v>0</v>
      </c>
      <c r="L3492" t="s">
        <v>44</v>
      </c>
      <c r="M3492">
        <v>964</v>
      </c>
      <c r="N3492" t="s">
        <v>2872</v>
      </c>
      <c r="O3492" s="3">
        <f>1*(LEFT(porsche_data[[#This Row],[Mileage0]],FIND(" ",porsche_data[[#This Row],[Mileage0]])-1))</f>
        <v>138911</v>
      </c>
      <c r="P3492" t="s">
        <v>18</v>
      </c>
      <c r="Q3492">
        <v>250</v>
      </c>
      <c r="R3492" t="s">
        <v>19</v>
      </c>
      <c r="S3492">
        <f>1*(LEFT(porsche_data[[#This Row],[Cylinder Capacity]],FIND(" ",porsche_data[[#This Row],[Cylinder Capacity]])-1))</f>
        <v>3.6</v>
      </c>
      <c r="T3492" t="s">
        <v>20</v>
      </c>
      <c r="U3492" t="s">
        <v>53</v>
      </c>
      <c r="V3492">
        <f>IF(porsche_data[[#This Row],[Transmission]]="Automatic",1,0)</f>
        <v>1</v>
      </c>
      <c r="W3492">
        <f>IF(porsche_data[[#This Row],[Transmission]]="PDK",1,0)</f>
        <v>0</v>
      </c>
      <c r="X3492" t="s">
        <v>22</v>
      </c>
      <c r="Y3492">
        <f>IF(porsche_data[[#This Row],[Drive]]="Rear drive",0,1)</f>
        <v>0</v>
      </c>
      <c r="Z3492" t="s">
        <v>23</v>
      </c>
      <c r="AA3492" t="s">
        <v>24</v>
      </c>
      <c r="AB3492">
        <f>IF(OR(porsche_data[[#This Row],[Interior Color]]="Black",porsche_data[[#This Row],[Interior Color]]="Beige",porsche_data[[#This Row],[Interior Color]]="Brown",porsche_data[[#This Row],[Interior Color]]="Grey"),0,1)</f>
        <v>0</v>
      </c>
      <c r="AC3492" t="s">
        <v>24</v>
      </c>
      <c r="AD34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93" spans="1:30" hidden="1" x14ac:dyDescent="0.2">
      <c r="A3493" t="s">
        <v>25</v>
      </c>
      <c r="C3493" t="e">
        <f>ABS((porsche_data[[#This Row],[Price]]-#REF!)/#REF!)</f>
        <v>#REF!</v>
      </c>
      <c r="D3493" t="s">
        <v>25</v>
      </c>
      <c r="E3493" t="s">
        <v>25</v>
      </c>
      <c r="F3493">
        <f>IF(OR(ISNUMBER(SEARCH(" 4S",porsche_data[[#This Row],[Model]])), ISNUMBER(SEARCH(" S",porsche_data[[#This Row],[Model]]))),1,0)</f>
        <v>0</v>
      </c>
      <c r="G3493">
        <f>IF(ISNUMBER(SEARCH("Turbo",porsche_data[[#This Row],[Model]])),1,0)</f>
        <v>0</v>
      </c>
      <c r="H3493">
        <f>IF(ISNUMBER(SEARCH("GT",porsche_data[[#This Row],[Model]])),1,0)</f>
        <v>0</v>
      </c>
      <c r="I3493">
        <f>IF(ISNUMBER(SEARCH("RS",porsche_data[[#This Row],[Model]])),1,0)</f>
        <v>0</v>
      </c>
      <c r="J3493">
        <f>IF(ISNUMBER(SEARCH("Targa",porsche_data[[#This Row],[Body]])),1,0)</f>
        <v>0</v>
      </c>
      <c r="K3493">
        <f>IF(ISNUMBER(SEARCH("Cabriolet",porsche_data[[#This Row],[Body]])),1,0)</f>
        <v>0</v>
      </c>
      <c r="L3493" t="s">
        <v>25</v>
      </c>
      <c r="N3493" t="s">
        <v>25</v>
      </c>
      <c r="O3493" t="str">
        <f>IF(ISNUMBER(SEARCH("km",porsche_data[[#This Row],[Mileage0]])),porsche_data[[#This Row],[Mileage0]],"")</f>
        <v/>
      </c>
      <c r="P3493" t="s">
        <v>25</v>
      </c>
      <c r="R3493" t="s">
        <v>25</v>
      </c>
      <c r="T3493" t="s">
        <v>25</v>
      </c>
      <c r="U3493" t="s">
        <v>25</v>
      </c>
      <c r="V3493">
        <f>IF(porsche_data[[#This Row],[Transmission]]="Automatic",1,0)</f>
        <v>0</v>
      </c>
      <c r="W3493">
        <f>IF(porsche_data[[#This Row],[Transmission]]="PDK",1,0)</f>
        <v>0</v>
      </c>
      <c r="X3493" t="s">
        <v>25</v>
      </c>
      <c r="Y3493">
        <f>IF(porsche_data[[#This Row],[Drive]]="Rear drive",0,1)</f>
        <v>1</v>
      </c>
      <c r="Z3493" t="s">
        <v>25</v>
      </c>
      <c r="AA3493" t="s">
        <v>25</v>
      </c>
      <c r="AB3493">
        <f>IF(OR(porsche_data[[#This Row],[Interior Color]]="Black",porsche_data[[#This Row],[Interior Color]]="Beige",porsche_data[[#This Row],[Interior Color]]="Brown",porsche_data[[#This Row],[Interior Color]]="Grey"),0,1)</f>
        <v>1</v>
      </c>
      <c r="AC3493" t="s">
        <v>25</v>
      </c>
      <c r="AD34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94" spans="1:30" x14ac:dyDescent="0.2">
      <c r="A3494" t="s">
        <v>2871</v>
      </c>
      <c r="B3494">
        <v>72500</v>
      </c>
      <c r="C3494">
        <f>ABS((porsche_data[[#This Row],[Price]]-AVERAGE(B3426:B7881))/_xlfn.STDEV.P(B3426:B7881))</f>
        <v>1.187032146729291</v>
      </c>
      <c r="D3494" t="s">
        <v>143</v>
      </c>
      <c r="E3494" t="s">
        <v>295</v>
      </c>
      <c r="F3494">
        <f>IF(OR(ISNUMBER(SEARCH(" 4S",porsche_data[[#This Row],[Model]])), ISNUMBER(SEARCH(" S",porsche_data[[#This Row],[Model]]))),1,0)</f>
        <v>1</v>
      </c>
      <c r="G3494">
        <f>IF(ISNUMBER(SEARCH("Turbo",porsche_data[[#This Row],[Model]])),1,0)</f>
        <v>0</v>
      </c>
      <c r="H3494">
        <f>IF(ISNUMBER(SEARCH("GT",porsche_data[[#This Row],[Model]])),1,0)</f>
        <v>0</v>
      </c>
      <c r="I3494">
        <f>IF(ISNUMBER(SEARCH("RS",porsche_data[[#This Row],[Model]])),1,0)</f>
        <v>0</v>
      </c>
      <c r="J3494">
        <f>IF(ISNUMBER(SEARCH("Targa",porsche_data[[#This Row],[Body]])),1,0)</f>
        <v>0</v>
      </c>
      <c r="K3494">
        <f>IF(ISNUMBER(SEARCH("Cabriolet",porsche_data[[#This Row],[Body]])),1,0)</f>
        <v>0</v>
      </c>
      <c r="L3494" t="s">
        <v>44</v>
      </c>
      <c r="M3494">
        <v>997</v>
      </c>
      <c r="N3494" t="s">
        <v>3381</v>
      </c>
      <c r="O3494" s="3">
        <f>1*(LEFT(porsche_data[[#This Row],[Mileage0]],FIND(" ",porsche_data[[#This Row],[Mileage0]])-1))</f>
        <v>61530</v>
      </c>
      <c r="P3494" t="s">
        <v>297</v>
      </c>
      <c r="Q3494">
        <v>355</v>
      </c>
      <c r="R3494" t="s">
        <v>88</v>
      </c>
      <c r="S3494">
        <f>1*(LEFT(porsche_data[[#This Row],[Cylinder Capacity]],FIND(" ",porsche_data[[#This Row],[Cylinder Capacity]])-1))</f>
        <v>3.8</v>
      </c>
      <c r="T3494" t="s">
        <v>20</v>
      </c>
      <c r="U3494" t="s">
        <v>21</v>
      </c>
      <c r="V3494">
        <f>IF(porsche_data[[#This Row],[Transmission]]="Automatic",1,0)</f>
        <v>0</v>
      </c>
      <c r="W3494">
        <f>IF(porsche_data[[#This Row],[Transmission]]="PDK",1,0)</f>
        <v>0</v>
      </c>
      <c r="X3494" t="s">
        <v>46</v>
      </c>
      <c r="Y3494">
        <f>IF(porsche_data[[#This Row],[Drive]]="Rear drive",0,1)</f>
        <v>1</v>
      </c>
      <c r="Z3494" t="s">
        <v>23</v>
      </c>
      <c r="AA3494" t="s">
        <v>250</v>
      </c>
      <c r="AB3494">
        <f>IF(OR(porsche_data[[#This Row],[Interior Color]]="Black",porsche_data[[#This Row],[Interior Color]]="Beige",porsche_data[[#This Row],[Interior Color]]="Brown",porsche_data[[#This Row],[Interior Color]]="Grey"),0,1)</f>
        <v>0</v>
      </c>
      <c r="AC3494" t="s">
        <v>32</v>
      </c>
      <c r="AD34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95" spans="1:30" x14ac:dyDescent="0.2">
      <c r="A3495" t="s">
        <v>2871</v>
      </c>
      <c r="B3495">
        <v>72500</v>
      </c>
      <c r="C3495">
        <f>ABS((porsche_data[[#This Row],[Price]]-AVERAGE(B3427:B7882))/_xlfn.STDEV.P(B3427:B7882))</f>
        <v>1.187032146729291</v>
      </c>
      <c r="D3495" t="s">
        <v>101</v>
      </c>
      <c r="E3495" t="s">
        <v>50</v>
      </c>
      <c r="F3495">
        <f>IF(OR(ISNUMBER(SEARCH(" 4S",porsche_data[[#This Row],[Model]])), ISNUMBER(SEARCH(" S",porsche_data[[#This Row],[Model]]))),1,0)</f>
        <v>0</v>
      </c>
      <c r="G3495">
        <f>IF(ISNUMBER(SEARCH("Turbo",porsche_data[[#This Row],[Model]])),1,0)</f>
        <v>0</v>
      </c>
      <c r="H3495">
        <f>IF(ISNUMBER(SEARCH("GT",porsche_data[[#This Row],[Model]])),1,0)</f>
        <v>0</v>
      </c>
      <c r="I3495">
        <f>IF(ISNUMBER(SEARCH("RS",porsche_data[[#This Row],[Model]])),1,0)</f>
        <v>0</v>
      </c>
      <c r="J3495">
        <f>IF(ISNUMBER(SEARCH("Targa",porsche_data[[#This Row],[Body]])),1,0)</f>
        <v>0</v>
      </c>
      <c r="K3495">
        <f>IF(ISNUMBER(SEARCH("Cabriolet",porsche_data[[#This Row],[Body]])),1,0)</f>
        <v>0</v>
      </c>
      <c r="L3495" t="s">
        <v>44</v>
      </c>
      <c r="M3495">
        <v>993</v>
      </c>
      <c r="N3495" t="s">
        <v>4144</v>
      </c>
      <c r="O3495" s="3">
        <f>1*(LEFT(porsche_data[[#This Row],[Mileage0]],FIND(" ",porsche_data[[#This Row],[Mileage0]])-1))</f>
        <v>70990</v>
      </c>
      <c r="P3495" t="s">
        <v>52</v>
      </c>
      <c r="Q3495">
        <v>272</v>
      </c>
      <c r="R3495" t="s">
        <v>19</v>
      </c>
      <c r="S3495">
        <f>1*(LEFT(porsche_data[[#This Row],[Cylinder Capacity]],FIND(" ",porsche_data[[#This Row],[Cylinder Capacity]])-1))</f>
        <v>3.6</v>
      </c>
      <c r="T3495" t="s">
        <v>20</v>
      </c>
      <c r="U3495" t="s">
        <v>53</v>
      </c>
      <c r="V3495">
        <f>IF(porsche_data[[#This Row],[Transmission]]="Automatic",1,0)</f>
        <v>1</v>
      </c>
      <c r="W3495">
        <f>IF(porsche_data[[#This Row],[Transmission]]="PDK",1,0)</f>
        <v>0</v>
      </c>
      <c r="X3495" t="s">
        <v>22</v>
      </c>
      <c r="Y3495">
        <f>IF(porsche_data[[#This Row],[Drive]]="Rear drive",0,1)</f>
        <v>0</v>
      </c>
      <c r="Z3495" t="s">
        <v>23</v>
      </c>
      <c r="AA3495" t="s">
        <v>24</v>
      </c>
      <c r="AB3495">
        <f>IF(OR(porsche_data[[#This Row],[Interior Color]]="Black",porsche_data[[#This Row],[Interior Color]]="Beige",porsche_data[[#This Row],[Interior Color]]="Brown",porsche_data[[#This Row],[Interior Color]]="Grey"),0,1)</f>
        <v>0</v>
      </c>
      <c r="AC3495" t="s">
        <v>47</v>
      </c>
      <c r="AD34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96" spans="1:30" x14ac:dyDescent="0.2">
      <c r="A3496" t="s">
        <v>2871</v>
      </c>
      <c r="B3496">
        <v>72500</v>
      </c>
      <c r="C3496">
        <f>ABS((porsche_data[[#This Row],[Price]]-AVERAGE(B3428:B7883))/_xlfn.STDEV.P(B3428:B7883))</f>
        <v>1.187032146729291</v>
      </c>
      <c r="D3496" t="s">
        <v>279</v>
      </c>
      <c r="E3496" t="s">
        <v>230</v>
      </c>
      <c r="F3496">
        <f>IF(OR(ISNUMBER(SEARCH(" 4S",porsche_data[[#This Row],[Model]])), ISNUMBER(SEARCH(" S",porsche_data[[#This Row],[Model]]))),1,0)</f>
        <v>0</v>
      </c>
      <c r="G3496">
        <f>IF(ISNUMBER(SEARCH("Turbo",porsche_data[[#This Row],[Model]])),1,0)</f>
        <v>0</v>
      </c>
      <c r="H3496">
        <f>IF(ISNUMBER(SEARCH("GT",porsche_data[[#This Row],[Model]])),1,0)</f>
        <v>0</v>
      </c>
      <c r="I3496">
        <f>IF(ISNUMBER(SEARCH("RS",porsche_data[[#This Row],[Model]])),1,0)</f>
        <v>0</v>
      </c>
      <c r="J3496">
        <f>IF(ISNUMBER(SEARCH("Targa",porsche_data[[#This Row],[Body]])),1,0)</f>
        <v>0</v>
      </c>
      <c r="K3496">
        <f>IF(ISNUMBER(SEARCH("Cabriolet",porsche_data[[#This Row],[Body]])),1,0)</f>
        <v>1</v>
      </c>
      <c r="L3496" t="s">
        <v>16</v>
      </c>
      <c r="M3496">
        <v>964</v>
      </c>
      <c r="N3496" t="s">
        <v>984</v>
      </c>
      <c r="O3496" s="3">
        <f>1*(LEFT(porsche_data[[#This Row],[Mileage0]],FIND(" ",porsche_data[[#This Row],[Mileage0]])-1))</f>
        <v>95000</v>
      </c>
      <c r="P3496" t="s">
        <v>18</v>
      </c>
      <c r="Q3496">
        <v>250</v>
      </c>
      <c r="R3496" t="s">
        <v>19</v>
      </c>
      <c r="S3496">
        <f>1*(LEFT(porsche_data[[#This Row],[Cylinder Capacity]],FIND(" ",porsche_data[[#This Row],[Cylinder Capacity]])-1))</f>
        <v>3.6</v>
      </c>
      <c r="T3496" t="s">
        <v>20</v>
      </c>
      <c r="U3496" t="s">
        <v>53</v>
      </c>
      <c r="V3496">
        <f>IF(porsche_data[[#This Row],[Transmission]]="Automatic",1,0)</f>
        <v>1</v>
      </c>
      <c r="W3496">
        <f>IF(porsche_data[[#This Row],[Transmission]]="PDK",1,0)</f>
        <v>0</v>
      </c>
      <c r="X3496" t="s">
        <v>22</v>
      </c>
      <c r="Y3496">
        <f>IF(porsche_data[[#This Row],[Drive]]="Rear drive",0,1)</f>
        <v>0</v>
      </c>
      <c r="Z3496" t="s">
        <v>23</v>
      </c>
      <c r="AA3496" t="s">
        <v>250</v>
      </c>
      <c r="AB3496">
        <f>IF(OR(porsche_data[[#This Row],[Interior Color]]="Black",porsche_data[[#This Row],[Interior Color]]="Beige",porsche_data[[#This Row],[Interior Color]]="Brown",porsche_data[[#This Row],[Interior Color]]="Grey"),0,1)</f>
        <v>0</v>
      </c>
      <c r="AC3496" t="s">
        <v>438</v>
      </c>
      <c r="AD34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97" spans="1:30" x14ac:dyDescent="0.2">
      <c r="A3497" t="s">
        <v>2202</v>
      </c>
      <c r="B3497">
        <v>71997</v>
      </c>
      <c r="C3497">
        <f>ABS((porsche_data[[#This Row],[Price]]-AVERAGE(B3429:B7884))/_xlfn.STDEV.P(B3429:B7884))</f>
        <v>1.1438074729779493</v>
      </c>
      <c r="D3497" t="s">
        <v>303</v>
      </c>
      <c r="E3497" t="s">
        <v>397</v>
      </c>
      <c r="F3497">
        <f>IF(OR(ISNUMBER(SEARCH(" 4S",porsche_data[[#This Row],[Model]])), ISNUMBER(SEARCH(" S",porsche_data[[#This Row],[Model]]))),1,0)</f>
        <v>1</v>
      </c>
      <c r="G3497">
        <f>IF(ISNUMBER(SEARCH("Turbo",porsche_data[[#This Row],[Model]])),1,0)</f>
        <v>0</v>
      </c>
      <c r="H3497">
        <f>IF(ISNUMBER(SEARCH("GT",porsche_data[[#This Row],[Model]])),1,0)</f>
        <v>0</v>
      </c>
      <c r="I3497">
        <f>IF(ISNUMBER(SEARCH("RS",porsche_data[[#This Row],[Model]])),1,0)</f>
        <v>0</v>
      </c>
      <c r="J3497">
        <f>IF(ISNUMBER(SEARCH("Targa",porsche_data[[#This Row],[Body]])),1,0)</f>
        <v>0</v>
      </c>
      <c r="K3497">
        <f>IF(ISNUMBER(SEARCH("Cabriolet",porsche_data[[#This Row],[Body]])),1,0)</f>
        <v>1</v>
      </c>
      <c r="L3497" t="s">
        <v>16</v>
      </c>
      <c r="M3497">
        <v>997</v>
      </c>
      <c r="N3497" t="s">
        <v>2203</v>
      </c>
      <c r="O3497" s="3">
        <f>1*(LEFT(porsche_data[[#This Row],[Mileage0]],FIND(" ",porsche_data[[#This Row],[Mileage0]])-1))</f>
        <v>106761</v>
      </c>
      <c r="P3497" t="s">
        <v>182</v>
      </c>
      <c r="Q3497">
        <v>385</v>
      </c>
      <c r="R3497" t="s">
        <v>88</v>
      </c>
      <c r="S3497">
        <f>1*(LEFT(porsche_data[[#This Row],[Cylinder Capacity]],FIND(" ",porsche_data[[#This Row],[Cylinder Capacity]])-1))</f>
        <v>3.8</v>
      </c>
      <c r="T3497" t="s">
        <v>20</v>
      </c>
      <c r="U3497" t="s">
        <v>31</v>
      </c>
      <c r="V3497">
        <f>IF(porsche_data[[#This Row],[Transmission]]="Automatic",1,0)</f>
        <v>0</v>
      </c>
      <c r="W3497">
        <f>IF(porsche_data[[#This Row],[Transmission]]="PDK",1,0)</f>
        <v>1</v>
      </c>
      <c r="X3497" t="s">
        <v>46</v>
      </c>
      <c r="Y3497">
        <f>IF(porsche_data[[#This Row],[Drive]]="Rear drive",0,1)</f>
        <v>1</v>
      </c>
      <c r="Z3497" t="s">
        <v>23</v>
      </c>
      <c r="AA3497" t="s">
        <v>24</v>
      </c>
      <c r="AB3497">
        <f>IF(OR(porsche_data[[#This Row],[Interior Color]]="Black",porsche_data[[#This Row],[Interior Color]]="Beige",porsche_data[[#This Row],[Interior Color]]="Brown",porsche_data[[#This Row],[Interior Color]]="Grey"),0,1)</f>
        <v>0</v>
      </c>
      <c r="AC3497" t="s">
        <v>24</v>
      </c>
      <c r="AD34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498" spans="1:30" hidden="1" x14ac:dyDescent="0.2">
      <c r="A3498" t="s">
        <v>3833</v>
      </c>
      <c r="C3498" t="e">
        <f>ABS((porsche_data[[#This Row],[Price]]-#REF!)/#REF!)</f>
        <v>#REF!</v>
      </c>
      <c r="D3498" t="s">
        <v>1490</v>
      </c>
      <c r="E3498" t="s">
        <v>1142</v>
      </c>
      <c r="F3498">
        <f>IF(OR(ISNUMBER(SEARCH(" 4S",porsche_data[[#This Row],[Model]])), ISNUMBER(SEARCH(" S",porsche_data[[#This Row],[Model]]))),1,0)</f>
        <v>0</v>
      </c>
      <c r="G3498">
        <f>IF(ISNUMBER(SEARCH("Turbo",porsche_data[[#This Row],[Model]])),1,0)</f>
        <v>0</v>
      </c>
      <c r="H3498">
        <f>IF(ISNUMBER(SEARCH("GT",porsche_data[[#This Row],[Model]])),1,0)</f>
        <v>0</v>
      </c>
      <c r="I3498">
        <f>IF(ISNUMBER(SEARCH("RS",porsche_data[[#This Row],[Model]])),1,0)</f>
        <v>0</v>
      </c>
      <c r="J3498">
        <f>IF(ISNUMBER(SEARCH("Targa",porsche_data[[#This Row],[Body]])),1,0)</f>
        <v>0</v>
      </c>
      <c r="K3498">
        <f>IF(ISNUMBER(SEARCH("Cabriolet",porsche_data[[#This Row],[Body]])),1,0)</f>
        <v>0</v>
      </c>
      <c r="L3498" t="s">
        <v>44</v>
      </c>
      <c r="N3498" t="s">
        <v>4471</v>
      </c>
      <c r="O3498" t="str">
        <f>IF(ISNUMBER(SEARCH("km",porsche_data[[#This Row],[Mileage0]])),porsche_data[[#This Row],[Mileage0]],"")</f>
        <v/>
      </c>
      <c r="P3498" t="s">
        <v>1143</v>
      </c>
      <c r="R3498" t="s">
        <v>1144</v>
      </c>
      <c r="T3498" t="s">
        <v>20</v>
      </c>
      <c r="U3498" t="s">
        <v>21</v>
      </c>
      <c r="V3498">
        <f>IF(porsche_data[[#This Row],[Transmission]]="Automatic",1,0)</f>
        <v>0</v>
      </c>
      <c r="W3498">
        <f>IF(porsche_data[[#This Row],[Transmission]]="PDK",1,0)</f>
        <v>0</v>
      </c>
      <c r="X3498" t="s">
        <v>22</v>
      </c>
      <c r="Y3498">
        <f>IF(porsche_data[[#This Row],[Drive]]="Rear drive",0,1)</f>
        <v>0</v>
      </c>
      <c r="Z3498" t="s">
        <v>23</v>
      </c>
      <c r="AA3498" t="s">
        <v>68</v>
      </c>
      <c r="AB3498">
        <f>IF(OR(porsche_data[[#This Row],[Interior Color]]="Black",porsche_data[[#This Row],[Interior Color]]="Beige",porsche_data[[#This Row],[Interior Color]]="Brown",porsche_data[[#This Row],[Interior Color]]="Grey"),0,1)</f>
        <v>0</v>
      </c>
      <c r="AC3498" t="s">
        <v>54</v>
      </c>
      <c r="AD34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499" spans="1:30" hidden="1" x14ac:dyDescent="0.2">
      <c r="A3499" t="s">
        <v>25</v>
      </c>
      <c r="C3499" t="e">
        <f>ABS((porsche_data[[#This Row],[Price]]-#REF!)/#REF!)</f>
        <v>#REF!</v>
      </c>
      <c r="D3499" t="s">
        <v>25</v>
      </c>
      <c r="E3499" t="s">
        <v>25</v>
      </c>
      <c r="F3499">
        <f>IF(OR(ISNUMBER(SEARCH(" 4S",porsche_data[[#This Row],[Model]])), ISNUMBER(SEARCH(" S",porsche_data[[#This Row],[Model]]))),1,0)</f>
        <v>0</v>
      </c>
      <c r="G3499">
        <f>IF(ISNUMBER(SEARCH("Turbo",porsche_data[[#This Row],[Model]])),1,0)</f>
        <v>0</v>
      </c>
      <c r="H3499">
        <f>IF(ISNUMBER(SEARCH("GT",porsche_data[[#This Row],[Model]])),1,0)</f>
        <v>0</v>
      </c>
      <c r="I3499">
        <f>IF(ISNUMBER(SEARCH("RS",porsche_data[[#This Row],[Model]])),1,0)</f>
        <v>0</v>
      </c>
      <c r="J3499">
        <f>IF(ISNUMBER(SEARCH("Targa",porsche_data[[#This Row],[Body]])),1,0)</f>
        <v>0</v>
      </c>
      <c r="K3499">
        <f>IF(ISNUMBER(SEARCH("Cabriolet",porsche_data[[#This Row],[Body]])),1,0)</f>
        <v>0</v>
      </c>
      <c r="L3499" t="s">
        <v>25</v>
      </c>
      <c r="N3499" t="s">
        <v>25</v>
      </c>
      <c r="O3499" t="str">
        <f>IF(ISNUMBER(SEARCH("km",porsche_data[[#This Row],[Mileage0]])),porsche_data[[#This Row],[Mileage0]],"")</f>
        <v/>
      </c>
      <c r="P3499" t="s">
        <v>25</v>
      </c>
      <c r="R3499" t="s">
        <v>25</v>
      </c>
      <c r="T3499" t="s">
        <v>25</v>
      </c>
      <c r="U3499" t="s">
        <v>25</v>
      </c>
      <c r="V3499">
        <f>IF(porsche_data[[#This Row],[Transmission]]="Automatic",1,0)</f>
        <v>0</v>
      </c>
      <c r="W3499">
        <f>IF(porsche_data[[#This Row],[Transmission]]="PDK",1,0)</f>
        <v>0</v>
      </c>
      <c r="X3499" t="s">
        <v>25</v>
      </c>
      <c r="Y3499">
        <f>IF(porsche_data[[#This Row],[Drive]]="Rear drive",0,1)</f>
        <v>1</v>
      </c>
      <c r="Z3499" t="s">
        <v>25</v>
      </c>
      <c r="AA3499" t="s">
        <v>25</v>
      </c>
      <c r="AB3499">
        <f>IF(OR(porsche_data[[#This Row],[Interior Color]]="Black",porsche_data[[#This Row],[Interior Color]]="Beige",porsche_data[[#This Row],[Interior Color]]="Brown",porsche_data[[#This Row],[Interior Color]]="Grey"),0,1)</f>
        <v>1</v>
      </c>
      <c r="AC3499" t="s">
        <v>25</v>
      </c>
      <c r="AD34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00" spans="1:30" x14ac:dyDescent="0.2">
      <c r="A3500" t="s">
        <v>463</v>
      </c>
      <c r="B3500">
        <v>71900</v>
      </c>
      <c r="C3500">
        <f>ABS((porsche_data[[#This Row],[Price]]-AVERAGE(B3432:B7887))/_xlfn.STDEV.P(B3432:B7887))</f>
        <v>1.1457862234166531</v>
      </c>
      <c r="D3500" t="s">
        <v>204</v>
      </c>
      <c r="E3500" t="s">
        <v>205</v>
      </c>
      <c r="F3500">
        <f>IF(OR(ISNUMBER(SEARCH(" 4S",porsche_data[[#This Row],[Model]])), ISNUMBER(SEARCH(" S",porsche_data[[#This Row],[Model]]))),1,0)</f>
        <v>1</v>
      </c>
      <c r="G3500">
        <f>IF(ISNUMBER(SEARCH("Turbo",porsche_data[[#This Row],[Model]])),1,0)</f>
        <v>0</v>
      </c>
      <c r="H3500">
        <f>IF(ISNUMBER(SEARCH("GT",porsche_data[[#This Row],[Model]])),1,0)</f>
        <v>0</v>
      </c>
      <c r="I3500">
        <f>IF(ISNUMBER(SEARCH("RS",porsche_data[[#This Row],[Model]])),1,0)</f>
        <v>0</v>
      </c>
      <c r="J3500">
        <f>IF(ISNUMBER(SEARCH("Targa",porsche_data[[#This Row],[Body]])),1,0)</f>
        <v>0</v>
      </c>
      <c r="K3500">
        <f>IF(ISNUMBER(SEARCH("Cabriolet",porsche_data[[#This Row],[Body]])),1,0)</f>
        <v>1</v>
      </c>
      <c r="L3500" t="s">
        <v>16</v>
      </c>
      <c r="M3500">
        <v>991</v>
      </c>
      <c r="N3500" t="s">
        <v>464</v>
      </c>
      <c r="O3500" s="3">
        <f>1*(LEFT(porsche_data[[#This Row],[Mileage0]],FIND(" ",porsche_data[[#This Row],[Mileage0]])-1))</f>
        <v>138000</v>
      </c>
      <c r="P3500" t="s">
        <v>207</v>
      </c>
      <c r="Q3500">
        <v>400</v>
      </c>
      <c r="R3500" t="s">
        <v>88</v>
      </c>
      <c r="S3500">
        <f>1*(LEFT(porsche_data[[#This Row],[Cylinder Capacity]],FIND(" ",porsche_data[[#This Row],[Cylinder Capacity]])-1))</f>
        <v>3.8</v>
      </c>
      <c r="T3500" t="s">
        <v>20</v>
      </c>
      <c r="U3500" t="s">
        <v>31</v>
      </c>
      <c r="V3500">
        <f>IF(porsche_data[[#This Row],[Transmission]]="Automatic",1,0)</f>
        <v>0</v>
      </c>
      <c r="W3500">
        <f>IF(porsche_data[[#This Row],[Transmission]]="PDK",1,0)</f>
        <v>1</v>
      </c>
      <c r="X3500" t="s">
        <v>22</v>
      </c>
      <c r="Y3500">
        <f>IF(porsche_data[[#This Row],[Drive]]="Rear drive",0,1)</f>
        <v>0</v>
      </c>
      <c r="Z3500" t="s">
        <v>23</v>
      </c>
      <c r="AA3500" t="s">
        <v>24</v>
      </c>
      <c r="AB3500">
        <f>IF(OR(porsche_data[[#This Row],[Interior Color]]="Black",porsche_data[[#This Row],[Interior Color]]="Beige",porsche_data[[#This Row],[Interior Color]]="Brown",porsche_data[[#This Row],[Interior Color]]="Grey"),0,1)</f>
        <v>0</v>
      </c>
      <c r="AC3500" t="s">
        <v>116</v>
      </c>
      <c r="AD35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01" spans="1:30" x14ac:dyDescent="0.2">
      <c r="A3501" t="s">
        <v>463</v>
      </c>
      <c r="B3501">
        <v>71900</v>
      </c>
      <c r="C3501">
        <f>ABS((porsche_data[[#This Row],[Price]]-AVERAGE(B3433:B7888))/_xlfn.STDEV.P(B3433:B7888))</f>
        <v>1.1510314961333248</v>
      </c>
      <c r="D3501" t="s">
        <v>56</v>
      </c>
      <c r="E3501" t="s">
        <v>505</v>
      </c>
      <c r="F3501">
        <f>IF(OR(ISNUMBER(SEARCH(" 4S",porsche_data[[#This Row],[Model]])), ISNUMBER(SEARCH(" S",porsche_data[[#This Row],[Model]]))),1,0)</f>
        <v>0</v>
      </c>
      <c r="G3501">
        <f>IF(ISNUMBER(SEARCH("Turbo",porsche_data[[#This Row],[Model]])),1,0)</f>
        <v>0</v>
      </c>
      <c r="H3501">
        <f>IF(ISNUMBER(SEARCH("GT",porsche_data[[#This Row],[Model]])),1,0)</f>
        <v>0</v>
      </c>
      <c r="I3501">
        <f>IF(ISNUMBER(SEARCH("RS",porsche_data[[#This Row],[Model]])),1,0)</f>
        <v>0</v>
      </c>
      <c r="J3501">
        <f>IF(ISNUMBER(SEARCH("Targa",porsche_data[[#This Row],[Body]])),1,0)</f>
        <v>0</v>
      </c>
      <c r="K3501">
        <f>IF(ISNUMBER(SEARCH("Cabriolet",porsche_data[[#This Row],[Body]])),1,0)</f>
        <v>0</v>
      </c>
      <c r="L3501" t="s">
        <v>44</v>
      </c>
      <c r="M3501">
        <v>911</v>
      </c>
      <c r="N3501" t="s">
        <v>3595</v>
      </c>
      <c r="O3501" s="3">
        <f>1*(LEFT(porsche_data[[#This Row],[Mileage0]],FIND(" ",porsche_data[[#This Row],[Mileage0]])-1))</f>
        <v>265000</v>
      </c>
      <c r="P3501" t="s">
        <v>59</v>
      </c>
      <c r="Q3501">
        <v>231</v>
      </c>
      <c r="R3501" t="s">
        <v>60</v>
      </c>
      <c r="S3501">
        <f>1*(LEFT(porsche_data[[#This Row],[Cylinder Capacity]],FIND(" ",porsche_data[[#This Row],[Cylinder Capacity]])-1))</f>
        <v>3.2</v>
      </c>
      <c r="T3501" t="s">
        <v>20</v>
      </c>
      <c r="U3501" t="s">
        <v>21</v>
      </c>
      <c r="V3501">
        <f>IF(porsche_data[[#This Row],[Transmission]]="Automatic",1,0)</f>
        <v>0</v>
      </c>
      <c r="W3501">
        <f>IF(porsche_data[[#This Row],[Transmission]]="PDK",1,0)</f>
        <v>0</v>
      </c>
      <c r="X3501" t="s">
        <v>22</v>
      </c>
      <c r="Y3501">
        <f>IF(porsche_data[[#This Row],[Drive]]="Rear drive",0,1)</f>
        <v>0</v>
      </c>
      <c r="Z3501" t="s">
        <v>23</v>
      </c>
      <c r="AA3501" t="s">
        <v>32</v>
      </c>
      <c r="AB3501">
        <f>IF(OR(porsche_data[[#This Row],[Interior Color]]="Black",porsche_data[[#This Row],[Interior Color]]="Beige",porsche_data[[#This Row],[Interior Color]]="Brown",porsche_data[[#This Row],[Interior Color]]="Grey"),0,1)</f>
        <v>0</v>
      </c>
      <c r="AC3501" t="s">
        <v>32</v>
      </c>
      <c r="AD35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02" spans="1:30" x14ac:dyDescent="0.2">
      <c r="A3502" t="s">
        <v>3033</v>
      </c>
      <c r="B3502">
        <v>71500</v>
      </c>
      <c r="C3502">
        <f>ABS((porsche_data[[#This Row],[Price]]-AVERAGE(B3434:B7889))/_xlfn.STDEV.P(B3434:B7889))</f>
        <v>1.1165256921780868</v>
      </c>
      <c r="D3502" t="s">
        <v>324</v>
      </c>
      <c r="E3502" t="s">
        <v>407</v>
      </c>
      <c r="F3502">
        <f>IF(OR(ISNUMBER(SEARCH(" 4S",porsche_data[[#This Row],[Model]])), ISNUMBER(SEARCH(" S",porsche_data[[#This Row],[Model]]))),1,0)</f>
        <v>1</v>
      </c>
      <c r="G3502">
        <f>IF(ISNUMBER(SEARCH("Turbo",porsche_data[[#This Row],[Model]])),1,0)</f>
        <v>0</v>
      </c>
      <c r="H3502">
        <f>IF(ISNUMBER(SEARCH("GT",porsche_data[[#This Row],[Model]])),1,0)</f>
        <v>0</v>
      </c>
      <c r="I3502">
        <f>IF(ISNUMBER(SEARCH("RS",porsche_data[[#This Row],[Model]])),1,0)</f>
        <v>0</v>
      </c>
      <c r="J3502">
        <f>IF(ISNUMBER(SEARCH("Targa",porsche_data[[#This Row],[Body]])),1,0)</f>
        <v>0</v>
      </c>
      <c r="K3502">
        <f>IF(ISNUMBER(SEARCH("Cabriolet",porsche_data[[#This Row],[Body]])),1,0)</f>
        <v>0</v>
      </c>
      <c r="L3502" t="s">
        <v>44</v>
      </c>
      <c r="M3502">
        <v>997</v>
      </c>
      <c r="N3502" t="s">
        <v>3034</v>
      </c>
      <c r="O3502" s="3">
        <f>1*(LEFT(porsche_data[[#This Row],[Mileage0]],FIND(" ",porsche_data[[#This Row],[Mileage0]])-1))</f>
        <v>32350</v>
      </c>
      <c r="P3502" t="s">
        <v>297</v>
      </c>
      <c r="Q3502">
        <v>355</v>
      </c>
      <c r="R3502" t="s">
        <v>88</v>
      </c>
      <c r="S3502">
        <f>1*(LEFT(porsche_data[[#This Row],[Cylinder Capacity]],FIND(" ",porsche_data[[#This Row],[Cylinder Capacity]])-1))</f>
        <v>3.8</v>
      </c>
      <c r="T3502" t="s">
        <v>20</v>
      </c>
      <c r="U3502" t="s">
        <v>21</v>
      </c>
      <c r="V3502">
        <f>IF(porsche_data[[#This Row],[Transmission]]="Automatic",1,0)</f>
        <v>0</v>
      </c>
      <c r="W3502">
        <f>IF(porsche_data[[#This Row],[Transmission]]="PDK",1,0)</f>
        <v>0</v>
      </c>
      <c r="X3502" t="s">
        <v>22</v>
      </c>
      <c r="Y3502">
        <f>IF(porsche_data[[#This Row],[Drive]]="Rear drive",0,1)</f>
        <v>0</v>
      </c>
      <c r="Z3502" t="s">
        <v>23</v>
      </c>
      <c r="AA3502" t="s">
        <v>54</v>
      </c>
      <c r="AB3502">
        <f>IF(OR(porsche_data[[#This Row],[Interior Color]]="Black",porsche_data[[#This Row],[Interior Color]]="Beige",porsche_data[[#This Row],[Interior Color]]="Brown",porsche_data[[#This Row],[Interior Color]]="Grey"),0,1)</f>
        <v>1</v>
      </c>
      <c r="AC3502" t="s">
        <v>54</v>
      </c>
      <c r="AD35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03" spans="1:30" x14ac:dyDescent="0.2">
      <c r="A3503" t="s">
        <v>2887</v>
      </c>
      <c r="B3503">
        <v>71000</v>
      </c>
      <c r="C3503">
        <f>ABS((porsche_data[[#This Row],[Price]]-AVERAGE(B3435:B7890))/_xlfn.STDEV.P(B3435:B7890))</f>
        <v>1.0785957396890131</v>
      </c>
      <c r="D3503" t="s">
        <v>303</v>
      </c>
      <c r="E3503" t="s">
        <v>397</v>
      </c>
      <c r="F3503">
        <f>IF(OR(ISNUMBER(SEARCH(" 4S",porsche_data[[#This Row],[Model]])), ISNUMBER(SEARCH(" S",porsche_data[[#This Row],[Model]]))),1,0)</f>
        <v>1</v>
      </c>
      <c r="G3503">
        <f>IF(ISNUMBER(SEARCH("Turbo",porsche_data[[#This Row],[Model]])),1,0)</f>
        <v>0</v>
      </c>
      <c r="H3503">
        <f>IF(ISNUMBER(SEARCH("GT",porsche_data[[#This Row],[Model]])),1,0)</f>
        <v>0</v>
      </c>
      <c r="I3503">
        <f>IF(ISNUMBER(SEARCH("RS",porsche_data[[#This Row],[Model]])),1,0)</f>
        <v>0</v>
      </c>
      <c r="J3503">
        <f>IF(ISNUMBER(SEARCH("Targa",porsche_data[[#This Row],[Body]])),1,0)</f>
        <v>0</v>
      </c>
      <c r="K3503">
        <f>IF(ISNUMBER(SEARCH("Cabriolet",porsche_data[[#This Row],[Body]])),1,0)</f>
        <v>0</v>
      </c>
      <c r="L3503" t="s">
        <v>44</v>
      </c>
      <c r="M3503">
        <v>997</v>
      </c>
      <c r="N3503" t="s">
        <v>1010</v>
      </c>
      <c r="O3503" s="3">
        <f>1*(LEFT(porsche_data[[#This Row],[Mileage0]],FIND(" ",porsche_data[[#This Row],[Mileage0]])-1))</f>
        <v>110000</v>
      </c>
      <c r="P3503" t="s">
        <v>182</v>
      </c>
      <c r="Q3503">
        <v>385</v>
      </c>
      <c r="R3503" t="s">
        <v>88</v>
      </c>
      <c r="S3503">
        <f>1*(LEFT(porsche_data[[#This Row],[Cylinder Capacity]],FIND(" ",porsche_data[[#This Row],[Cylinder Capacity]])-1))</f>
        <v>3.8</v>
      </c>
      <c r="T3503" t="s">
        <v>20</v>
      </c>
      <c r="U3503" t="s">
        <v>31</v>
      </c>
      <c r="V3503">
        <f>IF(porsche_data[[#This Row],[Transmission]]="Automatic",1,0)</f>
        <v>0</v>
      </c>
      <c r="W3503">
        <f>IF(porsche_data[[#This Row],[Transmission]]="PDK",1,0)</f>
        <v>1</v>
      </c>
      <c r="X3503" t="s">
        <v>46</v>
      </c>
      <c r="Y3503">
        <f>IF(porsche_data[[#This Row],[Drive]]="Rear drive",0,1)</f>
        <v>1</v>
      </c>
      <c r="Z3503" t="s">
        <v>23</v>
      </c>
      <c r="AA3503" t="s">
        <v>250</v>
      </c>
      <c r="AB3503">
        <f>IF(OR(porsche_data[[#This Row],[Interior Color]]="Black",porsche_data[[#This Row],[Interior Color]]="Beige",porsche_data[[#This Row],[Interior Color]]="Brown",porsche_data[[#This Row],[Interior Color]]="Grey"),0,1)</f>
        <v>0</v>
      </c>
      <c r="AC3503" t="s">
        <v>61</v>
      </c>
      <c r="AD35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04" spans="1:30" hidden="1" x14ac:dyDescent="0.2">
      <c r="A3504" t="s">
        <v>4244</v>
      </c>
      <c r="B3504">
        <v>70300</v>
      </c>
      <c r="C3504" t="e">
        <f>ABS((porsche_data[[#This Row],[Price]]-#REF!)/#REF!)</f>
        <v>#REF!</v>
      </c>
      <c r="D3504" t="s">
        <v>1123</v>
      </c>
      <c r="E3504" t="s">
        <v>642</v>
      </c>
      <c r="F3504">
        <f>IF(OR(ISNUMBER(SEARCH(" 4S",porsche_data[[#This Row],[Model]])), ISNUMBER(SEARCH(" S",porsche_data[[#This Row],[Model]]))),1,0)</f>
        <v>1</v>
      </c>
      <c r="G3504">
        <f>IF(ISNUMBER(SEARCH("Turbo",porsche_data[[#This Row],[Model]])),1,0)</f>
        <v>0</v>
      </c>
      <c r="H3504">
        <f>IF(ISNUMBER(SEARCH("GT",porsche_data[[#This Row],[Model]])),1,0)</f>
        <v>0</v>
      </c>
      <c r="I3504">
        <f>IF(ISNUMBER(SEARCH("RS",porsche_data[[#This Row],[Model]])),1,0)</f>
        <v>0</v>
      </c>
      <c r="J3504">
        <f>IF(ISNUMBER(SEARCH("Targa",porsche_data[[#This Row],[Body]])),1,0)</f>
        <v>1</v>
      </c>
      <c r="K3504">
        <f>IF(ISNUMBER(SEARCH("Cabriolet",porsche_data[[#This Row],[Body]])),1,0)</f>
        <v>0</v>
      </c>
      <c r="L3504" t="s">
        <v>36</v>
      </c>
      <c r="N3504" t="s">
        <v>506</v>
      </c>
      <c r="O3504" t="str">
        <f>IF(ISNUMBER(SEARCH("km",porsche_data[[#This Row],[Mileage0]])),porsche_data[[#This Row],[Mileage0]],"")</f>
        <v>170000 km</v>
      </c>
      <c r="P3504" t="s">
        <v>435</v>
      </c>
      <c r="R3504" t="s">
        <v>67</v>
      </c>
      <c r="T3504" t="s">
        <v>20</v>
      </c>
      <c r="U3504" t="s">
        <v>21</v>
      </c>
      <c r="V3504">
        <f>IF(porsche_data[[#This Row],[Transmission]]="Automatic",1,0)</f>
        <v>0</v>
      </c>
      <c r="W3504">
        <f>IF(porsche_data[[#This Row],[Transmission]]="PDK",1,0)</f>
        <v>0</v>
      </c>
      <c r="X3504" t="s">
        <v>22</v>
      </c>
      <c r="Y3504">
        <f>IF(porsche_data[[#This Row],[Drive]]="Rear drive",0,1)</f>
        <v>0</v>
      </c>
      <c r="Z3504" t="s">
        <v>23</v>
      </c>
      <c r="AA3504" t="s">
        <v>24</v>
      </c>
      <c r="AB3504">
        <f>IF(OR(porsche_data[[#This Row],[Interior Color]]="Black",porsche_data[[#This Row],[Interior Color]]="Beige",porsche_data[[#This Row],[Interior Color]]="Brown",porsche_data[[#This Row],[Interior Color]]="Grey"),0,1)</f>
        <v>0</v>
      </c>
      <c r="AC3504" t="s">
        <v>61</v>
      </c>
      <c r="AD35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05" spans="1:30" hidden="1" x14ac:dyDescent="0.2">
      <c r="A3505" t="s">
        <v>4478</v>
      </c>
      <c r="C3505" t="e">
        <f>ABS((porsche_data[[#This Row],[Price]]-#REF!)/#REF!)</f>
        <v>#REF!</v>
      </c>
      <c r="D3505" t="s">
        <v>34</v>
      </c>
      <c r="E3505" t="s">
        <v>2522</v>
      </c>
      <c r="F3505">
        <f>IF(OR(ISNUMBER(SEARCH(" 4S",porsche_data[[#This Row],[Model]])), ISNUMBER(SEARCH(" S",porsche_data[[#This Row],[Model]]))),1,0)</f>
        <v>0</v>
      </c>
      <c r="G3505">
        <f>IF(ISNUMBER(SEARCH("Turbo",porsche_data[[#This Row],[Model]])),1,0)</f>
        <v>0</v>
      </c>
      <c r="H3505">
        <f>IF(ISNUMBER(SEARCH("GT",porsche_data[[#This Row],[Model]])),1,0)</f>
        <v>0</v>
      </c>
      <c r="I3505">
        <f>IF(ISNUMBER(SEARCH("RS",porsche_data[[#This Row],[Model]])),1,0)</f>
        <v>0</v>
      </c>
      <c r="J3505">
        <f>IF(ISNUMBER(SEARCH("Targa",porsche_data[[#This Row],[Body]])),1,0)</f>
        <v>1</v>
      </c>
      <c r="K3505">
        <f>IF(ISNUMBER(SEARCH("Cabriolet",porsche_data[[#This Row],[Body]])),1,0)</f>
        <v>0</v>
      </c>
      <c r="L3505" t="s">
        <v>36</v>
      </c>
      <c r="N3505" t="s">
        <v>4479</v>
      </c>
      <c r="O3505" t="str">
        <f>IF(ISNUMBER(SEARCH("km",porsche_data[[#This Row],[Mileage0]])),porsche_data[[#This Row],[Mileage0]],"")</f>
        <v>6684 km</v>
      </c>
      <c r="P3505" t="s">
        <v>1410</v>
      </c>
      <c r="R3505" t="s">
        <v>25</v>
      </c>
      <c r="T3505" t="s">
        <v>20</v>
      </c>
      <c r="U3505" t="s">
        <v>21</v>
      </c>
      <c r="V3505">
        <f>IF(porsche_data[[#This Row],[Transmission]]="Automatic",1,0)</f>
        <v>0</v>
      </c>
      <c r="W3505">
        <f>IF(porsche_data[[#This Row],[Transmission]]="PDK",1,0)</f>
        <v>0</v>
      </c>
      <c r="X3505" t="s">
        <v>22</v>
      </c>
      <c r="Y3505">
        <f>IF(porsche_data[[#This Row],[Drive]]="Rear drive",0,1)</f>
        <v>0</v>
      </c>
      <c r="Z3505" t="s">
        <v>23</v>
      </c>
      <c r="AA3505" t="s">
        <v>24</v>
      </c>
      <c r="AB3505">
        <f>IF(OR(porsche_data[[#This Row],[Interior Color]]="Black",porsche_data[[#This Row],[Interior Color]]="Beige",porsche_data[[#This Row],[Interior Color]]="Brown",porsche_data[[#This Row],[Interior Color]]="Grey"),0,1)</f>
        <v>0</v>
      </c>
      <c r="AC3505" t="s">
        <v>40</v>
      </c>
      <c r="AD35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06" spans="1:30" hidden="1" x14ac:dyDescent="0.2">
      <c r="A3506" t="s">
        <v>4480</v>
      </c>
      <c r="C3506" t="e">
        <f>ABS((porsche_data[[#This Row],[Price]]-#REF!)/#REF!)</f>
        <v>#REF!</v>
      </c>
      <c r="D3506" t="s">
        <v>152</v>
      </c>
      <c r="E3506" t="s">
        <v>167</v>
      </c>
      <c r="F3506">
        <f>IF(OR(ISNUMBER(SEARCH(" 4S",porsche_data[[#This Row],[Model]])), ISNUMBER(SEARCH(" S",porsche_data[[#This Row],[Model]]))),1,0)</f>
        <v>0</v>
      </c>
      <c r="G3506">
        <f>IF(ISNUMBER(SEARCH("Turbo",porsche_data[[#This Row],[Model]])),1,0)</f>
        <v>0</v>
      </c>
      <c r="H3506">
        <f>IF(ISNUMBER(SEARCH("GT",porsche_data[[#This Row],[Model]])),1,0)</f>
        <v>1</v>
      </c>
      <c r="I3506">
        <f>IF(ISNUMBER(SEARCH("RS",porsche_data[[#This Row],[Model]])),1,0)</f>
        <v>1</v>
      </c>
      <c r="J3506">
        <f>IF(ISNUMBER(SEARCH("Targa",porsche_data[[#This Row],[Body]])),1,0)</f>
        <v>0</v>
      </c>
      <c r="K3506">
        <f>IF(ISNUMBER(SEARCH("Cabriolet",porsche_data[[#This Row],[Body]])),1,0)</f>
        <v>0</v>
      </c>
      <c r="L3506" t="s">
        <v>44</v>
      </c>
      <c r="N3506" t="s">
        <v>4481</v>
      </c>
      <c r="O3506" t="str">
        <f>IF(ISNUMBER(SEARCH("km",porsche_data[[#This Row],[Mileage0]])),porsche_data[[#This Row],[Mileage0]],"")</f>
        <v>81 km</v>
      </c>
      <c r="P3506" t="s">
        <v>141</v>
      </c>
      <c r="R3506" t="s">
        <v>111</v>
      </c>
      <c r="T3506" t="s">
        <v>20</v>
      </c>
      <c r="U3506" t="s">
        <v>31</v>
      </c>
      <c r="V3506">
        <f>IF(porsche_data[[#This Row],[Transmission]]="Automatic",1,0)</f>
        <v>0</v>
      </c>
      <c r="W3506">
        <f>IF(porsche_data[[#This Row],[Transmission]]="PDK",1,0)</f>
        <v>1</v>
      </c>
      <c r="X3506" t="s">
        <v>22</v>
      </c>
      <c r="Y3506">
        <f>IF(porsche_data[[#This Row],[Drive]]="Rear drive",0,1)</f>
        <v>0</v>
      </c>
      <c r="Z3506" t="s">
        <v>23</v>
      </c>
      <c r="AA3506" t="s">
        <v>24</v>
      </c>
      <c r="AB3506">
        <f>IF(OR(porsche_data[[#This Row],[Interior Color]]="Black",porsche_data[[#This Row],[Interior Color]]="Beige",porsche_data[[#This Row],[Interior Color]]="Brown",porsche_data[[#This Row],[Interior Color]]="Grey"),0,1)</f>
        <v>0</v>
      </c>
      <c r="AC3506" t="s">
        <v>99</v>
      </c>
      <c r="AD35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07" spans="1:30" x14ac:dyDescent="0.2">
      <c r="A3507" t="s">
        <v>3245</v>
      </c>
      <c r="B3507">
        <v>70000</v>
      </c>
      <c r="C3507">
        <f>ABS((porsche_data[[#This Row],[Price]]-AVERAGE(B3439:B7894))/_xlfn.STDEV.P(B3439:B7894))</f>
        <v>1.0075418499865076</v>
      </c>
      <c r="D3507" t="s">
        <v>303</v>
      </c>
      <c r="E3507" t="s">
        <v>397</v>
      </c>
      <c r="F3507">
        <f>IF(OR(ISNUMBER(SEARCH(" 4S",porsche_data[[#This Row],[Model]])), ISNUMBER(SEARCH(" S",porsche_data[[#This Row],[Model]]))),1,0)</f>
        <v>1</v>
      </c>
      <c r="G3507">
        <f>IF(ISNUMBER(SEARCH("Turbo",porsche_data[[#This Row],[Model]])),1,0)</f>
        <v>0</v>
      </c>
      <c r="H3507">
        <f>IF(ISNUMBER(SEARCH("GT",porsche_data[[#This Row],[Model]])),1,0)</f>
        <v>0</v>
      </c>
      <c r="I3507">
        <f>IF(ISNUMBER(SEARCH("RS",porsche_data[[#This Row],[Model]])),1,0)</f>
        <v>0</v>
      </c>
      <c r="J3507">
        <f>IF(ISNUMBER(SEARCH("Targa",porsche_data[[#This Row],[Body]])),1,0)</f>
        <v>0</v>
      </c>
      <c r="K3507">
        <f>IF(ISNUMBER(SEARCH("Cabriolet",porsche_data[[#This Row],[Body]])),1,0)</f>
        <v>1</v>
      </c>
      <c r="L3507" t="s">
        <v>16</v>
      </c>
      <c r="M3507">
        <v>997</v>
      </c>
      <c r="N3507" t="s">
        <v>3246</v>
      </c>
      <c r="O3507" s="3">
        <f>1*(LEFT(porsche_data[[#This Row],[Mileage0]],FIND(" ",porsche_data[[#This Row],[Mileage0]])-1))</f>
        <v>105400</v>
      </c>
      <c r="P3507" t="s">
        <v>182</v>
      </c>
      <c r="Q3507">
        <v>385</v>
      </c>
      <c r="R3507" t="s">
        <v>88</v>
      </c>
      <c r="S3507">
        <f>1*(LEFT(porsche_data[[#This Row],[Cylinder Capacity]],FIND(" ",porsche_data[[#This Row],[Cylinder Capacity]])-1))</f>
        <v>3.8</v>
      </c>
      <c r="T3507" t="s">
        <v>20</v>
      </c>
      <c r="U3507" t="s">
        <v>31</v>
      </c>
      <c r="V3507">
        <f>IF(porsche_data[[#This Row],[Transmission]]="Automatic",1,0)</f>
        <v>0</v>
      </c>
      <c r="W3507">
        <f>IF(porsche_data[[#This Row],[Transmission]]="PDK",1,0)</f>
        <v>1</v>
      </c>
      <c r="X3507" t="s">
        <v>46</v>
      </c>
      <c r="Y3507">
        <f>IF(porsche_data[[#This Row],[Drive]]="Rear drive",0,1)</f>
        <v>1</v>
      </c>
      <c r="Z3507" t="s">
        <v>23</v>
      </c>
      <c r="AA3507" t="s">
        <v>250</v>
      </c>
      <c r="AB3507">
        <f>IF(OR(porsche_data[[#This Row],[Interior Color]]="Black",porsche_data[[#This Row],[Interior Color]]="Beige",porsche_data[[#This Row],[Interior Color]]="Brown",porsche_data[[#This Row],[Interior Color]]="Grey"),0,1)</f>
        <v>0</v>
      </c>
      <c r="AC3507" t="s">
        <v>99</v>
      </c>
      <c r="AD35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08" spans="1:30" x14ac:dyDescent="0.2">
      <c r="A3508" t="s">
        <v>1663</v>
      </c>
      <c r="B3508">
        <v>69996</v>
      </c>
      <c r="C3508">
        <f>ABS((porsche_data[[#This Row],[Price]]-AVERAGE(B3440:B7895))/_xlfn.STDEV.P(B3440:B7895))</f>
        <v>1.0071949572230647</v>
      </c>
      <c r="D3508" t="s">
        <v>320</v>
      </c>
      <c r="E3508" t="s">
        <v>321</v>
      </c>
      <c r="F3508">
        <f>IF(OR(ISNUMBER(SEARCH(" 4S",porsche_data[[#This Row],[Model]])), ISNUMBER(SEARCH(" S",porsche_data[[#This Row],[Model]]))),1,0)</f>
        <v>0</v>
      </c>
      <c r="G3508">
        <f>IF(ISNUMBER(SEARCH("Turbo",porsche_data[[#This Row],[Model]])),1,0)</f>
        <v>1</v>
      </c>
      <c r="H3508">
        <f>IF(ISNUMBER(SEARCH("GT",porsche_data[[#This Row],[Model]])),1,0)</f>
        <v>0</v>
      </c>
      <c r="I3508">
        <f>IF(ISNUMBER(SEARCH("RS",porsche_data[[#This Row],[Model]])),1,0)</f>
        <v>0</v>
      </c>
      <c r="J3508">
        <f>IF(ISNUMBER(SEARCH("Targa",porsche_data[[#This Row],[Body]])),1,0)</f>
        <v>0</v>
      </c>
      <c r="K3508">
        <f>IF(ISNUMBER(SEARCH("Cabriolet",porsche_data[[#This Row],[Body]])),1,0)</f>
        <v>0</v>
      </c>
      <c r="L3508" t="s">
        <v>44</v>
      </c>
      <c r="M3508">
        <v>996</v>
      </c>
      <c r="N3508" t="s">
        <v>1664</v>
      </c>
      <c r="O3508" s="3">
        <f>1*(LEFT(porsche_data[[#This Row],[Mileage0]],FIND(" ",porsche_data[[#This Row],[Mileage0]])-1))</f>
        <v>139924</v>
      </c>
      <c r="P3508" t="s">
        <v>73</v>
      </c>
      <c r="Q3508">
        <v>420</v>
      </c>
      <c r="R3508" t="s">
        <v>19</v>
      </c>
      <c r="S3508">
        <f>1*(LEFT(porsche_data[[#This Row],[Cylinder Capacity]],FIND(" ",porsche_data[[#This Row],[Cylinder Capacity]])-1))</f>
        <v>3.6</v>
      </c>
      <c r="T3508" t="s">
        <v>20</v>
      </c>
      <c r="U3508" t="s">
        <v>53</v>
      </c>
      <c r="V3508">
        <f>IF(porsche_data[[#This Row],[Transmission]]="Automatic",1,0)</f>
        <v>1</v>
      </c>
      <c r="W3508">
        <f>IF(porsche_data[[#This Row],[Transmission]]="PDK",1,0)</f>
        <v>0</v>
      </c>
      <c r="X3508" t="s">
        <v>46</v>
      </c>
      <c r="Y3508">
        <f>IF(porsche_data[[#This Row],[Drive]]="Rear drive",0,1)</f>
        <v>1</v>
      </c>
      <c r="Z3508" t="s">
        <v>23</v>
      </c>
      <c r="AA3508" t="s">
        <v>24</v>
      </c>
      <c r="AB3508">
        <f>IF(OR(porsche_data[[#This Row],[Interior Color]]="Black",porsche_data[[#This Row],[Interior Color]]="Beige",porsche_data[[#This Row],[Interior Color]]="Brown",porsche_data[[#This Row],[Interior Color]]="Grey"),0,1)</f>
        <v>0</v>
      </c>
      <c r="AC3508" t="s">
        <v>116</v>
      </c>
      <c r="AD35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09" spans="1:30" x14ac:dyDescent="0.2">
      <c r="A3509" t="s">
        <v>1663</v>
      </c>
      <c r="B3509">
        <v>69996</v>
      </c>
      <c r="C3509">
        <f>ABS((porsche_data[[#This Row],[Price]]-AVERAGE(B3441:B7896))/_xlfn.STDEV.P(B3441:B7896))</f>
        <v>1.0122856608181128</v>
      </c>
      <c r="D3509" t="s">
        <v>324</v>
      </c>
      <c r="E3509" t="s">
        <v>478</v>
      </c>
      <c r="F3509">
        <f>IF(OR(ISNUMBER(SEARCH(" 4S",porsche_data[[#This Row],[Model]])), ISNUMBER(SEARCH(" S",porsche_data[[#This Row],[Model]]))),1,0)</f>
        <v>1</v>
      </c>
      <c r="G3509">
        <f>IF(ISNUMBER(SEARCH("Turbo",porsche_data[[#This Row],[Model]])),1,0)</f>
        <v>0</v>
      </c>
      <c r="H3509">
        <f>IF(ISNUMBER(SEARCH("GT",porsche_data[[#This Row],[Model]])),1,0)</f>
        <v>0</v>
      </c>
      <c r="I3509">
        <f>IF(ISNUMBER(SEARCH("RS",porsche_data[[#This Row],[Model]])),1,0)</f>
        <v>0</v>
      </c>
      <c r="J3509">
        <f>IF(ISNUMBER(SEARCH("Targa",porsche_data[[#This Row],[Body]])),1,0)</f>
        <v>0</v>
      </c>
      <c r="K3509">
        <f>IF(ISNUMBER(SEARCH("Cabriolet",porsche_data[[#This Row],[Body]])),1,0)</f>
        <v>0</v>
      </c>
      <c r="L3509" t="s">
        <v>44</v>
      </c>
      <c r="M3509">
        <v>996</v>
      </c>
      <c r="N3509" t="s">
        <v>1963</v>
      </c>
      <c r="O3509" s="3">
        <f>1*(LEFT(porsche_data[[#This Row],[Mileage0]],FIND(" ",porsche_data[[#This Row],[Mileage0]])-1))</f>
        <v>48500</v>
      </c>
      <c r="P3509" t="s">
        <v>289</v>
      </c>
      <c r="Q3509">
        <v>320</v>
      </c>
      <c r="R3509" t="s">
        <v>19</v>
      </c>
      <c r="S3509">
        <f>1*(LEFT(porsche_data[[#This Row],[Cylinder Capacity]],FIND(" ",porsche_data[[#This Row],[Cylinder Capacity]])-1))</f>
        <v>3.6</v>
      </c>
      <c r="T3509" t="s">
        <v>20</v>
      </c>
      <c r="U3509" t="s">
        <v>21</v>
      </c>
      <c r="V3509">
        <f>IF(porsche_data[[#This Row],[Transmission]]="Automatic",1,0)</f>
        <v>0</v>
      </c>
      <c r="W3509">
        <f>IF(porsche_data[[#This Row],[Transmission]]="PDK",1,0)</f>
        <v>0</v>
      </c>
      <c r="X3509" t="s">
        <v>46</v>
      </c>
      <c r="Y3509">
        <f>IF(porsche_data[[#This Row],[Drive]]="Rear drive",0,1)</f>
        <v>1</v>
      </c>
      <c r="Z3509" t="s">
        <v>23</v>
      </c>
      <c r="AA3509" t="s">
        <v>24</v>
      </c>
      <c r="AB3509">
        <f>IF(OR(porsche_data[[#This Row],[Interior Color]]="Black",porsche_data[[#This Row],[Interior Color]]="Beige",porsche_data[[#This Row],[Interior Color]]="Brown",porsche_data[[#This Row],[Interior Color]]="Grey"),0,1)</f>
        <v>0</v>
      </c>
      <c r="AC3509" t="s">
        <v>32</v>
      </c>
      <c r="AD35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10" spans="1:30" hidden="1" x14ac:dyDescent="0.2">
      <c r="A3510" t="s">
        <v>25</v>
      </c>
      <c r="C3510" t="e">
        <f>ABS((porsche_data[[#This Row],[Price]]-#REF!)/#REF!)</f>
        <v>#REF!</v>
      </c>
      <c r="D3510" t="s">
        <v>492</v>
      </c>
      <c r="E3510" t="s">
        <v>655</v>
      </c>
      <c r="F3510">
        <f>IF(OR(ISNUMBER(SEARCH(" 4S",porsche_data[[#This Row],[Model]])), ISNUMBER(SEARCH(" S",porsche_data[[#This Row],[Model]]))),1,0)</f>
        <v>1</v>
      </c>
      <c r="G3510">
        <f>IF(ISNUMBER(SEARCH("Turbo",porsche_data[[#This Row],[Model]])),1,0)</f>
        <v>0</v>
      </c>
      <c r="H3510">
        <f>IF(ISNUMBER(SEARCH("GT",porsche_data[[#This Row],[Model]])),1,0)</f>
        <v>0</v>
      </c>
      <c r="I3510">
        <f>IF(ISNUMBER(SEARCH("RS",porsche_data[[#This Row],[Model]])),1,0)</f>
        <v>0</v>
      </c>
      <c r="J3510">
        <f>IF(ISNUMBER(SEARCH("Targa",porsche_data[[#This Row],[Body]])),1,0)</f>
        <v>0</v>
      </c>
      <c r="K3510">
        <f>IF(ISNUMBER(SEARCH("Cabriolet",porsche_data[[#This Row],[Body]])),1,0)</f>
        <v>0</v>
      </c>
      <c r="L3510" t="s">
        <v>44</v>
      </c>
      <c r="N3510" t="s">
        <v>25</v>
      </c>
      <c r="O3510" t="str">
        <f>IF(ISNUMBER(SEARCH("km",porsche_data[[#This Row],[Mileage0]])),porsche_data[[#This Row],[Mileage0]],"")</f>
        <v/>
      </c>
      <c r="P3510" t="s">
        <v>657</v>
      </c>
      <c r="R3510" t="s">
        <v>122</v>
      </c>
      <c r="T3510" t="s">
        <v>20</v>
      </c>
      <c r="U3510" t="s">
        <v>21</v>
      </c>
      <c r="V3510">
        <f>IF(porsche_data[[#This Row],[Transmission]]="Automatic",1,0)</f>
        <v>0</v>
      </c>
      <c r="W3510">
        <f>IF(porsche_data[[#This Row],[Transmission]]="PDK",1,0)</f>
        <v>0</v>
      </c>
      <c r="X3510" t="s">
        <v>22</v>
      </c>
      <c r="Y3510">
        <f>IF(porsche_data[[#This Row],[Drive]]="Rear drive",0,1)</f>
        <v>0</v>
      </c>
      <c r="Z3510" t="s">
        <v>23</v>
      </c>
      <c r="AA3510" t="s">
        <v>116</v>
      </c>
      <c r="AB3510">
        <f>IF(OR(porsche_data[[#This Row],[Interior Color]]="Black",porsche_data[[#This Row],[Interior Color]]="Beige",porsche_data[[#This Row],[Interior Color]]="Brown",porsche_data[[#This Row],[Interior Color]]="Grey"),0,1)</f>
        <v>1</v>
      </c>
      <c r="AC3510" t="s">
        <v>99</v>
      </c>
      <c r="AD35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11" spans="1:30" hidden="1" x14ac:dyDescent="0.2">
      <c r="A3511" t="s">
        <v>25</v>
      </c>
      <c r="C3511" t="e">
        <f>ABS((porsche_data[[#This Row],[Price]]-#REF!)/#REF!)</f>
        <v>#REF!</v>
      </c>
      <c r="D3511" t="s">
        <v>25</v>
      </c>
      <c r="E3511" t="s">
        <v>25</v>
      </c>
      <c r="F3511">
        <f>IF(OR(ISNUMBER(SEARCH(" 4S",porsche_data[[#This Row],[Model]])), ISNUMBER(SEARCH(" S",porsche_data[[#This Row],[Model]]))),1,0)</f>
        <v>0</v>
      </c>
      <c r="G3511">
        <f>IF(ISNUMBER(SEARCH("Turbo",porsche_data[[#This Row],[Model]])),1,0)</f>
        <v>0</v>
      </c>
      <c r="H3511">
        <f>IF(ISNUMBER(SEARCH("GT",porsche_data[[#This Row],[Model]])),1,0)</f>
        <v>0</v>
      </c>
      <c r="I3511">
        <f>IF(ISNUMBER(SEARCH("RS",porsche_data[[#This Row],[Model]])),1,0)</f>
        <v>0</v>
      </c>
      <c r="J3511">
        <f>IF(ISNUMBER(SEARCH("Targa",porsche_data[[#This Row],[Body]])),1,0)</f>
        <v>0</v>
      </c>
      <c r="K3511">
        <f>IF(ISNUMBER(SEARCH("Cabriolet",porsche_data[[#This Row],[Body]])),1,0)</f>
        <v>0</v>
      </c>
      <c r="L3511" t="s">
        <v>25</v>
      </c>
      <c r="N3511" t="s">
        <v>25</v>
      </c>
      <c r="O3511" t="str">
        <f>IF(ISNUMBER(SEARCH("km",porsche_data[[#This Row],[Mileage0]])),porsche_data[[#This Row],[Mileage0]],"")</f>
        <v/>
      </c>
      <c r="P3511" t="s">
        <v>25</v>
      </c>
      <c r="R3511" t="s">
        <v>25</v>
      </c>
      <c r="T3511" t="s">
        <v>25</v>
      </c>
      <c r="U3511" t="s">
        <v>25</v>
      </c>
      <c r="V3511">
        <f>IF(porsche_data[[#This Row],[Transmission]]="Automatic",1,0)</f>
        <v>0</v>
      </c>
      <c r="W3511">
        <f>IF(porsche_data[[#This Row],[Transmission]]="PDK",1,0)</f>
        <v>0</v>
      </c>
      <c r="X3511" t="s">
        <v>25</v>
      </c>
      <c r="Y3511">
        <f>IF(porsche_data[[#This Row],[Drive]]="Rear drive",0,1)</f>
        <v>1</v>
      </c>
      <c r="Z3511" t="s">
        <v>25</v>
      </c>
      <c r="AA3511" t="s">
        <v>25</v>
      </c>
      <c r="AB3511">
        <f>IF(OR(porsche_data[[#This Row],[Interior Color]]="Black",porsche_data[[#This Row],[Interior Color]]="Beige",porsche_data[[#This Row],[Interior Color]]="Brown",porsche_data[[#This Row],[Interior Color]]="Grey"),0,1)</f>
        <v>1</v>
      </c>
      <c r="AC3511" t="s">
        <v>25</v>
      </c>
      <c r="AD35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12" spans="1:30" hidden="1" x14ac:dyDescent="0.2">
      <c r="A3512" t="s">
        <v>4486</v>
      </c>
      <c r="C3512" t="e">
        <f>ABS((porsche_data[[#This Row],[Price]]-#REF!)/#REF!)</f>
        <v>#REF!</v>
      </c>
      <c r="D3512" t="s">
        <v>49</v>
      </c>
      <c r="E3512" t="s">
        <v>50</v>
      </c>
      <c r="F3512">
        <f>IF(OR(ISNUMBER(SEARCH(" 4S",porsche_data[[#This Row],[Model]])), ISNUMBER(SEARCH(" S",porsche_data[[#This Row],[Model]]))),1,0)</f>
        <v>0</v>
      </c>
      <c r="G3512">
        <f>IF(ISNUMBER(SEARCH("Turbo",porsche_data[[#This Row],[Model]])),1,0)</f>
        <v>0</v>
      </c>
      <c r="H3512">
        <f>IF(ISNUMBER(SEARCH("GT",porsche_data[[#This Row],[Model]])),1,0)</f>
        <v>0</v>
      </c>
      <c r="I3512">
        <f>IF(ISNUMBER(SEARCH("RS",porsche_data[[#This Row],[Model]])),1,0)</f>
        <v>0</v>
      </c>
      <c r="J3512">
        <f>IF(ISNUMBER(SEARCH("Targa",porsche_data[[#This Row],[Body]])),1,0)</f>
        <v>0</v>
      </c>
      <c r="K3512">
        <f>IF(ISNUMBER(SEARCH("Cabriolet",porsche_data[[#This Row],[Body]])),1,0)</f>
        <v>1</v>
      </c>
      <c r="L3512" t="s">
        <v>16</v>
      </c>
      <c r="N3512" t="s">
        <v>4487</v>
      </c>
      <c r="O3512" t="str">
        <f>IF(ISNUMBER(SEARCH("km",porsche_data[[#This Row],[Mileage0]])),porsche_data[[#This Row],[Mileage0]],"")</f>
        <v>119000 km</v>
      </c>
      <c r="P3512" t="s">
        <v>52</v>
      </c>
      <c r="R3512" t="s">
        <v>19</v>
      </c>
      <c r="T3512" t="s">
        <v>20</v>
      </c>
      <c r="U3512" t="s">
        <v>21</v>
      </c>
      <c r="V3512">
        <f>IF(porsche_data[[#This Row],[Transmission]]="Automatic",1,0)</f>
        <v>0</v>
      </c>
      <c r="W3512">
        <f>IF(porsche_data[[#This Row],[Transmission]]="PDK",1,0)</f>
        <v>0</v>
      </c>
      <c r="X3512" t="s">
        <v>22</v>
      </c>
      <c r="Y3512">
        <f>IF(porsche_data[[#This Row],[Drive]]="Rear drive",0,1)</f>
        <v>0</v>
      </c>
      <c r="Z3512" t="s">
        <v>23</v>
      </c>
      <c r="AA3512" t="s">
        <v>116</v>
      </c>
      <c r="AB3512">
        <f>IF(OR(porsche_data[[#This Row],[Interior Color]]="Black",porsche_data[[#This Row],[Interior Color]]="Beige",porsche_data[[#This Row],[Interior Color]]="Brown",porsche_data[[#This Row],[Interior Color]]="Grey"),0,1)</f>
        <v>1</v>
      </c>
      <c r="AC3512" t="s">
        <v>99</v>
      </c>
      <c r="AD35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13" spans="1:30" hidden="1" x14ac:dyDescent="0.2">
      <c r="A3513" t="s">
        <v>4488</v>
      </c>
      <c r="C3513" t="e">
        <f>ABS((porsche_data[[#This Row],[Price]]-#REF!)/#REF!)</f>
        <v>#REF!</v>
      </c>
      <c r="D3513" t="s">
        <v>63</v>
      </c>
      <c r="E3513" t="s">
        <v>164</v>
      </c>
      <c r="F3513">
        <f>IF(OR(ISNUMBER(SEARCH(" 4S",porsche_data[[#This Row],[Model]])), ISNUMBER(SEARCH(" S",porsche_data[[#This Row],[Model]]))),1,0)</f>
        <v>0</v>
      </c>
      <c r="G3513">
        <f>IF(ISNUMBER(SEARCH("Turbo",porsche_data[[#This Row],[Model]])),1,0)</f>
        <v>0</v>
      </c>
      <c r="H3513">
        <f>IF(ISNUMBER(SEARCH("GT",porsche_data[[#This Row],[Model]])),1,0)</f>
        <v>1</v>
      </c>
      <c r="I3513">
        <f>IF(ISNUMBER(SEARCH("RS",porsche_data[[#This Row],[Model]])),1,0)</f>
        <v>0</v>
      </c>
      <c r="J3513">
        <f>IF(ISNUMBER(SEARCH("Targa",porsche_data[[#This Row],[Body]])),1,0)</f>
        <v>0</v>
      </c>
      <c r="K3513">
        <f>IF(ISNUMBER(SEARCH("Cabriolet",porsche_data[[#This Row],[Body]])),1,0)</f>
        <v>0</v>
      </c>
      <c r="L3513" t="s">
        <v>44</v>
      </c>
      <c r="N3513" t="s">
        <v>374</v>
      </c>
      <c r="O3513" t="str">
        <f>IF(ISNUMBER(SEARCH("km",porsche_data[[#This Row],[Mileage0]])),porsche_data[[#This Row],[Mileage0]],"")</f>
        <v>14000 km</v>
      </c>
      <c r="P3513" t="s">
        <v>110</v>
      </c>
      <c r="R3513" t="s">
        <v>111</v>
      </c>
      <c r="T3513" t="s">
        <v>20</v>
      </c>
      <c r="U3513" t="s">
        <v>53</v>
      </c>
      <c r="V3513">
        <f>IF(porsche_data[[#This Row],[Transmission]]="Automatic",1,0)</f>
        <v>1</v>
      </c>
      <c r="W3513">
        <f>IF(porsche_data[[#This Row],[Transmission]]="PDK",1,0)</f>
        <v>0</v>
      </c>
      <c r="X3513" t="s">
        <v>22</v>
      </c>
      <c r="Y3513">
        <f>IF(porsche_data[[#This Row],[Drive]]="Rear drive",0,1)</f>
        <v>0</v>
      </c>
      <c r="Z3513" t="s">
        <v>23</v>
      </c>
      <c r="AA3513" t="s">
        <v>24</v>
      </c>
      <c r="AB3513">
        <f>IF(OR(porsche_data[[#This Row],[Interior Color]]="Black",porsche_data[[#This Row],[Interior Color]]="Beige",porsche_data[[#This Row],[Interior Color]]="Brown",porsche_data[[#This Row],[Interior Color]]="Grey"),0,1)</f>
        <v>0</v>
      </c>
      <c r="AC3513" t="s">
        <v>24</v>
      </c>
      <c r="AD35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14" spans="1:30" hidden="1" x14ac:dyDescent="0.2">
      <c r="A3514" t="s">
        <v>4489</v>
      </c>
      <c r="C3514" t="e">
        <f>ABS((porsche_data[[#This Row],[Price]]-#REF!)/#REF!)</f>
        <v>#REF!</v>
      </c>
      <c r="D3514" t="s">
        <v>93</v>
      </c>
      <c r="E3514" t="s">
        <v>193</v>
      </c>
      <c r="F3514">
        <f>IF(OR(ISNUMBER(SEARCH(" 4S",porsche_data[[#This Row],[Model]])), ISNUMBER(SEARCH(" S",porsche_data[[#This Row],[Model]]))),1,0)</f>
        <v>1</v>
      </c>
      <c r="G3514">
        <f>IF(ISNUMBER(SEARCH("Turbo",porsche_data[[#This Row],[Model]])),1,0)</f>
        <v>0</v>
      </c>
      <c r="H3514">
        <f>IF(ISNUMBER(SEARCH("GT",porsche_data[[#This Row],[Model]])),1,0)</f>
        <v>0</v>
      </c>
      <c r="I3514">
        <f>IF(ISNUMBER(SEARCH("RS",porsche_data[[#This Row],[Model]])),1,0)</f>
        <v>0</v>
      </c>
      <c r="J3514">
        <f>IF(ISNUMBER(SEARCH("Targa",porsche_data[[#This Row],[Body]])),1,0)</f>
        <v>0</v>
      </c>
      <c r="K3514">
        <f>IF(ISNUMBER(SEARCH("Cabriolet",porsche_data[[#This Row],[Body]])),1,0)</f>
        <v>1</v>
      </c>
      <c r="L3514" t="s">
        <v>16</v>
      </c>
      <c r="N3514" t="s">
        <v>307</v>
      </c>
      <c r="O3514" t="str">
        <f>IF(ISNUMBER(SEARCH("km",porsche_data[[#This Row],[Mileage0]])),porsche_data[[#This Row],[Mileage0]],"")</f>
        <v>8500 km</v>
      </c>
      <c r="P3514" t="s">
        <v>73</v>
      </c>
      <c r="R3514" t="s">
        <v>111</v>
      </c>
      <c r="T3514" t="s">
        <v>20</v>
      </c>
      <c r="U3514" t="s">
        <v>21</v>
      </c>
      <c r="V3514">
        <f>IF(porsche_data[[#This Row],[Transmission]]="Automatic",1,0)</f>
        <v>0</v>
      </c>
      <c r="W3514">
        <f>IF(porsche_data[[#This Row],[Transmission]]="PDK",1,0)</f>
        <v>0</v>
      </c>
      <c r="X3514" t="s">
        <v>22</v>
      </c>
      <c r="Y3514">
        <f>IF(porsche_data[[#This Row],[Drive]]="Rear drive",0,1)</f>
        <v>0</v>
      </c>
      <c r="Z3514" t="s">
        <v>23</v>
      </c>
      <c r="AA3514" t="s">
        <v>116</v>
      </c>
      <c r="AB3514">
        <f>IF(OR(porsche_data[[#This Row],[Interior Color]]="Black",porsche_data[[#This Row],[Interior Color]]="Beige",porsche_data[[#This Row],[Interior Color]]="Brown",porsche_data[[#This Row],[Interior Color]]="Grey"),0,1)</f>
        <v>1</v>
      </c>
      <c r="AC3514" t="s">
        <v>99</v>
      </c>
      <c r="AD35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15" spans="1:30" hidden="1" x14ac:dyDescent="0.2">
      <c r="A3515" t="s">
        <v>4490</v>
      </c>
      <c r="C3515" t="e">
        <f>ABS((porsche_data[[#This Row],[Price]]-#REF!)/#REF!)</f>
        <v>#REF!</v>
      </c>
      <c r="D3515" t="s">
        <v>874</v>
      </c>
      <c r="E3515" t="s">
        <v>1117</v>
      </c>
      <c r="F3515">
        <f>IF(OR(ISNUMBER(SEARCH(" 4S",porsche_data[[#This Row],[Model]])), ISNUMBER(SEARCH(" S",porsche_data[[#This Row],[Model]]))),1,0)</f>
        <v>0</v>
      </c>
      <c r="G3515">
        <f>IF(ISNUMBER(SEARCH("Turbo",porsche_data[[#This Row],[Model]])),1,0)</f>
        <v>0</v>
      </c>
      <c r="H3515">
        <f>IF(ISNUMBER(SEARCH("GT",porsche_data[[#This Row],[Model]])),1,0)</f>
        <v>1</v>
      </c>
      <c r="I3515">
        <f>IF(ISNUMBER(SEARCH("RS",porsche_data[[#This Row],[Model]])),1,0)</f>
        <v>0</v>
      </c>
      <c r="J3515">
        <f>IF(ISNUMBER(SEARCH("Targa",porsche_data[[#This Row],[Body]])),1,0)</f>
        <v>0</v>
      </c>
      <c r="K3515">
        <f>IF(ISNUMBER(SEARCH("Cabriolet",porsche_data[[#This Row],[Body]])),1,0)</f>
        <v>0</v>
      </c>
      <c r="L3515" t="s">
        <v>44</v>
      </c>
      <c r="N3515" t="s">
        <v>2708</v>
      </c>
      <c r="O3515" t="str">
        <f>IF(ISNUMBER(SEARCH("km",porsche_data[[#This Row],[Mileage0]])),porsche_data[[#This Row],[Mileage0]],"")</f>
        <v>49000 km</v>
      </c>
      <c r="P3515" t="s">
        <v>796</v>
      </c>
      <c r="R3515" t="s">
        <v>88</v>
      </c>
      <c r="T3515" t="s">
        <v>20</v>
      </c>
      <c r="U3515" t="s">
        <v>31</v>
      </c>
      <c r="V3515">
        <f>IF(porsche_data[[#This Row],[Transmission]]="Automatic",1,0)</f>
        <v>0</v>
      </c>
      <c r="W3515">
        <f>IF(porsche_data[[#This Row],[Transmission]]="PDK",1,0)</f>
        <v>1</v>
      </c>
      <c r="X3515" t="s">
        <v>46</v>
      </c>
      <c r="Y3515">
        <f>IF(porsche_data[[#This Row],[Drive]]="Rear drive",0,1)</f>
        <v>1</v>
      </c>
      <c r="Z3515" t="s">
        <v>23</v>
      </c>
      <c r="AA3515" t="s">
        <v>250</v>
      </c>
      <c r="AB3515">
        <f>IF(OR(porsche_data[[#This Row],[Interior Color]]="Black",porsche_data[[#This Row],[Interior Color]]="Beige",porsche_data[[#This Row],[Interior Color]]="Brown",porsche_data[[#This Row],[Interior Color]]="Grey"),0,1)</f>
        <v>0</v>
      </c>
      <c r="AC3515" t="s">
        <v>24</v>
      </c>
      <c r="AD35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16" spans="1:30" hidden="1" x14ac:dyDescent="0.2">
      <c r="A3516" t="s">
        <v>4491</v>
      </c>
      <c r="C3516" t="e">
        <f>ABS((porsche_data[[#This Row],[Price]]-#REF!)/#REF!)</f>
        <v>#REF!</v>
      </c>
      <c r="D3516" t="s">
        <v>215</v>
      </c>
      <c r="E3516" t="s">
        <v>397</v>
      </c>
      <c r="F3516">
        <f>IF(OR(ISNUMBER(SEARCH(" 4S",porsche_data[[#This Row],[Model]])), ISNUMBER(SEARCH(" S",porsche_data[[#This Row],[Model]]))),1,0)</f>
        <v>1</v>
      </c>
      <c r="G3516">
        <f>IF(ISNUMBER(SEARCH("Turbo",porsche_data[[#This Row],[Model]])),1,0)</f>
        <v>0</v>
      </c>
      <c r="H3516">
        <f>IF(ISNUMBER(SEARCH("GT",porsche_data[[#This Row],[Model]])),1,0)</f>
        <v>0</v>
      </c>
      <c r="I3516">
        <f>IF(ISNUMBER(SEARCH("RS",porsche_data[[#This Row],[Model]])),1,0)</f>
        <v>0</v>
      </c>
      <c r="J3516">
        <f>IF(ISNUMBER(SEARCH("Targa",porsche_data[[#This Row],[Body]])),1,0)</f>
        <v>0</v>
      </c>
      <c r="K3516">
        <f>IF(ISNUMBER(SEARCH("Cabriolet",porsche_data[[#This Row],[Body]])),1,0)</f>
        <v>1</v>
      </c>
      <c r="L3516" t="s">
        <v>16</v>
      </c>
      <c r="N3516" t="s">
        <v>1460</v>
      </c>
      <c r="O3516" t="str">
        <f>IF(ISNUMBER(SEARCH("km",porsche_data[[#This Row],[Mileage0]])),porsche_data[[#This Row],[Mileage0]],"")</f>
        <v>68000 km</v>
      </c>
      <c r="P3516" t="s">
        <v>182</v>
      </c>
      <c r="R3516" t="s">
        <v>88</v>
      </c>
      <c r="T3516" t="s">
        <v>20</v>
      </c>
      <c r="U3516" t="s">
        <v>21</v>
      </c>
      <c r="V3516">
        <f>IF(porsche_data[[#This Row],[Transmission]]="Automatic",1,0)</f>
        <v>0</v>
      </c>
      <c r="W3516">
        <f>IF(porsche_data[[#This Row],[Transmission]]="PDK",1,0)</f>
        <v>0</v>
      </c>
      <c r="X3516" t="s">
        <v>46</v>
      </c>
      <c r="Y3516">
        <f>IF(porsche_data[[#This Row],[Drive]]="Rear drive",0,1)</f>
        <v>1</v>
      </c>
      <c r="Z3516" t="s">
        <v>23</v>
      </c>
      <c r="AA3516" t="s">
        <v>24</v>
      </c>
      <c r="AB3516">
        <f>IF(OR(porsche_data[[#This Row],[Interior Color]]="Black",porsche_data[[#This Row],[Interior Color]]="Beige",porsche_data[[#This Row],[Interior Color]]="Brown",porsche_data[[#This Row],[Interior Color]]="Grey"),0,1)</f>
        <v>0</v>
      </c>
      <c r="AC3516" t="s">
        <v>24</v>
      </c>
      <c r="AD35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17" spans="1:30" hidden="1" x14ac:dyDescent="0.2">
      <c r="A3517" t="s">
        <v>25</v>
      </c>
      <c r="C3517" t="e">
        <f>ABS((porsche_data[[#This Row],[Price]]-#REF!)/#REF!)</f>
        <v>#REF!</v>
      </c>
      <c r="D3517" t="s">
        <v>25</v>
      </c>
      <c r="E3517" t="s">
        <v>25</v>
      </c>
      <c r="F3517">
        <f>IF(OR(ISNUMBER(SEARCH(" 4S",porsche_data[[#This Row],[Model]])), ISNUMBER(SEARCH(" S",porsche_data[[#This Row],[Model]]))),1,0)</f>
        <v>0</v>
      </c>
      <c r="G3517">
        <f>IF(ISNUMBER(SEARCH("Turbo",porsche_data[[#This Row],[Model]])),1,0)</f>
        <v>0</v>
      </c>
      <c r="H3517">
        <f>IF(ISNUMBER(SEARCH("GT",porsche_data[[#This Row],[Model]])),1,0)</f>
        <v>0</v>
      </c>
      <c r="I3517">
        <f>IF(ISNUMBER(SEARCH("RS",porsche_data[[#This Row],[Model]])),1,0)</f>
        <v>0</v>
      </c>
      <c r="J3517">
        <f>IF(ISNUMBER(SEARCH("Targa",porsche_data[[#This Row],[Body]])),1,0)</f>
        <v>0</v>
      </c>
      <c r="K3517">
        <f>IF(ISNUMBER(SEARCH("Cabriolet",porsche_data[[#This Row],[Body]])),1,0)</f>
        <v>0</v>
      </c>
      <c r="L3517" t="s">
        <v>25</v>
      </c>
      <c r="N3517" t="s">
        <v>25</v>
      </c>
      <c r="O3517" t="str">
        <f>IF(ISNUMBER(SEARCH("km",porsche_data[[#This Row],[Mileage0]])),porsche_data[[#This Row],[Mileage0]],"")</f>
        <v/>
      </c>
      <c r="P3517" t="s">
        <v>25</v>
      </c>
      <c r="R3517" t="s">
        <v>25</v>
      </c>
      <c r="T3517" t="s">
        <v>25</v>
      </c>
      <c r="U3517" t="s">
        <v>25</v>
      </c>
      <c r="V3517">
        <f>IF(porsche_data[[#This Row],[Transmission]]="Automatic",1,0)</f>
        <v>0</v>
      </c>
      <c r="W3517">
        <f>IF(porsche_data[[#This Row],[Transmission]]="PDK",1,0)</f>
        <v>0</v>
      </c>
      <c r="X3517" t="s">
        <v>25</v>
      </c>
      <c r="Y3517">
        <f>IF(porsche_data[[#This Row],[Drive]]="Rear drive",0,1)</f>
        <v>1</v>
      </c>
      <c r="Z3517" t="s">
        <v>25</v>
      </c>
      <c r="AA3517" t="s">
        <v>25</v>
      </c>
      <c r="AB3517">
        <f>IF(OR(porsche_data[[#This Row],[Interior Color]]="Black",porsche_data[[#This Row],[Interior Color]]="Beige",porsche_data[[#This Row],[Interior Color]]="Brown",porsche_data[[#This Row],[Interior Color]]="Grey"),0,1)</f>
        <v>1</v>
      </c>
      <c r="AC3517" t="s">
        <v>25</v>
      </c>
      <c r="AD35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18" spans="1:30" hidden="1" x14ac:dyDescent="0.2">
      <c r="A3518" t="s">
        <v>4151</v>
      </c>
      <c r="C3518" t="e">
        <f>ABS((porsche_data[[#This Row],[Price]]-#REF!)/#REF!)</f>
        <v>#REF!</v>
      </c>
      <c r="D3518" t="s">
        <v>63</v>
      </c>
      <c r="E3518" t="s">
        <v>164</v>
      </c>
      <c r="F3518">
        <f>IF(OR(ISNUMBER(SEARCH(" 4S",porsche_data[[#This Row],[Model]])), ISNUMBER(SEARCH(" S",porsche_data[[#This Row],[Model]]))),1,0)</f>
        <v>0</v>
      </c>
      <c r="G3518">
        <f>IF(ISNUMBER(SEARCH("Turbo",porsche_data[[#This Row],[Model]])),1,0)</f>
        <v>0</v>
      </c>
      <c r="H3518">
        <f>IF(ISNUMBER(SEARCH("GT",porsche_data[[#This Row],[Model]])),1,0)</f>
        <v>1</v>
      </c>
      <c r="I3518">
        <f>IF(ISNUMBER(SEARCH("RS",porsche_data[[#This Row],[Model]])),1,0)</f>
        <v>0</v>
      </c>
      <c r="J3518">
        <f>IF(ISNUMBER(SEARCH("Targa",porsche_data[[#This Row],[Body]])),1,0)</f>
        <v>0</v>
      </c>
      <c r="K3518">
        <f>IF(ISNUMBER(SEARCH("Cabriolet",porsche_data[[#This Row],[Body]])),1,0)</f>
        <v>0</v>
      </c>
      <c r="L3518" t="s">
        <v>44</v>
      </c>
      <c r="N3518" t="s">
        <v>2050</v>
      </c>
      <c r="O3518" t="str">
        <f>IF(ISNUMBER(SEARCH("km",porsche_data[[#This Row],[Mileage0]])),porsche_data[[#This Row],[Mileage0]],"")</f>
        <v>3500 km</v>
      </c>
      <c r="P3518" t="s">
        <v>110</v>
      </c>
      <c r="R3518" t="s">
        <v>111</v>
      </c>
      <c r="T3518" t="s">
        <v>20</v>
      </c>
      <c r="U3518" t="s">
        <v>31</v>
      </c>
      <c r="V3518">
        <f>IF(porsche_data[[#This Row],[Transmission]]="Automatic",1,0)</f>
        <v>0</v>
      </c>
      <c r="W3518">
        <f>IF(porsche_data[[#This Row],[Transmission]]="PDK",1,0)</f>
        <v>1</v>
      </c>
      <c r="X3518" t="s">
        <v>22</v>
      </c>
      <c r="Y3518">
        <f>IF(porsche_data[[#This Row],[Drive]]="Rear drive",0,1)</f>
        <v>0</v>
      </c>
      <c r="Z3518" t="s">
        <v>23</v>
      </c>
      <c r="AA3518" t="s">
        <v>24</v>
      </c>
      <c r="AB3518">
        <f>IF(OR(porsche_data[[#This Row],[Interior Color]]="Black",porsche_data[[#This Row],[Interior Color]]="Beige",porsche_data[[#This Row],[Interior Color]]="Brown",porsche_data[[#This Row],[Interior Color]]="Grey"),0,1)</f>
        <v>0</v>
      </c>
      <c r="AC3518" t="s">
        <v>99</v>
      </c>
      <c r="AD35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19" spans="1:30" hidden="1" x14ac:dyDescent="0.2">
      <c r="A3519" t="s">
        <v>4492</v>
      </c>
      <c r="C3519" t="e">
        <f>ABS((porsche_data[[#This Row],[Price]]-#REF!)/#REF!)</f>
        <v>#REF!</v>
      </c>
      <c r="D3519" t="s">
        <v>298</v>
      </c>
      <c r="E3519" t="s">
        <v>3954</v>
      </c>
      <c r="F3519">
        <f>IF(OR(ISNUMBER(SEARCH(" 4S",porsche_data[[#This Row],[Model]])), ISNUMBER(SEARCH(" S",porsche_data[[#This Row],[Model]]))),1,0)</f>
        <v>0</v>
      </c>
      <c r="G3519">
        <f>IF(ISNUMBER(SEARCH("Turbo",porsche_data[[#This Row],[Model]])),1,0)</f>
        <v>0</v>
      </c>
      <c r="H3519">
        <f>IF(ISNUMBER(SEARCH("GT",porsche_data[[#This Row],[Model]])),1,0)</f>
        <v>1</v>
      </c>
      <c r="I3519">
        <f>IF(ISNUMBER(SEARCH("RS",porsche_data[[#This Row],[Model]])),1,0)</f>
        <v>1</v>
      </c>
      <c r="J3519">
        <f>IF(ISNUMBER(SEARCH("Targa",porsche_data[[#This Row],[Body]])),1,0)</f>
        <v>0</v>
      </c>
      <c r="K3519">
        <f>IF(ISNUMBER(SEARCH("Cabriolet",porsche_data[[#This Row],[Body]])),1,0)</f>
        <v>0</v>
      </c>
      <c r="L3519" t="s">
        <v>316</v>
      </c>
      <c r="N3519" t="s">
        <v>338</v>
      </c>
      <c r="O3519" t="str">
        <f>IF(ISNUMBER(SEARCH("km",porsche_data[[#This Row],[Mileage0]])),porsche_data[[#This Row],[Mileage0]],"")</f>
        <v>7000 km</v>
      </c>
      <c r="P3519" t="s">
        <v>4493</v>
      </c>
      <c r="R3519" t="s">
        <v>88</v>
      </c>
      <c r="T3519" t="s">
        <v>20</v>
      </c>
      <c r="U3519" t="s">
        <v>21</v>
      </c>
      <c r="V3519">
        <f>IF(porsche_data[[#This Row],[Transmission]]="Automatic",1,0)</f>
        <v>0</v>
      </c>
      <c r="W3519">
        <f>IF(porsche_data[[#This Row],[Transmission]]="PDK",1,0)</f>
        <v>0</v>
      </c>
      <c r="X3519" t="s">
        <v>22</v>
      </c>
      <c r="Y3519">
        <f>IF(porsche_data[[#This Row],[Drive]]="Rear drive",0,1)</f>
        <v>0</v>
      </c>
      <c r="Z3519" t="s">
        <v>23</v>
      </c>
      <c r="AA3519" t="s">
        <v>61</v>
      </c>
      <c r="AB3519">
        <f>IF(OR(porsche_data[[#This Row],[Interior Color]]="Black",porsche_data[[#This Row],[Interior Color]]="Beige",porsche_data[[#This Row],[Interior Color]]="Brown",porsche_data[[#This Row],[Interior Color]]="Grey"),0,1)</f>
        <v>1</v>
      </c>
      <c r="AC3519" t="s">
        <v>61</v>
      </c>
      <c r="AD35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20" spans="1:30" x14ac:dyDescent="0.2">
      <c r="A3520" t="s">
        <v>4035</v>
      </c>
      <c r="B3520">
        <v>69980</v>
      </c>
      <c r="C3520">
        <f>ABS((porsche_data[[#This Row],[Price]]-AVERAGE(B3452:B7907))/_xlfn.STDEV.P(B3452:B7907))</f>
        <v>1.0365719532306601</v>
      </c>
      <c r="D3520" t="s">
        <v>294</v>
      </c>
      <c r="E3520" t="s">
        <v>295</v>
      </c>
      <c r="F3520">
        <f>IF(OR(ISNUMBER(SEARCH(" 4S",porsche_data[[#This Row],[Model]])), ISNUMBER(SEARCH(" S",porsche_data[[#This Row],[Model]]))),1,0)</f>
        <v>1</v>
      </c>
      <c r="G3520">
        <f>IF(ISNUMBER(SEARCH("Turbo",porsche_data[[#This Row],[Model]])),1,0)</f>
        <v>0</v>
      </c>
      <c r="H3520">
        <f>IF(ISNUMBER(SEARCH("GT",porsche_data[[#This Row],[Model]])),1,0)</f>
        <v>0</v>
      </c>
      <c r="I3520">
        <f>IF(ISNUMBER(SEARCH("RS",porsche_data[[#This Row],[Model]])),1,0)</f>
        <v>0</v>
      </c>
      <c r="J3520">
        <f>IF(ISNUMBER(SEARCH("Targa",porsche_data[[#This Row],[Body]])),1,0)</f>
        <v>1</v>
      </c>
      <c r="K3520">
        <f>IF(ISNUMBER(SEARCH("Cabriolet",porsche_data[[#This Row],[Body]])),1,0)</f>
        <v>0</v>
      </c>
      <c r="L3520" t="s">
        <v>36</v>
      </c>
      <c r="M3520">
        <v>997</v>
      </c>
      <c r="N3520" t="s">
        <v>2081</v>
      </c>
      <c r="O3520" s="3">
        <f>1*(LEFT(porsche_data[[#This Row],[Mileage0]],FIND(" ",porsche_data[[#This Row],[Mileage0]])-1))</f>
        <v>58000</v>
      </c>
      <c r="P3520" t="s">
        <v>297</v>
      </c>
      <c r="Q3520">
        <v>355</v>
      </c>
      <c r="R3520" t="s">
        <v>88</v>
      </c>
      <c r="S3520">
        <f>1*(LEFT(porsche_data[[#This Row],[Cylinder Capacity]],FIND(" ",porsche_data[[#This Row],[Cylinder Capacity]])-1))</f>
        <v>3.8</v>
      </c>
      <c r="T3520" t="s">
        <v>20</v>
      </c>
      <c r="U3520" t="s">
        <v>21</v>
      </c>
      <c r="V3520">
        <f>IF(porsche_data[[#This Row],[Transmission]]="Automatic",1,0)</f>
        <v>0</v>
      </c>
      <c r="W3520">
        <f>IF(porsche_data[[#This Row],[Transmission]]="PDK",1,0)</f>
        <v>0</v>
      </c>
      <c r="X3520" t="s">
        <v>46</v>
      </c>
      <c r="Y3520">
        <f>IF(porsche_data[[#This Row],[Drive]]="Rear drive",0,1)</f>
        <v>1</v>
      </c>
      <c r="Z3520" t="s">
        <v>23</v>
      </c>
      <c r="AA3520" t="s">
        <v>68</v>
      </c>
      <c r="AB3520">
        <f>IF(OR(porsche_data[[#This Row],[Interior Color]]="Black",porsche_data[[#This Row],[Interior Color]]="Beige",porsche_data[[#This Row],[Interior Color]]="Brown",porsche_data[[#This Row],[Interior Color]]="Grey"),0,1)</f>
        <v>0</v>
      </c>
      <c r="AC3520" t="s">
        <v>24</v>
      </c>
      <c r="AD35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21" spans="1:30" x14ac:dyDescent="0.2">
      <c r="A3521" t="s">
        <v>934</v>
      </c>
      <c r="B3521">
        <v>69964</v>
      </c>
      <c r="C3521">
        <f>ABS((porsche_data[[#This Row],[Price]]-AVERAGE(B3453:B7908))/_xlfn.STDEV.P(B3453:B7908))</f>
        <v>1.0403169125123397</v>
      </c>
      <c r="D3521" t="s">
        <v>279</v>
      </c>
      <c r="E3521" t="s">
        <v>43</v>
      </c>
      <c r="F3521">
        <f>IF(OR(ISNUMBER(SEARCH(" 4S",porsche_data[[#This Row],[Model]])), ISNUMBER(SEARCH(" S",porsche_data[[#This Row],[Model]]))),1,0)</f>
        <v>0</v>
      </c>
      <c r="G3521">
        <f>IF(ISNUMBER(SEARCH("Turbo",porsche_data[[#This Row],[Model]])),1,0)</f>
        <v>0</v>
      </c>
      <c r="H3521">
        <f>IF(ISNUMBER(SEARCH("GT",porsche_data[[#This Row],[Model]])),1,0)</f>
        <v>0</v>
      </c>
      <c r="I3521">
        <f>IF(ISNUMBER(SEARCH("RS",porsche_data[[#This Row],[Model]])),1,0)</f>
        <v>0</v>
      </c>
      <c r="J3521">
        <f>IF(ISNUMBER(SEARCH("Targa",porsche_data[[#This Row],[Body]])),1,0)</f>
        <v>0</v>
      </c>
      <c r="K3521">
        <f>IF(ISNUMBER(SEARCH("Cabriolet",porsche_data[[#This Row],[Body]])),1,0)</f>
        <v>1</v>
      </c>
      <c r="L3521" t="s">
        <v>16</v>
      </c>
      <c r="M3521">
        <v>964</v>
      </c>
      <c r="N3521" t="s">
        <v>935</v>
      </c>
      <c r="O3521" s="3">
        <f>1*(LEFT(porsche_data[[#This Row],[Mileage0]],FIND(" ",porsche_data[[#This Row],[Mileage0]])-1))</f>
        <v>136200</v>
      </c>
      <c r="P3521" t="s">
        <v>18</v>
      </c>
      <c r="Q3521">
        <v>250</v>
      </c>
      <c r="R3521" t="s">
        <v>19</v>
      </c>
      <c r="S3521">
        <f>1*(LEFT(porsche_data[[#This Row],[Cylinder Capacity]],FIND(" ",porsche_data[[#This Row],[Cylinder Capacity]])-1))</f>
        <v>3.6</v>
      </c>
      <c r="T3521" t="s">
        <v>20</v>
      </c>
      <c r="U3521" t="s">
        <v>21</v>
      </c>
      <c r="V3521">
        <f>IF(porsche_data[[#This Row],[Transmission]]="Automatic",1,0)</f>
        <v>0</v>
      </c>
      <c r="W3521">
        <f>IF(porsche_data[[#This Row],[Transmission]]="PDK",1,0)</f>
        <v>0</v>
      </c>
      <c r="X3521" t="s">
        <v>46</v>
      </c>
      <c r="Y3521">
        <f>IF(porsche_data[[#This Row],[Drive]]="Rear drive",0,1)</f>
        <v>1</v>
      </c>
      <c r="Z3521" t="s">
        <v>23</v>
      </c>
      <c r="AA3521" t="s">
        <v>54</v>
      </c>
      <c r="AB3521">
        <f>IF(OR(porsche_data[[#This Row],[Interior Color]]="Black",porsche_data[[#This Row],[Interior Color]]="Beige",porsche_data[[#This Row],[Interior Color]]="Brown",porsche_data[[#This Row],[Interior Color]]="Grey"),0,1)</f>
        <v>1</v>
      </c>
      <c r="AC3521" t="s">
        <v>54</v>
      </c>
      <c r="AD35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22" spans="1:30" hidden="1" x14ac:dyDescent="0.2">
      <c r="A3522" t="s">
        <v>25</v>
      </c>
      <c r="C3522" t="e">
        <f>ABS((porsche_data[[#This Row],[Price]]-#REF!)/#REF!)</f>
        <v>#REF!</v>
      </c>
      <c r="D3522" t="s">
        <v>184</v>
      </c>
      <c r="E3522" t="s">
        <v>254</v>
      </c>
      <c r="F3522">
        <f>IF(OR(ISNUMBER(SEARCH(" 4S",porsche_data[[#This Row],[Model]])), ISNUMBER(SEARCH(" S",porsche_data[[#This Row],[Model]]))),1,0)</f>
        <v>1</v>
      </c>
      <c r="G3522">
        <f>IF(ISNUMBER(SEARCH("Turbo",porsche_data[[#This Row],[Model]])),1,0)</f>
        <v>1</v>
      </c>
      <c r="H3522">
        <f>IF(ISNUMBER(SEARCH("GT",porsche_data[[#This Row],[Model]])),1,0)</f>
        <v>0</v>
      </c>
      <c r="I3522">
        <f>IF(ISNUMBER(SEARCH("RS",porsche_data[[#This Row],[Model]])),1,0)</f>
        <v>0</v>
      </c>
      <c r="J3522">
        <f>IF(ISNUMBER(SEARCH("Targa",porsche_data[[#This Row],[Body]])),1,0)</f>
        <v>0</v>
      </c>
      <c r="K3522">
        <f>IF(ISNUMBER(SEARCH("Cabriolet",porsche_data[[#This Row],[Body]])),1,0)</f>
        <v>0</v>
      </c>
      <c r="L3522" t="s">
        <v>44</v>
      </c>
      <c r="N3522" t="s">
        <v>347</v>
      </c>
      <c r="O3522" t="str">
        <f>IF(ISNUMBER(SEARCH("km",porsche_data[[#This Row],[Mileage0]])),porsche_data[[#This Row],[Mileage0]],"")</f>
        <v>6000 km</v>
      </c>
      <c r="P3522" t="s">
        <v>256</v>
      </c>
      <c r="R3522" t="s">
        <v>88</v>
      </c>
      <c r="T3522" t="s">
        <v>20</v>
      </c>
      <c r="U3522" t="s">
        <v>31</v>
      </c>
      <c r="V3522">
        <f>IF(porsche_data[[#This Row],[Transmission]]="Automatic",1,0)</f>
        <v>0</v>
      </c>
      <c r="W3522">
        <f>IF(porsche_data[[#This Row],[Transmission]]="PDK",1,0)</f>
        <v>1</v>
      </c>
      <c r="X3522" t="s">
        <v>46</v>
      </c>
      <c r="Y3522">
        <f>IF(porsche_data[[#This Row],[Drive]]="Rear drive",0,1)</f>
        <v>1</v>
      </c>
      <c r="Z3522" t="s">
        <v>23</v>
      </c>
      <c r="AA3522" t="s">
        <v>24</v>
      </c>
      <c r="AB3522">
        <f>IF(OR(porsche_data[[#This Row],[Interior Color]]="Black",porsche_data[[#This Row],[Interior Color]]="Beige",porsche_data[[#This Row],[Interior Color]]="Brown",porsche_data[[#This Row],[Interior Color]]="Grey"),0,1)</f>
        <v>0</v>
      </c>
      <c r="AC3522" t="s">
        <v>32</v>
      </c>
      <c r="AD35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23" spans="1:30" hidden="1" x14ac:dyDescent="0.2">
      <c r="A3523" t="s">
        <v>25</v>
      </c>
      <c r="C3523" t="e">
        <f>ABS((porsche_data[[#This Row],[Price]]-#REF!)/#REF!)</f>
        <v>#REF!</v>
      </c>
      <c r="D3523" t="s">
        <v>25</v>
      </c>
      <c r="E3523" t="s">
        <v>25</v>
      </c>
      <c r="F3523">
        <f>IF(OR(ISNUMBER(SEARCH(" 4S",porsche_data[[#This Row],[Model]])), ISNUMBER(SEARCH(" S",porsche_data[[#This Row],[Model]]))),1,0)</f>
        <v>0</v>
      </c>
      <c r="G3523">
        <f>IF(ISNUMBER(SEARCH("Turbo",porsche_data[[#This Row],[Model]])),1,0)</f>
        <v>0</v>
      </c>
      <c r="H3523">
        <f>IF(ISNUMBER(SEARCH("GT",porsche_data[[#This Row],[Model]])),1,0)</f>
        <v>0</v>
      </c>
      <c r="I3523">
        <f>IF(ISNUMBER(SEARCH("RS",porsche_data[[#This Row],[Model]])),1,0)</f>
        <v>0</v>
      </c>
      <c r="J3523">
        <f>IF(ISNUMBER(SEARCH("Targa",porsche_data[[#This Row],[Body]])),1,0)</f>
        <v>0</v>
      </c>
      <c r="K3523">
        <f>IF(ISNUMBER(SEARCH("Cabriolet",porsche_data[[#This Row],[Body]])),1,0)</f>
        <v>0</v>
      </c>
      <c r="L3523" t="s">
        <v>25</v>
      </c>
      <c r="N3523" t="s">
        <v>25</v>
      </c>
      <c r="O3523" t="str">
        <f>IF(ISNUMBER(SEARCH("km",porsche_data[[#This Row],[Mileage0]])),porsche_data[[#This Row],[Mileage0]],"")</f>
        <v/>
      </c>
      <c r="P3523" t="s">
        <v>25</v>
      </c>
      <c r="R3523" t="s">
        <v>25</v>
      </c>
      <c r="T3523" t="s">
        <v>25</v>
      </c>
      <c r="U3523" t="s">
        <v>25</v>
      </c>
      <c r="V3523">
        <f>IF(porsche_data[[#This Row],[Transmission]]="Automatic",1,0)</f>
        <v>0</v>
      </c>
      <c r="W3523">
        <f>IF(porsche_data[[#This Row],[Transmission]]="PDK",1,0)</f>
        <v>0</v>
      </c>
      <c r="X3523" t="s">
        <v>25</v>
      </c>
      <c r="Y3523">
        <f>IF(porsche_data[[#This Row],[Drive]]="Rear drive",0,1)</f>
        <v>1</v>
      </c>
      <c r="Z3523" t="s">
        <v>25</v>
      </c>
      <c r="AA3523" t="s">
        <v>25</v>
      </c>
      <c r="AB3523">
        <f>IF(OR(porsche_data[[#This Row],[Interior Color]]="Black",porsche_data[[#This Row],[Interior Color]]="Beige",porsche_data[[#This Row],[Interior Color]]="Brown",porsche_data[[#This Row],[Interior Color]]="Grey"),0,1)</f>
        <v>1</v>
      </c>
      <c r="AC3523" t="s">
        <v>25</v>
      </c>
      <c r="AD35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24" spans="1:30" hidden="1" x14ac:dyDescent="0.2">
      <c r="A3524" t="s">
        <v>4643</v>
      </c>
      <c r="C3524" t="e">
        <f>ABS((porsche_data[[#This Row],[Price]]-#REF!)/#REF!)</f>
        <v>#REF!</v>
      </c>
      <c r="D3524" t="s">
        <v>101</v>
      </c>
      <c r="E3524" t="s">
        <v>50</v>
      </c>
      <c r="F3524">
        <f>IF(OR(ISNUMBER(SEARCH(" 4S",porsche_data[[#This Row],[Model]])), ISNUMBER(SEARCH(" S",porsche_data[[#This Row],[Model]]))),1,0)</f>
        <v>0</v>
      </c>
      <c r="G3524">
        <f>IF(ISNUMBER(SEARCH("Turbo",porsche_data[[#This Row],[Model]])),1,0)</f>
        <v>0</v>
      </c>
      <c r="H3524">
        <f>IF(ISNUMBER(SEARCH("GT",porsche_data[[#This Row],[Model]])),1,0)</f>
        <v>0</v>
      </c>
      <c r="I3524">
        <f>IF(ISNUMBER(SEARCH("RS",porsche_data[[#This Row],[Model]])),1,0)</f>
        <v>0</v>
      </c>
      <c r="J3524">
        <f>IF(ISNUMBER(SEARCH("Targa",porsche_data[[#This Row],[Body]])),1,0)</f>
        <v>0</v>
      </c>
      <c r="K3524">
        <f>IF(ISNUMBER(SEARCH("Cabriolet",porsche_data[[#This Row],[Body]])),1,0)</f>
        <v>0</v>
      </c>
      <c r="L3524" t="s">
        <v>44</v>
      </c>
      <c r="N3524" t="s">
        <v>4644</v>
      </c>
      <c r="O3524" t="str">
        <f>IF(ISNUMBER(SEARCH("km",porsche_data[[#This Row],[Mileage0]])),porsche_data[[#This Row],[Mileage0]],"")</f>
        <v>328700 km</v>
      </c>
      <c r="P3524" t="s">
        <v>52</v>
      </c>
      <c r="R3524" t="s">
        <v>19</v>
      </c>
      <c r="T3524" t="s">
        <v>20</v>
      </c>
      <c r="U3524" t="s">
        <v>21</v>
      </c>
      <c r="V3524">
        <f>IF(porsche_data[[#This Row],[Transmission]]="Automatic",1,0)</f>
        <v>0</v>
      </c>
      <c r="W3524">
        <f>IF(porsche_data[[#This Row],[Transmission]]="PDK",1,0)</f>
        <v>0</v>
      </c>
      <c r="X3524" t="s">
        <v>22</v>
      </c>
      <c r="Y3524">
        <f>IF(porsche_data[[#This Row],[Drive]]="Rear drive",0,1)</f>
        <v>0</v>
      </c>
      <c r="Z3524" t="s">
        <v>23</v>
      </c>
      <c r="AA3524" t="s">
        <v>24</v>
      </c>
      <c r="AB3524">
        <f>IF(OR(porsche_data[[#This Row],[Interior Color]]="Black",porsche_data[[#This Row],[Interior Color]]="Beige",porsche_data[[#This Row],[Interior Color]]="Brown",porsche_data[[#This Row],[Interior Color]]="Grey"),0,1)</f>
        <v>0</v>
      </c>
      <c r="AC3524" t="s">
        <v>54</v>
      </c>
      <c r="AD35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25" spans="1:30" x14ac:dyDescent="0.2">
      <c r="A3525" t="s">
        <v>777</v>
      </c>
      <c r="B3525">
        <v>69950</v>
      </c>
      <c r="C3525">
        <f>ABS((porsche_data[[#This Row],[Price]]-AVERAGE(B3457:B7912))/_xlfn.STDEV.P(B3457:B7912))</f>
        <v>1.0494749435921031</v>
      </c>
      <c r="D3525" t="s">
        <v>482</v>
      </c>
      <c r="E3525" t="s">
        <v>483</v>
      </c>
      <c r="F3525">
        <f>IF(OR(ISNUMBER(SEARCH(" 4S",porsche_data[[#This Row],[Model]])), ISNUMBER(SEARCH(" S",porsche_data[[#This Row],[Model]]))),1,0)</f>
        <v>0</v>
      </c>
      <c r="G3525">
        <f>IF(ISNUMBER(SEARCH("Turbo",porsche_data[[#This Row],[Model]])),1,0)</f>
        <v>0</v>
      </c>
      <c r="H3525">
        <f>IF(ISNUMBER(SEARCH("GT",porsche_data[[#This Row],[Model]])),1,0)</f>
        <v>0</v>
      </c>
      <c r="I3525">
        <f>IF(ISNUMBER(SEARCH("RS",porsche_data[[#This Row],[Model]])),1,0)</f>
        <v>0</v>
      </c>
      <c r="J3525">
        <f>IF(ISNUMBER(SEARCH("Targa",porsche_data[[#This Row],[Body]])),1,0)</f>
        <v>0</v>
      </c>
      <c r="K3525">
        <f>IF(ISNUMBER(SEARCH("Cabriolet",porsche_data[[#This Row],[Body]])),1,0)</f>
        <v>0</v>
      </c>
      <c r="L3525" t="s">
        <v>44</v>
      </c>
      <c r="M3525">
        <v>996</v>
      </c>
      <c r="N3525" t="s">
        <v>778</v>
      </c>
      <c r="O3525" s="3">
        <f>1*(LEFT(porsche_data[[#This Row],[Mileage0]],FIND(" ",porsche_data[[#This Row],[Mileage0]])-1))</f>
        <v>102956</v>
      </c>
      <c r="P3525" t="s">
        <v>289</v>
      </c>
      <c r="Q3525">
        <v>320</v>
      </c>
      <c r="R3525" t="s">
        <v>19</v>
      </c>
      <c r="S3525">
        <f>1*(LEFT(porsche_data[[#This Row],[Cylinder Capacity]],FIND(" ",porsche_data[[#This Row],[Cylinder Capacity]])-1))</f>
        <v>3.6</v>
      </c>
      <c r="T3525" t="s">
        <v>20</v>
      </c>
      <c r="U3525" t="s">
        <v>21</v>
      </c>
      <c r="V3525">
        <f>IF(porsche_data[[#This Row],[Transmission]]="Automatic",1,0)</f>
        <v>0</v>
      </c>
      <c r="W3525">
        <f>IF(porsche_data[[#This Row],[Transmission]]="PDK",1,0)</f>
        <v>0</v>
      </c>
      <c r="X3525" t="s">
        <v>46</v>
      </c>
      <c r="Y3525">
        <f>IF(porsche_data[[#This Row],[Drive]]="Rear drive",0,1)</f>
        <v>1</v>
      </c>
      <c r="Z3525" t="s">
        <v>23</v>
      </c>
      <c r="AA3525" t="s">
        <v>24</v>
      </c>
      <c r="AB3525">
        <f>IF(OR(porsche_data[[#This Row],[Interior Color]]="Black",porsche_data[[#This Row],[Interior Color]]="Beige",porsche_data[[#This Row],[Interior Color]]="Brown",porsche_data[[#This Row],[Interior Color]]="Grey"),0,1)</f>
        <v>0</v>
      </c>
      <c r="AC3525" t="s">
        <v>99</v>
      </c>
      <c r="AD35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26" spans="1:30" x14ac:dyDescent="0.2">
      <c r="A3526" t="s">
        <v>777</v>
      </c>
      <c r="B3526">
        <v>69950</v>
      </c>
      <c r="C3526">
        <f>ABS((porsche_data[[#This Row],[Price]]-AVERAGE(B3458:B7913))/_xlfn.STDEV.P(B3458:B7913))</f>
        <v>1.0494749435921031</v>
      </c>
      <c r="D3526" t="s">
        <v>204</v>
      </c>
      <c r="E3526" t="s">
        <v>268</v>
      </c>
      <c r="F3526">
        <f>IF(OR(ISNUMBER(SEARCH(" 4S",porsche_data[[#This Row],[Model]])), ISNUMBER(SEARCH(" S",porsche_data[[#This Row],[Model]]))),1,0)</f>
        <v>0</v>
      </c>
      <c r="G3526">
        <f>IF(ISNUMBER(SEARCH("Turbo",porsche_data[[#This Row],[Model]])),1,0)</f>
        <v>0</v>
      </c>
      <c r="H3526">
        <f>IF(ISNUMBER(SEARCH("GT",porsche_data[[#This Row],[Model]])),1,0)</f>
        <v>0</v>
      </c>
      <c r="I3526">
        <f>IF(ISNUMBER(SEARCH("RS",porsche_data[[#This Row],[Model]])),1,0)</f>
        <v>0</v>
      </c>
      <c r="J3526">
        <f>IF(ISNUMBER(SEARCH("Targa",porsche_data[[#This Row],[Body]])),1,0)</f>
        <v>0</v>
      </c>
      <c r="K3526">
        <f>IF(ISNUMBER(SEARCH("Cabriolet",porsche_data[[#This Row],[Body]])),1,0)</f>
        <v>0</v>
      </c>
      <c r="L3526" t="s">
        <v>44</v>
      </c>
      <c r="M3526">
        <v>991</v>
      </c>
      <c r="N3526" t="s">
        <v>1152</v>
      </c>
      <c r="O3526" s="3">
        <f>1*(LEFT(porsche_data[[#This Row],[Mileage0]],FIND(" ",porsche_data[[#This Row],[Mileage0]])-1))</f>
        <v>119750</v>
      </c>
      <c r="P3526" t="s">
        <v>197</v>
      </c>
      <c r="Q3526">
        <v>350</v>
      </c>
      <c r="R3526" t="s">
        <v>270</v>
      </c>
      <c r="S3526">
        <f>1*(LEFT(porsche_data[[#This Row],[Cylinder Capacity]],FIND(" ",porsche_data[[#This Row],[Cylinder Capacity]])-1))</f>
        <v>3.4</v>
      </c>
      <c r="T3526" t="s">
        <v>20</v>
      </c>
      <c r="U3526" t="s">
        <v>31</v>
      </c>
      <c r="V3526">
        <f>IF(porsche_data[[#This Row],[Transmission]]="Automatic",1,0)</f>
        <v>0</v>
      </c>
      <c r="W3526">
        <f>IF(porsche_data[[#This Row],[Transmission]]="PDK",1,0)</f>
        <v>1</v>
      </c>
      <c r="X3526" t="s">
        <v>22</v>
      </c>
      <c r="Y3526">
        <f>IF(porsche_data[[#This Row],[Drive]]="Rear drive",0,1)</f>
        <v>0</v>
      </c>
      <c r="Z3526" t="s">
        <v>23</v>
      </c>
      <c r="AA3526" t="s">
        <v>250</v>
      </c>
      <c r="AB3526">
        <f>IF(OR(porsche_data[[#This Row],[Interior Color]]="Black",porsche_data[[#This Row],[Interior Color]]="Beige",porsche_data[[#This Row],[Interior Color]]="Brown",porsche_data[[#This Row],[Interior Color]]="Grey"),0,1)</f>
        <v>0</v>
      </c>
      <c r="AC3526" t="s">
        <v>32</v>
      </c>
      <c r="AD35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27" spans="1:30" x14ac:dyDescent="0.2">
      <c r="A3527" t="s">
        <v>777</v>
      </c>
      <c r="B3527">
        <v>69950</v>
      </c>
      <c r="C3527">
        <f>ABS((porsche_data[[#This Row],[Price]]-AVERAGE(B3459:B7914))/_xlfn.STDEV.P(B3459:B7914))</f>
        <v>1.0494749435921031</v>
      </c>
      <c r="D3527" t="s">
        <v>143</v>
      </c>
      <c r="E3527" t="s">
        <v>295</v>
      </c>
      <c r="F3527">
        <f>IF(OR(ISNUMBER(SEARCH(" 4S",porsche_data[[#This Row],[Model]])), ISNUMBER(SEARCH(" S",porsche_data[[#This Row],[Model]]))),1,0)</f>
        <v>1</v>
      </c>
      <c r="G3527">
        <f>IF(ISNUMBER(SEARCH("Turbo",porsche_data[[#This Row],[Model]])),1,0)</f>
        <v>0</v>
      </c>
      <c r="H3527">
        <f>IF(ISNUMBER(SEARCH("GT",porsche_data[[#This Row],[Model]])),1,0)</f>
        <v>0</v>
      </c>
      <c r="I3527">
        <f>IF(ISNUMBER(SEARCH("RS",porsche_data[[#This Row],[Model]])),1,0)</f>
        <v>0</v>
      </c>
      <c r="J3527">
        <f>IF(ISNUMBER(SEARCH("Targa",porsche_data[[#This Row],[Body]])),1,0)</f>
        <v>0</v>
      </c>
      <c r="K3527">
        <f>IF(ISNUMBER(SEARCH("Cabriolet",porsche_data[[#This Row],[Body]])),1,0)</f>
        <v>0</v>
      </c>
      <c r="L3527" t="s">
        <v>44</v>
      </c>
      <c r="M3527">
        <v>997</v>
      </c>
      <c r="N3527" t="s">
        <v>4567</v>
      </c>
      <c r="O3527" s="3">
        <f>1*(LEFT(porsche_data[[#This Row],[Mileage0]],FIND(" ",porsche_data[[#This Row],[Mileage0]])-1))</f>
        <v>90752</v>
      </c>
      <c r="P3527" t="s">
        <v>297</v>
      </c>
      <c r="Q3527">
        <v>355</v>
      </c>
      <c r="R3527" t="s">
        <v>88</v>
      </c>
      <c r="S3527">
        <f>1*(LEFT(porsche_data[[#This Row],[Cylinder Capacity]],FIND(" ",porsche_data[[#This Row],[Cylinder Capacity]])-1))</f>
        <v>3.8</v>
      </c>
      <c r="T3527" t="s">
        <v>20</v>
      </c>
      <c r="U3527" t="s">
        <v>21</v>
      </c>
      <c r="V3527">
        <f>IF(porsche_data[[#This Row],[Transmission]]="Automatic",1,0)</f>
        <v>0</v>
      </c>
      <c r="W3527">
        <f>IF(porsche_data[[#This Row],[Transmission]]="PDK",1,0)</f>
        <v>0</v>
      </c>
      <c r="X3527" t="s">
        <v>46</v>
      </c>
      <c r="Y3527">
        <f>IF(porsche_data[[#This Row],[Drive]]="Rear drive",0,1)</f>
        <v>1</v>
      </c>
      <c r="Z3527" t="s">
        <v>23</v>
      </c>
      <c r="AA3527" t="s">
        <v>24</v>
      </c>
      <c r="AB3527">
        <f>IF(OR(porsche_data[[#This Row],[Interior Color]]="Black",porsche_data[[#This Row],[Interior Color]]="Beige",porsche_data[[#This Row],[Interior Color]]="Brown",porsche_data[[#This Row],[Interior Color]]="Grey"),0,1)</f>
        <v>0</v>
      </c>
      <c r="AC3527" t="s">
        <v>99</v>
      </c>
      <c r="AD35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28" spans="1:30" hidden="1" x14ac:dyDescent="0.2">
      <c r="A3528" t="s">
        <v>25</v>
      </c>
      <c r="C3528" t="e">
        <f>ABS((porsche_data[[#This Row],[Price]]-#REF!)/#REF!)</f>
        <v>#REF!</v>
      </c>
      <c r="D3528" t="s">
        <v>767</v>
      </c>
      <c r="E3528" t="s">
        <v>4501</v>
      </c>
      <c r="F3528">
        <f>IF(OR(ISNUMBER(SEARCH(" 4S",porsche_data[[#This Row],[Model]])), ISNUMBER(SEARCH(" S",porsche_data[[#This Row],[Model]]))),1,0)</f>
        <v>0</v>
      </c>
      <c r="G3528">
        <f>IF(ISNUMBER(SEARCH("Turbo",porsche_data[[#This Row],[Model]])),1,0)</f>
        <v>0</v>
      </c>
      <c r="H3528">
        <f>IF(ISNUMBER(SEARCH("GT",porsche_data[[#This Row],[Model]])),1,0)</f>
        <v>0</v>
      </c>
      <c r="I3528">
        <f>IF(ISNUMBER(SEARCH("RS",porsche_data[[#This Row],[Model]])),1,0)</f>
        <v>0</v>
      </c>
      <c r="J3528">
        <f>IF(ISNUMBER(SEARCH("Targa",porsche_data[[#This Row],[Body]])),1,0)</f>
        <v>0</v>
      </c>
      <c r="K3528">
        <f>IF(ISNUMBER(SEARCH("Cabriolet",porsche_data[[#This Row],[Body]])),1,0)</f>
        <v>0</v>
      </c>
      <c r="L3528" t="s">
        <v>316</v>
      </c>
      <c r="N3528" t="s">
        <v>545</v>
      </c>
      <c r="O3528" t="str">
        <f>IF(ISNUMBER(SEARCH("km",porsche_data[[#This Row],[Mileage0]])),porsche_data[[#This Row],[Mileage0]],"")</f>
        <v>2500 km</v>
      </c>
      <c r="P3528" t="s">
        <v>4493</v>
      </c>
      <c r="R3528" t="s">
        <v>67</v>
      </c>
      <c r="T3528" t="s">
        <v>20</v>
      </c>
      <c r="U3528" t="s">
        <v>21</v>
      </c>
      <c r="V3528">
        <f>IF(porsche_data[[#This Row],[Transmission]]="Automatic",1,0)</f>
        <v>0</v>
      </c>
      <c r="W3528">
        <f>IF(porsche_data[[#This Row],[Transmission]]="PDK",1,0)</f>
        <v>0</v>
      </c>
      <c r="X3528" t="s">
        <v>22</v>
      </c>
      <c r="Y3528">
        <f>IF(porsche_data[[#This Row],[Drive]]="Rear drive",0,1)</f>
        <v>0</v>
      </c>
      <c r="Z3528" t="s">
        <v>23</v>
      </c>
      <c r="AA3528" t="s">
        <v>24</v>
      </c>
      <c r="AB3528">
        <f>IF(OR(porsche_data[[#This Row],[Interior Color]]="Black",porsche_data[[#This Row],[Interior Color]]="Beige",porsche_data[[#This Row],[Interior Color]]="Brown",porsche_data[[#This Row],[Interior Color]]="Grey"),0,1)</f>
        <v>0</v>
      </c>
      <c r="AC3528" t="s">
        <v>61</v>
      </c>
      <c r="AD35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29" spans="1:30" hidden="1" x14ac:dyDescent="0.2">
      <c r="A3529" t="s">
        <v>25</v>
      </c>
      <c r="C3529" t="e">
        <f>ABS((porsche_data[[#This Row],[Price]]-#REF!)/#REF!)</f>
        <v>#REF!</v>
      </c>
      <c r="D3529" t="s">
        <v>25</v>
      </c>
      <c r="E3529" t="s">
        <v>25</v>
      </c>
      <c r="F3529">
        <f>IF(OR(ISNUMBER(SEARCH(" 4S",porsche_data[[#This Row],[Model]])), ISNUMBER(SEARCH(" S",porsche_data[[#This Row],[Model]]))),1,0)</f>
        <v>0</v>
      </c>
      <c r="G3529">
        <f>IF(ISNUMBER(SEARCH("Turbo",porsche_data[[#This Row],[Model]])),1,0)</f>
        <v>0</v>
      </c>
      <c r="H3529">
        <f>IF(ISNUMBER(SEARCH("GT",porsche_data[[#This Row],[Model]])),1,0)</f>
        <v>0</v>
      </c>
      <c r="I3529">
        <f>IF(ISNUMBER(SEARCH("RS",porsche_data[[#This Row],[Model]])),1,0)</f>
        <v>0</v>
      </c>
      <c r="J3529">
        <f>IF(ISNUMBER(SEARCH("Targa",porsche_data[[#This Row],[Body]])),1,0)</f>
        <v>0</v>
      </c>
      <c r="K3529">
        <f>IF(ISNUMBER(SEARCH("Cabriolet",porsche_data[[#This Row],[Body]])),1,0)</f>
        <v>0</v>
      </c>
      <c r="L3529" t="s">
        <v>25</v>
      </c>
      <c r="N3529" t="s">
        <v>25</v>
      </c>
      <c r="O3529" t="str">
        <f>IF(ISNUMBER(SEARCH("km",porsche_data[[#This Row],[Mileage0]])),porsche_data[[#This Row],[Mileage0]],"")</f>
        <v/>
      </c>
      <c r="P3529" t="s">
        <v>25</v>
      </c>
      <c r="R3529" t="s">
        <v>25</v>
      </c>
      <c r="T3529" t="s">
        <v>25</v>
      </c>
      <c r="U3529" t="s">
        <v>25</v>
      </c>
      <c r="V3529">
        <f>IF(porsche_data[[#This Row],[Transmission]]="Automatic",1,0)</f>
        <v>0</v>
      </c>
      <c r="W3529">
        <f>IF(porsche_data[[#This Row],[Transmission]]="PDK",1,0)</f>
        <v>0</v>
      </c>
      <c r="X3529" t="s">
        <v>25</v>
      </c>
      <c r="Y3529">
        <f>IF(porsche_data[[#This Row],[Drive]]="Rear drive",0,1)</f>
        <v>1</v>
      </c>
      <c r="Z3529" t="s">
        <v>25</v>
      </c>
      <c r="AA3529" t="s">
        <v>25</v>
      </c>
      <c r="AB3529">
        <f>IF(OR(porsche_data[[#This Row],[Interior Color]]="Black",porsche_data[[#This Row],[Interior Color]]="Beige",porsche_data[[#This Row],[Interior Color]]="Brown",porsche_data[[#This Row],[Interior Color]]="Grey"),0,1)</f>
        <v>1</v>
      </c>
      <c r="AC3529" t="s">
        <v>25</v>
      </c>
      <c r="AD35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30" spans="1:30" x14ac:dyDescent="0.2">
      <c r="A3530" t="s">
        <v>777</v>
      </c>
      <c r="B3530">
        <v>69950</v>
      </c>
      <c r="C3530">
        <f>ABS((porsche_data[[#This Row],[Price]]-AVERAGE(B3462:B7917))/_xlfn.STDEV.P(B3462:B7917))</f>
        <v>1.0547311983628029</v>
      </c>
      <c r="D3530" t="s">
        <v>27</v>
      </c>
      <c r="E3530" t="s">
        <v>397</v>
      </c>
      <c r="F3530">
        <f>IF(OR(ISNUMBER(SEARCH(" 4S",porsche_data[[#This Row],[Model]])), ISNUMBER(SEARCH(" S",porsche_data[[#This Row],[Model]]))),1,0)</f>
        <v>1</v>
      </c>
      <c r="G3530">
        <f>IF(ISNUMBER(SEARCH("Turbo",porsche_data[[#This Row],[Model]])),1,0)</f>
        <v>0</v>
      </c>
      <c r="H3530">
        <f>IF(ISNUMBER(SEARCH("GT",porsche_data[[#This Row],[Model]])),1,0)</f>
        <v>0</v>
      </c>
      <c r="I3530">
        <f>IF(ISNUMBER(SEARCH("RS",porsche_data[[#This Row],[Model]])),1,0)</f>
        <v>0</v>
      </c>
      <c r="J3530">
        <f>IF(ISNUMBER(SEARCH("Targa",porsche_data[[#This Row],[Body]])),1,0)</f>
        <v>1</v>
      </c>
      <c r="K3530">
        <f>IF(ISNUMBER(SEARCH("Cabriolet",porsche_data[[#This Row],[Body]])),1,0)</f>
        <v>0</v>
      </c>
      <c r="L3530" t="s">
        <v>36</v>
      </c>
      <c r="M3530">
        <v>997</v>
      </c>
      <c r="N3530" t="s">
        <v>4625</v>
      </c>
      <c r="O3530" s="3">
        <f>1*(LEFT(porsche_data[[#This Row],[Mileage0]],FIND(" ",porsche_data[[#This Row],[Mileage0]])-1))</f>
        <v>170174</v>
      </c>
      <c r="P3530" t="s">
        <v>182</v>
      </c>
      <c r="Q3530">
        <v>385</v>
      </c>
      <c r="R3530" t="s">
        <v>88</v>
      </c>
      <c r="S3530">
        <f>1*(LEFT(porsche_data[[#This Row],[Cylinder Capacity]],FIND(" ",porsche_data[[#This Row],[Cylinder Capacity]])-1))</f>
        <v>3.8</v>
      </c>
      <c r="T3530" t="s">
        <v>20</v>
      </c>
      <c r="U3530" t="s">
        <v>31</v>
      </c>
      <c r="V3530">
        <f>IF(porsche_data[[#This Row],[Transmission]]="Automatic",1,0)</f>
        <v>0</v>
      </c>
      <c r="W3530">
        <f>IF(porsche_data[[#This Row],[Transmission]]="PDK",1,0)</f>
        <v>1</v>
      </c>
      <c r="X3530" t="s">
        <v>46</v>
      </c>
      <c r="Y3530">
        <f>IF(porsche_data[[#This Row],[Drive]]="Rear drive",0,1)</f>
        <v>1</v>
      </c>
      <c r="Z3530" t="s">
        <v>23</v>
      </c>
      <c r="AA3530" t="s">
        <v>32</v>
      </c>
      <c r="AB3530">
        <f>IF(OR(porsche_data[[#This Row],[Interior Color]]="Black",porsche_data[[#This Row],[Interior Color]]="Beige",porsche_data[[#This Row],[Interior Color]]="Brown",porsche_data[[#This Row],[Interior Color]]="Grey"),0,1)</f>
        <v>0</v>
      </c>
      <c r="AC3530" t="s">
        <v>32</v>
      </c>
      <c r="AD35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31" spans="1:30" x14ac:dyDescent="0.2">
      <c r="A3531" t="s">
        <v>777</v>
      </c>
      <c r="B3531">
        <v>69950</v>
      </c>
      <c r="C3531">
        <f>ABS((porsche_data[[#This Row],[Price]]-AVERAGE(B3463:B7918))/_xlfn.STDEV.P(B3463:B7918))</f>
        <v>1.0598670173504821</v>
      </c>
      <c r="D3531" t="s">
        <v>143</v>
      </c>
      <c r="E3531" t="s">
        <v>295</v>
      </c>
      <c r="F3531">
        <f>IF(OR(ISNUMBER(SEARCH(" 4S",porsche_data[[#This Row],[Model]])), ISNUMBER(SEARCH(" S",porsche_data[[#This Row],[Model]]))),1,0)</f>
        <v>1</v>
      </c>
      <c r="G3531">
        <f>IF(ISNUMBER(SEARCH("Turbo",porsche_data[[#This Row],[Model]])),1,0)</f>
        <v>0</v>
      </c>
      <c r="H3531">
        <f>IF(ISNUMBER(SEARCH("GT",porsche_data[[#This Row],[Model]])),1,0)</f>
        <v>0</v>
      </c>
      <c r="I3531">
        <f>IF(ISNUMBER(SEARCH("RS",porsche_data[[#This Row],[Model]])),1,0)</f>
        <v>0</v>
      </c>
      <c r="J3531">
        <f>IF(ISNUMBER(SEARCH("Targa",porsche_data[[#This Row],[Body]])),1,0)</f>
        <v>0</v>
      </c>
      <c r="K3531">
        <f>IF(ISNUMBER(SEARCH("Cabriolet",porsche_data[[#This Row],[Body]])),1,0)</f>
        <v>0</v>
      </c>
      <c r="L3531" t="s">
        <v>44</v>
      </c>
      <c r="M3531">
        <v>997</v>
      </c>
      <c r="N3531" t="s">
        <v>4770</v>
      </c>
      <c r="O3531" s="3">
        <f>1*(LEFT(porsche_data[[#This Row],[Mileage0]],FIND(" ",porsche_data[[#This Row],[Mileage0]])-1))</f>
        <v>122946</v>
      </c>
      <c r="P3531" t="s">
        <v>297</v>
      </c>
      <c r="Q3531">
        <v>355</v>
      </c>
      <c r="R3531" t="s">
        <v>88</v>
      </c>
      <c r="S3531">
        <f>1*(LEFT(porsche_data[[#This Row],[Cylinder Capacity]],FIND(" ",porsche_data[[#This Row],[Cylinder Capacity]])-1))</f>
        <v>3.8</v>
      </c>
      <c r="T3531" t="s">
        <v>20</v>
      </c>
      <c r="U3531" t="s">
        <v>21</v>
      </c>
      <c r="V3531">
        <f>IF(porsche_data[[#This Row],[Transmission]]="Automatic",1,0)</f>
        <v>0</v>
      </c>
      <c r="W3531">
        <f>IF(porsche_data[[#This Row],[Transmission]]="PDK",1,0)</f>
        <v>0</v>
      </c>
      <c r="X3531" t="s">
        <v>46</v>
      </c>
      <c r="Y3531">
        <f>IF(porsche_data[[#This Row],[Drive]]="Rear drive",0,1)</f>
        <v>1</v>
      </c>
      <c r="Z3531" t="s">
        <v>23</v>
      </c>
      <c r="AA3531" t="s">
        <v>24</v>
      </c>
      <c r="AB3531">
        <f>IF(OR(porsche_data[[#This Row],[Interior Color]]="Black",porsche_data[[#This Row],[Interior Color]]="Beige",porsche_data[[#This Row],[Interior Color]]="Brown",porsche_data[[#This Row],[Interior Color]]="Grey"),0,1)</f>
        <v>0</v>
      </c>
      <c r="AC3531" t="s">
        <v>24</v>
      </c>
      <c r="AD35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32" spans="1:30" x14ac:dyDescent="0.2">
      <c r="A3532" t="s">
        <v>777</v>
      </c>
      <c r="B3532">
        <v>69950</v>
      </c>
      <c r="C3532">
        <f>ABS((porsche_data[[#This Row],[Price]]-AVERAGE(B3464:B7919))/_xlfn.STDEV.P(B3464:B7919))</f>
        <v>1.0598670173504821</v>
      </c>
      <c r="D3532" t="s">
        <v>298</v>
      </c>
      <c r="E3532" t="s">
        <v>782</v>
      </c>
      <c r="F3532">
        <f>IF(OR(ISNUMBER(SEARCH(" 4S",porsche_data[[#This Row],[Model]])), ISNUMBER(SEARCH(" S",porsche_data[[#This Row],[Model]]))),1,0)</f>
        <v>0</v>
      </c>
      <c r="G3532">
        <f>IF(ISNUMBER(SEARCH("Turbo",porsche_data[[#This Row],[Model]])),1,0)</f>
        <v>0</v>
      </c>
      <c r="H3532">
        <f>IF(ISNUMBER(SEARCH("GT",porsche_data[[#This Row],[Model]])),1,0)</f>
        <v>0</v>
      </c>
      <c r="I3532">
        <f>IF(ISNUMBER(SEARCH("RS",porsche_data[[#This Row],[Model]])),1,0)</f>
        <v>0</v>
      </c>
      <c r="J3532">
        <f>IF(ISNUMBER(SEARCH("Targa",porsche_data[[#This Row],[Body]])),1,0)</f>
        <v>1</v>
      </c>
      <c r="K3532">
        <f>IF(ISNUMBER(SEARCH("Cabriolet",porsche_data[[#This Row],[Body]])),1,0)</f>
        <v>0</v>
      </c>
      <c r="L3532" t="s">
        <v>36</v>
      </c>
      <c r="M3532">
        <v>997</v>
      </c>
      <c r="N3532" t="s">
        <v>4860</v>
      </c>
      <c r="O3532" s="3">
        <f>1*(LEFT(porsche_data[[#This Row],[Mileage0]],FIND(" ",porsche_data[[#This Row],[Mileage0]])-1))</f>
        <v>75129</v>
      </c>
      <c r="P3532" t="s">
        <v>327</v>
      </c>
      <c r="Q3532">
        <v>325</v>
      </c>
      <c r="R3532" t="s">
        <v>19</v>
      </c>
      <c r="S3532">
        <f>1*(LEFT(porsche_data[[#This Row],[Cylinder Capacity]],FIND(" ",porsche_data[[#This Row],[Cylinder Capacity]])-1))</f>
        <v>3.6</v>
      </c>
      <c r="T3532" t="s">
        <v>20</v>
      </c>
      <c r="U3532" t="s">
        <v>21</v>
      </c>
      <c r="V3532">
        <f>IF(porsche_data[[#This Row],[Transmission]]="Automatic",1,0)</f>
        <v>0</v>
      </c>
      <c r="W3532">
        <f>IF(porsche_data[[#This Row],[Transmission]]="PDK",1,0)</f>
        <v>0</v>
      </c>
      <c r="X3532" t="s">
        <v>46</v>
      </c>
      <c r="Y3532">
        <f>IF(porsche_data[[#This Row],[Drive]]="Rear drive",0,1)</f>
        <v>1</v>
      </c>
      <c r="Z3532" t="s">
        <v>23</v>
      </c>
      <c r="AA3532" t="s">
        <v>32</v>
      </c>
      <c r="AB3532">
        <f>IF(OR(porsche_data[[#This Row],[Interior Color]]="Black",porsche_data[[#This Row],[Interior Color]]="Beige",porsche_data[[#This Row],[Interior Color]]="Brown",porsche_data[[#This Row],[Interior Color]]="Grey"),0,1)</f>
        <v>0</v>
      </c>
      <c r="AC3532" t="s">
        <v>32</v>
      </c>
      <c r="AD35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33" spans="1:30" x14ac:dyDescent="0.2">
      <c r="A3533" t="s">
        <v>777</v>
      </c>
      <c r="B3533">
        <v>69950</v>
      </c>
      <c r="C3533">
        <f>ABS((porsche_data[[#This Row],[Price]]-AVERAGE(B3465:B7920))/_xlfn.STDEV.P(B3465:B7920))</f>
        <v>1.0650071883908745</v>
      </c>
      <c r="D3533" t="s">
        <v>298</v>
      </c>
      <c r="E3533" t="s">
        <v>295</v>
      </c>
      <c r="F3533">
        <f>IF(OR(ISNUMBER(SEARCH(" 4S",porsche_data[[#This Row],[Model]])), ISNUMBER(SEARCH(" S",porsche_data[[#This Row],[Model]]))),1,0)</f>
        <v>1</v>
      </c>
      <c r="G3533">
        <f>IF(ISNUMBER(SEARCH("Turbo",porsche_data[[#This Row],[Model]])),1,0)</f>
        <v>0</v>
      </c>
      <c r="H3533">
        <f>IF(ISNUMBER(SEARCH("GT",porsche_data[[#This Row],[Model]])),1,0)</f>
        <v>0</v>
      </c>
      <c r="I3533">
        <f>IF(ISNUMBER(SEARCH("RS",porsche_data[[#This Row],[Model]])),1,0)</f>
        <v>0</v>
      </c>
      <c r="J3533">
        <f>IF(ISNUMBER(SEARCH("Targa",porsche_data[[#This Row],[Body]])),1,0)</f>
        <v>1</v>
      </c>
      <c r="K3533">
        <f>IF(ISNUMBER(SEARCH("Cabriolet",porsche_data[[#This Row],[Body]])),1,0)</f>
        <v>0</v>
      </c>
      <c r="L3533" t="s">
        <v>36</v>
      </c>
      <c r="M3533">
        <v>997</v>
      </c>
      <c r="N3533" t="s">
        <v>4950</v>
      </c>
      <c r="O3533" s="3">
        <f>1*(LEFT(porsche_data[[#This Row],[Mileage0]],FIND(" ",porsche_data[[#This Row],[Mileage0]])-1))</f>
        <v>115987</v>
      </c>
      <c r="P3533" t="s">
        <v>297</v>
      </c>
      <c r="Q3533">
        <v>355</v>
      </c>
      <c r="R3533" t="s">
        <v>88</v>
      </c>
      <c r="S3533">
        <f>1*(LEFT(porsche_data[[#This Row],[Cylinder Capacity]],FIND(" ",porsche_data[[#This Row],[Cylinder Capacity]])-1))</f>
        <v>3.8</v>
      </c>
      <c r="T3533" t="s">
        <v>20</v>
      </c>
      <c r="U3533" t="s">
        <v>53</v>
      </c>
      <c r="V3533">
        <f>IF(porsche_data[[#This Row],[Transmission]]="Automatic",1,0)</f>
        <v>1</v>
      </c>
      <c r="W3533">
        <f>IF(porsche_data[[#This Row],[Transmission]]="PDK",1,0)</f>
        <v>0</v>
      </c>
      <c r="X3533" t="s">
        <v>46</v>
      </c>
      <c r="Y3533">
        <f>IF(porsche_data[[#This Row],[Drive]]="Rear drive",0,1)</f>
        <v>1</v>
      </c>
      <c r="Z3533" t="s">
        <v>23</v>
      </c>
      <c r="AA3533" t="s">
        <v>24</v>
      </c>
      <c r="AB3533">
        <f>IF(OR(porsche_data[[#This Row],[Interior Color]]="Black",porsche_data[[#This Row],[Interior Color]]="Beige",porsche_data[[#This Row],[Interior Color]]="Brown",porsche_data[[#This Row],[Interior Color]]="Grey"),0,1)</f>
        <v>0</v>
      </c>
      <c r="AC3533" t="s">
        <v>61</v>
      </c>
      <c r="AD35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34" spans="1:30" hidden="1" x14ac:dyDescent="0.2">
      <c r="A3534" t="s">
        <v>4505</v>
      </c>
      <c r="C3534" t="e">
        <f>ABS((porsche_data[[#This Row],[Price]]-#REF!)/#REF!)</f>
        <v>#REF!</v>
      </c>
      <c r="D3534" t="s">
        <v>1141</v>
      </c>
      <c r="E3534" t="s">
        <v>1142</v>
      </c>
      <c r="F3534">
        <f>IF(OR(ISNUMBER(SEARCH(" 4S",porsche_data[[#This Row],[Model]])), ISNUMBER(SEARCH(" S",porsche_data[[#This Row],[Model]]))),1,0)</f>
        <v>0</v>
      </c>
      <c r="G3534">
        <f>IF(ISNUMBER(SEARCH("Turbo",porsche_data[[#This Row],[Model]])),1,0)</f>
        <v>0</v>
      </c>
      <c r="H3534">
        <f>IF(ISNUMBER(SEARCH("GT",porsche_data[[#This Row],[Model]])),1,0)</f>
        <v>0</v>
      </c>
      <c r="I3534">
        <f>IF(ISNUMBER(SEARCH("RS",porsche_data[[#This Row],[Model]])),1,0)</f>
        <v>0</v>
      </c>
      <c r="J3534">
        <f>IF(ISNUMBER(SEARCH("Targa",porsche_data[[#This Row],[Body]])),1,0)</f>
        <v>0</v>
      </c>
      <c r="K3534">
        <f>IF(ISNUMBER(SEARCH("Cabriolet",porsche_data[[#This Row],[Body]])),1,0)</f>
        <v>0</v>
      </c>
      <c r="L3534" t="s">
        <v>44</v>
      </c>
      <c r="N3534" t="s">
        <v>25</v>
      </c>
      <c r="O3534" t="str">
        <f>IF(ISNUMBER(SEARCH("km",porsche_data[[#This Row],[Mileage0]])),porsche_data[[#This Row],[Mileage0]],"")</f>
        <v/>
      </c>
      <c r="P3534" t="s">
        <v>1143</v>
      </c>
      <c r="R3534" t="s">
        <v>1144</v>
      </c>
      <c r="T3534" t="s">
        <v>232</v>
      </c>
      <c r="U3534" t="s">
        <v>21</v>
      </c>
      <c r="V3534">
        <f>IF(porsche_data[[#This Row],[Transmission]]="Automatic",1,0)</f>
        <v>0</v>
      </c>
      <c r="W3534">
        <f>IF(porsche_data[[#This Row],[Transmission]]="PDK",1,0)</f>
        <v>0</v>
      </c>
      <c r="X3534" t="s">
        <v>22</v>
      </c>
      <c r="Y3534">
        <f>IF(porsche_data[[#This Row],[Drive]]="Rear drive",0,1)</f>
        <v>0</v>
      </c>
      <c r="Z3534" t="s">
        <v>23</v>
      </c>
      <c r="AA3534" t="s">
        <v>32</v>
      </c>
      <c r="AB3534">
        <f>IF(OR(porsche_data[[#This Row],[Interior Color]]="Black",porsche_data[[#This Row],[Interior Color]]="Beige",porsche_data[[#This Row],[Interior Color]]="Brown",porsche_data[[#This Row],[Interior Color]]="Grey"),0,1)</f>
        <v>0</v>
      </c>
      <c r="AC3534" t="s">
        <v>54</v>
      </c>
      <c r="AD35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35" spans="1:30" hidden="1" x14ac:dyDescent="0.2">
      <c r="A3535" t="s">
        <v>25</v>
      </c>
      <c r="C3535" t="e">
        <f>ABS((porsche_data[[#This Row],[Price]]-#REF!)/#REF!)</f>
        <v>#REF!</v>
      </c>
      <c r="D3535" t="s">
        <v>25</v>
      </c>
      <c r="E3535" t="s">
        <v>25</v>
      </c>
      <c r="F3535">
        <f>IF(OR(ISNUMBER(SEARCH(" 4S",porsche_data[[#This Row],[Model]])), ISNUMBER(SEARCH(" S",porsche_data[[#This Row],[Model]]))),1,0)</f>
        <v>0</v>
      </c>
      <c r="G3535">
        <f>IF(ISNUMBER(SEARCH("Turbo",porsche_data[[#This Row],[Model]])),1,0)</f>
        <v>0</v>
      </c>
      <c r="H3535">
        <f>IF(ISNUMBER(SEARCH("GT",porsche_data[[#This Row],[Model]])),1,0)</f>
        <v>0</v>
      </c>
      <c r="I3535">
        <f>IF(ISNUMBER(SEARCH("RS",porsche_data[[#This Row],[Model]])),1,0)</f>
        <v>0</v>
      </c>
      <c r="J3535">
        <f>IF(ISNUMBER(SEARCH("Targa",porsche_data[[#This Row],[Body]])),1,0)</f>
        <v>0</v>
      </c>
      <c r="K3535">
        <f>IF(ISNUMBER(SEARCH("Cabriolet",porsche_data[[#This Row],[Body]])),1,0)</f>
        <v>0</v>
      </c>
      <c r="L3535" t="s">
        <v>25</v>
      </c>
      <c r="N3535" t="s">
        <v>25</v>
      </c>
      <c r="O3535" t="str">
        <f>IF(ISNUMBER(SEARCH("km",porsche_data[[#This Row],[Mileage0]])),porsche_data[[#This Row],[Mileage0]],"")</f>
        <v/>
      </c>
      <c r="P3535" t="s">
        <v>25</v>
      </c>
      <c r="R3535" t="s">
        <v>25</v>
      </c>
      <c r="T3535" t="s">
        <v>25</v>
      </c>
      <c r="U3535" t="s">
        <v>25</v>
      </c>
      <c r="V3535">
        <f>IF(porsche_data[[#This Row],[Transmission]]="Automatic",1,0)</f>
        <v>0</v>
      </c>
      <c r="W3535">
        <f>IF(porsche_data[[#This Row],[Transmission]]="PDK",1,0)</f>
        <v>0</v>
      </c>
      <c r="X3535" t="s">
        <v>25</v>
      </c>
      <c r="Y3535">
        <f>IF(porsche_data[[#This Row],[Drive]]="Rear drive",0,1)</f>
        <v>1</v>
      </c>
      <c r="Z3535" t="s">
        <v>25</v>
      </c>
      <c r="AA3535" t="s">
        <v>25</v>
      </c>
      <c r="AB3535">
        <f>IF(OR(porsche_data[[#This Row],[Interior Color]]="Black",porsche_data[[#This Row],[Interior Color]]="Beige",porsche_data[[#This Row],[Interior Color]]="Brown",porsche_data[[#This Row],[Interior Color]]="Grey"),0,1)</f>
        <v>1</v>
      </c>
      <c r="AC3535" t="s">
        <v>25</v>
      </c>
      <c r="AD35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36" spans="1:30" hidden="1" x14ac:dyDescent="0.2">
      <c r="A3536" t="s">
        <v>4506</v>
      </c>
      <c r="C3536" t="e">
        <f>ABS((porsche_data[[#This Row],[Price]]-#REF!)/#REF!)</f>
        <v>#REF!</v>
      </c>
      <c r="D3536" t="s">
        <v>654</v>
      </c>
      <c r="E3536" t="s">
        <v>513</v>
      </c>
      <c r="F3536">
        <f>IF(OR(ISNUMBER(SEARCH(" 4S",porsche_data[[#This Row],[Model]])), ISNUMBER(SEARCH(" S",porsche_data[[#This Row],[Model]]))),1,0)</f>
        <v>0</v>
      </c>
      <c r="G3536">
        <f>IF(ISNUMBER(SEARCH("Turbo",porsche_data[[#This Row],[Model]])),1,0)</f>
        <v>0</v>
      </c>
      <c r="H3536">
        <f>IF(ISNUMBER(SEARCH("GT",porsche_data[[#This Row],[Model]])),1,0)</f>
        <v>0</v>
      </c>
      <c r="I3536">
        <f>IF(ISNUMBER(SEARCH("RS",porsche_data[[#This Row],[Model]])),1,0)</f>
        <v>0</v>
      </c>
      <c r="J3536">
        <f>IF(ISNUMBER(SEARCH("Targa",porsche_data[[#This Row],[Body]])),1,0)</f>
        <v>0</v>
      </c>
      <c r="K3536">
        <f>IF(ISNUMBER(SEARCH("Cabriolet",porsche_data[[#This Row],[Body]])),1,0)</f>
        <v>0</v>
      </c>
      <c r="L3536" t="s">
        <v>44</v>
      </c>
      <c r="N3536" t="s">
        <v>25</v>
      </c>
      <c r="O3536" t="str">
        <f>IF(ISNUMBER(SEARCH("km",porsche_data[[#This Row],[Mileage0]])),porsche_data[[#This Row],[Mileage0]],"")</f>
        <v/>
      </c>
      <c r="P3536" t="s">
        <v>515</v>
      </c>
      <c r="R3536" t="s">
        <v>395</v>
      </c>
      <c r="T3536" t="s">
        <v>20</v>
      </c>
      <c r="U3536" t="s">
        <v>21</v>
      </c>
      <c r="V3536">
        <f>IF(porsche_data[[#This Row],[Transmission]]="Automatic",1,0)</f>
        <v>0</v>
      </c>
      <c r="W3536">
        <f>IF(porsche_data[[#This Row],[Transmission]]="PDK",1,0)</f>
        <v>0</v>
      </c>
      <c r="X3536" t="s">
        <v>22</v>
      </c>
      <c r="Y3536">
        <f>IF(porsche_data[[#This Row],[Drive]]="Rear drive",0,1)</f>
        <v>0</v>
      </c>
      <c r="Z3536" t="s">
        <v>23</v>
      </c>
      <c r="AA3536" t="s">
        <v>68</v>
      </c>
      <c r="AB3536">
        <f>IF(OR(porsche_data[[#This Row],[Interior Color]]="Black",porsche_data[[#This Row],[Interior Color]]="Beige",porsche_data[[#This Row],[Interior Color]]="Brown",porsche_data[[#This Row],[Interior Color]]="Grey"),0,1)</f>
        <v>0</v>
      </c>
      <c r="AC3536" t="s">
        <v>40</v>
      </c>
      <c r="AD35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37" spans="1:30" hidden="1" x14ac:dyDescent="0.2">
      <c r="A3537" t="s">
        <v>1696</v>
      </c>
      <c r="C3537" t="e">
        <f>ABS((porsche_data[[#This Row],[Price]]-#REF!)/#REF!)</f>
        <v>#REF!</v>
      </c>
      <c r="D3537" t="s">
        <v>27</v>
      </c>
      <c r="E3537" t="s">
        <v>508</v>
      </c>
      <c r="F3537">
        <f>IF(OR(ISNUMBER(SEARCH(" 4S",porsche_data[[#This Row],[Model]])), ISNUMBER(SEARCH(" S",porsche_data[[#This Row],[Model]]))),1,0)</f>
        <v>1</v>
      </c>
      <c r="G3537">
        <f>IF(ISNUMBER(SEARCH("Turbo",porsche_data[[#This Row],[Model]])),1,0)</f>
        <v>0</v>
      </c>
      <c r="H3537">
        <f>IF(ISNUMBER(SEARCH("GT",porsche_data[[#This Row],[Model]])),1,0)</f>
        <v>0</v>
      </c>
      <c r="I3537">
        <f>IF(ISNUMBER(SEARCH("RS",porsche_data[[#This Row],[Model]])),1,0)</f>
        <v>0</v>
      </c>
      <c r="J3537">
        <f>IF(ISNUMBER(SEARCH("Targa",porsche_data[[#This Row],[Body]])),1,0)</f>
        <v>0</v>
      </c>
      <c r="K3537">
        <f>IF(ISNUMBER(SEARCH("Cabriolet",porsche_data[[#This Row],[Body]])),1,0)</f>
        <v>1</v>
      </c>
      <c r="L3537" t="s">
        <v>16</v>
      </c>
      <c r="N3537" t="s">
        <v>4507</v>
      </c>
      <c r="O3537" t="str">
        <f>IF(ISNUMBER(SEARCH("km",porsche_data[[#This Row],[Mileage0]])),porsche_data[[#This Row],[Mileage0]],"")</f>
        <v>4128 km</v>
      </c>
      <c r="P3537" t="s">
        <v>289</v>
      </c>
      <c r="R3537" t="s">
        <v>270</v>
      </c>
      <c r="T3537" t="s">
        <v>20</v>
      </c>
      <c r="U3537" t="s">
        <v>31</v>
      </c>
      <c r="V3537">
        <f>IF(porsche_data[[#This Row],[Transmission]]="Automatic",1,0)</f>
        <v>0</v>
      </c>
      <c r="W3537">
        <f>IF(porsche_data[[#This Row],[Transmission]]="PDK",1,0)</f>
        <v>1</v>
      </c>
      <c r="X3537" t="s">
        <v>22</v>
      </c>
      <c r="Y3537">
        <f>IF(porsche_data[[#This Row],[Drive]]="Rear drive",0,1)</f>
        <v>0</v>
      </c>
      <c r="Z3537" t="s">
        <v>23</v>
      </c>
      <c r="AA3537" t="s">
        <v>24</v>
      </c>
      <c r="AB3537">
        <f>IF(OR(porsche_data[[#This Row],[Interior Color]]="Black",porsche_data[[#This Row],[Interior Color]]="Beige",porsche_data[[#This Row],[Interior Color]]="Brown",porsche_data[[#This Row],[Interior Color]]="Grey"),0,1)</f>
        <v>0</v>
      </c>
      <c r="AC3537" t="s">
        <v>24</v>
      </c>
      <c r="AD35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38" spans="1:30" x14ac:dyDescent="0.2">
      <c r="A3538" t="s">
        <v>777</v>
      </c>
      <c r="B3538">
        <v>69950</v>
      </c>
      <c r="C3538">
        <f>ABS((porsche_data[[#This Row],[Price]]-AVERAGE(B3470:B7925))/_xlfn.STDEV.P(B3470:B7925))</f>
        <v>1.080478694646533</v>
      </c>
      <c r="D3538" t="s">
        <v>303</v>
      </c>
      <c r="E3538" t="s">
        <v>216</v>
      </c>
      <c r="F3538">
        <f>IF(OR(ISNUMBER(SEARCH(" 4S",porsche_data[[#This Row],[Model]])), ISNUMBER(SEARCH(" S",porsche_data[[#This Row],[Model]]))),1,0)</f>
        <v>1</v>
      </c>
      <c r="G3538">
        <f>IF(ISNUMBER(SEARCH("Turbo",porsche_data[[#This Row],[Model]])),1,0)</f>
        <v>0</v>
      </c>
      <c r="H3538">
        <f>IF(ISNUMBER(SEARCH("GT",porsche_data[[#This Row],[Model]])),1,0)</f>
        <v>0</v>
      </c>
      <c r="I3538">
        <f>IF(ISNUMBER(SEARCH("RS",porsche_data[[#This Row],[Model]])),1,0)</f>
        <v>0</v>
      </c>
      <c r="J3538">
        <f>IF(ISNUMBER(SEARCH("Targa",porsche_data[[#This Row],[Body]])),1,0)</f>
        <v>0</v>
      </c>
      <c r="K3538">
        <f>IF(ISNUMBER(SEARCH("Cabriolet",porsche_data[[#This Row],[Body]])),1,0)</f>
        <v>1</v>
      </c>
      <c r="L3538" t="s">
        <v>16</v>
      </c>
      <c r="M3538">
        <v>997</v>
      </c>
      <c r="N3538" t="s">
        <v>4952</v>
      </c>
      <c r="O3538" s="3">
        <f>1*(LEFT(porsche_data[[#This Row],[Mileage0]],FIND(" ",porsche_data[[#This Row],[Mileage0]])-1))</f>
        <v>86754</v>
      </c>
      <c r="P3538" t="s">
        <v>182</v>
      </c>
      <c r="Q3538">
        <v>385</v>
      </c>
      <c r="R3538" t="s">
        <v>88</v>
      </c>
      <c r="S3538">
        <f>1*(LEFT(porsche_data[[#This Row],[Cylinder Capacity]],FIND(" ",porsche_data[[#This Row],[Cylinder Capacity]])-1))</f>
        <v>3.8</v>
      </c>
      <c r="T3538" t="s">
        <v>20</v>
      </c>
      <c r="U3538" t="s">
        <v>21</v>
      </c>
      <c r="V3538">
        <f>IF(porsche_data[[#This Row],[Transmission]]="Automatic",1,0)</f>
        <v>0</v>
      </c>
      <c r="W3538">
        <f>IF(porsche_data[[#This Row],[Transmission]]="PDK",1,0)</f>
        <v>0</v>
      </c>
      <c r="X3538" t="s">
        <v>22</v>
      </c>
      <c r="Y3538">
        <f>IF(porsche_data[[#This Row],[Drive]]="Rear drive",0,1)</f>
        <v>0</v>
      </c>
      <c r="Z3538" t="s">
        <v>23</v>
      </c>
      <c r="AA3538" t="s">
        <v>24</v>
      </c>
      <c r="AB3538">
        <f>IF(OR(porsche_data[[#This Row],[Interior Color]]="Black",porsche_data[[#This Row],[Interior Color]]="Beige",porsche_data[[#This Row],[Interior Color]]="Brown",porsche_data[[#This Row],[Interior Color]]="Grey"),0,1)</f>
        <v>0</v>
      </c>
      <c r="AC3538" t="s">
        <v>99</v>
      </c>
      <c r="AD35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39" spans="1:30" hidden="1" x14ac:dyDescent="0.2">
      <c r="A3539" t="s">
        <v>3194</v>
      </c>
      <c r="C3539" t="e">
        <f>ABS((porsche_data[[#This Row],[Price]]-#REF!)/#REF!)</f>
        <v>#REF!</v>
      </c>
      <c r="D3539" t="s">
        <v>152</v>
      </c>
      <c r="E3539" t="s">
        <v>167</v>
      </c>
      <c r="F3539">
        <f>IF(OR(ISNUMBER(SEARCH(" 4S",porsche_data[[#This Row],[Model]])), ISNUMBER(SEARCH(" S",porsche_data[[#This Row],[Model]]))),1,0)</f>
        <v>0</v>
      </c>
      <c r="G3539">
        <f>IF(ISNUMBER(SEARCH("Turbo",porsche_data[[#This Row],[Model]])),1,0)</f>
        <v>0</v>
      </c>
      <c r="H3539">
        <f>IF(ISNUMBER(SEARCH("GT",porsche_data[[#This Row],[Model]])),1,0)</f>
        <v>1</v>
      </c>
      <c r="I3539">
        <f>IF(ISNUMBER(SEARCH("RS",porsche_data[[#This Row],[Model]])),1,0)</f>
        <v>1</v>
      </c>
      <c r="J3539">
        <f>IF(ISNUMBER(SEARCH("Targa",porsche_data[[#This Row],[Body]])),1,0)</f>
        <v>0</v>
      </c>
      <c r="K3539">
        <f>IF(ISNUMBER(SEARCH("Cabriolet",porsche_data[[#This Row],[Body]])),1,0)</f>
        <v>0</v>
      </c>
      <c r="L3539" t="s">
        <v>44</v>
      </c>
      <c r="N3539" t="s">
        <v>4509</v>
      </c>
      <c r="O3539" t="str">
        <f>IF(ISNUMBER(SEARCH("km",porsche_data[[#This Row],[Mileage0]])),porsche_data[[#This Row],[Mileage0]],"")</f>
        <v>6001 km</v>
      </c>
      <c r="P3539" t="s">
        <v>141</v>
      </c>
      <c r="R3539" t="s">
        <v>111</v>
      </c>
      <c r="T3539" t="s">
        <v>20</v>
      </c>
      <c r="U3539" t="s">
        <v>31</v>
      </c>
      <c r="V3539">
        <f>IF(porsche_data[[#This Row],[Transmission]]="Automatic",1,0)</f>
        <v>0</v>
      </c>
      <c r="W3539">
        <f>IF(porsche_data[[#This Row],[Transmission]]="PDK",1,0)</f>
        <v>1</v>
      </c>
      <c r="X3539" t="s">
        <v>22</v>
      </c>
      <c r="Y3539">
        <f>IF(porsche_data[[#This Row],[Drive]]="Rear drive",0,1)</f>
        <v>0</v>
      </c>
      <c r="Z3539" t="s">
        <v>23</v>
      </c>
      <c r="AA3539" t="s">
        <v>24</v>
      </c>
      <c r="AB3539">
        <f>IF(OR(porsche_data[[#This Row],[Interior Color]]="Black",porsche_data[[#This Row],[Interior Color]]="Beige",porsche_data[[#This Row],[Interior Color]]="Brown",porsche_data[[#This Row],[Interior Color]]="Grey"),0,1)</f>
        <v>0</v>
      </c>
      <c r="AC3539" t="s">
        <v>32</v>
      </c>
      <c r="AD35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40" spans="1:30" x14ac:dyDescent="0.2">
      <c r="A3540" t="s">
        <v>777</v>
      </c>
      <c r="B3540">
        <v>69950</v>
      </c>
      <c r="C3540">
        <f>ABS((porsche_data[[#This Row],[Price]]-AVERAGE(B3472:B7927))/_xlfn.STDEV.P(B3472:B7927))</f>
        <v>1.0906755150880434</v>
      </c>
      <c r="D3540" t="s">
        <v>143</v>
      </c>
      <c r="E3540" t="s">
        <v>407</v>
      </c>
      <c r="F3540">
        <f>IF(OR(ISNUMBER(SEARCH(" 4S",porsche_data[[#This Row],[Model]])), ISNUMBER(SEARCH(" S",porsche_data[[#This Row],[Model]]))),1,0)</f>
        <v>1</v>
      </c>
      <c r="G3540">
        <f>IF(ISNUMBER(SEARCH("Turbo",porsche_data[[#This Row],[Model]])),1,0)</f>
        <v>0</v>
      </c>
      <c r="H3540">
        <f>IF(ISNUMBER(SEARCH("GT",porsche_data[[#This Row],[Model]])),1,0)</f>
        <v>0</v>
      </c>
      <c r="I3540">
        <f>IF(ISNUMBER(SEARCH("RS",porsche_data[[#This Row],[Model]])),1,0)</f>
        <v>0</v>
      </c>
      <c r="J3540">
        <f>IF(ISNUMBER(SEARCH("Targa",porsche_data[[#This Row],[Body]])),1,0)</f>
        <v>0</v>
      </c>
      <c r="K3540">
        <f>IF(ISNUMBER(SEARCH("Cabriolet",porsche_data[[#This Row],[Body]])),1,0)</f>
        <v>1</v>
      </c>
      <c r="L3540" t="s">
        <v>16</v>
      </c>
      <c r="M3540">
        <v>997</v>
      </c>
      <c r="N3540" t="s">
        <v>4975</v>
      </c>
      <c r="O3540" s="3">
        <f>1*(LEFT(porsche_data[[#This Row],[Mileage0]],FIND(" ",porsche_data[[#This Row],[Mileage0]])-1))</f>
        <v>55712</v>
      </c>
      <c r="P3540" t="s">
        <v>297</v>
      </c>
      <c r="Q3540">
        <v>355</v>
      </c>
      <c r="R3540" t="s">
        <v>88</v>
      </c>
      <c r="S3540">
        <f>1*(LEFT(porsche_data[[#This Row],[Cylinder Capacity]],FIND(" ",porsche_data[[#This Row],[Cylinder Capacity]])-1))</f>
        <v>3.8</v>
      </c>
      <c r="T3540" t="s">
        <v>20</v>
      </c>
      <c r="U3540" t="s">
        <v>21</v>
      </c>
      <c r="V3540">
        <f>IF(porsche_data[[#This Row],[Transmission]]="Automatic",1,0)</f>
        <v>0</v>
      </c>
      <c r="W3540">
        <f>IF(porsche_data[[#This Row],[Transmission]]="PDK",1,0)</f>
        <v>0</v>
      </c>
      <c r="X3540" t="s">
        <v>22</v>
      </c>
      <c r="Y3540">
        <f>IF(porsche_data[[#This Row],[Drive]]="Rear drive",0,1)</f>
        <v>0</v>
      </c>
      <c r="Z3540" t="s">
        <v>23</v>
      </c>
      <c r="AA3540" t="s">
        <v>24</v>
      </c>
      <c r="AB3540">
        <f>IF(OR(porsche_data[[#This Row],[Interior Color]]="Black",porsche_data[[#This Row],[Interior Color]]="Beige",porsche_data[[#This Row],[Interior Color]]="Brown",porsche_data[[#This Row],[Interior Color]]="Grey"),0,1)</f>
        <v>0</v>
      </c>
      <c r="AC3540" t="s">
        <v>99</v>
      </c>
      <c r="AD35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41" spans="1:30" hidden="1" x14ac:dyDescent="0.2">
      <c r="A3541" t="s">
        <v>25</v>
      </c>
      <c r="C3541" t="e">
        <f>ABS((porsche_data[[#This Row],[Price]]-#REF!)/#REF!)</f>
        <v>#REF!</v>
      </c>
      <c r="D3541" t="s">
        <v>25</v>
      </c>
      <c r="E3541" t="s">
        <v>25</v>
      </c>
      <c r="F3541">
        <f>IF(OR(ISNUMBER(SEARCH(" 4S",porsche_data[[#This Row],[Model]])), ISNUMBER(SEARCH(" S",porsche_data[[#This Row],[Model]]))),1,0)</f>
        <v>0</v>
      </c>
      <c r="G3541">
        <f>IF(ISNUMBER(SEARCH("Turbo",porsche_data[[#This Row],[Model]])),1,0)</f>
        <v>0</v>
      </c>
      <c r="H3541">
        <f>IF(ISNUMBER(SEARCH("GT",porsche_data[[#This Row],[Model]])),1,0)</f>
        <v>0</v>
      </c>
      <c r="I3541">
        <f>IF(ISNUMBER(SEARCH("RS",porsche_data[[#This Row],[Model]])),1,0)</f>
        <v>0</v>
      </c>
      <c r="J3541">
        <f>IF(ISNUMBER(SEARCH("Targa",porsche_data[[#This Row],[Body]])),1,0)</f>
        <v>0</v>
      </c>
      <c r="K3541">
        <f>IF(ISNUMBER(SEARCH("Cabriolet",porsche_data[[#This Row],[Body]])),1,0)</f>
        <v>0</v>
      </c>
      <c r="L3541" t="s">
        <v>25</v>
      </c>
      <c r="N3541" t="s">
        <v>25</v>
      </c>
      <c r="O3541" t="str">
        <f>IF(ISNUMBER(SEARCH("km",porsche_data[[#This Row],[Mileage0]])),porsche_data[[#This Row],[Mileage0]],"")</f>
        <v/>
      </c>
      <c r="P3541" t="s">
        <v>25</v>
      </c>
      <c r="R3541" t="s">
        <v>25</v>
      </c>
      <c r="T3541" t="s">
        <v>25</v>
      </c>
      <c r="U3541" t="s">
        <v>25</v>
      </c>
      <c r="V3541">
        <f>IF(porsche_data[[#This Row],[Transmission]]="Automatic",1,0)</f>
        <v>0</v>
      </c>
      <c r="W3541">
        <f>IF(porsche_data[[#This Row],[Transmission]]="PDK",1,0)</f>
        <v>0</v>
      </c>
      <c r="X3541" t="s">
        <v>25</v>
      </c>
      <c r="Y3541">
        <f>IF(porsche_data[[#This Row],[Drive]]="Rear drive",0,1)</f>
        <v>1</v>
      </c>
      <c r="Z3541" t="s">
        <v>25</v>
      </c>
      <c r="AA3541" t="s">
        <v>25</v>
      </c>
      <c r="AB3541">
        <f>IF(OR(porsche_data[[#This Row],[Interior Color]]="Black",porsche_data[[#This Row],[Interior Color]]="Beige",porsche_data[[#This Row],[Interior Color]]="Brown",porsche_data[[#This Row],[Interior Color]]="Grey"),0,1)</f>
        <v>1</v>
      </c>
      <c r="AC3541" t="s">
        <v>25</v>
      </c>
      <c r="AD35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42" spans="1:30" hidden="1" x14ac:dyDescent="0.2">
      <c r="A3542" t="s">
        <v>4511</v>
      </c>
      <c r="C3542" t="e">
        <f>ABS((porsche_data[[#This Row],[Price]]-#REF!)/#REF!)</f>
        <v>#REF!</v>
      </c>
      <c r="D3542" t="s">
        <v>184</v>
      </c>
      <c r="E3542" t="s">
        <v>167</v>
      </c>
      <c r="F3542">
        <f>IF(OR(ISNUMBER(SEARCH(" 4S",porsche_data[[#This Row],[Model]])), ISNUMBER(SEARCH(" S",porsche_data[[#This Row],[Model]]))),1,0)</f>
        <v>0</v>
      </c>
      <c r="G3542">
        <f>IF(ISNUMBER(SEARCH("Turbo",porsche_data[[#This Row],[Model]])),1,0)</f>
        <v>0</v>
      </c>
      <c r="H3542">
        <f>IF(ISNUMBER(SEARCH("GT",porsche_data[[#This Row],[Model]])),1,0)</f>
        <v>1</v>
      </c>
      <c r="I3542">
        <f>IF(ISNUMBER(SEARCH("RS",porsche_data[[#This Row],[Model]])),1,0)</f>
        <v>1</v>
      </c>
      <c r="J3542">
        <f>IF(ISNUMBER(SEARCH("Targa",porsche_data[[#This Row],[Body]])),1,0)</f>
        <v>0</v>
      </c>
      <c r="K3542">
        <f>IF(ISNUMBER(SEARCH("Cabriolet",porsche_data[[#This Row],[Body]])),1,0)</f>
        <v>0</v>
      </c>
      <c r="L3542" t="s">
        <v>44</v>
      </c>
      <c r="N3542" t="s">
        <v>4512</v>
      </c>
      <c r="O3542" t="str">
        <f>IF(ISNUMBER(SEARCH("km",porsche_data[[#This Row],[Mileage0]])),porsche_data[[#This Row],[Mileage0]],"")</f>
        <v>840 km</v>
      </c>
      <c r="P3542" t="s">
        <v>141</v>
      </c>
      <c r="R3542" t="s">
        <v>111</v>
      </c>
      <c r="T3542" t="s">
        <v>20</v>
      </c>
      <c r="U3542" t="s">
        <v>31</v>
      </c>
      <c r="V3542">
        <f>IF(porsche_data[[#This Row],[Transmission]]="Automatic",1,0)</f>
        <v>0</v>
      </c>
      <c r="W3542">
        <f>IF(porsche_data[[#This Row],[Transmission]]="PDK",1,0)</f>
        <v>1</v>
      </c>
      <c r="X3542" t="s">
        <v>22</v>
      </c>
      <c r="Y3542">
        <f>IF(porsche_data[[#This Row],[Drive]]="Rear drive",0,1)</f>
        <v>0</v>
      </c>
      <c r="Z3542" t="s">
        <v>23</v>
      </c>
      <c r="AA3542" t="s">
        <v>24</v>
      </c>
      <c r="AB3542">
        <f>IF(OR(porsche_data[[#This Row],[Interior Color]]="Black",porsche_data[[#This Row],[Interior Color]]="Beige",porsche_data[[#This Row],[Interior Color]]="Brown",porsche_data[[#This Row],[Interior Color]]="Grey"),0,1)</f>
        <v>0</v>
      </c>
      <c r="AC3542" t="s">
        <v>61</v>
      </c>
      <c r="AD35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43" spans="1:30" x14ac:dyDescent="0.2">
      <c r="A3543" t="s">
        <v>777</v>
      </c>
      <c r="B3543">
        <v>69950</v>
      </c>
      <c r="C3543">
        <f>ABS((porsche_data[[#This Row],[Price]]-AVERAGE(B3475:B7930))/_xlfn.STDEV.P(B3475:B7930))</f>
        <v>1.0958568808764442</v>
      </c>
      <c r="D3543" t="s">
        <v>143</v>
      </c>
      <c r="E3543" t="s">
        <v>407</v>
      </c>
      <c r="F3543">
        <f>IF(OR(ISNUMBER(SEARCH(" 4S",porsche_data[[#This Row],[Model]])), ISNUMBER(SEARCH(" S",porsche_data[[#This Row],[Model]]))),1,0)</f>
        <v>1</v>
      </c>
      <c r="G3543">
        <f>IF(ISNUMBER(SEARCH("Turbo",porsche_data[[#This Row],[Model]])),1,0)</f>
        <v>0</v>
      </c>
      <c r="H3543">
        <f>IF(ISNUMBER(SEARCH("GT",porsche_data[[#This Row],[Model]])),1,0)</f>
        <v>0</v>
      </c>
      <c r="I3543">
        <f>IF(ISNUMBER(SEARCH("RS",porsche_data[[#This Row],[Model]])),1,0)</f>
        <v>0</v>
      </c>
      <c r="J3543">
        <f>IF(ISNUMBER(SEARCH("Targa",porsche_data[[#This Row],[Body]])),1,0)</f>
        <v>0</v>
      </c>
      <c r="K3543">
        <f>IF(ISNUMBER(SEARCH("Cabriolet",porsche_data[[#This Row],[Body]])),1,0)</f>
        <v>1</v>
      </c>
      <c r="L3543" t="s">
        <v>16</v>
      </c>
      <c r="M3543">
        <v>997</v>
      </c>
      <c r="N3543" t="s">
        <v>4975</v>
      </c>
      <c r="O3543" s="3">
        <f>1*(LEFT(porsche_data[[#This Row],[Mileage0]],FIND(" ",porsche_data[[#This Row],[Mileage0]])-1))</f>
        <v>55712</v>
      </c>
      <c r="P3543" t="s">
        <v>297</v>
      </c>
      <c r="Q3543">
        <v>355</v>
      </c>
      <c r="R3543" t="s">
        <v>88</v>
      </c>
      <c r="S3543">
        <f>1*(LEFT(porsche_data[[#This Row],[Cylinder Capacity]],FIND(" ",porsche_data[[#This Row],[Cylinder Capacity]])-1))</f>
        <v>3.8</v>
      </c>
      <c r="T3543" t="s">
        <v>20</v>
      </c>
      <c r="U3543" t="s">
        <v>21</v>
      </c>
      <c r="V3543">
        <f>IF(porsche_data[[#This Row],[Transmission]]="Automatic",1,0)</f>
        <v>0</v>
      </c>
      <c r="W3543">
        <f>IF(porsche_data[[#This Row],[Transmission]]="PDK",1,0)</f>
        <v>0</v>
      </c>
      <c r="X3543" t="s">
        <v>22</v>
      </c>
      <c r="Y3543">
        <f>IF(porsche_data[[#This Row],[Drive]]="Rear drive",0,1)</f>
        <v>0</v>
      </c>
      <c r="Z3543" t="s">
        <v>23</v>
      </c>
      <c r="AA3543" t="s">
        <v>24</v>
      </c>
      <c r="AB3543">
        <f>IF(OR(porsche_data[[#This Row],[Interior Color]]="Black",porsche_data[[#This Row],[Interior Color]]="Beige",porsche_data[[#This Row],[Interior Color]]="Brown",porsche_data[[#This Row],[Interior Color]]="Grey"),0,1)</f>
        <v>0</v>
      </c>
      <c r="AC3543" t="s">
        <v>99</v>
      </c>
      <c r="AD35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44" spans="1:30" hidden="1" x14ac:dyDescent="0.2">
      <c r="A3544" t="s">
        <v>25</v>
      </c>
      <c r="C3544" t="e">
        <f>ABS((porsche_data[[#This Row],[Price]]-#REF!)/#REF!)</f>
        <v>#REF!</v>
      </c>
      <c r="D3544" t="s">
        <v>410</v>
      </c>
      <c r="E3544" t="s">
        <v>4514</v>
      </c>
      <c r="F3544">
        <f>IF(OR(ISNUMBER(SEARCH(" 4S",porsche_data[[#This Row],[Model]])), ISNUMBER(SEARCH(" S",porsche_data[[#This Row],[Model]]))),1,0)</f>
        <v>0</v>
      </c>
      <c r="G3544">
        <f>IF(ISNUMBER(SEARCH("Turbo",porsche_data[[#This Row],[Model]])),1,0)</f>
        <v>0</v>
      </c>
      <c r="H3544">
        <f>IF(ISNUMBER(SEARCH("GT",porsche_data[[#This Row],[Model]])),1,0)</f>
        <v>1</v>
      </c>
      <c r="I3544">
        <f>IF(ISNUMBER(SEARCH("RS",porsche_data[[#This Row],[Model]])),1,0)</f>
        <v>0</v>
      </c>
      <c r="J3544">
        <f>IF(ISNUMBER(SEARCH("Targa",porsche_data[[#This Row],[Body]])),1,0)</f>
        <v>0</v>
      </c>
      <c r="K3544">
        <f>IF(ISNUMBER(SEARCH("Cabriolet",porsche_data[[#This Row],[Body]])),1,0)</f>
        <v>0</v>
      </c>
      <c r="L3544" t="s">
        <v>316</v>
      </c>
      <c r="N3544" t="s">
        <v>4515</v>
      </c>
      <c r="O3544" t="str">
        <f>IF(ISNUMBER(SEARCH("km",porsche_data[[#This Row],[Mileage0]])),porsche_data[[#This Row],[Mileage0]],"")</f>
        <v>25723 km</v>
      </c>
      <c r="P3544" t="s">
        <v>4516</v>
      </c>
      <c r="R3544" t="s">
        <v>748</v>
      </c>
      <c r="T3544" t="s">
        <v>20</v>
      </c>
      <c r="U3544" t="s">
        <v>21</v>
      </c>
      <c r="V3544">
        <f>IF(porsche_data[[#This Row],[Transmission]]="Automatic",1,0)</f>
        <v>0</v>
      </c>
      <c r="W3544">
        <f>IF(porsche_data[[#This Row],[Transmission]]="PDK",1,0)</f>
        <v>0</v>
      </c>
      <c r="X3544" t="s">
        <v>22</v>
      </c>
      <c r="Y3544">
        <f>IF(porsche_data[[#This Row],[Drive]]="Rear drive",0,1)</f>
        <v>0</v>
      </c>
      <c r="Z3544" t="s">
        <v>23</v>
      </c>
      <c r="AA3544" t="s">
        <v>54</v>
      </c>
      <c r="AB3544">
        <f>IF(OR(porsche_data[[#This Row],[Interior Color]]="Black",porsche_data[[#This Row],[Interior Color]]="Beige",porsche_data[[#This Row],[Interior Color]]="Brown",porsche_data[[#This Row],[Interior Color]]="Grey"),0,1)</f>
        <v>1</v>
      </c>
      <c r="AC3544" t="s">
        <v>116</v>
      </c>
      <c r="AD35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45" spans="1:30" x14ac:dyDescent="0.2">
      <c r="A3545" t="s">
        <v>3277</v>
      </c>
      <c r="B3545">
        <v>69911</v>
      </c>
      <c r="C3545">
        <f>ABS((porsche_data[[#This Row],[Price]]-AVERAGE(B3477:B7932))/_xlfn.STDEV.P(B3477:B7932))</f>
        <v>1.0923968897292329</v>
      </c>
      <c r="D3545" t="s">
        <v>1055</v>
      </c>
      <c r="E3545" t="s">
        <v>505</v>
      </c>
      <c r="F3545">
        <f>IF(OR(ISNUMBER(SEARCH(" 4S",porsche_data[[#This Row],[Model]])), ISNUMBER(SEARCH(" S",porsche_data[[#This Row],[Model]]))),1,0)</f>
        <v>0</v>
      </c>
      <c r="G3545">
        <f>IF(ISNUMBER(SEARCH("Turbo",porsche_data[[#This Row],[Model]])),1,0)</f>
        <v>0</v>
      </c>
      <c r="H3545">
        <f>IF(ISNUMBER(SEARCH("GT",porsche_data[[#This Row],[Model]])),1,0)</f>
        <v>0</v>
      </c>
      <c r="I3545">
        <f>IF(ISNUMBER(SEARCH("RS",porsche_data[[#This Row],[Model]])),1,0)</f>
        <v>0</v>
      </c>
      <c r="J3545">
        <f>IF(ISNUMBER(SEARCH("Targa",porsche_data[[#This Row],[Body]])),1,0)</f>
        <v>0</v>
      </c>
      <c r="K3545">
        <f>IF(ISNUMBER(SEARCH("Cabriolet",porsche_data[[#This Row],[Body]])),1,0)</f>
        <v>1</v>
      </c>
      <c r="L3545" t="s">
        <v>16</v>
      </c>
      <c r="M3545">
        <v>911</v>
      </c>
      <c r="N3545" t="s">
        <v>3278</v>
      </c>
      <c r="O3545" s="3">
        <f>1*(LEFT(porsche_data[[#This Row],[Mileage0]],FIND(" ",porsche_data[[#This Row],[Mileage0]])-1))</f>
        <v>163000</v>
      </c>
      <c r="P3545" t="s">
        <v>59</v>
      </c>
      <c r="Q3545">
        <v>231</v>
      </c>
      <c r="R3545" t="s">
        <v>60</v>
      </c>
      <c r="S3545">
        <f>1*(LEFT(porsche_data[[#This Row],[Cylinder Capacity]],FIND(" ",porsche_data[[#This Row],[Cylinder Capacity]])-1))</f>
        <v>3.2</v>
      </c>
      <c r="T3545" t="s">
        <v>20</v>
      </c>
      <c r="U3545" t="s">
        <v>21</v>
      </c>
      <c r="V3545">
        <f>IF(porsche_data[[#This Row],[Transmission]]="Automatic",1,0)</f>
        <v>0</v>
      </c>
      <c r="W3545">
        <f>IF(porsche_data[[#This Row],[Transmission]]="PDK",1,0)</f>
        <v>0</v>
      </c>
      <c r="X3545" t="s">
        <v>22</v>
      </c>
      <c r="Y3545">
        <f>IF(porsche_data[[#This Row],[Drive]]="Rear drive",0,1)</f>
        <v>0</v>
      </c>
      <c r="Z3545" t="s">
        <v>23</v>
      </c>
      <c r="AA3545" t="s">
        <v>54</v>
      </c>
      <c r="AB3545">
        <f>IF(OR(porsche_data[[#This Row],[Interior Color]]="Black",porsche_data[[#This Row],[Interior Color]]="Beige",porsche_data[[#This Row],[Interior Color]]="Brown",porsche_data[[#This Row],[Interior Color]]="Grey"),0,1)</f>
        <v>1</v>
      </c>
      <c r="AC3545" t="s">
        <v>54</v>
      </c>
      <c r="AD35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46" spans="1:30" hidden="1" x14ac:dyDescent="0.2">
      <c r="A3546" t="s">
        <v>3277</v>
      </c>
      <c r="B3546">
        <v>69911</v>
      </c>
      <c r="C3546" t="e">
        <f>ABS((porsche_data[[#This Row],[Price]]-#REF!)/#REF!)</f>
        <v>#REF!</v>
      </c>
      <c r="D3546" t="s">
        <v>433</v>
      </c>
      <c r="E3546" t="s">
        <v>226</v>
      </c>
      <c r="F3546">
        <f>IF(OR(ISNUMBER(SEARCH(" 4S",porsche_data[[#This Row],[Model]])), ISNUMBER(SEARCH(" S",porsche_data[[#This Row],[Model]]))),1,0)</f>
        <v>0</v>
      </c>
      <c r="G3546">
        <f>IF(ISNUMBER(SEARCH("Turbo",porsche_data[[#This Row],[Model]])),1,0)</f>
        <v>0</v>
      </c>
      <c r="H3546">
        <f>IF(ISNUMBER(SEARCH("GT",porsche_data[[#This Row],[Model]])),1,0)</f>
        <v>0</v>
      </c>
      <c r="I3546">
        <f>IF(ISNUMBER(SEARCH("RS",porsche_data[[#This Row],[Model]])),1,0)</f>
        <v>0</v>
      </c>
      <c r="J3546">
        <f>IF(ISNUMBER(SEARCH("Targa",porsche_data[[#This Row],[Body]])),1,0)</f>
        <v>0</v>
      </c>
      <c r="K3546">
        <f>IF(ISNUMBER(SEARCH("Cabriolet",porsche_data[[#This Row],[Body]])),1,0)</f>
        <v>1</v>
      </c>
      <c r="L3546" t="s">
        <v>16</v>
      </c>
      <c r="N3546" t="s">
        <v>3558</v>
      </c>
      <c r="O3546" t="str">
        <f>IF(ISNUMBER(SEARCH("km",porsche_data[[#This Row],[Mileage0]])),porsche_data[[#This Row],[Mileage0]],"")</f>
        <v>304377 km</v>
      </c>
      <c r="P3546" t="s">
        <v>59</v>
      </c>
      <c r="R3546" t="s">
        <v>25</v>
      </c>
      <c r="T3546" t="s">
        <v>20</v>
      </c>
      <c r="U3546" t="s">
        <v>21</v>
      </c>
      <c r="V3546">
        <f>IF(porsche_data[[#This Row],[Transmission]]="Automatic",1,0)</f>
        <v>0</v>
      </c>
      <c r="W3546">
        <f>IF(porsche_data[[#This Row],[Transmission]]="PDK",1,0)</f>
        <v>0</v>
      </c>
      <c r="X3546" t="s">
        <v>22</v>
      </c>
      <c r="Y3546">
        <f>IF(porsche_data[[#This Row],[Drive]]="Rear drive",0,1)</f>
        <v>0</v>
      </c>
      <c r="Z3546" t="s">
        <v>23</v>
      </c>
      <c r="AA3546" t="s">
        <v>24</v>
      </c>
      <c r="AB3546">
        <f>IF(OR(porsche_data[[#This Row],[Interior Color]]="Black",porsche_data[[#This Row],[Interior Color]]="Beige",porsche_data[[#This Row],[Interior Color]]="Brown",porsche_data[[#This Row],[Interior Color]]="Grey"),0,1)</f>
        <v>0</v>
      </c>
      <c r="AC3546" t="s">
        <v>54</v>
      </c>
      <c r="AD35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47" spans="1:30" hidden="1" x14ac:dyDescent="0.2">
      <c r="A3547" t="s">
        <v>25</v>
      </c>
      <c r="C3547" t="e">
        <f>ABS((porsche_data[[#This Row],[Price]]-#REF!)/#REF!)</f>
        <v>#REF!</v>
      </c>
      <c r="D3547" t="s">
        <v>25</v>
      </c>
      <c r="E3547" t="s">
        <v>25</v>
      </c>
      <c r="F3547">
        <f>IF(OR(ISNUMBER(SEARCH(" 4S",porsche_data[[#This Row],[Model]])), ISNUMBER(SEARCH(" S",porsche_data[[#This Row],[Model]]))),1,0)</f>
        <v>0</v>
      </c>
      <c r="G3547">
        <f>IF(ISNUMBER(SEARCH("Turbo",porsche_data[[#This Row],[Model]])),1,0)</f>
        <v>0</v>
      </c>
      <c r="H3547">
        <f>IF(ISNUMBER(SEARCH("GT",porsche_data[[#This Row],[Model]])),1,0)</f>
        <v>0</v>
      </c>
      <c r="I3547">
        <f>IF(ISNUMBER(SEARCH("RS",porsche_data[[#This Row],[Model]])),1,0)</f>
        <v>0</v>
      </c>
      <c r="J3547">
        <f>IF(ISNUMBER(SEARCH("Targa",porsche_data[[#This Row],[Body]])),1,0)</f>
        <v>0</v>
      </c>
      <c r="K3547">
        <f>IF(ISNUMBER(SEARCH("Cabriolet",porsche_data[[#This Row],[Body]])),1,0)</f>
        <v>0</v>
      </c>
      <c r="L3547" t="s">
        <v>25</v>
      </c>
      <c r="N3547" t="s">
        <v>25</v>
      </c>
      <c r="O3547" t="str">
        <f>IF(ISNUMBER(SEARCH("km",porsche_data[[#This Row],[Mileage0]])),porsche_data[[#This Row],[Mileage0]],"")</f>
        <v/>
      </c>
      <c r="P3547" t="s">
        <v>25</v>
      </c>
      <c r="R3547" t="s">
        <v>25</v>
      </c>
      <c r="T3547" t="s">
        <v>25</v>
      </c>
      <c r="U3547" t="s">
        <v>25</v>
      </c>
      <c r="V3547">
        <f>IF(porsche_data[[#This Row],[Transmission]]="Automatic",1,0)</f>
        <v>0</v>
      </c>
      <c r="W3547">
        <f>IF(porsche_data[[#This Row],[Transmission]]="PDK",1,0)</f>
        <v>0</v>
      </c>
      <c r="X3547" t="s">
        <v>25</v>
      </c>
      <c r="Y3547">
        <f>IF(porsche_data[[#This Row],[Drive]]="Rear drive",0,1)</f>
        <v>1</v>
      </c>
      <c r="Z3547" t="s">
        <v>25</v>
      </c>
      <c r="AA3547" t="s">
        <v>25</v>
      </c>
      <c r="AB3547">
        <f>IF(OR(porsche_data[[#This Row],[Interior Color]]="Black",porsche_data[[#This Row],[Interior Color]]="Beige",porsche_data[[#This Row],[Interior Color]]="Brown",porsche_data[[#This Row],[Interior Color]]="Grey"),0,1)</f>
        <v>1</v>
      </c>
      <c r="AC3547" t="s">
        <v>25</v>
      </c>
      <c r="AD35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48" spans="1:30" hidden="1" x14ac:dyDescent="0.2">
      <c r="A3548" t="s">
        <v>4519</v>
      </c>
      <c r="C3548" t="e">
        <f>ABS((porsche_data[[#This Row],[Price]]-#REF!)/#REF!)</f>
        <v>#REF!</v>
      </c>
      <c r="D3548" t="s">
        <v>70</v>
      </c>
      <c r="E3548" t="s">
        <v>76</v>
      </c>
      <c r="F3548">
        <f>IF(OR(ISNUMBER(SEARCH(" 4S",porsche_data[[#This Row],[Model]])), ISNUMBER(SEARCH(" S",porsche_data[[#This Row],[Model]]))),1,0)</f>
        <v>1</v>
      </c>
      <c r="G3548">
        <f>IF(ISNUMBER(SEARCH("Turbo",porsche_data[[#This Row],[Model]])),1,0)</f>
        <v>0</v>
      </c>
      <c r="H3548">
        <f>IF(ISNUMBER(SEARCH("GT",porsche_data[[#This Row],[Model]])),1,0)</f>
        <v>0</v>
      </c>
      <c r="I3548">
        <f>IF(ISNUMBER(SEARCH("RS",porsche_data[[#This Row],[Model]])),1,0)</f>
        <v>0</v>
      </c>
      <c r="J3548">
        <f>IF(ISNUMBER(SEARCH("Targa",porsche_data[[#This Row],[Body]])),1,0)</f>
        <v>1</v>
      </c>
      <c r="K3548">
        <f>IF(ISNUMBER(SEARCH("Cabriolet",porsche_data[[#This Row],[Body]])),1,0)</f>
        <v>0</v>
      </c>
      <c r="L3548" t="s">
        <v>36</v>
      </c>
      <c r="N3548" t="s">
        <v>4520</v>
      </c>
      <c r="O3548" t="str">
        <f>IF(ISNUMBER(SEARCH("km",porsche_data[[#This Row],[Mileage0]])),porsche_data[[#This Row],[Mileage0]],"")</f>
        <v>46772 km</v>
      </c>
      <c r="P3548" t="s">
        <v>73</v>
      </c>
      <c r="R3548" t="s">
        <v>78</v>
      </c>
      <c r="T3548" t="s">
        <v>20</v>
      </c>
      <c r="U3548" t="s">
        <v>31</v>
      </c>
      <c r="V3548">
        <f>IF(porsche_data[[#This Row],[Transmission]]="Automatic",1,0)</f>
        <v>0</v>
      </c>
      <c r="W3548">
        <f>IF(porsche_data[[#This Row],[Transmission]]="PDK",1,0)</f>
        <v>1</v>
      </c>
      <c r="X3548" t="s">
        <v>46</v>
      </c>
      <c r="Y3548">
        <f>IF(porsche_data[[#This Row],[Drive]]="Rear drive",0,1)</f>
        <v>1</v>
      </c>
      <c r="Z3548" t="s">
        <v>23</v>
      </c>
      <c r="AA3548" t="s">
        <v>24</v>
      </c>
      <c r="AB3548">
        <f>IF(OR(porsche_data[[#This Row],[Interior Color]]="Black",porsche_data[[#This Row],[Interior Color]]="Beige",porsche_data[[#This Row],[Interior Color]]="Brown",porsche_data[[#This Row],[Interior Color]]="Grey"),0,1)</f>
        <v>0</v>
      </c>
      <c r="AC3548" t="s">
        <v>99</v>
      </c>
      <c r="AD35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49" spans="1:30" hidden="1" x14ac:dyDescent="0.2">
      <c r="A3549" t="s">
        <v>4858</v>
      </c>
      <c r="C3549" t="e">
        <f>ABS((porsche_data[[#This Row],[Price]]-#REF!)/#REF!)</f>
        <v>#REF!</v>
      </c>
      <c r="D3549" t="s">
        <v>767</v>
      </c>
      <c r="E3549" t="s">
        <v>655</v>
      </c>
      <c r="F3549">
        <f>IF(OR(ISNUMBER(SEARCH(" 4S",porsche_data[[#This Row],[Model]])), ISNUMBER(SEARCH(" S",porsche_data[[#This Row],[Model]]))),1,0)</f>
        <v>1</v>
      </c>
      <c r="G3549">
        <f>IF(ISNUMBER(SEARCH("Turbo",porsche_data[[#This Row],[Model]])),1,0)</f>
        <v>0</v>
      </c>
      <c r="H3549">
        <f>IF(ISNUMBER(SEARCH("GT",porsche_data[[#This Row],[Model]])),1,0)</f>
        <v>0</v>
      </c>
      <c r="I3549">
        <f>IF(ISNUMBER(SEARCH("RS",porsche_data[[#This Row],[Model]])),1,0)</f>
        <v>0</v>
      </c>
      <c r="J3549">
        <f>IF(ISNUMBER(SEARCH("Targa",porsche_data[[#This Row],[Body]])),1,0)</f>
        <v>1</v>
      </c>
      <c r="K3549">
        <f>IF(ISNUMBER(SEARCH("Cabriolet",porsche_data[[#This Row],[Body]])),1,0)</f>
        <v>0</v>
      </c>
      <c r="L3549" t="s">
        <v>36</v>
      </c>
      <c r="N3549" t="s">
        <v>4859</v>
      </c>
      <c r="O3549" t="str">
        <f>IF(ISNUMBER(SEARCH("km",porsche_data[[#This Row],[Mileage0]])),porsche_data[[#This Row],[Mileage0]],"")</f>
        <v>249910 km</v>
      </c>
      <c r="P3549" t="s">
        <v>435</v>
      </c>
      <c r="R3549" t="s">
        <v>67</v>
      </c>
      <c r="T3549" t="s">
        <v>20</v>
      </c>
      <c r="U3549" t="s">
        <v>21</v>
      </c>
      <c r="V3549">
        <f>IF(porsche_data[[#This Row],[Transmission]]="Automatic",1,0)</f>
        <v>0</v>
      </c>
      <c r="W3549">
        <f>IF(porsche_data[[#This Row],[Transmission]]="PDK",1,0)</f>
        <v>0</v>
      </c>
      <c r="X3549" t="s">
        <v>22</v>
      </c>
      <c r="Y3549">
        <f>IF(porsche_data[[#This Row],[Drive]]="Rear drive",0,1)</f>
        <v>0</v>
      </c>
      <c r="Z3549" t="s">
        <v>23</v>
      </c>
      <c r="AA3549" t="s">
        <v>24</v>
      </c>
      <c r="AB3549">
        <f>IF(OR(porsche_data[[#This Row],[Interior Color]]="Black",porsche_data[[#This Row],[Interior Color]]="Beige",porsche_data[[#This Row],[Interior Color]]="Brown",porsche_data[[#This Row],[Interior Color]]="Grey"),0,1)</f>
        <v>0</v>
      </c>
      <c r="AC3549" t="s">
        <v>116</v>
      </c>
      <c r="AD35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50" spans="1:30" hidden="1" x14ac:dyDescent="0.2">
      <c r="A3550" t="s">
        <v>3277</v>
      </c>
      <c r="B3550">
        <v>69911</v>
      </c>
      <c r="C3550" t="e">
        <f>ABS((porsche_data[[#This Row],[Price]]-#REF!)/#REF!)</f>
        <v>#REF!</v>
      </c>
      <c r="D3550" t="s">
        <v>433</v>
      </c>
      <c r="E3550" t="s">
        <v>226</v>
      </c>
      <c r="F3550">
        <f>IF(OR(ISNUMBER(SEARCH(" 4S",porsche_data[[#This Row],[Model]])), ISNUMBER(SEARCH(" S",porsche_data[[#This Row],[Model]]))),1,0)</f>
        <v>0</v>
      </c>
      <c r="G3550">
        <f>IF(ISNUMBER(SEARCH("Turbo",porsche_data[[#This Row],[Model]])),1,0)</f>
        <v>0</v>
      </c>
      <c r="H3550">
        <f>IF(ISNUMBER(SEARCH("GT",porsche_data[[#This Row],[Model]])),1,0)</f>
        <v>0</v>
      </c>
      <c r="I3550">
        <f>IF(ISNUMBER(SEARCH("RS",porsche_data[[#This Row],[Model]])),1,0)</f>
        <v>0</v>
      </c>
      <c r="J3550">
        <f>IF(ISNUMBER(SEARCH("Targa",porsche_data[[#This Row],[Body]])),1,0)</f>
        <v>0</v>
      </c>
      <c r="K3550">
        <f>IF(ISNUMBER(SEARCH("Cabriolet",porsche_data[[#This Row],[Body]])),1,0)</f>
        <v>1</v>
      </c>
      <c r="L3550" t="s">
        <v>16</v>
      </c>
      <c r="N3550" t="s">
        <v>3558</v>
      </c>
      <c r="O3550" t="str">
        <f>IF(ISNUMBER(SEARCH("km",porsche_data[[#This Row],[Mileage0]])),porsche_data[[#This Row],[Mileage0]],"")</f>
        <v>304377 km</v>
      </c>
      <c r="P3550" t="s">
        <v>59</v>
      </c>
      <c r="R3550" t="s">
        <v>25</v>
      </c>
      <c r="T3550" t="s">
        <v>20</v>
      </c>
      <c r="U3550" t="s">
        <v>21</v>
      </c>
      <c r="V3550">
        <f>IF(porsche_data[[#This Row],[Transmission]]="Automatic",1,0)</f>
        <v>0</v>
      </c>
      <c r="W3550">
        <f>IF(porsche_data[[#This Row],[Transmission]]="PDK",1,0)</f>
        <v>0</v>
      </c>
      <c r="X3550" t="s">
        <v>22</v>
      </c>
      <c r="Y3550">
        <f>IF(porsche_data[[#This Row],[Drive]]="Rear drive",0,1)</f>
        <v>0</v>
      </c>
      <c r="Z3550" t="s">
        <v>23</v>
      </c>
      <c r="AA3550" t="s">
        <v>24</v>
      </c>
      <c r="AB3550">
        <f>IF(OR(porsche_data[[#This Row],[Interior Color]]="Black",porsche_data[[#This Row],[Interior Color]]="Beige",porsche_data[[#This Row],[Interior Color]]="Brown",porsche_data[[#This Row],[Interior Color]]="Grey"),0,1)</f>
        <v>0</v>
      </c>
      <c r="AC3550" t="s">
        <v>54</v>
      </c>
      <c r="AD35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51" spans="1:30" x14ac:dyDescent="0.2">
      <c r="A3551" t="s">
        <v>600</v>
      </c>
      <c r="B3551">
        <v>69900</v>
      </c>
      <c r="C3551">
        <f>ABS((porsche_data[[#This Row],[Price]]-AVERAGE(B3483:B7938))/_xlfn.STDEV.P(B3483:B7938))</f>
        <v>1.0966313281571405</v>
      </c>
      <c r="D3551" t="s">
        <v>209</v>
      </c>
      <c r="E3551" t="s">
        <v>505</v>
      </c>
      <c r="F3551">
        <f>IF(OR(ISNUMBER(SEARCH(" 4S",porsche_data[[#This Row],[Model]])), ISNUMBER(SEARCH(" S",porsche_data[[#This Row],[Model]]))),1,0)</f>
        <v>0</v>
      </c>
      <c r="G3551">
        <f>IF(ISNUMBER(SEARCH("Turbo",porsche_data[[#This Row],[Model]])),1,0)</f>
        <v>0</v>
      </c>
      <c r="H3551">
        <f>IF(ISNUMBER(SEARCH("GT",porsche_data[[#This Row],[Model]])),1,0)</f>
        <v>0</v>
      </c>
      <c r="I3551">
        <f>IF(ISNUMBER(SEARCH("RS",porsche_data[[#This Row],[Model]])),1,0)</f>
        <v>0</v>
      </c>
      <c r="J3551">
        <f>IF(ISNUMBER(SEARCH("Targa",porsche_data[[#This Row],[Body]])),1,0)</f>
        <v>0</v>
      </c>
      <c r="K3551">
        <f>IF(ISNUMBER(SEARCH("Cabriolet",porsche_data[[#This Row],[Body]])),1,0)</f>
        <v>0</v>
      </c>
      <c r="L3551" t="s">
        <v>44</v>
      </c>
      <c r="M3551">
        <v>911</v>
      </c>
      <c r="N3551" t="s">
        <v>601</v>
      </c>
      <c r="O3551" s="3">
        <f>1*(LEFT(porsche_data[[#This Row],[Mileage0]],FIND(" ",porsche_data[[#This Row],[Mileage0]])-1))</f>
        <v>204500</v>
      </c>
      <c r="P3551" t="s">
        <v>59</v>
      </c>
      <c r="Q3551">
        <v>231</v>
      </c>
      <c r="R3551" t="s">
        <v>60</v>
      </c>
      <c r="S3551">
        <f>1*(LEFT(porsche_data[[#This Row],[Cylinder Capacity]],FIND(" ",porsche_data[[#This Row],[Cylinder Capacity]])-1))</f>
        <v>3.2</v>
      </c>
      <c r="T3551" t="s">
        <v>20</v>
      </c>
      <c r="U3551" t="s">
        <v>21</v>
      </c>
      <c r="V3551">
        <f>IF(porsche_data[[#This Row],[Transmission]]="Automatic",1,0)</f>
        <v>0</v>
      </c>
      <c r="W3551">
        <f>IF(porsche_data[[#This Row],[Transmission]]="PDK",1,0)</f>
        <v>0</v>
      </c>
      <c r="X3551" t="s">
        <v>22</v>
      </c>
      <c r="Y3551">
        <f>IF(porsche_data[[#This Row],[Drive]]="Rear drive",0,1)</f>
        <v>0</v>
      </c>
      <c r="Z3551" t="s">
        <v>23</v>
      </c>
      <c r="AA3551" t="s">
        <v>116</v>
      </c>
      <c r="AB3551">
        <f>IF(OR(porsche_data[[#This Row],[Interior Color]]="Black",porsche_data[[#This Row],[Interior Color]]="Beige",porsche_data[[#This Row],[Interior Color]]="Brown",porsche_data[[#This Row],[Interior Color]]="Grey"),0,1)</f>
        <v>1</v>
      </c>
      <c r="AC3551" t="s">
        <v>61</v>
      </c>
      <c r="AD35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52" spans="1:30" hidden="1" x14ac:dyDescent="0.2">
      <c r="A3552" t="s">
        <v>4525</v>
      </c>
      <c r="C3552" t="e">
        <f>ABS((porsche_data[[#This Row],[Price]]-#REF!)/#REF!)</f>
        <v>#REF!</v>
      </c>
      <c r="D3552" t="s">
        <v>106</v>
      </c>
      <c r="E3552" t="s">
        <v>64</v>
      </c>
      <c r="F3552">
        <f>IF(OR(ISNUMBER(SEARCH(" 4S",porsche_data[[#This Row],[Model]])), ISNUMBER(SEARCH(" S",porsche_data[[#This Row],[Model]]))),1,0)</f>
        <v>1</v>
      </c>
      <c r="G3552">
        <f>IF(ISNUMBER(SEARCH("Turbo",porsche_data[[#This Row],[Model]])),1,0)</f>
        <v>0</v>
      </c>
      <c r="H3552">
        <f>IF(ISNUMBER(SEARCH("GT",porsche_data[[#This Row],[Model]])),1,0)</f>
        <v>0</v>
      </c>
      <c r="I3552">
        <f>IF(ISNUMBER(SEARCH("RS",porsche_data[[#This Row],[Model]])),1,0)</f>
        <v>0</v>
      </c>
      <c r="J3552">
        <f>IF(ISNUMBER(SEARCH("Targa",porsche_data[[#This Row],[Body]])),1,0)</f>
        <v>0</v>
      </c>
      <c r="K3552">
        <f>IF(ISNUMBER(SEARCH("Cabriolet",porsche_data[[#This Row],[Body]])),1,0)</f>
        <v>1</v>
      </c>
      <c r="L3552" t="s">
        <v>16</v>
      </c>
      <c r="N3552" t="s">
        <v>4526</v>
      </c>
      <c r="O3552" t="str">
        <f>IF(ISNUMBER(SEARCH("km",porsche_data[[#This Row],[Mileage0]])),porsche_data[[#This Row],[Mileage0]],"")</f>
        <v>61770 km</v>
      </c>
      <c r="P3552" t="s">
        <v>66</v>
      </c>
      <c r="R3552" t="s">
        <v>67</v>
      </c>
      <c r="T3552" t="s">
        <v>20</v>
      </c>
      <c r="U3552" t="s">
        <v>31</v>
      </c>
      <c r="V3552">
        <f>IF(porsche_data[[#This Row],[Transmission]]="Automatic",1,0)</f>
        <v>0</v>
      </c>
      <c r="W3552">
        <f>IF(porsche_data[[#This Row],[Transmission]]="PDK",1,0)</f>
        <v>1</v>
      </c>
      <c r="X3552" t="s">
        <v>46</v>
      </c>
      <c r="Y3552">
        <f>IF(porsche_data[[#This Row],[Drive]]="Rear drive",0,1)</f>
        <v>1</v>
      </c>
      <c r="Z3552" t="s">
        <v>23</v>
      </c>
      <c r="AA3552" t="s">
        <v>24</v>
      </c>
      <c r="AB3552">
        <f>IF(OR(porsche_data[[#This Row],[Interior Color]]="Black",porsche_data[[#This Row],[Interior Color]]="Beige",porsche_data[[#This Row],[Interior Color]]="Brown",porsche_data[[#This Row],[Interior Color]]="Grey"),0,1)</f>
        <v>0</v>
      </c>
      <c r="AC3552" t="s">
        <v>61</v>
      </c>
      <c r="AD35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53" spans="1:30" hidden="1" x14ac:dyDescent="0.2">
      <c r="A3553" t="s">
        <v>4525</v>
      </c>
      <c r="C3553" t="e">
        <f>ABS((porsche_data[[#This Row],[Price]]-#REF!)/#REF!)</f>
        <v>#REF!</v>
      </c>
      <c r="D3553" t="s">
        <v>93</v>
      </c>
      <c r="E3553" t="s">
        <v>64</v>
      </c>
      <c r="F3553">
        <f>IF(OR(ISNUMBER(SEARCH(" 4S",porsche_data[[#This Row],[Model]])), ISNUMBER(SEARCH(" S",porsche_data[[#This Row],[Model]]))),1,0)</f>
        <v>1</v>
      </c>
      <c r="G3553">
        <f>IF(ISNUMBER(SEARCH("Turbo",porsche_data[[#This Row],[Model]])),1,0)</f>
        <v>0</v>
      </c>
      <c r="H3553">
        <f>IF(ISNUMBER(SEARCH("GT",porsche_data[[#This Row],[Model]])),1,0)</f>
        <v>0</v>
      </c>
      <c r="I3553">
        <f>IF(ISNUMBER(SEARCH("RS",porsche_data[[#This Row],[Model]])),1,0)</f>
        <v>0</v>
      </c>
      <c r="J3553">
        <f>IF(ISNUMBER(SEARCH("Targa",porsche_data[[#This Row],[Body]])),1,0)</f>
        <v>0</v>
      </c>
      <c r="K3553">
        <f>IF(ISNUMBER(SEARCH("Cabriolet",porsche_data[[#This Row],[Body]])),1,0)</f>
        <v>0</v>
      </c>
      <c r="L3553" t="s">
        <v>44</v>
      </c>
      <c r="N3553" t="s">
        <v>4527</v>
      </c>
      <c r="O3553" t="str">
        <f>IF(ISNUMBER(SEARCH("km",porsche_data[[#This Row],[Mileage0]])),porsche_data[[#This Row],[Mileage0]],"")</f>
        <v>54987 km</v>
      </c>
      <c r="P3553" t="s">
        <v>66</v>
      </c>
      <c r="R3553" t="s">
        <v>67</v>
      </c>
      <c r="T3553" t="s">
        <v>20</v>
      </c>
      <c r="U3553" t="s">
        <v>31</v>
      </c>
      <c r="V3553">
        <f>IF(porsche_data[[#This Row],[Transmission]]="Automatic",1,0)</f>
        <v>0</v>
      </c>
      <c r="W3553">
        <f>IF(porsche_data[[#This Row],[Transmission]]="PDK",1,0)</f>
        <v>1</v>
      </c>
      <c r="X3553" t="s">
        <v>46</v>
      </c>
      <c r="Y3553">
        <f>IF(porsche_data[[#This Row],[Drive]]="Rear drive",0,1)</f>
        <v>1</v>
      </c>
      <c r="Z3553" t="s">
        <v>23</v>
      </c>
      <c r="AA3553" t="s">
        <v>24</v>
      </c>
      <c r="AB3553">
        <f>IF(OR(porsche_data[[#This Row],[Interior Color]]="Black",porsche_data[[#This Row],[Interior Color]]="Beige",porsche_data[[#This Row],[Interior Color]]="Brown",porsche_data[[#This Row],[Interior Color]]="Grey"),0,1)</f>
        <v>0</v>
      </c>
      <c r="AC3553" t="s">
        <v>61</v>
      </c>
      <c r="AD35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54" spans="1:30" hidden="1" x14ac:dyDescent="0.2">
      <c r="A3554" t="s">
        <v>4528</v>
      </c>
      <c r="C3554" t="e">
        <f>ABS((porsche_data[[#This Row],[Price]]-#REF!)/#REF!)</f>
        <v>#REF!</v>
      </c>
      <c r="D3554" t="s">
        <v>163</v>
      </c>
      <c r="E3554" t="s">
        <v>190</v>
      </c>
      <c r="F3554">
        <f>IF(OR(ISNUMBER(SEARCH(" 4S",porsche_data[[#This Row],[Model]])), ISNUMBER(SEARCH(" S",porsche_data[[#This Row],[Model]]))),1,0)</f>
        <v>0</v>
      </c>
      <c r="G3554">
        <f>IF(ISNUMBER(SEARCH("Turbo",porsche_data[[#This Row],[Model]])),1,0)</f>
        <v>0</v>
      </c>
      <c r="H3554">
        <f>IF(ISNUMBER(SEARCH("GT",porsche_data[[#This Row],[Model]])),1,0)</f>
        <v>0</v>
      </c>
      <c r="I3554">
        <f>IF(ISNUMBER(SEARCH("RS",porsche_data[[#This Row],[Model]])),1,0)</f>
        <v>0</v>
      </c>
      <c r="J3554">
        <f>IF(ISNUMBER(SEARCH("Targa",porsche_data[[#This Row],[Body]])),1,0)</f>
        <v>0</v>
      </c>
      <c r="K3554">
        <f>IF(ISNUMBER(SEARCH("Cabriolet",porsche_data[[#This Row],[Body]])),1,0)</f>
        <v>0</v>
      </c>
      <c r="L3554" t="s">
        <v>44</v>
      </c>
      <c r="N3554" t="s">
        <v>4529</v>
      </c>
      <c r="O3554" t="str">
        <f>IF(ISNUMBER(SEARCH("km",porsche_data[[#This Row],[Mileage0]])),porsche_data[[#This Row],[Mileage0]],"")</f>
        <v>19746 km</v>
      </c>
      <c r="P3554" t="s">
        <v>182</v>
      </c>
      <c r="R3554" t="s">
        <v>67</v>
      </c>
      <c r="T3554" t="s">
        <v>20</v>
      </c>
      <c r="U3554" t="s">
        <v>31</v>
      </c>
      <c r="V3554">
        <f>IF(porsche_data[[#This Row],[Transmission]]="Automatic",1,0)</f>
        <v>0</v>
      </c>
      <c r="W3554">
        <f>IF(porsche_data[[#This Row],[Transmission]]="PDK",1,0)</f>
        <v>1</v>
      </c>
      <c r="X3554" t="s">
        <v>22</v>
      </c>
      <c r="Y3554">
        <f>IF(porsche_data[[#This Row],[Drive]]="Rear drive",0,1)</f>
        <v>0</v>
      </c>
      <c r="Z3554" t="s">
        <v>23</v>
      </c>
      <c r="AA3554" t="s">
        <v>24</v>
      </c>
      <c r="AB3554">
        <f>IF(OR(porsche_data[[#This Row],[Interior Color]]="Black",porsche_data[[#This Row],[Interior Color]]="Beige",porsche_data[[#This Row],[Interior Color]]="Brown",porsche_data[[#This Row],[Interior Color]]="Grey"),0,1)</f>
        <v>0</v>
      </c>
      <c r="AC3554" t="s">
        <v>47</v>
      </c>
      <c r="AD35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55" spans="1:30" hidden="1" x14ac:dyDescent="0.2">
      <c r="A3555" t="s">
        <v>4519</v>
      </c>
      <c r="C3555" t="e">
        <f>ABS((porsche_data[[#This Row],[Price]]-#REF!)/#REF!)</f>
        <v>#REF!</v>
      </c>
      <c r="D3555" t="s">
        <v>106</v>
      </c>
      <c r="E3555" t="s">
        <v>180</v>
      </c>
      <c r="F3555">
        <f>IF(OR(ISNUMBER(SEARCH(" 4S",porsche_data[[#This Row],[Model]])), ISNUMBER(SEARCH(" S",porsche_data[[#This Row],[Model]]))),1,0)</f>
        <v>0</v>
      </c>
      <c r="G3555">
        <f>IF(ISNUMBER(SEARCH("Turbo",porsche_data[[#This Row],[Model]])),1,0)</f>
        <v>0</v>
      </c>
      <c r="H3555">
        <f>IF(ISNUMBER(SEARCH("GT",porsche_data[[#This Row],[Model]])),1,0)</f>
        <v>0</v>
      </c>
      <c r="I3555">
        <f>IF(ISNUMBER(SEARCH("RS",porsche_data[[#This Row],[Model]])),1,0)</f>
        <v>0</v>
      </c>
      <c r="J3555">
        <f>IF(ISNUMBER(SEARCH("Targa",porsche_data[[#This Row],[Body]])),1,0)</f>
        <v>0</v>
      </c>
      <c r="K3555">
        <f>IF(ISNUMBER(SEARCH("Cabriolet",porsche_data[[#This Row],[Body]])),1,0)</f>
        <v>0</v>
      </c>
      <c r="L3555" t="s">
        <v>44</v>
      </c>
      <c r="N3555" t="s">
        <v>4530</v>
      </c>
      <c r="O3555" t="str">
        <f>IF(ISNUMBER(SEARCH("km",porsche_data[[#This Row],[Mileage0]])),porsche_data[[#This Row],[Mileage0]],"")</f>
        <v>22196 km</v>
      </c>
      <c r="P3555" t="s">
        <v>182</v>
      </c>
      <c r="R3555" t="s">
        <v>67</v>
      </c>
      <c r="T3555" t="s">
        <v>20</v>
      </c>
      <c r="U3555" t="s">
        <v>31</v>
      </c>
      <c r="V3555">
        <f>IF(porsche_data[[#This Row],[Transmission]]="Automatic",1,0)</f>
        <v>0</v>
      </c>
      <c r="W3555">
        <f>IF(porsche_data[[#This Row],[Transmission]]="PDK",1,0)</f>
        <v>1</v>
      </c>
      <c r="X3555" t="s">
        <v>46</v>
      </c>
      <c r="Y3555">
        <f>IF(porsche_data[[#This Row],[Drive]]="Rear drive",0,1)</f>
        <v>1</v>
      </c>
      <c r="Z3555" t="s">
        <v>23</v>
      </c>
      <c r="AA3555" t="s">
        <v>24</v>
      </c>
      <c r="AB3555">
        <f>IF(OR(porsche_data[[#This Row],[Interior Color]]="Black",porsche_data[[#This Row],[Interior Color]]="Beige",porsche_data[[#This Row],[Interior Color]]="Brown",porsche_data[[#This Row],[Interior Color]]="Grey"),0,1)</f>
        <v>0</v>
      </c>
      <c r="AC3555" t="s">
        <v>99</v>
      </c>
      <c r="AD35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56" spans="1:30" x14ac:dyDescent="0.2">
      <c r="A3556" t="s">
        <v>600</v>
      </c>
      <c r="B3556">
        <v>69900</v>
      </c>
      <c r="C3556">
        <f>ABS((porsche_data[[#This Row],[Price]]-AVERAGE(B3488:B7943))/_xlfn.STDEV.P(B3488:B7943))</f>
        <v>1.1125280999253238</v>
      </c>
      <c r="D3556" t="s">
        <v>49</v>
      </c>
      <c r="E3556" t="s">
        <v>50</v>
      </c>
      <c r="F3556">
        <f>IF(OR(ISNUMBER(SEARCH(" 4S",porsche_data[[#This Row],[Model]])), ISNUMBER(SEARCH(" S",porsche_data[[#This Row],[Model]]))),1,0)</f>
        <v>0</v>
      </c>
      <c r="G3556">
        <f>IF(ISNUMBER(SEARCH("Turbo",porsche_data[[#This Row],[Model]])),1,0)</f>
        <v>0</v>
      </c>
      <c r="H3556">
        <f>IF(ISNUMBER(SEARCH("GT",porsche_data[[#This Row],[Model]])),1,0)</f>
        <v>0</v>
      </c>
      <c r="I3556">
        <f>IF(ISNUMBER(SEARCH("RS",porsche_data[[#This Row],[Model]])),1,0)</f>
        <v>0</v>
      </c>
      <c r="J3556">
        <f>IF(ISNUMBER(SEARCH("Targa",porsche_data[[#This Row],[Body]])),1,0)</f>
        <v>0</v>
      </c>
      <c r="K3556">
        <f>IF(ISNUMBER(SEARCH("Cabriolet",porsche_data[[#This Row],[Body]])),1,0)</f>
        <v>0</v>
      </c>
      <c r="L3556" t="s">
        <v>44</v>
      </c>
      <c r="M3556">
        <v>993</v>
      </c>
      <c r="N3556" t="s">
        <v>610</v>
      </c>
      <c r="O3556" s="3">
        <f>1*(LEFT(porsche_data[[#This Row],[Mileage0]],FIND(" ",porsche_data[[#This Row],[Mileage0]])-1))</f>
        <v>97636</v>
      </c>
      <c r="P3556" t="s">
        <v>52</v>
      </c>
      <c r="Q3556">
        <v>272</v>
      </c>
      <c r="R3556" t="s">
        <v>19</v>
      </c>
      <c r="S3556">
        <f>1*(LEFT(porsche_data[[#This Row],[Cylinder Capacity]],FIND(" ",porsche_data[[#This Row],[Cylinder Capacity]])-1))</f>
        <v>3.6</v>
      </c>
      <c r="T3556" t="s">
        <v>20</v>
      </c>
      <c r="U3556" t="s">
        <v>53</v>
      </c>
      <c r="V3556">
        <f>IF(porsche_data[[#This Row],[Transmission]]="Automatic",1,0)</f>
        <v>1</v>
      </c>
      <c r="W3556">
        <f>IF(porsche_data[[#This Row],[Transmission]]="PDK",1,0)</f>
        <v>0</v>
      </c>
      <c r="X3556" t="s">
        <v>22</v>
      </c>
      <c r="Y3556">
        <f>IF(porsche_data[[#This Row],[Drive]]="Rear drive",0,1)</f>
        <v>0</v>
      </c>
      <c r="Z3556" t="s">
        <v>23</v>
      </c>
      <c r="AA3556" t="s">
        <v>24</v>
      </c>
      <c r="AB3556">
        <f>IF(OR(porsche_data[[#This Row],[Interior Color]]="Black",porsche_data[[#This Row],[Interior Color]]="Beige",porsche_data[[#This Row],[Interior Color]]="Brown",porsche_data[[#This Row],[Interior Color]]="Grey"),0,1)</f>
        <v>0</v>
      </c>
      <c r="AC3556" t="s">
        <v>32</v>
      </c>
      <c r="AD35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57" spans="1:30" hidden="1" x14ac:dyDescent="0.2">
      <c r="A3557" t="s">
        <v>4097</v>
      </c>
      <c r="C3557" t="e">
        <f>ABS((porsche_data[[#This Row],[Price]]-#REF!)/#REF!)</f>
        <v>#REF!</v>
      </c>
      <c r="D3557" t="s">
        <v>391</v>
      </c>
      <c r="E3557" t="s">
        <v>1157</v>
      </c>
      <c r="F3557">
        <f>IF(OR(ISNUMBER(SEARCH(" 4S",porsche_data[[#This Row],[Model]])), ISNUMBER(SEARCH(" S",porsche_data[[#This Row],[Model]]))),1,0)</f>
        <v>0</v>
      </c>
      <c r="G3557">
        <f>IF(ISNUMBER(SEARCH("Turbo",porsche_data[[#This Row],[Model]])),1,0)</f>
        <v>0</v>
      </c>
      <c r="H3557">
        <f>IF(ISNUMBER(SEARCH("GT",porsche_data[[#This Row],[Model]])),1,0)</f>
        <v>0</v>
      </c>
      <c r="I3557">
        <f>IF(ISNUMBER(SEARCH("RS",porsche_data[[#This Row],[Model]])),1,0)</f>
        <v>0</v>
      </c>
      <c r="J3557">
        <f>IF(ISNUMBER(SEARCH("Targa",porsche_data[[#This Row],[Body]])),1,0)</f>
        <v>0</v>
      </c>
      <c r="K3557">
        <f>IF(ISNUMBER(SEARCH("Cabriolet",porsche_data[[#This Row],[Body]])),1,0)</f>
        <v>0</v>
      </c>
      <c r="L3557" t="s">
        <v>44</v>
      </c>
      <c r="N3557" t="s">
        <v>4532</v>
      </c>
      <c r="O3557" t="str">
        <f>IF(ISNUMBER(SEARCH("km",porsche_data[[#This Row],[Mileage0]])),porsche_data[[#This Row],[Mileage0]],"")</f>
        <v>87439 km</v>
      </c>
      <c r="P3557" t="s">
        <v>394</v>
      </c>
      <c r="R3557" t="s">
        <v>395</v>
      </c>
      <c r="T3557" t="s">
        <v>20</v>
      </c>
      <c r="U3557" t="s">
        <v>21</v>
      </c>
      <c r="V3557">
        <f>IF(porsche_data[[#This Row],[Transmission]]="Automatic",1,0)</f>
        <v>0</v>
      </c>
      <c r="W3557">
        <f>IF(porsche_data[[#This Row],[Transmission]]="PDK",1,0)</f>
        <v>0</v>
      </c>
      <c r="X3557" t="s">
        <v>22</v>
      </c>
      <c r="Y3557">
        <f>IF(porsche_data[[#This Row],[Drive]]="Rear drive",0,1)</f>
        <v>0</v>
      </c>
      <c r="Z3557" t="s">
        <v>23</v>
      </c>
      <c r="AA3557" t="s">
        <v>116</v>
      </c>
      <c r="AB3557">
        <f>IF(OR(porsche_data[[#This Row],[Interior Color]]="Black",porsche_data[[#This Row],[Interior Color]]="Beige",porsche_data[[#This Row],[Interior Color]]="Brown",porsche_data[[#This Row],[Interior Color]]="Grey"),0,1)</f>
        <v>1</v>
      </c>
      <c r="AC3557" t="s">
        <v>24</v>
      </c>
      <c r="AD35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58" spans="1:30" x14ac:dyDescent="0.2">
      <c r="A3558" t="s">
        <v>600</v>
      </c>
      <c r="B3558">
        <v>69900</v>
      </c>
      <c r="C3558">
        <f>ABS((porsche_data[[#This Row],[Price]]-AVERAGE(B3490:B7945))/_xlfn.STDEV.P(B3490:B7945))</f>
        <v>1.1125280999253238</v>
      </c>
      <c r="D3558" t="s">
        <v>286</v>
      </c>
      <c r="E3558" t="s">
        <v>321</v>
      </c>
      <c r="F3558">
        <f>IF(OR(ISNUMBER(SEARCH(" 4S",porsche_data[[#This Row],[Model]])), ISNUMBER(SEARCH(" S",porsche_data[[#This Row],[Model]]))),1,0)</f>
        <v>0</v>
      </c>
      <c r="G3558">
        <f>IF(ISNUMBER(SEARCH("Turbo",porsche_data[[#This Row],[Model]])),1,0)</f>
        <v>1</v>
      </c>
      <c r="H3558">
        <f>IF(ISNUMBER(SEARCH("GT",porsche_data[[#This Row],[Model]])),1,0)</f>
        <v>0</v>
      </c>
      <c r="I3558">
        <f>IF(ISNUMBER(SEARCH("RS",porsche_data[[#This Row],[Model]])),1,0)</f>
        <v>0</v>
      </c>
      <c r="J3558">
        <f>IF(ISNUMBER(SEARCH("Targa",porsche_data[[#This Row],[Body]])),1,0)</f>
        <v>0</v>
      </c>
      <c r="K3558">
        <f>IF(ISNUMBER(SEARCH("Cabriolet",porsche_data[[#This Row],[Body]])),1,0)</f>
        <v>0</v>
      </c>
      <c r="L3558" t="s">
        <v>44</v>
      </c>
      <c r="M3558">
        <v>996</v>
      </c>
      <c r="N3558" t="s">
        <v>1242</v>
      </c>
      <c r="O3558" s="3">
        <f>1*(LEFT(porsche_data[[#This Row],[Mileage0]],FIND(" ",porsche_data[[#This Row],[Mileage0]])-1))</f>
        <v>81600</v>
      </c>
      <c r="P3558" t="s">
        <v>73</v>
      </c>
      <c r="Q3558">
        <v>420</v>
      </c>
      <c r="R3558" t="s">
        <v>19</v>
      </c>
      <c r="S3558">
        <f>1*(LEFT(porsche_data[[#This Row],[Cylinder Capacity]],FIND(" ",porsche_data[[#This Row],[Cylinder Capacity]])-1))</f>
        <v>3.6</v>
      </c>
      <c r="T3558" t="s">
        <v>20</v>
      </c>
      <c r="U3558" t="s">
        <v>53</v>
      </c>
      <c r="V3558">
        <f>IF(porsche_data[[#This Row],[Transmission]]="Automatic",1,0)</f>
        <v>1</v>
      </c>
      <c r="W3558">
        <f>IF(porsche_data[[#This Row],[Transmission]]="PDK",1,0)</f>
        <v>0</v>
      </c>
      <c r="X3558" t="s">
        <v>46</v>
      </c>
      <c r="Y3558">
        <f>IF(porsche_data[[#This Row],[Drive]]="Rear drive",0,1)</f>
        <v>1</v>
      </c>
      <c r="Z3558" t="s">
        <v>23</v>
      </c>
      <c r="AA3558" t="s">
        <v>68</v>
      </c>
      <c r="AB3558">
        <f>IF(OR(porsche_data[[#This Row],[Interior Color]]="Black",porsche_data[[#This Row],[Interior Color]]="Beige",porsche_data[[#This Row],[Interior Color]]="Brown",porsche_data[[#This Row],[Interior Color]]="Grey"),0,1)</f>
        <v>0</v>
      </c>
      <c r="AC3558" t="s">
        <v>54</v>
      </c>
      <c r="AD35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59" spans="1:30" hidden="1" x14ac:dyDescent="0.2">
      <c r="A3559" t="s">
        <v>25</v>
      </c>
      <c r="C3559" t="e">
        <f>ABS((porsche_data[[#This Row],[Price]]-#REF!)/#REF!)</f>
        <v>#REF!</v>
      </c>
      <c r="D3559" t="s">
        <v>25</v>
      </c>
      <c r="E3559" t="s">
        <v>25</v>
      </c>
      <c r="F3559">
        <f>IF(OR(ISNUMBER(SEARCH(" 4S",porsche_data[[#This Row],[Model]])), ISNUMBER(SEARCH(" S",porsche_data[[#This Row],[Model]]))),1,0)</f>
        <v>0</v>
      </c>
      <c r="G3559">
        <f>IF(ISNUMBER(SEARCH("Turbo",porsche_data[[#This Row],[Model]])),1,0)</f>
        <v>0</v>
      </c>
      <c r="H3559">
        <f>IF(ISNUMBER(SEARCH("GT",porsche_data[[#This Row],[Model]])),1,0)</f>
        <v>0</v>
      </c>
      <c r="I3559">
        <f>IF(ISNUMBER(SEARCH("RS",porsche_data[[#This Row],[Model]])),1,0)</f>
        <v>0</v>
      </c>
      <c r="J3559">
        <f>IF(ISNUMBER(SEARCH("Targa",porsche_data[[#This Row],[Body]])),1,0)</f>
        <v>0</v>
      </c>
      <c r="K3559">
        <f>IF(ISNUMBER(SEARCH("Cabriolet",porsche_data[[#This Row],[Body]])),1,0)</f>
        <v>0</v>
      </c>
      <c r="L3559" t="s">
        <v>25</v>
      </c>
      <c r="N3559" t="s">
        <v>25</v>
      </c>
      <c r="O3559" t="str">
        <f>IF(ISNUMBER(SEARCH("km",porsche_data[[#This Row],[Mileage0]])),porsche_data[[#This Row],[Mileage0]],"")</f>
        <v/>
      </c>
      <c r="P3559" t="s">
        <v>25</v>
      </c>
      <c r="R3559" t="s">
        <v>25</v>
      </c>
      <c r="T3559" t="s">
        <v>25</v>
      </c>
      <c r="U3559" t="s">
        <v>25</v>
      </c>
      <c r="V3559">
        <f>IF(porsche_data[[#This Row],[Transmission]]="Automatic",1,0)</f>
        <v>0</v>
      </c>
      <c r="W3559">
        <f>IF(porsche_data[[#This Row],[Transmission]]="PDK",1,0)</f>
        <v>0</v>
      </c>
      <c r="X3559" t="s">
        <v>25</v>
      </c>
      <c r="Y3559">
        <f>IF(porsche_data[[#This Row],[Drive]]="Rear drive",0,1)</f>
        <v>1</v>
      </c>
      <c r="Z3559" t="s">
        <v>25</v>
      </c>
      <c r="AA3559" t="s">
        <v>25</v>
      </c>
      <c r="AB3559">
        <f>IF(OR(porsche_data[[#This Row],[Interior Color]]="Black",porsche_data[[#This Row],[Interior Color]]="Beige",porsche_data[[#This Row],[Interior Color]]="Brown",porsche_data[[#This Row],[Interior Color]]="Grey"),0,1)</f>
        <v>1</v>
      </c>
      <c r="AC3559" t="s">
        <v>25</v>
      </c>
      <c r="AD35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60" spans="1:30" x14ac:dyDescent="0.2">
      <c r="A3560" t="s">
        <v>600</v>
      </c>
      <c r="B3560">
        <v>69900</v>
      </c>
      <c r="C3560">
        <f>ABS((porsche_data[[#This Row],[Price]]-AVERAGE(B3492:B7947))/_xlfn.STDEV.P(B3492:B7947))</f>
        <v>1.1178908886594359</v>
      </c>
      <c r="D3560" t="s">
        <v>772</v>
      </c>
      <c r="E3560" t="s">
        <v>478</v>
      </c>
      <c r="F3560">
        <f>IF(OR(ISNUMBER(SEARCH(" 4S",porsche_data[[#This Row],[Model]])), ISNUMBER(SEARCH(" S",porsche_data[[#This Row],[Model]]))),1,0)</f>
        <v>1</v>
      </c>
      <c r="G3560">
        <f>IF(ISNUMBER(SEARCH("Turbo",porsche_data[[#This Row],[Model]])),1,0)</f>
        <v>0</v>
      </c>
      <c r="H3560">
        <f>IF(ISNUMBER(SEARCH("GT",porsche_data[[#This Row],[Model]])),1,0)</f>
        <v>0</v>
      </c>
      <c r="I3560">
        <f>IF(ISNUMBER(SEARCH("RS",porsche_data[[#This Row],[Model]])),1,0)</f>
        <v>0</v>
      </c>
      <c r="J3560">
        <f>IF(ISNUMBER(SEARCH("Targa",porsche_data[[#This Row],[Body]])),1,0)</f>
        <v>0</v>
      </c>
      <c r="K3560">
        <f>IF(ISNUMBER(SEARCH("Cabriolet",porsche_data[[#This Row],[Body]])),1,0)</f>
        <v>0</v>
      </c>
      <c r="L3560" t="s">
        <v>44</v>
      </c>
      <c r="M3560">
        <v>996</v>
      </c>
      <c r="N3560" t="s">
        <v>1288</v>
      </c>
      <c r="O3560" s="3">
        <f>1*(LEFT(porsche_data[[#This Row],[Mileage0]],FIND(" ",porsche_data[[#This Row],[Mileage0]])-1))</f>
        <v>31920</v>
      </c>
      <c r="P3560" t="s">
        <v>289</v>
      </c>
      <c r="Q3560">
        <v>320</v>
      </c>
      <c r="R3560" t="s">
        <v>19</v>
      </c>
      <c r="S3560">
        <f>1*(LEFT(porsche_data[[#This Row],[Cylinder Capacity]],FIND(" ",porsche_data[[#This Row],[Cylinder Capacity]])-1))</f>
        <v>3.6</v>
      </c>
      <c r="T3560" t="s">
        <v>20</v>
      </c>
      <c r="U3560" t="s">
        <v>53</v>
      </c>
      <c r="V3560">
        <f>IF(porsche_data[[#This Row],[Transmission]]="Automatic",1,0)</f>
        <v>1</v>
      </c>
      <c r="W3560">
        <f>IF(porsche_data[[#This Row],[Transmission]]="PDK",1,0)</f>
        <v>0</v>
      </c>
      <c r="X3560" t="s">
        <v>46</v>
      </c>
      <c r="Y3560">
        <f>IF(porsche_data[[#This Row],[Drive]]="Rear drive",0,1)</f>
        <v>1</v>
      </c>
      <c r="Z3560" t="s">
        <v>23</v>
      </c>
      <c r="AA3560" t="s">
        <v>24</v>
      </c>
      <c r="AB3560">
        <f>IF(OR(porsche_data[[#This Row],[Interior Color]]="Black",porsche_data[[#This Row],[Interior Color]]="Beige",porsche_data[[#This Row],[Interior Color]]="Brown",porsche_data[[#This Row],[Interior Color]]="Grey"),0,1)</f>
        <v>0</v>
      </c>
      <c r="AC3560" t="s">
        <v>99</v>
      </c>
      <c r="AD35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61" spans="1:30" hidden="1" x14ac:dyDescent="0.2">
      <c r="A3561" t="s">
        <v>638</v>
      </c>
      <c r="C3561" t="e">
        <f>ABS((porsche_data[[#This Row],[Price]]-#REF!)/#REF!)</f>
        <v>#REF!</v>
      </c>
      <c r="D3561" t="s">
        <v>152</v>
      </c>
      <c r="E3561" t="s">
        <v>167</v>
      </c>
      <c r="F3561">
        <f>IF(OR(ISNUMBER(SEARCH(" 4S",porsche_data[[#This Row],[Model]])), ISNUMBER(SEARCH(" S",porsche_data[[#This Row],[Model]]))),1,0)</f>
        <v>0</v>
      </c>
      <c r="G3561">
        <f>IF(ISNUMBER(SEARCH("Turbo",porsche_data[[#This Row],[Model]])),1,0)</f>
        <v>0</v>
      </c>
      <c r="H3561">
        <f>IF(ISNUMBER(SEARCH("GT",porsche_data[[#This Row],[Model]])),1,0)</f>
        <v>1</v>
      </c>
      <c r="I3561">
        <f>IF(ISNUMBER(SEARCH("RS",porsche_data[[#This Row],[Model]])),1,0)</f>
        <v>1</v>
      </c>
      <c r="J3561">
        <f>IF(ISNUMBER(SEARCH("Targa",porsche_data[[#This Row],[Body]])),1,0)</f>
        <v>0</v>
      </c>
      <c r="K3561">
        <f>IF(ISNUMBER(SEARCH("Cabriolet",porsche_data[[#This Row],[Body]])),1,0)</f>
        <v>0</v>
      </c>
      <c r="L3561" t="s">
        <v>44</v>
      </c>
      <c r="N3561" t="s">
        <v>4535</v>
      </c>
      <c r="O3561" t="str">
        <f>IF(ISNUMBER(SEARCH("km",porsche_data[[#This Row],[Mileage0]])),porsche_data[[#This Row],[Mileage0]],"")</f>
        <v>56 km</v>
      </c>
      <c r="P3561" t="s">
        <v>141</v>
      </c>
      <c r="R3561" t="s">
        <v>111</v>
      </c>
      <c r="T3561" t="s">
        <v>20</v>
      </c>
      <c r="U3561" t="s">
        <v>31</v>
      </c>
      <c r="V3561">
        <f>IF(porsche_data[[#This Row],[Transmission]]="Automatic",1,0)</f>
        <v>0</v>
      </c>
      <c r="W3561">
        <f>IF(porsche_data[[#This Row],[Transmission]]="PDK",1,0)</f>
        <v>1</v>
      </c>
      <c r="X3561" t="s">
        <v>22</v>
      </c>
      <c r="Y3561">
        <f>IF(porsche_data[[#This Row],[Drive]]="Rear drive",0,1)</f>
        <v>0</v>
      </c>
      <c r="Z3561" t="s">
        <v>23</v>
      </c>
      <c r="AA3561" t="s">
        <v>24</v>
      </c>
      <c r="AB3561">
        <f>IF(OR(porsche_data[[#This Row],[Interior Color]]="Black",porsche_data[[#This Row],[Interior Color]]="Beige",porsche_data[[#This Row],[Interior Color]]="Brown",porsche_data[[#This Row],[Interior Color]]="Grey"),0,1)</f>
        <v>0</v>
      </c>
      <c r="AC3561" t="s">
        <v>24</v>
      </c>
      <c r="AD35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62" spans="1:30" hidden="1" x14ac:dyDescent="0.2">
      <c r="A3562" t="s">
        <v>4696</v>
      </c>
      <c r="C3562" t="e">
        <f>ABS((porsche_data[[#This Row],[Price]]-#REF!)/#REF!)</f>
        <v>#REF!</v>
      </c>
      <c r="D3562" t="s">
        <v>143</v>
      </c>
      <c r="E3562" t="s">
        <v>891</v>
      </c>
      <c r="F3562">
        <f>IF(OR(ISNUMBER(SEARCH(" 4S",porsche_data[[#This Row],[Model]])), ISNUMBER(SEARCH(" S",porsche_data[[#This Row],[Model]]))),1,0)</f>
        <v>0</v>
      </c>
      <c r="G3562">
        <f>IF(ISNUMBER(SEARCH("Turbo",porsche_data[[#This Row],[Model]])),1,0)</f>
        <v>1</v>
      </c>
      <c r="H3562">
        <f>IF(ISNUMBER(SEARCH("GT",porsche_data[[#This Row],[Model]])),1,0)</f>
        <v>0</v>
      </c>
      <c r="I3562">
        <f>IF(ISNUMBER(SEARCH("RS",porsche_data[[#This Row],[Model]])),1,0)</f>
        <v>0</v>
      </c>
      <c r="J3562">
        <f>IF(ISNUMBER(SEARCH("Targa",porsche_data[[#This Row],[Body]])),1,0)</f>
        <v>0</v>
      </c>
      <c r="K3562">
        <f>IF(ISNUMBER(SEARCH("Cabriolet",porsche_data[[#This Row],[Body]])),1,0)</f>
        <v>0</v>
      </c>
      <c r="L3562" t="s">
        <v>44</v>
      </c>
      <c r="N3562" t="s">
        <v>1013</v>
      </c>
      <c r="O3562" t="str">
        <f>IF(ISNUMBER(SEARCH("km",porsche_data[[#This Row],[Mileage0]])),porsche_data[[#This Row],[Mileage0]],"")</f>
        <v>172000 km</v>
      </c>
      <c r="P3562" t="s">
        <v>178</v>
      </c>
      <c r="R3562" t="s">
        <v>19</v>
      </c>
      <c r="T3562" t="s">
        <v>20</v>
      </c>
      <c r="U3562" t="s">
        <v>53</v>
      </c>
      <c r="V3562">
        <f>IF(porsche_data[[#This Row],[Transmission]]="Automatic",1,0)</f>
        <v>1</v>
      </c>
      <c r="W3562">
        <f>IF(porsche_data[[#This Row],[Transmission]]="PDK",1,0)</f>
        <v>0</v>
      </c>
      <c r="X3562" t="s">
        <v>46</v>
      </c>
      <c r="Y3562">
        <f>IF(porsche_data[[#This Row],[Drive]]="Rear drive",0,1)</f>
        <v>1</v>
      </c>
      <c r="Z3562" t="s">
        <v>23</v>
      </c>
      <c r="AA3562" t="s">
        <v>54</v>
      </c>
      <c r="AB3562">
        <f>IF(OR(porsche_data[[#This Row],[Interior Color]]="Black",porsche_data[[#This Row],[Interior Color]]="Beige",porsche_data[[#This Row],[Interior Color]]="Brown",porsche_data[[#This Row],[Interior Color]]="Grey"),0,1)</f>
        <v>1</v>
      </c>
      <c r="AC3562" t="s">
        <v>54</v>
      </c>
      <c r="AD35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63" spans="1:30" x14ac:dyDescent="0.2">
      <c r="A3563" t="s">
        <v>600</v>
      </c>
      <c r="B3563">
        <v>69900</v>
      </c>
      <c r="C3563">
        <f>ABS((porsche_data[[#This Row],[Price]]-AVERAGE(B3495:B7950))/_xlfn.STDEV.P(B3495:B7950))</f>
        <v>1.1284145155239966</v>
      </c>
      <c r="D3563" t="s">
        <v>267</v>
      </c>
      <c r="E3563" t="s">
        <v>268</v>
      </c>
      <c r="F3563">
        <f>IF(OR(ISNUMBER(SEARCH(" 4S",porsche_data[[#This Row],[Model]])), ISNUMBER(SEARCH(" S",porsche_data[[#This Row],[Model]]))),1,0)</f>
        <v>0</v>
      </c>
      <c r="G3563">
        <f>IF(ISNUMBER(SEARCH("Turbo",porsche_data[[#This Row],[Model]])),1,0)</f>
        <v>0</v>
      </c>
      <c r="H3563">
        <f>IF(ISNUMBER(SEARCH("GT",porsche_data[[#This Row],[Model]])),1,0)</f>
        <v>0</v>
      </c>
      <c r="I3563">
        <f>IF(ISNUMBER(SEARCH("RS",porsche_data[[#This Row],[Model]])),1,0)</f>
        <v>0</v>
      </c>
      <c r="J3563">
        <f>IF(ISNUMBER(SEARCH("Targa",porsche_data[[#This Row],[Body]])),1,0)</f>
        <v>0</v>
      </c>
      <c r="K3563">
        <f>IF(ISNUMBER(SEARCH("Cabriolet",porsche_data[[#This Row],[Body]])),1,0)</f>
        <v>0</v>
      </c>
      <c r="L3563" t="s">
        <v>44</v>
      </c>
      <c r="M3563">
        <v>991</v>
      </c>
      <c r="N3563" t="s">
        <v>1297</v>
      </c>
      <c r="O3563" s="3">
        <f>1*(LEFT(porsche_data[[#This Row],[Mileage0]],FIND(" ",porsche_data[[#This Row],[Mileage0]])-1))</f>
        <v>119900</v>
      </c>
      <c r="P3563" t="s">
        <v>197</v>
      </c>
      <c r="Q3563">
        <v>350</v>
      </c>
      <c r="R3563" t="s">
        <v>270</v>
      </c>
      <c r="S3563">
        <f>1*(LEFT(porsche_data[[#This Row],[Cylinder Capacity]],FIND(" ",porsche_data[[#This Row],[Cylinder Capacity]])-1))</f>
        <v>3.4</v>
      </c>
      <c r="T3563" t="s">
        <v>20</v>
      </c>
      <c r="U3563" t="s">
        <v>21</v>
      </c>
      <c r="V3563">
        <f>IF(porsche_data[[#This Row],[Transmission]]="Automatic",1,0)</f>
        <v>0</v>
      </c>
      <c r="W3563">
        <f>IF(porsche_data[[#This Row],[Transmission]]="PDK",1,0)</f>
        <v>0</v>
      </c>
      <c r="X3563" t="s">
        <v>22</v>
      </c>
      <c r="Y3563">
        <f>IF(porsche_data[[#This Row],[Drive]]="Rear drive",0,1)</f>
        <v>0</v>
      </c>
      <c r="Z3563" t="s">
        <v>23</v>
      </c>
      <c r="AA3563" t="s">
        <v>24</v>
      </c>
      <c r="AB3563">
        <f>IF(OR(porsche_data[[#This Row],[Interior Color]]="Black",porsche_data[[#This Row],[Interior Color]]="Beige",porsche_data[[#This Row],[Interior Color]]="Brown",porsche_data[[#This Row],[Interior Color]]="Grey"),0,1)</f>
        <v>0</v>
      </c>
      <c r="AC3563" t="s">
        <v>54</v>
      </c>
      <c r="AD35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64" spans="1:30" hidden="1" x14ac:dyDescent="0.2">
      <c r="A3564" t="s">
        <v>4816</v>
      </c>
      <c r="C3564" t="e">
        <f>ABS((porsche_data[[#This Row],[Price]]-#REF!)/#REF!)</f>
        <v>#REF!</v>
      </c>
      <c r="D3564" t="s">
        <v>767</v>
      </c>
      <c r="E3564" t="s">
        <v>226</v>
      </c>
      <c r="F3564">
        <f>IF(OR(ISNUMBER(SEARCH(" 4S",porsche_data[[#This Row],[Model]])), ISNUMBER(SEARCH(" S",porsche_data[[#This Row],[Model]]))),1,0)</f>
        <v>0</v>
      </c>
      <c r="G3564">
        <f>IF(ISNUMBER(SEARCH("Turbo",porsche_data[[#This Row],[Model]])),1,0)</f>
        <v>0</v>
      </c>
      <c r="H3564">
        <f>IF(ISNUMBER(SEARCH("GT",porsche_data[[#This Row],[Model]])),1,0)</f>
        <v>0</v>
      </c>
      <c r="I3564">
        <f>IF(ISNUMBER(SEARCH("RS",porsche_data[[#This Row],[Model]])),1,0)</f>
        <v>0</v>
      </c>
      <c r="J3564">
        <f>IF(ISNUMBER(SEARCH("Targa",porsche_data[[#This Row],[Body]])),1,0)</f>
        <v>0</v>
      </c>
      <c r="K3564">
        <f>IF(ISNUMBER(SEARCH("Cabriolet",porsche_data[[#This Row],[Body]])),1,0)</f>
        <v>0</v>
      </c>
      <c r="L3564" t="s">
        <v>44</v>
      </c>
      <c r="N3564" t="s">
        <v>4817</v>
      </c>
      <c r="O3564" t="str">
        <f>IF(ISNUMBER(SEARCH("km",porsche_data[[#This Row],[Mileage0]])),porsche_data[[#This Row],[Mileage0]],"")</f>
        <v>143100 km</v>
      </c>
      <c r="P3564" t="s">
        <v>1011</v>
      </c>
      <c r="R3564" t="s">
        <v>39</v>
      </c>
      <c r="T3564" t="s">
        <v>20</v>
      </c>
      <c r="U3564" t="s">
        <v>21</v>
      </c>
      <c r="V3564">
        <f>IF(porsche_data[[#This Row],[Transmission]]="Automatic",1,0)</f>
        <v>0</v>
      </c>
      <c r="W3564">
        <f>IF(porsche_data[[#This Row],[Transmission]]="PDK",1,0)</f>
        <v>0</v>
      </c>
      <c r="X3564" t="s">
        <v>22</v>
      </c>
      <c r="Y3564">
        <f>IF(porsche_data[[#This Row],[Drive]]="Rear drive",0,1)</f>
        <v>0</v>
      </c>
      <c r="Z3564" t="s">
        <v>23</v>
      </c>
      <c r="AA3564" t="s">
        <v>24</v>
      </c>
      <c r="AB3564">
        <f>IF(OR(porsche_data[[#This Row],[Interior Color]]="Black",porsche_data[[#This Row],[Interior Color]]="Beige",porsche_data[[#This Row],[Interior Color]]="Brown",porsche_data[[#This Row],[Interior Color]]="Grey"),0,1)</f>
        <v>0</v>
      </c>
      <c r="AC3564" t="s">
        <v>61</v>
      </c>
      <c r="AD35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65" spans="1:30" hidden="1" x14ac:dyDescent="0.2">
      <c r="A3565" t="s">
        <v>25</v>
      </c>
      <c r="C3565" t="e">
        <f>ABS((porsche_data[[#This Row],[Price]]-#REF!)/#REF!)</f>
        <v>#REF!</v>
      </c>
      <c r="D3565" t="s">
        <v>25</v>
      </c>
      <c r="E3565" t="s">
        <v>25</v>
      </c>
      <c r="F3565">
        <f>IF(OR(ISNUMBER(SEARCH(" 4S",porsche_data[[#This Row],[Model]])), ISNUMBER(SEARCH(" S",porsche_data[[#This Row],[Model]]))),1,0)</f>
        <v>0</v>
      </c>
      <c r="G3565">
        <f>IF(ISNUMBER(SEARCH("Turbo",porsche_data[[#This Row],[Model]])),1,0)</f>
        <v>0</v>
      </c>
      <c r="H3565">
        <f>IF(ISNUMBER(SEARCH("GT",porsche_data[[#This Row],[Model]])),1,0)</f>
        <v>0</v>
      </c>
      <c r="I3565">
        <f>IF(ISNUMBER(SEARCH("RS",porsche_data[[#This Row],[Model]])),1,0)</f>
        <v>0</v>
      </c>
      <c r="J3565">
        <f>IF(ISNUMBER(SEARCH("Targa",porsche_data[[#This Row],[Body]])),1,0)</f>
        <v>0</v>
      </c>
      <c r="K3565">
        <f>IF(ISNUMBER(SEARCH("Cabriolet",porsche_data[[#This Row],[Body]])),1,0)</f>
        <v>0</v>
      </c>
      <c r="L3565" t="s">
        <v>25</v>
      </c>
      <c r="N3565" t="s">
        <v>25</v>
      </c>
      <c r="O3565" t="str">
        <f>IF(ISNUMBER(SEARCH("km",porsche_data[[#This Row],[Mileage0]])),porsche_data[[#This Row],[Mileage0]],"")</f>
        <v/>
      </c>
      <c r="P3565" t="s">
        <v>25</v>
      </c>
      <c r="R3565" t="s">
        <v>25</v>
      </c>
      <c r="T3565" t="s">
        <v>25</v>
      </c>
      <c r="U3565" t="s">
        <v>25</v>
      </c>
      <c r="V3565">
        <f>IF(porsche_data[[#This Row],[Transmission]]="Automatic",1,0)</f>
        <v>0</v>
      </c>
      <c r="W3565">
        <f>IF(porsche_data[[#This Row],[Transmission]]="PDK",1,0)</f>
        <v>0</v>
      </c>
      <c r="X3565" t="s">
        <v>25</v>
      </c>
      <c r="Y3565">
        <f>IF(porsche_data[[#This Row],[Drive]]="Rear drive",0,1)</f>
        <v>1</v>
      </c>
      <c r="Z3565" t="s">
        <v>25</v>
      </c>
      <c r="AA3565" t="s">
        <v>25</v>
      </c>
      <c r="AB3565">
        <f>IF(OR(porsche_data[[#This Row],[Interior Color]]="Black",porsche_data[[#This Row],[Interior Color]]="Beige",porsche_data[[#This Row],[Interior Color]]="Brown",porsche_data[[#This Row],[Interior Color]]="Grey"),0,1)</f>
        <v>1</v>
      </c>
      <c r="AC3565" t="s">
        <v>25</v>
      </c>
      <c r="AD35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66" spans="1:30" hidden="1" x14ac:dyDescent="0.2">
      <c r="A3566" t="s">
        <v>4539</v>
      </c>
      <c r="C3566" t="e">
        <f>ABS((porsche_data[[#This Row],[Price]]-#REF!)/#REF!)</f>
        <v>#REF!</v>
      </c>
      <c r="D3566" t="s">
        <v>1141</v>
      </c>
      <c r="E3566" t="s">
        <v>1542</v>
      </c>
      <c r="F3566">
        <f>IF(OR(ISNUMBER(SEARCH(" 4S",porsche_data[[#This Row],[Model]])), ISNUMBER(SEARCH(" S",porsche_data[[#This Row],[Model]]))),1,0)</f>
        <v>1</v>
      </c>
      <c r="G3566">
        <f>IF(ISNUMBER(SEARCH("Turbo",porsche_data[[#This Row],[Model]])),1,0)</f>
        <v>0</v>
      </c>
      <c r="H3566">
        <f>IF(ISNUMBER(SEARCH("GT",porsche_data[[#This Row],[Model]])),1,0)</f>
        <v>0</v>
      </c>
      <c r="I3566">
        <f>IF(ISNUMBER(SEARCH("RS",porsche_data[[#This Row],[Model]])),1,0)</f>
        <v>0</v>
      </c>
      <c r="J3566">
        <f>IF(ISNUMBER(SEARCH("Targa",porsche_data[[#This Row],[Body]])),1,0)</f>
        <v>0</v>
      </c>
      <c r="K3566">
        <f>IF(ISNUMBER(SEARCH("Cabriolet",porsche_data[[#This Row],[Body]])),1,0)</f>
        <v>0</v>
      </c>
      <c r="L3566" t="s">
        <v>108</v>
      </c>
      <c r="N3566" t="s">
        <v>4540</v>
      </c>
      <c r="O3566" t="str">
        <f>IF(ISNUMBER(SEARCH("km",porsche_data[[#This Row],[Mileage0]])),porsche_data[[#This Row],[Mileage0]],"")</f>
        <v>9527 km</v>
      </c>
      <c r="P3566" t="s">
        <v>1143</v>
      </c>
      <c r="R3566" t="s">
        <v>1144</v>
      </c>
      <c r="T3566" t="s">
        <v>20</v>
      </c>
      <c r="U3566" t="s">
        <v>21</v>
      </c>
      <c r="V3566">
        <f>IF(porsche_data[[#This Row],[Transmission]]="Automatic",1,0)</f>
        <v>0</v>
      </c>
      <c r="W3566">
        <f>IF(porsche_data[[#This Row],[Transmission]]="PDK",1,0)</f>
        <v>0</v>
      </c>
      <c r="X3566" t="s">
        <v>22</v>
      </c>
      <c r="Y3566">
        <f>IF(porsche_data[[#This Row],[Drive]]="Rear drive",0,1)</f>
        <v>0</v>
      </c>
      <c r="Z3566" t="s">
        <v>23</v>
      </c>
      <c r="AA3566" t="s">
        <v>68</v>
      </c>
      <c r="AB3566">
        <f>IF(OR(porsche_data[[#This Row],[Interior Color]]="Black",porsche_data[[#This Row],[Interior Color]]="Beige",porsche_data[[#This Row],[Interior Color]]="Brown",porsche_data[[#This Row],[Interior Color]]="Grey"),0,1)</f>
        <v>0</v>
      </c>
      <c r="AC3566" t="s">
        <v>54</v>
      </c>
      <c r="AD35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67" spans="1:30" x14ac:dyDescent="0.2">
      <c r="A3567" t="s">
        <v>600</v>
      </c>
      <c r="B3567">
        <v>69900</v>
      </c>
      <c r="C3567">
        <f>ABS((porsche_data[[#This Row],[Price]]-AVERAGE(B3499:B7954))/_xlfn.STDEV.P(B3499:B7954))</f>
        <v>1.1443402768160098</v>
      </c>
      <c r="D3567" t="s">
        <v>298</v>
      </c>
      <c r="E3567" t="s">
        <v>407</v>
      </c>
      <c r="F3567">
        <f>IF(OR(ISNUMBER(SEARCH(" 4S",porsche_data[[#This Row],[Model]])), ISNUMBER(SEARCH(" S",porsche_data[[#This Row],[Model]]))),1,0)</f>
        <v>1</v>
      </c>
      <c r="G3567">
        <f>IF(ISNUMBER(SEARCH("Turbo",porsche_data[[#This Row],[Model]])),1,0)</f>
        <v>0</v>
      </c>
      <c r="H3567">
        <f>IF(ISNUMBER(SEARCH("GT",porsche_data[[#This Row],[Model]])),1,0)</f>
        <v>0</v>
      </c>
      <c r="I3567">
        <f>IF(ISNUMBER(SEARCH("RS",porsche_data[[#This Row],[Model]])),1,0)</f>
        <v>0</v>
      </c>
      <c r="J3567">
        <f>IF(ISNUMBER(SEARCH("Targa",porsche_data[[#This Row],[Body]])),1,0)</f>
        <v>0</v>
      </c>
      <c r="K3567">
        <f>IF(ISNUMBER(SEARCH("Cabriolet",porsche_data[[#This Row],[Body]])),1,0)</f>
        <v>1</v>
      </c>
      <c r="L3567" t="s">
        <v>16</v>
      </c>
      <c r="M3567">
        <v>997</v>
      </c>
      <c r="N3567" t="s">
        <v>1724</v>
      </c>
      <c r="O3567" s="3">
        <f>1*(LEFT(porsche_data[[#This Row],[Mileage0]],FIND(" ",porsche_data[[#This Row],[Mileage0]])-1))</f>
        <v>53000</v>
      </c>
      <c r="P3567" t="s">
        <v>297</v>
      </c>
      <c r="Q3567">
        <v>355</v>
      </c>
      <c r="R3567" t="s">
        <v>88</v>
      </c>
      <c r="S3567">
        <f>1*(LEFT(porsche_data[[#This Row],[Cylinder Capacity]],FIND(" ",porsche_data[[#This Row],[Cylinder Capacity]])-1))</f>
        <v>3.8</v>
      </c>
      <c r="T3567" t="s">
        <v>20</v>
      </c>
      <c r="U3567" t="s">
        <v>21</v>
      </c>
      <c r="V3567">
        <f>IF(porsche_data[[#This Row],[Transmission]]="Automatic",1,0)</f>
        <v>0</v>
      </c>
      <c r="W3567">
        <f>IF(porsche_data[[#This Row],[Transmission]]="PDK",1,0)</f>
        <v>0</v>
      </c>
      <c r="X3567" t="s">
        <v>22</v>
      </c>
      <c r="Y3567">
        <f>IF(porsche_data[[#This Row],[Drive]]="Rear drive",0,1)</f>
        <v>0</v>
      </c>
      <c r="Z3567" t="s">
        <v>23</v>
      </c>
      <c r="AA3567" t="s">
        <v>250</v>
      </c>
      <c r="AB3567">
        <f>IF(OR(porsche_data[[#This Row],[Interior Color]]="Black",porsche_data[[#This Row],[Interior Color]]="Beige",porsche_data[[#This Row],[Interior Color]]="Brown",porsche_data[[#This Row],[Interior Color]]="Grey"),0,1)</f>
        <v>0</v>
      </c>
      <c r="AC3567" t="s">
        <v>32</v>
      </c>
      <c r="AD35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68" spans="1:30" x14ac:dyDescent="0.2">
      <c r="A3568" t="s">
        <v>600</v>
      </c>
      <c r="B3568">
        <v>69900</v>
      </c>
      <c r="C3568">
        <f>ABS((porsche_data[[#This Row],[Price]]-AVERAGE(B3500:B7955))/_xlfn.STDEV.P(B3500:B7955))</f>
        <v>1.1443402768160098</v>
      </c>
      <c r="D3568" t="s">
        <v>294</v>
      </c>
      <c r="E3568" t="s">
        <v>28</v>
      </c>
      <c r="F3568">
        <f>IF(OR(ISNUMBER(SEARCH(" 4S",porsche_data[[#This Row],[Model]])), ISNUMBER(SEARCH(" S",porsche_data[[#This Row],[Model]]))),1,0)</f>
        <v>0</v>
      </c>
      <c r="G3568">
        <f>IF(ISNUMBER(SEARCH("Turbo",porsche_data[[#This Row],[Model]])),1,0)</f>
        <v>0</v>
      </c>
      <c r="H3568">
        <f>IF(ISNUMBER(SEARCH("GT",porsche_data[[#This Row],[Model]])),1,0)</f>
        <v>0</v>
      </c>
      <c r="I3568">
        <f>IF(ISNUMBER(SEARCH("RS",porsche_data[[#This Row],[Model]])),1,0)</f>
        <v>0</v>
      </c>
      <c r="J3568">
        <f>IF(ISNUMBER(SEARCH("Targa",porsche_data[[#This Row],[Body]])),1,0)</f>
        <v>0</v>
      </c>
      <c r="K3568">
        <f>IF(ISNUMBER(SEARCH("Cabriolet",porsche_data[[#This Row],[Body]])),1,0)</f>
        <v>0</v>
      </c>
      <c r="L3568" t="s">
        <v>44</v>
      </c>
      <c r="M3568">
        <v>997</v>
      </c>
      <c r="N3568" t="s">
        <v>340</v>
      </c>
      <c r="O3568" s="3">
        <f>1*(LEFT(porsche_data[[#This Row],[Mileage0]],FIND(" ",porsche_data[[#This Row],[Mileage0]])-1))</f>
        <v>69000</v>
      </c>
      <c r="P3568" t="s">
        <v>30</v>
      </c>
      <c r="Q3568">
        <v>345</v>
      </c>
      <c r="R3568" t="s">
        <v>19</v>
      </c>
      <c r="S3568">
        <f>1*(LEFT(porsche_data[[#This Row],[Cylinder Capacity]],FIND(" ",porsche_data[[#This Row],[Cylinder Capacity]])-1))</f>
        <v>3.6</v>
      </c>
      <c r="T3568" t="s">
        <v>20</v>
      </c>
      <c r="U3568" t="s">
        <v>21</v>
      </c>
      <c r="V3568">
        <f>IF(porsche_data[[#This Row],[Transmission]]="Automatic",1,0)</f>
        <v>0</v>
      </c>
      <c r="W3568">
        <f>IF(porsche_data[[#This Row],[Transmission]]="PDK",1,0)</f>
        <v>0</v>
      </c>
      <c r="X3568" t="s">
        <v>22</v>
      </c>
      <c r="Y3568">
        <f>IF(porsche_data[[#This Row],[Drive]]="Rear drive",0,1)</f>
        <v>0</v>
      </c>
      <c r="Z3568" t="s">
        <v>23</v>
      </c>
      <c r="AA3568" t="s">
        <v>24</v>
      </c>
      <c r="AB3568">
        <f>IF(OR(porsche_data[[#This Row],[Interior Color]]="Black",porsche_data[[#This Row],[Interior Color]]="Beige",porsche_data[[#This Row],[Interior Color]]="Brown",porsche_data[[#This Row],[Interior Color]]="Grey"),0,1)</f>
        <v>0</v>
      </c>
      <c r="AC3568" t="s">
        <v>61</v>
      </c>
      <c r="AD35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69" spans="1:30" hidden="1" x14ac:dyDescent="0.2">
      <c r="A3569" t="s">
        <v>4542</v>
      </c>
      <c r="C3569" t="e">
        <f>ABS((porsche_data[[#This Row],[Price]]-#REF!)/#REF!)</f>
        <v>#REF!</v>
      </c>
      <c r="D3569" t="s">
        <v>324</v>
      </c>
      <c r="E3569" t="s">
        <v>102</v>
      </c>
      <c r="F3569">
        <f>IF(OR(ISNUMBER(SEARCH(" 4S",porsche_data[[#This Row],[Model]])), ISNUMBER(SEARCH(" S",porsche_data[[#This Row],[Model]]))),1,0)</f>
        <v>0</v>
      </c>
      <c r="G3569">
        <f>IF(ISNUMBER(SEARCH("Turbo",porsche_data[[#This Row],[Model]])),1,0)</f>
        <v>0</v>
      </c>
      <c r="H3569">
        <f>IF(ISNUMBER(SEARCH("GT",porsche_data[[#This Row],[Model]])),1,0)</f>
        <v>0</v>
      </c>
      <c r="I3569">
        <f>IF(ISNUMBER(SEARCH("RS",porsche_data[[#This Row],[Model]])),1,0)</f>
        <v>0</v>
      </c>
      <c r="J3569">
        <f>IF(ISNUMBER(SEARCH("Targa",porsche_data[[#This Row],[Body]])),1,0)</f>
        <v>0</v>
      </c>
      <c r="K3569">
        <f>IF(ISNUMBER(SEARCH("Cabriolet",porsche_data[[#This Row],[Body]])),1,0)</f>
        <v>0</v>
      </c>
      <c r="L3569" t="s">
        <v>44</v>
      </c>
      <c r="N3569" t="s">
        <v>4543</v>
      </c>
      <c r="O3569" t="str">
        <f>IF(ISNUMBER(SEARCH("km",porsche_data[[#This Row],[Mileage0]])),porsche_data[[#This Row],[Mileage0]],"")</f>
        <v/>
      </c>
      <c r="P3569" t="s">
        <v>202</v>
      </c>
      <c r="R3569" t="s">
        <v>88</v>
      </c>
      <c r="T3569" t="s">
        <v>20</v>
      </c>
      <c r="U3569" t="s">
        <v>21</v>
      </c>
      <c r="V3569">
        <f>IF(porsche_data[[#This Row],[Transmission]]="Automatic",1,0)</f>
        <v>0</v>
      </c>
      <c r="W3569">
        <f>IF(porsche_data[[#This Row],[Transmission]]="PDK",1,0)</f>
        <v>0</v>
      </c>
      <c r="X3569" t="s">
        <v>22</v>
      </c>
      <c r="Y3569">
        <f>IF(porsche_data[[#This Row],[Drive]]="Rear drive",0,1)</f>
        <v>0</v>
      </c>
      <c r="Z3569" t="s">
        <v>23</v>
      </c>
      <c r="AA3569" t="s">
        <v>24</v>
      </c>
      <c r="AB3569">
        <f>IF(OR(porsche_data[[#This Row],[Interior Color]]="Black",porsche_data[[#This Row],[Interior Color]]="Beige",porsche_data[[#This Row],[Interior Color]]="Brown",porsche_data[[#This Row],[Interior Color]]="Grey"),0,1)</f>
        <v>0</v>
      </c>
      <c r="AC3569" t="s">
        <v>54</v>
      </c>
      <c r="AD35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70" spans="1:30" hidden="1" x14ac:dyDescent="0.2">
      <c r="A3570" t="s">
        <v>4544</v>
      </c>
      <c r="C3570" t="e">
        <f>ABS((porsche_data[[#This Row],[Price]]-#REF!)/#REF!)</f>
        <v>#REF!</v>
      </c>
      <c r="D3570" t="s">
        <v>504</v>
      </c>
      <c r="E3570" t="s">
        <v>3406</v>
      </c>
      <c r="F3570">
        <f>IF(OR(ISNUMBER(SEARCH(" 4S",porsche_data[[#This Row],[Model]])), ISNUMBER(SEARCH(" S",porsche_data[[#This Row],[Model]]))),1,0)</f>
        <v>0</v>
      </c>
      <c r="G3570">
        <f>IF(ISNUMBER(SEARCH("Turbo",porsche_data[[#This Row],[Model]])),1,0)</f>
        <v>0</v>
      </c>
      <c r="H3570">
        <f>IF(ISNUMBER(SEARCH("GT",porsche_data[[#This Row],[Model]])),1,0)</f>
        <v>0</v>
      </c>
      <c r="I3570">
        <f>IF(ISNUMBER(SEARCH("RS",porsche_data[[#This Row],[Model]])),1,0)</f>
        <v>0</v>
      </c>
      <c r="J3570">
        <f>IF(ISNUMBER(SEARCH("Targa",porsche_data[[#This Row],[Body]])),1,0)</f>
        <v>0</v>
      </c>
      <c r="K3570">
        <f>IF(ISNUMBER(SEARCH("Cabriolet",porsche_data[[#This Row],[Body]])),1,0)</f>
        <v>0</v>
      </c>
      <c r="L3570" t="s">
        <v>44</v>
      </c>
      <c r="N3570" t="s">
        <v>4545</v>
      </c>
      <c r="O3570" t="str">
        <f>IF(ISNUMBER(SEARCH("km",porsche_data[[#This Row],[Mileage0]])),porsche_data[[#This Row],[Mileage0]],"")</f>
        <v>94289 km</v>
      </c>
      <c r="P3570" t="s">
        <v>657</v>
      </c>
      <c r="R3570" t="s">
        <v>198</v>
      </c>
      <c r="T3570" t="s">
        <v>20</v>
      </c>
      <c r="U3570" t="s">
        <v>21</v>
      </c>
      <c r="V3570">
        <f>IF(porsche_data[[#This Row],[Transmission]]="Automatic",1,0)</f>
        <v>0</v>
      </c>
      <c r="W3570">
        <f>IF(porsche_data[[#This Row],[Transmission]]="PDK",1,0)</f>
        <v>0</v>
      </c>
      <c r="X3570" t="s">
        <v>22</v>
      </c>
      <c r="Y3570">
        <f>IF(porsche_data[[#This Row],[Drive]]="Rear drive",0,1)</f>
        <v>0</v>
      </c>
      <c r="Z3570" t="s">
        <v>23</v>
      </c>
      <c r="AA3570" t="s">
        <v>32</v>
      </c>
      <c r="AB3570">
        <f>IF(OR(porsche_data[[#This Row],[Interior Color]]="Black",porsche_data[[#This Row],[Interior Color]]="Beige",porsche_data[[#This Row],[Interior Color]]="Brown",porsche_data[[#This Row],[Interior Color]]="Grey"),0,1)</f>
        <v>0</v>
      </c>
      <c r="AC3570" t="s">
        <v>32</v>
      </c>
      <c r="AD35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71" spans="1:30" hidden="1" x14ac:dyDescent="0.2">
      <c r="A3571" t="s">
        <v>25</v>
      </c>
      <c r="C3571" t="e">
        <f>ABS((porsche_data[[#This Row],[Price]]-#REF!)/#REF!)</f>
        <v>#REF!</v>
      </c>
      <c r="D3571" t="s">
        <v>25</v>
      </c>
      <c r="E3571" t="s">
        <v>25</v>
      </c>
      <c r="F3571">
        <f>IF(OR(ISNUMBER(SEARCH(" 4S",porsche_data[[#This Row],[Model]])), ISNUMBER(SEARCH(" S",porsche_data[[#This Row],[Model]]))),1,0)</f>
        <v>0</v>
      </c>
      <c r="G3571">
        <f>IF(ISNUMBER(SEARCH("Turbo",porsche_data[[#This Row],[Model]])),1,0)</f>
        <v>0</v>
      </c>
      <c r="H3571">
        <f>IF(ISNUMBER(SEARCH("GT",porsche_data[[#This Row],[Model]])),1,0)</f>
        <v>0</v>
      </c>
      <c r="I3571">
        <f>IF(ISNUMBER(SEARCH("RS",porsche_data[[#This Row],[Model]])),1,0)</f>
        <v>0</v>
      </c>
      <c r="J3571">
        <f>IF(ISNUMBER(SEARCH("Targa",porsche_data[[#This Row],[Body]])),1,0)</f>
        <v>0</v>
      </c>
      <c r="K3571">
        <f>IF(ISNUMBER(SEARCH("Cabriolet",porsche_data[[#This Row],[Body]])),1,0)</f>
        <v>0</v>
      </c>
      <c r="L3571" t="s">
        <v>25</v>
      </c>
      <c r="N3571" t="s">
        <v>25</v>
      </c>
      <c r="O3571" t="str">
        <f>IF(ISNUMBER(SEARCH("km",porsche_data[[#This Row],[Mileage0]])),porsche_data[[#This Row],[Mileage0]],"")</f>
        <v/>
      </c>
      <c r="P3571" t="s">
        <v>25</v>
      </c>
      <c r="R3571" t="s">
        <v>25</v>
      </c>
      <c r="T3571" t="s">
        <v>25</v>
      </c>
      <c r="U3571" t="s">
        <v>25</v>
      </c>
      <c r="V3571">
        <f>IF(porsche_data[[#This Row],[Transmission]]="Automatic",1,0)</f>
        <v>0</v>
      </c>
      <c r="W3571">
        <f>IF(porsche_data[[#This Row],[Transmission]]="PDK",1,0)</f>
        <v>0</v>
      </c>
      <c r="X3571" t="s">
        <v>25</v>
      </c>
      <c r="Y3571">
        <f>IF(porsche_data[[#This Row],[Drive]]="Rear drive",0,1)</f>
        <v>1</v>
      </c>
      <c r="Z3571" t="s">
        <v>25</v>
      </c>
      <c r="AA3571" t="s">
        <v>25</v>
      </c>
      <c r="AB3571">
        <f>IF(OR(porsche_data[[#This Row],[Interior Color]]="Black",porsche_data[[#This Row],[Interior Color]]="Beige",porsche_data[[#This Row],[Interior Color]]="Brown",porsche_data[[#This Row],[Interior Color]]="Grey"),0,1)</f>
        <v>1</v>
      </c>
      <c r="AC3571" t="s">
        <v>25</v>
      </c>
      <c r="AD35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72" spans="1:30" hidden="1" x14ac:dyDescent="0.2">
      <c r="A3572" t="s">
        <v>4546</v>
      </c>
      <c r="C3572" t="e">
        <f>ABS((porsche_data[[#This Row],[Price]]-#REF!)/#REF!)</f>
        <v>#REF!</v>
      </c>
      <c r="D3572" t="s">
        <v>349</v>
      </c>
      <c r="E3572" t="s">
        <v>710</v>
      </c>
      <c r="F3572">
        <f>IF(OR(ISNUMBER(SEARCH(" 4S",porsche_data[[#This Row],[Model]])), ISNUMBER(SEARCH(" S",porsche_data[[#This Row],[Model]]))),1,0)</f>
        <v>0</v>
      </c>
      <c r="G3572">
        <f>IF(ISNUMBER(SEARCH("Turbo",porsche_data[[#This Row],[Model]])),1,0)</f>
        <v>1</v>
      </c>
      <c r="H3572">
        <f>IF(ISNUMBER(SEARCH("GT",porsche_data[[#This Row],[Model]])),1,0)</f>
        <v>0</v>
      </c>
      <c r="I3572">
        <f>IF(ISNUMBER(SEARCH("RS",porsche_data[[#This Row],[Model]])),1,0)</f>
        <v>0</v>
      </c>
      <c r="J3572">
        <f>IF(ISNUMBER(SEARCH("Targa",porsche_data[[#This Row],[Body]])),1,0)</f>
        <v>0</v>
      </c>
      <c r="K3572">
        <f>IF(ISNUMBER(SEARCH("Cabriolet",porsche_data[[#This Row],[Body]])),1,0)</f>
        <v>1</v>
      </c>
      <c r="L3572" t="s">
        <v>16</v>
      </c>
      <c r="N3572" t="s">
        <v>4547</v>
      </c>
      <c r="O3572" t="str">
        <f>IF(ISNUMBER(SEARCH("km",porsche_data[[#This Row],[Mileage0]])),porsche_data[[#This Row],[Mileage0]],"")</f>
        <v>48800 km</v>
      </c>
      <c r="P3572" t="s">
        <v>441</v>
      </c>
      <c r="R3572" t="s">
        <v>213</v>
      </c>
      <c r="T3572" t="s">
        <v>20</v>
      </c>
      <c r="U3572" t="s">
        <v>21</v>
      </c>
      <c r="V3572">
        <f>IF(porsche_data[[#This Row],[Transmission]]="Automatic",1,0)</f>
        <v>0</v>
      </c>
      <c r="W3572">
        <f>IF(porsche_data[[#This Row],[Transmission]]="PDK",1,0)</f>
        <v>0</v>
      </c>
      <c r="X3572" t="s">
        <v>22</v>
      </c>
      <c r="Y3572">
        <f>IF(porsche_data[[#This Row],[Drive]]="Rear drive",0,1)</f>
        <v>0</v>
      </c>
      <c r="Z3572" t="s">
        <v>23</v>
      </c>
      <c r="AA3572" t="s">
        <v>24</v>
      </c>
      <c r="AB3572">
        <f>IF(OR(porsche_data[[#This Row],[Interior Color]]="Black",porsche_data[[#This Row],[Interior Color]]="Beige",porsche_data[[#This Row],[Interior Color]]="Brown",porsche_data[[#This Row],[Interior Color]]="Grey"),0,1)</f>
        <v>0</v>
      </c>
      <c r="AC3572" t="s">
        <v>24</v>
      </c>
      <c r="AD35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73" spans="1:30" x14ac:dyDescent="0.2">
      <c r="A3573" t="s">
        <v>600</v>
      </c>
      <c r="B3573">
        <v>69900</v>
      </c>
      <c r="C3573">
        <f>ABS((porsche_data[[#This Row],[Price]]-AVERAGE(B3505:B7960))/_xlfn.STDEV.P(B3505:B7960))</f>
        <v>1.1687406045772617</v>
      </c>
      <c r="D3573" t="s">
        <v>298</v>
      </c>
      <c r="E3573" t="s">
        <v>891</v>
      </c>
      <c r="F3573">
        <f>IF(OR(ISNUMBER(SEARCH(" 4S",porsche_data[[#This Row],[Model]])), ISNUMBER(SEARCH(" S",porsche_data[[#This Row],[Model]]))),1,0)</f>
        <v>0</v>
      </c>
      <c r="G3573">
        <f>IF(ISNUMBER(SEARCH("Turbo",porsche_data[[#This Row],[Model]])),1,0)</f>
        <v>1</v>
      </c>
      <c r="H3573">
        <f>IF(ISNUMBER(SEARCH("GT",porsche_data[[#This Row],[Model]])),1,0)</f>
        <v>0</v>
      </c>
      <c r="I3573">
        <f>IF(ISNUMBER(SEARCH("RS",porsche_data[[#This Row],[Model]])),1,0)</f>
        <v>0</v>
      </c>
      <c r="J3573">
        <f>IF(ISNUMBER(SEARCH("Targa",porsche_data[[#This Row],[Body]])),1,0)</f>
        <v>0</v>
      </c>
      <c r="K3573">
        <f>IF(ISNUMBER(SEARCH("Cabriolet",porsche_data[[#This Row],[Body]])),1,0)</f>
        <v>0</v>
      </c>
      <c r="L3573" t="s">
        <v>44</v>
      </c>
      <c r="M3573">
        <v>997</v>
      </c>
      <c r="N3573" t="s">
        <v>479</v>
      </c>
      <c r="O3573" s="3">
        <f>1*(LEFT(porsche_data[[#This Row],[Mileage0]],FIND(" ",porsche_data[[#This Row],[Mileage0]])-1))</f>
        <v>83000</v>
      </c>
      <c r="P3573" t="s">
        <v>178</v>
      </c>
      <c r="Q3573">
        <v>480</v>
      </c>
      <c r="R3573" t="s">
        <v>19</v>
      </c>
      <c r="S3573">
        <f>1*(LEFT(porsche_data[[#This Row],[Cylinder Capacity]],FIND(" ",porsche_data[[#This Row],[Cylinder Capacity]])-1))</f>
        <v>3.6</v>
      </c>
      <c r="T3573" t="s">
        <v>20</v>
      </c>
      <c r="U3573" t="s">
        <v>53</v>
      </c>
      <c r="V3573">
        <f>IF(porsche_data[[#This Row],[Transmission]]="Automatic",1,0)</f>
        <v>1</v>
      </c>
      <c r="W3573">
        <f>IF(porsche_data[[#This Row],[Transmission]]="PDK",1,0)</f>
        <v>0</v>
      </c>
      <c r="X3573" t="s">
        <v>22</v>
      </c>
      <c r="Y3573">
        <f>IF(porsche_data[[#This Row],[Drive]]="Rear drive",0,1)</f>
        <v>0</v>
      </c>
      <c r="Z3573" t="s">
        <v>23</v>
      </c>
      <c r="AA3573" t="s">
        <v>24</v>
      </c>
      <c r="AB3573">
        <f>IF(OR(porsche_data[[#This Row],[Interior Color]]="Black",porsche_data[[#This Row],[Interior Color]]="Beige",porsche_data[[#This Row],[Interior Color]]="Brown",porsche_data[[#This Row],[Interior Color]]="Grey"),0,1)</f>
        <v>0</v>
      </c>
      <c r="AC3573" t="s">
        <v>24</v>
      </c>
      <c r="AD35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74" spans="1:30" hidden="1" x14ac:dyDescent="0.2">
      <c r="A3574" t="s">
        <v>580</v>
      </c>
      <c r="C3574" t="e">
        <f>ABS((porsche_data[[#This Row],[Price]]-#REF!)/#REF!)</f>
        <v>#REF!</v>
      </c>
      <c r="D3574" t="s">
        <v>349</v>
      </c>
      <c r="E3574" t="s">
        <v>280</v>
      </c>
      <c r="F3574">
        <f>IF(OR(ISNUMBER(SEARCH(" 4S",porsche_data[[#This Row],[Model]])), ISNUMBER(SEARCH(" S",porsche_data[[#This Row],[Model]]))),1,0)</f>
        <v>1</v>
      </c>
      <c r="G3574">
        <f>IF(ISNUMBER(SEARCH("Turbo",porsche_data[[#This Row],[Model]])),1,0)</f>
        <v>0</v>
      </c>
      <c r="H3574">
        <f>IF(ISNUMBER(SEARCH("GT",porsche_data[[#This Row],[Model]])),1,0)</f>
        <v>0</v>
      </c>
      <c r="I3574">
        <f>IF(ISNUMBER(SEARCH("RS",porsche_data[[#This Row],[Model]])),1,0)</f>
        <v>0</v>
      </c>
      <c r="J3574">
        <f>IF(ISNUMBER(SEARCH("Targa",porsche_data[[#This Row],[Body]])),1,0)</f>
        <v>0</v>
      </c>
      <c r="K3574">
        <f>IF(ISNUMBER(SEARCH("Cabriolet",porsche_data[[#This Row],[Body]])),1,0)</f>
        <v>1</v>
      </c>
      <c r="L3574" t="s">
        <v>16</v>
      </c>
      <c r="N3574" t="s">
        <v>1213</v>
      </c>
      <c r="O3574" t="str">
        <f>IF(ISNUMBER(SEARCH("km",porsche_data[[#This Row],[Mileage0]])),porsche_data[[#This Row],[Mileage0]],"")</f>
        <v>73500 km</v>
      </c>
      <c r="P3574" t="s">
        <v>282</v>
      </c>
      <c r="R3574" t="s">
        <v>78</v>
      </c>
      <c r="T3574" t="s">
        <v>20</v>
      </c>
      <c r="U3574" t="s">
        <v>21</v>
      </c>
      <c r="V3574">
        <f>IF(porsche_data[[#This Row],[Transmission]]="Automatic",1,0)</f>
        <v>0</v>
      </c>
      <c r="W3574">
        <f>IF(porsche_data[[#This Row],[Transmission]]="PDK",1,0)</f>
        <v>0</v>
      </c>
      <c r="X3574" t="s">
        <v>22</v>
      </c>
      <c r="Y3574">
        <f>IF(porsche_data[[#This Row],[Drive]]="Rear drive",0,1)</f>
        <v>0</v>
      </c>
      <c r="Z3574" t="s">
        <v>23</v>
      </c>
      <c r="AA3574" t="s">
        <v>24</v>
      </c>
      <c r="AB3574">
        <f>IF(OR(porsche_data[[#This Row],[Interior Color]]="Black",porsche_data[[#This Row],[Interior Color]]="Beige",porsche_data[[#This Row],[Interior Color]]="Brown",porsche_data[[#This Row],[Interior Color]]="Grey"),0,1)</f>
        <v>0</v>
      </c>
      <c r="AC3574" t="s">
        <v>24</v>
      </c>
      <c r="AD35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75" spans="1:30" hidden="1" x14ac:dyDescent="0.2">
      <c r="A3575" t="s">
        <v>25</v>
      </c>
      <c r="C3575" t="e">
        <f>ABS((porsche_data[[#This Row],[Price]]-#REF!)/#REF!)</f>
        <v>#REF!</v>
      </c>
      <c r="D3575" t="s">
        <v>90</v>
      </c>
      <c r="E3575" t="s">
        <v>362</v>
      </c>
      <c r="F3575">
        <f>IF(OR(ISNUMBER(SEARCH(" 4S",porsche_data[[#This Row],[Model]])), ISNUMBER(SEARCH(" S",porsche_data[[#This Row],[Model]]))),1,0)</f>
        <v>0</v>
      </c>
      <c r="G3575">
        <f>IF(ISNUMBER(SEARCH("Turbo",porsche_data[[#This Row],[Model]])),1,0)</f>
        <v>0</v>
      </c>
      <c r="H3575">
        <f>IF(ISNUMBER(SEARCH("GT",porsche_data[[#This Row],[Model]])),1,0)</f>
        <v>1</v>
      </c>
      <c r="I3575">
        <f>IF(ISNUMBER(SEARCH("RS",porsche_data[[#This Row],[Model]])),1,0)</f>
        <v>0</v>
      </c>
      <c r="J3575">
        <f>IF(ISNUMBER(SEARCH("Targa",porsche_data[[#This Row],[Body]])),1,0)</f>
        <v>0</v>
      </c>
      <c r="K3575">
        <f>IF(ISNUMBER(SEARCH("Cabriolet",porsche_data[[#This Row],[Body]])),1,0)</f>
        <v>0</v>
      </c>
      <c r="L3575" t="s">
        <v>44</v>
      </c>
      <c r="N3575" t="s">
        <v>4549</v>
      </c>
      <c r="O3575" t="str">
        <f>IF(ISNUMBER(SEARCH("km",porsche_data[[#This Row],[Mileage0]])),porsche_data[[#This Row],[Mileage0]],"")</f>
        <v>29884 km</v>
      </c>
      <c r="P3575" t="s">
        <v>141</v>
      </c>
      <c r="R3575" t="s">
        <v>111</v>
      </c>
      <c r="T3575" t="s">
        <v>20</v>
      </c>
      <c r="U3575" t="s">
        <v>31</v>
      </c>
      <c r="V3575">
        <f>IF(porsche_data[[#This Row],[Transmission]]="Automatic",1,0)</f>
        <v>0</v>
      </c>
      <c r="W3575">
        <f>IF(porsche_data[[#This Row],[Transmission]]="PDK",1,0)</f>
        <v>1</v>
      </c>
      <c r="X3575" t="s">
        <v>22</v>
      </c>
      <c r="Y3575">
        <f>IF(porsche_data[[#This Row],[Drive]]="Rear drive",0,1)</f>
        <v>0</v>
      </c>
      <c r="Z3575" t="s">
        <v>23</v>
      </c>
      <c r="AA3575" t="s">
        <v>24</v>
      </c>
      <c r="AB3575">
        <f>IF(OR(porsche_data[[#This Row],[Interior Color]]="Black",porsche_data[[#This Row],[Interior Color]]="Beige",porsche_data[[#This Row],[Interior Color]]="Brown",porsche_data[[#This Row],[Interior Color]]="Grey"),0,1)</f>
        <v>0</v>
      </c>
      <c r="AC3575" t="s">
        <v>32</v>
      </c>
      <c r="AD35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76" spans="1:30" hidden="1" x14ac:dyDescent="0.2">
      <c r="A3576" t="s">
        <v>1236</v>
      </c>
      <c r="C3576" t="e">
        <f>ABS((porsche_data[[#This Row],[Price]]-#REF!)/#REF!)</f>
        <v>#REF!</v>
      </c>
      <c r="D3576" t="s">
        <v>1055</v>
      </c>
      <c r="E3576" t="s">
        <v>1408</v>
      </c>
      <c r="F3576">
        <f>IF(OR(ISNUMBER(SEARCH(" 4S",porsche_data[[#This Row],[Model]])), ISNUMBER(SEARCH(" S",porsche_data[[#This Row],[Model]]))),1,0)</f>
        <v>0</v>
      </c>
      <c r="G3576">
        <f>IF(ISNUMBER(SEARCH("Turbo",porsche_data[[#This Row],[Model]])),1,0)</f>
        <v>0</v>
      </c>
      <c r="H3576">
        <f>IF(ISNUMBER(SEARCH("GT",porsche_data[[#This Row],[Model]])),1,0)</f>
        <v>0</v>
      </c>
      <c r="I3576">
        <f>IF(ISNUMBER(SEARCH("RS",porsche_data[[#This Row],[Model]])),1,0)</f>
        <v>0</v>
      </c>
      <c r="J3576">
        <f>IF(ISNUMBER(SEARCH("Targa",porsche_data[[#This Row],[Body]])),1,0)</f>
        <v>0</v>
      </c>
      <c r="K3576">
        <f>IF(ISNUMBER(SEARCH("Cabriolet",porsche_data[[#This Row],[Body]])),1,0)</f>
        <v>1</v>
      </c>
      <c r="L3576" t="s">
        <v>16</v>
      </c>
      <c r="N3576" t="s">
        <v>4550</v>
      </c>
      <c r="O3576" t="str">
        <f>IF(ISNUMBER(SEARCH("km",porsche_data[[#This Row],[Mileage0]])),porsche_data[[#This Row],[Mileage0]],"")</f>
        <v>7002 km</v>
      </c>
      <c r="P3576" t="s">
        <v>4551</v>
      </c>
      <c r="R3576" t="s">
        <v>4552</v>
      </c>
      <c r="T3576" t="s">
        <v>20</v>
      </c>
      <c r="U3576" t="s">
        <v>21</v>
      </c>
      <c r="V3576">
        <f>IF(porsche_data[[#This Row],[Transmission]]="Automatic",1,0)</f>
        <v>0</v>
      </c>
      <c r="W3576">
        <f>IF(porsche_data[[#This Row],[Transmission]]="PDK",1,0)</f>
        <v>0</v>
      </c>
      <c r="X3576" t="s">
        <v>22</v>
      </c>
      <c r="Y3576">
        <f>IF(porsche_data[[#This Row],[Drive]]="Rear drive",0,1)</f>
        <v>0</v>
      </c>
      <c r="Z3576" t="s">
        <v>23</v>
      </c>
      <c r="AA3576" t="s">
        <v>116</v>
      </c>
      <c r="AB3576">
        <f>IF(OR(porsche_data[[#This Row],[Interior Color]]="Black",porsche_data[[#This Row],[Interior Color]]="Beige",porsche_data[[#This Row],[Interior Color]]="Brown",porsche_data[[#This Row],[Interior Color]]="Grey"),0,1)</f>
        <v>1</v>
      </c>
      <c r="AC3576" t="s">
        <v>32</v>
      </c>
      <c r="AD35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77" spans="1:30" hidden="1" x14ac:dyDescent="0.2">
      <c r="A3577" t="s">
        <v>25</v>
      </c>
      <c r="C3577" t="e">
        <f>ABS((porsche_data[[#This Row],[Price]]-#REF!)/#REF!)</f>
        <v>#REF!</v>
      </c>
      <c r="D3577" t="s">
        <v>25</v>
      </c>
      <c r="E3577" t="s">
        <v>25</v>
      </c>
      <c r="F3577">
        <f>IF(OR(ISNUMBER(SEARCH(" 4S",porsche_data[[#This Row],[Model]])), ISNUMBER(SEARCH(" S",porsche_data[[#This Row],[Model]]))),1,0)</f>
        <v>0</v>
      </c>
      <c r="G3577">
        <f>IF(ISNUMBER(SEARCH("Turbo",porsche_data[[#This Row],[Model]])),1,0)</f>
        <v>0</v>
      </c>
      <c r="H3577">
        <f>IF(ISNUMBER(SEARCH("GT",porsche_data[[#This Row],[Model]])),1,0)</f>
        <v>0</v>
      </c>
      <c r="I3577">
        <f>IF(ISNUMBER(SEARCH("RS",porsche_data[[#This Row],[Model]])),1,0)</f>
        <v>0</v>
      </c>
      <c r="J3577">
        <f>IF(ISNUMBER(SEARCH("Targa",porsche_data[[#This Row],[Body]])),1,0)</f>
        <v>0</v>
      </c>
      <c r="K3577">
        <f>IF(ISNUMBER(SEARCH("Cabriolet",porsche_data[[#This Row],[Body]])),1,0)</f>
        <v>0</v>
      </c>
      <c r="L3577" t="s">
        <v>25</v>
      </c>
      <c r="N3577" t="s">
        <v>25</v>
      </c>
      <c r="O3577" t="str">
        <f>IF(ISNUMBER(SEARCH("km",porsche_data[[#This Row],[Mileage0]])),porsche_data[[#This Row],[Mileage0]],"")</f>
        <v/>
      </c>
      <c r="P3577" t="s">
        <v>25</v>
      </c>
      <c r="R3577" t="s">
        <v>25</v>
      </c>
      <c r="T3577" t="s">
        <v>25</v>
      </c>
      <c r="U3577" t="s">
        <v>25</v>
      </c>
      <c r="V3577">
        <f>IF(porsche_data[[#This Row],[Transmission]]="Automatic",1,0)</f>
        <v>0</v>
      </c>
      <c r="W3577">
        <f>IF(porsche_data[[#This Row],[Transmission]]="PDK",1,0)</f>
        <v>0</v>
      </c>
      <c r="X3577" t="s">
        <v>25</v>
      </c>
      <c r="Y3577">
        <f>IF(porsche_data[[#This Row],[Drive]]="Rear drive",0,1)</f>
        <v>1</v>
      </c>
      <c r="Z3577" t="s">
        <v>25</v>
      </c>
      <c r="AA3577" t="s">
        <v>25</v>
      </c>
      <c r="AB3577">
        <f>IF(OR(porsche_data[[#This Row],[Interior Color]]="Black",porsche_data[[#This Row],[Interior Color]]="Beige",porsche_data[[#This Row],[Interior Color]]="Brown",porsche_data[[#This Row],[Interior Color]]="Grey"),0,1)</f>
        <v>1</v>
      </c>
      <c r="AC3577" t="s">
        <v>25</v>
      </c>
      <c r="AD35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78" spans="1:30" hidden="1" x14ac:dyDescent="0.2">
      <c r="A3578" t="s">
        <v>1764</v>
      </c>
      <c r="C3578" t="e">
        <f>ABS((porsche_data[[#This Row],[Price]]-#REF!)/#REF!)</f>
        <v>#REF!</v>
      </c>
      <c r="D3578" t="s">
        <v>124</v>
      </c>
      <c r="E3578" t="s">
        <v>50</v>
      </c>
      <c r="F3578">
        <f>IF(OR(ISNUMBER(SEARCH(" 4S",porsche_data[[#This Row],[Model]])), ISNUMBER(SEARCH(" S",porsche_data[[#This Row],[Model]]))),1,0)</f>
        <v>0</v>
      </c>
      <c r="G3578">
        <f>IF(ISNUMBER(SEARCH("Turbo",porsche_data[[#This Row],[Model]])),1,0)</f>
        <v>0</v>
      </c>
      <c r="H3578">
        <f>IF(ISNUMBER(SEARCH("GT",porsche_data[[#This Row],[Model]])),1,0)</f>
        <v>0</v>
      </c>
      <c r="I3578">
        <f>IF(ISNUMBER(SEARCH("RS",porsche_data[[#This Row],[Model]])),1,0)</f>
        <v>0</v>
      </c>
      <c r="J3578">
        <f>IF(ISNUMBER(SEARCH("Targa",porsche_data[[#This Row],[Body]])),1,0)</f>
        <v>0</v>
      </c>
      <c r="K3578">
        <f>IF(ISNUMBER(SEARCH("Cabriolet",porsche_data[[#This Row],[Body]])),1,0)</f>
        <v>1</v>
      </c>
      <c r="L3578" t="s">
        <v>16</v>
      </c>
      <c r="N3578" t="s">
        <v>4553</v>
      </c>
      <c r="O3578" t="str">
        <f>IF(ISNUMBER(SEARCH("km",porsche_data[[#This Row],[Mileage0]])),porsche_data[[#This Row],[Mileage0]],"")</f>
        <v/>
      </c>
      <c r="P3578" t="s">
        <v>126</v>
      </c>
      <c r="R3578" t="s">
        <v>19</v>
      </c>
      <c r="T3578" t="s">
        <v>20</v>
      </c>
      <c r="U3578" t="s">
        <v>21</v>
      </c>
      <c r="V3578">
        <f>IF(porsche_data[[#This Row],[Transmission]]="Automatic",1,0)</f>
        <v>0</v>
      </c>
      <c r="W3578">
        <f>IF(porsche_data[[#This Row],[Transmission]]="PDK",1,0)</f>
        <v>0</v>
      </c>
      <c r="X3578" t="s">
        <v>22</v>
      </c>
      <c r="Y3578">
        <f>IF(porsche_data[[#This Row],[Drive]]="Rear drive",0,1)</f>
        <v>0</v>
      </c>
      <c r="Z3578" t="s">
        <v>23</v>
      </c>
      <c r="AA3578" t="s">
        <v>54</v>
      </c>
      <c r="AB3578">
        <f>IF(OR(porsche_data[[#This Row],[Interior Color]]="Black",porsche_data[[#This Row],[Interior Color]]="Beige",porsche_data[[#This Row],[Interior Color]]="Brown",porsche_data[[#This Row],[Interior Color]]="Grey"),0,1)</f>
        <v>1</v>
      </c>
      <c r="AC3578" t="s">
        <v>99</v>
      </c>
      <c r="AD35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79" spans="1:30" hidden="1" x14ac:dyDescent="0.2">
      <c r="A3579" t="s">
        <v>25</v>
      </c>
      <c r="C3579" t="e">
        <f>ABS((porsche_data[[#This Row],[Price]]-#REF!)/#REF!)</f>
        <v>#REF!</v>
      </c>
      <c r="D3579" t="s">
        <v>101</v>
      </c>
      <c r="E3579" t="s">
        <v>226</v>
      </c>
      <c r="F3579">
        <f>IF(OR(ISNUMBER(SEARCH(" 4S",porsche_data[[#This Row],[Model]])), ISNUMBER(SEARCH(" S",porsche_data[[#This Row],[Model]]))),1,0)</f>
        <v>0</v>
      </c>
      <c r="G3579">
        <f>IF(ISNUMBER(SEARCH("Turbo",porsche_data[[#This Row],[Model]])),1,0)</f>
        <v>0</v>
      </c>
      <c r="H3579">
        <f>IF(ISNUMBER(SEARCH("GT",porsche_data[[#This Row],[Model]])),1,0)</f>
        <v>0</v>
      </c>
      <c r="I3579">
        <f>IF(ISNUMBER(SEARCH("RS",porsche_data[[#This Row],[Model]])),1,0)</f>
        <v>0</v>
      </c>
      <c r="J3579">
        <f>IF(ISNUMBER(SEARCH("Targa",porsche_data[[#This Row],[Body]])),1,0)</f>
        <v>0</v>
      </c>
      <c r="K3579">
        <f>IF(ISNUMBER(SEARCH("Cabriolet",porsche_data[[#This Row],[Body]])),1,0)</f>
        <v>1</v>
      </c>
      <c r="L3579" t="s">
        <v>16</v>
      </c>
      <c r="N3579" t="s">
        <v>4554</v>
      </c>
      <c r="O3579" t="str">
        <f>IF(ISNUMBER(SEARCH("km",porsche_data[[#This Row],[Mileage0]])),porsche_data[[#This Row],[Mileage0]],"")</f>
        <v>17881 km</v>
      </c>
      <c r="P3579" t="s">
        <v>73</v>
      </c>
      <c r="R3579" t="s">
        <v>19</v>
      </c>
      <c r="T3579" t="s">
        <v>20</v>
      </c>
      <c r="U3579" t="s">
        <v>21</v>
      </c>
      <c r="V3579">
        <f>IF(porsche_data[[#This Row],[Transmission]]="Automatic",1,0)</f>
        <v>0</v>
      </c>
      <c r="W3579">
        <f>IF(porsche_data[[#This Row],[Transmission]]="PDK",1,0)</f>
        <v>0</v>
      </c>
      <c r="X3579" t="s">
        <v>22</v>
      </c>
      <c r="Y3579">
        <f>IF(porsche_data[[#This Row],[Drive]]="Rear drive",0,1)</f>
        <v>0</v>
      </c>
      <c r="Z3579" t="s">
        <v>23</v>
      </c>
      <c r="AA3579" t="s">
        <v>116</v>
      </c>
      <c r="AB3579">
        <f>IF(OR(porsche_data[[#This Row],[Interior Color]]="Black",porsche_data[[#This Row],[Interior Color]]="Beige",porsche_data[[#This Row],[Interior Color]]="Brown",porsche_data[[#This Row],[Interior Color]]="Grey"),0,1)</f>
        <v>1</v>
      </c>
      <c r="AC3579" t="s">
        <v>99</v>
      </c>
      <c r="AD35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80" spans="1:30" x14ac:dyDescent="0.2">
      <c r="A3580" t="s">
        <v>600</v>
      </c>
      <c r="B3580">
        <v>69900</v>
      </c>
      <c r="C3580">
        <f>ABS((porsche_data[[#This Row],[Price]]-AVERAGE(B3512:B7967))/_xlfn.STDEV.P(B3512:B7967))</f>
        <v>1.1813980404548465</v>
      </c>
      <c r="D3580" t="s">
        <v>433</v>
      </c>
      <c r="E3580" t="s">
        <v>505</v>
      </c>
      <c r="F3580">
        <f>IF(OR(ISNUMBER(SEARCH(" 4S",porsche_data[[#This Row],[Model]])), ISNUMBER(SEARCH(" S",porsche_data[[#This Row],[Model]]))),1,0)</f>
        <v>0</v>
      </c>
      <c r="G3580">
        <f>IF(ISNUMBER(SEARCH("Turbo",porsche_data[[#This Row],[Model]])),1,0)</f>
        <v>0</v>
      </c>
      <c r="H3580">
        <f>IF(ISNUMBER(SEARCH("GT",porsche_data[[#This Row],[Model]])),1,0)</f>
        <v>0</v>
      </c>
      <c r="I3580">
        <f>IF(ISNUMBER(SEARCH("RS",porsche_data[[#This Row],[Model]])),1,0)</f>
        <v>0</v>
      </c>
      <c r="J3580">
        <f>IF(ISNUMBER(SEARCH("Targa",porsche_data[[#This Row],[Body]])),1,0)</f>
        <v>0</v>
      </c>
      <c r="K3580">
        <f>IF(ISNUMBER(SEARCH("Cabriolet",porsche_data[[#This Row],[Body]])),1,0)</f>
        <v>0</v>
      </c>
      <c r="L3580" t="s">
        <v>44</v>
      </c>
      <c r="M3580">
        <v>911</v>
      </c>
      <c r="N3580" t="s">
        <v>3592</v>
      </c>
      <c r="O3580" s="3">
        <f>1*(LEFT(porsche_data[[#This Row],[Mileage0]],FIND(" ",porsche_data[[#This Row],[Mileage0]])-1))</f>
        <v>196000</v>
      </c>
      <c r="P3580" t="s">
        <v>59</v>
      </c>
      <c r="Q3580">
        <v>231</v>
      </c>
      <c r="R3580" t="s">
        <v>60</v>
      </c>
      <c r="S3580">
        <f>1*(LEFT(porsche_data[[#This Row],[Cylinder Capacity]],FIND(" ",porsche_data[[#This Row],[Cylinder Capacity]])-1))</f>
        <v>3.2</v>
      </c>
      <c r="T3580" t="s">
        <v>20</v>
      </c>
      <c r="U3580" t="s">
        <v>21</v>
      </c>
      <c r="V3580">
        <f>IF(porsche_data[[#This Row],[Transmission]]="Automatic",1,0)</f>
        <v>0</v>
      </c>
      <c r="W3580">
        <f>IF(porsche_data[[#This Row],[Transmission]]="PDK",1,0)</f>
        <v>0</v>
      </c>
      <c r="X3580" t="s">
        <v>22</v>
      </c>
      <c r="Y3580">
        <f>IF(porsche_data[[#This Row],[Drive]]="Rear drive",0,1)</f>
        <v>0</v>
      </c>
      <c r="Z3580" t="s">
        <v>23</v>
      </c>
      <c r="AA3580" t="s">
        <v>54</v>
      </c>
      <c r="AB3580">
        <f>IF(OR(porsche_data[[#This Row],[Interior Color]]="Black",porsche_data[[#This Row],[Interior Color]]="Beige",porsche_data[[#This Row],[Interior Color]]="Brown",porsche_data[[#This Row],[Interior Color]]="Grey"),0,1)</f>
        <v>1</v>
      </c>
      <c r="AC3580" t="s">
        <v>54</v>
      </c>
      <c r="AD35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81" spans="1:30" hidden="1" x14ac:dyDescent="0.2">
      <c r="A3581" t="s">
        <v>4557</v>
      </c>
      <c r="C3581" t="e">
        <f>ABS((porsche_data[[#This Row],[Price]]-#REF!)/#REF!)</f>
        <v>#REF!</v>
      </c>
      <c r="D3581" t="s">
        <v>969</v>
      </c>
      <c r="E3581" t="s">
        <v>35</v>
      </c>
      <c r="F3581">
        <f>IF(OR(ISNUMBER(SEARCH(" 4S",porsche_data[[#This Row],[Model]])), ISNUMBER(SEARCH(" S",porsche_data[[#This Row],[Model]]))),1,0)</f>
        <v>0</v>
      </c>
      <c r="G3581">
        <f>IF(ISNUMBER(SEARCH("Turbo",porsche_data[[#This Row],[Model]])),1,0)</f>
        <v>0</v>
      </c>
      <c r="H3581">
        <f>IF(ISNUMBER(SEARCH("GT",porsche_data[[#This Row],[Model]])),1,0)</f>
        <v>0</v>
      </c>
      <c r="I3581">
        <f>IF(ISNUMBER(SEARCH("RS",porsche_data[[#This Row],[Model]])),1,0)</f>
        <v>0</v>
      </c>
      <c r="J3581">
        <f>IF(ISNUMBER(SEARCH("Targa",porsche_data[[#This Row],[Body]])),1,0)</f>
        <v>0</v>
      </c>
      <c r="K3581">
        <f>IF(ISNUMBER(SEARCH("Cabriolet",porsche_data[[#This Row],[Body]])),1,0)</f>
        <v>0</v>
      </c>
      <c r="L3581" t="s">
        <v>44</v>
      </c>
      <c r="N3581" t="s">
        <v>4558</v>
      </c>
      <c r="O3581" t="str">
        <f>IF(ISNUMBER(SEARCH("km",porsche_data[[#This Row],[Mileage0]])),porsche_data[[#This Row],[Mileage0]],"")</f>
        <v>13052 km</v>
      </c>
      <c r="P3581" t="s">
        <v>4131</v>
      </c>
      <c r="R3581" t="s">
        <v>122</v>
      </c>
      <c r="T3581" t="s">
        <v>20</v>
      </c>
      <c r="U3581" t="s">
        <v>21</v>
      </c>
      <c r="V3581">
        <f>IF(porsche_data[[#This Row],[Transmission]]="Automatic",1,0)</f>
        <v>0</v>
      </c>
      <c r="W3581">
        <f>IF(porsche_data[[#This Row],[Transmission]]="PDK",1,0)</f>
        <v>0</v>
      </c>
      <c r="X3581" t="s">
        <v>22</v>
      </c>
      <c r="Y3581">
        <f>IF(porsche_data[[#This Row],[Drive]]="Rear drive",0,1)</f>
        <v>0</v>
      </c>
      <c r="Z3581" t="s">
        <v>23</v>
      </c>
      <c r="AA3581" t="s">
        <v>24</v>
      </c>
      <c r="AB3581">
        <f>IF(OR(porsche_data[[#This Row],[Interior Color]]="Black",porsche_data[[#This Row],[Interior Color]]="Beige",porsche_data[[#This Row],[Interior Color]]="Brown",porsche_data[[#This Row],[Interior Color]]="Grey"),0,1)</f>
        <v>0</v>
      </c>
      <c r="AC3581" t="s">
        <v>54</v>
      </c>
      <c r="AD35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82" spans="1:30" hidden="1" x14ac:dyDescent="0.2">
      <c r="A3582" t="s">
        <v>1221</v>
      </c>
      <c r="C3582" t="e">
        <f>ABS((porsche_data[[#This Row],[Price]]-#REF!)/#REF!)</f>
        <v>#REF!</v>
      </c>
      <c r="D3582" t="s">
        <v>425</v>
      </c>
      <c r="E3582" t="s">
        <v>1407</v>
      </c>
      <c r="F3582">
        <f>IF(OR(ISNUMBER(SEARCH(" 4S",porsche_data[[#This Row],[Model]])), ISNUMBER(SEARCH(" S",porsche_data[[#This Row],[Model]]))),1,0)</f>
        <v>0</v>
      </c>
      <c r="G3582">
        <f>IF(ISNUMBER(SEARCH("Turbo",porsche_data[[#This Row],[Model]])),1,0)</f>
        <v>0</v>
      </c>
      <c r="H3582">
        <f>IF(ISNUMBER(SEARCH("GT",porsche_data[[#This Row],[Model]])),1,0)</f>
        <v>0</v>
      </c>
      <c r="I3582">
        <f>IF(ISNUMBER(SEARCH("RS",porsche_data[[#This Row],[Model]])),1,0)</f>
        <v>0</v>
      </c>
      <c r="J3582">
        <f>IF(ISNUMBER(SEARCH("Targa",porsche_data[[#This Row],[Body]])),1,0)</f>
        <v>0</v>
      </c>
      <c r="K3582">
        <f>IF(ISNUMBER(SEARCH("Cabriolet",porsche_data[[#This Row],[Body]])),1,0)</f>
        <v>0</v>
      </c>
      <c r="L3582" t="s">
        <v>108</v>
      </c>
      <c r="N3582" t="s">
        <v>3185</v>
      </c>
      <c r="O3582" t="str">
        <f>IF(ISNUMBER(SEARCH("km",porsche_data[[#This Row],[Mileage0]])),porsche_data[[#This Row],[Mileage0]],"")</f>
        <v>33300 km</v>
      </c>
      <c r="P3582" t="s">
        <v>25</v>
      </c>
      <c r="R3582" t="s">
        <v>25</v>
      </c>
      <c r="T3582" t="s">
        <v>20</v>
      </c>
      <c r="U3582" t="s">
        <v>21</v>
      </c>
      <c r="V3582">
        <f>IF(porsche_data[[#This Row],[Transmission]]="Automatic",1,0)</f>
        <v>0</v>
      </c>
      <c r="W3582">
        <f>IF(porsche_data[[#This Row],[Transmission]]="PDK",1,0)</f>
        <v>0</v>
      </c>
      <c r="X3582" t="s">
        <v>22</v>
      </c>
      <c r="Y3582">
        <f>IF(porsche_data[[#This Row],[Drive]]="Rear drive",0,1)</f>
        <v>0</v>
      </c>
      <c r="Z3582" t="s">
        <v>23</v>
      </c>
      <c r="AA3582" t="s">
        <v>116</v>
      </c>
      <c r="AB3582">
        <f>IF(OR(porsche_data[[#This Row],[Interior Color]]="Black",porsche_data[[#This Row],[Interior Color]]="Beige",porsche_data[[#This Row],[Interior Color]]="Brown",porsche_data[[#This Row],[Interior Color]]="Grey"),0,1)</f>
        <v>1</v>
      </c>
      <c r="AC3582" t="s">
        <v>24</v>
      </c>
      <c r="AD35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83" spans="1:30" hidden="1" x14ac:dyDescent="0.2">
      <c r="A3583" t="s">
        <v>25</v>
      </c>
      <c r="C3583" t="e">
        <f>ABS((porsche_data[[#This Row],[Price]]-#REF!)/#REF!)</f>
        <v>#REF!</v>
      </c>
      <c r="D3583" t="s">
        <v>25</v>
      </c>
      <c r="E3583" t="s">
        <v>25</v>
      </c>
      <c r="F3583">
        <f>IF(OR(ISNUMBER(SEARCH(" 4S",porsche_data[[#This Row],[Model]])), ISNUMBER(SEARCH(" S",porsche_data[[#This Row],[Model]]))),1,0)</f>
        <v>0</v>
      </c>
      <c r="G3583">
        <f>IF(ISNUMBER(SEARCH("Turbo",porsche_data[[#This Row],[Model]])),1,0)</f>
        <v>0</v>
      </c>
      <c r="H3583">
        <f>IF(ISNUMBER(SEARCH("GT",porsche_data[[#This Row],[Model]])),1,0)</f>
        <v>0</v>
      </c>
      <c r="I3583">
        <f>IF(ISNUMBER(SEARCH("RS",porsche_data[[#This Row],[Model]])),1,0)</f>
        <v>0</v>
      </c>
      <c r="J3583">
        <f>IF(ISNUMBER(SEARCH("Targa",porsche_data[[#This Row],[Body]])),1,0)</f>
        <v>0</v>
      </c>
      <c r="K3583">
        <f>IF(ISNUMBER(SEARCH("Cabriolet",porsche_data[[#This Row],[Body]])),1,0)</f>
        <v>0</v>
      </c>
      <c r="L3583" t="s">
        <v>25</v>
      </c>
      <c r="N3583" t="s">
        <v>25</v>
      </c>
      <c r="O3583" t="str">
        <f>IF(ISNUMBER(SEARCH("km",porsche_data[[#This Row],[Mileage0]])),porsche_data[[#This Row],[Mileage0]],"")</f>
        <v/>
      </c>
      <c r="P3583" t="s">
        <v>25</v>
      </c>
      <c r="R3583" t="s">
        <v>25</v>
      </c>
      <c r="T3583" t="s">
        <v>25</v>
      </c>
      <c r="U3583" t="s">
        <v>25</v>
      </c>
      <c r="V3583">
        <f>IF(porsche_data[[#This Row],[Transmission]]="Automatic",1,0)</f>
        <v>0</v>
      </c>
      <c r="W3583">
        <f>IF(porsche_data[[#This Row],[Transmission]]="PDK",1,0)</f>
        <v>0</v>
      </c>
      <c r="X3583" t="s">
        <v>25</v>
      </c>
      <c r="Y3583">
        <f>IF(porsche_data[[#This Row],[Drive]]="Rear drive",0,1)</f>
        <v>1</v>
      </c>
      <c r="Z3583" t="s">
        <v>25</v>
      </c>
      <c r="AA3583" t="s">
        <v>25</v>
      </c>
      <c r="AB3583">
        <f>IF(OR(porsche_data[[#This Row],[Interior Color]]="Black",porsche_data[[#This Row],[Interior Color]]="Beige",porsche_data[[#This Row],[Interior Color]]="Brown",porsche_data[[#This Row],[Interior Color]]="Grey"),0,1)</f>
        <v>1</v>
      </c>
      <c r="AC3583" t="s">
        <v>25</v>
      </c>
      <c r="AD35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84" spans="1:30" x14ac:dyDescent="0.2">
      <c r="A3584" t="s">
        <v>600</v>
      </c>
      <c r="B3584">
        <v>69900</v>
      </c>
      <c r="C3584">
        <f>ABS((porsche_data[[#This Row],[Price]]-AVERAGE(B3516:B7971))/_xlfn.STDEV.P(B3516:B7971))</f>
        <v>1.1813980404548465</v>
      </c>
      <c r="D3584" t="s">
        <v>504</v>
      </c>
      <c r="E3584" t="s">
        <v>376</v>
      </c>
      <c r="F3584">
        <f>IF(OR(ISNUMBER(SEARCH(" 4S",porsche_data[[#This Row],[Model]])), ISNUMBER(SEARCH(" S",porsche_data[[#This Row],[Model]]))),1,0)</f>
        <v>0</v>
      </c>
      <c r="G3584">
        <f>IF(ISNUMBER(SEARCH("Turbo",porsche_data[[#This Row],[Model]])),1,0)</f>
        <v>0</v>
      </c>
      <c r="H3584">
        <f>IF(ISNUMBER(SEARCH("GT",porsche_data[[#This Row],[Model]])),1,0)</f>
        <v>0</v>
      </c>
      <c r="I3584">
        <f>IF(ISNUMBER(SEARCH("RS",porsche_data[[#This Row],[Model]])),1,0)</f>
        <v>0</v>
      </c>
      <c r="J3584">
        <f>IF(ISNUMBER(SEARCH("Targa",porsche_data[[#This Row],[Body]])),1,0)</f>
        <v>1</v>
      </c>
      <c r="K3584">
        <f>IF(ISNUMBER(SEARCH("Cabriolet",porsche_data[[#This Row],[Body]])),1,0)</f>
        <v>0</v>
      </c>
      <c r="L3584" t="s">
        <v>36</v>
      </c>
      <c r="M3584">
        <v>911</v>
      </c>
      <c r="N3584" t="s">
        <v>4122</v>
      </c>
      <c r="O3584" s="3">
        <f>1*(LEFT(porsche_data[[#This Row],[Mileage0]],FIND(" ",porsche_data[[#This Row],[Mileage0]])-1))</f>
        <v>117446</v>
      </c>
      <c r="P3584" t="s">
        <v>627</v>
      </c>
      <c r="Q3584">
        <v>217</v>
      </c>
      <c r="R3584" t="s">
        <v>60</v>
      </c>
      <c r="S3584">
        <f>1*(LEFT(porsche_data[[#This Row],[Cylinder Capacity]],FIND(" ",porsche_data[[#This Row],[Cylinder Capacity]])-1))</f>
        <v>3.2</v>
      </c>
      <c r="T3584" t="s">
        <v>20</v>
      </c>
      <c r="U3584" t="s">
        <v>21</v>
      </c>
      <c r="V3584">
        <f>IF(porsche_data[[#This Row],[Transmission]]="Automatic",1,0)</f>
        <v>0</v>
      </c>
      <c r="W3584">
        <f>IF(porsche_data[[#This Row],[Transmission]]="PDK",1,0)</f>
        <v>0</v>
      </c>
      <c r="X3584" t="s">
        <v>22</v>
      </c>
      <c r="Y3584">
        <f>IF(porsche_data[[#This Row],[Drive]]="Rear drive",0,1)</f>
        <v>0</v>
      </c>
      <c r="Z3584" t="s">
        <v>23</v>
      </c>
      <c r="AA3584" t="s">
        <v>24</v>
      </c>
      <c r="AB3584">
        <f>IF(OR(porsche_data[[#This Row],[Interior Color]]="Black",porsche_data[[#This Row],[Interior Color]]="Beige",porsche_data[[#This Row],[Interior Color]]="Brown",porsche_data[[#This Row],[Interior Color]]="Grey"),0,1)</f>
        <v>0</v>
      </c>
      <c r="AC3584" t="s">
        <v>116</v>
      </c>
      <c r="AD35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85" spans="1:30" hidden="1" x14ac:dyDescent="0.2">
      <c r="A3585" t="s">
        <v>4560</v>
      </c>
      <c r="C3585" t="e">
        <f>ABS((porsche_data[[#This Row],[Price]]-#REF!)/#REF!)</f>
        <v>#REF!</v>
      </c>
      <c r="D3585" t="s">
        <v>70</v>
      </c>
      <c r="E3585" t="s">
        <v>468</v>
      </c>
      <c r="F3585">
        <f>IF(OR(ISNUMBER(SEARCH(" 4S",porsche_data[[#This Row],[Model]])), ISNUMBER(SEARCH(" S",porsche_data[[#This Row],[Model]]))),1,0)</f>
        <v>0</v>
      </c>
      <c r="G3585">
        <f>IF(ISNUMBER(SEARCH("Turbo",porsche_data[[#This Row],[Model]])),1,0)</f>
        <v>0</v>
      </c>
      <c r="H3585">
        <f>IF(ISNUMBER(SEARCH("GT",porsche_data[[#This Row],[Model]])),1,0)</f>
        <v>1</v>
      </c>
      <c r="I3585">
        <f>IF(ISNUMBER(SEARCH("RS",porsche_data[[#This Row],[Model]])),1,0)</f>
        <v>0</v>
      </c>
      <c r="J3585">
        <f>IF(ISNUMBER(SEARCH("Targa",porsche_data[[#This Row],[Body]])),1,0)</f>
        <v>0</v>
      </c>
      <c r="K3585">
        <f>IF(ISNUMBER(SEARCH("Cabriolet",porsche_data[[#This Row],[Body]])),1,0)</f>
        <v>0</v>
      </c>
      <c r="L3585" t="s">
        <v>44</v>
      </c>
      <c r="N3585" t="s">
        <v>4561</v>
      </c>
      <c r="O3585" t="str">
        <f>IF(ISNUMBER(SEARCH("km",porsche_data[[#This Row],[Mileage0]])),porsche_data[[#This Row],[Mileage0]],"")</f>
        <v>14200 km</v>
      </c>
      <c r="P3585" t="s">
        <v>182</v>
      </c>
      <c r="R3585" t="s">
        <v>88</v>
      </c>
      <c r="T3585" t="s">
        <v>20</v>
      </c>
      <c r="U3585" t="s">
        <v>21</v>
      </c>
      <c r="V3585">
        <f>IF(porsche_data[[#This Row],[Transmission]]="Automatic",1,0)</f>
        <v>0</v>
      </c>
      <c r="W3585">
        <f>IF(porsche_data[[#This Row],[Transmission]]="PDK",1,0)</f>
        <v>0</v>
      </c>
      <c r="X3585" t="s">
        <v>22</v>
      </c>
      <c r="Y3585">
        <f>IF(porsche_data[[#This Row],[Drive]]="Rear drive",0,1)</f>
        <v>0</v>
      </c>
      <c r="Z3585" t="s">
        <v>23</v>
      </c>
      <c r="AA3585" t="s">
        <v>24</v>
      </c>
      <c r="AB3585">
        <f>IF(OR(porsche_data[[#This Row],[Interior Color]]="Black",porsche_data[[#This Row],[Interior Color]]="Beige",porsche_data[[#This Row],[Interior Color]]="Brown",porsche_data[[#This Row],[Interior Color]]="Grey"),0,1)</f>
        <v>0</v>
      </c>
      <c r="AC3585" t="s">
        <v>40</v>
      </c>
      <c r="AD35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86" spans="1:30" x14ac:dyDescent="0.2">
      <c r="A3586" t="s">
        <v>600</v>
      </c>
      <c r="B3586">
        <v>69900</v>
      </c>
      <c r="C3586">
        <f>ABS((porsche_data[[#This Row],[Price]]-AVERAGE(B3518:B7973))/_xlfn.STDEV.P(B3518:B7973))</f>
        <v>1.1813980404548465</v>
      </c>
      <c r="D3586" t="s">
        <v>433</v>
      </c>
      <c r="E3586" t="s">
        <v>505</v>
      </c>
      <c r="F3586">
        <f>IF(OR(ISNUMBER(SEARCH(" 4S",porsche_data[[#This Row],[Model]])), ISNUMBER(SEARCH(" S",porsche_data[[#This Row],[Model]]))),1,0)</f>
        <v>0</v>
      </c>
      <c r="G3586">
        <f>IF(ISNUMBER(SEARCH("Turbo",porsche_data[[#This Row],[Model]])),1,0)</f>
        <v>0</v>
      </c>
      <c r="H3586">
        <f>IF(ISNUMBER(SEARCH("GT",porsche_data[[#This Row],[Model]])),1,0)</f>
        <v>0</v>
      </c>
      <c r="I3586">
        <f>IF(ISNUMBER(SEARCH("RS",porsche_data[[#This Row],[Model]])),1,0)</f>
        <v>0</v>
      </c>
      <c r="J3586">
        <f>IF(ISNUMBER(SEARCH("Targa",porsche_data[[#This Row],[Body]])),1,0)</f>
        <v>1</v>
      </c>
      <c r="K3586">
        <f>IF(ISNUMBER(SEARCH("Cabriolet",porsche_data[[#This Row],[Body]])),1,0)</f>
        <v>0</v>
      </c>
      <c r="L3586" t="s">
        <v>36</v>
      </c>
      <c r="M3586">
        <v>911</v>
      </c>
      <c r="N3586" t="s">
        <v>4373</v>
      </c>
      <c r="O3586" s="3">
        <f>1*(LEFT(porsche_data[[#This Row],[Mileage0]],FIND(" ",porsche_data[[#This Row],[Mileage0]])-1))</f>
        <v>307000</v>
      </c>
      <c r="P3586" t="s">
        <v>59</v>
      </c>
      <c r="Q3586">
        <v>231</v>
      </c>
      <c r="R3586" t="s">
        <v>60</v>
      </c>
      <c r="S3586">
        <f>1*(LEFT(porsche_data[[#This Row],[Cylinder Capacity]],FIND(" ",porsche_data[[#This Row],[Cylinder Capacity]])-1))</f>
        <v>3.2</v>
      </c>
      <c r="T3586" t="s">
        <v>20</v>
      </c>
      <c r="U3586" t="s">
        <v>21</v>
      </c>
      <c r="V3586">
        <f>IF(porsche_data[[#This Row],[Transmission]]="Automatic",1,0)</f>
        <v>0</v>
      </c>
      <c r="W3586">
        <f>IF(porsche_data[[#This Row],[Transmission]]="PDK",1,0)</f>
        <v>0</v>
      </c>
      <c r="X3586" t="s">
        <v>22</v>
      </c>
      <c r="Y3586">
        <f>IF(porsche_data[[#This Row],[Drive]]="Rear drive",0,1)</f>
        <v>0</v>
      </c>
      <c r="Z3586" t="s">
        <v>23</v>
      </c>
      <c r="AA3586" t="s">
        <v>54</v>
      </c>
      <c r="AB3586">
        <f>IF(OR(porsche_data[[#This Row],[Interior Color]]="Black",porsche_data[[#This Row],[Interior Color]]="Beige",porsche_data[[#This Row],[Interior Color]]="Brown",porsche_data[[#This Row],[Interior Color]]="Grey"),0,1)</f>
        <v>1</v>
      </c>
      <c r="AC3586" t="s">
        <v>54</v>
      </c>
      <c r="AD35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87" spans="1:30" hidden="1" x14ac:dyDescent="0.2">
      <c r="A3587" t="s">
        <v>25</v>
      </c>
      <c r="C3587" t="e">
        <f>ABS((porsche_data[[#This Row],[Price]]-#REF!)/#REF!)</f>
        <v>#REF!</v>
      </c>
      <c r="D3587" t="s">
        <v>823</v>
      </c>
      <c r="E3587" t="s">
        <v>1033</v>
      </c>
      <c r="F3587">
        <f>IF(OR(ISNUMBER(SEARCH(" 4S",porsche_data[[#This Row],[Model]])), ISNUMBER(SEARCH(" S",porsche_data[[#This Row],[Model]]))),1,0)</f>
        <v>0</v>
      </c>
      <c r="G3587">
        <f>IF(ISNUMBER(SEARCH("Turbo",porsche_data[[#This Row],[Model]])),1,0)</f>
        <v>1</v>
      </c>
      <c r="H3587">
        <f>IF(ISNUMBER(SEARCH("GT",porsche_data[[#This Row],[Model]])),1,0)</f>
        <v>0</v>
      </c>
      <c r="I3587">
        <f>IF(ISNUMBER(SEARCH("RS",porsche_data[[#This Row],[Model]])),1,0)</f>
        <v>0</v>
      </c>
      <c r="J3587">
        <f>IF(ISNUMBER(SEARCH("Targa",porsche_data[[#This Row],[Body]])),1,0)</f>
        <v>0</v>
      </c>
      <c r="K3587">
        <f>IF(ISNUMBER(SEARCH("Cabriolet",porsche_data[[#This Row],[Body]])),1,0)</f>
        <v>0</v>
      </c>
      <c r="L3587" t="s">
        <v>44</v>
      </c>
      <c r="N3587" t="s">
        <v>4563</v>
      </c>
      <c r="O3587" t="str">
        <f>IF(ISNUMBER(SEARCH("km",porsche_data[[#This Row],[Mileage0]])),porsche_data[[#This Row],[Mileage0]],"")</f>
        <v/>
      </c>
      <c r="P3587" t="s">
        <v>202</v>
      </c>
      <c r="R3587" t="s">
        <v>213</v>
      </c>
      <c r="T3587" t="s">
        <v>232</v>
      </c>
      <c r="U3587" t="s">
        <v>21</v>
      </c>
      <c r="V3587">
        <f>IF(porsche_data[[#This Row],[Transmission]]="Automatic",1,0)</f>
        <v>0</v>
      </c>
      <c r="W3587">
        <f>IF(porsche_data[[#This Row],[Transmission]]="PDK",1,0)</f>
        <v>0</v>
      </c>
      <c r="X3587" t="s">
        <v>22</v>
      </c>
      <c r="Y3587">
        <f>IF(porsche_data[[#This Row],[Drive]]="Rear drive",0,1)</f>
        <v>0</v>
      </c>
      <c r="Z3587" t="s">
        <v>23</v>
      </c>
      <c r="AA3587" t="s">
        <v>24</v>
      </c>
      <c r="AB3587">
        <f>IF(OR(porsche_data[[#This Row],[Interior Color]]="Black",porsche_data[[#This Row],[Interior Color]]="Beige",porsche_data[[#This Row],[Interior Color]]="Brown",porsche_data[[#This Row],[Interior Color]]="Grey"),0,1)</f>
        <v>0</v>
      </c>
      <c r="AC3587" t="s">
        <v>61</v>
      </c>
      <c r="AD35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88" spans="1:30" hidden="1" x14ac:dyDescent="0.2">
      <c r="A3588" t="s">
        <v>25</v>
      </c>
      <c r="C3588" t="e">
        <f>ABS((porsche_data[[#This Row],[Price]]-#REF!)/#REF!)</f>
        <v>#REF!</v>
      </c>
      <c r="D3588" t="s">
        <v>473</v>
      </c>
      <c r="E3588" t="s">
        <v>758</v>
      </c>
      <c r="F3588">
        <f>IF(OR(ISNUMBER(SEARCH(" 4S",porsche_data[[#This Row],[Model]])), ISNUMBER(SEARCH(" S",porsche_data[[#This Row],[Model]]))),1,0)</f>
        <v>0</v>
      </c>
      <c r="G3588">
        <f>IF(ISNUMBER(SEARCH("Turbo",porsche_data[[#This Row],[Model]])),1,0)</f>
        <v>1</v>
      </c>
      <c r="H3588">
        <f>IF(ISNUMBER(SEARCH("GT",porsche_data[[#This Row],[Model]])),1,0)</f>
        <v>0</v>
      </c>
      <c r="I3588">
        <f>IF(ISNUMBER(SEARCH("RS",porsche_data[[#This Row],[Model]])),1,0)</f>
        <v>0</v>
      </c>
      <c r="J3588">
        <f>IF(ISNUMBER(SEARCH("Targa",porsche_data[[#This Row],[Body]])),1,0)</f>
        <v>0</v>
      </c>
      <c r="K3588">
        <f>IF(ISNUMBER(SEARCH("Cabriolet",porsche_data[[#This Row],[Body]])),1,0)</f>
        <v>0</v>
      </c>
      <c r="L3588" t="s">
        <v>44</v>
      </c>
      <c r="N3588" t="s">
        <v>4564</v>
      </c>
      <c r="O3588" t="str">
        <f>IF(ISNUMBER(SEARCH("km",porsche_data[[#This Row],[Mileage0]])),porsche_data[[#This Row],[Mileage0]],"")</f>
        <v/>
      </c>
      <c r="P3588" t="s">
        <v>137</v>
      </c>
      <c r="R3588" t="s">
        <v>19</v>
      </c>
      <c r="T3588" t="s">
        <v>20</v>
      </c>
      <c r="U3588" t="s">
        <v>21</v>
      </c>
      <c r="V3588">
        <f>IF(porsche_data[[#This Row],[Transmission]]="Automatic",1,0)</f>
        <v>0</v>
      </c>
      <c r="W3588">
        <f>IF(porsche_data[[#This Row],[Transmission]]="PDK",1,0)</f>
        <v>0</v>
      </c>
      <c r="X3588" t="s">
        <v>46</v>
      </c>
      <c r="Y3588">
        <f>IF(porsche_data[[#This Row],[Drive]]="Rear drive",0,1)</f>
        <v>1</v>
      </c>
      <c r="Z3588" t="s">
        <v>23</v>
      </c>
      <c r="AA3588" t="s">
        <v>116</v>
      </c>
      <c r="AB3588">
        <f>IF(OR(porsche_data[[#This Row],[Interior Color]]="Black",porsche_data[[#This Row],[Interior Color]]="Beige",porsche_data[[#This Row],[Interior Color]]="Brown",porsche_data[[#This Row],[Interior Color]]="Grey"),0,1)</f>
        <v>1</v>
      </c>
      <c r="AC3588" t="s">
        <v>24</v>
      </c>
      <c r="AD35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89" spans="1:30" hidden="1" x14ac:dyDescent="0.2">
      <c r="A3589" t="s">
        <v>25</v>
      </c>
      <c r="C3589" t="e">
        <f>ABS((porsche_data[[#This Row],[Price]]-#REF!)/#REF!)</f>
        <v>#REF!</v>
      </c>
      <c r="D3589" t="s">
        <v>25</v>
      </c>
      <c r="E3589" t="s">
        <v>25</v>
      </c>
      <c r="F3589">
        <f>IF(OR(ISNUMBER(SEARCH(" 4S",porsche_data[[#This Row],[Model]])), ISNUMBER(SEARCH(" S",porsche_data[[#This Row],[Model]]))),1,0)</f>
        <v>0</v>
      </c>
      <c r="G3589">
        <f>IF(ISNUMBER(SEARCH("Turbo",porsche_data[[#This Row],[Model]])),1,0)</f>
        <v>0</v>
      </c>
      <c r="H3589">
        <f>IF(ISNUMBER(SEARCH("GT",porsche_data[[#This Row],[Model]])),1,0)</f>
        <v>0</v>
      </c>
      <c r="I3589">
        <f>IF(ISNUMBER(SEARCH("RS",porsche_data[[#This Row],[Model]])),1,0)</f>
        <v>0</v>
      </c>
      <c r="J3589">
        <f>IF(ISNUMBER(SEARCH("Targa",porsche_data[[#This Row],[Body]])),1,0)</f>
        <v>0</v>
      </c>
      <c r="K3589">
        <f>IF(ISNUMBER(SEARCH("Cabriolet",porsche_data[[#This Row],[Body]])),1,0)</f>
        <v>0</v>
      </c>
      <c r="L3589" t="s">
        <v>25</v>
      </c>
      <c r="N3589" t="s">
        <v>25</v>
      </c>
      <c r="O3589" t="str">
        <f>IF(ISNUMBER(SEARCH("km",porsche_data[[#This Row],[Mileage0]])),porsche_data[[#This Row],[Mileage0]],"")</f>
        <v/>
      </c>
      <c r="P3589" t="s">
        <v>25</v>
      </c>
      <c r="R3589" t="s">
        <v>25</v>
      </c>
      <c r="T3589" t="s">
        <v>25</v>
      </c>
      <c r="U3589" t="s">
        <v>25</v>
      </c>
      <c r="V3589">
        <f>IF(porsche_data[[#This Row],[Transmission]]="Automatic",1,0)</f>
        <v>0</v>
      </c>
      <c r="W3589">
        <f>IF(porsche_data[[#This Row],[Transmission]]="PDK",1,0)</f>
        <v>0</v>
      </c>
      <c r="X3589" t="s">
        <v>25</v>
      </c>
      <c r="Y3589">
        <f>IF(porsche_data[[#This Row],[Drive]]="Rear drive",0,1)</f>
        <v>1</v>
      </c>
      <c r="Z3589" t="s">
        <v>25</v>
      </c>
      <c r="AA3589" t="s">
        <v>25</v>
      </c>
      <c r="AB3589">
        <f>IF(OR(porsche_data[[#This Row],[Interior Color]]="Black",porsche_data[[#This Row],[Interior Color]]="Beige",porsche_data[[#This Row],[Interior Color]]="Brown",porsche_data[[#This Row],[Interior Color]]="Grey"),0,1)</f>
        <v>1</v>
      </c>
      <c r="AC3589" t="s">
        <v>25</v>
      </c>
      <c r="AD35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90" spans="1:30" x14ac:dyDescent="0.2">
      <c r="A3590" t="s">
        <v>600</v>
      </c>
      <c r="B3590">
        <v>69900</v>
      </c>
      <c r="C3590">
        <f>ABS((porsche_data[[#This Row],[Price]]-AVERAGE(B3522:B7977))/_xlfn.STDEV.P(B3522:B7977))</f>
        <v>1.1900330796652918</v>
      </c>
      <c r="D3590" t="s">
        <v>504</v>
      </c>
      <c r="E3590" t="s">
        <v>376</v>
      </c>
      <c r="F3590">
        <f>IF(OR(ISNUMBER(SEARCH(" 4S",porsche_data[[#This Row],[Model]])), ISNUMBER(SEARCH(" S",porsche_data[[#This Row],[Model]]))),1,0)</f>
        <v>0</v>
      </c>
      <c r="G3590">
        <f>IF(ISNUMBER(SEARCH("Turbo",porsche_data[[#This Row],[Model]])),1,0)</f>
        <v>0</v>
      </c>
      <c r="H3590">
        <f>IF(ISNUMBER(SEARCH("GT",porsche_data[[#This Row],[Model]])),1,0)</f>
        <v>0</v>
      </c>
      <c r="I3590">
        <f>IF(ISNUMBER(SEARCH("RS",porsche_data[[#This Row],[Model]])),1,0)</f>
        <v>0</v>
      </c>
      <c r="J3590">
        <f>IF(ISNUMBER(SEARCH("Targa",porsche_data[[#This Row],[Body]])),1,0)</f>
        <v>0</v>
      </c>
      <c r="K3590">
        <f>IF(ISNUMBER(SEARCH("Cabriolet",porsche_data[[#This Row],[Body]])),1,0)</f>
        <v>1</v>
      </c>
      <c r="L3590" t="s">
        <v>16</v>
      </c>
      <c r="M3590">
        <v>911</v>
      </c>
      <c r="N3590" t="s">
        <v>4430</v>
      </c>
      <c r="O3590" s="3">
        <f>1*(LEFT(porsche_data[[#This Row],[Mileage0]],FIND(" ",porsche_data[[#This Row],[Mileage0]])-1))</f>
        <v>113309</v>
      </c>
      <c r="P3590" t="s">
        <v>627</v>
      </c>
      <c r="Q3590">
        <v>217</v>
      </c>
      <c r="R3590" t="s">
        <v>60</v>
      </c>
      <c r="S3590">
        <f>1*(LEFT(porsche_data[[#This Row],[Cylinder Capacity]],FIND(" ",porsche_data[[#This Row],[Cylinder Capacity]])-1))</f>
        <v>3.2</v>
      </c>
      <c r="T3590" t="s">
        <v>20</v>
      </c>
      <c r="U3590" t="s">
        <v>21</v>
      </c>
      <c r="V3590">
        <f>IF(porsche_data[[#This Row],[Transmission]]="Automatic",1,0)</f>
        <v>0</v>
      </c>
      <c r="W3590">
        <f>IF(porsche_data[[#This Row],[Transmission]]="PDK",1,0)</f>
        <v>0</v>
      </c>
      <c r="X3590" t="s">
        <v>22</v>
      </c>
      <c r="Y3590">
        <f>IF(porsche_data[[#This Row],[Drive]]="Rear drive",0,1)</f>
        <v>0</v>
      </c>
      <c r="Z3590" t="s">
        <v>23</v>
      </c>
      <c r="AA3590" t="s">
        <v>24</v>
      </c>
      <c r="AB3590">
        <f>IF(OR(porsche_data[[#This Row],[Interior Color]]="Black",porsche_data[[#This Row],[Interior Color]]="Beige",porsche_data[[#This Row],[Interior Color]]="Brown",porsche_data[[#This Row],[Interior Color]]="Grey"),0,1)</f>
        <v>0</v>
      </c>
      <c r="AC3590" t="s">
        <v>116</v>
      </c>
      <c r="AD35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91" spans="1:30" hidden="1" x14ac:dyDescent="0.2">
      <c r="A3591" t="s">
        <v>600</v>
      </c>
      <c r="B3591">
        <v>69900</v>
      </c>
      <c r="C3591" t="e">
        <f>ABS((porsche_data[[#This Row],[Price]]-#REF!)/#REF!)</f>
        <v>#REF!</v>
      </c>
      <c r="D3591" t="s">
        <v>1055</v>
      </c>
      <c r="E3591" t="s">
        <v>642</v>
      </c>
      <c r="F3591">
        <f>IF(OR(ISNUMBER(SEARCH(" 4S",porsche_data[[#This Row],[Model]])), ISNUMBER(SEARCH(" S",porsche_data[[#This Row],[Model]]))),1,0)</f>
        <v>1</v>
      </c>
      <c r="G3591">
        <f>IF(ISNUMBER(SEARCH("Turbo",porsche_data[[#This Row],[Model]])),1,0)</f>
        <v>0</v>
      </c>
      <c r="H3591">
        <f>IF(ISNUMBER(SEARCH("GT",porsche_data[[#This Row],[Model]])),1,0)</f>
        <v>0</v>
      </c>
      <c r="I3591">
        <f>IF(ISNUMBER(SEARCH("RS",porsche_data[[#This Row],[Model]])),1,0)</f>
        <v>0</v>
      </c>
      <c r="J3591">
        <f>IF(ISNUMBER(SEARCH("Targa",porsche_data[[#This Row],[Body]])),1,0)</f>
        <v>0</v>
      </c>
      <c r="K3591">
        <f>IF(ISNUMBER(SEARCH("Cabriolet",porsche_data[[#This Row],[Body]])),1,0)</f>
        <v>1</v>
      </c>
      <c r="L3591" t="s">
        <v>16</v>
      </c>
      <c r="N3591" t="s">
        <v>1104</v>
      </c>
      <c r="O3591" t="str">
        <f>IF(ISNUMBER(SEARCH("km",porsche_data[[#This Row],[Mileage0]])),porsche_data[[#This Row],[Mileage0]],"")</f>
        <v>87700 km</v>
      </c>
      <c r="P3591" t="s">
        <v>435</v>
      </c>
      <c r="R3591" t="s">
        <v>67</v>
      </c>
      <c r="T3591" t="s">
        <v>20</v>
      </c>
      <c r="U3591" t="s">
        <v>21</v>
      </c>
      <c r="V3591">
        <f>IF(porsche_data[[#This Row],[Transmission]]="Automatic",1,0)</f>
        <v>0</v>
      </c>
      <c r="W3591">
        <f>IF(porsche_data[[#This Row],[Transmission]]="PDK",1,0)</f>
        <v>0</v>
      </c>
      <c r="X3591" t="s">
        <v>22</v>
      </c>
      <c r="Y3591">
        <f>IF(porsche_data[[#This Row],[Drive]]="Rear drive",0,1)</f>
        <v>0</v>
      </c>
      <c r="Z3591" t="s">
        <v>23</v>
      </c>
      <c r="AA3591" t="s">
        <v>68</v>
      </c>
      <c r="AB3591">
        <f>IF(OR(porsche_data[[#This Row],[Interior Color]]="Black",porsche_data[[#This Row],[Interior Color]]="Beige",porsche_data[[#This Row],[Interior Color]]="Brown",porsche_data[[#This Row],[Interior Color]]="Grey"),0,1)</f>
        <v>0</v>
      </c>
      <c r="AC3591" t="s">
        <v>116</v>
      </c>
      <c r="AD35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92" spans="1:30" x14ac:dyDescent="0.2">
      <c r="A3592" t="s">
        <v>1686</v>
      </c>
      <c r="B3592">
        <v>69890</v>
      </c>
      <c r="C3592">
        <f>ABS((porsche_data[[#This Row],[Price]]-AVERAGE(B3524:B7979))/_xlfn.STDEV.P(B3524:B7979))</f>
        <v>1.189127840527189</v>
      </c>
      <c r="D3592" t="s">
        <v>874</v>
      </c>
      <c r="E3592" t="s">
        <v>268</v>
      </c>
      <c r="F3592">
        <f>IF(OR(ISNUMBER(SEARCH(" 4S",porsche_data[[#This Row],[Model]])), ISNUMBER(SEARCH(" S",porsche_data[[#This Row],[Model]]))),1,0)</f>
        <v>0</v>
      </c>
      <c r="G3592">
        <f>IF(ISNUMBER(SEARCH("Turbo",porsche_data[[#This Row],[Model]])),1,0)</f>
        <v>0</v>
      </c>
      <c r="H3592">
        <f>IF(ISNUMBER(SEARCH("GT",porsche_data[[#This Row],[Model]])),1,0)</f>
        <v>0</v>
      </c>
      <c r="I3592">
        <f>IF(ISNUMBER(SEARCH("RS",porsche_data[[#This Row],[Model]])),1,0)</f>
        <v>0</v>
      </c>
      <c r="J3592">
        <f>IF(ISNUMBER(SEARCH("Targa",porsche_data[[#This Row],[Body]])),1,0)</f>
        <v>0</v>
      </c>
      <c r="K3592">
        <f>IF(ISNUMBER(SEARCH("Cabriolet",porsche_data[[#This Row],[Body]])),1,0)</f>
        <v>0</v>
      </c>
      <c r="L3592" t="s">
        <v>44</v>
      </c>
      <c r="M3592">
        <v>991</v>
      </c>
      <c r="N3592" t="s">
        <v>1687</v>
      </c>
      <c r="O3592" s="3">
        <f>1*(LEFT(porsche_data[[#This Row],[Mileage0]],FIND(" ",porsche_data[[#This Row],[Mileage0]])-1))</f>
        <v>115624</v>
      </c>
      <c r="P3592" t="s">
        <v>197</v>
      </c>
      <c r="Q3592">
        <v>350</v>
      </c>
      <c r="R3592" t="s">
        <v>270</v>
      </c>
      <c r="S3592">
        <f>1*(LEFT(porsche_data[[#This Row],[Cylinder Capacity]],FIND(" ",porsche_data[[#This Row],[Cylinder Capacity]])-1))</f>
        <v>3.4</v>
      </c>
      <c r="T3592" t="s">
        <v>20</v>
      </c>
      <c r="U3592" t="s">
        <v>31</v>
      </c>
      <c r="V3592">
        <f>IF(porsche_data[[#This Row],[Transmission]]="Automatic",1,0)</f>
        <v>0</v>
      </c>
      <c r="W3592">
        <f>IF(porsche_data[[#This Row],[Transmission]]="PDK",1,0)</f>
        <v>1</v>
      </c>
      <c r="X3592" t="s">
        <v>22</v>
      </c>
      <c r="Y3592">
        <f>IF(porsche_data[[#This Row],[Drive]]="Rear drive",0,1)</f>
        <v>0</v>
      </c>
      <c r="Z3592" t="s">
        <v>23</v>
      </c>
      <c r="AA3592" t="s">
        <v>24</v>
      </c>
      <c r="AB3592">
        <f>IF(OR(porsche_data[[#This Row],[Interior Color]]="Black",porsche_data[[#This Row],[Interior Color]]="Beige",porsche_data[[#This Row],[Interior Color]]="Brown",porsche_data[[#This Row],[Interior Color]]="Grey"),0,1)</f>
        <v>0</v>
      </c>
      <c r="AC3592" t="s">
        <v>61</v>
      </c>
      <c r="AD35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93" spans="1:30" hidden="1" x14ac:dyDescent="0.2">
      <c r="A3593" t="s">
        <v>1686</v>
      </c>
      <c r="B3593">
        <v>69890</v>
      </c>
      <c r="C3593" t="e">
        <f>ABS((porsche_data[[#This Row],[Price]]-#REF!)/#REF!)</f>
        <v>#REF!</v>
      </c>
      <c r="D3593" t="s">
        <v>1055</v>
      </c>
      <c r="E3593" t="s">
        <v>936</v>
      </c>
      <c r="F3593">
        <f>IF(OR(ISNUMBER(SEARCH(" 4S",porsche_data[[#This Row],[Model]])), ISNUMBER(SEARCH(" S",porsche_data[[#This Row],[Model]]))),1,0)</f>
        <v>1</v>
      </c>
      <c r="G3593">
        <f>IF(ISNUMBER(SEARCH("Turbo",porsche_data[[#This Row],[Model]])),1,0)</f>
        <v>0</v>
      </c>
      <c r="H3593">
        <f>IF(ISNUMBER(SEARCH("GT",porsche_data[[#This Row],[Model]])),1,0)</f>
        <v>0</v>
      </c>
      <c r="I3593">
        <f>IF(ISNUMBER(SEARCH("RS",porsche_data[[#This Row],[Model]])),1,0)</f>
        <v>0</v>
      </c>
      <c r="J3593">
        <f>IF(ISNUMBER(SEARCH("Targa",porsche_data[[#This Row],[Body]])),1,0)</f>
        <v>0</v>
      </c>
      <c r="K3593">
        <f>IF(ISNUMBER(SEARCH("Cabriolet",porsche_data[[#This Row],[Body]])),1,0)</f>
        <v>1</v>
      </c>
      <c r="L3593" t="s">
        <v>16</v>
      </c>
      <c r="N3593" t="s">
        <v>3425</v>
      </c>
      <c r="O3593" t="str">
        <f>IF(ISNUMBER(SEARCH("km",porsche_data[[#This Row],[Mileage0]])),porsche_data[[#This Row],[Mileage0]],"")</f>
        <v>121030 km</v>
      </c>
      <c r="P3593" t="s">
        <v>494</v>
      </c>
      <c r="R3593" t="s">
        <v>67</v>
      </c>
      <c r="T3593" t="s">
        <v>20</v>
      </c>
      <c r="U3593" t="s">
        <v>21</v>
      </c>
      <c r="V3593">
        <f>IF(porsche_data[[#This Row],[Transmission]]="Automatic",1,0)</f>
        <v>0</v>
      </c>
      <c r="W3593">
        <f>IF(porsche_data[[#This Row],[Transmission]]="PDK",1,0)</f>
        <v>0</v>
      </c>
      <c r="X3593" t="s">
        <v>22</v>
      </c>
      <c r="Y3593">
        <f>IF(porsche_data[[#This Row],[Drive]]="Rear drive",0,1)</f>
        <v>0</v>
      </c>
      <c r="Z3593" t="s">
        <v>23</v>
      </c>
      <c r="AA3593" t="s">
        <v>250</v>
      </c>
      <c r="AB3593">
        <f>IF(OR(porsche_data[[#This Row],[Interior Color]]="Black",porsche_data[[#This Row],[Interior Color]]="Beige",porsche_data[[#This Row],[Interior Color]]="Brown",porsche_data[[#This Row],[Interior Color]]="Grey"),0,1)</f>
        <v>0</v>
      </c>
      <c r="AC3593" t="s">
        <v>61</v>
      </c>
      <c r="AD35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94" spans="1:30" hidden="1" x14ac:dyDescent="0.2">
      <c r="A3594" t="s">
        <v>4570</v>
      </c>
      <c r="C3594" t="e">
        <f>ABS((porsche_data[[#This Row],[Price]]-#REF!)/#REF!)</f>
        <v>#REF!</v>
      </c>
      <c r="D3594" t="s">
        <v>49</v>
      </c>
      <c r="E3594" t="s">
        <v>871</v>
      </c>
      <c r="F3594">
        <f>IF(OR(ISNUMBER(SEARCH(" 4S",porsche_data[[#This Row],[Model]])), ISNUMBER(SEARCH(" S",porsche_data[[#This Row],[Model]]))),1,0)</f>
        <v>0</v>
      </c>
      <c r="G3594">
        <f>IF(ISNUMBER(SEARCH("Turbo",porsche_data[[#This Row],[Model]])),1,0)</f>
        <v>0</v>
      </c>
      <c r="H3594">
        <f>IF(ISNUMBER(SEARCH("GT",porsche_data[[#This Row],[Model]])),1,0)</f>
        <v>0</v>
      </c>
      <c r="I3594">
        <f>IF(ISNUMBER(SEARCH("RS",porsche_data[[#This Row],[Model]])),1,0)</f>
        <v>1</v>
      </c>
      <c r="J3594">
        <f>IF(ISNUMBER(SEARCH("Targa",porsche_data[[#This Row],[Body]])),1,0)</f>
        <v>0</v>
      </c>
      <c r="K3594">
        <f>IF(ISNUMBER(SEARCH("Cabriolet",porsche_data[[#This Row],[Body]])),1,0)</f>
        <v>0</v>
      </c>
      <c r="L3594" t="s">
        <v>44</v>
      </c>
      <c r="N3594" t="s">
        <v>4571</v>
      </c>
      <c r="O3594" t="str">
        <f>IF(ISNUMBER(SEARCH("km",porsche_data[[#This Row],[Mileage0]])),porsche_data[[#This Row],[Mileage0]],"")</f>
        <v/>
      </c>
      <c r="P3594" t="s">
        <v>202</v>
      </c>
      <c r="R3594" t="s">
        <v>88</v>
      </c>
      <c r="T3594" t="s">
        <v>20</v>
      </c>
      <c r="U3594" t="s">
        <v>21</v>
      </c>
      <c r="V3594">
        <f>IF(porsche_data[[#This Row],[Transmission]]="Automatic",1,0)</f>
        <v>0</v>
      </c>
      <c r="W3594">
        <f>IF(porsche_data[[#This Row],[Transmission]]="PDK",1,0)</f>
        <v>0</v>
      </c>
      <c r="X3594" t="s">
        <v>22</v>
      </c>
      <c r="Y3594">
        <f>IF(porsche_data[[#This Row],[Drive]]="Rear drive",0,1)</f>
        <v>0</v>
      </c>
      <c r="Z3594" t="s">
        <v>23</v>
      </c>
      <c r="AA3594" t="s">
        <v>24</v>
      </c>
      <c r="AB3594">
        <f>IF(OR(porsche_data[[#This Row],[Interior Color]]="Black",porsche_data[[#This Row],[Interior Color]]="Beige",porsche_data[[#This Row],[Interior Color]]="Brown",porsche_data[[#This Row],[Interior Color]]="Grey"),0,1)</f>
        <v>0</v>
      </c>
      <c r="AC3594" t="s">
        <v>40</v>
      </c>
      <c r="AD35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95" spans="1:30" hidden="1" x14ac:dyDescent="0.2">
      <c r="A3595" t="s">
        <v>25</v>
      </c>
      <c r="C3595" t="e">
        <f>ABS((porsche_data[[#This Row],[Price]]-#REF!)/#REF!)</f>
        <v>#REF!</v>
      </c>
      <c r="D3595" t="s">
        <v>25</v>
      </c>
      <c r="E3595" t="s">
        <v>25</v>
      </c>
      <c r="F3595">
        <f>IF(OR(ISNUMBER(SEARCH(" 4S",porsche_data[[#This Row],[Model]])), ISNUMBER(SEARCH(" S",porsche_data[[#This Row],[Model]]))),1,0)</f>
        <v>0</v>
      </c>
      <c r="G3595">
        <f>IF(ISNUMBER(SEARCH("Turbo",porsche_data[[#This Row],[Model]])),1,0)</f>
        <v>0</v>
      </c>
      <c r="H3595">
        <f>IF(ISNUMBER(SEARCH("GT",porsche_data[[#This Row],[Model]])),1,0)</f>
        <v>0</v>
      </c>
      <c r="I3595">
        <f>IF(ISNUMBER(SEARCH("RS",porsche_data[[#This Row],[Model]])),1,0)</f>
        <v>0</v>
      </c>
      <c r="J3595">
        <f>IF(ISNUMBER(SEARCH("Targa",porsche_data[[#This Row],[Body]])),1,0)</f>
        <v>0</v>
      </c>
      <c r="K3595">
        <f>IF(ISNUMBER(SEARCH("Cabriolet",porsche_data[[#This Row],[Body]])),1,0)</f>
        <v>0</v>
      </c>
      <c r="L3595" t="s">
        <v>25</v>
      </c>
      <c r="N3595" t="s">
        <v>25</v>
      </c>
      <c r="O3595" t="str">
        <f>IF(ISNUMBER(SEARCH("km",porsche_data[[#This Row],[Mileage0]])),porsche_data[[#This Row],[Mileage0]],"")</f>
        <v/>
      </c>
      <c r="P3595" t="s">
        <v>25</v>
      </c>
      <c r="R3595" t="s">
        <v>25</v>
      </c>
      <c r="T3595" t="s">
        <v>25</v>
      </c>
      <c r="U3595" t="s">
        <v>25</v>
      </c>
      <c r="V3595">
        <f>IF(porsche_data[[#This Row],[Transmission]]="Automatic",1,0)</f>
        <v>0</v>
      </c>
      <c r="W3595">
        <f>IF(porsche_data[[#This Row],[Transmission]]="PDK",1,0)</f>
        <v>0</v>
      </c>
      <c r="X3595" t="s">
        <v>25</v>
      </c>
      <c r="Y3595">
        <f>IF(porsche_data[[#This Row],[Drive]]="Rear drive",0,1)</f>
        <v>1</v>
      </c>
      <c r="Z3595" t="s">
        <v>25</v>
      </c>
      <c r="AA3595" t="s">
        <v>25</v>
      </c>
      <c r="AB3595">
        <f>IF(OR(porsche_data[[#This Row],[Interior Color]]="Black",porsche_data[[#This Row],[Interior Color]]="Beige",porsche_data[[#This Row],[Interior Color]]="Brown",porsche_data[[#This Row],[Interior Color]]="Grey"),0,1)</f>
        <v>1</v>
      </c>
      <c r="AC3595" t="s">
        <v>25</v>
      </c>
      <c r="AD35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596" spans="1:30" x14ac:dyDescent="0.2">
      <c r="A3596" t="s">
        <v>4390</v>
      </c>
      <c r="B3596">
        <v>69850</v>
      </c>
      <c r="C3596">
        <f>ABS((porsche_data[[#This Row],[Price]]-AVERAGE(B3528:B7983))/_xlfn.STDEV.P(B3528:B7983))</f>
        <v>1.1987661444490427</v>
      </c>
      <c r="D3596" t="s">
        <v>294</v>
      </c>
      <c r="E3596" t="s">
        <v>407</v>
      </c>
      <c r="F3596">
        <f>IF(OR(ISNUMBER(SEARCH(" 4S",porsche_data[[#This Row],[Model]])), ISNUMBER(SEARCH(" S",porsche_data[[#This Row],[Model]]))),1,0)</f>
        <v>1</v>
      </c>
      <c r="G3596">
        <f>IF(ISNUMBER(SEARCH("Turbo",porsche_data[[#This Row],[Model]])),1,0)</f>
        <v>0</v>
      </c>
      <c r="H3596">
        <f>IF(ISNUMBER(SEARCH("GT",porsche_data[[#This Row],[Model]])),1,0)</f>
        <v>0</v>
      </c>
      <c r="I3596">
        <f>IF(ISNUMBER(SEARCH("RS",porsche_data[[#This Row],[Model]])),1,0)</f>
        <v>0</v>
      </c>
      <c r="J3596">
        <f>IF(ISNUMBER(SEARCH("Targa",porsche_data[[#This Row],[Body]])),1,0)</f>
        <v>0</v>
      </c>
      <c r="K3596">
        <f>IF(ISNUMBER(SEARCH("Cabriolet",porsche_data[[#This Row],[Body]])),1,0)</f>
        <v>0</v>
      </c>
      <c r="L3596" t="s">
        <v>44</v>
      </c>
      <c r="M3596">
        <v>997</v>
      </c>
      <c r="N3596" t="s">
        <v>4391</v>
      </c>
      <c r="O3596" s="3">
        <f>1*(LEFT(porsche_data[[#This Row],[Mileage0]],FIND(" ",porsche_data[[#This Row],[Mileage0]])-1))</f>
        <v>37408</v>
      </c>
      <c r="P3596" t="s">
        <v>297</v>
      </c>
      <c r="Q3596">
        <v>355</v>
      </c>
      <c r="R3596" t="s">
        <v>88</v>
      </c>
      <c r="S3596">
        <f>1*(LEFT(porsche_data[[#This Row],[Cylinder Capacity]],FIND(" ",porsche_data[[#This Row],[Cylinder Capacity]])-1))</f>
        <v>3.8</v>
      </c>
      <c r="T3596" t="s">
        <v>20</v>
      </c>
      <c r="U3596" t="s">
        <v>53</v>
      </c>
      <c r="V3596">
        <f>IF(porsche_data[[#This Row],[Transmission]]="Automatic",1,0)</f>
        <v>1</v>
      </c>
      <c r="W3596">
        <f>IF(porsche_data[[#This Row],[Transmission]]="PDK",1,0)</f>
        <v>0</v>
      </c>
      <c r="X3596" t="s">
        <v>22</v>
      </c>
      <c r="Y3596">
        <f>IF(porsche_data[[#This Row],[Drive]]="Rear drive",0,1)</f>
        <v>0</v>
      </c>
      <c r="Z3596" t="s">
        <v>23</v>
      </c>
      <c r="AA3596" t="s">
        <v>24</v>
      </c>
      <c r="AB3596">
        <f>IF(OR(porsche_data[[#This Row],[Interior Color]]="Black",porsche_data[[#This Row],[Interior Color]]="Beige",porsche_data[[#This Row],[Interior Color]]="Brown",porsche_data[[#This Row],[Interior Color]]="Grey"),0,1)</f>
        <v>0</v>
      </c>
      <c r="AC3596" t="s">
        <v>589</v>
      </c>
      <c r="AD35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97" spans="1:30" x14ac:dyDescent="0.2">
      <c r="A3597" t="s">
        <v>2153</v>
      </c>
      <c r="B3597">
        <v>69800</v>
      </c>
      <c r="C3597">
        <f>ABS((porsche_data[[#This Row],[Price]]-AVERAGE(B3529:B7984))/_xlfn.STDEV.P(B3529:B7984))</f>
        <v>1.1942308702712918</v>
      </c>
      <c r="D3597" t="s">
        <v>143</v>
      </c>
      <c r="E3597" t="s">
        <v>891</v>
      </c>
      <c r="F3597">
        <f>IF(OR(ISNUMBER(SEARCH(" 4S",porsche_data[[#This Row],[Model]])), ISNUMBER(SEARCH(" S",porsche_data[[#This Row],[Model]]))),1,0)</f>
        <v>0</v>
      </c>
      <c r="G3597">
        <f>IF(ISNUMBER(SEARCH("Turbo",porsche_data[[#This Row],[Model]])),1,0)</f>
        <v>1</v>
      </c>
      <c r="H3597">
        <f>IF(ISNUMBER(SEARCH("GT",porsche_data[[#This Row],[Model]])),1,0)</f>
        <v>0</v>
      </c>
      <c r="I3597">
        <f>IF(ISNUMBER(SEARCH("RS",porsche_data[[#This Row],[Model]])),1,0)</f>
        <v>0</v>
      </c>
      <c r="J3597">
        <f>IF(ISNUMBER(SEARCH("Targa",porsche_data[[#This Row],[Body]])),1,0)</f>
        <v>0</v>
      </c>
      <c r="K3597">
        <f>IF(ISNUMBER(SEARCH("Cabriolet",porsche_data[[#This Row],[Body]])),1,0)</f>
        <v>0</v>
      </c>
      <c r="L3597" t="s">
        <v>44</v>
      </c>
      <c r="M3597">
        <v>997</v>
      </c>
      <c r="N3597" t="s">
        <v>2154</v>
      </c>
      <c r="O3597" s="3">
        <f>1*(LEFT(porsche_data[[#This Row],[Mileage0]],FIND(" ",porsche_data[[#This Row],[Mileage0]])-1))</f>
        <v>153200</v>
      </c>
      <c r="P3597" t="s">
        <v>178</v>
      </c>
      <c r="Q3597">
        <v>480</v>
      </c>
      <c r="R3597" t="s">
        <v>19</v>
      </c>
      <c r="S3597">
        <f>1*(LEFT(porsche_data[[#This Row],[Cylinder Capacity]],FIND(" ",porsche_data[[#This Row],[Cylinder Capacity]])-1))</f>
        <v>3.6</v>
      </c>
      <c r="T3597" t="s">
        <v>20</v>
      </c>
      <c r="U3597" t="s">
        <v>53</v>
      </c>
      <c r="V3597">
        <f>IF(porsche_data[[#This Row],[Transmission]]="Automatic",1,0)</f>
        <v>1</v>
      </c>
      <c r="W3597">
        <f>IF(porsche_data[[#This Row],[Transmission]]="PDK",1,0)</f>
        <v>0</v>
      </c>
      <c r="X3597" t="s">
        <v>46</v>
      </c>
      <c r="Y3597">
        <f>IF(porsche_data[[#This Row],[Drive]]="Rear drive",0,1)</f>
        <v>1</v>
      </c>
      <c r="Z3597" t="s">
        <v>23</v>
      </c>
      <c r="AA3597" t="s">
        <v>24</v>
      </c>
      <c r="AB3597">
        <f>IF(OR(porsche_data[[#This Row],[Interior Color]]="Black",porsche_data[[#This Row],[Interior Color]]="Beige",porsche_data[[#This Row],[Interior Color]]="Brown",porsche_data[[#This Row],[Interior Color]]="Grey"),0,1)</f>
        <v>0</v>
      </c>
      <c r="AC3597" t="s">
        <v>32</v>
      </c>
      <c r="AD35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98" spans="1:30" x14ac:dyDescent="0.2">
      <c r="A3598" t="s">
        <v>2153</v>
      </c>
      <c r="B3598">
        <v>69800</v>
      </c>
      <c r="C3598">
        <f>ABS((porsche_data[[#This Row],[Price]]-AVERAGE(B3530:B7985))/_xlfn.STDEV.P(B3530:B7985))</f>
        <v>1.1942308702712918</v>
      </c>
      <c r="D3598" t="s">
        <v>56</v>
      </c>
      <c r="E3598" t="s">
        <v>505</v>
      </c>
      <c r="F3598">
        <f>IF(OR(ISNUMBER(SEARCH(" 4S",porsche_data[[#This Row],[Model]])), ISNUMBER(SEARCH(" S",porsche_data[[#This Row],[Model]]))),1,0)</f>
        <v>0</v>
      </c>
      <c r="G3598">
        <f>IF(ISNUMBER(SEARCH("Turbo",porsche_data[[#This Row],[Model]])),1,0)</f>
        <v>0</v>
      </c>
      <c r="H3598">
        <f>IF(ISNUMBER(SEARCH("GT",porsche_data[[#This Row],[Model]])),1,0)</f>
        <v>0</v>
      </c>
      <c r="I3598">
        <f>IF(ISNUMBER(SEARCH("RS",porsche_data[[#This Row],[Model]])),1,0)</f>
        <v>0</v>
      </c>
      <c r="J3598">
        <f>IF(ISNUMBER(SEARCH("Targa",porsche_data[[#This Row],[Body]])),1,0)</f>
        <v>0</v>
      </c>
      <c r="K3598">
        <f>IF(ISNUMBER(SEARCH("Cabriolet",porsche_data[[#This Row],[Body]])),1,0)</f>
        <v>0</v>
      </c>
      <c r="L3598" t="s">
        <v>44</v>
      </c>
      <c r="M3598">
        <v>911</v>
      </c>
      <c r="N3598" t="s">
        <v>2991</v>
      </c>
      <c r="O3598" s="3">
        <f>1*(LEFT(porsche_data[[#This Row],[Mileage0]],FIND(" ",porsche_data[[#This Row],[Mileage0]])-1))</f>
        <v>260653</v>
      </c>
      <c r="P3598" t="s">
        <v>59</v>
      </c>
      <c r="Q3598">
        <v>231</v>
      </c>
      <c r="R3598" t="s">
        <v>60</v>
      </c>
      <c r="S3598">
        <f>1*(LEFT(porsche_data[[#This Row],[Cylinder Capacity]],FIND(" ",porsche_data[[#This Row],[Cylinder Capacity]])-1))</f>
        <v>3.2</v>
      </c>
      <c r="T3598" t="s">
        <v>20</v>
      </c>
      <c r="U3598" t="s">
        <v>21</v>
      </c>
      <c r="V3598">
        <f>IF(porsche_data[[#This Row],[Transmission]]="Automatic",1,0)</f>
        <v>0</v>
      </c>
      <c r="W3598">
        <f>IF(porsche_data[[#This Row],[Transmission]]="PDK",1,0)</f>
        <v>0</v>
      </c>
      <c r="X3598" t="s">
        <v>22</v>
      </c>
      <c r="Y3598">
        <f>IF(porsche_data[[#This Row],[Drive]]="Rear drive",0,1)</f>
        <v>0</v>
      </c>
      <c r="Z3598" t="s">
        <v>23</v>
      </c>
      <c r="AA3598" t="s">
        <v>24</v>
      </c>
      <c r="AB3598">
        <f>IF(OR(porsche_data[[#This Row],[Interior Color]]="Black",porsche_data[[#This Row],[Interior Color]]="Beige",porsche_data[[#This Row],[Interior Color]]="Brown",porsche_data[[#This Row],[Interior Color]]="Grey"),0,1)</f>
        <v>0</v>
      </c>
      <c r="AC3598" t="s">
        <v>24</v>
      </c>
      <c r="AD35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599" spans="1:30" hidden="1" x14ac:dyDescent="0.2">
      <c r="A3599" t="s">
        <v>2153</v>
      </c>
      <c r="B3599">
        <v>69800</v>
      </c>
      <c r="C3599" t="e">
        <f>ABS((porsche_data[[#This Row],[Price]]-#REF!)/#REF!)</f>
        <v>#REF!</v>
      </c>
      <c r="D3599" t="s">
        <v>1123</v>
      </c>
      <c r="E3599" t="s">
        <v>936</v>
      </c>
      <c r="F3599">
        <f>IF(OR(ISNUMBER(SEARCH(" 4S",porsche_data[[#This Row],[Model]])), ISNUMBER(SEARCH(" S",porsche_data[[#This Row],[Model]]))),1,0)</f>
        <v>1</v>
      </c>
      <c r="G3599">
        <f>IF(ISNUMBER(SEARCH("Turbo",porsche_data[[#This Row],[Model]])),1,0)</f>
        <v>0</v>
      </c>
      <c r="H3599">
        <f>IF(ISNUMBER(SEARCH("GT",porsche_data[[#This Row],[Model]])),1,0)</f>
        <v>0</v>
      </c>
      <c r="I3599">
        <f>IF(ISNUMBER(SEARCH("RS",porsche_data[[#This Row],[Model]])),1,0)</f>
        <v>0</v>
      </c>
      <c r="J3599">
        <f>IF(ISNUMBER(SEARCH("Targa",porsche_data[[#This Row],[Body]])),1,0)</f>
        <v>1</v>
      </c>
      <c r="K3599">
        <f>IF(ISNUMBER(SEARCH("Cabriolet",porsche_data[[#This Row],[Body]])),1,0)</f>
        <v>0</v>
      </c>
      <c r="L3599" t="s">
        <v>36</v>
      </c>
      <c r="N3599" t="s">
        <v>4249</v>
      </c>
      <c r="O3599" t="str">
        <f>IF(ISNUMBER(SEARCH("km",porsche_data[[#This Row],[Mileage0]])),porsche_data[[#This Row],[Mileage0]],"")</f>
        <v>108197 km</v>
      </c>
      <c r="P3599" t="s">
        <v>494</v>
      </c>
      <c r="R3599" t="s">
        <v>67</v>
      </c>
      <c r="T3599" t="s">
        <v>20</v>
      </c>
      <c r="U3599" t="s">
        <v>21</v>
      </c>
      <c r="V3599">
        <f>IF(porsche_data[[#This Row],[Transmission]]="Automatic",1,0)</f>
        <v>0</v>
      </c>
      <c r="W3599">
        <f>IF(porsche_data[[#This Row],[Transmission]]="PDK",1,0)</f>
        <v>0</v>
      </c>
      <c r="X3599" t="s">
        <v>22</v>
      </c>
      <c r="Y3599">
        <f>IF(porsche_data[[#This Row],[Drive]]="Rear drive",0,1)</f>
        <v>0</v>
      </c>
      <c r="Z3599" t="s">
        <v>23</v>
      </c>
      <c r="AA3599" t="s">
        <v>68</v>
      </c>
      <c r="AB3599">
        <f>IF(OR(porsche_data[[#This Row],[Interior Color]]="Black",porsche_data[[#This Row],[Interior Color]]="Beige",porsche_data[[#This Row],[Interior Color]]="Brown",porsche_data[[#This Row],[Interior Color]]="Grey"),0,1)</f>
        <v>0</v>
      </c>
      <c r="AC3599" t="s">
        <v>116</v>
      </c>
      <c r="AD35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00" spans="1:30" hidden="1" x14ac:dyDescent="0.2">
      <c r="A3600" t="s">
        <v>25</v>
      </c>
      <c r="C3600" t="e">
        <f>ABS((porsche_data[[#This Row],[Price]]-#REF!)/#REF!)</f>
        <v>#REF!</v>
      </c>
      <c r="D3600" t="s">
        <v>874</v>
      </c>
      <c r="E3600" t="s">
        <v>129</v>
      </c>
      <c r="F3600">
        <f>IF(OR(ISNUMBER(SEARCH(" 4S",porsche_data[[#This Row],[Model]])), ISNUMBER(SEARCH(" S",porsche_data[[#This Row],[Model]]))),1,0)</f>
        <v>1</v>
      </c>
      <c r="G3600">
        <f>IF(ISNUMBER(SEARCH("Turbo",porsche_data[[#This Row],[Model]])),1,0)</f>
        <v>0</v>
      </c>
      <c r="H3600">
        <f>IF(ISNUMBER(SEARCH("GT",porsche_data[[#This Row],[Model]])),1,0)</f>
        <v>0</v>
      </c>
      <c r="I3600">
        <f>IF(ISNUMBER(SEARCH("RS",porsche_data[[#This Row],[Model]])),1,0)</f>
        <v>0</v>
      </c>
      <c r="J3600">
        <f>IF(ISNUMBER(SEARCH("Targa",porsche_data[[#This Row],[Body]])),1,0)</f>
        <v>0</v>
      </c>
      <c r="K3600">
        <f>IF(ISNUMBER(SEARCH("Cabriolet",porsche_data[[#This Row],[Body]])),1,0)</f>
        <v>0</v>
      </c>
      <c r="L3600" t="s">
        <v>44</v>
      </c>
      <c r="N3600" t="s">
        <v>4181</v>
      </c>
      <c r="O3600" t="str">
        <f>IF(ISNUMBER(SEARCH("km",porsche_data[[#This Row],[Mileage0]])),porsche_data[[#This Row],[Mileage0]],"")</f>
        <v>400 km</v>
      </c>
      <c r="P3600" t="s">
        <v>131</v>
      </c>
      <c r="R3600" t="s">
        <v>132</v>
      </c>
      <c r="T3600" t="s">
        <v>20</v>
      </c>
      <c r="U3600" t="s">
        <v>31</v>
      </c>
      <c r="V3600">
        <f>IF(porsche_data[[#This Row],[Transmission]]="Automatic",1,0)</f>
        <v>0</v>
      </c>
      <c r="W3600">
        <f>IF(porsche_data[[#This Row],[Transmission]]="PDK",1,0)</f>
        <v>1</v>
      </c>
      <c r="X3600" t="s">
        <v>46</v>
      </c>
      <c r="Y3600">
        <f>IF(porsche_data[[#This Row],[Drive]]="Rear drive",0,1)</f>
        <v>1</v>
      </c>
      <c r="Z3600" t="s">
        <v>23</v>
      </c>
      <c r="AA3600" t="s">
        <v>116</v>
      </c>
      <c r="AB3600">
        <f>IF(OR(porsche_data[[#This Row],[Interior Color]]="Black",porsche_data[[#This Row],[Interior Color]]="Beige",porsche_data[[#This Row],[Interior Color]]="Brown",porsche_data[[#This Row],[Interior Color]]="Grey"),0,1)</f>
        <v>1</v>
      </c>
      <c r="AC3600" t="s">
        <v>61</v>
      </c>
      <c r="AD36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01" spans="1:30" hidden="1" x14ac:dyDescent="0.2">
      <c r="A3601" t="s">
        <v>2046</v>
      </c>
      <c r="C3601" t="e">
        <f>ABS((porsche_data[[#This Row],[Price]]-#REF!)/#REF!)</f>
        <v>#REF!</v>
      </c>
      <c r="D3601" t="s">
        <v>14</v>
      </c>
      <c r="E3601" t="s">
        <v>1023</v>
      </c>
      <c r="F3601">
        <f>IF(OR(ISNUMBER(SEARCH(" 4S",porsche_data[[#This Row],[Model]])), ISNUMBER(SEARCH(" S",porsche_data[[#This Row],[Model]]))),1,0)</f>
        <v>0</v>
      </c>
      <c r="G3601">
        <f>IF(ISNUMBER(SEARCH("Turbo",porsche_data[[#This Row],[Model]])),1,0)</f>
        <v>0</v>
      </c>
      <c r="H3601">
        <f>IF(ISNUMBER(SEARCH("GT",porsche_data[[#This Row],[Model]])),1,0)</f>
        <v>1</v>
      </c>
      <c r="I3601">
        <f>IF(ISNUMBER(SEARCH("RS",porsche_data[[#This Row],[Model]])),1,0)</f>
        <v>0</v>
      </c>
      <c r="J3601">
        <f>IF(ISNUMBER(SEARCH("Targa",porsche_data[[#This Row],[Body]])),1,0)</f>
        <v>0</v>
      </c>
      <c r="K3601">
        <f>IF(ISNUMBER(SEARCH("Cabriolet",porsche_data[[#This Row],[Body]])),1,0)</f>
        <v>0</v>
      </c>
      <c r="L3601" t="s">
        <v>44</v>
      </c>
      <c r="N3601" t="s">
        <v>4578</v>
      </c>
      <c r="O3601" t="str">
        <f>IF(ISNUMBER(SEARCH("km",porsche_data[[#This Row],[Mileage0]])),porsche_data[[#This Row],[Mileage0]],"")</f>
        <v>164000 km</v>
      </c>
      <c r="P3601" t="s">
        <v>197</v>
      </c>
      <c r="R3601" t="s">
        <v>1024</v>
      </c>
      <c r="T3601" t="s">
        <v>20</v>
      </c>
      <c r="U3601" t="s">
        <v>21</v>
      </c>
      <c r="V3601">
        <f>IF(porsche_data[[#This Row],[Transmission]]="Automatic",1,0)</f>
        <v>0</v>
      </c>
      <c r="W3601">
        <f>IF(porsche_data[[#This Row],[Transmission]]="PDK",1,0)</f>
        <v>0</v>
      </c>
      <c r="X3601" t="s">
        <v>22</v>
      </c>
      <c r="Y3601">
        <f>IF(porsche_data[[#This Row],[Drive]]="Rear drive",0,1)</f>
        <v>0</v>
      </c>
      <c r="Z3601" t="s">
        <v>23</v>
      </c>
      <c r="AA3601" t="s">
        <v>24</v>
      </c>
      <c r="AB3601">
        <f>IF(OR(porsche_data[[#This Row],[Interior Color]]="Black",porsche_data[[#This Row],[Interior Color]]="Beige",porsche_data[[#This Row],[Interior Color]]="Brown",porsche_data[[#This Row],[Interior Color]]="Grey"),0,1)</f>
        <v>0</v>
      </c>
      <c r="AC3601" t="s">
        <v>32</v>
      </c>
      <c r="AD36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02" spans="1:30" hidden="1" x14ac:dyDescent="0.2">
      <c r="A3602" t="s">
        <v>4579</v>
      </c>
      <c r="C3602" t="e">
        <f>ABS((porsche_data[[#This Row],[Price]]-#REF!)/#REF!)</f>
        <v>#REF!</v>
      </c>
      <c r="D3602" t="s">
        <v>152</v>
      </c>
      <c r="E3602" t="s">
        <v>167</v>
      </c>
      <c r="F3602">
        <f>IF(OR(ISNUMBER(SEARCH(" 4S",porsche_data[[#This Row],[Model]])), ISNUMBER(SEARCH(" S",porsche_data[[#This Row],[Model]]))),1,0)</f>
        <v>0</v>
      </c>
      <c r="G3602">
        <f>IF(ISNUMBER(SEARCH("Turbo",porsche_data[[#This Row],[Model]])),1,0)</f>
        <v>0</v>
      </c>
      <c r="H3602">
        <f>IF(ISNUMBER(SEARCH("GT",porsche_data[[#This Row],[Model]])),1,0)</f>
        <v>1</v>
      </c>
      <c r="I3602">
        <f>IF(ISNUMBER(SEARCH("RS",porsche_data[[#This Row],[Model]])),1,0)</f>
        <v>1</v>
      </c>
      <c r="J3602">
        <f>IF(ISNUMBER(SEARCH("Targa",porsche_data[[#This Row],[Body]])),1,0)</f>
        <v>0</v>
      </c>
      <c r="K3602">
        <f>IF(ISNUMBER(SEARCH("Cabriolet",porsche_data[[#This Row],[Body]])),1,0)</f>
        <v>0</v>
      </c>
      <c r="L3602" t="s">
        <v>44</v>
      </c>
      <c r="N3602" t="s">
        <v>1515</v>
      </c>
      <c r="O3602" t="str">
        <f>IF(ISNUMBER(SEARCH("km",porsche_data[[#This Row],[Mileage0]])),porsche_data[[#This Row],[Mileage0]],"")</f>
        <v>80 km</v>
      </c>
      <c r="P3602" t="s">
        <v>141</v>
      </c>
      <c r="R3602" t="s">
        <v>111</v>
      </c>
      <c r="T3602" t="s">
        <v>20</v>
      </c>
      <c r="U3602" t="s">
        <v>31</v>
      </c>
      <c r="V3602">
        <f>IF(porsche_data[[#This Row],[Transmission]]="Automatic",1,0)</f>
        <v>0</v>
      </c>
      <c r="W3602">
        <f>IF(porsche_data[[#This Row],[Transmission]]="PDK",1,0)</f>
        <v>1</v>
      </c>
      <c r="X3602" t="s">
        <v>22</v>
      </c>
      <c r="Y3602">
        <f>IF(porsche_data[[#This Row],[Drive]]="Rear drive",0,1)</f>
        <v>0</v>
      </c>
      <c r="Z3602" t="s">
        <v>23</v>
      </c>
      <c r="AA3602" t="s">
        <v>24</v>
      </c>
      <c r="AB3602">
        <f>IF(OR(porsche_data[[#This Row],[Interior Color]]="Black",porsche_data[[#This Row],[Interior Color]]="Beige",porsche_data[[#This Row],[Interior Color]]="Brown",porsche_data[[#This Row],[Interior Color]]="Grey"),0,1)</f>
        <v>0</v>
      </c>
      <c r="AC3602" t="s">
        <v>54</v>
      </c>
      <c r="AD36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03" spans="1:30" x14ac:dyDescent="0.2">
      <c r="A3603" t="s">
        <v>1527</v>
      </c>
      <c r="B3603">
        <v>69500</v>
      </c>
      <c r="C3603">
        <f>ABS((porsche_data[[#This Row],[Price]]-AVERAGE(B3535:B7990))/_xlfn.STDEV.P(B3535:B7990))</f>
        <v>1.1853113900252981</v>
      </c>
      <c r="D3603" t="s">
        <v>320</v>
      </c>
      <c r="E3603" t="s">
        <v>1528</v>
      </c>
      <c r="F3603">
        <f>IF(OR(ISNUMBER(SEARCH(" 4S",porsche_data[[#This Row],[Model]])), ISNUMBER(SEARCH(" S",porsche_data[[#This Row],[Model]]))),1,0)</f>
        <v>0</v>
      </c>
      <c r="G3603">
        <f>IF(ISNUMBER(SEARCH("Turbo",porsche_data[[#This Row],[Model]])),1,0)</f>
        <v>0</v>
      </c>
      <c r="H3603">
        <f>IF(ISNUMBER(SEARCH("GT",porsche_data[[#This Row],[Model]])),1,0)</f>
        <v>0</v>
      </c>
      <c r="I3603">
        <f>IF(ISNUMBER(SEARCH("RS",porsche_data[[#This Row],[Model]])),1,0)</f>
        <v>0</v>
      </c>
      <c r="J3603">
        <f>IF(ISNUMBER(SEARCH("Targa",porsche_data[[#This Row],[Body]])),1,0)</f>
        <v>0</v>
      </c>
      <c r="K3603">
        <f>IF(ISNUMBER(SEARCH("Cabriolet",porsche_data[[#This Row],[Body]])),1,0)</f>
        <v>0</v>
      </c>
      <c r="L3603" t="s">
        <v>44</v>
      </c>
      <c r="M3603">
        <v>996</v>
      </c>
      <c r="N3603" t="s">
        <v>1529</v>
      </c>
      <c r="O3603" s="3">
        <f>1*(LEFT(porsche_data[[#This Row],[Mileage0]],FIND(" ",porsche_data[[#This Row],[Mileage0]])-1))</f>
        <v>31800</v>
      </c>
      <c r="P3603" t="s">
        <v>202</v>
      </c>
      <c r="Q3603">
        <v>300</v>
      </c>
      <c r="R3603" t="s">
        <v>270</v>
      </c>
      <c r="S3603">
        <f>1*(LEFT(porsche_data[[#This Row],[Cylinder Capacity]],FIND(" ",porsche_data[[#This Row],[Cylinder Capacity]])-1))</f>
        <v>3.4</v>
      </c>
      <c r="T3603" t="s">
        <v>20</v>
      </c>
      <c r="U3603" t="s">
        <v>53</v>
      </c>
      <c r="V3603">
        <f>IF(porsche_data[[#This Row],[Transmission]]="Automatic",1,0)</f>
        <v>1</v>
      </c>
      <c r="W3603">
        <f>IF(porsche_data[[#This Row],[Transmission]]="PDK",1,0)</f>
        <v>0</v>
      </c>
      <c r="X3603" t="s">
        <v>46</v>
      </c>
      <c r="Y3603">
        <f>IF(porsche_data[[#This Row],[Drive]]="Rear drive",0,1)</f>
        <v>1</v>
      </c>
      <c r="Z3603" t="s">
        <v>23</v>
      </c>
      <c r="AA3603" t="s">
        <v>250</v>
      </c>
      <c r="AB3603">
        <f>IF(OR(porsche_data[[#This Row],[Interior Color]]="Black",porsche_data[[#This Row],[Interior Color]]="Beige",porsche_data[[#This Row],[Interior Color]]="Brown",porsche_data[[#This Row],[Interior Color]]="Grey"),0,1)</f>
        <v>0</v>
      </c>
      <c r="AC3603" t="s">
        <v>438</v>
      </c>
      <c r="AD36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04" spans="1:30" x14ac:dyDescent="0.2">
      <c r="A3604" t="s">
        <v>1527</v>
      </c>
      <c r="B3604">
        <v>69500</v>
      </c>
      <c r="C3604">
        <f>ABS((porsche_data[[#This Row],[Price]]-AVERAGE(B3536:B7991))/_xlfn.STDEV.P(B3536:B7991))</f>
        <v>1.1853113900252981</v>
      </c>
      <c r="D3604" t="s">
        <v>209</v>
      </c>
      <c r="E3604" t="s">
        <v>376</v>
      </c>
      <c r="F3604">
        <f>IF(OR(ISNUMBER(SEARCH(" 4S",porsche_data[[#This Row],[Model]])), ISNUMBER(SEARCH(" S",porsche_data[[#This Row],[Model]]))),1,0)</f>
        <v>0</v>
      </c>
      <c r="G3604">
        <f>IF(ISNUMBER(SEARCH("Turbo",porsche_data[[#This Row],[Model]])),1,0)</f>
        <v>0</v>
      </c>
      <c r="H3604">
        <f>IF(ISNUMBER(SEARCH("GT",porsche_data[[#This Row],[Model]])),1,0)</f>
        <v>0</v>
      </c>
      <c r="I3604">
        <f>IF(ISNUMBER(SEARCH("RS",porsche_data[[#This Row],[Model]])),1,0)</f>
        <v>0</v>
      </c>
      <c r="J3604">
        <f>IF(ISNUMBER(SEARCH("Targa",porsche_data[[#This Row],[Body]])),1,0)</f>
        <v>0</v>
      </c>
      <c r="K3604">
        <f>IF(ISNUMBER(SEARCH("Cabriolet",porsche_data[[#This Row],[Body]])),1,0)</f>
        <v>1</v>
      </c>
      <c r="L3604" t="s">
        <v>16</v>
      </c>
      <c r="M3604">
        <v>911</v>
      </c>
      <c r="N3604" t="s">
        <v>1902</v>
      </c>
      <c r="O3604" s="3">
        <f>1*(LEFT(porsche_data[[#This Row],[Mileage0]],FIND(" ",porsche_data[[#This Row],[Mileage0]])-1))</f>
        <v>105700</v>
      </c>
      <c r="P3604" t="s">
        <v>627</v>
      </c>
      <c r="Q3604">
        <v>217</v>
      </c>
      <c r="R3604" t="s">
        <v>60</v>
      </c>
      <c r="S3604">
        <f>1*(LEFT(porsche_data[[#This Row],[Cylinder Capacity]],FIND(" ",porsche_data[[#This Row],[Cylinder Capacity]])-1))</f>
        <v>3.2</v>
      </c>
      <c r="T3604" t="s">
        <v>20</v>
      </c>
      <c r="U3604" t="s">
        <v>21</v>
      </c>
      <c r="V3604">
        <f>IF(porsche_data[[#This Row],[Transmission]]="Automatic",1,0)</f>
        <v>0</v>
      </c>
      <c r="W3604">
        <f>IF(porsche_data[[#This Row],[Transmission]]="PDK",1,0)</f>
        <v>0</v>
      </c>
      <c r="X3604" t="s">
        <v>22</v>
      </c>
      <c r="Y3604">
        <f>IF(porsche_data[[#This Row],[Drive]]="Rear drive",0,1)</f>
        <v>0</v>
      </c>
      <c r="Z3604" t="s">
        <v>23</v>
      </c>
      <c r="AA3604" t="s">
        <v>54</v>
      </c>
      <c r="AB3604">
        <f>IF(OR(porsche_data[[#This Row],[Interior Color]]="Black",porsche_data[[#This Row],[Interior Color]]="Beige",porsche_data[[#This Row],[Interior Color]]="Brown",porsche_data[[#This Row],[Interior Color]]="Grey"),0,1)</f>
        <v>1</v>
      </c>
      <c r="AC3604" t="s">
        <v>61</v>
      </c>
      <c r="AD36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05" spans="1:30" hidden="1" x14ac:dyDescent="0.2">
      <c r="A3605" t="s">
        <v>25</v>
      </c>
      <c r="C3605" t="e">
        <f>ABS((porsche_data[[#This Row],[Price]]-#REF!)/#REF!)</f>
        <v>#REF!</v>
      </c>
      <c r="D3605" t="s">
        <v>124</v>
      </c>
      <c r="E3605" t="s">
        <v>226</v>
      </c>
      <c r="F3605">
        <f>IF(OR(ISNUMBER(SEARCH(" 4S",porsche_data[[#This Row],[Model]])), ISNUMBER(SEARCH(" S",porsche_data[[#This Row],[Model]]))),1,0)</f>
        <v>0</v>
      </c>
      <c r="G3605">
        <f>IF(ISNUMBER(SEARCH("Turbo",porsche_data[[#This Row],[Model]])),1,0)</f>
        <v>0</v>
      </c>
      <c r="H3605">
        <f>IF(ISNUMBER(SEARCH("GT",porsche_data[[#This Row],[Model]])),1,0)</f>
        <v>0</v>
      </c>
      <c r="I3605">
        <f>IF(ISNUMBER(SEARCH("RS",porsche_data[[#This Row],[Model]])),1,0)</f>
        <v>0</v>
      </c>
      <c r="J3605">
        <f>IF(ISNUMBER(SEARCH("Targa",porsche_data[[#This Row],[Body]])),1,0)</f>
        <v>0</v>
      </c>
      <c r="K3605">
        <f>IF(ISNUMBER(SEARCH("Cabriolet",porsche_data[[#This Row],[Body]])),1,0)</f>
        <v>0</v>
      </c>
      <c r="L3605" t="s">
        <v>44</v>
      </c>
      <c r="N3605" t="s">
        <v>25</v>
      </c>
      <c r="O3605" t="str">
        <f>IF(ISNUMBER(SEARCH("km",porsche_data[[#This Row],[Mileage0]])),porsche_data[[#This Row],[Mileage0]],"")</f>
        <v/>
      </c>
      <c r="P3605" t="s">
        <v>25</v>
      </c>
      <c r="R3605" t="s">
        <v>670</v>
      </c>
      <c r="T3605" t="s">
        <v>20</v>
      </c>
      <c r="U3605" t="s">
        <v>21</v>
      </c>
      <c r="V3605">
        <f>IF(porsche_data[[#This Row],[Transmission]]="Automatic",1,0)</f>
        <v>0</v>
      </c>
      <c r="W3605">
        <f>IF(porsche_data[[#This Row],[Transmission]]="PDK",1,0)</f>
        <v>0</v>
      </c>
      <c r="X3605" t="s">
        <v>22</v>
      </c>
      <c r="Y3605">
        <f>IF(porsche_data[[#This Row],[Drive]]="Rear drive",0,1)</f>
        <v>0</v>
      </c>
      <c r="Z3605" t="s">
        <v>23</v>
      </c>
      <c r="AA3605" t="s">
        <v>24</v>
      </c>
      <c r="AB3605">
        <f>IF(OR(porsche_data[[#This Row],[Interior Color]]="Black",porsche_data[[#This Row],[Interior Color]]="Beige",porsche_data[[#This Row],[Interior Color]]="Brown",porsche_data[[#This Row],[Interior Color]]="Grey"),0,1)</f>
        <v>0</v>
      </c>
      <c r="AC3605" t="s">
        <v>116</v>
      </c>
      <c r="AD36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06" spans="1:30" hidden="1" x14ac:dyDescent="0.2">
      <c r="A3606" t="s">
        <v>1471</v>
      </c>
      <c r="C3606" t="e">
        <f>ABS((porsche_data[[#This Row],[Price]]-#REF!)/#REF!)</f>
        <v>#REF!</v>
      </c>
      <c r="D3606" t="s">
        <v>14</v>
      </c>
      <c r="E3606" t="s">
        <v>1023</v>
      </c>
      <c r="F3606">
        <f>IF(OR(ISNUMBER(SEARCH(" 4S",porsche_data[[#This Row],[Model]])), ISNUMBER(SEARCH(" S",porsche_data[[#This Row],[Model]]))),1,0)</f>
        <v>0</v>
      </c>
      <c r="G3606">
        <f>IF(ISNUMBER(SEARCH("Turbo",porsche_data[[#This Row],[Model]])),1,0)</f>
        <v>0</v>
      </c>
      <c r="H3606">
        <f>IF(ISNUMBER(SEARCH("GT",porsche_data[[#This Row],[Model]])),1,0)</f>
        <v>1</v>
      </c>
      <c r="I3606">
        <f>IF(ISNUMBER(SEARCH("RS",porsche_data[[#This Row],[Model]])),1,0)</f>
        <v>0</v>
      </c>
      <c r="J3606">
        <f>IF(ISNUMBER(SEARCH("Targa",porsche_data[[#This Row],[Body]])),1,0)</f>
        <v>0</v>
      </c>
      <c r="K3606">
        <f>IF(ISNUMBER(SEARCH("Cabriolet",porsche_data[[#This Row],[Body]])),1,0)</f>
        <v>0</v>
      </c>
      <c r="L3606" t="s">
        <v>44</v>
      </c>
      <c r="N3606" t="s">
        <v>4583</v>
      </c>
      <c r="O3606" t="str">
        <f>IF(ISNUMBER(SEARCH("km",porsche_data[[#This Row],[Mileage0]])),porsche_data[[#This Row],[Mileage0]],"")</f>
        <v>92300 km</v>
      </c>
      <c r="P3606" t="s">
        <v>197</v>
      </c>
      <c r="R3606" t="s">
        <v>1024</v>
      </c>
      <c r="T3606" t="s">
        <v>20</v>
      </c>
      <c r="U3606" t="s">
        <v>21</v>
      </c>
      <c r="V3606">
        <f>IF(porsche_data[[#This Row],[Transmission]]="Automatic",1,0)</f>
        <v>0</v>
      </c>
      <c r="W3606">
        <f>IF(porsche_data[[#This Row],[Transmission]]="PDK",1,0)</f>
        <v>0</v>
      </c>
      <c r="X3606" t="s">
        <v>22</v>
      </c>
      <c r="Y3606">
        <f>IF(porsche_data[[#This Row],[Drive]]="Rear drive",0,1)</f>
        <v>0</v>
      </c>
      <c r="Z3606" t="s">
        <v>23</v>
      </c>
      <c r="AA3606" t="s">
        <v>24</v>
      </c>
      <c r="AB3606">
        <f>IF(OR(porsche_data[[#This Row],[Interior Color]]="Black",porsche_data[[#This Row],[Interior Color]]="Beige",porsche_data[[#This Row],[Interior Color]]="Brown",porsche_data[[#This Row],[Interior Color]]="Grey"),0,1)</f>
        <v>0</v>
      </c>
      <c r="AC3606" t="s">
        <v>24</v>
      </c>
      <c r="AD36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07" spans="1:30" hidden="1" x14ac:dyDescent="0.2">
      <c r="A3607" t="s">
        <v>25</v>
      </c>
      <c r="C3607" t="e">
        <f>ABS((porsche_data[[#This Row],[Price]]-#REF!)/#REF!)</f>
        <v>#REF!</v>
      </c>
      <c r="D3607" t="s">
        <v>25</v>
      </c>
      <c r="E3607" t="s">
        <v>25</v>
      </c>
      <c r="F3607">
        <f>IF(OR(ISNUMBER(SEARCH(" 4S",porsche_data[[#This Row],[Model]])), ISNUMBER(SEARCH(" S",porsche_data[[#This Row],[Model]]))),1,0)</f>
        <v>0</v>
      </c>
      <c r="G3607">
        <f>IF(ISNUMBER(SEARCH("Turbo",porsche_data[[#This Row],[Model]])),1,0)</f>
        <v>0</v>
      </c>
      <c r="H3607">
        <f>IF(ISNUMBER(SEARCH("GT",porsche_data[[#This Row],[Model]])),1,0)</f>
        <v>0</v>
      </c>
      <c r="I3607">
        <f>IF(ISNUMBER(SEARCH("RS",porsche_data[[#This Row],[Model]])),1,0)</f>
        <v>0</v>
      </c>
      <c r="J3607">
        <f>IF(ISNUMBER(SEARCH("Targa",porsche_data[[#This Row],[Body]])),1,0)</f>
        <v>0</v>
      </c>
      <c r="K3607">
        <f>IF(ISNUMBER(SEARCH("Cabriolet",porsche_data[[#This Row],[Body]])),1,0)</f>
        <v>0</v>
      </c>
      <c r="L3607" t="s">
        <v>25</v>
      </c>
      <c r="N3607" t="s">
        <v>25</v>
      </c>
      <c r="O3607" t="str">
        <f>IF(ISNUMBER(SEARCH("km",porsche_data[[#This Row],[Mileage0]])),porsche_data[[#This Row],[Mileage0]],"")</f>
        <v/>
      </c>
      <c r="P3607" t="s">
        <v>25</v>
      </c>
      <c r="R3607" t="s">
        <v>25</v>
      </c>
      <c r="T3607" t="s">
        <v>25</v>
      </c>
      <c r="U3607" t="s">
        <v>25</v>
      </c>
      <c r="V3607">
        <f>IF(porsche_data[[#This Row],[Transmission]]="Automatic",1,0)</f>
        <v>0</v>
      </c>
      <c r="W3607">
        <f>IF(porsche_data[[#This Row],[Transmission]]="PDK",1,0)</f>
        <v>0</v>
      </c>
      <c r="X3607" t="s">
        <v>25</v>
      </c>
      <c r="Y3607">
        <f>IF(porsche_data[[#This Row],[Drive]]="Rear drive",0,1)</f>
        <v>1</v>
      </c>
      <c r="Z3607" t="s">
        <v>25</v>
      </c>
      <c r="AA3607" t="s">
        <v>25</v>
      </c>
      <c r="AB3607">
        <f>IF(OR(porsche_data[[#This Row],[Interior Color]]="Black",porsche_data[[#This Row],[Interior Color]]="Beige",porsche_data[[#This Row],[Interior Color]]="Brown",porsche_data[[#This Row],[Interior Color]]="Grey"),0,1)</f>
        <v>1</v>
      </c>
      <c r="AC3607" t="s">
        <v>25</v>
      </c>
      <c r="AD36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08" spans="1:30" x14ac:dyDescent="0.2">
      <c r="A3608" t="s">
        <v>1527</v>
      </c>
      <c r="B3608">
        <v>69500</v>
      </c>
      <c r="C3608">
        <f>ABS((porsche_data[[#This Row],[Price]]-AVERAGE(B3540:B7995))/_xlfn.STDEV.P(B3540:B7995))</f>
        <v>1.1900154428166168</v>
      </c>
      <c r="D3608" t="s">
        <v>324</v>
      </c>
      <c r="E3608" t="s">
        <v>325</v>
      </c>
      <c r="F3608">
        <f>IF(OR(ISNUMBER(SEARCH(" 4S",porsche_data[[#This Row],[Model]])), ISNUMBER(SEARCH(" S",porsche_data[[#This Row],[Model]]))),1,0)</f>
        <v>0</v>
      </c>
      <c r="G3608">
        <f>IF(ISNUMBER(SEARCH("Turbo",porsche_data[[#This Row],[Model]])),1,0)</f>
        <v>0</v>
      </c>
      <c r="H3608">
        <f>IF(ISNUMBER(SEARCH("GT",porsche_data[[#This Row],[Model]])),1,0)</f>
        <v>0</v>
      </c>
      <c r="I3608">
        <f>IF(ISNUMBER(SEARCH("RS",porsche_data[[#This Row],[Model]])),1,0)</f>
        <v>0</v>
      </c>
      <c r="J3608">
        <f>IF(ISNUMBER(SEARCH("Targa",porsche_data[[#This Row],[Body]])),1,0)</f>
        <v>0</v>
      </c>
      <c r="K3608">
        <f>IF(ISNUMBER(SEARCH("Cabriolet",porsche_data[[#This Row],[Body]])),1,0)</f>
        <v>1</v>
      </c>
      <c r="L3608" t="s">
        <v>16</v>
      </c>
      <c r="M3608">
        <v>997</v>
      </c>
      <c r="N3608" t="s">
        <v>1988</v>
      </c>
      <c r="O3608" s="3">
        <f>1*(LEFT(porsche_data[[#This Row],[Mileage0]],FIND(" ",porsche_data[[#This Row],[Mileage0]])-1))</f>
        <v>25500</v>
      </c>
      <c r="P3608" t="s">
        <v>327</v>
      </c>
      <c r="Q3608">
        <v>325</v>
      </c>
      <c r="R3608" t="s">
        <v>19</v>
      </c>
      <c r="S3608">
        <f>1*(LEFT(porsche_data[[#This Row],[Cylinder Capacity]],FIND(" ",porsche_data[[#This Row],[Cylinder Capacity]])-1))</f>
        <v>3.6</v>
      </c>
      <c r="T3608" t="s">
        <v>20</v>
      </c>
      <c r="U3608" t="s">
        <v>21</v>
      </c>
      <c r="V3608">
        <f>IF(porsche_data[[#This Row],[Transmission]]="Automatic",1,0)</f>
        <v>0</v>
      </c>
      <c r="W3608">
        <f>IF(porsche_data[[#This Row],[Transmission]]="PDK",1,0)</f>
        <v>0</v>
      </c>
      <c r="X3608" t="s">
        <v>22</v>
      </c>
      <c r="Y3608">
        <f>IF(porsche_data[[#This Row],[Drive]]="Rear drive",0,1)</f>
        <v>0</v>
      </c>
      <c r="Z3608" t="s">
        <v>23</v>
      </c>
      <c r="AA3608" t="s">
        <v>68</v>
      </c>
      <c r="AB3608">
        <f>IF(OR(porsche_data[[#This Row],[Interior Color]]="Black",porsche_data[[#This Row],[Interior Color]]="Beige",porsche_data[[#This Row],[Interior Color]]="Brown",porsche_data[[#This Row],[Interior Color]]="Grey"),0,1)</f>
        <v>0</v>
      </c>
      <c r="AC3608" t="s">
        <v>24</v>
      </c>
      <c r="AD36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09" spans="1:30" x14ac:dyDescent="0.2">
      <c r="A3609" t="s">
        <v>1527</v>
      </c>
      <c r="B3609">
        <v>69500</v>
      </c>
      <c r="C3609">
        <f>ABS((porsche_data[[#This Row],[Price]]-AVERAGE(B3541:B7996))/_xlfn.STDEV.P(B3541:B7996))</f>
        <v>1.1947739343494554</v>
      </c>
      <c r="D3609" t="s">
        <v>229</v>
      </c>
      <c r="E3609" t="s">
        <v>230</v>
      </c>
      <c r="F3609">
        <f>IF(OR(ISNUMBER(SEARCH(" 4S",porsche_data[[#This Row],[Model]])), ISNUMBER(SEARCH(" S",porsche_data[[#This Row],[Model]]))),1,0)</f>
        <v>0</v>
      </c>
      <c r="G3609">
        <f>IF(ISNUMBER(SEARCH("Turbo",porsche_data[[#This Row],[Model]])),1,0)</f>
        <v>0</v>
      </c>
      <c r="H3609">
        <f>IF(ISNUMBER(SEARCH("GT",porsche_data[[#This Row],[Model]])),1,0)</f>
        <v>0</v>
      </c>
      <c r="I3609">
        <f>IF(ISNUMBER(SEARCH("RS",porsche_data[[#This Row],[Model]])),1,0)</f>
        <v>0</v>
      </c>
      <c r="J3609">
        <f>IF(ISNUMBER(SEARCH("Targa",porsche_data[[#This Row],[Body]])),1,0)</f>
        <v>0</v>
      </c>
      <c r="K3609">
        <f>IF(ISNUMBER(SEARCH("Cabriolet",porsche_data[[#This Row],[Body]])),1,0)</f>
        <v>1</v>
      </c>
      <c r="L3609" t="s">
        <v>16</v>
      </c>
      <c r="M3609">
        <v>964</v>
      </c>
      <c r="N3609" t="s">
        <v>2904</v>
      </c>
      <c r="O3609" s="3">
        <f>1*(LEFT(porsche_data[[#This Row],[Mileage0]],FIND(" ",porsche_data[[#This Row],[Mileage0]])-1))</f>
        <v>94500</v>
      </c>
      <c r="P3609" t="s">
        <v>18</v>
      </c>
      <c r="Q3609">
        <v>250</v>
      </c>
      <c r="R3609" t="s">
        <v>19</v>
      </c>
      <c r="S3609">
        <f>1*(LEFT(porsche_data[[#This Row],[Cylinder Capacity]],FIND(" ",porsche_data[[#This Row],[Cylinder Capacity]])-1))</f>
        <v>3.6</v>
      </c>
      <c r="T3609" t="s">
        <v>20</v>
      </c>
      <c r="U3609" t="s">
        <v>21</v>
      </c>
      <c r="V3609">
        <f>IF(porsche_data[[#This Row],[Transmission]]="Automatic",1,0)</f>
        <v>0</v>
      </c>
      <c r="W3609">
        <f>IF(porsche_data[[#This Row],[Transmission]]="PDK",1,0)</f>
        <v>0</v>
      </c>
      <c r="X3609" t="s">
        <v>22</v>
      </c>
      <c r="Y3609">
        <f>IF(porsche_data[[#This Row],[Drive]]="Rear drive",0,1)</f>
        <v>0</v>
      </c>
      <c r="Z3609" t="s">
        <v>23</v>
      </c>
      <c r="AA3609" t="s">
        <v>24</v>
      </c>
      <c r="AB3609">
        <f>IF(OR(porsche_data[[#This Row],[Interior Color]]="Black",porsche_data[[#This Row],[Interior Color]]="Beige",porsche_data[[#This Row],[Interior Color]]="Brown",porsche_data[[#This Row],[Interior Color]]="Grey"),0,1)</f>
        <v>0</v>
      </c>
      <c r="AC3609" t="s">
        <v>47</v>
      </c>
      <c r="AD36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10" spans="1:30" hidden="1" x14ac:dyDescent="0.2">
      <c r="A3610" t="s">
        <v>3839</v>
      </c>
      <c r="C3610" t="e">
        <f>ABS((porsche_data[[#This Row],[Price]]-#REF!)/#REF!)</f>
        <v>#REF!</v>
      </c>
      <c r="D3610" t="s">
        <v>349</v>
      </c>
      <c r="E3610" t="s">
        <v>43</v>
      </c>
      <c r="F3610">
        <f>IF(OR(ISNUMBER(SEARCH(" 4S",porsche_data[[#This Row],[Model]])), ISNUMBER(SEARCH(" S",porsche_data[[#This Row],[Model]]))),1,0)</f>
        <v>0</v>
      </c>
      <c r="G3610">
        <f>IF(ISNUMBER(SEARCH("Turbo",porsche_data[[#This Row],[Model]])),1,0)</f>
        <v>0</v>
      </c>
      <c r="H3610">
        <f>IF(ISNUMBER(SEARCH("GT",porsche_data[[#This Row],[Model]])),1,0)</f>
        <v>0</v>
      </c>
      <c r="I3610">
        <f>IF(ISNUMBER(SEARCH("RS",porsche_data[[#This Row],[Model]])),1,0)</f>
        <v>0</v>
      </c>
      <c r="J3610">
        <f>IF(ISNUMBER(SEARCH("Targa",porsche_data[[#This Row],[Body]])),1,0)</f>
        <v>0</v>
      </c>
      <c r="K3610">
        <f>IF(ISNUMBER(SEARCH("Cabriolet",porsche_data[[#This Row],[Body]])),1,0)</f>
        <v>0</v>
      </c>
      <c r="L3610" t="s">
        <v>44</v>
      </c>
      <c r="N3610" t="s">
        <v>1938</v>
      </c>
      <c r="O3610" t="str">
        <f>IF(ISNUMBER(SEARCH("km",porsche_data[[#This Row],[Mileage0]])),porsche_data[[#This Row],[Mileage0]],"")</f>
        <v>182000 km</v>
      </c>
      <c r="P3610" t="s">
        <v>18</v>
      </c>
      <c r="R3610" t="s">
        <v>19</v>
      </c>
      <c r="T3610" t="s">
        <v>20</v>
      </c>
      <c r="U3610" t="s">
        <v>21</v>
      </c>
      <c r="V3610">
        <f>IF(porsche_data[[#This Row],[Transmission]]="Automatic",1,0)</f>
        <v>0</v>
      </c>
      <c r="W3610">
        <f>IF(porsche_data[[#This Row],[Transmission]]="PDK",1,0)</f>
        <v>0</v>
      </c>
      <c r="X3610" t="s">
        <v>46</v>
      </c>
      <c r="Y3610">
        <f>IF(porsche_data[[#This Row],[Drive]]="Rear drive",0,1)</f>
        <v>1</v>
      </c>
      <c r="Z3610" t="s">
        <v>23</v>
      </c>
      <c r="AA3610" t="s">
        <v>68</v>
      </c>
      <c r="AB3610">
        <f>IF(OR(porsche_data[[#This Row],[Interior Color]]="Black",porsche_data[[#This Row],[Interior Color]]="Beige",porsche_data[[#This Row],[Interior Color]]="Brown",porsche_data[[#This Row],[Interior Color]]="Grey"),0,1)</f>
        <v>0</v>
      </c>
      <c r="AC3610" t="s">
        <v>54</v>
      </c>
      <c r="AD36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11" spans="1:30" hidden="1" x14ac:dyDescent="0.2">
      <c r="A3611" t="s">
        <v>4587</v>
      </c>
      <c r="C3611" t="e">
        <f>ABS((porsche_data[[#This Row],[Price]]-#REF!)/#REF!)</f>
        <v>#REF!</v>
      </c>
      <c r="D3611" t="s">
        <v>215</v>
      </c>
      <c r="E3611" t="s">
        <v>454</v>
      </c>
      <c r="F3611">
        <f>IF(OR(ISNUMBER(SEARCH(" 4S",porsche_data[[#This Row],[Model]])), ISNUMBER(SEARCH(" S",porsche_data[[#This Row],[Model]]))),1,0)</f>
        <v>1</v>
      </c>
      <c r="G3611">
        <f>IF(ISNUMBER(SEARCH("Turbo",porsche_data[[#This Row],[Model]])),1,0)</f>
        <v>1</v>
      </c>
      <c r="H3611">
        <f>IF(ISNUMBER(SEARCH("GT",porsche_data[[#This Row],[Model]])),1,0)</f>
        <v>0</v>
      </c>
      <c r="I3611">
        <f>IF(ISNUMBER(SEARCH("RS",porsche_data[[#This Row],[Model]])),1,0)</f>
        <v>0</v>
      </c>
      <c r="J3611">
        <f>IF(ISNUMBER(SEARCH("Targa",porsche_data[[#This Row],[Body]])),1,0)</f>
        <v>0</v>
      </c>
      <c r="K3611">
        <f>IF(ISNUMBER(SEARCH("Cabriolet",porsche_data[[#This Row],[Body]])),1,0)</f>
        <v>0</v>
      </c>
      <c r="L3611" t="s">
        <v>44</v>
      </c>
      <c r="N3611" t="s">
        <v>4588</v>
      </c>
      <c r="O3611" t="str">
        <f>IF(ISNUMBER(SEARCH("km",porsche_data[[#This Row],[Mileage0]])),porsche_data[[#This Row],[Mileage0]],"")</f>
        <v>99580 km</v>
      </c>
      <c r="P3611" t="s">
        <v>4589</v>
      </c>
      <c r="R3611" t="s">
        <v>88</v>
      </c>
      <c r="T3611" t="s">
        <v>20</v>
      </c>
      <c r="U3611" t="s">
        <v>31</v>
      </c>
      <c r="V3611">
        <f>IF(porsche_data[[#This Row],[Transmission]]="Automatic",1,0)</f>
        <v>0</v>
      </c>
      <c r="W3611">
        <f>IF(porsche_data[[#This Row],[Transmission]]="PDK",1,0)</f>
        <v>1</v>
      </c>
      <c r="X3611" t="s">
        <v>46</v>
      </c>
      <c r="Y3611">
        <f>IF(porsche_data[[#This Row],[Drive]]="Rear drive",0,1)</f>
        <v>1</v>
      </c>
      <c r="Z3611" t="s">
        <v>23</v>
      </c>
      <c r="AA3611" t="s">
        <v>24</v>
      </c>
      <c r="AB3611">
        <f>IF(OR(porsche_data[[#This Row],[Interior Color]]="Black",porsche_data[[#This Row],[Interior Color]]="Beige",porsche_data[[#This Row],[Interior Color]]="Brown",porsche_data[[#This Row],[Interior Color]]="Grey"),0,1)</f>
        <v>0</v>
      </c>
      <c r="AC3611" t="s">
        <v>32</v>
      </c>
      <c r="AD36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12" spans="1:30" x14ac:dyDescent="0.2">
      <c r="A3612" t="s">
        <v>1527</v>
      </c>
      <c r="B3612">
        <v>69500</v>
      </c>
      <c r="C3612">
        <f>ABS((porsche_data[[#This Row],[Price]]-AVERAGE(B3544:B7999))/_xlfn.STDEV.P(B3544:B7999))</f>
        <v>1.1995879304863148</v>
      </c>
      <c r="D3612" t="s">
        <v>446</v>
      </c>
      <c r="E3612" t="s">
        <v>483</v>
      </c>
      <c r="F3612">
        <f>IF(OR(ISNUMBER(SEARCH(" 4S",porsche_data[[#This Row],[Model]])), ISNUMBER(SEARCH(" S",porsche_data[[#This Row],[Model]]))),1,0)</f>
        <v>0</v>
      </c>
      <c r="G3612">
        <f>IF(ISNUMBER(SEARCH("Turbo",porsche_data[[#This Row],[Model]])),1,0)</f>
        <v>0</v>
      </c>
      <c r="H3612">
        <f>IF(ISNUMBER(SEARCH("GT",porsche_data[[#This Row],[Model]])),1,0)</f>
        <v>0</v>
      </c>
      <c r="I3612">
        <f>IF(ISNUMBER(SEARCH("RS",porsche_data[[#This Row],[Model]])),1,0)</f>
        <v>0</v>
      </c>
      <c r="J3612">
        <f>IF(ISNUMBER(SEARCH("Targa",porsche_data[[#This Row],[Body]])),1,0)</f>
        <v>0</v>
      </c>
      <c r="K3612">
        <f>IF(ISNUMBER(SEARCH("Cabriolet",porsche_data[[#This Row],[Body]])),1,0)</f>
        <v>0</v>
      </c>
      <c r="L3612" t="s">
        <v>44</v>
      </c>
      <c r="M3612">
        <v>996</v>
      </c>
      <c r="N3612" t="s">
        <v>3077</v>
      </c>
      <c r="O3612" s="3">
        <f>1*(LEFT(porsche_data[[#This Row],[Mileage0]],FIND(" ",porsche_data[[#This Row],[Mileage0]])-1))</f>
        <v>34005</v>
      </c>
      <c r="P3612" t="s">
        <v>30</v>
      </c>
      <c r="Q3612">
        <v>345</v>
      </c>
      <c r="R3612" t="s">
        <v>19</v>
      </c>
      <c r="S3612">
        <f>1*(LEFT(porsche_data[[#This Row],[Cylinder Capacity]],FIND(" ",porsche_data[[#This Row],[Cylinder Capacity]])-1))</f>
        <v>3.6</v>
      </c>
      <c r="T3612" t="s">
        <v>20</v>
      </c>
      <c r="U3612" t="s">
        <v>21</v>
      </c>
      <c r="V3612">
        <f>IF(porsche_data[[#This Row],[Transmission]]="Automatic",1,0)</f>
        <v>0</v>
      </c>
      <c r="W3612">
        <f>IF(porsche_data[[#This Row],[Transmission]]="PDK",1,0)</f>
        <v>0</v>
      </c>
      <c r="X3612" t="s">
        <v>46</v>
      </c>
      <c r="Y3612">
        <f>IF(porsche_data[[#This Row],[Drive]]="Rear drive",0,1)</f>
        <v>1</v>
      </c>
      <c r="Z3612" t="s">
        <v>23</v>
      </c>
      <c r="AA3612" t="s">
        <v>24</v>
      </c>
      <c r="AB3612">
        <f>IF(OR(porsche_data[[#This Row],[Interior Color]]="Black",porsche_data[[#This Row],[Interior Color]]="Beige",porsche_data[[#This Row],[Interior Color]]="Brown",porsche_data[[#This Row],[Interior Color]]="Grey"),0,1)</f>
        <v>0</v>
      </c>
      <c r="AC3612" t="s">
        <v>99</v>
      </c>
      <c r="AD36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13" spans="1:30" hidden="1" x14ac:dyDescent="0.2">
      <c r="A3613" t="s">
        <v>25</v>
      </c>
      <c r="C3613" t="e">
        <f>ABS((porsche_data[[#This Row],[Price]]-#REF!)/#REF!)</f>
        <v>#REF!</v>
      </c>
      <c r="D3613" t="s">
        <v>25</v>
      </c>
      <c r="E3613" t="s">
        <v>25</v>
      </c>
      <c r="F3613">
        <f>IF(OR(ISNUMBER(SEARCH(" 4S",porsche_data[[#This Row],[Model]])), ISNUMBER(SEARCH(" S",porsche_data[[#This Row],[Model]]))),1,0)</f>
        <v>0</v>
      </c>
      <c r="G3613">
        <f>IF(ISNUMBER(SEARCH("Turbo",porsche_data[[#This Row],[Model]])),1,0)</f>
        <v>0</v>
      </c>
      <c r="H3613">
        <f>IF(ISNUMBER(SEARCH("GT",porsche_data[[#This Row],[Model]])),1,0)</f>
        <v>0</v>
      </c>
      <c r="I3613">
        <f>IF(ISNUMBER(SEARCH("RS",porsche_data[[#This Row],[Model]])),1,0)</f>
        <v>0</v>
      </c>
      <c r="J3613">
        <f>IF(ISNUMBER(SEARCH("Targa",porsche_data[[#This Row],[Body]])),1,0)</f>
        <v>0</v>
      </c>
      <c r="K3613">
        <f>IF(ISNUMBER(SEARCH("Cabriolet",porsche_data[[#This Row],[Body]])),1,0)</f>
        <v>0</v>
      </c>
      <c r="L3613" t="s">
        <v>25</v>
      </c>
      <c r="N3613" t="s">
        <v>25</v>
      </c>
      <c r="O3613" t="str">
        <f>IF(ISNUMBER(SEARCH("km",porsche_data[[#This Row],[Mileage0]])),porsche_data[[#This Row],[Mileage0]],"")</f>
        <v/>
      </c>
      <c r="P3613" t="s">
        <v>25</v>
      </c>
      <c r="R3613" t="s">
        <v>25</v>
      </c>
      <c r="T3613" t="s">
        <v>25</v>
      </c>
      <c r="U3613" t="s">
        <v>25</v>
      </c>
      <c r="V3613">
        <f>IF(porsche_data[[#This Row],[Transmission]]="Automatic",1,0)</f>
        <v>0</v>
      </c>
      <c r="W3613">
        <f>IF(porsche_data[[#This Row],[Transmission]]="PDK",1,0)</f>
        <v>0</v>
      </c>
      <c r="X3613" t="s">
        <v>25</v>
      </c>
      <c r="Y3613">
        <f>IF(porsche_data[[#This Row],[Drive]]="Rear drive",0,1)</f>
        <v>1</v>
      </c>
      <c r="Z3613" t="s">
        <v>25</v>
      </c>
      <c r="AA3613" t="s">
        <v>25</v>
      </c>
      <c r="AB3613">
        <f>IF(OR(porsche_data[[#This Row],[Interior Color]]="Black",porsche_data[[#This Row],[Interior Color]]="Beige",porsche_data[[#This Row],[Interior Color]]="Brown",porsche_data[[#This Row],[Interior Color]]="Grey"),0,1)</f>
        <v>1</v>
      </c>
      <c r="AC3613" t="s">
        <v>25</v>
      </c>
      <c r="AD36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14" spans="1:30" hidden="1" x14ac:dyDescent="0.2">
      <c r="A3614" t="s">
        <v>4592</v>
      </c>
      <c r="C3614" t="e">
        <f>ABS((porsche_data[[#This Row],[Price]]-#REF!)/#REF!)</f>
        <v>#REF!</v>
      </c>
      <c r="D3614" t="s">
        <v>654</v>
      </c>
      <c r="E3614" t="s">
        <v>513</v>
      </c>
      <c r="F3614">
        <f>IF(OR(ISNUMBER(SEARCH(" 4S",porsche_data[[#This Row],[Model]])), ISNUMBER(SEARCH(" S",porsche_data[[#This Row],[Model]]))),1,0)</f>
        <v>0</v>
      </c>
      <c r="G3614">
        <f>IF(ISNUMBER(SEARCH("Turbo",porsche_data[[#This Row],[Model]])),1,0)</f>
        <v>0</v>
      </c>
      <c r="H3614">
        <f>IF(ISNUMBER(SEARCH("GT",porsche_data[[#This Row],[Model]])),1,0)</f>
        <v>0</v>
      </c>
      <c r="I3614">
        <f>IF(ISNUMBER(SEARCH("RS",porsche_data[[#This Row],[Model]])),1,0)</f>
        <v>0</v>
      </c>
      <c r="J3614">
        <f>IF(ISNUMBER(SEARCH("Targa",porsche_data[[#This Row],[Body]])),1,0)</f>
        <v>0</v>
      </c>
      <c r="K3614">
        <f>IF(ISNUMBER(SEARCH("Cabriolet",porsche_data[[#This Row],[Body]])),1,0)</f>
        <v>0</v>
      </c>
      <c r="L3614" t="s">
        <v>44</v>
      </c>
      <c r="N3614" t="s">
        <v>313</v>
      </c>
      <c r="O3614" t="str">
        <f>IF(ISNUMBER(SEARCH("km",porsche_data[[#This Row],[Mileage0]])),porsche_data[[#This Row],[Mileage0]],"")</f>
        <v>60000 km</v>
      </c>
      <c r="P3614" t="s">
        <v>515</v>
      </c>
      <c r="R3614" t="s">
        <v>395</v>
      </c>
      <c r="T3614" t="s">
        <v>20</v>
      </c>
      <c r="U3614" t="s">
        <v>21</v>
      </c>
      <c r="V3614">
        <f>IF(porsche_data[[#This Row],[Transmission]]="Automatic",1,0)</f>
        <v>0</v>
      </c>
      <c r="W3614">
        <f>IF(porsche_data[[#This Row],[Transmission]]="PDK",1,0)</f>
        <v>0</v>
      </c>
      <c r="X3614" t="s">
        <v>22</v>
      </c>
      <c r="Y3614">
        <f>IF(porsche_data[[#This Row],[Drive]]="Rear drive",0,1)</f>
        <v>0</v>
      </c>
      <c r="Z3614" t="s">
        <v>23</v>
      </c>
      <c r="AA3614" t="s">
        <v>68</v>
      </c>
      <c r="AB3614">
        <f>IF(OR(porsche_data[[#This Row],[Interior Color]]="Black",porsche_data[[#This Row],[Interior Color]]="Beige",porsche_data[[#This Row],[Interior Color]]="Brown",porsche_data[[#This Row],[Interior Color]]="Grey"),0,1)</f>
        <v>0</v>
      </c>
      <c r="AC3614" t="s">
        <v>589</v>
      </c>
      <c r="AD36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15" spans="1:30" hidden="1" x14ac:dyDescent="0.2">
      <c r="A3615" t="s">
        <v>4593</v>
      </c>
      <c r="C3615" t="e">
        <f>ABS((porsche_data[[#This Row],[Price]]-#REF!)/#REF!)</f>
        <v>#REF!</v>
      </c>
      <c r="D3615" t="s">
        <v>410</v>
      </c>
      <c r="E3615" t="s">
        <v>4594</v>
      </c>
      <c r="F3615">
        <f>IF(OR(ISNUMBER(SEARCH(" 4S",porsche_data[[#This Row],[Model]])), ISNUMBER(SEARCH(" S",porsche_data[[#This Row],[Model]]))),1,0)</f>
        <v>0</v>
      </c>
      <c r="G3615">
        <f>IF(ISNUMBER(SEARCH("Turbo",porsche_data[[#This Row],[Model]])),1,0)</f>
        <v>0</v>
      </c>
      <c r="H3615">
        <f>IF(ISNUMBER(SEARCH("GT",porsche_data[[#This Row],[Model]])),1,0)</f>
        <v>0</v>
      </c>
      <c r="I3615">
        <f>IF(ISNUMBER(SEARCH("RS",porsche_data[[#This Row],[Model]])),1,0)</f>
        <v>0</v>
      </c>
      <c r="J3615">
        <f>IF(ISNUMBER(SEARCH("Targa",porsche_data[[#This Row],[Body]])),1,0)</f>
        <v>0</v>
      </c>
      <c r="K3615">
        <f>IF(ISNUMBER(SEARCH("Cabriolet",porsche_data[[#This Row],[Body]])),1,0)</f>
        <v>0</v>
      </c>
      <c r="L3615" t="s">
        <v>44</v>
      </c>
      <c r="N3615" t="s">
        <v>4595</v>
      </c>
      <c r="O3615" t="str">
        <f>IF(ISNUMBER(SEARCH("km",porsche_data[[#This Row],[Mileage0]])),porsche_data[[#This Row],[Mileage0]],"")</f>
        <v/>
      </c>
      <c r="P3615" t="s">
        <v>121</v>
      </c>
      <c r="R3615" t="s">
        <v>748</v>
      </c>
      <c r="T3615" t="s">
        <v>20</v>
      </c>
      <c r="U3615" t="s">
        <v>21</v>
      </c>
      <c r="V3615">
        <f>IF(porsche_data[[#This Row],[Transmission]]="Automatic",1,0)</f>
        <v>0</v>
      </c>
      <c r="W3615">
        <f>IF(porsche_data[[#This Row],[Transmission]]="PDK",1,0)</f>
        <v>0</v>
      </c>
      <c r="X3615" t="s">
        <v>22</v>
      </c>
      <c r="Y3615">
        <f>IF(porsche_data[[#This Row],[Drive]]="Rear drive",0,1)</f>
        <v>0</v>
      </c>
      <c r="Z3615" t="s">
        <v>23</v>
      </c>
      <c r="AA3615" t="s">
        <v>24</v>
      </c>
      <c r="AB3615">
        <f>IF(OR(porsche_data[[#This Row],[Interior Color]]="Black",porsche_data[[#This Row],[Interior Color]]="Beige",porsche_data[[#This Row],[Interior Color]]="Brown",porsche_data[[#This Row],[Interior Color]]="Grey"),0,1)</f>
        <v>0</v>
      </c>
      <c r="AC3615" t="s">
        <v>116</v>
      </c>
      <c r="AD36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16" spans="1:30" hidden="1" x14ac:dyDescent="0.2">
      <c r="A3616" t="s">
        <v>25</v>
      </c>
      <c r="C3616" t="e">
        <f>ABS((porsche_data[[#This Row],[Price]]-#REF!)/#REF!)</f>
        <v>#REF!</v>
      </c>
      <c r="D3616" t="s">
        <v>124</v>
      </c>
      <c r="E3616" t="s">
        <v>4596</v>
      </c>
      <c r="F3616">
        <f>IF(OR(ISNUMBER(SEARCH(" 4S",porsche_data[[#This Row],[Model]])), ISNUMBER(SEARCH(" S",porsche_data[[#This Row],[Model]]))),1,0)</f>
        <v>0</v>
      </c>
      <c r="G3616">
        <f>IF(ISNUMBER(SEARCH("Turbo",porsche_data[[#This Row],[Model]])),1,0)</f>
        <v>0</v>
      </c>
      <c r="H3616">
        <f>IF(ISNUMBER(SEARCH("GT",porsche_data[[#This Row],[Model]])),1,0)</f>
        <v>1</v>
      </c>
      <c r="I3616">
        <f>IF(ISNUMBER(SEARCH("RS",porsche_data[[#This Row],[Model]])),1,0)</f>
        <v>0</v>
      </c>
      <c r="J3616">
        <f>IF(ISNUMBER(SEARCH("Targa",porsche_data[[#This Row],[Body]])),1,0)</f>
        <v>0</v>
      </c>
      <c r="K3616">
        <f>IF(ISNUMBER(SEARCH("Cabriolet",porsche_data[[#This Row],[Body]])),1,0)</f>
        <v>0</v>
      </c>
      <c r="L3616" t="s">
        <v>316</v>
      </c>
      <c r="N3616" t="s">
        <v>25</v>
      </c>
      <c r="O3616" t="str">
        <f>IF(ISNUMBER(SEARCH("km",porsche_data[[#This Row],[Mileage0]])),porsche_data[[#This Row],[Mileage0]],"")</f>
        <v/>
      </c>
      <c r="P3616" t="s">
        <v>4597</v>
      </c>
      <c r="R3616" t="s">
        <v>4598</v>
      </c>
      <c r="T3616" t="s">
        <v>20</v>
      </c>
      <c r="U3616" t="s">
        <v>21</v>
      </c>
      <c r="V3616">
        <f>IF(porsche_data[[#This Row],[Transmission]]="Automatic",1,0)</f>
        <v>0</v>
      </c>
      <c r="W3616">
        <f>IF(porsche_data[[#This Row],[Transmission]]="PDK",1,0)</f>
        <v>0</v>
      </c>
      <c r="X3616" t="s">
        <v>22</v>
      </c>
      <c r="Y3616">
        <f>IF(porsche_data[[#This Row],[Drive]]="Rear drive",0,1)</f>
        <v>0</v>
      </c>
      <c r="Z3616" t="s">
        <v>23</v>
      </c>
      <c r="AA3616" t="s">
        <v>24</v>
      </c>
      <c r="AB3616">
        <f>IF(OR(porsche_data[[#This Row],[Interior Color]]="Black",porsche_data[[#This Row],[Interior Color]]="Beige",porsche_data[[#This Row],[Interior Color]]="Brown",porsche_data[[#This Row],[Interior Color]]="Grey"),0,1)</f>
        <v>0</v>
      </c>
      <c r="AC3616" t="s">
        <v>61</v>
      </c>
      <c r="AD36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17" spans="1:30" hidden="1" x14ac:dyDescent="0.2">
      <c r="A3617" t="s">
        <v>1527</v>
      </c>
      <c r="B3617">
        <v>69500</v>
      </c>
      <c r="C3617" t="e">
        <f>ABS((porsche_data[[#This Row],[Price]]-#REF!)/#REF!)</f>
        <v>#REF!</v>
      </c>
      <c r="D3617" t="s">
        <v>645</v>
      </c>
      <c r="E3617" t="s">
        <v>655</v>
      </c>
      <c r="F3617">
        <f>IF(OR(ISNUMBER(SEARCH(" 4S",porsche_data[[#This Row],[Model]])), ISNUMBER(SEARCH(" S",porsche_data[[#This Row],[Model]]))),1,0)</f>
        <v>1</v>
      </c>
      <c r="G3617">
        <f>IF(ISNUMBER(SEARCH("Turbo",porsche_data[[#This Row],[Model]])),1,0)</f>
        <v>0</v>
      </c>
      <c r="H3617">
        <f>IF(ISNUMBER(SEARCH("GT",porsche_data[[#This Row],[Model]])),1,0)</f>
        <v>0</v>
      </c>
      <c r="I3617">
        <f>IF(ISNUMBER(SEARCH("RS",porsche_data[[#This Row],[Model]])),1,0)</f>
        <v>0</v>
      </c>
      <c r="J3617">
        <f>IF(ISNUMBER(SEARCH("Targa",porsche_data[[#This Row],[Body]])),1,0)</f>
        <v>0</v>
      </c>
      <c r="K3617">
        <f>IF(ISNUMBER(SEARCH("Cabriolet",porsche_data[[#This Row],[Body]])),1,0)</f>
        <v>0</v>
      </c>
      <c r="L3617" t="s">
        <v>44</v>
      </c>
      <c r="N3617" t="s">
        <v>356</v>
      </c>
      <c r="O3617" t="str">
        <f>IF(ISNUMBER(SEARCH("km",porsche_data[[#This Row],[Mileage0]])),porsche_data[[#This Row],[Mileage0]],"")</f>
        <v>7500 km</v>
      </c>
      <c r="P3617" t="s">
        <v>1011</v>
      </c>
      <c r="R3617" t="s">
        <v>39</v>
      </c>
      <c r="T3617" t="s">
        <v>20</v>
      </c>
      <c r="U3617" t="s">
        <v>21</v>
      </c>
      <c r="V3617">
        <f>IF(porsche_data[[#This Row],[Transmission]]="Automatic",1,0)</f>
        <v>0</v>
      </c>
      <c r="W3617">
        <f>IF(porsche_data[[#This Row],[Transmission]]="PDK",1,0)</f>
        <v>0</v>
      </c>
      <c r="X3617" t="s">
        <v>22</v>
      </c>
      <c r="Y3617">
        <f>IF(porsche_data[[#This Row],[Drive]]="Rear drive",0,1)</f>
        <v>0</v>
      </c>
      <c r="Z3617" t="s">
        <v>23</v>
      </c>
      <c r="AA3617" t="s">
        <v>250</v>
      </c>
      <c r="AB3617">
        <f>IF(OR(porsche_data[[#This Row],[Interior Color]]="Black",porsche_data[[#This Row],[Interior Color]]="Beige",porsche_data[[#This Row],[Interior Color]]="Brown",porsche_data[[#This Row],[Interior Color]]="Grey"),0,1)</f>
        <v>0</v>
      </c>
      <c r="AC3617" t="s">
        <v>40</v>
      </c>
      <c r="AD36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18" spans="1:30" hidden="1" x14ac:dyDescent="0.2">
      <c r="A3618" t="s">
        <v>25</v>
      </c>
      <c r="C3618" t="e">
        <f>ABS((porsche_data[[#This Row],[Price]]-#REF!)/#REF!)</f>
        <v>#REF!</v>
      </c>
      <c r="D3618" t="s">
        <v>473</v>
      </c>
      <c r="E3618" t="s">
        <v>1364</v>
      </c>
      <c r="F3618">
        <f>IF(OR(ISNUMBER(SEARCH(" 4S",porsche_data[[#This Row],[Model]])), ISNUMBER(SEARCH(" S",porsche_data[[#This Row],[Model]]))),1,0)</f>
        <v>0</v>
      </c>
      <c r="G3618">
        <f>IF(ISNUMBER(SEARCH("Turbo",porsche_data[[#This Row],[Model]])),1,0)</f>
        <v>0</v>
      </c>
      <c r="H3618">
        <f>IF(ISNUMBER(SEARCH("GT",porsche_data[[#This Row],[Model]])),1,0)</f>
        <v>1</v>
      </c>
      <c r="I3618">
        <f>IF(ISNUMBER(SEARCH("RS",porsche_data[[#This Row],[Model]])),1,0)</f>
        <v>0</v>
      </c>
      <c r="J3618">
        <f>IF(ISNUMBER(SEARCH("Targa",porsche_data[[#This Row],[Body]])),1,0)</f>
        <v>0</v>
      </c>
      <c r="K3618">
        <f>IF(ISNUMBER(SEARCH("Cabriolet",porsche_data[[#This Row],[Body]])),1,0)</f>
        <v>0</v>
      </c>
      <c r="L3618" t="s">
        <v>44</v>
      </c>
      <c r="N3618" t="s">
        <v>4600</v>
      </c>
      <c r="O3618" t="str">
        <f>IF(ISNUMBER(SEARCH("km",porsche_data[[#This Row],[Mileage0]])),porsche_data[[#This Row],[Mileage0]],"")</f>
        <v/>
      </c>
      <c r="P3618" t="s">
        <v>66</v>
      </c>
      <c r="R3618" t="s">
        <v>19</v>
      </c>
      <c r="T3618" t="s">
        <v>232</v>
      </c>
      <c r="U3618" t="s">
        <v>21</v>
      </c>
      <c r="V3618">
        <f>IF(porsche_data[[#This Row],[Transmission]]="Automatic",1,0)</f>
        <v>0</v>
      </c>
      <c r="W3618">
        <f>IF(porsche_data[[#This Row],[Transmission]]="PDK",1,0)</f>
        <v>0</v>
      </c>
      <c r="X3618" t="s">
        <v>22</v>
      </c>
      <c r="Y3618">
        <f>IF(porsche_data[[#This Row],[Drive]]="Rear drive",0,1)</f>
        <v>0</v>
      </c>
      <c r="Z3618" t="s">
        <v>23</v>
      </c>
      <c r="AA3618" t="s">
        <v>24</v>
      </c>
      <c r="AB3618">
        <f>IF(OR(porsche_data[[#This Row],[Interior Color]]="Black",porsche_data[[#This Row],[Interior Color]]="Beige",porsche_data[[#This Row],[Interior Color]]="Brown",porsche_data[[#This Row],[Interior Color]]="Grey"),0,1)</f>
        <v>0</v>
      </c>
      <c r="AC3618" t="s">
        <v>99</v>
      </c>
      <c r="AD36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19" spans="1:30" hidden="1" x14ac:dyDescent="0.2">
      <c r="A3619" t="s">
        <v>25</v>
      </c>
      <c r="C3619" t="e">
        <f>ABS((porsche_data[[#This Row],[Price]]-#REF!)/#REF!)</f>
        <v>#REF!</v>
      </c>
      <c r="D3619" t="s">
        <v>25</v>
      </c>
      <c r="E3619" t="s">
        <v>25</v>
      </c>
      <c r="F3619">
        <f>IF(OR(ISNUMBER(SEARCH(" 4S",porsche_data[[#This Row],[Model]])), ISNUMBER(SEARCH(" S",porsche_data[[#This Row],[Model]]))),1,0)</f>
        <v>0</v>
      </c>
      <c r="G3619">
        <f>IF(ISNUMBER(SEARCH("Turbo",porsche_data[[#This Row],[Model]])),1,0)</f>
        <v>0</v>
      </c>
      <c r="H3619">
        <f>IF(ISNUMBER(SEARCH("GT",porsche_data[[#This Row],[Model]])),1,0)</f>
        <v>0</v>
      </c>
      <c r="I3619">
        <f>IF(ISNUMBER(SEARCH("RS",porsche_data[[#This Row],[Model]])),1,0)</f>
        <v>0</v>
      </c>
      <c r="J3619">
        <f>IF(ISNUMBER(SEARCH("Targa",porsche_data[[#This Row],[Body]])),1,0)</f>
        <v>0</v>
      </c>
      <c r="K3619">
        <f>IF(ISNUMBER(SEARCH("Cabriolet",porsche_data[[#This Row],[Body]])),1,0)</f>
        <v>0</v>
      </c>
      <c r="L3619" t="s">
        <v>25</v>
      </c>
      <c r="N3619" t="s">
        <v>25</v>
      </c>
      <c r="O3619" t="str">
        <f>IF(ISNUMBER(SEARCH("km",porsche_data[[#This Row],[Mileage0]])),porsche_data[[#This Row],[Mileage0]],"")</f>
        <v/>
      </c>
      <c r="P3619" t="s">
        <v>25</v>
      </c>
      <c r="R3619" t="s">
        <v>25</v>
      </c>
      <c r="T3619" t="s">
        <v>25</v>
      </c>
      <c r="U3619" t="s">
        <v>25</v>
      </c>
      <c r="V3619">
        <f>IF(porsche_data[[#This Row],[Transmission]]="Automatic",1,0)</f>
        <v>0</v>
      </c>
      <c r="W3619">
        <f>IF(porsche_data[[#This Row],[Transmission]]="PDK",1,0)</f>
        <v>0</v>
      </c>
      <c r="X3619" t="s">
        <v>25</v>
      </c>
      <c r="Y3619">
        <f>IF(porsche_data[[#This Row],[Drive]]="Rear drive",0,1)</f>
        <v>1</v>
      </c>
      <c r="Z3619" t="s">
        <v>25</v>
      </c>
      <c r="AA3619" t="s">
        <v>25</v>
      </c>
      <c r="AB3619">
        <f>IF(OR(porsche_data[[#This Row],[Interior Color]]="Black",porsche_data[[#This Row],[Interior Color]]="Beige",porsche_data[[#This Row],[Interior Color]]="Brown",porsche_data[[#This Row],[Interior Color]]="Grey"),0,1)</f>
        <v>1</v>
      </c>
      <c r="AC3619" t="s">
        <v>25</v>
      </c>
      <c r="AD36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20" spans="1:30" x14ac:dyDescent="0.2">
      <c r="A3620" t="s">
        <v>1527</v>
      </c>
      <c r="B3620">
        <v>69500</v>
      </c>
      <c r="C3620">
        <f>ABS((porsche_data[[#This Row],[Price]]-AVERAGE(B3552:B8007))/_xlfn.STDEV.P(B3552:B8007))</f>
        <v>1.2192999047639832</v>
      </c>
      <c r="D3620" t="s">
        <v>49</v>
      </c>
      <c r="E3620" t="s">
        <v>50</v>
      </c>
      <c r="F3620">
        <f>IF(OR(ISNUMBER(SEARCH(" 4S",porsche_data[[#This Row],[Model]])), ISNUMBER(SEARCH(" S",porsche_data[[#This Row],[Model]]))),1,0)</f>
        <v>0</v>
      </c>
      <c r="G3620">
        <f>IF(ISNUMBER(SEARCH("Turbo",porsche_data[[#This Row],[Model]])),1,0)</f>
        <v>0</v>
      </c>
      <c r="H3620">
        <f>IF(ISNUMBER(SEARCH("GT",porsche_data[[#This Row],[Model]])),1,0)</f>
        <v>0</v>
      </c>
      <c r="I3620">
        <f>IF(ISNUMBER(SEARCH("RS",porsche_data[[#This Row],[Model]])),1,0)</f>
        <v>0</v>
      </c>
      <c r="J3620">
        <f>IF(ISNUMBER(SEARCH("Targa",porsche_data[[#This Row],[Body]])),1,0)</f>
        <v>0</v>
      </c>
      <c r="K3620">
        <f>IF(ISNUMBER(SEARCH("Cabriolet",porsche_data[[#This Row],[Body]])),1,0)</f>
        <v>0</v>
      </c>
      <c r="L3620" t="s">
        <v>44</v>
      </c>
      <c r="M3620">
        <v>993</v>
      </c>
      <c r="N3620" t="s">
        <v>3846</v>
      </c>
      <c r="O3620" s="3">
        <f>1*(LEFT(porsche_data[[#This Row],[Mileage0]],FIND(" ",porsche_data[[#This Row],[Mileage0]])-1))</f>
        <v>90605</v>
      </c>
      <c r="P3620" t="s">
        <v>52</v>
      </c>
      <c r="Q3620">
        <v>272</v>
      </c>
      <c r="R3620" t="s">
        <v>19</v>
      </c>
      <c r="S3620">
        <f>1*(LEFT(porsche_data[[#This Row],[Cylinder Capacity]],FIND(" ",porsche_data[[#This Row],[Cylinder Capacity]])-1))</f>
        <v>3.6</v>
      </c>
      <c r="T3620" t="s">
        <v>20</v>
      </c>
      <c r="U3620" t="s">
        <v>53</v>
      </c>
      <c r="V3620">
        <f>IF(porsche_data[[#This Row],[Transmission]]="Automatic",1,0)</f>
        <v>1</v>
      </c>
      <c r="W3620">
        <f>IF(porsche_data[[#This Row],[Transmission]]="PDK",1,0)</f>
        <v>0</v>
      </c>
      <c r="X3620" t="s">
        <v>22</v>
      </c>
      <c r="Y3620">
        <f>IF(porsche_data[[#This Row],[Drive]]="Rear drive",0,1)</f>
        <v>0</v>
      </c>
      <c r="Z3620" t="s">
        <v>23</v>
      </c>
      <c r="AA3620" t="s">
        <v>24</v>
      </c>
      <c r="AB3620">
        <f>IF(OR(porsche_data[[#This Row],[Interior Color]]="Black",porsche_data[[#This Row],[Interior Color]]="Beige",porsche_data[[#This Row],[Interior Color]]="Brown",porsche_data[[#This Row],[Interior Color]]="Grey"),0,1)</f>
        <v>0</v>
      </c>
      <c r="AC3620" t="s">
        <v>47</v>
      </c>
      <c r="AD36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21" spans="1:30" x14ac:dyDescent="0.2">
      <c r="A3621" t="s">
        <v>1269</v>
      </c>
      <c r="B3621">
        <v>69000</v>
      </c>
      <c r="C3621">
        <f>ABS((porsche_data[[#This Row],[Price]]-AVERAGE(B3553:B8008))/_xlfn.STDEV.P(B3553:B8008))</f>
        <v>1.1735464544495655</v>
      </c>
      <c r="D3621" t="s">
        <v>204</v>
      </c>
      <c r="E3621" t="s">
        <v>205</v>
      </c>
      <c r="F3621">
        <f>IF(OR(ISNUMBER(SEARCH(" 4S",porsche_data[[#This Row],[Model]])), ISNUMBER(SEARCH(" S",porsche_data[[#This Row],[Model]]))),1,0)</f>
        <v>1</v>
      </c>
      <c r="G3621">
        <f>IF(ISNUMBER(SEARCH("Turbo",porsche_data[[#This Row],[Model]])),1,0)</f>
        <v>0</v>
      </c>
      <c r="H3621">
        <f>IF(ISNUMBER(SEARCH("GT",porsche_data[[#This Row],[Model]])),1,0)</f>
        <v>0</v>
      </c>
      <c r="I3621">
        <f>IF(ISNUMBER(SEARCH("RS",porsche_data[[#This Row],[Model]])),1,0)</f>
        <v>0</v>
      </c>
      <c r="J3621">
        <f>IF(ISNUMBER(SEARCH("Targa",porsche_data[[#This Row],[Body]])),1,0)</f>
        <v>0</v>
      </c>
      <c r="K3621">
        <f>IF(ISNUMBER(SEARCH("Cabriolet",porsche_data[[#This Row],[Body]])),1,0)</f>
        <v>0</v>
      </c>
      <c r="L3621" t="s">
        <v>44</v>
      </c>
      <c r="M3621">
        <v>991</v>
      </c>
      <c r="N3621" t="s">
        <v>1270</v>
      </c>
      <c r="O3621" s="3">
        <f>1*(LEFT(porsche_data[[#This Row],[Mileage0]],FIND(" ",porsche_data[[#This Row],[Mileage0]])-1))</f>
        <v>191062</v>
      </c>
      <c r="P3621" t="s">
        <v>207</v>
      </c>
      <c r="Q3621">
        <v>400</v>
      </c>
      <c r="R3621" t="s">
        <v>88</v>
      </c>
      <c r="S3621">
        <f>1*(LEFT(porsche_data[[#This Row],[Cylinder Capacity]],FIND(" ",porsche_data[[#This Row],[Cylinder Capacity]])-1))</f>
        <v>3.8</v>
      </c>
      <c r="T3621" t="s">
        <v>20</v>
      </c>
      <c r="U3621" t="s">
        <v>31</v>
      </c>
      <c r="V3621">
        <f>IF(porsche_data[[#This Row],[Transmission]]="Automatic",1,0)</f>
        <v>0</v>
      </c>
      <c r="W3621">
        <f>IF(porsche_data[[#This Row],[Transmission]]="PDK",1,0)</f>
        <v>1</v>
      </c>
      <c r="X3621" t="s">
        <v>22</v>
      </c>
      <c r="Y3621">
        <f>IF(porsche_data[[#This Row],[Drive]]="Rear drive",0,1)</f>
        <v>0</v>
      </c>
      <c r="Z3621" t="s">
        <v>23</v>
      </c>
      <c r="AA3621" t="s">
        <v>24</v>
      </c>
      <c r="AB3621">
        <f>IF(OR(porsche_data[[#This Row],[Interior Color]]="Black",porsche_data[[#This Row],[Interior Color]]="Beige",porsche_data[[#This Row],[Interior Color]]="Brown",porsche_data[[#This Row],[Interior Color]]="Grey"),0,1)</f>
        <v>0</v>
      </c>
      <c r="AC3621" t="s">
        <v>24</v>
      </c>
      <c r="AD36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22" spans="1:30" x14ac:dyDescent="0.2">
      <c r="A3622" t="s">
        <v>1269</v>
      </c>
      <c r="B3622">
        <v>69000</v>
      </c>
      <c r="C3622">
        <f>ABS((porsche_data[[#This Row],[Price]]-AVERAGE(B3554:B8009))/_xlfn.STDEV.P(B3554:B8009))</f>
        <v>1.1735464544495655</v>
      </c>
      <c r="D3622" t="s">
        <v>279</v>
      </c>
      <c r="E3622" t="s">
        <v>43</v>
      </c>
      <c r="F3622">
        <f>IF(OR(ISNUMBER(SEARCH(" 4S",porsche_data[[#This Row],[Model]])), ISNUMBER(SEARCH(" S",porsche_data[[#This Row],[Model]]))),1,0)</f>
        <v>0</v>
      </c>
      <c r="G3622">
        <f>IF(ISNUMBER(SEARCH("Turbo",porsche_data[[#This Row],[Model]])),1,0)</f>
        <v>0</v>
      </c>
      <c r="H3622">
        <f>IF(ISNUMBER(SEARCH("GT",porsche_data[[#This Row],[Model]])),1,0)</f>
        <v>0</v>
      </c>
      <c r="I3622">
        <f>IF(ISNUMBER(SEARCH("RS",porsche_data[[#This Row],[Model]])),1,0)</f>
        <v>0</v>
      </c>
      <c r="J3622">
        <f>IF(ISNUMBER(SEARCH("Targa",porsche_data[[#This Row],[Body]])),1,0)</f>
        <v>0</v>
      </c>
      <c r="K3622">
        <f>IF(ISNUMBER(SEARCH("Cabriolet",porsche_data[[#This Row],[Body]])),1,0)</f>
        <v>0</v>
      </c>
      <c r="L3622" t="s">
        <v>44</v>
      </c>
      <c r="M3622">
        <v>964</v>
      </c>
      <c r="N3622" t="s">
        <v>1938</v>
      </c>
      <c r="O3622" s="3">
        <f>1*(LEFT(porsche_data[[#This Row],[Mileage0]],FIND(" ",porsche_data[[#This Row],[Mileage0]])-1))</f>
        <v>182000</v>
      </c>
      <c r="P3622" t="s">
        <v>18</v>
      </c>
      <c r="Q3622">
        <v>250</v>
      </c>
      <c r="R3622" t="s">
        <v>19</v>
      </c>
      <c r="S3622">
        <f>1*(LEFT(porsche_data[[#This Row],[Cylinder Capacity]],FIND(" ",porsche_data[[#This Row],[Cylinder Capacity]])-1))</f>
        <v>3.6</v>
      </c>
      <c r="T3622" t="s">
        <v>20</v>
      </c>
      <c r="U3622" t="s">
        <v>21</v>
      </c>
      <c r="V3622">
        <f>IF(porsche_data[[#This Row],[Transmission]]="Automatic",1,0)</f>
        <v>0</v>
      </c>
      <c r="W3622">
        <f>IF(porsche_data[[#This Row],[Transmission]]="PDK",1,0)</f>
        <v>0</v>
      </c>
      <c r="X3622" t="s">
        <v>46</v>
      </c>
      <c r="Y3622">
        <f>IF(porsche_data[[#This Row],[Drive]]="Rear drive",0,1)</f>
        <v>1</v>
      </c>
      <c r="Z3622" t="s">
        <v>23</v>
      </c>
      <c r="AA3622" t="s">
        <v>24</v>
      </c>
      <c r="AB3622">
        <f>IF(OR(porsche_data[[#This Row],[Interior Color]]="Black",porsche_data[[#This Row],[Interior Color]]="Beige",porsche_data[[#This Row],[Interior Color]]="Brown",porsche_data[[#This Row],[Interior Color]]="Grey"),0,1)</f>
        <v>0</v>
      </c>
      <c r="AC3622" t="s">
        <v>99</v>
      </c>
      <c r="AD36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23" spans="1:30" hidden="1" x14ac:dyDescent="0.2">
      <c r="A3623" t="s">
        <v>4606</v>
      </c>
      <c r="C3623" t="e">
        <f>ABS((porsche_data[[#This Row],[Price]]-#REF!)/#REF!)</f>
        <v>#REF!</v>
      </c>
      <c r="D3623" t="s">
        <v>969</v>
      </c>
      <c r="E3623" t="s">
        <v>392</v>
      </c>
      <c r="F3623">
        <f>IF(OR(ISNUMBER(SEARCH(" 4S",porsche_data[[#This Row],[Model]])), ISNUMBER(SEARCH(" S",porsche_data[[#This Row],[Model]]))),1,0)</f>
        <v>0</v>
      </c>
      <c r="G3623">
        <f>IF(ISNUMBER(SEARCH("Turbo",porsche_data[[#This Row],[Model]])),1,0)</f>
        <v>0</v>
      </c>
      <c r="H3623">
        <f>IF(ISNUMBER(SEARCH("GT",porsche_data[[#This Row],[Model]])),1,0)</f>
        <v>0</v>
      </c>
      <c r="I3623">
        <f>IF(ISNUMBER(SEARCH("RS",porsche_data[[#This Row],[Model]])),1,0)</f>
        <v>0</v>
      </c>
      <c r="J3623">
        <f>IF(ISNUMBER(SEARCH("Targa",porsche_data[[#This Row],[Body]])),1,0)</f>
        <v>0</v>
      </c>
      <c r="K3623">
        <f>IF(ISNUMBER(SEARCH("Cabriolet",porsche_data[[#This Row],[Body]])),1,0)</f>
        <v>0</v>
      </c>
      <c r="L3623" t="s">
        <v>44</v>
      </c>
      <c r="N3623" t="s">
        <v>4607</v>
      </c>
      <c r="O3623" t="str">
        <f>IF(ISNUMBER(SEARCH("km",porsche_data[[#This Row],[Mileage0]])),porsche_data[[#This Row],[Mileage0]],"")</f>
        <v>1922 km</v>
      </c>
      <c r="P3623" t="s">
        <v>515</v>
      </c>
      <c r="R3623" t="s">
        <v>395</v>
      </c>
      <c r="T3623" t="s">
        <v>20</v>
      </c>
      <c r="U3623" t="s">
        <v>21</v>
      </c>
      <c r="V3623">
        <f>IF(porsche_data[[#This Row],[Transmission]]="Automatic",1,0)</f>
        <v>0</v>
      </c>
      <c r="W3623">
        <f>IF(porsche_data[[#This Row],[Transmission]]="PDK",1,0)</f>
        <v>0</v>
      </c>
      <c r="X3623" t="s">
        <v>22</v>
      </c>
      <c r="Y3623">
        <f>IF(porsche_data[[#This Row],[Drive]]="Rear drive",0,1)</f>
        <v>0</v>
      </c>
      <c r="Z3623" t="s">
        <v>23</v>
      </c>
      <c r="AA3623" t="s">
        <v>116</v>
      </c>
      <c r="AB3623">
        <f>IF(OR(porsche_data[[#This Row],[Interior Color]]="Black",porsche_data[[#This Row],[Interior Color]]="Beige",porsche_data[[#This Row],[Interior Color]]="Brown",porsche_data[[#This Row],[Interior Color]]="Grey"),0,1)</f>
        <v>1</v>
      </c>
      <c r="AC3623" t="s">
        <v>32</v>
      </c>
      <c r="AD36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24" spans="1:30" hidden="1" x14ac:dyDescent="0.2">
      <c r="A3624" t="s">
        <v>4381</v>
      </c>
      <c r="C3624" t="e">
        <f>ABS((porsche_data[[#This Row],[Price]]-#REF!)/#REF!)</f>
        <v>#REF!</v>
      </c>
      <c r="D3624" t="s">
        <v>969</v>
      </c>
      <c r="E3624" t="s">
        <v>411</v>
      </c>
      <c r="F3624">
        <f>IF(OR(ISNUMBER(SEARCH(" 4S",porsche_data[[#This Row],[Model]])), ISNUMBER(SEARCH(" S",porsche_data[[#This Row],[Model]]))),1,0)</f>
        <v>0</v>
      </c>
      <c r="G3624">
        <f>IF(ISNUMBER(SEARCH("Turbo",porsche_data[[#This Row],[Model]])),1,0)</f>
        <v>0</v>
      </c>
      <c r="H3624">
        <f>IF(ISNUMBER(SEARCH("GT",porsche_data[[#This Row],[Model]])),1,0)</f>
        <v>0</v>
      </c>
      <c r="I3624">
        <f>IF(ISNUMBER(SEARCH("RS",porsche_data[[#This Row],[Model]])),1,0)</f>
        <v>0</v>
      </c>
      <c r="J3624">
        <f>IF(ISNUMBER(SEARCH("Targa",porsche_data[[#This Row],[Body]])),1,0)</f>
        <v>0</v>
      </c>
      <c r="K3624">
        <f>IF(ISNUMBER(SEARCH("Cabriolet",porsche_data[[#This Row],[Body]])),1,0)</f>
        <v>0</v>
      </c>
      <c r="L3624" t="s">
        <v>44</v>
      </c>
      <c r="N3624" t="s">
        <v>375</v>
      </c>
      <c r="O3624" t="str">
        <f>IF(ISNUMBER(SEARCH("km",porsche_data[[#This Row],[Mileage0]])),porsche_data[[#This Row],[Mileage0]],"")</f>
        <v>59000 km</v>
      </c>
      <c r="P3624" t="s">
        <v>412</v>
      </c>
      <c r="R3624" t="s">
        <v>395</v>
      </c>
      <c r="T3624" t="s">
        <v>20</v>
      </c>
      <c r="U3624" t="s">
        <v>21</v>
      </c>
      <c r="V3624">
        <f>IF(porsche_data[[#This Row],[Transmission]]="Automatic",1,0)</f>
        <v>0</v>
      </c>
      <c r="W3624">
        <f>IF(porsche_data[[#This Row],[Transmission]]="PDK",1,0)</f>
        <v>0</v>
      </c>
      <c r="X3624" t="s">
        <v>22</v>
      </c>
      <c r="Y3624">
        <f>IF(porsche_data[[#This Row],[Drive]]="Rear drive",0,1)</f>
        <v>0</v>
      </c>
      <c r="Z3624" t="s">
        <v>23</v>
      </c>
      <c r="AA3624" t="s">
        <v>68</v>
      </c>
      <c r="AB3624">
        <f>IF(OR(porsche_data[[#This Row],[Interior Color]]="Black",porsche_data[[#This Row],[Interior Color]]="Beige",porsche_data[[#This Row],[Interior Color]]="Brown",porsche_data[[#This Row],[Interior Color]]="Grey"),0,1)</f>
        <v>0</v>
      </c>
      <c r="AC3624" t="s">
        <v>47</v>
      </c>
      <c r="AD36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25" spans="1:30" hidden="1" x14ac:dyDescent="0.2">
      <c r="A3625" t="s">
        <v>25</v>
      </c>
      <c r="C3625" t="e">
        <f>ABS((porsche_data[[#This Row],[Price]]-#REF!)/#REF!)</f>
        <v>#REF!</v>
      </c>
      <c r="D3625" t="s">
        <v>25</v>
      </c>
      <c r="E3625" t="s">
        <v>25</v>
      </c>
      <c r="F3625">
        <f>IF(OR(ISNUMBER(SEARCH(" 4S",porsche_data[[#This Row],[Model]])), ISNUMBER(SEARCH(" S",porsche_data[[#This Row],[Model]]))),1,0)</f>
        <v>0</v>
      </c>
      <c r="G3625">
        <f>IF(ISNUMBER(SEARCH("Turbo",porsche_data[[#This Row],[Model]])),1,0)</f>
        <v>0</v>
      </c>
      <c r="H3625">
        <f>IF(ISNUMBER(SEARCH("GT",porsche_data[[#This Row],[Model]])),1,0)</f>
        <v>0</v>
      </c>
      <c r="I3625">
        <f>IF(ISNUMBER(SEARCH("RS",porsche_data[[#This Row],[Model]])),1,0)</f>
        <v>0</v>
      </c>
      <c r="J3625">
        <f>IF(ISNUMBER(SEARCH("Targa",porsche_data[[#This Row],[Body]])),1,0)</f>
        <v>0</v>
      </c>
      <c r="K3625">
        <f>IF(ISNUMBER(SEARCH("Cabriolet",porsche_data[[#This Row],[Body]])),1,0)</f>
        <v>0</v>
      </c>
      <c r="L3625" t="s">
        <v>25</v>
      </c>
      <c r="N3625" t="s">
        <v>25</v>
      </c>
      <c r="O3625" t="str">
        <f>IF(ISNUMBER(SEARCH("km",porsche_data[[#This Row],[Mileage0]])),porsche_data[[#This Row],[Mileage0]],"")</f>
        <v/>
      </c>
      <c r="P3625" t="s">
        <v>25</v>
      </c>
      <c r="R3625" t="s">
        <v>25</v>
      </c>
      <c r="T3625" t="s">
        <v>25</v>
      </c>
      <c r="U3625" t="s">
        <v>25</v>
      </c>
      <c r="V3625">
        <f>IF(porsche_data[[#This Row],[Transmission]]="Automatic",1,0)</f>
        <v>0</v>
      </c>
      <c r="W3625">
        <f>IF(porsche_data[[#This Row],[Transmission]]="PDK",1,0)</f>
        <v>0</v>
      </c>
      <c r="X3625" t="s">
        <v>25</v>
      </c>
      <c r="Y3625">
        <f>IF(porsche_data[[#This Row],[Drive]]="Rear drive",0,1)</f>
        <v>1</v>
      </c>
      <c r="Z3625" t="s">
        <v>25</v>
      </c>
      <c r="AA3625" t="s">
        <v>25</v>
      </c>
      <c r="AB3625">
        <f>IF(OR(porsche_data[[#This Row],[Interior Color]]="Black",porsche_data[[#This Row],[Interior Color]]="Beige",porsche_data[[#This Row],[Interior Color]]="Brown",porsche_data[[#This Row],[Interior Color]]="Grey"),0,1)</f>
        <v>1</v>
      </c>
      <c r="AC3625" t="s">
        <v>25</v>
      </c>
      <c r="AD36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26" spans="1:30" x14ac:dyDescent="0.2">
      <c r="A3626" t="s">
        <v>1269</v>
      </c>
      <c r="B3626">
        <v>69000</v>
      </c>
      <c r="C3626">
        <f>ABS((porsche_data[[#This Row],[Price]]-AVERAGE(B3558:B8013))/_xlfn.STDEV.P(B3558:B8013))</f>
        <v>1.1785753019649123</v>
      </c>
      <c r="D3626" t="s">
        <v>27</v>
      </c>
      <c r="E3626" t="s">
        <v>28</v>
      </c>
      <c r="F3626">
        <f>IF(OR(ISNUMBER(SEARCH(" 4S",porsche_data[[#This Row],[Model]])), ISNUMBER(SEARCH(" S",porsche_data[[#This Row],[Model]]))),1,0)</f>
        <v>0</v>
      </c>
      <c r="G3626">
        <f>IF(ISNUMBER(SEARCH("Turbo",porsche_data[[#This Row],[Model]])),1,0)</f>
        <v>0</v>
      </c>
      <c r="H3626">
        <f>IF(ISNUMBER(SEARCH("GT",porsche_data[[#This Row],[Model]])),1,0)</f>
        <v>0</v>
      </c>
      <c r="I3626">
        <f>IF(ISNUMBER(SEARCH("RS",porsche_data[[#This Row],[Model]])),1,0)</f>
        <v>0</v>
      </c>
      <c r="J3626">
        <f>IF(ISNUMBER(SEARCH("Targa",porsche_data[[#This Row],[Body]])),1,0)</f>
        <v>0</v>
      </c>
      <c r="K3626">
        <f>IF(ISNUMBER(SEARCH("Cabriolet",porsche_data[[#This Row],[Body]])),1,0)</f>
        <v>0</v>
      </c>
      <c r="L3626" t="s">
        <v>44</v>
      </c>
      <c r="M3626">
        <v>997</v>
      </c>
      <c r="N3626" t="s">
        <v>2577</v>
      </c>
      <c r="O3626" s="3">
        <f>1*(LEFT(porsche_data[[#This Row],[Mileage0]],FIND(" ",porsche_data[[#This Row],[Mileage0]])-1))</f>
        <v>122000</v>
      </c>
      <c r="P3626" t="s">
        <v>30</v>
      </c>
      <c r="Q3626">
        <v>345</v>
      </c>
      <c r="R3626" t="s">
        <v>19</v>
      </c>
      <c r="S3626">
        <f>1*(LEFT(porsche_data[[#This Row],[Cylinder Capacity]],FIND(" ",porsche_data[[#This Row],[Cylinder Capacity]])-1))</f>
        <v>3.6</v>
      </c>
      <c r="T3626" t="s">
        <v>20</v>
      </c>
      <c r="U3626" t="s">
        <v>31</v>
      </c>
      <c r="V3626">
        <f>IF(porsche_data[[#This Row],[Transmission]]="Automatic",1,0)</f>
        <v>0</v>
      </c>
      <c r="W3626">
        <f>IF(porsche_data[[#This Row],[Transmission]]="PDK",1,0)</f>
        <v>1</v>
      </c>
      <c r="X3626" t="s">
        <v>22</v>
      </c>
      <c r="Y3626">
        <f>IF(porsche_data[[#This Row],[Drive]]="Rear drive",0,1)</f>
        <v>0</v>
      </c>
      <c r="Z3626" t="s">
        <v>23</v>
      </c>
      <c r="AA3626" t="s">
        <v>61</v>
      </c>
      <c r="AB3626">
        <f>IF(OR(porsche_data[[#This Row],[Interior Color]]="Black",porsche_data[[#This Row],[Interior Color]]="Beige",porsche_data[[#This Row],[Interior Color]]="Brown",porsche_data[[#This Row],[Interior Color]]="Grey"),0,1)</f>
        <v>1</v>
      </c>
      <c r="AC3626" t="s">
        <v>61</v>
      </c>
      <c r="AD36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27" spans="1:30" hidden="1" x14ac:dyDescent="0.2">
      <c r="A3627" t="s">
        <v>1750</v>
      </c>
      <c r="C3627" t="e">
        <f>ABS((porsche_data[[#This Row],[Price]]-#REF!)/#REF!)</f>
        <v>#REF!</v>
      </c>
      <c r="D3627" t="s">
        <v>1035</v>
      </c>
      <c r="E3627" t="s">
        <v>1157</v>
      </c>
      <c r="F3627">
        <f>IF(OR(ISNUMBER(SEARCH(" 4S",porsche_data[[#This Row],[Model]])), ISNUMBER(SEARCH(" S",porsche_data[[#This Row],[Model]]))),1,0)</f>
        <v>0</v>
      </c>
      <c r="G3627">
        <f>IF(ISNUMBER(SEARCH("Turbo",porsche_data[[#This Row],[Model]])),1,0)</f>
        <v>0</v>
      </c>
      <c r="H3627">
        <f>IF(ISNUMBER(SEARCH("GT",porsche_data[[#This Row],[Model]])),1,0)</f>
        <v>0</v>
      </c>
      <c r="I3627">
        <f>IF(ISNUMBER(SEARCH("RS",porsche_data[[#This Row],[Model]])),1,0)</f>
        <v>0</v>
      </c>
      <c r="J3627">
        <f>IF(ISNUMBER(SEARCH("Targa",porsche_data[[#This Row],[Body]])),1,0)</f>
        <v>0</v>
      </c>
      <c r="K3627">
        <f>IF(ISNUMBER(SEARCH("Cabriolet",porsche_data[[#This Row],[Body]])),1,0)</f>
        <v>0</v>
      </c>
      <c r="L3627" t="s">
        <v>44</v>
      </c>
      <c r="N3627" t="s">
        <v>365</v>
      </c>
      <c r="O3627" t="str">
        <f>IF(ISNUMBER(SEARCH("km",porsche_data[[#This Row],[Mileage0]])),porsche_data[[#This Row],[Mileage0]],"")</f>
        <v>11000 km</v>
      </c>
      <c r="P3627" t="s">
        <v>394</v>
      </c>
      <c r="R3627" t="s">
        <v>395</v>
      </c>
      <c r="T3627" t="s">
        <v>20</v>
      </c>
      <c r="U3627" t="s">
        <v>21</v>
      </c>
      <c r="V3627">
        <f>IF(porsche_data[[#This Row],[Transmission]]="Automatic",1,0)</f>
        <v>0</v>
      </c>
      <c r="W3627">
        <f>IF(porsche_data[[#This Row],[Transmission]]="PDK",1,0)</f>
        <v>0</v>
      </c>
      <c r="X3627" t="s">
        <v>22</v>
      </c>
      <c r="Y3627">
        <f>IF(porsche_data[[#This Row],[Drive]]="Rear drive",0,1)</f>
        <v>0</v>
      </c>
      <c r="Z3627" t="s">
        <v>23</v>
      </c>
      <c r="AA3627" t="s">
        <v>116</v>
      </c>
      <c r="AB3627">
        <f>IF(OR(porsche_data[[#This Row],[Interior Color]]="Black",porsche_data[[#This Row],[Interior Color]]="Beige",porsche_data[[#This Row],[Interior Color]]="Brown",porsche_data[[#This Row],[Interior Color]]="Grey"),0,1)</f>
        <v>1</v>
      </c>
      <c r="AC3627" t="s">
        <v>99</v>
      </c>
      <c r="AD36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28" spans="1:30" x14ac:dyDescent="0.2">
      <c r="A3628" t="s">
        <v>1269</v>
      </c>
      <c r="B3628">
        <v>69000</v>
      </c>
      <c r="C3628">
        <f>ABS((porsche_data[[#This Row],[Price]]-AVERAGE(B3560:B8015))/_xlfn.STDEV.P(B3560:B8015))</f>
        <v>1.1836649059877473</v>
      </c>
      <c r="D3628" t="s">
        <v>563</v>
      </c>
      <c r="E3628" t="s">
        <v>505</v>
      </c>
      <c r="F3628">
        <f>IF(OR(ISNUMBER(SEARCH(" 4S",porsche_data[[#This Row],[Model]])), ISNUMBER(SEARCH(" S",porsche_data[[#This Row],[Model]]))),1,0)</f>
        <v>0</v>
      </c>
      <c r="G3628">
        <f>IF(ISNUMBER(SEARCH("Turbo",porsche_data[[#This Row],[Model]])),1,0)</f>
        <v>0</v>
      </c>
      <c r="H3628">
        <f>IF(ISNUMBER(SEARCH("GT",porsche_data[[#This Row],[Model]])),1,0)</f>
        <v>0</v>
      </c>
      <c r="I3628">
        <f>IF(ISNUMBER(SEARCH("RS",porsche_data[[#This Row],[Model]])),1,0)</f>
        <v>0</v>
      </c>
      <c r="J3628">
        <f>IF(ISNUMBER(SEARCH("Targa",porsche_data[[#This Row],[Body]])),1,0)</f>
        <v>0</v>
      </c>
      <c r="K3628">
        <f>IF(ISNUMBER(SEARCH("Cabriolet",porsche_data[[#This Row],[Body]])),1,0)</f>
        <v>1</v>
      </c>
      <c r="L3628" t="s">
        <v>16</v>
      </c>
      <c r="M3628">
        <v>911</v>
      </c>
      <c r="N3628" t="s">
        <v>4338</v>
      </c>
      <c r="O3628" s="3">
        <f>1*(LEFT(porsche_data[[#This Row],[Mileage0]],FIND(" ",porsche_data[[#This Row],[Mileage0]])-1))</f>
        <v>181000</v>
      </c>
      <c r="P3628" t="s">
        <v>59</v>
      </c>
      <c r="Q3628">
        <v>231</v>
      </c>
      <c r="R3628" t="s">
        <v>60</v>
      </c>
      <c r="S3628">
        <f>1*(LEFT(porsche_data[[#This Row],[Cylinder Capacity]],FIND(" ",porsche_data[[#This Row],[Cylinder Capacity]])-1))</f>
        <v>3.2</v>
      </c>
      <c r="T3628" t="s">
        <v>20</v>
      </c>
      <c r="U3628" t="s">
        <v>21</v>
      </c>
      <c r="V3628">
        <f>IF(porsche_data[[#This Row],[Transmission]]="Automatic",1,0)</f>
        <v>0</v>
      </c>
      <c r="W3628">
        <f>IF(porsche_data[[#This Row],[Transmission]]="PDK",1,0)</f>
        <v>0</v>
      </c>
      <c r="X3628" t="s">
        <v>22</v>
      </c>
      <c r="Y3628">
        <f>IF(porsche_data[[#This Row],[Drive]]="Rear drive",0,1)</f>
        <v>0</v>
      </c>
      <c r="Z3628" t="s">
        <v>23</v>
      </c>
      <c r="AA3628" t="s">
        <v>250</v>
      </c>
      <c r="AB3628">
        <f>IF(OR(porsche_data[[#This Row],[Interior Color]]="Black",porsche_data[[#This Row],[Interior Color]]="Beige",porsche_data[[#This Row],[Interior Color]]="Brown",porsche_data[[#This Row],[Interior Color]]="Grey"),0,1)</f>
        <v>0</v>
      </c>
      <c r="AC3628" t="s">
        <v>589</v>
      </c>
      <c r="AD36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29" spans="1:30" hidden="1" x14ac:dyDescent="0.2">
      <c r="A3629" t="s">
        <v>4076</v>
      </c>
      <c r="C3629" t="e">
        <f>ABS((porsche_data[[#This Row],[Price]]-#REF!)/#REF!)</f>
        <v>#REF!</v>
      </c>
      <c r="D3629" t="s">
        <v>473</v>
      </c>
      <c r="E3629" t="s">
        <v>50</v>
      </c>
      <c r="F3629">
        <f>IF(OR(ISNUMBER(SEARCH(" 4S",porsche_data[[#This Row],[Model]])), ISNUMBER(SEARCH(" S",porsche_data[[#This Row],[Model]]))),1,0)</f>
        <v>0</v>
      </c>
      <c r="G3629">
        <f>IF(ISNUMBER(SEARCH("Turbo",porsche_data[[#This Row],[Model]])),1,0)</f>
        <v>0</v>
      </c>
      <c r="H3629">
        <f>IF(ISNUMBER(SEARCH("GT",porsche_data[[#This Row],[Model]])),1,0)</f>
        <v>0</v>
      </c>
      <c r="I3629">
        <f>IF(ISNUMBER(SEARCH("RS",porsche_data[[#This Row],[Model]])),1,0)</f>
        <v>0</v>
      </c>
      <c r="J3629">
        <f>IF(ISNUMBER(SEARCH("Targa",porsche_data[[#This Row],[Body]])),1,0)</f>
        <v>1</v>
      </c>
      <c r="K3629">
        <f>IF(ISNUMBER(SEARCH("Cabriolet",porsche_data[[#This Row],[Body]])),1,0)</f>
        <v>0</v>
      </c>
      <c r="L3629" t="s">
        <v>36</v>
      </c>
      <c r="N3629" t="s">
        <v>4077</v>
      </c>
      <c r="O3629" t="str">
        <f>IF(ISNUMBER(SEARCH("km",porsche_data[[#This Row],[Mileage0]])),porsche_data[[#This Row],[Mileage0]],"")</f>
        <v>132000 km</v>
      </c>
      <c r="P3629" t="s">
        <v>126</v>
      </c>
      <c r="R3629" t="s">
        <v>19</v>
      </c>
      <c r="T3629" t="s">
        <v>20</v>
      </c>
      <c r="U3629" t="s">
        <v>53</v>
      </c>
      <c r="V3629">
        <f>IF(porsche_data[[#This Row],[Transmission]]="Automatic",1,0)</f>
        <v>1</v>
      </c>
      <c r="W3629">
        <f>IF(porsche_data[[#This Row],[Transmission]]="PDK",1,0)</f>
        <v>0</v>
      </c>
      <c r="X3629" t="s">
        <v>22</v>
      </c>
      <c r="Y3629">
        <f>IF(porsche_data[[#This Row],[Drive]]="Rear drive",0,1)</f>
        <v>0</v>
      </c>
      <c r="Z3629" t="s">
        <v>23</v>
      </c>
      <c r="AA3629" t="s">
        <v>116</v>
      </c>
      <c r="AB3629">
        <f>IF(OR(porsche_data[[#This Row],[Interior Color]]="Black",porsche_data[[#This Row],[Interior Color]]="Beige",porsche_data[[#This Row],[Interior Color]]="Brown",porsche_data[[#This Row],[Interior Color]]="Grey"),0,1)</f>
        <v>1</v>
      </c>
      <c r="AC3629" t="s">
        <v>24</v>
      </c>
      <c r="AD36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30" spans="1:30" hidden="1" x14ac:dyDescent="0.2">
      <c r="A3630" t="s">
        <v>1269</v>
      </c>
      <c r="B3630">
        <v>69000</v>
      </c>
      <c r="C3630" t="e">
        <f>ABS((porsche_data[[#This Row],[Price]]-#REF!)/#REF!)</f>
        <v>#REF!</v>
      </c>
      <c r="D3630" t="s">
        <v>641</v>
      </c>
      <c r="E3630" t="s">
        <v>642</v>
      </c>
      <c r="F3630">
        <f>IF(OR(ISNUMBER(SEARCH(" 4S",porsche_data[[#This Row],[Model]])), ISNUMBER(SEARCH(" S",porsche_data[[#This Row],[Model]]))),1,0)</f>
        <v>1</v>
      </c>
      <c r="G3630">
        <f>IF(ISNUMBER(SEARCH("Turbo",porsche_data[[#This Row],[Model]])),1,0)</f>
        <v>0</v>
      </c>
      <c r="H3630">
        <f>IF(ISNUMBER(SEARCH("GT",porsche_data[[#This Row],[Model]])),1,0)</f>
        <v>0</v>
      </c>
      <c r="I3630">
        <f>IF(ISNUMBER(SEARCH("RS",porsche_data[[#This Row],[Model]])),1,0)</f>
        <v>0</v>
      </c>
      <c r="J3630">
        <f>IF(ISNUMBER(SEARCH("Targa",porsche_data[[#This Row],[Body]])),1,0)</f>
        <v>1</v>
      </c>
      <c r="K3630">
        <f>IF(ISNUMBER(SEARCH("Cabriolet",porsche_data[[#This Row],[Body]])),1,0)</f>
        <v>0</v>
      </c>
      <c r="L3630" t="s">
        <v>36</v>
      </c>
      <c r="N3630" t="s">
        <v>4413</v>
      </c>
      <c r="O3630" t="str">
        <f>IF(ISNUMBER(SEARCH("km",porsche_data[[#This Row],[Mileage0]])),porsche_data[[#This Row],[Mileage0]],"")</f>
        <v>121000 km</v>
      </c>
      <c r="P3630" t="s">
        <v>494</v>
      </c>
      <c r="R3630" t="s">
        <v>67</v>
      </c>
      <c r="T3630" t="s">
        <v>20</v>
      </c>
      <c r="U3630" t="s">
        <v>21</v>
      </c>
      <c r="V3630">
        <f>IF(porsche_data[[#This Row],[Transmission]]="Automatic",1,0)</f>
        <v>0</v>
      </c>
      <c r="W3630">
        <f>IF(porsche_data[[#This Row],[Transmission]]="PDK",1,0)</f>
        <v>0</v>
      </c>
      <c r="X3630" t="s">
        <v>22</v>
      </c>
      <c r="Y3630">
        <f>IF(porsche_data[[#This Row],[Drive]]="Rear drive",0,1)</f>
        <v>0</v>
      </c>
      <c r="Z3630" t="s">
        <v>23</v>
      </c>
      <c r="AA3630" t="s">
        <v>24</v>
      </c>
      <c r="AB3630">
        <f>IF(OR(porsche_data[[#This Row],[Interior Color]]="Black",porsche_data[[#This Row],[Interior Color]]="Beige",porsche_data[[#This Row],[Interior Color]]="Brown",porsche_data[[#This Row],[Interior Color]]="Grey"),0,1)</f>
        <v>0</v>
      </c>
      <c r="AC3630" t="s">
        <v>589</v>
      </c>
      <c r="AD36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31" spans="1:30" hidden="1" x14ac:dyDescent="0.2">
      <c r="A3631" t="s">
        <v>25</v>
      </c>
      <c r="C3631" t="e">
        <f>ABS((porsche_data[[#This Row],[Price]]-#REF!)/#REF!)</f>
        <v>#REF!</v>
      </c>
      <c r="D3631" t="s">
        <v>25</v>
      </c>
      <c r="E3631" t="s">
        <v>25</v>
      </c>
      <c r="F3631">
        <f>IF(OR(ISNUMBER(SEARCH(" 4S",porsche_data[[#This Row],[Model]])), ISNUMBER(SEARCH(" S",porsche_data[[#This Row],[Model]]))),1,0)</f>
        <v>0</v>
      </c>
      <c r="G3631">
        <f>IF(ISNUMBER(SEARCH("Turbo",porsche_data[[#This Row],[Model]])),1,0)</f>
        <v>0</v>
      </c>
      <c r="H3631">
        <f>IF(ISNUMBER(SEARCH("GT",porsche_data[[#This Row],[Model]])),1,0)</f>
        <v>0</v>
      </c>
      <c r="I3631">
        <f>IF(ISNUMBER(SEARCH("RS",porsche_data[[#This Row],[Model]])),1,0)</f>
        <v>0</v>
      </c>
      <c r="J3631">
        <f>IF(ISNUMBER(SEARCH("Targa",porsche_data[[#This Row],[Body]])),1,0)</f>
        <v>0</v>
      </c>
      <c r="K3631">
        <f>IF(ISNUMBER(SEARCH("Cabriolet",porsche_data[[#This Row],[Body]])),1,0)</f>
        <v>0</v>
      </c>
      <c r="L3631" t="s">
        <v>25</v>
      </c>
      <c r="N3631" t="s">
        <v>25</v>
      </c>
      <c r="O3631" t="str">
        <f>IF(ISNUMBER(SEARCH("km",porsche_data[[#This Row],[Mileage0]])),porsche_data[[#This Row],[Mileage0]],"")</f>
        <v/>
      </c>
      <c r="P3631" t="s">
        <v>25</v>
      </c>
      <c r="R3631" t="s">
        <v>25</v>
      </c>
      <c r="T3631" t="s">
        <v>25</v>
      </c>
      <c r="U3631" t="s">
        <v>25</v>
      </c>
      <c r="V3631">
        <f>IF(porsche_data[[#This Row],[Transmission]]="Automatic",1,0)</f>
        <v>0</v>
      </c>
      <c r="W3631">
        <f>IF(porsche_data[[#This Row],[Transmission]]="PDK",1,0)</f>
        <v>0</v>
      </c>
      <c r="X3631" t="s">
        <v>25</v>
      </c>
      <c r="Y3631">
        <f>IF(porsche_data[[#This Row],[Drive]]="Rear drive",0,1)</f>
        <v>1</v>
      </c>
      <c r="Z3631" t="s">
        <v>25</v>
      </c>
      <c r="AA3631" t="s">
        <v>25</v>
      </c>
      <c r="AB3631">
        <f>IF(OR(porsche_data[[#This Row],[Interior Color]]="Black",porsche_data[[#This Row],[Interior Color]]="Beige",porsche_data[[#This Row],[Interior Color]]="Brown",porsche_data[[#This Row],[Interior Color]]="Grey"),0,1)</f>
        <v>1</v>
      </c>
      <c r="AC3631" t="s">
        <v>25</v>
      </c>
      <c r="AD36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32" spans="1:30" hidden="1" x14ac:dyDescent="0.2">
      <c r="A3632" t="s">
        <v>4613</v>
      </c>
      <c r="C3632" t="e">
        <f>ABS((porsche_data[[#This Row],[Price]]-#REF!)/#REF!)</f>
        <v>#REF!</v>
      </c>
      <c r="D3632" t="s">
        <v>969</v>
      </c>
      <c r="E3632" t="s">
        <v>411</v>
      </c>
      <c r="F3632">
        <f>IF(OR(ISNUMBER(SEARCH(" 4S",porsche_data[[#This Row],[Model]])), ISNUMBER(SEARCH(" S",porsche_data[[#This Row],[Model]]))),1,0)</f>
        <v>0</v>
      </c>
      <c r="G3632">
        <f>IF(ISNUMBER(SEARCH("Turbo",porsche_data[[#This Row],[Model]])),1,0)</f>
        <v>0</v>
      </c>
      <c r="H3632">
        <f>IF(ISNUMBER(SEARCH("GT",porsche_data[[#This Row],[Model]])),1,0)</f>
        <v>0</v>
      </c>
      <c r="I3632">
        <f>IF(ISNUMBER(SEARCH("RS",porsche_data[[#This Row],[Model]])),1,0)</f>
        <v>0</v>
      </c>
      <c r="J3632">
        <f>IF(ISNUMBER(SEARCH("Targa",porsche_data[[#This Row],[Body]])),1,0)</f>
        <v>0</v>
      </c>
      <c r="K3632">
        <f>IF(ISNUMBER(SEARCH("Cabriolet",porsche_data[[#This Row],[Body]])),1,0)</f>
        <v>1</v>
      </c>
      <c r="L3632" t="s">
        <v>16</v>
      </c>
      <c r="N3632" t="s">
        <v>4614</v>
      </c>
      <c r="O3632" t="str">
        <f>IF(ISNUMBER(SEARCH("km",porsche_data[[#This Row],[Mileage0]])),porsche_data[[#This Row],[Mileage0]],"")</f>
        <v/>
      </c>
      <c r="P3632" t="s">
        <v>412</v>
      </c>
      <c r="R3632" t="s">
        <v>395</v>
      </c>
      <c r="T3632" t="s">
        <v>20</v>
      </c>
      <c r="U3632" t="s">
        <v>21</v>
      </c>
      <c r="V3632">
        <f>IF(porsche_data[[#This Row],[Transmission]]="Automatic",1,0)</f>
        <v>0</v>
      </c>
      <c r="W3632">
        <f>IF(porsche_data[[#This Row],[Transmission]]="PDK",1,0)</f>
        <v>0</v>
      </c>
      <c r="X3632" t="s">
        <v>22</v>
      </c>
      <c r="Y3632">
        <f>IF(porsche_data[[#This Row],[Drive]]="Rear drive",0,1)</f>
        <v>0</v>
      </c>
      <c r="Z3632" t="s">
        <v>23</v>
      </c>
      <c r="AA3632" t="s">
        <v>24</v>
      </c>
      <c r="AB3632">
        <f>IF(OR(porsche_data[[#This Row],[Interior Color]]="Black",porsche_data[[#This Row],[Interior Color]]="Beige",porsche_data[[#This Row],[Interior Color]]="Brown",porsche_data[[#This Row],[Interior Color]]="Grey"),0,1)</f>
        <v>0</v>
      </c>
      <c r="AC3632" t="s">
        <v>116</v>
      </c>
      <c r="AD36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33" spans="1:30" hidden="1" x14ac:dyDescent="0.2">
      <c r="A3633" t="s">
        <v>1518</v>
      </c>
      <c r="B3633">
        <v>68950</v>
      </c>
      <c r="C3633" t="e">
        <f>ABS((porsche_data[[#This Row],[Price]]-#REF!)/#REF!)</f>
        <v>#REF!</v>
      </c>
      <c r="D3633" t="s">
        <v>1519</v>
      </c>
      <c r="E3633" t="s">
        <v>642</v>
      </c>
      <c r="F3633">
        <f>IF(OR(ISNUMBER(SEARCH(" 4S",porsche_data[[#This Row],[Model]])), ISNUMBER(SEARCH(" S",porsche_data[[#This Row],[Model]]))),1,0)</f>
        <v>1</v>
      </c>
      <c r="G3633">
        <f>IF(ISNUMBER(SEARCH("Turbo",porsche_data[[#This Row],[Model]])),1,0)</f>
        <v>0</v>
      </c>
      <c r="H3633">
        <f>IF(ISNUMBER(SEARCH("GT",porsche_data[[#This Row],[Model]])),1,0)</f>
        <v>0</v>
      </c>
      <c r="I3633">
        <f>IF(ISNUMBER(SEARCH("RS",porsche_data[[#This Row],[Model]])),1,0)</f>
        <v>0</v>
      </c>
      <c r="J3633">
        <f>IF(ISNUMBER(SEARCH("Targa",porsche_data[[#This Row],[Body]])),1,0)</f>
        <v>0</v>
      </c>
      <c r="K3633">
        <f>IF(ISNUMBER(SEARCH("Cabriolet",porsche_data[[#This Row],[Body]])),1,0)</f>
        <v>0</v>
      </c>
      <c r="L3633" t="s">
        <v>44</v>
      </c>
      <c r="N3633" t="s">
        <v>1520</v>
      </c>
      <c r="O3633" t="str">
        <f>IF(ISNUMBER(SEARCH("km",porsche_data[[#This Row],[Mileage0]])),porsche_data[[#This Row],[Mileage0]],"")</f>
        <v>147000 km</v>
      </c>
      <c r="P3633" t="s">
        <v>435</v>
      </c>
      <c r="R3633" t="s">
        <v>67</v>
      </c>
      <c r="T3633" t="s">
        <v>20</v>
      </c>
      <c r="U3633" t="s">
        <v>21</v>
      </c>
      <c r="V3633">
        <f>IF(porsche_data[[#This Row],[Transmission]]="Automatic",1,0)</f>
        <v>0</v>
      </c>
      <c r="W3633">
        <f>IF(porsche_data[[#This Row],[Transmission]]="PDK",1,0)</f>
        <v>0</v>
      </c>
      <c r="X3633" t="s">
        <v>22</v>
      </c>
      <c r="Y3633">
        <f>IF(porsche_data[[#This Row],[Drive]]="Rear drive",0,1)</f>
        <v>0</v>
      </c>
      <c r="Z3633" t="s">
        <v>23</v>
      </c>
      <c r="AA3633" t="s">
        <v>24</v>
      </c>
      <c r="AB3633">
        <f>IF(OR(porsche_data[[#This Row],[Interior Color]]="Black",porsche_data[[#This Row],[Interior Color]]="Beige",porsche_data[[#This Row],[Interior Color]]="Brown",porsche_data[[#This Row],[Interior Color]]="Grey"),0,1)</f>
        <v>0</v>
      </c>
      <c r="AC3633" t="s">
        <v>54</v>
      </c>
      <c r="AD36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34" spans="1:30" hidden="1" x14ac:dyDescent="0.2">
      <c r="A3634" t="s">
        <v>1101</v>
      </c>
      <c r="C3634" t="e">
        <f>ABS((porsche_data[[#This Row],[Price]]-#REF!)/#REF!)</f>
        <v>#REF!</v>
      </c>
      <c r="D3634" t="s">
        <v>303</v>
      </c>
      <c r="E3634" t="s">
        <v>397</v>
      </c>
      <c r="F3634">
        <f>IF(OR(ISNUMBER(SEARCH(" 4S",porsche_data[[#This Row],[Model]])), ISNUMBER(SEARCH(" S",porsche_data[[#This Row],[Model]]))),1,0)</f>
        <v>1</v>
      </c>
      <c r="G3634">
        <f>IF(ISNUMBER(SEARCH("Turbo",porsche_data[[#This Row],[Model]])),1,0)</f>
        <v>0</v>
      </c>
      <c r="H3634">
        <f>IF(ISNUMBER(SEARCH("GT",porsche_data[[#This Row],[Model]])),1,0)</f>
        <v>0</v>
      </c>
      <c r="I3634">
        <f>IF(ISNUMBER(SEARCH("RS",porsche_data[[#This Row],[Model]])),1,0)</f>
        <v>0</v>
      </c>
      <c r="J3634">
        <f>IF(ISNUMBER(SEARCH("Targa",porsche_data[[#This Row],[Body]])),1,0)</f>
        <v>1</v>
      </c>
      <c r="K3634">
        <f>IF(ISNUMBER(SEARCH("Cabriolet",porsche_data[[#This Row],[Body]])),1,0)</f>
        <v>0</v>
      </c>
      <c r="L3634" t="s">
        <v>36</v>
      </c>
      <c r="N3634" t="s">
        <v>1102</v>
      </c>
      <c r="O3634" t="str">
        <f>IF(ISNUMBER(SEARCH("km",porsche_data[[#This Row],[Mileage0]])),porsche_data[[#This Row],[Mileage0]],"")</f>
        <v>105468 km</v>
      </c>
      <c r="P3634" t="s">
        <v>182</v>
      </c>
      <c r="R3634" t="s">
        <v>88</v>
      </c>
      <c r="T3634" t="s">
        <v>20</v>
      </c>
      <c r="U3634" t="s">
        <v>31</v>
      </c>
      <c r="V3634">
        <f>IF(porsche_data[[#This Row],[Transmission]]="Automatic",1,0)</f>
        <v>0</v>
      </c>
      <c r="W3634">
        <f>IF(porsche_data[[#This Row],[Transmission]]="PDK",1,0)</f>
        <v>1</v>
      </c>
      <c r="X3634" t="s">
        <v>46</v>
      </c>
      <c r="Y3634">
        <f>IF(porsche_data[[#This Row],[Drive]]="Rear drive",0,1)</f>
        <v>1</v>
      </c>
      <c r="Z3634" t="s">
        <v>23</v>
      </c>
      <c r="AA3634" t="s">
        <v>250</v>
      </c>
      <c r="AB3634">
        <f>IF(OR(porsche_data[[#This Row],[Interior Color]]="Black",porsche_data[[#This Row],[Interior Color]]="Beige",porsche_data[[#This Row],[Interior Color]]="Brown",porsche_data[[#This Row],[Interior Color]]="Grey"),0,1)</f>
        <v>0</v>
      </c>
      <c r="AC3634" t="s">
        <v>589</v>
      </c>
      <c r="AD36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35" spans="1:30" hidden="1" x14ac:dyDescent="0.2">
      <c r="A3635" t="s">
        <v>1322</v>
      </c>
      <c r="B3635">
        <v>68900</v>
      </c>
      <c r="C3635" t="e">
        <f>ABS((porsche_data[[#This Row],[Price]]-#REF!)/#REF!)</f>
        <v>#REF!</v>
      </c>
      <c r="D3635" t="s">
        <v>563</v>
      </c>
      <c r="E3635" t="s">
        <v>505</v>
      </c>
      <c r="F3635">
        <f>IF(OR(ISNUMBER(SEARCH(" 4S",porsche_data[[#This Row],[Model]])), ISNUMBER(SEARCH(" S",porsche_data[[#This Row],[Model]]))),1,0)</f>
        <v>0</v>
      </c>
      <c r="G3635">
        <f>IF(ISNUMBER(SEARCH("Turbo",porsche_data[[#This Row],[Model]])),1,0)</f>
        <v>0</v>
      </c>
      <c r="H3635">
        <f>IF(ISNUMBER(SEARCH("GT",porsche_data[[#This Row],[Model]])),1,0)</f>
        <v>0</v>
      </c>
      <c r="I3635">
        <f>IF(ISNUMBER(SEARCH("RS",porsche_data[[#This Row],[Model]])),1,0)</f>
        <v>0</v>
      </c>
      <c r="J3635">
        <f>IF(ISNUMBER(SEARCH("Targa",porsche_data[[#This Row],[Body]])),1,0)</f>
        <v>1</v>
      </c>
      <c r="K3635">
        <f>IF(ISNUMBER(SEARCH("Cabriolet",porsche_data[[#This Row],[Body]])),1,0)</f>
        <v>0</v>
      </c>
      <c r="L3635" t="s">
        <v>36</v>
      </c>
      <c r="N3635" t="s">
        <v>1323</v>
      </c>
      <c r="O3635" t="str">
        <f>IF(ISNUMBER(SEARCH("km",porsche_data[[#This Row],[Mileage0]])),porsche_data[[#This Row],[Mileage0]],"")</f>
        <v>282000 km</v>
      </c>
      <c r="P3635" t="s">
        <v>25</v>
      </c>
      <c r="Q3635" t="s">
        <v>5286</v>
      </c>
      <c r="R3635" t="s">
        <v>60</v>
      </c>
      <c r="T3635" t="s">
        <v>20</v>
      </c>
      <c r="U3635" t="s">
        <v>21</v>
      </c>
      <c r="V3635">
        <f>IF(porsche_data[[#This Row],[Transmission]]="Automatic",1,0)</f>
        <v>0</v>
      </c>
      <c r="W3635">
        <f>IF(porsche_data[[#This Row],[Transmission]]="PDK",1,0)</f>
        <v>0</v>
      </c>
      <c r="X3635" t="s">
        <v>22</v>
      </c>
      <c r="Y3635">
        <f>IF(porsche_data[[#This Row],[Drive]]="Rear drive",0,1)</f>
        <v>0</v>
      </c>
      <c r="Z3635" t="s">
        <v>23</v>
      </c>
      <c r="AA3635" t="s">
        <v>250</v>
      </c>
      <c r="AB3635">
        <f>IF(OR(porsche_data[[#This Row],[Interior Color]]="Black",porsche_data[[#This Row],[Interior Color]]="Beige",porsche_data[[#This Row],[Interior Color]]="Brown",porsche_data[[#This Row],[Interior Color]]="Grey"),0,1)</f>
        <v>0</v>
      </c>
      <c r="AC3635" t="s">
        <v>54</v>
      </c>
      <c r="AD36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36" spans="1:30" x14ac:dyDescent="0.2">
      <c r="A3636" t="s">
        <v>2191</v>
      </c>
      <c r="B3636">
        <v>68500</v>
      </c>
      <c r="C3636">
        <f>ABS((porsche_data[[#This Row],[Price]]-AVERAGE(B3568:B8023))/_xlfn.STDEV.P(B3568:B8023))</f>
        <v>1.1533364610915522</v>
      </c>
      <c r="D3636" t="s">
        <v>27</v>
      </c>
      <c r="E3636" t="s">
        <v>608</v>
      </c>
      <c r="F3636">
        <f>IF(OR(ISNUMBER(SEARCH(" 4S",porsche_data[[#This Row],[Model]])), ISNUMBER(SEARCH(" S",porsche_data[[#This Row],[Model]]))),1,0)</f>
        <v>0</v>
      </c>
      <c r="G3636">
        <f>IF(ISNUMBER(SEARCH("Turbo",porsche_data[[#This Row],[Model]])),1,0)</f>
        <v>0</v>
      </c>
      <c r="H3636">
        <f>IF(ISNUMBER(SEARCH("GT",porsche_data[[#This Row],[Model]])),1,0)</f>
        <v>0</v>
      </c>
      <c r="I3636">
        <f>IF(ISNUMBER(SEARCH("RS",porsche_data[[#This Row],[Model]])),1,0)</f>
        <v>0</v>
      </c>
      <c r="J3636">
        <f>IF(ISNUMBER(SEARCH("Targa",porsche_data[[#This Row],[Body]])),1,0)</f>
        <v>1</v>
      </c>
      <c r="K3636">
        <f>IF(ISNUMBER(SEARCH("Cabriolet",porsche_data[[#This Row],[Body]])),1,0)</f>
        <v>0</v>
      </c>
      <c r="L3636" t="s">
        <v>36</v>
      </c>
      <c r="M3636">
        <v>997</v>
      </c>
      <c r="N3636" t="s">
        <v>2192</v>
      </c>
      <c r="O3636" s="3">
        <f>1*(LEFT(porsche_data[[#This Row],[Mileage0]],FIND(" ",porsche_data[[#This Row],[Mileage0]])-1))</f>
        <v>165810</v>
      </c>
      <c r="P3636" t="s">
        <v>30</v>
      </c>
      <c r="Q3636">
        <v>345</v>
      </c>
      <c r="R3636" t="s">
        <v>19</v>
      </c>
      <c r="S3636">
        <f>1*(LEFT(porsche_data[[#This Row],[Cylinder Capacity]],FIND(" ",porsche_data[[#This Row],[Cylinder Capacity]])-1))</f>
        <v>3.6</v>
      </c>
      <c r="T3636" t="s">
        <v>20</v>
      </c>
      <c r="U3636" t="s">
        <v>31</v>
      </c>
      <c r="V3636">
        <f>IF(porsche_data[[#This Row],[Transmission]]="Automatic",1,0)</f>
        <v>0</v>
      </c>
      <c r="W3636">
        <f>IF(porsche_data[[#This Row],[Transmission]]="PDK",1,0)</f>
        <v>1</v>
      </c>
      <c r="X3636" t="s">
        <v>46</v>
      </c>
      <c r="Y3636">
        <f>IF(porsche_data[[#This Row],[Drive]]="Rear drive",0,1)</f>
        <v>1</v>
      </c>
      <c r="Z3636" t="s">
        <v>23</v>
      </c>
      <c r="AA3636" t="s">
        <v>250</v>
      </c>
      <c r="AB3636">
        <f>IF(OR(porsche_data[[#This Row],[Interior Color]]="Black",porsche_data[[#This Row],[Interior Color]]="Beige",porsche_data[[#This Row],[Interior Color]]="Brown",porsche_data[[#This Row],[Interior Color]]="Grey"),0,1)</f>
        <v>0</v>
      </c>
      <c r="AC3636" t="s">
        <v>589</v>
      </c>
      <c r="AD36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37" spans="1:30" hidden="1" x14ac:dyDescent="0.2">
      <c r="A3637" t="s">
        <v>25</v>
      </c>
      <c r="C3637" t="e">
        <f>ABS((porsche_data[[#This Row],[Price]]-#REF!)/#REF!)</f>
        <v>#REF!</v>
      </c>
      <c r="D3637" t="s">
        <v>25</v>
      </c>
      <c r="E3637" t="s">
        <v>25</v>
      </c>
      <c r="F3637">
        <f>IF(OR(ISNUMBER(SEARCH(" 4S",porsche_data[[#This Row],[Model]])), ISNUMBER(SEARCH(" S",porsche_data[[#This Row],[Model]]))),1,0)</f>
        <v>0</v>
      </c>
      <c r="G3637">
        <f>IF(ISNUMBER(SEARCH("Turbo",porsche_data[[#This Row],[Model]])),1,0)</f>
        <v>0</v>
      </c>
      <c r="H3637">
        <f>IF(ISNUMBER(SEARCH("GT",porsche_data[[#This Row],[Model]])),1,0)</f>
        <v>0</v>
      </c>
      <c r="I3637">
        <f>IF(ISNUMBER(SEARCH("RS",porsche_data[[#This Row],[Model]])),1,0)</f>
        <v>0</v>
      </c>
      <c r="J3637">
        <f>IF(ISNUMBER(SEARCH("Targa",porsche_data[[#This Row],[Body]])),1,0)</f>
        <v>0</v>
      </c>
      <c r="K3637">
        <f>IF(ISNUMBER(SEARCH("Cabriolet",porsche_data[[#This Row],[Body]])),1,0)</f>
        <v>0</v>
      </c>
      <c r="L3637" t="s">
        <v>25</v>
      </c>
      <c r="N3637" t="s">
        <v>25</v>
      </c>
      <c r="O3637" t="str">
        <f>IF(ISNUMBER(SEARCH("km",porsche_data[[#This Row],[Mileage0]])),porsche_data[[#This Row],[Mileage0]],"")</f>
        <v/>
      </c>
      <c r="P3637" t="s">
        <v>25</v>
      </c>
      <c r="R3637" t="s">
        <v>25</v>
      </c>
      <c r="T3637" t="s">
        <v>25</v>
      </c>
      <c r="U3637" t="s">
        <v>25</v>
      </c>
      <c r="V3637">
        <f>IF(porsche_data[[#This Row],[Transmission]]="Automatic",1,0)</f>
        <v>0</v>
      </c>
      <c r="W3637">
        <f>IF(porsche_data[[#This Row],[Transmission]]="PDK",1,0)</f>
        <v>0</v>
      </c>
      <c r="X3637" t="s">
        <v>25</v>
      </c>
      <c r="Y3637">
        <f>IF(porsche_data[[#This Row],[Drive]]="Rear drive",0,1)</f>
        <v>1</v>
      </c>
      <c r="Z3637" t="s">
        <v>25</v>
      </c>
      <c r="AA3637" t="s">
        <v>25</v>
      </c>
      <c r="AB3637">
        <f>IF(OR(porsche_data[[#This Row],[Interior Color]]="Black",porsche_data[[#This Row],[Interior Color]]="Beige",porsche_data[[#This Row],[Interior Color]]="Brown",porsche_data[[#This Row],[Interior Color]]="Grey"),0,1)</f>
        <v>1</v>
      </c>
      <c r="AC3637" t="s">
        <v>25</v>
      </c>
      <c r="AD36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38" spans="1:30" x14ac:dyDescent="0.2">
      <c r="A3638" t="s">
        <v>2191</v>
      </c>
      <c r="B3638">
        <v>68500</v>
      </c>
      <c r="C3638">
        <f>ABS((porsche_data[[#This Row],[Price]]-AVERAGE(B3570:B8025))/_xlfn.STDEV.P(B3570:B8025))</f>
        <v>1.1586342354369275</v>
      </c>
      <c r="D3638" t="s">
        <v>294</v>
      </c>
      <c r="E3638" t="s">
        <v>407</v>
      </c>
      <c r="F3638">
        <f>IF(OR(ISNUMBER(SEARCH(" 4S",porsche_data[[#This Row],[Model]])), ISNUMBER(SEARCH(" S",porsche_data[[#This Row],[Model]]))),1,0)</f>
        <v>1</v>
      </c>
      <c r="G3638">
        <f>IF(ISNUMBER(SEARCH("Turbo",porsche_data[[#This Row],[Model]])),1,0)</f>
        <v>0</v>
      </c>
      <c r="H3638">
        <f>IF(ISNUMBER(SEARCH("GT",porsche_data[[#This Row],[Model]])),1,0)</f>
        <v>0</v>
      </c>
      <c r="I3638">
        <f>IF(ISNUMBER(SEARCH("RS",porsche_data[[#This Row],[Model]])),1,0)</f>
        <v>0</v>
      </c>
      <c r="J3638">
        <f>IF(ISNUMBER(SEARCH("Targa",porsche_data[[#This Row],[Body]])),1,0)</f>
        <v>0</v>
      </c>
      <c r="K3638">
        <f>IF(ISNUMBER(SEARCH("Cabriolet",porsche_data[[#This Row],[Body]])),1,0)</f>
        <v>1</v>
      </c>
      <c r="L3638" t="s">
        <v>16</v>
      </c>
      <c r="M3638">
        <v>997</v>
      </c>
      <c r="N3638" t="s">
        <v>2158</v>
      </c>
      <c r="O3638" s="3">
        <f>1*(LEFT(porsche_data[[#This Row],[Mileage0]],FIND(" ",porsche_data[[#This Row],[Mileage0]])-1))</f>
        <v>53500</v>
      </c>
      <c r="P3638" t="s">
        <v>297</v>
      </c>
      <c r="Q3638">
        <v>355</v>
      </c>
      <c r="R3638" t="s">
        <v>88</v>
      </c>
      <c r="S3638">
        <f>1*(LEFT(porsche_data[[#This Row],[Cylinder Capacity]],FIND(" ",porsche_data[[#This Row],[Cylinder Capacity]])-1))</f>
        <v>3.8</v>
      </c>
      <c r="T3638" t="s">
        <v>20</v>
      </c>
      <c r="U3638" t="s">
        <v>53</v>
      </c>
      <c r="V3638">
        <f>IF(porsche_data[[#This Row],[Transmission]]="Automatic",1,0)</f>
        <v>1</v>
      </c>
      <c r="W3638">
        <f>IF(porsche_data[[#This Row],[Transmission]]="PDK",1,0)</f>
        <v>0</v>
      </c>
      <c r="X3638" t="s">
        <v>22</v>
      </c>
      <c r="Y3638">
        <f>IF(porsche_data[[#This Row],[Drive]]="Rear drive",0,1)</f>
        <v>0</v>
      </c>
      <c r="Z3638" t="s">
        <v>23</v>
      </c>
      <c r="AA3638" t="s">
        <v>68</v>
      </c>
      <c r="AB3638">
        <f>IF(OR(porsche_data[[#This Row],[Interior Color]]="Black",porsche_data[[#This Row],[Interior Color]]="Beige",porsche_data[[#This Row],[Interior Color]]="Brown",porsche_data[[#This Row],[Interior Color]]="Grey"),0,1)</f>
        <v>0</v>
      </c>
      <c r="AC3638" t="s">
        <v>47</v>
      </c>
      <c r="AD36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39" spans="1:30" hidden="1" x14ac:dyDescent="0.2">
      <c r="A3639" t="s">
        <v>600</v>
      </c>
      <c r="C3639" t="e">
        <f>ABS((porsche_data[[#This Row],[Price]]-#REF!)/#REF!)</f>
        <v>#REF!</v>
      </c>
      <c r="D3639" t="s">
        <v>118</v>
      </c>
      <c r="E3639" t="s">
        <v>513</v>
      </c>
      <c r="F3639">
        <f>IF(OR(ISNUMBER(SEARCH(" 4S",porsche_data[[#This Row],[Model]])), ISNUMBER(SEARCH(" S",porsche_data[[#This Row],[Model]]))),1,0)</f>
        <v>0</v>
      </c>
      <c r="G3639">
        <f>IF(ISNUMBER(SEARCH("Turbo",porsche_data[[#This Row],[Model]])),1,0)</f>
        <v>0</v>
      </c>
      <c r="H3639">
        <f>IF(ISNUMBER(SEARCH("GT",porsche_data[[#This Row],[Model]])),1,0)</f>
        <v>0</v>
      </c>
      <c r="I3639">
        <f>IF(ISNUMBER(SEARCH("RS",porsche_data[[#This Row],[Model]])),1,0)</f>
        <v>0</v>
      </c>
      <c r="J3639">
        <f>IF(ISNUMBER(SEARCH("Targa",porsche_data[[#This Row],[Body]])),1,0)</f>
        <v>0</v>
      </c>
      <c r="K3639">
        <f>IF(ISNUMBER(SEARCH("Cabriolet",porsche_data[[#This Row],[Body]])),1,0)</f>
        <v>0</v>
      </c>
      <c r="L3639" t="s">
        <v>44</v>
      </c>
      <c r="N3639" t="s">
        <v>4621</v>
      </c>
      <c r="O3639" t="str">
        <f>IF(ISNUMBER(SEARCH("km",porsche_data[[#This Row],[Mileage0]])),porsche_data[[#This Row],[Mileage0]],"")</f>
        <v/>
      </c>
      <c r="P3639" t="s">
        <v>515</v>
      </c>
      <c r="R3639" t="s">
        <v>395</v>
      </c>
      <c r="T3639" t="s">
        <v>20</v>
      </c>
      <c r="U3639" t="s">
        <v>21</v>
      </c>
      <c r="V3639">
        <f>IF(porsche_data[[#This Row],[Transmission]]="Automatic",1,0)</f>
        <v>0</v>
      </c>
      <c r="W3639">
        <f>IF(porsche_data[[#This Row],[Transmission]]="PDK",1,0)</f>
        <v>0</v>
      </c>
      <c r="X3639" t="s">
        <v>22</v>
      </c>
      <c r="Y3639">
        <f>IF(porsche_data[[#This Row],[Drive]]="Rear drive",0,1)</f>
        <v>0</v>
      </c>
      <c r="Z3639" t="s">
        <v>23</v>
      </c>
      <c r="AA3639" t="s">
        <v>24</v>
      </c>
      <c r="AB3639">
        <f>IF(OR(porsche_data[[#This Row],[Interior Color]]="Black",porsche_data[[#This Row],[Interior Color]]="Beige",porsche_data[[#This Row],[Interior Color]]="Brown",porsche_data[[#This Row],[Interior Color]]="Grey"),0,1)</f>
        <v>0</v>
      </c>
      <c r="AC3639" t="s">
        <v>116</v>
      </c>
      <c r="AD36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40" spans="1:30" x14ac:dyDescent="0.2">
      <c r="A3640" t="s">
        <v>1077</v>
      </c>
      <c r="B3640">
        <v>68000</v>
      </c>
      <c r="C3640">
        <f>ABS((porsche_data[[#This Row],[Price]]-AVERAGE(B3572:B8027))/_xlfn.STDEV.P(B3572:B8027))</f>
        <v>1.1126120155211821</v>
      </c>
      <c r="D3640" t="s">
        <v>215</v>
      </c>
      <c r="E3640" t="s">
        <v>216</v>
      </c>
      <c r="F3640">
        <f>IF(OR(ISNUMBER(SEARCH(" 4S",porsche_data[[#This Row],[Model]])), ISNUMBER(SEARCH(" S",porsche_data[[#This Row],[Model]]))),1,0)</f>
        <v>1</v>
      </c>
      <c r="G3640">
        <f>IF(ISNUMBER(SEARCH("Turbo",porsche_data[[#This Row],[Model]])),1,0)</f>
        <v>0</v>
      </c>
      <c r="H3640">
        <f>IF(ISNUMBER(SEARCH("GT",porsche_data[[#This Row],[Model]])),1,0)</f>
        <v>0</v>
      </c>
      <c r="I3640">
        <f>IF(ISNUMBER(SEARCH("RS",porsche_data[[#This Row],[Model]])),1,0)</f>
        <v>0</v>
      </c>
      <c r="J3640">
        <f>IF(ISNUMBER(SEARCH("Targa",porsche_data[[#This Row],[Body]])),1,0)</f>
        <v>0</v>
      </c>
      <c r="K3640">
        <f>IF(ISNUMBER(SEARCH("Cabriolet",porsche_data[[#This Row],[Body]])),1,0)</f>
        <v>1</v>
      </c>
      <c r="L3640" t="s">
        <v>16</v>
      </c>
      <c r="M3640">
        <v>997</v>
      </c>
      <c r="N3640" t="s">
        <v>1713</v>
      </c>
      <c r="O3640" s="3">
        <f>1*(LEFT(porsche_data[[#This Row],[Mileage0]],FIND(" ",porsche_data[[#This Row],[Mileage0]])-1))</f>
        <v>78224</v>
      </c>
      <c r="P3640" t="s">
        <v>182</v>
      </c>
      <c r="Q3640">
        <v>385</v>
      </c>
      <c r="R3640" t="s">
        <v>88</v>
      </c>
      <c r="S3640">
        <f>1*(LEFT(porsche_data[[#This Row],[Cylinder Capacity]],FIND(" ",porsche_data[[#This Row],[Cylinder Capacity]])-1))</f>
        <v>3.8</v>
      </c>
      <c r="T3640" t="s">
        <v>20</v>
      </c>
      <c r="U3640" t="s">
        <v>31</v>
      </c>
      <c r="V3640">
        <f>IF(porsche_data[[#This Row],[Transmission]]="Automatic",1,0)</f>
        <v>0</v>
      </c>
      <c r="W3640">
        <f>IF(porsche_data[[#This Row],[Transmission]]="PDK",1,0)</f>
        <v>1</v>
      </c>
      <c r="X3640" t="s">
        <v>22</v>
      </c>
      <c r="Y3640">
        <f>IF(porsche_data[[#This Row],[Drive]]="Rear drive",0,1)</f>
        <v>0</v>
      </c>
      <c r="Z3640" t="s">
        <v>23</v>
      </c>
      <c r="AA3640" t="s">
        <v>24</v>
      </c>
      <c r="AB3640">
        <f>IF(OR(porsche_data[[#This Row],[Interior Color]]="Black",porsche_data[[#This Row],[Interior Color]]="Beige",porsche_data[[#This Row],[Interior Color]]="Brown",porsche_data[[#This Row],[Interior Color]]="Grey"),0,1)</f>
        <v>0</v>
      </c>
      <c r="AC3640" t="s">
        <v>61</v>
      </c>
      <c r="AD36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41" spans="1:30" hidden="1" x14ac:dyDescent="0.2">
      <c r="A3641" t="s">
        <v>25</v>
      </c>
      <c r="C3641" t="e">
        <f>ABS((porsche_data[[#This Row],[Price]]-#REF!)/#REF!)</f>
        <v>#REF!</v>
      </c>
      <c r="D3641" t="s">
        <v>42</v>
      </c>
      <c r="E3641" t="s">
        <v>113</v>
      </c>
      <c r="F3641">
        <f>IF(OR(ISNUMBER(SEARCH(" 4S",porsche_data[[#This Row],[Model]])), ISNUMBER(SEARCH(" S",porsche_data[[#This Row],[Model]]))),1,0)</f>
        <v>0</v>
      </c>
      <c r="G3641">
        <f>IF(ISNUMBER(SEARCH("Turbo",porsche_data[[#This Row],[Model]])),1,0)</f>
        <v>0</v>
      </c>
      <c r="H3641">
        <f>IF(ISNUMBER(SEARCH("GT",porsche_data[[#This Row],[Model]])),1,0)</f>
        <v>0</v>
      </c>
      <c r="I3641">
        <f>IF(ISNUMBER(SEARCH("RS",porsche_data[[#This Row],[Model]])),1,0)</f>
        <v>1</v>
      </c>
      <c r="J3641">
        <f>IF(ISNUMBER(SEARCH("Targa",porsche_data[[#This Row],[Body]])),1,0)</f>
        <v>0</v>
      </c>
      <c r="K3641">
        <f>IF(ISNUMBER(SEARCH("Cabriolet",porsche_data[[#This Row],[Body]])),1,0)</f>
        <v>0</v>
      </c>
      <c r="L3641" t="s">
        <v>44</v>
      </c>
      <c r="N3641" t="s">
        <v>4623</v>
      </c>
      <c r="O3641" t="str">
        <f>IF(ISNUMBER(SEARCH("km",porsche_data[[#This Row],[Mileage0]])),porsche_data[[#This Row],[Mileage0]],"")</f>
        <v>56700 km</v>
      </c>
      <c r="P3641" t="s">
        <v>115</v>
      </c>
      <c r="R3641" t="s">
        <v>19</v>
      </c>
      <c r="T3641" t="s">
        <v>20</v>
      </c>
      <c r="U3641" t="s">
        <v>21</v>
      </c>
      <c r="V3641">
        <f>IF(porsche_data[[#This Row],[Transmission]]="Automatic",1,0)</f>
        <v>0</v>
      </c>
      <c r="W3641">
        <f>IF(porsche_data[[#This Row],[Transmission]]="PDK",1,0)</f>
        <v>0</v>
      </c>
      <c r="X3641" t="s">
        <v>22</v>
      </c>
      <c r="Y3641">
        <f>IF(porsche_data[[#This Row],[Drive]]="Rear drive",0,1)</f>
        <v>0</v>
      </c>
      <c r="Z3641" t="s">
        <v>23</v>
      </c>
      <c r="AA3641" t="s">
        <v>24</v>
      </c>
      <c r="AB3641">
        <f>IF(OR(porsche_data[[#This Row],[Interior Color]]="Black",porsche_data[[#This Row],[Interior Color]]="Beige",porsche_data[[#This Row],[Interior Color]]="Brown",porsche_data[[#This Row],[Interior Color]]="Grey"),0,1)</f>
        <v>0</v>
      </c>
      <c r="AC3641" t="s">
        <v>61</v>
      </c>
      <c r="AD36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42" spans="1:30" hidden="1" x14ac:dyDescent="0.2">
      <c r="A3642" t="s">
        <v>25</v>
      </c>
      <c r="C3642" t="e">
        <f>ABS((porsche_data[[#This Row],[Price]]-#REF!)/#REF!)</f>
        <v>#REF!</v>
      </c>
      <c r="D3642" t="s">
        <v>106</v>
      </c>
      <c r="E3642" t="s">
        <v>64</v>
      </c>
      <c r="F3642">
        <f>IF(OR(ISNUMBER(SEARCH(" 4S",porsche_data[[#This Row],[Model]])), ISNUMBER(SEARCH(" S",porsche_data[[#This Row],[Model]]))),1,0)</f>
        <v>1</v>
      </c>
      <c r="G3642">
        <f>IF(ISNUMBER(SEARCH("Turbo",porsche_data[[#This Row],[Model]])),1,0)</f>
        <v>0</v>
      </c>
      <c r="H3642">
        <f>IF(ISNUMBER(SEARCH("GT",porsche_data[[#This Row],[Model]])),1,0)</f>
        <v>0</v>
      </c>
      <c r="I3642">
        <f>IF(ISNUMBER(SEARCH("RS",porsche_data[[#This Row],[Model]])),1,0)</f>
        <v>0</v>
      </c>
      <c r="J3642">
        <f>IF(ISNUMBER(SEARCH("Targa",porsche_data[[#This Row],[Body]])),1,0)</f>
        <v>0</v>
      </c>
      <c r="K3642">
        <f>IF(ISNUMBER(SEARCH("Cabriolet",porsche_data[[#This Row],[Body]])),1,0)</f>
        <v>0</v>
      </c>
      <c r="L3642" t="s">
        <v>44</v>
      </c>
      <c r="N3642" t="s">
        <v>4624</v>
      </c>
      <c r="O3642" t="str">
        <f>IF(ISNUMBER(SEARCH("km",porsche_data[[#This Row],[Mileage0]])),porsche_data[[#This Row],[Mileage0]],"")</f>
        <v>6900 km</v>
      </c>
      <c r="P3642" t="s">
        <v>66</v>
      </c>
      <c r="R3642" t="s">
        <v>67</v>
      </c>
      <c r="T3642" t="s">
        <v>20</v>
      </c>
      <c r="U3642" t="s">
        <v>31</v>
      </c>
      <c r="V3642">
        <f>IF(porsche_data[[#This Row],[Transmission]]="Automatic",1,0)</f>
        <v>0</v>
      </c>
      <c r="W3642">
        <f>IF(porsche_data[[#This Row],[Transmission]]="PDK",1,0)</f>
        <v>1</v>
      </c>
      <c r="X3642" t="s">
        <v>46</v>
      </c>
      <c r="Y3642">
        <f>IF(porsche_data[[#This Row],[Drive]]="Rear drive",0,1)</f>
        <v>1</v>
      </c>
      <c r="Z3642" t="s">
        <v>23</v>
      </c>
      <c r="AA3642" t="s">
        <v>24</v>
      </c>
      <c r="AB3642">
        <f>IF(OR(porsche_data[[#This Row],[Interior Color]]="Black",porsche_data[[#This Row],[Interior Color]]="Beige",porsche_data[[#This Row],[Interior Color]]="Brown",porsche_data[[#This Row],[Interior Color]]="Grey"),0,1)</f>
        <v>0</v>
      </c>
      <c r="AC3642" t="s">
        <v>32</v>
      </c>
      <c r="AD36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43" spans="1:30" hidden="1" x14ac:dyDescent="0.2">
      <c r="A3643" t="s">
        <v>25</v>
      </c>
      <c r="C3643" t="e">
        <f>ABS((porsche_data[[#This Row],[Price]]-#REF!)/#REF!)</f>
        <v>#REF!</v>
      </c>
      <c r="D3643" t="s">
        <v>25</v>
      </c>
      <c r="E3643" t="s">
        <v>25</v>
      </c>
      <c r="F3643">
        <f>IF(OR(ISNUMBER(SEARCH(" 4S",porsche_data[[#This Row],[Model]])), ISNUMBER(SEARCH(" S",porsche_data[[#This Row],[Model]]))),1,0)</f>
        <v>0</v>
      </c>
      <c r="G3643">
        <f>IF(ISNUMBER(SEARCH("Turbo",porsche_data[[#This Row],[Model]])),1,0)</f>
        <v>0</v>
      </c>
      <c r="H3643">
        <f>IF(ISNUMBER(SEARCH("GT",porsche_data[[#This Row],[Model]])),1,0)</f>
        <v>0</v>
      </c>
      <c r="I3643">
        <f>IF(ISNUMBER(SEARCH("RS",porsche_data[[#This Row],[Model]])),1,0)</f>
        <v>0</v>
      </c>
      <c r="J3643">
        <f>IF(ISNUMBER(SEARCH("Targa",porsche_data[[#This Row],[Body]])),1,0)</f>
        <v>0</v>
      </c>
      <c r="K3643">
        <f>IF(ISNUMBER(SEARCH("Cabriolet",porsche_data[[#This Row],[Body]])),1,0)</f>
        <v>0</v>
      </c>
      <c r="L3643" t="s">
        <v>25</v>
      </c>
      <c r="N3643" t="s">
        <v>25</v>
      </c>
      <c r="O3643" t="str">
        <f>IF(ISNUMBER(SEARCH("km",porsche_data[[#This Row],[Mileage0]])),porsche_data[[#This Row],[Mileage0]],"")</f>
        <v/>
      </c>
      <c r="P3643" t="s">
        <v>25</v>
      </c>
      <c r="R3643" t="s">
        <v>25</v>
      </c>
      <c r="T3643" t="s">
        <v>25</v>
      </c>
      <c r="U3643" t="s">
        <v>25</v>
      </c>
      <c r="V3643">
        <f>IF(porsche_data[[#This Row],[Transmission]]="Automatic",1,0)</f>
        <v>0</v>
      </c>
      <c r="W3643">
        <f>IF(porsche_data[[#This Row],[Transmission]]="PDK",1,0)</f>
        <v>0</v>
      </c>
      <c r="X3643" t="s">
        <v>25</v>
      </c>
      <c r="Y3643">
        <f>IF(porsche_data[[#This Row],[Drive]]="Rear drive",0,1)</f>
        <v>1</v>
      </c>
      <c r="Z3643" t="s">
        <v>25</v>
      </c>
      <c r="AA3643" t="s">
        <v>25</v>
      </c>
      <c r="AB3643">
        <f>IF(OR(porsche_data[[#This Row],[Interior Color]]="Black",porsche_data[[#This Row],[Interior Color]]="Beige",porsche_data[[#This Row],[Interior Color]]="Brown",porsche_data[[#This Row],[Interior Color]]="Grey"),0,1)</f>
        <v>1</v>
      </c>
      <c r="AC3643" t="s">
        <v>25</v>
      </c>
      <c r="AD36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44" spans="1:30" x14ac:dyDescent="0.2">
      <c r="A3644" t="s">
        <v>1077</v>
      </c>
      <c r="B3644">
        <v>68000</v>
      </c>
      <c r="C3644">
        <f>ABS((porsche_data[[#This Row],[Price]]-AVERAGE(B3576:B8031))/_xlfn.STDEV.P(B3576:B8031))</f>
        <v>1.1179269642103893</v>
      </c>
      <c r="D3644" t="s">
        <v>49</v>
      </c>
      <c r="E3644" t="s">
        <v>50</v>
      </c>
      <c r="F3644">
        <f>IF(OR(ISNUMBER(SEARCH(" 4S",porsche_data[[#This Row],[Model]])), ISNUMBER(SEARCH(" S",porsche_data[[#This Row],[Model]]))),1,0)</f>
        <v>0</v>
      </c>
      <c r="G3644">
        <f>IF(ISNUMBER(SEARCH("Turbo",porsche_data[[#This Row],[Model]])),1,0)</f>
        <v>0</v>
      </c>
      <c r="H3644">
        <f>IF(ISNUMBER(SEARCH("GT",porsche_data[[#This Row],[Model]])),1,0)</f>
        <v>0</v>
      </c>
      <c r="I3644">
        <f>IF(ISNUMBER(SEARCH("RS",porsche_data[[#This Row],[Model]])),1,0)</f>
        <v>0</v>
      </c>
      <c r="J3644">
        <f>IF(ISNUMBER(SEARCH("Targa",porsche_data[[#This Row],[Body]])),1,0)</f>
        <v>0</v>
      </c>
      <c r="K3644">
        <f>IF(ISNUMBER(SEARCH("Cabriolet",porsche_data[[#This Row],[Body]])),1,0)</f>
        <v>0</v>
      </c>
      <c r="L3644" t="s">
        <v>44</v>
      </c>
      <c r="M3644">
        <v>993</v>
      </c>
      <c r="N3644" t="s">
        <v>2147</v>
      </c>
      <c r="O3644" s="3">
        <f>1*(LEFT(porsche_data[[#This Row],[Mileage0]],FIND(" ",porsche_data[[#This Row],[Mileage0]])-1))</f>
        <v>195000</v>
      </c>
      <c r="P3644" t="s">
        <v>52</v>
      </c>
      <c r="Q3644">
        <v>272</v>
      </c>
      <c r="R3644" t="s">
        <v>19</v>
      </c>
      <c r="S3644">
        <f>1*(LEFT(porsche_data[[#This Row],[Cylinder Capacity]],FIND(" ",porsche_data[[#This Row],[Cylinder Capacity]])-1))</f>
        <v>3.6</v>
      </c>
      <c r="T3644" t="s">
        <v>20</v>
      </c>
      <c r="U3644" t="s">
        <v>53</v>
      </c>
      <c r="V3644">
        <f>IF(porsche_data[[#This Row],[Transmission]]="Automatic",1,0)</f>
        <v>1</v>
      </c>
      <c r="W3644">
        <f>IF(porsche_data[[#This Row],[Transmission]]="PDK",1,0)</f>
        <v>0</v>
      </c>
      <c r="X3644" t="s">
        <v>22</v>
      </c>
      <c r="Y3644">
        <f>IF(porsche_data[[#This Row],[Drive]]="Rear drive",0,1)</f>
        <v>0</v>
      </c>
      <c r="Z3644" t="s">
        <v>23</v>
      </c>
      <c r="AA3644" t="s">
        <v>24</v>
      </c>
      <c r="AB3644">
        <f>IF(OR(porsche_data[[#This Row],[Interior Color]]="Black",porsche_data[[#This Row],[Interior Color]]="Beige",porsche_data[[#This Row],[Interior Color]]="Brown",porsche_data[[#This Row],[Interior Color]]="Grey"),0,1)</f>
        <v>0</v>
      </c>
      <c r="AC3644" t="s">
        <v>54</v>
      </c>
      <c r="AD36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45" spans="1:30" x14ac:dyDescent="0.2">
      <c r="A3645" t="s">
        <v>1077</v>
      </c>
      <c r="B3645">
        <v>68000</v>
      </c>
      <c r="C3645">
        <f>ABS((porsche_data[[#This Row],[Price]]-AVERAGE(B3577:B8032))/_xlfn.STDEV.P(B3577:B8032))</f>
        <v>1.1179269642103893</v>
      </c>
      <c r="D3645" t="s">
        <v>14</v>
      </c>
      <c r="E3645" t="s">
        <v>230</v>
      </c>
      <c r="F3645">
        <f>IF(OR(ISNUMBER(SEARCH(" 4S",porsche_data[[#This Row],[Model]])), ISNUMBER(SEARCH(" S",porsche_data[[#This Row],[Model]]))),1,0)</f>
        <v>0</v>
      </c>
      <c r="G3645">
        <f>IF(ISNUMBER(SEARCH("Turbo",porsche_data[[#This Row],[Model]])),1,0)</f>
        <v>0</v>
      </c>
      <c r="H3645">
        <f>IF(ISNUMBER(SEARCH("GT",porsche_data[[#This Row],[Model]])),1,0)</f>
        <v>0</v>
      </c>
      <c r="I3645">
        <f>IF(ISNUMBER(SEARCH("RS",porsche_data[[#This Row],[Model]])),1,0)</f>
        <v>0</v>
      </c>
      <c r="J3645">
        <f>IF(ISNUMBER(SEARCH("Targa",porsche_data[[#This Row],[Body]])),1,0)</f>
        <v>0</v>
      </c>
      <c r="K3645">
        <f>IF(ISNUMBER(SEARCH("Cabriolet",porsche_data[[#This Row],[Body]])),1,0)</f>
        <v>1</v>
      </c>
      <c r="L3645" t="s">
        <v>16</v>
      </c>
      <c r="M3645">
        <v>964</v>
      </c>
      <c r="N3645" t="s">
        <v>4876</v>
      </c>
      <c r="O3645" s="3">
        <f>1*(LEFT(porsche_data[[#This Row],[Mileage0]],FIND(" ",porsche_data[[#This Row],[Mileage0]])-1))</f>
        <v>236840</v>
      </c>
      <c r="P3645" t="s">
        <v>18</v>
      </c>
      <c r="Q3645">
        <v>250</v>
      </c>
      <c r="R3645" t="s">
        <v>19</v>
      </c>
      <c r="S3645">
        <f>1*(LEFT(porsche_data[[#This Row],[Cylinder Capacity]],FIND(" ",porsche_data[[#This Row],[Cylinder Capacity]])-1))</f>
        <v>3.6</v>
      </c>
      <c r="T3645" t="s">
        <v>20</v>
      </c>
      <c r="U3645" t="s">
        <v>21</v>
      </c>
      <c r="V3645">
        <f>IF(porsche_data[[#This Row],[Transmission]]="Automatic",1,0)</f>
        <v>0</v>
      </c>
      <c r="W3645">
        <f>IF(porsche_data[[#This Row],[Transmission]]="PDK",1,0)</f>
        <v>0</v>
      </c>
      <c r="X3645" t="s">
        <v>22</v>
      </c>
      <c r="Y3645">
        <f>IF(porsche_data[[#This Row],[Drive]]="Rear drive",0,1)</f>
        <v>0</v>
      </c>
      <c r="Z3645" t="s">
        <v>23</v>
      </c>
      <c r="AA3645" t="s">
        <v>24</v>
      </c>
      <c r="AB3645">
        <f>IF(OR(porsche_data[[#This Row],[Interior Color]]="Black",porsche_data[[#This Row],[Interior Color]]="Beige",porsche_data[[#This Row],[Interior Color]]="Brown",porsche_data[[#This Row],[Interior Color]]="Grey"),0,1)</f>
        <v>0</v>
      </c>
      <c r="AC3645" t="s">
        <v>24</v>
      </c>
      <c r="AD36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46" spans="1:30" x14ac:dyDescent="0.2">
      <c r="A3646" t="s">
        <v>1677</v>
      </c>
      <c r="B3646">
        <v>67996</v>
      </c>
      <c r="C3646">
        <f>ABS((porsche_data[[#This Row],[Price]]-AVERAGE(B3578:B8033))/_xlfn.STDEV.P(B3578:B8033))</f>
        <v>1.1175583946612577</v>
      </c>
      <c r="D3646" t="s">
        <v>286</v>
      </c>
      <c r="E3646" t="s">
        <v>321</v>
      </c>
      <c r="F3646">
        <f>IF(OR(ISNUMBER(SEARCH(" 4S",porsche_data[[#This Row],[Model]])), ISNUMBER(SEARCH(" S",porsche_data[[#This Row],[Model]]))),1,0)</f>
        <v>0</v>
      </c>
      <c r="G3646">
        <f>IF(ISNUMBER(SEARCH("Turbo",porsche_data[[#This Row],[Model]])),1,0)</f>
        <v>1</v>
      </c>
      <c r="H3646">
        <f>IF(ISNUMBER(SEARCH("GT",porsche_data[[#This Row],[Model]])),1,0)</f>
        <v>0</v>
      </c>
      <c r="I3646">
        <f>IF(ISNUMBER(SEARCH("RS",porsche_data[[#This Row],[Model]])),1,0)</f>
        <v>0</v>
      </c>
      <c r="J3646">
        <f>IF(ISNUMBER(SEARCH("Targa",porsche_data[[#This Row],[Body]])),1,0)</f>
        <v>0</v>
      </c>
      <c r="K3646">
        <f>IF(ISNUMBER(SEARCH("Cabriolet",porsche_data[[#This Row],[Body]])),1,0)</f>
        <v>0</v>
      </c>
      <c r="L3646" t="s">
        <v>44</v>
      </c>
      <c r="M3646">
        <v>996</v>
      </c>
      <c r="N3646" t="s">
        <v>1678</v>
      </c>
      <c r="O3646" s="3">
        <f>1*(LEFT(porsche_data[[#This Row],[Mileage0]],FIND(" ",porsche_data[[#This Row],[Mileage0]])-1))</f>
        <v>154282</v>
      </c>
      <c r="P3646" t="s">
        <v>73</v>
      </c>
      <c r="Q3646">
        <v>420</v>
      </c>
      <c r="R3646" t="s">
        <v>19</v>
      </c>
      <c r="S3646">
        <f>1*(LEFT(porsche_data[[#This Row],[Cylinder Capacity]],FIND(" ",porsche_data[[#This Row],[Cylinder Capacity]])-1))</f>
        <v>3.6</v>
      </c>
      <c r="T3646" t="s">
        <v>20</v>
      </c>
      <c r="U3646" t="s">
        <v>53</v>
      </c>
      <c r="V3646">
        <f>IF(porsche_data[[#This Row],[Transmission]]="Automatic",1,0)</f>
        <v>1</v>
      </c>
      <c r="W3646">
        <f>IF(porsche_data[[#This Row],[Transmission]]="PDK",1,0)</f>
        <v>0</v>
      </c>
      <c r="X3646" t="s">
        <v>46</v>
      </c>
      <c r="Y3646">
        <f>IF(porsche_data[[#This Row],[Drive]]="Rear drive",0,1)</f>
        <v>1</v>
      </c>
      <c r="Z3646" t="s">
        <v>23</v>
      </c>
      <c r="AA3646" t="s">
        <v>68</v>
      </c>
      <c r="AB3646">
        <f>IF(OR(porsche_data[[#This Row],[Interior Color]]="Black",porsche_data[[#This Row],[Interior Color]]="Beige",porsche_data[[#This Row],[Interior Color]]="Brown",porsche_data[[#This Row],[Interior Color]]="Grey"),0,1)</f>
        <v>0</v>
      </c>
      <c r="AC3646" t="s">
        <v>47</v>
      </c>
      <c r="AD36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47" spans="1:30" hidden="1" x14ac:dyDescent="0.2">
      <c r="A3647" t="s">
        <v>1826</v>
      </c>
      <c r="C3647" t="e">
        <f>ABS((porsche_data[[#This Row],[Price]]-#REF!)/#REF!)</f>
        <v>#REF!</v>
      </c>
      <c r="D3647" t="s">
        <v>128</v>
      </c>
      <c r="E3647" t="s">
        <v>2005</v>
      </c>
      <c r="F3647">
        <f>IF(OR(ISNUMBER(SEARCH(" 4S",porsche_data[[#This Row],[Model]])), ISNUMBER(SEARCH(" S",porsche_data[[#This Row],[Model]]))),1,0)</f>
        <v>0</v>
      </c>
      <c r="G3647">
        <f>IF(ISNUMBER(SEARCH("Turbo",porsche_data[[#This Row],[Model]])),1,0)</f>
        <v>0</v>
      </c>
      <c r="H3647">
        <f>IF(ISNUMBER(SEARCH("GT",porsche_data[[#This Row],[Model]])),1,0)</f>
        <v>0</v>
      </c>
      <c r="I3647">
        <f>IF(ISNUMBER(SEARCH("RS",porsche_data[[#This Row],[Model]])),1,0)</f>
        <v>0</v>
      </c>
      <c r="J3647">
        <f>IF(ISNUMBER(SEARCH("Targa",porsche_data[[#This Row],[Body]])),1,0)</f>
        <v>0</v>
      </c>
      <c r="K3647">
        <f>IF(ISNUMBER(SEARCH("Cabriolet",porsche_data[[#This Row],[Body]])),1,0)</f>
        <v>0</v>
      </c>
      <c r="L3647" t="s">
        <v>44</v>
      </c>
      <c r="N3647" t="s">
        <v>4629</v>
      </c>
      <c r="O3647" t="str">
        <f>IF(ISNUMBER(SEARCH("km",porsche_data[[#This Row],[Mileage0]])),porsche_data[[#This Row],[Mileage0]],"")</f>
        <v>36602 km</v>
      </c>
      <c r="P3647" t="s">
        <v>1140</v>
      </c>
      <c r="R3647" t="s">
        <v>39</v>
      </c>
      <c r="T3647" t="s">
        <v>20</v>
      </c>
      <c r="U3647" t="s">
        <v>31</v>
      </c>
      <c r="V3647">
        <f>IF(porsche_data[[#This Row],[Transmission]]="Automatic",1,0)</f>
        <v>0</v>
      </c>
      <c r="W3647">
        <f>IF(porsche_data[[#This Row],[Transmission]]="PDK",1,0)</f>
        <v>1</v>
      </c>
      <c r="X3647" t="s">
        <v>22</v>
      </c>
      <c r="Y3647">
        <f>IF(porsche_data[[#This Row],[Drive]]="Rear drive",0,1)</f>
        <v>0</v>
      </c>
      <c r="Z3647" t="s">
        <v>23</v>
      </c>
      <c r="AA3647" t="s">
        <v>24</v>
      </c>
      <c r="AB3647">
        <f>IF(OR(porsche_data[[#This Row],[Interior Color]]="Black",porsche_data[[#This Row],[Interior Color]]="Beige",porsche_data[[#This Row],[Interior Color]]="Brown",porsche_data[[#This Row],[Interior Color]]="Grey"),0,1)</f>
        <v>0</v>
      </c>
      <c r="AC3647" t="s">
        <v>589</v>
      </c>
      <c r="AD36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48" spans="1:30" x14ac:dyDescent="0.2">
      <c r="A3648" t="s">
        <v>2470</v>
      </c>
      <c r="B3648">
        <v>67950</v>
      </c>
      <c r="C3648">
        <f>ABS((porsche_data[[#This Row],[Price]]-AVERAGE(B3580:B8035))/_xlfn.STDEV.P(B3580:B8035))</f>
        <v>1.1133198448462469</v>
      </c>
      <c r="D3648" t="s">
        <v>143</v>
      </c>
      <c r="E3648" t="s">
        <v>891</v>
      </c>
      <c r="F3648">
        <f>IF(OR(ISNUMBER(SEARCH(" 4S",porsche_data[[#This Row],[Model]])), ISNUMBER(SEARCH(" S",porsche_data[[#This Row],[Model]]))),1,0)</f>
        <v>0</v>
      </c>
      <c r="G3648">
        <f>IF(ISNUMBER(SEARCH("Turbo",porsche_data[[#This Row],[Model]])),1,0)</f>
        <v>1</v>
      </c>
      <c r="H3648">
        <f>IF(ISNUMBER(SEARCH("GT",porsche_data[[#This Row],[Model]])),1,0)</f>
        <v>0</v>
      </c>
      <c r="I3648">
        <f>IF(ISNUMBER(SEARCH("RS",porsche_data[[#This Row],[Model]])),1,0)</f>
        <v>0</v>
      </c>
      <c r="J3648">
        <f>IF(ISNUMBER(SEARCH("Targa",porsche_data[[#This Row],[Body]])),1,0)</f>
        <v>0</v>
      </c>
      <c r="K3648">
        <f>IF(ISNUMBER(SEARCH("Cabriolet",porsche_data[[#This Row],[Body]])),1,0)</f>
        <v>0</v>
      </c>
      <c r="L3648" t="s">
        <v>44</v>
      </c>
      <c r="M3648">
        <v>997</v>
      </c>
      <c r="N3648" t="s">
        <v>2471</v>
      </c>
      <c r="O3648" s="3">
        <f>1*(LEFT(porsche_data[[#This Row],[Mileage0]],FIND(" ",porsche_data[[#This Row],[Mileage0]])-1))</f>
        <v>172870</v>
      </c>
      <c r="P3648" t="s">
        <v>178</v>
      </c>
      <c r="Q3648">
        <v>480</v>
      </c>
      <c r="R3648" t="s">
        <v>19</v>
      </c>
      <c r="S3648">
        <f>1*(LEFT(porsche_data[[#This Row],[Cylinder Capacity]],FIND(" ",porsche_data[[#This Row],[Cylinder Capacity]])-1))</f>
        <v>3.6</v>
      </c>
      <c r="T3648" t="s">
        <v>20</v>
      </c>
      <c r="U3648" t="s">
        <v>31</v>
      </c>
      <c r="V3648">
        <f>IF(porsche_data[[#This Row],[Transmission]]="Automatic",1,0)</f>
        <v>0</v>
      </c>
      <c r="W3648">
        <f>IF(porsche_data[[#This Row],[Transmission]]="PDK",1,0)</f>
        <v>1</v>
      </c>
      <c r="X3648" t="s">
        <v>46</v>
      </c>
      <c r="Y3648">
        <f>IF(porsche_data[[#This Row],[Drive]]="Rear drive",0,1)</f>
        <v>1</v>
      </c>
      <c r="Z3648" t="s">
        <v>23</v>
      </c>
      <c r="AA3648" t="s">
        <v>24</v>
      </c>
      <c r="AB3648">
        <f>IF(OR(porsche_data[[#This Row],[Interior Color]]="Black",porsche_data[[#This Row],[Interior Color]]="Beige",porsche_data[[#This Row],[Interior Color]]="Brown",porsche_data[[#This Row],[Interior Color]]="Grey"),0,1)</f>
        <v>0</v>
      </c>
      <c r="AC3648" t="s">
        <v>99</v>
      </c>
      <c r="AD36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49" spans="1:30" x14ac:dyDescent="0.2">
      <c r="A3649" t="s">
        <v>2470</v>
      </c>
      <c r="B3649">
        <v>67950</v>
      </c>
      <c r="C3649">
        <f>ABS((porsche_data[[#This Row],[Price]]-AVERAGE(B3581:B8036))/_xlfn.STDEV.P(B3581:B8036))</f>
        <v>1.1186960655104261</v>
      </c>
      <c r="D3649" t="s">
        <v>303</v>
      </c>
      <c r="E3649" t="s">
        <v>216</v>
      </c>
      <c r="F3649">
        <f>IF(OR(ISNUMBER(SEARCH(" 4S",porsche_data[[#This Row],[Model]])), ISNUMBER(SEARCH(" S",porsche_data[[#This Row],[Model]]))),1,0)</f>
        <v>1</v>
      </c>
      <c r="G3649">
        <f>IF(ISNUMBER(SEARCH("Turbo",porsche_data[[#This Row],[Model]])),1,0)</f>
        <v>0</v>
      </c>
      <c r="H3649">
        <f>IF(ISNUMBER(SEARCH("GT",porsche_data[[#This Row],[Model]])),1,0)</f>
        <v>0</v>
      </c>
      <c r="I3649">
        <f>IF(ISNUMBER(SEARCH("RS",porsche_data[[#This Row],[Model]])),1,0)</f>
        <v>0</v>
      </c>
      <c r="J3649">
        <f>IF(ISNUMBER(SEARCH("Targa",porsche_data[[#This Row],[Body]])),1,0)</f>
        <v>0</v>
      </c>
      <c r="K3649">
        <f>IF(ISNUMBER(SEARCH("Cabriolet",porsche_data[[#This Row],[Body]])),1,0)</f>
        <v>0</v>
      </c>
      <c r="L3649" t="s">
        <v>44</v>
      </c>
      <c r="M3649">
        <v>997</v>
      </c>
      <c r="N3649" t="s">
        <v>4296</v>
      </c>
      <c r="O3649" s="3">
        <f>1*(LEFT(porsche_data[[#This Row],[Mileage0]],FIND(" ",porsche_data[[#This Row],[Mileage0]])-1))</f>
        <v>88750</v>
      </c>
      <c r="P3649" t="s">
        <v>182</v>
      </c>
      <c r="Q3649">
        <v>385</v>
      </c>
      <c r="R3649" t="s">
        <v>88</v>
      </c>
      <c r="S3649">
        <f>1*(LEFT(porsche_data[[#This Row],[Cylinder Capacity]],FIND(" ",porsche_data[[#This Row],[Cylinder Capacity]])-1))</f>
        <v>3.8</v>
      </c>
      <c r="T3649" t="s">
        <v>20</v>
      </c>
      <c r="U3649" t="s">
        <v>31</v>
      </c>
      <c r="V3649">
        <f>IF(porsche_data[[#This Row],[Transmission]]="Automatic",1,0)</f>
        <v>0</v>
      </c>
      <c r="W3649">
        <f>IF(porsche_data[[#This Row],[Transmission]]="PDK",1,0)</f>
        <v>1</v>
      </c>
      <c r="X3649" t="s">
        <v>22</v>
      </c>
      <c r="Y3649">
        <f>IF(porsche_data[[#This Row],[Drive]]="Rear drive",0,1)</f>
        <v>0</v>
      </c>
      <c r="Z3649" t="s">
        <v>23</v>
      </c>
      <c r="AA3649" t="s">
        <v>24</v>
      </c>
      <c r="AB3649">
        <f>IF(OR(porsche_data[[#This Row],[Interior Color]]="Black",porsche_data[[#This Row],[Interior Color]]="Beige",porsche_data[[#This Row],[Interior Color]]="Brown",porsche_data[[#This Row],[Interior Color]]="Grey"),0,1)</f>
        <v>0</v>
      </c>
      <c r="AC3649" t="s">
        <v>24</v>
      </c>
      <c r="AD36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50" spans="1:30" hidden="1" x14ac:dyDescent="0.2">
      <c r="A3650" t="s">
        <v>1826</v>
      </c>
      <c r="C3650" t="e">
        <f>ABS((porsche_data[[#This Row],[Price]]-#REF!)/#REF!)</f>
        <v>#REF!</v>
      </c>
      <c r="D3650" t="s">
        <v>128</v>
      </c>
      <c r="E3650" t="s">
        <v>2005</v>
      </c>
      <c r="F3650">
        <f>IF(OR(ISNUMBER(SEARCH(" 4S",porsche_data[[#This Row],[Model]])), ISNUMBER(SEARCH(" S",porsche_data[[#This Row],[Model]]))),1,0)</f>
        <v>0</v>
      </c>
      <c r="G3650">
        <f>IF(ISNUMBER(SEARCH("Turbo",porsche_data[[#This Row],[Model]])),1,0)</f>
        <v>0</v>
      </c>
      <c r="H3650">
        <f>IF(ISNUMBER(SEARCH("GT",porsche_data[[#This Row],[Model]])),1,0)</f>
        <v>0</v>
      </c>
      <c r="I3650">
        <f>IF(ISNUMBER(SEARCH("RS",porsche_data[[#This Row],[Model]])),1,0)</f>
        <v>0</v>
      </c>
      <c r="J3650">
        <f>IF(ISNUMBER(SEARCH("Targa",porsche_data[[#This Row],[Body]])),1,0)</f>
        <v>0</v>
      </c>
      <c r="K3650">
        <f>IF(ISNUMBER(SEARCH("Cabriolet",porsche_data[[#This Row],[Body]])),1,0)</f>
        <v>0</v>
      </c>
      <c r="L3650" t="s">
        <v>44</v>
      </c>
      <c r="N3650" t="s">
        <v>4629</v>
      </c>
      <c r="O3650" t="str">
        <f>IF(ISNUMBER(SEARCH("km",porsche_data[[#This Row],[Mileage0]])),porsche_data[[#This Row],[Mileage0]],"")</f>
        <v>36602 km</v>
      </c>
      <c r="P3650" t="s">
        <v>1140</v>
      </c>
      <c r="R3650" t="s">
        <v>39</v>
      </c>
      <c r="T3650" t="s">
        <v>20</v>
      </c>
      <c r="U3650" t="s">
        <v>31</v>
      </c>
      <c r="V3650">
        <f>IF(porsche_data[[#This Row],[Transmission]]="Automatic",1,0)</f>
        <v>0</v>
      </c>
      <c r="W3650">
        <f>IF(porsche_data[[#This Row],[Transmission]]="PDK",1,0)</f>
        <v>1</v>
      </c>
      <c r="X3650" t="s">
        <v>22</v>
      </c>
      <c r="Y3650">
        <f>IF(porsche_data[[#This Row],[Drive]]="Rear drive",0,1)</f>
        <v>0</v>
      </c>
      <c r="Z3650" t="s">
        <v>23</v>
      </c>
      <c r="AA3650" t="s">
        <v>24</v>
      </c>
      <c r="AB3650">
        <f>IF(OR(porsche_data[[#This Row],[Interior Color]]="Black",porsche_data[[#This Row],[Interior Color]]="Beige",porsche_data[[#This Row],[Interior Color]]="Brown",porsche_data[[#This Row],[Interior Color]]="Grey"),0,1)</f>
        <v>0</v>
      </c>
      <c r="AC3650" t="s">
        <v>589</v>
      </c>
      <c r="AD36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51" spans="1:30" hidden="1" x14ac:dyDescent="0.2">
      <c r="A3651" t="s">
        <v>1757</v>
      </c>
      <c r="B3651">
        <v>67900</v>
      </c>
      <c r="C3651" t="e">
        <f>ABS((porsche_data[[#This Row],[Price]]-#REF!)/#REF!)</f>
        <v>#REF!</v>
      </c>
      <c r="D3651" t="s">
        <v>1519</v>
      </c>
      <c r="E3651" t="s">
        <v>642</v>
      </c>
      <c r="F3651">
        <f>IF(OR(ISNUMBER(SEARCH(" 4S",porsche_data[[#This Row],[Model]])), ISNUMBER(SEARCH(" S",porsche_data[[#This Row],[Model]]))),1,0)</f>
        <v>1</v>
      </c>
      <c r="G3651">
        <f>IF(ISNUMBER(SEARCH("Turbo",porsche_data[[#This Row],[Model]])),1,0)</f>
        <v>0</v>
      </c>
      <c r="H3651">
        <f>IF(ISNUMBER(SEARCH("GT",porsche_data[[#This Row],[Model]])),1,0)</f>
        <v>0</v>
      </c>
      <c r="I3651">
        <f>IF(ISNUMBER(SEARCH("RS",porsche_data[[#This Row],[Model]])),1,0)</f>
        <v>0</v>
      </c>
      <c r="J3651">
        <f>IF(ISNUMBER(SEARCH("Targa",porsche_data[[#This Row],[Body]])),1,0)</f>
        <v>1</v>
      </c>
      <c r="K3651">
        <f>IF(ISNUMBER(SEARCH("Cabriolet",porsche_data[[#This Row],[Body]])),1,0)</f>
        <v>0</v>
      </c>
      <c r="L3651" t="s">
        <v>36</v>
      </c>
      <c r="N3651" t="s">
        <v>1758</v>
      </c>
      <c r="O3651" t="str">
        <f>IF(ISNUMBER(SEARCH("km",porsche_data[[#This Row],[Mileage0]])),porsche_data[[#This Row],[Mileage0]],"")</f>
        <v>257000 km</v>
      </c>
      <c r="P3651" t="s">
        <v>435</v>
      </c>
      <c r="R3651" t="s">
        <v>67</v>
      </c>
      <c r="T3651" t="s">
        <v>20</v>
      </c>
      <c r="U3651" t="s">
        <v>21</v>
      </c>
      <c r="V3651">
        <f>IF(porsche_data[[#This Row],[Transmission]]="Automatic",1,0)</f>
        <v>0</v>
      </c>
      <c r="W3651">
        <f>IF(porsche_data[[#This Row],[Transmission]]="PDK",1,0)</f>
        <v>0</v>
      </c>
      <c r="X3651" t="s">
        <v>22</v>
      </c>
      <c r="Y3651">
        <f>IF(porsche_data[[#This Row],[Drive]]="Rear drive",0,1)</f>
        <v>0</v>
      </c>
      <c r="Z3651" t="s">
        <v>23</v>
      </c>
      <c r="AA3651" t="s">
        <v>54</v>
      </c>
      <c r="AB3651">
        <f>IF(OR(porsche_data[[#This Row],[Interior Color]]="Black",porsche_data[[#This Row],[Interior Color]]="Beige",porsche_data[[#This Row],[Interior Color]]="Brown",porsche_data[[#This Row],[Interior Color]]="Grey"),0,1)</f>
        <v>1</v>
      </c>
      <c r="AC3651" t="s">
        <v>54</v>
      </c>
      <c r="AD36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52" spans="1:30" x14ac:dyDescent="0.2">
      <c r="A3652" t="s">
        <v>1757</v>
      </c>
      <c r="B3652">
        <v>67900</v>
      </c>
      <c r="C3652">
        <f>ABS((porsche_data[[#This Row],[Price]]-AVERAGE(B3584:B8039))/_xlfn.STDEV.P(B3584:B8039))</f>
        <v>1.1140839218214991</v>
      </c>
      <c r="D3652" t="s">
        <v>433</v>
      </c>
      <c r="E3652" t="s">
        <v>505</v>
      </c>
      <c r="F3652">
        <f>IF(OR(ISNUMBER(SEARCH(" 4S",porsche_data[[#This Row],[Model]])), ISNUMBER(SEARCH(" S",porsche_data[[#This Row],[Model]]))),1,0)</f>
        <v>0</v>
      </c>
      <c r="G3652">
        <f>IF(ISNUMBER(SEARCH("Turbo",porsche_data[[#This Row],[Model]])),1,0)</f>
        <v>0</v>
      </c>
      <c r="H3652">
        <f>IF(ISNUMBER(SEARCH("GT",porsche_data[[#This Row],[Model]])),1,0)</f>
        <v>0</v>
      </c>
      <c r="I3652">
        <f>IF(ISNUMBER(SEARCH("RS",porsche_data[[#This Row],[Model]])),1,0)</f>
        <v>0</v>
      </c>
      <c r="J3652">
        <f>IF(ISNUMBER(SEARCH("Targa",porsche_data[[#This Row],[Body]])),1,0)</f>
        <v>0</v>
      </c>
      <c r="K3652">
        <f>IF(ISNUMBER(SEARCH("Cabriolet",porsche_data[[#This Row],[Body]])),1,0)</f>
        <v>0</v>
      </c>
      <c r="L3652" t="s">
        <v>44</v>
      </c>
      <c r="M3652">
        <v>911</v>
      </c>
      <c r="N3652" t="s">
        <v>2507</v>
      </c>
      <c r="O3652" s="3">
        <f>1*(LEFT(porsche_data[[#This Row],[Mileage0]],FIND(" ",porsche_data[[#This Row],[Mileage0]])-1))</f>
        <v>288000</v>
      </c>
      <c r="P3652" t="s">
        <v>59</v>
      </c>
      <c r="Q3652">
        <v>231</v>
      </c>
      <c r="R3652" t="s">
        <v>60</v>
      </c>
      <c r="S3652">
        <f>1*(LEFT(porsche_data[[#This Row],[Cylinder Capacity]],FIND(" ",porsche_data[[#This Row],[Cylinder Capacity]])-1))</f>
        <v>3.2</v>
      </c>
      <c r="T3652" t="s">
        <v>20</v>
      </c>
      <c r="U3652" t="s">
        <v>21</v>
      </c>
      <c r="V3652">
        <f>IF(porsche_data[[#This Row],[Transmission]]="Automatic",1,0)</f>
        <v>0</v>
      </c>
      <c r="W3652">
        <f>IF(porsche_data[[#This Row],[Transmission]]="PDK",1,0)</f>
        <v>0</v>
      </c>
      <c r="X3652" t="s">
        <v>22</v>
      </c>
      <c r="Y3652">
        <f>IF(porsche_data[[#This Row],[Drive]]="Rear drive",0,1)</f>
        <v>0</v>
      </c>
      <c r="Z3652" t="s">
        <v>23</v>
      </c>
      <c r="AA3652" t="s">
        <v>54</v>
      </c>
      <c r="AB3652">
        <f>IF(OR(porsche_data[[#This Row],[Interior Color]]="Black",porsche_data[[#This Row],[Interior Color]]="Beige",porsche_data[[#This Row],[Interior Color]]="Brown",porsche_data[[#This Row],[Interior Color]]="Grey"),0,1)</f>
        <v>1</v>
      </c>
      <c r="AC3652" t="s">
        <v>54</v>
      </c>
      <c r="AD36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53" spans="1:30" hidden="1" x14ac:dyDescent="0.2">
      <c r="A3653" t="s">
        <v>4632</v>
      </c>
      <c r="C3653" t="e">
        <f>ABS((porsche_data[[#This Row],[Price]]-#REF!)/#REF!)</f>
        <v>#REF!</v>
      </c>
      <c r="D3653" t="s">
        <v>1035</v>
      </c>
      <c r="E3653" t="s">
        <v>4633</v>
      </c>
      <c r="F3653">
        <f>IF(OR(ISNUMBER(SEARCH(" 4S",porsche_data[[#This Row],[Model]])), ISNUMBER(SEARCH(" S",porsche_data[[#This Row],[Model]]))),1,0)</f>
        <v>0</v>
      </c>
      <c r="G3653">
        <f>IF(ISNUMBER(SEARCH("Turbo",porsche_data[[#This Row],[Model]])),1,0)</f>
        <v>0</v>
      </c>
      <c r="H3653">
        <f>IF(ISNUMBER(SEARCH("GT",porsche_data[[#This Row],[Model]])),1,0)</f>
        <v>0</v>
      </c>
      <c r="I3653">
        <f>IF(ISNUMBER(SEARCH("RS",porsche_data[[#This Row],[Model]])),1,0)</f>
        <v>0</v>
      </c>
      <c r="J3653">
        <f>IF(ISNUMBER(SEARCH("Targa",porsche_data[[#This Row],[Body]])),1,0)</f>
        <v>0</v>
      </c>
      <c r="K3653">
        <f>IF(ISNUMBER(SEARCH("Cabriolet",porsche_data[[#This Row],[Body]])),1,0)</f>
        <v>1</v>
      </c>
      <c r="L3653" t="s">
        <v>16</v>
      </c>
      <c r="N3653" t="s">
        <v>2659</v>
      </c>
      <c r="O3653" t="str">
        <f>IF(ISNUMBER(SEARCH("km",porsche_data[[#This Row],[Mileage0]])),porsche_data[[#This Row],[Mileage0]],"")</f>
        <v>9999 km</v>
      </c>
      <c r="P3653" t="s">
        <v>4634</v>
      </c>
      <c r="R3653" t="s">
        <v>213</v>
      </c>
      <c r="T3653" t="s">
        <v>20</v>
      </c>
      <c r="U3653" t="s">
        <v>21</v>
      </c>
      <c r="V3653">
        <f>IF(porsche_data[[#This Row],[Transmission]]="Automatic",1,0)</f>
        <v>0</v>
      </c>
      <c r="W3653">
        <f>IF(porsche_data[[#This Row],[Transmission]]="PDK",1,0)</f>
        <v>0</v>
      </c>
      <c r="X3653" t="s">
        <v>22</v>
      </c>
      <c r="Y3653">
        <f>IF(porsche_data[[#This Row],[Drive]]="Rear drive",0,1)</f>
        <v>0</v>
      </c>
      <c r="Z3653" t="s">
        <v>2630</v>
      </c>
      <c r="AA3653" t="s">
        <v>116</v>
      </c>
      <c r="AB3653">
        <f>IF(OR(porsche_data[[#This Row],[Interior Color]]="Black",porsche_data[[#This Row],[Interior Color]]="Beige",porsche_data[[#This Row],[Interior Color]]="Brown",porsche_data[[#This Row],[Interior Color]]="Grey"),0,1)</f>
        <v>1</v>
      </c>
      <c r="AC3653" t="s">
        <v>116</v>
      </c>
      <c r="AD36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54" spans="1:30" hidden="1" x14ac:dyDescent="0.2">
      <c r="A3654" t="s">
        <v>25</v>
      </c>
      <c r="C3654" t="e">
        <f>ABS((porsche_data[[#This Row],[Price]]-#REF!)/#REF!)</f>
        <v>#REF!</v>
      </c>
      <c r="D3654" t="s">
        <v>152</v>
      </c>
      <c r="E3654" t="s">
        <v>102</v>
      </c>
      <c r="F3654">
        <f>IF(OR(ISNUMBER(SEARCH(" 4S",porsche_data[[#This Row],[Model]])), ISNUMBER(SEARCH(" S",porsche_data[[#This Row],[Model]]))),1,0)</f>
        <v>0</v>
      </c>
      <c r="G3654">
        <f>IF(ISNUMBER(SEARCH("Turbo",porsche_data[[#This Row],[Model]])),1,0)</f>
        <v>0</v>
      </c>
      <c r="H3654">
        <f>IF(ISNUMBER(SEARCH("GT",porsche_data[[#This Row],[Model]])),1,0)</f>
        <v>0</v>
      </c>
      <c r="I3654">
        <f>IF(ISNUMBER(SEARCH("RS",porsche_data[[#This Row],[Model]])),1,0)</f>
        <v>0</v>
      </c>
      <c r="J3654">
        <f>IF(ISNUMBER(SEARCH("Targa",porsche_data[[#This Row],[Body]])),1,0)</f>
        <v>0</v>
      </c>
      <c r="K3654">
        <f>IF(ISNUMBER(SEARCH("Cabriolet",porsche_data[[#This Row],[Body]])),1,0)</f>
        <v>0</v>
      </c>
      <c r="L3654" t="s">
        <v>44</v>
      </c>
      <c r="N3654" t="s">
        <v>25</v>
      </c>
      <c r="O3654" t="str">
        <f>IF(ISNUMBER(SEARCH("km",porsche_data[[#This Row],[Mileage0]])),porsche_data[[#This Row],[Mileage0]],"")</f>
        <v/>
      </c>
      <c r="P3654" t="s">
        <v>289</v>
      </c>
      <c r="R3654" t="s">
        <v>2684</v>
      </c>
      <c r="T3654" t="s">
        <v>20</v>
      </c>
      <c r="U3654" t="s">
        <v>21</v>
      </c>
      <c r="V3654">
        <f>IF(porsche_data[[#This Row],[Transmission]]="Automatic",1,0)</f>
        <v>0</v>
      </c>
      <c r="W3654">
        <f>IF(porsche_data[[#This Row],[Transmission]]="PDK",1,0)</f>
        <v>0</v>
      </c>
      <c r="X3654" t="s">
        <v>22</v>
      </c>
      <c r="Y3654">
        <f>IF(porsche_data[[#This Row],[Drive]]="Rear drive",0,1)</f>
        <v>0</v>
      </c>
      <c r="Z3654" t="s">
        <v>23</v>
      </c>
      <c r="AA3654" t="s">
        <v>250</v>
      </c>
      <c r="AB3654">
        <f>IF(OR(porsche_data[[#This Row],[Interior Color]]="Black",porsche_data[[#This Row],[Interior Color]]="Beige",porsche_data[[#This Row],[Interior Color]]="Brown",porsche_data[[#This Row],[Interior Color]]="Grey"),0,1)</f>
        <v>0</v>
      </c>
      <c r="AC3654" t="s">
        <v>61</v>
      </c>
      <c r="AD36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55" spans="1:30" hidden="1" x14ac:dyDescent="0.2">
      <c r="A3655" t="s">
        <v>25</v>
      </c>
      <c r="C3655" t="e">
        <f>ABS((porsche_data[[#This Row],[Price]]-#REF!)/#REF!)</f>
        <v>#REF!</v>
      </c>
      <c r="D3655" t="s">
        <v>25</v>
      </c>
      <c r="E3655" t="s">
        <v>25</v>
      </c>
      <c r="F3655">
        <f>IF(OR(ISNUMBER(SEARCH(" 4S",porsche_data[[#This Row],[Model]])), ISNUMBER(SEARCH(" S",porsche_data[[#This Row],[Model]]))),1,0)</f>
        <v>0</v>
      </c>
      <c r="G3655">
        <f>IF(ISNUMBER(SEARCH("Turbo",porsche_data[[#This Row],[Model]])),1,0)</f>
        <v>0</v>
      </c>
      <c r="H3655">
        <f>IF(ISNUMBER(SEARCH("GT",porsche_data[[#This Row],[Model]])),1,0)</f>
        <v>0</v>
      </c>
      <c r="I3655">
        <f>IF(ISNUMBER(SEARCH("RS",porsche_data[[#This Row],[Model]])),1,0)</f>
        <v>0</v>
      </c>
      <c r="J3655">
        <f>IF(ISNUMBER(SEARCH("Targa",porsche_data[[#This Row],[Body]])),1,0)</f>
        <v>0</v>
      </c>
      <c r="K3655">
        <f>IF(ISNUMBER(SEARCH("Cabriolet",porsche_data[[#This Row],[Body]])),1,0)</f>
        <v>0</v>
      </c>
      <c r="L3655" t="s">
        <v>25</v>
      </c>
      <c r="N3655" t="s">
        <v>25</v>
      </c>
      <c r="O3655" t="str">
        <f>IF(ISNUMBER(SEARCH("km",porsche_data[[#This Row],[Mileage0]])),porsche_data[[#This Row],[Mileage0]],"")</f>
        <v/>
      </c>
      <c r="P3655" t="s">
        <v>25</v>
      </c>
      <c r="R3655" t="s">
        <v>25</v>
      </c>
      <c r="T3655" t="s">
        <v>25</v>
      </c>
      <c r="U3655" t="s">
        <v>25</v>
      </c>
      <c r="V3655">
        <f>IF(porsche_data[[#This Row],[Transmission]]="Automatic",1,0)</f>
        <v>0</v>
      </c>
      <c r="W3655">
        <f>IF(porsche_data[[#This Row],[Transmission]]="PDK",1,0)</f>
        <v>0</v>
      </c>
      <c r="X3655" t="s">
        <v>25</v>
      </c>
      <c r="Y3655">
        <f>IF(porsche_data[[#This Row],[Drive]]="Rear drive",0,1)</f>
        <v>1</v>
      </c>
      <c r="Z3655" t="s">
        <v>25</v>
      </c>
      <c r="AA3655" t="s">
        <v>25</v>
      </c>
      <c r="AB3655">
        <f>IF(OR(porsche_data[[#This Row],[Interior Color]]="Black",porsche_data[[#This Row],[Interior Color]]="Beige",porsche_data[[#This Row],[Interior Color]]="Brown",porsche_data[[#This Row],[Interior Color]]="Grey"),0,1)</f>
        <v>1</v>
      </c>
      <c r="AC3655" t="s">
        <v>25</v>
      </c>
      <c r="AD36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56" spans="1:30" hidden="1" x14ac:dyDescent="0.2">
      <c r="A3656" t="s">
        <v>25</v>
      </c>
      <c r="C3656" t="e">
        <f>ABS((porsche_data[[#This Row],[Price]]-#REF!)/#REF!)</f>
        <v>#REF!</v>
      </c>
      <c r="D3656" t="s">
        <v>14</v>
      </c>
      <c r="E3656" t="s">
        <v>230</v>
      </c>
      <c r="F3656">
        <f>IF(OR(ISNUMBER(SEARCH(" 4S",porsche_data[[#This Row],[Model]])), ISNUMBER(SEARCH(" S",porsche_data[[#This Row],[Model]]))),1,0)</f>
        <v>0</v>
      </c>
      <c r="G3656">
        <f>IF(ISNUMBER(SEARCH("Turbo",porsche_data[[#This Row],[Model]])),1,0)</f>
        <v>0</v>
      </c>
      <c r="H3656">
        <f>IF(ISNUMBER(SEARCH("GT",porsche_data[[#This Row],[Model]])),1,0)</f>
        <v>0</v>
      </c>
      <c r="I3656">
        <f>IF(ISNUMBER(SEARCH("RS",porsche_data[[#This Row],[Model]])),1,0)</f>
        <v>0</v>
      </c>
      <c r="J3656">
        <f>IF(ISNUMBER(SEARCH("Targa",porsche_data[[#This Row],[Body]])),1,0)</f>
        <v>0</v>
      </c>
      <c r="K3656">
        <f>IF(ISNUMBER(SEARCH("Cabriolet",porsche_data[[#This Row],[Body]])),1,0)</f>
        <v>1</v>
      </c>
      <c r="L3656" t="s">
        <v>16</v>
      </c>
      <c r="N3656" t="s">
        <v>4635</v>
      </c>
      <c r="O3656" t="str">
        <f>IF(ISNUMBER(SEARCH("km",porsche_data[[#This Row],[Mileage0]])),porsche_data[[#This Row],[Mileage0]],"")</f>
        <v>142200 km</v>
      </c>
      <c r="P3656" t="s">
        <v>18</v>
      </c>
      <c r="R3656" t="s">
        <v>19</v>
      </c>
      <c r="T3656" t="s">
        <v>20</v>
      </c>
      <c r="U3656" t="s">
        <v>21</v>
      </c>
      <c r="V3656">
        <f>IF(porsche_data[[#This Row],[Transmission]]="Automatic",1,0)</f>
        <v>0</v>
      </c>
      <c r="W3656">
        <f>IF(porsche_data[[#This Row],[Transmission]]="PDK",1,0)</f>
        <v>0</v>
      </c>
      <c r="X3656" t="s">
        <v>22</v>
      </c>
      <c r="Y3656">
        <f>IF(porsche_data[[#This Row],[Drive]]="Rear drive",0,1)</f>
        <v>0</v>
      </c>
      <c r="Z3656" t="s">
        <v>23</v>
      </c>
      <c r="AA3656" t="s">
        <v>32</v>
      </c>
      <c r="AB3656">
        <f>IF(OR(porsche_data[[#This Row],[Interior Color]]="Black",porsche_data[[#This Row],[Interior Color]]="Beige",porsche_data[[#This Row],[Interior Color]]="Brown",porsche_data[[#This Row],[Interior Color]]="Grey"),0,1)</f>
        <v>0</v>
      </c>
      <c r="AC3656" t="s">
        <v>24</v>
      </c>
      <c r="AD36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57" spans="1:30" hidden="1" x14ac:dyDescent="0.2">
      <c r="A3657" t="s">
        <v>4636</v>
      </c>
      <c r="C3657" t="e">
        <f>ABS((porsche_data[[#This Row],[Price]]-#REF!)/#REF!)</f>
        <v>#REF!</v>
      </c>
      <c r="D3657" t="s">
        <v>225</v>
      </c>
      <c r="E3657" t="s">
        <v>1066</v>
      </c>
      <c r="F3657">
        <f>IF(OR(ISNUMBER(SEARCH(" 4S",porsche_data[[#This Row],[Model]])), ISNUMBER(SEARCH(" S",porsche_data[[#This Row],[Model]]))),1,0)</f>
        <v>0</v>
      </c>
      <c r="G3657">
        <f>IF(ISNUMBER(SEARCH("Turbo",porsche_data[[#This Row],[Model]])),1,0)</f>
        <v>0</v>
      </c>
      <c r="H3657">
        <f>IF(ISNUMBER(SEARCH("GT",porsche_data[[#This Row],[Model]])),1,0)</f>
        <v>0</v>
      </c>
      <c r="I3657">
        <f>IF(ISNUMBER(SEARCH("RS",porsche_data[[#This Row],[Model]])),1,0)</f>
        <v>1</v>
      </c>
      <c r="J3657">
        <f>IF(ISNUMBER(SEARCH("Targa",porsche_data[[#This Row],[Body]])),1,0)</f>
        <v>0</v>
      </c>
      <c r="K3657">
        <f>IF(ISNUMBER(SEARCH("Cabriolet",porsche_data[[#This Row],[Body]])),1,0)</f>
        <v>0</v>
      </c>
      <c r="L3657" t="s">
        <v>44</v>
      </c>
      <c r="N3657" t="s">
        <v>4637</v>
      </c>
      <c r="O3657" t="str">
        <f>IF(ISNUMBER(SEARCH("km",porsche_data[[#This Row],[Mileage0]])),porsche_data[[#This Row],[Mileage0]],"")</f>
        <v/>
      </c>
      <c r="P3657" t="s">
        <v>519</v>
      </c>
      <c r="R3657" t="s">
        <v>39</v>
      </c>
      <c r="T3657" t="s">
        <v>20</v>
      </c>
      <c r="U3657" t="s">
        <v>21</v>
      </c>
      <c r="V3657">
        <f>IF(porsche_data[[#This Row],[Transmission]]="Automatic",1,0)</f>
        <v>0</v>
      </c>
      <c r="W3657">
        <f>IF(porsche_data[[#This Row],[Transmission]]="PDK",1,0)</f>
        <v>0</v>
      </c>
      <c r="X3657" t="s">
        <v>22</v>
      </c>
      <c r="Y3657">
        <f>IF(porsche_data[[#This Row],[Drive]]="Rear drive",0,1)</f>
        <v>0</v>
      </c>
      <c r="Z3657" t="s">
        <v>23</v>
      </c>
      <c r="AA3657" t="s">
        <v>24</v>
      </c>
      <c r="AB3657">
        <f>IF(OR(porsche_data[[#This Row],[Interior Color]]="Black",porsche_data[[#This Row],[Interior Color]]="Beige",porsche_data[[#This Row],[Interior Color]]="Brown",porsche_data[[#This Row],[Interior Color]]="Grey"),0,1)</f>
        <v>0</v>
      </c>
      <c r="AC3657" t="s">
        <v>61</v>
      </c>
      <c r="AD36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58" spans="1:30" hidden="1" x14ac:dyDescent="0.2">
      <c r="A3658" t="s">
        <v>2099</v>
      </c>
      <c r="C3658" t="e">
        <f>ABS((porsche_data[[#This Row],[Price]]-#REF!)/#REF!)</f>
        <v>#REF!</v>
      </c>
      <c r="D3658" t="s">
        <v>320</v>
      </c>
      <c r="E3658" t="s">
        <v>321</v>
      </c>
      <c r="F3658">
        <f>IF(OR(ISNUMBER(SEARCH(" 4S",porsche_data[[#This Row],[Model]])), ISNUMBER(SEARCH(" S",porsche_data[[#This Row],[Model]]))),1,0)</f>
        <v>0</v>
      </c>
      <c r="G3658">
        <f>IF(ISNUMBER(SEARCH("Turbo",porsche_data[[#This Row],[Model]])),1,0)</f>
        <v>1</v>
      </c>
      <c r="H3658">
        <f>IF(ISNUMBER(SEARCH("GT",porsche_data[[#This Row],[Model]])),1,0)</f>
        <v>0</v>
      </c>
      <c r="I3658">
        <f>IF(ISNUMBER(SEARCH("RS",porsche_data[[#This Row],[Model]])),1,0)</f>
        <v>0</v>
      </c>
      <c r="J3658">
        <f>IF(ISNUMBER(SEARCH("Targa",porsche_data[[#This Row],[Body]])),1,0)</f>
        <v>0</v>
      </c>
      <c r="K3658">
        <f>IF(ISNUMBER(SEARCH("Cabriolet",porsche_data[[#This Row],[Body]])),1,0)</f>
        <v>0</v>
      </c>
      <c r="L3658" t="s">
        <v>44</v>
      </c>
      <c r="N3658" t="s">
        <v>2100</v>
      </c>
      <c r="O3658" t="str">
        <f>IF(ISNUMBER(SEARCH("km",porsche_data[[#This Row],[Mileage0]])),porsche_data[[#This Row],[Mileage0]],"")</f>
        <v>109650 km</v>
      </c>
      <c r="P3658" t="s">
        <v>73</v>
      </c>
      <c r="R3658" t="s">
        <v>19</v>
      </c>
      <c r="T3658" t="s">
        <v>20</v>
      </c>
      <c r="U3658" t="s">
        <v>21</v>
      </c>
      <c r="V3658">
        <f>IF(porsche_data[[#This Row],[Transmission]]="Automatic",1,0)</f>
        <v>0</v>
      </c>
      <c r="W3658">
        <f>IF(porsche_data[[#This Row],[Transmission]]="PDK",1,0)</f>
        <v>0</v>
      </c>
      <c r="X3658" t="s">
        <v>46</v>
      </c>
      <c r="Y3658">
        <f>IF(porsche_data[[#This Row],[Drive]]="Rear drive",0,1)</f>
        <v>1</v>
      </c>
      <c r="Z3658" t="s">
        <v>23</v>
      </c>
      <c r="AA3658" t="s">
        <v>54</v>
      </c>
      <c r="AB3658">
        <f>IF(OR(porsche_data[[#This Row],[Interior Color]]="Black",porsche_data[[#This Row],[Interior Color]]="Beige",porsche_data[[#This Row],[Interior Color]]="Brown",porsche_data[[#This Row],[Interior Color]]="Grey"),0,1)</f>
        <v>1</v>
      </c>
      <c r="AC3658" t="s">
        <v>99</v>
      </c>
      <c r="AD36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59" spans="1:30" hidden="1" x14ac:dyDescent="0.2">
      <c r="A3659" t="s">
        <v>25</v>
      </c>
      <c r="C3659" t="e">
        <f>ABS((porsche_data[[#This Row],[Price]]-#REF!)/#REF!)</f>
        <v>#REF!</v>
      </c>
      <c r="D3659" t="s">
        <v>874</v>
      </c>
      <c r="E3659" t="s">
        <v>1117</v>
      </c>
      <c r="F3659">
        <f>IF(OR(ISNUMBER(SEARCH(" 4S",porsche_data[[#This Row],[Model]])), ISNUMBER(SEARCH(" S",porsche_data[[#This Row],[Model]]))),1,0)</f>
        <v>0</v>
      </c>
      <c r="G3659">
        <f>IF(ISNUMBER(SEARCH("Turbo",porsche_data[[#This Row],[Model]])),1,0)</f>
        <v>0</v>
      </c>
      <c r="H3659">
        <f>IF(ISNUMBER(SEARCH("GT",porsche_data[[#This Row],[Model]])),1,0)</f>
        <v>1</v>
      </c>
      <c r="I3659">
        <f>IF(ISNUMBER(SEARCH("RS",porsche_data[[#This Row],[Model]])),1,0)</f>
        <v>0</v>
      </c>
      <c r="J3659">
        <f>IF(ISNUMBER(SEARCH("Targa",porsche_data[[#This Row],[Body]])),1,0)</f>
        <v>0</v>
      </c>
      <c r="K3659">
        <f>IF(ISNUMBER(SEARCH("Cabriolet",porsche_data[[#This Row],[Body]])),1,0)</f>
        <v>0</v>
      </c>
      <c r="L3659" t="s">
        <v>44</v>
      </c>
      <c r="N3659" t="s">
        <v>1529</v>
      </c>
      <c r="O3659" t="str">
        <f>IF(ISNUMBER(SEARCH("km",porsche_data[[#This Row],[Mileage0]])),porsche_data[[#This Row],[Mileage0]],"")</f>
        <v>31800 km</v>
      </c>
      <c r="P3659" t="s">
        <v>796</v>
      </c>
      <c r="R3659" t="s">
        <v>88</v>
      </c>
      <c r="T3659" t="s">
        <v>20</v>
      </c>
      <c r="U3659" t="s">
        <v>31</v>
      </c>
      <c r="V3659">
        <f>IF(porsche_data[[#This Row],[Transmission]]="Automatic",1,0)</f>
        <v>0</v>
      </c>
      <c r="W3659">
        <f>IF(porsche_data[[#This Row],[Transmission]]="PDK",1,0)</f>
        <v>1</v>
      </c>
      <c r="X3659" t="s">
        <v>46</v>
      </c>
      <c r="Y3659">
        <f>IF(porsche_data[[#This Row],[Drive]]="Rear drive",0,1)</f>
        <v>1</v>
      </c>
      <c r="Z3659" t="s">
        <v>23</v>
      </c>
      <c r="AA3659" t="s">
        <v>24</v>
      </c>
      <c r="AB3659">
        <f>IF(OR(porsche_data[[#This Row],[Interior Color]]="Black",porsche_data[[#This Row],[Interior Color]]="Beige",porsche_data[[#This Row],[Interior Color]]="Brown",porsche_data[[#This Row],[Interior Color]]="Grey"),0,1)</f>
        <v>0</v>
      </c>
      <c r="AC3659" t="s">
        <v>24</v>
      </c>
      <c r="AD36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60" spans="1:30" hidden="1" x14ac:dyDescent="0.2">
      <c r="A3660" t="s">
        <v>1757</v>
      </c>
      <c r="B3660">
        <v>67900</v>
      </c>
      <c r="C3660" t="e">
        <f>ABS((porsche_data[[#This Row],[Price]]-#REF!)/#REF!)</f>
        <v>#REF!</v>
      </c>
      <c r="D3660" t="s">
        <v>1519</v>
      </c>
      <c r="E3660" t="s">
        <v>642</v>
      </c>
      <c r="F3660">
        <f>IF(OR(ISNUMBER(SEARCH(" 4S",porsche_data[[#This Row],[Model]])), ISNUMBER(SEARCH(" S",porsche_data[[#This Row],[Model]]))),1,0)</f>
        <v>1</v>
      </c>
      <c r="G3660">
        <f>IF(ISNUMBER(SEARCH("Turbo",porsche_data[[#This Row],[Model]])),1,0)</f>
        <v>0</v>
      </c>
      <c r="H3660">
        <f>IF(ISNUMBER(SEARCH("GT",porsche_data[[#This Row],[Model]])),1,0)</f>
        <v>0</v>
      </c>
      <c r="I3660">
        <f>IF(ISNUMBER(SEARCH("RS",porsche_data[[#This Row],[Model]])),1,0)</f>
        <v>0</v>
      </c>
      <c r="J3660">
        <f>IF(ISNUMBER(SEARCH("Targa",porsche_data[[#This Row],[Body]])),1,0)</f>
        <v>1</v>
      </c>
      <c r="K3660">
        <f>IF(ISNUMBER(SEARCH("Cabriolet",porsche_data[[#This Row],[Body]])),1,0)</f>
        <v>0</v>
      </c>
      <c r="L3660" t="s">
        <v>36</v>
      </c>
      <c r="N3660" t="s">
        <v>3820</v>
      </c>
      <c r="O3660" t="str">
        <f>IF(ISNUMBER(SEARCH("km",porsche_data[[#This Row],[Mileage0]])),porsche_data[[#This Row],[Mileage0]],"")</f>
        <v>190213 km</v>
      </c>
      <c r="P3660" t="s">
        <v>25</v>
      </c>
      <c r="R3660" t="s">
        <v>2990</v>
      </c>
      <c r="T3660" t="s">
        <v>20</v>
      </c>
      <c r="U3660" t="s">
        <v>21</v>
      </c>
      <c r="V3660">
        <f>IF(porsche_data[[#This Row],[Transmission]]="Automatic",1,0)</f>
        <v>0</v>
      </c>
      <c r="W3660">
        <f>IF(porsche_data[[#This Row],[Transmission]]="PDK",1,0)</f>
        <v>0</v>
      </c>
      <c r="X3660" t="s">
        <v>22</v>
      </c>
      <c r="Y3660">
        <f>IF(porsche_data[[#This Row],[Drive]]="Rear drive",0,1)</f>
        <v>0</v>
      </c>
      <c r="Z3660" t="s">
        <v>23</v>
      </c>
      <c r="AA3660" t="s">
        <v>250</v>
      </c>
      <c r="AB3660">
        <f>IF(OR(porsche_data[[#This Row],[Interior Color]]="Black",porsche_data[[#This Row],[Interior Color]]="Beige",porsche_data[[#This Row],[Interior Color]]="Brown",porsche_data[[#This Row],[Interior Color]]="Grey"),0,1)</f>
        <v>0</v>
      </c>
      <c r="AC3660" t="s">
        <v>589</v>
      </c>
      <c r="AD36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61" spans="1:30" hidden="1" x14ac:dyDescent="0.2">
      <c r="A3661" t="s">
        <v>25</v>
      </c>
      <c r="C3661" t="e">
        <f>ABS((porsche_data[[#This Row],[Price]]-#REF!)/#REF!)</f>
        <v>#REF!</v>
      </c>
      <c r="D3661" t="s">
        <v>25</v>
      </c>
      <c r="E3661" t="s">
        <v>25</v>
      </c>
      <c r="F3661">
        <f>IF(OR(ISNUMBER(SEARCH(" 4S",porsche_data[[#This Row],[Model]])), ISNUMBER(SEARCH(" S",porsche_data[[#This Row],[Model]]))),1,0)</f>
        <v>0</v>
      </c>
      <c r="G3661">
        <f>IF(ISNUMBER(SEARCH("Turbo",porsche_data[[#This Row],[Model]])),1,0)</f>
        <v>0</v>
      </c>
      <c r="H3661">
        <f>IF(ISNUMBER(SEARCH("GT",porsche_data[[#This Row],[Model]])),1,0)</f>
        <v>0</v>
      </c>
      <c r="I3661">
        <f>IF(ISNUMBER(SEARCH("RS",porsche_data[[#This Row],[Model]])),1,0)</f>
        <v>0</v>
      </c>
      <c r="J3661">
        <f>IF(ISNUMBER(SEARCH("Targa",porsche_data[[#This Row],[Body]])),1,0)</f>
        <v>0</v>
      </c>
      <c r="K3661">
        <f>IF(ISNUMBER(SEARCH("Cabriolet",porsche_data[[#This Row],[Body]])),1,0)</f>
        <v>0</v>
      </c>
      <c r="L3661" t="s">
        <v>25</v>
      </c>
      <c r="N3661" t="s">
        <v>25</v>
      </c>
      <c r="O3661" t="str">
        <f>IF(ISNUMBER(SEARCH("km",porsche_data[[#This Row],[Mileage0]])),porsche_data[[#This Row],[Mileage0]],"")</f>
        <v/>
      </c>
      <c r="P3661" t="s">
        <v>25</v>
      </c>
      <c r="R3661" t="s">
        <v>25</v>
      </c>
      <c r="T3661" t="s">
        <v>25</v>
      </c>
      <c r="U3661" t="s">
        <v>25</v>
      </c>
      <c r="V3661">
        <f>IF(porsche_data[[#This Row],[Transmission]]="Automatic",1,0)</f>
        <v>0</v>
      </c>
      <c r="W3661">
        <f>IF(porsche_data[[#This Row],[Transmission]]="PDK",1,0)</f>
        <v>0</v>
      </c>
      <c r="X3661" t="s">
        <v>25</v>
      </c>
      <c r="Y3661">
        <f>IF(porsche_data[[#This Row],[Drive]]="Rear drive",0,1)</f>
        <v>1</v>
      </c>
      <c r="Z3661" t="s">
        <v>25</v>
      </c>
      <c r="AA3661" t="s">
        <v>25</v>
      </c>
      <c r="AB3661">
        <f>IF(OR(porsche_data[[#This Row],[Interior Color]]="Black",porsche_data[[#This Row],[Interior Color]]="Beige",porsche_data[[#This Row],[Interior Color]]="Brown",porsche_data[[#This Row],[Interior Color]]="Grey"),0,1)</f>
        <v>1</v>
      </c>
      <c r="AC3661" t="s">
        <v>25</v>
      </c>
      <c r="AD36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62" spans="1:30" x14ac:dyDescent="0.2">
      <c r="A3662" t="s">
        <v>1757</v>
      </c>
      <c r="B3662">
        <v>67900</v>
      </c>
      <c r="C3662">
        <f>ABS((porsche_data[[#This Row],[Price]]-AVERAGE(B3594:B8049))/_xlfn.STDEV.P(B3594:B8049))</f>
        <v>1.1477654909350505</v>
      </c>
      <c r="D3662" t="s">
        <v>286</v>
      </c>
      <c r="E3662" t="s">
        <v>321</v>
      </c>
      <c r="F3662">
        <f>IF(OR(ISNUMBER(SEARCH(" 4S",porsche_data[[#This Row],[Model]])), ISNUMBER(SEARCH(" S",porsche_data[[#This Row],[Model]]))),1,0)</f>
        <v>0</v>
      </c>
      <c r="G3662">
        <f>IF(ISNUMBER(SEARCH("Turbo",porsche_data[[#This Row],[Model]])),1,0)</f>
        <v>1</v>
      </c>
      <c r="H3662">
        <f>IF(ISNUMBER(SEARCH("GT",porsche_data[[#This Row],[Model]])),1,0)</f>
        <v>0</v>
      </c>
      <c r="I3662">
        <f>IF(ISNUMBER(SEARCH("RS",porsche_data[[#This Row],[Model]])),1,0)</f>
        <v>0</v>
      </c>
      <c r="J3662">
        <f>IF(ISNUMBER(SEARCH("Targa",porsche_data[[#This Row],[Body]])),1,0)</f>
        <v>0</v>
      </c>
      <c r="K3662">
        <f>IF(ISNUMBER(SEARCH("Cabriolet",porsche_data[[#This Row],[Body]])),1,0)</f>
        <v>0</v>
      </c>
      <c r="L3662" t="s">
        <v>44</v>
      </c>
      <c r="M3662">
        <v>996</v>
      </c>
      <c r="N3662" t="s">
        <v>3521</v>
      </c>
      <c r="O3662" s="3">
        <f>1*(LEFT(porsche_data[[#This Row],[Mileage0]],FIND(" ",porsche_data[[#This Row],[Mileage0]])-1))</f>
        <v>92000</v>
      </c>
      <c r="P3662" t="s">
        <v>73</v>
      </c>
      <c r="Q3662">
        <v>420</v>
      </c>
      <c r="R3662" t="s">
        <v>19</v>
      </c>
      <c r="S3662">
        <f>1*(LEFT(porsche_data[[#This Row],[Cylinder Capacity]],FIND(" ",porsche_data[[#This Row],[Cylinder Capacity]])-1))</f>
        <v>3.6</v>
      </c>
      <c r="T3662" t="s">
        <v>20</v>
      </c>
      <c r="U3662" t="s">
        <v>21</v>
      </c>
      <c r="V3662">
        <f>IF(porsche_data[[#This Row],[Transmission]]="Automatic",1,0)</f>
        <v>0</v>
      </c>
      <c r="W3662">
        <f>IF(porsche_data[[#This Row],[Transmission]]="PDK",1,0)</f>
        <v>0</v>
      </c>
      <c r="X3662" t="s">
        <v>46</v>
      </c>
      <c r="Y3662">
        <f>IF(porsche_data[[#This Row],[Drive]]="Rear drive",0,1)</f>
        <v>1</v>
      </c>
      <c r="Z3662" t="s">
        <v>23</v>
      </c>
      <c r="AA3662" t="s">
        <v>24</v>
      </c>
      <c r="AB3662">
        <f>IF(OR(porsche_data[[#This Row],[Interior Color]]="Black",porsche_data[[#This Row],[Interior Color]]="Beige",porsche_data[[#This Row],[Interior Color]]="Brown",porsche_data[[#This Row],[Interior Color]]="Grey"),0,1)</f>
        <v>0</v>
      </c>
      <c r="AC3662" t="s">
        <v>32</v>
      </c>
      <c r="AD36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63" spans="1:30" x14ac:dyDescent="0.2">
      <c r="A3663" t="s">
        <v>1757</v>
      </c>
      <c r="B3663">
        <v>67900</v>
      </c>
      <c r="C3663">
        <f>ABS((porsche_data[[#This Row],[Price]]-AVERAGE(B3595:B8050))/_xlfn.STDEV.P(B3595:B8050))</f>
        <v>1.1477654909350505</v>
      </c>
      <c r="D3663" t="s">
        <v>294</v>
      </c>
      <c r="E3663" t="s">
        <v>295</v>
      </c>
      <c r="F3663">
        <f>IF(OR(ISNUMBER(SEARCH(" 4S",porsche_data[[#This Row],[Model]])), ISNUMBER(SEARCH(" S",porsche_data[[#This Row],[Model]]))),1,0)</f>
        <v>1</v>
      </c>
      <c r="G3663">
        <f>IF(ISNUMBER(SEARCH("Turbo",porsche_data[[#This Row],[Model]])),1,0)</f>
        <v>0</v>
      </c>
      <c r="H3663">
        <f>IF(ISNUMBER(SEARCH("GT",porsche_data[[#This Row],[Model]])),1,0)</f>
        <v>0</v>
      </c>
      <c r="I3663">
        <f>IF(ISNUMBER(SEARCH("RS",porsche_data[[#This Row],[Model]])),1,0)</f>
        <v>0</v>
      </c>
      <c r="J3663">
        <f>IF(ISNUMBER(SEARCH("Targa",porsche_data[[#This Row],[Body]])),1,0)</f>
        <v>0</v>
      </c>
      <c r="K3663">
        <f>IF(ISNUMBER(SEARCH("Cabriolet",porsche_data[[#This Row],[Body]])),1,0)</f>
        <v>0</v>
      </c>
      <c r="L3663" t="s">
        <v>44</v>
      </c>
      <c r="M3663">
        <v>997</v>
      </c>
      <c r="N3663" t="s">
        <v>83</v>
      </c>
      <c r="O3663" s="3">
        <f>1*(LEFT(porsche_data[[#This Row],[Mileage0]],FIND(" ",porsche_data[[#This Row],[Mileage0]])-1))</f>
        <v>62000</v>
      </c>
      <c r="P3663" t="s">
        <v>297</v>
      </c>
      <c r="Q3663">
        <v>355</v>
      </c>
      <c r="R3663" t="s">
        <v>88</v>
      </c>
      <c r="S3663">
        <f>1*(LEFT(porsche_data[[#This Row],[Cylinder Capacity]],FIND(" ",porsche_data[[#This Row],[Cylinder Capacity]])-1))</f>
        <v>3.8</v>
      </c>
      <c r="T3663" t="s">
        <v>20</v>
      </c>
      <c r="U3663" t="s">
        <v>21</v>
      </c>
      <c r="V3663">
        <f>IF(porsche_data[[#This Row],[Transmission]]="Automatic",1,0)</f>
        <v>0</v>
      </c>
      <c r="W3663">
        <f>IF(porsche_data[[#This Row],[Transmission]]="PDK",1,0)</f>
        <v>0</v>
      </c>
      <c r="X3663" t="s">
        <v>46</v>
      </c>
      <c r="Y3663">
        <f>IF(porsche_data[[#This Row],[Drive]]="Rear drive",0,1)</f>
        <v>1</v>
      </c>
      <c r="Z3663" t="s">
        <v>23</v>
      </c>
      <c r="AA3663" t="s">
        <v>24</v>
      </c>
      <c r="AB3663">
        <f>IF(OR(porsche_data[[#This Row],[Interior Color]]="Black",porsche_data[[#This Row],[Interior Color]]="Beige",porsche_data[[#This Row],[Interior Color]]="Brown",porsche_data[[#This Row],[Interior Color]]="Grey"),0,1)</f>
        <v>0</v>
      </c>
      <c r="AC3663" t="s">
        <v>24</v>
      </c>
      <c r="AD36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64" spans="1:30" hidden="1" x14ac:dyDescent="0.2">
      <c r="A3664" t="s">
        <v>4645</v>
      </c>
      <c r="C3664" t="e">
        <f>ABS((porsche_data[[#This Row],[Price]]-#REF!)/#REF!)</f>
        <v>#REF!</v>
      </c>
      <c r="D3664" t="s">
        <v>349</v>
      </c>
      <c r="E3664" t="s">
        <v>581</v>
      </c>
      <c r="F3664">
        <f>IF(OR(ISNUMBER(SEARCH(" 4S",porsche_data[[#This Row],[Model]])), ISNUMBER(SEARCH(" S",porsche_data[[#This Row],[Model]]))),1,0)</f>
        <v>1</v>
      </c>
      <c r="G3664">
        <f>IF(ISNUMBER(SEARCH("Turbo",porsche_data[[#This Row],[Model]])),1,0)</f>
        <v>0</v>
      </c>
      <c r="H3664">
        <f>IF(ISNUMBER(SEARCH("GT",porsche_data[[#This Row],[Model]])),1,0)</f>
        <v>0</v>
      </c>
      <c r="I3664">
        <f>IF(ISNUMBER(SEARCH("RS",porsche_data[[#This Row],[Model]])),1,0)</f>
        <v>0</v>
      </c>
      <c r="J3664">
        <f>IF(ISNUMBER(SEARCH("Targa",porsche_data[[#This Row],[Body]])),1,0)</f>
        <v>0</v>
      </c>
      <c r="K3664">
        <f>IF(ISNUMBER(SEARCH("Cabriolet",porsche_data[[#This Row],[Body]])),1,0)</f>
        <v>0</v>
      </c>
      <c r="L3664" t="s">
        <v>44</v>
      </c>
      <c r="N3664" t="s">
        <v>3426</v>
      </c>
      <c r="O3664" t="str">
        <f>IF(ISNUMBER(SEARCH("km",porsche_data[[#This Row],[Mileage0]])),porsche_data[[#This Row],[Mileage0]],"")</f>
        <v>187000 km</v>
      </c>
      <c r="P3664" t="s">
        <v>289</v>
      </c>
      <c r="R3664" t="s">
        <v>584</v>
      </c>
      <c r="T3664" t="s">
        <v>20</v>
      </c>
      <c r="U3664" t="s">
        <v>53</v>
      </c>
      <c r="V3664">
        <f>IF(porsche_data[[#This Row],[Transmission]]="Automatic",1,0)</f>
        <v>1</v>
      </c>
      <c r="W3664">
        <f>IF(porsche_data[[#This Row],[Transmission]]="PDK",1,0)</f>
        <v>0</v>
      </c>
      <c r="X3664" t="s">
        <v>22</v>
      </c>
      <c r="Y3664">
        <f>IF(porsche_data[[#This Row],[Drive]]="Rear drive",0,1)</f>
        <v>0</v>
      </c>
      <c r="Z3664" t="s">
        <v>23</v>
      </c>
      <c r="AA3664" t="s">
        <v>32</v>
      </c>
      <c r="AB3664">
        <f>IF(OR(porsche_data[[#This Row],[Interior Color]]="Black",porsche_data[[#This Row],[Interior Color]]="Beige",porsche_data[[#This Row],[Interior Color]]="Brown",porsche_data[[#This Row],[Interior Color]]="Grey"),0,1)</f>
        <v>0</v>
      </c>
      <c r="AC3664" t="s">
        <v>32</v>
      </c>
      <c r="AD36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65" spans="1:30" x14ac:dyDescent="0.2">
      <c r="A3665" t="s">
        <v>548</v>
      </c>
      <c r="B3665">
        <v>67500</v>
      </c>
      <c r="C3665">
        <f>ABS((porsche_data[[#This Row],[Price]]-AVERAGE(B3597:B8052))/_xlfn.STDEV.P(B3597:B8052))</f>
        <v>1.1163943429128322</v>
      </c>
      <c r="D3665" t="s">
        <v>215</v>
      </c>
      <c r="E3665" t="s">
        <v>397</v>
      </c>
      <c r="F3665">
        <f>IF(OR(ISNUMBER(SEARCH(" 4S",porsche_data[[#This Row],[Model]])), ISNUMBER(SEARCH(" S",porsche_data[[#This Row],[Model]]))),1,0)</f>
        <v>1</v>
      </c>
      <c r="G3665">
        <f>IF(ISNUMBER(SEARCH("Turbo",porsche_data[[#This Row],[Model]])),1,0)</f>
        <v>0</v>
      </c>
      <c r="H3665">
        <f>IF(ISNUMBER(SEARCH("GT",porsche_data[[#This Row],[Model]])),1,0)</f>
        <v>0</v>
      </c>
      <c r="I3665">
        <f>IF(ISNUMBER(SEARCH("RS",porsche_data[[#This Row],[Model]])),1,0)</f>
        <v>0</v>
      </c>
      <c r="J3665">
        <f>IF(ISNUMBER(SEARCH("Targa",porsche_data[[#This Row],[Body]])),1,0)</f>
        <v>0</v>
      </c>
      <c r="K3665">
        <f>IF(ISNUMBER(SEARCH("Cabriolet",porsche_data[[#This Row],[Body]])),1,0)</f>
        <v>0</v>
      </c>
      <c r="L3665" t="s">
        <v>44</v>
      </c>
      <c r="M3665">
        <v>997</v>
      </c>
      <c r="N3665" t="s">
        <v>549</v>
      </c>
      <c r="O3665" s="3">
        <f>1*(LEFT(porsche_data[[#This Row],[Mileage0]],FIND(" ",porsche_data[[#This Row],[Mileage0]])-1))</f>
        <v>118500</v>
      </c>
      <c r="P3665" t="s">
        <v>182</v>
      </c>
      <c r="Q3665">
        <v>385</v>
      </c>
      <c r="R3665" t="s">
        <v>88</v>
      </c>
      <c r="S3665">
        <f>1*(LEFT(porsche_data[[#This Row],[Cylinder Capacity]],FIND(" ",porsche_data[[#This Row],[Cylinder Capacity]])-1))</f>
        <v>3.8</v>
      </c>
      <c r="T3665" t="s">
        <v>20</v>
      </c>
      <c r="U3665" t="s">
        <v>31</v>
      </c>
      <c r="V3665">
        <f>IF(porsche_data[[#This Row],[Transmission]]="Automatic",1,0)</f>
        <v>0</v>
      </c>
      <c r="W3665">
        <f>IF(porsche_data[[#This Row],[Transmission]]="PDK",1,0)</f>
        <v>1</v>
      </c>
      <c r="X3665" t="s">
        <v>46</v>
      </c>
      <c r="Y3665">
        <f>IF(porsche_data[[#This Row],[Drive]]="Rear drive",0,1)</f>
        <v>1</v>
      </c>
      <c r="Z3665" t="s">
        <v>23</v>
      </c>
      <c r="AA3665" t="s">
        <v>68</v>
      </c>
      <c r="AB3665">
        <f>IF(OR(porsche_data[[#This Row],[Interior Color]]="Black",porsche_data[[#This Row],[Interior Color]]="Beige",porsche_data[[#This Row],[Interior Color]]="Brown",porsche_data[[#This Row],[Interior Color]]="Grey"),0,1)</f>
        <v>0</v>
      </c>
      <c r="AC3665" t="s">
        <v>32</v>
      </c>
      <c r="AD36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66" spans="1:30" x14ac:dyDescent="0.2">
      <c r="A3666" t="s">
        <v>548</v>
      </c>
      <c r="B3666">
        <v>67500</v>
      </c>
      <c r="C3666">
        <f>ABS((porsche_data[[#This Row],[Price]]-AVERAGE(B3598:B8053))/_xlfn.STDEV.P(B3598:B8053))</f>
        <v>1.1222222088394231</v>
      </c>
      <c r="D3666" t="s">
        <v>298</v>
      </c>
      <c r="E3666" t="s">
        <v>891</v>
      </c>
      <c r="F3666">
        <f>IF(OR(ISNUMBER(SEARCH(" 4S",porsche_data[[#This Row],[Model]])), ISNUMBER(SEARCH(" S",porsche_data[[#This Row],[Model]]))),1,0)</f>
        <v>0</v>
      </c>
      <c r="G3666">
        <f>IF(ISNUMBER(SEARCH("Turbo",porsche_data[[#This Row],[Model]])),1,0)</f>
        <v>1</v>
      </c>
      <c r="H3666">
        <f>IF(ISNUMBER(SEARCH("GT",porsche_data[[#This Row],[Model]])),1,0)</f>
        <v>0</v>
      </c>
      <c r="I3666">
        <f>IF(ISNUMBER(SEARCH("RS",porsche_data[[#This Row],[Model]])),1,0)</f>
        <v>0</v>
      </c>
      <c r="J3666">
        <f>IF(ISNUMBER(SEARCH("Targa",porsche_data[[#This Row],[Body]])),1,0)</f>
        <v>0</v>
      </c>
      <c r="K3666">
        <f>IF(ISNUMBER(SEARCH("Cabriolet",porsche_data[[#This Row],[Body]])),1,0)</f>
        <v>0</v>
      </c>
      <c r="L3666" t="s">
        <v>44</v>
      </c>
      <c r="M3666">
        <v>997</v>
      </c>
      <c r="N3666" t="s">
        <v>2337</v>
      </c>
      <c r="O3666" s="3">
        <f>1*(LEFT(porsche_data[[#This Row],[Mileage0]],FIND(" ",porsche_data[[#This Row],[Mileage0]])-1))</f>
        <v>99600</v>
      </c>
      <c r="P3666" t="s">
        <v>178</v>
      </c>
      <c r="Q3666">
        <v>480</v>
      </c>
      <c r="R3666" t="s">
        <v>19</v>
      </c>
      <c r="S3666">
        <f>1*(LEFT(porsche_data[[#This Row],[Cylinder Capacity]],FIND(" ",porsche_data[[#This Row],[Cylinder Capacity]])-1))</f>
        <v>3.6</v>
      </c>
      <c r="T3666" t="s">
        <v>20</v>
      </c>
      <c r="U3666" t="s">
        <v>53</v>
      </c>
      <c r="V3666">
        <f>IF(porsche_data[[#This Row],[Transmission]]="Automatic",1,0)</f>
        <v>1</v>
      </c>
      <c r="W3666">
        <f>IF(porsche_data[[#This Row],[Transmission]]="PDK",1,0)</f>
        <v>0</v>
      </c>
      <c r="X3666" t="s">
        <v>46</v>
      </c>
      <c r="Y3666">
        <f>IF(porsche_data[[#This Row],[Drive]]="Rear drive",0,1)</f>
        <v>1</v>
      </c>
      <c r="Z3666" t="s">
        <v>23</v>
      </c>
      <c r="AA3666" t="s">
        <v>24</v>
      </c>
      <c r="AB3666">
        <f>IF(OR(porsche_data[[#This Row],[Interior Color]]="Black",porsche_data[[#This Row],[Interior Color]]="Beige",porsche_data[[#This Row],[Interior Color]]="Brown",porsche_data[[#This Row],[Interior Color]]="Grey"),0,1)</f>
        <v>0</v>
      </c>
      <c r="AC3666" t="s">
        <v>32</v>
      </c>
      <c r="AD36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67" spans="1:30" hidden="1" x14ac:dyDescent="0.2">
      <c r="A3667" t="s">
        <v>25</v>
      </c>
      <c r="C3667" t="e">
        <f>ABS((porsche_data[[#This Row],[Price]]-#REF!)/#REF!)</f>
        <v>#REF!</v>
      </c>
      <c r="D3667" t="s">
        <v>25</v>
      </c>
      <c r="E3667" t="s">
        <v>25</v>
      </c>
      <c r="F3667">
        <f>IF(OR(ISNUMBER(SEARCH(" 4S",porsche_data[[#This Row],[Model]])), ISNUMBER(SEARCH(" S",porsche_data[[#This Row],[Model]]))),1,0)</f>
        <v>0</v>
      </c>
      <c r="G3667">
        <f>IF(ISNUMBER(SEARCH("Turbo",porsche_data[[#This Row],[Model]])),1,0)</f>
        <v>0</v>
      </c>
      <c r="H3667">
        <f>IF(ISNUMBER(SEARCH("GT",porsche_data[[#This Row],[Model]])),1,0)</f>
        <v>0</v>
      </c>
      <c r="I3667">
        <f>IF(ISNUMBER(SEARCH("RS",porsche_data[[#This Row],[Model]])),1,0)</f>
        <v>0</v>
      </c>
      <c r="J3667">
        <f>IF(ISNUMBER(SEARCH("Targa",porsche_data[[#This Row],[Body]])),1,0)</f>
        <v>0</v>
      </c>
      <c r="K3667">
        <f>IF(ISNUMBER(SEARCH("Cabriolet",porsche_data[[#This Row],[Body]])),1,0)</f>
        <v>0</v>
      </c>
      <c r="L3667" t="s">
        <v>25</v>
      </c>
      <c r="N3667" t="s">
        <v>25</v>
      </c>
      <c r="O3667" t="str">
        <f>IF(ISNUMBER(SEARCH("km",porsche_data[[#This Row],[Mileage0]])),porsche_data[[#This Row],[Mileage0]],"")</f>
        <v/>
      </c>
      <c r="P3667" t="s">
        <v>25</v>
      </c>
      <c r="R3667" t="s">
        <v>25</v>
      </c>
      <c r="T3667" t="s">
        <v>25</v>
      </c>
      <c r="U3667" t="s">
        <v>25</v>
      </c>
      <c r="V3667">
        <f>IF(porsche_data[[#This Row],[Transmission]]="Automatic",1,0)</f>
        <v>0</v>
      </c>
      <c r="W3667">
        <f>IF(porsche_data[[#This Row],[Transmission]]="PDK",1,0)</f>
        <v>0</v>
      </c>
      <c r="X3667" t="s">
        <v>25</v>
      </c>
      <c r="Y3667">
        <f>IF(porsche_data[[#This Row],[Drive]]="Rear drive",0,1)</f>
        <v>1</v>
      </c>
      <c r="Z3667" t="s">
        <v>25</v>
      </c>
      <c r="AA3667" t="s">
        <v>25</v>
      </c>
      <c r="AB3667">
        <f>IF(OR(porsche_data[[#This Row],[Interior Color]]="Black",porsche_data[[#This Row],[Interior Color]]="Beige",porsche_data[[#This Row],[Interior Color]]="Brown",porsche_data[[#This Row],[Interior Color]]="Grey"),0,1)</f>
        <v>1</v>
      </c>
      <c r="AC3667" t="s">
        <v>25</v>
      </c>
      <c r="AD36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68" spans="1:30" x14ac:dyDescent="0.2">
      <c r="A3668" t="s">
        <v>548</v>
      </c>
      <c r="B3668">
        <v>67500</v>
      </c>
      <c r="C3668">
        <f>ABS((porsche_data[[#This Row],[Price]]-AVERAGE(B3600:B8055))/_xlfn.STDEV.P(B3600:B8055))</f>
        <v>1.1341127395381925</v>
      </c>
      <c r="D3668" t="s">
        <v>209</v>
      </c>
      <c r="E3668" t="s">
        <v>505</v>
      </c>
      <c r="F3668">
        <f>IF(OR(ISNUMBER(SEARCH(" 4S",porsche_data[[#This Row],[Model]])), ISNUMBER(SEARCH(" S",porsche_data[[#This Row],[Model]]))),1,0)</f>
        <v>0</v>
      </c>
      <c r="G3668">
        <f>IF(ISNUMBER(SEARCH("Turbo",porsche_data[[#This Row],[Model]])),1,0)</f>
        <v>0</v>
      </c>
      <c r="H3668">
        <f>IF(ISNUMBER(SEARCH("GT",porsche_data[[#This Row],[Model]])),1,0)</f>
        <v>0</v>
      </c>
      <c r="I3668">
        <f>IF(ISNUMBER(SEARCH("RS",porsche_data[[#This Row],[Model]])),1,0)</f>
        <v>0</v>
      </c>
      <c r="J3668">
        <f>IF(ISNUMBER(SEARCH("Targa",porsche_data[[#This Row],[Body]])),1,0)</f>
        <v>0</v>
      </c>
      <c r="K3668">
        <f>IF(ISNUMBER(SEARCH("Cabriolet",porsche_data[[#This Row],[Body]])),1,0)</f>
        <v>0</v>
      </c>
      <c r="L3668" t="s">
        <v>44</v>
      </c>
      <c r="M3668">
        <v>911</v>
      </c>
      <c r="N3668" t="s">
        <v>3438</v>
      </c>
      <c r="O3668" s="3">
        <f>1*(LEFT(porsche_data[[#This Row],[Mileage0]],FIND(" ",porsche_data[[#This Row],[Mileage0]])-1))</f>
        <v>252000</v>
      </c>
      <c r="P3668" t="s">
        <v>59</v>
      </c>
      <c r="Q3668">
        <v>231</v>
      </c>
      <c r="R3668" t="s">
        <v>60</v>
      </c>
      <c r="S3668">
        <f>1*(LEFT(porsche_data[[#This Row],[Cylinder Capacity]],FIND(" ",porsche_data[[#This Row],[Cylinder Capacity]])-1))</f>
        <v>3.2</v>
      </c>
      <c r="T3668" t="s">
        <v>20</v>
      </c>
      <c r="U3668" t="s">
        <v>21</v>
      </c>
      <c r="V3668">
        <f>IF(porsche_data[[#This Row],[Transmission]]="Automatic",1,0)</f>
        <v>0</v>
      </c>
      <c r="W3668">
        <f>IF(porsche_data[[#This Row],[Transmission]]="PDK",1,0)</f>
        <v>0</v>
      </c>
      <c r="X3668" t="s">
        <v>22</v>
      </c>
      <c r="Y3668">
        <f>IF(porsche_data[[#This Row],[Drive]]="Rear drive",0,1)</f>
        <v>0</v>
      </c>
      <c r="Z3668" t="s">
        <v>23</v>
      </c>
      <c r="AA3668" t="s">
        <v>24</v>
      </c>
      <c r="AB3668">
        <f>IF(OR(porsche_data[[#This Row],[Interior Color]]="Black",porsche_data[[#This Row],[Interior Color]]="Beige",porsche_data[[#This Row],[Interior Color]]="Brown",porsche_data[[#This Row],[Interior Color]]="Grey"),0,1)</f>
        <v>0</v>
      </c>
      <c r="AC3668" t="s">
        <v>24</v>
      </c>
      <c r="AD36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69" spans="1:30" x14ac:dyDescent="0.2">
      <c r="A3669" t="s">
        <v>4418</v>
      </c>
      <c r="B3669">
        <v>67400</v>
      </c>
      <c r="C3669">
        <f>ABS((porsche_data[[#This Row],[Price]]-AVERAGE(B3601:B8056))/_xlfn.STDEV.P(B3601:B8056))</f>
        <v>1.1247740146975047</v>
      </c>
      <c r="D3669" t="s">
        <v>303</v>
      </c>
      <c r="E3669" t="s">
        <v>397</v>
      </c>
      <c r="F3669">
        <f>IF(OR(ISNUMBER(SEARCH(" 4S",porsche_data[[#This Row],[Model]])), ISNUMBER(SEARCH(" S",porsche_data[[#This Row],[Model]]))),1,0)</f>
        <v>1</v>
      </c>
      <c r="G3669">
        <f>IF(ISNUMBER(SEARCH("Turbo",porsche_data[[#This Row],[Model]])),1,0)</f>
        <v>0</v>
      </c>
      <c r="H3669">
        <f>IF(ISNUMBER(SEARCH("GT",porsche_data[[#This Row],[Model]])),1,0)</f>
        <v>0</v>
      </c>
      <c r="I3669">
        <f>IF(ISNUMBER(SEARCH("RS",porsche_data[[#This Row],[Model]])),1,0)</f>
        <v>0</v>
      </c>
      <c r="J3669">
        <f>IF(ISNUMBER(SEARCH("Targa",porsche_data[[#This Row],[Body]])),1,0)</f>
        <v>0</v>
      </c>
      <c r="K3669">
        <f>IF(ISNUMBER(SEARCH("Cabriolet",porsche_data[[#This Row],[Body]])),1,0)</f>
        <v>0</v>
      </c>
      <c r="L3669" t="s">
        <v>44</v>
      </c>
      <c r="M3669">
        <v>997</v>
      </c>
      <c r="N3669" t="s">
        <v>4419</v>
      </c>
      <c r="O3669" s="3">
        <f>1*(LEFT(porsche_data[[#This Row],[Mileage0]],FIND(" ",porsche_data[[#This Row],[Mileage0]])-1))</f>
        <v>126600</v>
      </c>
      <c r="P3669" t="s">
        <v>182</v>
      </c>
      <c r="Q3669">
        <v>385</v>
      </c>
      <c r="R3669" t="s">
        <v>88</v>
      </c>
      <c r="S3669">
        <f>1*(LEFT(porsche_data[[#This Row],[Cylinder Capacity]],FIND(" ",porsche_data[[#This Row],[Cylinder Capacity]])-1))</f>
        <v>3.8</v>
      </c>
      <c r="T3669" t="s">
        <v>20</v>
      </c>
      <c r="U3669" t="s">
        <v>31</v>
      </c>
      <c r="V3669">
        <f>IF(porsche_data[[#This Row],[Transmission]]="Automatic",1,0)</f>
        <v>0</v>
      </c>
      <c r="W3669">
        <f>IF(porsche_data[[#This Row],[Transmission]]="PDK",1,0)</f>
        <v>1</v>
      </c>
      <c r="X3669" t="s">
        <v>46</v>
      </c>
      <c r="Y3669">
        <f>IF(porsche_data[[#This Row],[Drive]]="Rear drive",0,1)</f>
        <v>1</v>
      </c>
      <c r="Z3669" t="s">
        <v>23</v>
      </c>
      <c r="AA3669" t="s">
        <v>24</v>
      </c>
      <c r="AB3669">
        <f>IF(OR(porsche_data[[#This Row],[Interior Color]]="Black",porsche_data[[#This Row],[Interior Color]]="Beige",porsche_data[[#This Row],[Interior Color]]="Brown",porsche_data[[#This Row],[Interior Color]]="Grey"),0,1)</f>
        <v>0</v>
      </c>
      <c r="AC3669" t="s">
        <v>99</v>
      </c>
      <c r="AD36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70" spans="1:30" hidden="1" x14ac:dyDescent="0.2">
      <c r="A3670" t="s">
        <v>25</v>
      </c>
      <c r="C3670" t="e">
        <f>ABS((porsche_data[[#This Row],[Price]]-#REF!)/#REF!)</f>
        <v>#REF!</v>
      </c>
      <c r="D3670" t="s">
        <v>654</v>
      </c>
      <c r="E3670" t="s">
        <v>655</v>
      </c>
      <c r="F3670">
        <f>IF(OR(ISNUMBER(SEARCH(" 4S",porsche_data[[#This Row],[Model]])), ISNUMBER(SEARCH(" S",porsche_data[[#This Row],[Model]]))),1,0)</f>
        <v>1</v>
      </c>
      <c r="G3670">
        <f>IF(ISNUMBER(SEARCH("Turbo",porsche_data[[#This Row],[Model]])),1,0)</f>
        <v>0</v>
      </c>
      <c r="H3670">
        <f>IF(ISNUMBER(SEARCH("GT",porsche_data[[#This Row],[Model]])),1,0)</f>
        <v>0</v>
      </c>
      <c r="I3670">
        <f>IF(ISNUMBER(SEARCH("RS",porsche_data[[#This Row],[Model]])),1,0)</f>
        <v>0</v>
      </c>
      <c r="J3670">
        <f>IF(ISNUMBER(SEARCH("Targa",porsche_data[[#This Row],[Body]])),1,0)</f>
        <v>0</v>
      </c>
      <c r="K3670">
        <f>IF(ISNUMBER(SEARCH("Cabriolet",porsche_data[[#This Row],[Body]])),1,0)</f>
        <v>0</v>
      </c>
      <c r="L3670" t="s">
        <v>44</v>
      </c>
      <c r="N3670" t="s">
        <v>2147</v>
      </c>
      <c r="O3670" t="str">
        <f>IF(ISNUMBER(SEARCH("km",porsche_data[[#This Row],[Mileage0]])),porsche_data[[#This Row],[Mileage0]],"")</f>
        <v>195000 km</v>
      </c>
      <c r="P3670" t="s">
        <v>657</v>
      </c>
      <c r="R3670" t="s">
        <v>122</v>
      </c>
      <c r="T3670" t="s">
        <v>20</v>
      </c>
      <c r="U3670" t="s">
        <v>21</v>
      </c>
      <c r="V3670">
        <f>IF(porsche_data[[#This Row],[Transmission]]="Automatic",1,0)</f>
        <v>0</v>
      </c>
      <c r="W3670">
        <f>IF(porsche_data[[#This Row],[Transmission]]="PDK",1,0)</f>
        <v>0</v>
      </c>
      <c r="X3670" t="s">
        <v>22</v>
      </c>
      <c r="Y3670">
        <f>IF(porsche_data[[#This Row],[Drive]]="Rear drive",0,1)</f>
        <v>0</v>
      </c>
      <c r="Z3670" t="s">
        <v>23</v>
      </c>
      <c r="AA3670" t="s">
        <v>24</v>
      </c>
      <c r="AB3670">
        <f>IF(OR(porsche_data[[#This Row],[Interior Color]]="Black",porsche_data[[#This Row],[Interior Color]]="Beige",porsche_data[[#This Row],[Interior Color]]="Brown",porsche_data[[#This Row],[Interior Color]]="Grey"),0,1)</f>
        <v>0</v>
      </c>
      <c r="AC3670" t="s">
        <v>32</v>
      </c>
      <c r="AD36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71" spans="1:30" x14ac:dyDescent="0.2">
      <c r="A3671" t="s">
        <v>2513</v>
      </c>
      <c r="B3671">
        <v>67000</v>
      </c>
      <c r="C3671">
        <f>ABS((porsche_data[[#This Row],[Price]]-AVERAGE(B3603:B8058))/_xlfn.STDEV.P(B3603:B8058))</f>
        <v>1.0874191153347539</v>
      </c>
      <c r="D3671" t="s">
        <v>349</v>
      </c>
      <c r="E3671" t="s">
        <v>43</v>
      </c>
      <c r="F3671">
        <f>IF(OR(ISNUMBER(SEARCH(" 4S",porsche_data[[#This Row],[Model]])), ISNUMBER(SEARCH(" S",porsche_data[[#This Row],[Model]]))),1,0)</f>
        <v>0</v>
      </c>
      <c r="G3671">
        <f>IF(ISNUMBER(SEARCH("Turbo",porsche_data[[#This Row],[Model]])),1,0)</f>
        <v>0</v>
      </c>
      <c r="H3671">
        <f>IF(ISNUMBER(SEARCH("GT",porsche_data[[#This Row],[Model]])),1,0)</f>
        <v>0</v>
      </c>
      <c r="I3671">
        <f>IF(ISNUMBER(SEARCH("RS",porsche_data[[#This Row],[Model]])),1,0)</f>
        <v>0</v>
      </c>
      <c r="J3671">
        <f>IF(ISNUMBER(SEARCH("Targa",porsche_data[[#This Row],[Body]])),1,0)</f>
        <v>0</v>
      </c>
      <c r="K3671">
        <f>IF(ISNUMBER(SEARCH("Cabriolet",porsche_data[[#This Row],[Body]])),1,0)</f>
        <v>0</v>
      </c>
      <c r="L3671" t="s">
        <v>44</v>
      </c>
      <c r="M3671">
        <v>964</v>
      </c>
      <c r="N3671" t="s">
        <v>937</v>
      </c>
      <c r="O3671" s="3">
        <f>1*(LEFT(porsche_data[[#This Row],[Mileage0]],FIND(" ",porsche_data[[#This Row],[Mileage0]])-1))</f>
        <v>183000</v>
      </c>
      <c r="P3671" t="s">
        <v>18</v>
      </c>
      <c r="Q3671">
        <v>250</v>
      </c>
      <c r="R3671" t="s">
        <v>19</v>
      </c>
      <c r="S3671">
        <f>1*(LEFT(porsche_data[[#This Row],[Cylinder Capacity]],FIND(" ",porsche_data[[#This Row],[Cylinder Capacity]])-1))</f>
        <v>3.6</v>
      </c>
      <c r="T3671" t="s">
        <v>20</v>
      </c>
      <c r="U3671" t="s">
        <v>21</v>
      </c>
      <c r="V3671">
        <f>IF(porsche_data[[#This Row],[Transmission]]="Automatic",1,0)</f>
        <v>0</v>
      </c>
      <c r="W3671">
        <f>IF(porsche_data[[#This Row],[Transmission]]="PDK",1,0)</f>
        <v>0</v>
      </c>
      <c r="X3671" t="s">
        <v>46</v>
      </c>
      <c r="Y3671">
        <f>IF(porsche_data[[#This Row],[Drive]]="Rear drive",0,1)</f>
        <v>1</v>
      </c>
      <c r="Z3671" t="s">
        <v>23</v>
      </c>
      <c r="AA3671" t="s">
        <v>24</v>
      </c>
      <c r="AB3671">
        <f>IF(OR(porsche_data[[#This Row],[Interior Color]]="Black",porsche_data[[#This Row],[Interior Color]]="Beige",porsche_data[[#This Row],[Interior Color]]="Brown",porsche_data[[#This Row],[Interior Color]]="Grey"),0,1)</f>
        <v>0</v>
      </c>
      <c r="AC3671" t="s">
        <v>61</v>
      </c>
      <c r="AD36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72" spans="1:30" hidden="1" x14ac:dyDescent="0.2">
      <c r="A3672" t="s">
        <v>2513</v>
      </c>
      <c r="B3672">
        <v>67000</v>
      </c>
      <c r="C3672" t="e">
        <f>ABS((porsche_data[[#This Row],[Price]]-#REF!)/#REF!)</f>
        <v>#REF!</v>
      </c>
      <c r="D3672" t="s">
        <v>1055</v>
      </c>
      <c r="E3672" t="s">
        <v>936</v>
      </c>
      <c r="F3672">
        <f>IF(OR(ISNUMBER(SEARCH(" 4S",porsche_data[[#This Row],[Model]])), ISNUMBER(SEARCH(" S",porsche_data[[#This Row],[Model]]))),1,0)</f>
        <v>1</v>
      </c>
      <c r="G3672">
        <f>IF(ISNUMBER(SEARCH("Turbo",porsche_data[[#This Row],[Model]])),1,0)</f>
        <v>0</v>
      </c>
      <c r="H3672">
        <f>IF(ISNUMBER(SEARCH("GT",porsche_data[[#This Row],[Model]])),1,0)</f>
        <v>0</v>
      </c>
      <c r="I3672">
        <f>IF(ISNUMBER(SEARCH("RS",porsche_data[[#This Row],[Model]])),1,0)</f>
        <v>0</v>
      </c>
      <c r="J3672">
        <f>IF(ISNUMBER(SEARCH("Targa",porsche_data[[#This Row],[Body]])),1,0)</f>
        <v>0</v>
      </c>
      <c r="K3672">
        <f>IF(ISNUMBER(SEARCH("Cabriolet",porsche_data[[#This Row],[Body]])),1,0)</f>
        <v>1</v>
      </c>
      <c r="L3672" t="s">
        <v>16</v>
      </c>
      <c r="N3672" t="s">
        <v>3100</v>
      </c>
      <c r="O3672" t="str">
        <f>IF(ISNUMBER(SEARCH("km",porsche_data[[#This Row],[Mileage0]])),porsche_data[[#This Row],[Mileage0]],"")</f>
        <v/>
      </c>
      <c r="P3672" t="s">
        <v>494</v>
      </c>
      <c r="R3672" t="s">
        <v>67</v>
      </c>
      <c r="T3672" t="s">
        <v>20</v>
      </c>
      <c r="U3672" t="s">
        <v>21</v>
      </c>
      <c r="V3672">
        <f>IF(porsche_data[[#This Row],[Transmission]]="Automatic",1,0)</f>
        <v>0</v>
      </c>
      <c r="W3672">
        <f>IF(porsche_data[[#This Row],[Transmission]]="PDK",1,0)</f>
        <v>0</v>
      </c>
      <c r="X3672" t="s">
        <v>22</v>
      </c>
      <c r="Y3672">
        <f>IF(porsche_data[[#This Row],[Drive]]="Rear drive",0,1)</f>
        <v>0</v>
      </c>
      <c r="Z3672" t="s">
        <v>23</v>
      </c>
      <c r="AA3672" t="s">
        <v>250</v>
      </c>
      <c r="AB3672">
        <f>IF(OR(porsche_data[[#This Row],[Interior Color]]="Black",porsche_data[[#This Row],[Interior Color]]="Beige",porsche_data[[#This Row],[Interior Color]]="Brown",porsche_data[[#This Row],[Interior Color]]="Grey"),0,1)</f>
        <v>0</v>
      </c>
      <c r="AC3672" t="s">
        <v>116</v>
      </c>
      <c r="AD36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73" spans="1:30" hidden="1" x14ac:dyDescent="0.2">
      <c r="A3673" t="s">
        <v>25</v>
      </c>
      <c r="C3673" t="e">
        <f>ABS((porsche_data[[#This Row],[Price]]-#REF!)/#REF!)</f>
        <v>#REF!</v>
      </c>
      <c r="D3673" t="s">
        <v>25</v>
      </c>
      <c r="E3673" t="s">
        <v>25</v>
      </c>
      <c r="F3673">
        <f>IF(OR(ISNUMBER(SEARCH(" 4S",porsche_data[[#This Row],[Model]])), ISNUMBER(SEARCH(" S",porsche_data[[#This Row],[Model]]))),1,0)</f>
        <v>0</v>
      </c>
      <c r="G3673">
        <f>IF(ISNUMBER(SEARCH("Turbo",porsche_data[[#This Row],[Model]])),1,0)</f>
        <v>0</v>
      </c>
      <c r="H3673">
        <f>IF(ISNUMBER(SEARCH("GT",porsche_data[[#This Row],[Model]])),1,0)</f>
        <v>0</v>
      </c>
      <c r="I3673">
        <f>IF(ISNUMBER(SEARCH("RS",porsche_data[[#This Row],[Model]])),1,0)</f>
        <v>0</v>
      </c>
      <c r="J3673">
        <f>IF(ISNUMBER(SEARCH("Targa",porsche_data[[#This Row],[Body]])),1,0)</f>
        <v>0</v>
      </c>
      <c r="K3673">
        <f>IF(ISNUMBER(SEARCH("Cabriolet",porsche_data[[#This Row],[Body]])),1,0)</f>
        <v>0</v>
      </c>
      <c r="L3673" t="s">
        <v>25</v>
      </c>
      <c r="N3673" t="s">
        <v>25</v>
      </c>
      <c r="O3673" t="str">
        <f>IF(ISNUMBER(SEARCH("km",porsche_data[[#This Row],[Mileage0]])),porsche_data[[#This Row],[Mileage0]],"")</f>
        <v/>
      </c>
      <c r="P3673" t="s">
        <v>25</v>
      </c>
      <c r="R3673" t="s">
        <v>25</v>
      </c>
      <c r="T3673" t="s">
        <v>25</v>
      </c>
      <c r="U3673" t="s">
        <v>25</v>
      </c>
      <c r="V3673">
        <f>IF(porsche_data[[#This Row],[Transmission]]="Automatic",1,0)</f>
        <v>0</v>
      </c>
      <c r="W3673">
        <f>IF(porsche_data[[#This Row],[Transmission]]="PDK",1,0)</f>
        <v>0</v>
      </c>
      <c r="X3673" t="s">
        <v>25</v>
      </c>
      <c r="Y3673">
        <f>IF(porsche_data[[#This Row],[Drive]]="Rear drive",0,1)</f>
        <v>1</v>
      </c>
      <c r="Z3673" t="s">
        <v>25</v>
      </c>
      <c r="AA3673" t="s">
        <v>25</v>
      </c>
      <c r="AB3673">
        <f>IF(OR(porsche_data[[#This Row],[Interior Color]]="Black",porsche_data[[#This Row],[Interior Color]]="Beige",porsche_data[[#This Row],[Interior Color]]="Brown",porsche_data[[#This Row],[Interior Color]]="Grey"),0,1)</f>
        <v>1</v>
      </c>
      <c r="AC3673" t="s">
        <v>25</v>
      </c>
      <c r="AD36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74" spans="1:30" x14ac:dyDescent="0.2">
      <c r="A3674" t="s">
        <v>3212</v>
      </c>
      <c r="B3674">
        <v>66997</v>
      </c>
      <c r="C3674">
        <f>ABS((porsche_data[[#This Row],[Price]]-AVERAGE(B3606:B8061))/_xlfn.STDEV.P(B3606:B8061))</f>
        <v>1.0987574938881166</v>
      </c>
      <c r="D3674" t="s">
        <v>143</v>
      </c>
      <c r="E3674" t="s">
        <v>295</v>
      </c>
      <c r="F3674">
        <f>IF(OR(ISNUMBER(SEARCH(" 4S",porsche_data[[#This Row],[Model]])), ISNUMBER(SEARCH(" S",porsche_data[[#This Row],[Model]]))),1,0)</f>
        <v>1</v>
      </c>
      <c r="G3674">
        <f>IF(ISNUMBER(SEARCH("Turbo",porsche_data[[#This Row],[Model]])),1,0)</f>
        <v>0</v>
      </c>
      <c r="H3674">
        <f>IF(ISNUMBER(SEARCH("GT",porsche_data[[#This Row],[Model]])),1,0)</f>
        <v>0</v>
      </c>
      <c r="I3674">
        <f>IF(ISNUMBER(SEARCH("RS",porsche_data[[#This Row],[Model]])),1,0)</f>
        <v>0</v>
      </c>
      <c r="J3674">
        <f>IF(ISNUMBER(SEARCH("Targa",porsche_data[[#This Row],[Body]])),1,0)</f>
        <v>0</v>
      </c>
      <c r="K3674">
        <f>IF(ISNUMBER(SEARCH("Cabriolet",porsche_data[[#This Row],[Body]])),1,0)</f>
        <v>0</v>
      </c>
      <c r="L3674" t="s">
        <v>44</v>
      </c>
      <c r="M3674">
        <v>997</v>
      </c>
      <c r="N3674" t="s">
        <v>3213</v>
      </c>
      <c r="O3674" s="3">
        <f>1*(LEFT(porsche_data[[#This Row],[Mileage0]],FIND(" ",porsche_data[[#This Row],[Mileage0]])-1))</f>
        <v>52300</v>
      </c>
      <c r="P3674" t="s">
        <v>297</v>
      </c>
      <c r="Q3674">
        <v>355</v>
      </c>
      <c r="R3674" t="s">
        <v>88</v>
      </c>
      <c r="S3674">
        <f>1*(LEFT(porsche_data[[#This Row],[Cylinder Capacity]],FIND(" ",porsche_data[[#This Row],[Cylinder Capacity]])-1))</f>
        <v>3.8</v>
      </c>
      <c r="T3674" t="s">
        <v>20</v>
      </c>
      <c r="U3674" t="s">
        <v>21</v>
      </c>
      <c r="V3674">
        <f>IF(porsche_data[[#This Row],[Transmission]]="Automatic",1,0)</f>
        <v>0</v>
      </c>
      <c r="W3674">
        <f>IF(porsche_data[[#This Row],[Transmission]]="PDK",1,0)</f>
        <v>0</v>
      </c>
      <c r="X3674" t="s">
        <v>22</v>
      </c>
      <c r="Y3674">
        <f>IF(porsche_data[[#This Row],[Drive]]="Rear drive",0,1)</f>
        <v>0</v>
      </c>
      <c r="Z3674" t="s">
        <v>23</v>
      </c>
      <c r="AA3674" t="s">
        <v>24</v>
      </c>
      <c r="AB3674">
        <f>IF(OR(porsche_data[[#This Row],[Interior Color]]="Black",porsche_data[[#This Row],[Interior Color]]="Beige",porsche_data[[#This Row],[Interior Color]]="Brown",porsche_data[[#This Row],[Interior Color]]="Grey"),0,1)</f>
        <v>0</v>
      </c>
      <c r="AC3674" t="s">
        <v>32</v>
      </c>
      <c r="AD36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75" spans="1:30" hidden="1" x14ac:dyDescent="0.2">
      <c r="A3675" t="s">
        <v>25</v>
      </c>
      <c r="C3675" t="e">
        <f>ABS((porsche_data[[#This Row],[Price]]-#REF!)/#REF!)</f>
        <v>#REF!</v>
      </c>
      <c r="D3675" t="s">
        <v>90</v>
      </c>
      <c r="E3675" t="s">
        <v>1715</v>
      </c>
      <c r="F3675">
        <f>IF(OR(ISNUMBER(SEARCH(" 4S",porsche_data[[#This Row],[Model]])), ISNUMBER(SEARCH(" S",porsche_data[[#This Row],[Model]]))),1,0)</f>
        <v>0</v>
      </c>
      <c r="G3675">
        <f>IF(ISNUMBER(SEARCH("Turbo",porsche_data[[#This Row],[Model]])),1,0)</f>
        <v>1</v>
      </c>
      <c r="H3675">
        <f>IF(ISNUMBER(SEARCH("GT",porsche_data[[#This Row],[Model]])),1,0)</f>
        <v>0</v>
      </c>
      <c r="I3675">
        <f>IF(ISNUMBER(SEARCH("RS",porsche_data[[#This Row],[Model]])),1,0)</f>
        <v>0</v>
      </c>
      <c r="J3675">
        <f>IF(ISNUMBER(SEARCH("Targa",porsche_data[[#This Row],[Body]])),1,0)</f>
        <v>0</v>
      </c>
      <c r="K3675">
        <f>IF(ISNUMBER(SEARCH("Cabriolet",porsche_data[[#This Row],[Body]])),1,0)</f>
        <v>0</v>
      </c>
      <c r="L3675" t="s">
        <v>44</v>
      </c>
      <c r="N3675" t="s">
        <v>4650</v>
      </c>
      <c r="O3675" t="str">
        <f>IF(ISNUMBER(SEARCH("km",porsche_data[[#This Row],[Mileage0]])),porsche_data[[#This Row],[Mileage0]],"")</f>
        <v>20400 km</v>
      </c>
      <c r="P3675" t="s">
        <v>1717</v>
      </c>
      <c r="R3675" t="s">
        <v>88</v>
      </c>
      <c r="T3675" t="s">
        <v>20</v>
      </c>
      <c r="U3675" t="s">
        <v>31</v>
      </c>
      <c r="V3675">
        <f>IF(porsche_data[[#This Row],[Transmission]]="Automatic",1,0)</f>
        <v>0</v>
      </c>
      <c r="W3675">
        <f>IF(porsche_data[[#This Row],[Transmission]]="PDK",1,0)</f>
        <v>1</v>
      </c>
      <c r="X3675" t="s">
        <v>46</v>
      </c>
      <c r="Y3675">
        <f>IF(porsche_data[[#This Row],[Drive]]="Rear drive",0,1)</f>
        <v>1</v>
      </c>
      <c r="Z3675" t="s">
        <v>23</v>
      </c>
      <c r="AA3675" t="s">
        <v>24</v>
      </c>
      <c r="AB3675">
        <f>IF(OR(porsche_data[[#This Row],[Interior Color]]="Black",porsche_data[[#This Row],[Interior Color]]="Beige",porsche_data[[#This Row],[Interior Color]]="Brown",porsche_data[[#This Row],[Interior Color]]="Grey"),0,1)</f>
        <v>0</v>
      </c>
      <c r="AC3675" t="s">
        <v>24</v>
      </c>
      <c r="AD36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76" spans="1:30" hidden="1" x14ac:dyDescent="0.2">
      <c r="A3676" t="s">
        <v>25</v>
      </c>
      <c r="C3676" t="e">
        <f>ABS((porsche_data[[#This Row],[Price]]-#REF!)/#REF!)</f>
        <v>#REF!</v>
      </c>
      <c r="D3676" t="s">
        <v>14</v>
      </c>
      <c r="E3676" t="s">
        <v>15</v>
      </c>
      <c r="F3676">
        <f>IF(OR(ISNUMBER(SEARCH(" 4S",porsche_data[[#This Row],[Model]])), ISNUMBER(SEARCH(" S",porsche_data[[#This Row],[Model]]))),1,0)</f>
        <v>1</v>
      </c>
      <c r="G3676">
        <f>IF(ISNUMBER(SEARCH("Turbo",porsche_data[[#This Row],[Model]])),1,0)</f>
        <v>0</v>
      </c>
      <c r="H3676">
        <f>IF(ISNUMBER(SEARCH("GT",porsche_data[[#This Row],[Model]])),1,0)</f>
        <v>0</v>
      </c>
      <c r="I3676">
        <f>IF(ISNUMBER(SEARCH("RS",porsche_data[[#This Row],[Model]])),1,0)</f>
        <v>0</v>
      </c>
      <c r="J3676">
        <f>IF(ISNUMBER(SEARCH("Targa",porsche_data[[#This Row],[Body]])),1,0)</f>
        <v>0</v>
      </c>
      <c r="K3676">
        <f>IF(ISNUMBER(SEARCH("Cabriolet",porsche_data[[#This Row],[Body]])),1,0)</f>
        <v>1</v>
      </c>
      <c r="L3676" t="s">
        <v>16</v>
      </c>
      <c r="N3676" t="s">
        <v>4651</v>
      </c>
      <c r="O3676" t="str">
        <f>IF(ISNUMBER(SEARCH("km",porsche_data[[#This Row],[Mileage0]])),porsche_data[[#This Row],[Mileage0]],"")</f>
        <v>30031 km</v>
      </c>
      <c r="P3676" t="s">
        <v>18</v>
      </c>
      <c r="R3676" t="s">
        <v>19</v>
      </c>
      <c r="T3676" t="s">
        <v>20</v>
      </c>
      <c r="U3676" t="s">
        <v>53</v>
      </c>
      <c r="V3676">
        <f>IF(porsche_data[[#This Row],[Transmission]]="Automatic",1,0)</f>
        <v>1</v>
      </c>
      <c r="W3676">
        <f>IF(porsche_data[[#This Row],[Transmission]]="PDK",1,0)</f>
        <v>0</v>
      </c>
      <c r="X3676" t="s">
        <v>22</v>
      </c>
      <c r="Y3676">
        <f>IF(porsche_data[[#This Row],[Drive]]="Rear drive",0,1)</f>
        <v>0</v>
      </c>
      <c r="Z3676" t="s">
        <v>23</v>
      </c>
      <c r="AA3676" t="s">
        <v>24</v>
      </c>
      <c r="AB3676">
        <f>IF(OR(porsche_data[[#This Row],[Interior Color]]="Black",porsche_data[[#This Row],[Interior Color]]="Beige",porsche_data[[#This Row],[Interior Color]]="Brown",porsche_data[[#This Row],[Interior Color]]="Grey"),0,1)</f>
        <v>0</v>
      </c>
      <c r="AC3676" t="s">
        <v>40</v>
      </c>
      <c r="AD36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77" spans="1:30" hidden="1" x14ac:dyDescent="0.2">
      <c r="A3677" t="s">
        <v>25</v>
      </c>
      <c r="C3677" t="e">
        <f>ABS((porsche_data[[#This Row],[Price]]-#REF!)/#REF!)</f>
        <v>#REF!</v>
      </c>
      <c r="D3677" t="s">
        <v>184</v>
      </c>
      <c r="E3677" t="s">
        <v>193</v>
      </c>
      <c r="F3677">
        <f>IF(OR(ISNUMBER(SEARCH(" 4S",porsche_data[[#This Row],[Model]])), ISNUMBER(SEARCH(" S",porsche_data[[#This Row],[Model]]))),1,0)</f>
        <v>1</v>
      </c>
      <c r="G3677">
        <f>IF(ISNUMBER(SEARCH("Turbo",porsche_data[[#This Row],[Model]])),1,0)</f>
        <v>0</v>
      </c>
      <c r="H3677">
        <f>IF(ISNUMBER(SEARCH("GT",porsche_data[[#This Row],[Model]])),1,0)</f>
        <v>0</v>
      </c>
      <c r="I3677">
        <f>IF(ISNUMBER(SEARCH("RS",porsche_data[[#This Row],[Model]])),1,0)</f>
        <v>0</v>
      </c>
      <c r="J3677">
        <f>IF(ISNUMBER(SEARCH("Targa",porsche_data[[#This Row],[Body]])),1,0)</f>
        <v>0</v>
      </c>
      <c r="K3677">
        <f>IF(ISNUMBER(SEARCH("Cabriolet",porsche_data[[#This Row],[Body]])),1,0)</f>
        <v>1</v>
      </c>
      <c r="L3677" t="s">
        <v>16</v>
      </c>
      <c r="N3677" t="s">
        <v>4652</v>
      </c>
      <c r="O3677" t="str">
        <f>IF(ISNUMBER(SEARCH("km",porsche_data[[#This Row],[Mileage0]])),porsche_data[[#This Row],[Mileage0]],"")</f>
        <v>3550 km</v>
      </c>
      <c r="P3677" t="s">
        <v>73</v>
      </c>
      <c r="R3677" t="s">
        <v>78</v>
      </c>
      <c r="T3677" t="s">
        <v>20</v>
      </c>
      <c r="U3677" t="s">
        <v>31</v>
      </c>
      <c r="V3677">
        <f>IF(porsche_data[[#This Row],[Transmission]]="Automatic",1,0)</f>
        <v>0</v>
      </c>
      <c r="W3677">
        <f>IF(porsche_data[[#This Row],[Transmission]]="PDK",1,0)</f>
        <v>1</v>
      </c>
      <c r="X3677" t="s">
        <v>22</v>
      </c>
      <c r="Y3677">
        <f>IF(porsche_data[[#This Row],[Drive]]="Rear drive",0,1)</f>
        <v>0</v>
      </c>
      <c r="Z3677" t="s">
        <v>23</v>
      </c>
      <c r="AA3677" t="s">
        <v>116</v>
      </c>
      <c r="AB3677">
        <f>IF(OR(porsche_data[[#This Row],[Interior Color]]="Black",porsche_data[[#This Row],[Interior Color]]="Beige",porsche_data[[#This Row],[Interior Color]]="Brown",porsche_data[[#This Row],[Interior Color]]="Grey"),0,1)</f>
        <v>1</v>
      </c>
      <c r="AC3677" t="s">
        <v>99</v>
      </c>
      <c r="AD36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78" spans="1:30" x14ac:dyDescent="0.2">
      <c r="A3678" t="s">
        <v>3780</v>
      </c>
      <c r="B3678">
        <v>66950</v>
      </c>
      <c r="C3678">
        <f>ABS((porsche_data[[#This Row],[Price]]-AVERAGE(B3610:B8065))/_xlfn.STDEV.P(B3610:B8065))</f>
        <v>1.106277513128056</v>
      </c>
      <c r="D3678" t="s">
        <v>294</v>
      </c>
      <c r="E3678" t="s">
        <v>295</v>
      </c>
      <c r="F3678">
        <f>IF(OR(ISNUMBER(SEARCH(" 4S",porsche_data[[#This Row],[Model]])), ISNUMBER(SEARCH(" S",porsche_data[[#This Row],[Model]]))),1,0)</f>
        <v>1</v>
      </c>
      <c r="G3678">
        <f>IF(ISNUMBER(SEARCH("Turbo",porsche_data[[#This Row],[Model]])),1,0)</f>
        <v>0</v>
      </c>
      <c r="H3678">
        <f>IF(ISNUMBER(SEARCH("GT",porsche_data[[#This Row],[Model]])),1,0)</f>
        <v>0</v>
      </c>
      <c r="I3678">
        <f>IF(ISNUMBER(SEARCH("RS",porsche_data[[#This Row],[Model]])),1,0)</f>
        <v>0</v>
      </c>
      <c r="J3678">
        <f>IF(ISNUMBER(SEARCH("Targa",porsche_data[[#This Row],[Body]])),1,0)</f>
        <v>0</v>
      </c>
      <c r="K3678">
        <f>IF(ISNUMBER(SEARCH("Cabriolet",porsche_data[[#This Row],[Body]])),1,0)</f>
        <v>1</v>
      </c>
      <c r="L3678" t="s">
        <v>16</v>
      </c>
      <c r="M3678">
        <v>997</v>
      </c>
      <c r="N3678" t="s">
        <v>2575</v>
      </c>
      <c r="O3678" s="3">
        <f>1*(LEFT(porsche_data[[#This Row],[Mileage0]],FIND(" ",porsche_data[[#This Row],[Mileage0]])-1))</f>
        <v>52000</v>
      </c>
      <c r="P3678" t="s">
        <v>297</v>
      </c>
      <c r="Q3678">
        <v>355</v>
      </c>
      <c r="R3678" t="s">
        <v>88</v>
      </c>
      <c r="S3678">
        <f>1*(LEFT(porsche_data[[#This Row],[Cylinder Capacity]],FIND(" ",porsche_data[[#This Row],[Cylinder Capacity]])-1))</f>
        <v>3.8</v>
      </c>
      <c r="T3678" t="s">
        <v>20</v>
      </c>
      <c r="U3678" t="s">
        <v>21</v>
      </c>
      <c r="V3678">
        <f>IF(porsche_data[[#This Row],[Transmission]]="Automatic",1,0)</f>
        <v>0</v>
      </c>
      <c r="W3678">
        <f>IF(porsche_data[[#This Row],[Transmission]]="PDK",1,0)</f>
        <v>0</v>
      </c>
      <c r="X3678" t="s">
        <v>46</v>
      </c>
      <c r="Y3678">
        <f>IF(porsche_data[[#This Row],[Drive]]="Rear drive",0,1)</f>
        <v>1</v>
      </c>
      <c r="Z3678" t="s">
        <v>23</v>
      </c>
      <c r="AA3678" t="s">
        <v>68</v>
      </c>
      <c r="AB3678">
        <f>IF(OR(porsche_data[[#This Row],[Interior Color]]="Black",porsche_data[[#This Row],[Interior Color]]="Beige",porsche_data[[#This Row],[Interior Color]]="Brown",porsche_data[[#This Row],[Interior Color]]="Grey"),0,1)</f>
        <v>0</v>
      </c>
      <c r="AC3678" t="s">
        <v>24</v>
      </c>
      <c r="AD36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79" spans="1:30" hidden="1" x14ac:dyDescent="0.2">
      <c r="A3679" t="s">
        <v>25</v>
      </c>
      <c r="C3679" t="e">
        <f>ABS((porsche_data[[#This Row],[Price]]-#REF!)/#REF!)</f>
        <v>#REF!</v>
      </c>
      <c r="D3679" t="s">
        <v>25</v>
      </c>
      <c r="E3679" t="s">
        <v>25</v>
      </c>
      <c r="F3679">
        <f>IF(OR(ISNUMBER(SEARCH(" 4S",porsche_data[[#This Row],[Model]])), ISNUMBER(SEARCH(" S",porsche_data[[#This Row],[Model]]))),1,0)</f>
        <v>0</v>
      </c>
      <c r="G3679">
        <f>IF(ISNUMBER(SEARCH("Turbo",porsche_data[[#This Row],[Model]])),1,0)</f>
        <v>0</v>
      </c>
      <c r="H3679">
        <f>IF(ISNUMBER(SEARCH("GT",porsche_data[[#This Row],[Model]])),1,0)</f>
        <v>0</v>
      </c>
      <c r="I3679">
        <f>IF(ISNUMBER(SEARCH("RS",porsche_data[[#This Row],[Model]])),1,0)</f>
        <v>0</v>
      </c>
      <c r="J3679">
        <f>IF(ISNUMBER(SEARCH("Targa",porsche_data[[#This Row],[Body]])),1,0)</f>
        <v>0</v>
      </c>
      <c r="K3679">
        <f>IF(ISNUMBER(SEARCH("Cabriolet",porsche_data[[#This Row],[Body]])),1,0)</f>
        <v>0</v>
      </c>
      <c r="L3679" t="s">
        <v>25</v>
      </c>
      <c r="N3679" t="s">
        <v>25</v>
      </c>
      <c r="O3679" t="str">
        <f>IF(ISNUMBER(SEARCH("km",porsche_data[[#This Row],[Mileage0]])),porsche_data[[#This Row],[Mileage0]],"")</f>
        <v/>
      </c>
      <c r="P3679" t="s">
        <v>25</v>
      </c>
      <c r="R3679" t="s">
        <v>25</v>
      </c>
      <c r="T3679" t="s">
        <v>25</v>
      </c>
      <c r="U3679" t="s">
        <v>25</v>
      </c>
      <c r="V3679">
        <f>IF(porsche_data[[#This Row],[Transmission]]="Automatic",1,0)</f>
        <v>0</v>
      </c>
      <c r="W3679">
        <f>IF(porsche_data[[#This Row],[Transmission]]="PDK",1,0)</f>
        <v>0</v>
      </c>
      <c r="X3679" t="s">
        <v>25</v>
      </c>
      <c r="Y3679">
        <f>IF(porsche_data[[#This Row],[Drive]]="Rear drive",0,1)</f>
        <v>1</v>
      </c>
      <c r="Z3679" t="s">
        <v>25</v>
      </c>
      <c r="AA3679" t="s">
        <v>25</v>
      </c>
      <c r="AB3679">
        <f>IF(OR(porsche_data[[#This Row],[Interior Color]]="Black",porsche_data[[#This Row],[Interior Color]]="Beige",porsche_data[[#This Row],[Interior Color]]="Brown",porsche_data[[#This Row],[Interior Color]]="Grey"),0,1)</f>
        <v>1</v>
      </c>
      <c r="AC3679" t="s">
        <v>25</v>
      </c>
      <c r="AD36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80" spans="1:30" hidden="1" x14ac:dyDescent="0.2">
      <c r="A3680" t="s">
        <v>25</v>
      </c>
      <c r="C3680" t="e">
        <f>ABS((porsche_data[[#This Row],[Price]]-#REF!)/#REF!)</f>
        <v>#REF!</v>
      </c>
      <c r="D3680" t="s">
        <v>80</v>
      </c>
      <c r="E3680" t="s">
        <v>76</v>
      </c>
      <c r="F3680">
        <f>IF(OR(ISNUMBER(SEARCH(" 4S",porsche_data[[#This Row],[Model]])), ISNUMBER(SEARCH(" S",porsche_data[[#This Row],[Model]]))),1,0)</f>
        <v>1</v>
      </c>
      <c r="G3680">
        <f>IF(ISNUMBER(SEARCH("Turbo",porsche_data[[#This Row],[Model]])),1,0)</f>
        <v>0</v>
      </c>
      <c r="H3680">
        <f>IF(ISNUMBER(SEARCH("GT",porsche_data[[#This Row],[Model]])),1,0)</f>
        <v>0</v>
      </c>
      <c r="I3680">
        <f>IF(ISNUMBER(SEARCH("RS",porsche_data[[#This Row],[Model]])),1,0)</f>
        <v>0</v>
      </c>
      <c r="J3680">
        <f>IF(ISNUMBER(SEARCH("Targa",porsche_data[[#This Row],[Body]])),1,0)</f>
        <v>1</v>
      </c>
      <c r="K3680">
        <f>IF(ISNUMBER(SEARCH("Cabriolet",porsche_data[[#This Row],[Body]])),1,0)</f>
        <v>0</v>
      </c>
      <c r="L3680" t="s">
        <v>36</v>
      </c>
      <c r="N3680" t="s">
        <v>4653</v>
      </c>
      <c r="O3680" t="str">
        <f>IF(ISNUMBER(SEARCH("km",porsche_data[[#This Row],[Mileage0]])),porsche_data[[#This Row],[Mileage0]],"")</f>
        <v>32550 km</v>
      </c>
      <c r="P3680" t="s">
        <v>73</v>
      </c>
      <c r="R3680" t="s">
        <v>78</v>
      </c>
      <c r="T3680" t="s">
        <v>20</v>
      </c>
      <c r="U3680" t="s">
        <v>31</v>
      </c>
      <c r="V3680">
        <f>IF(porsche_data[[#This Row],[Transmission]]="Automatic",1,0)</f>
        <v>0</v>
      </c>
      <c r="W3680">
        <f>IF(porsche_data[[#This Row],[Transmission]]="PDK",1,0)</f>
        <v>1</v>
      </c>
      <c r="X3680" t="s">
        <v>46</v>
      </c>
      <c r="Y3680">
        <f>IF(porsche_data[[#This Row],[Drive]]="Rear drive",0,1)</f>
        <v>1</v>
      </c>
      <c r="Z3680" t="s">
        <v>23</v>
      </c>
      <c r="AA3680" t="s">
        <v>24</v>
      </c>
      <c r="AB3680">
        <f>IF(OR(porsche_data[[#This Row],[Interior Color]]="Black",porsche_data[[#This Row],[Interior Color]]="Beige",porsche_data[[#This Row],[Interior Color]]="Brown",porsche_data[[#This Row],[Interior Color]]="Grey"),0,1)</f>
        <v>0</v>
      </c>
      <c r="AC3680" t="s">
        <v>99</v>
      </c>
      <c r="AD36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81" spans="1:30" hidden="1" x14ac:dyDescent="0.2">
      <c r="A3681" t="s">
        <v>25</v>
      </c>
      <c r="C3681" t="e">
        <f>ABS((porsche_data[[#This Row],[Price]]-#REF!)/#REF!)</f>
        <v>#REF!</v>
      </c>
      <c r="D3681" t="s">
        <v>767</v>
      </c>
      <c r="E3681" t="s">
        <v>768</v>
      </c>
      <c r="F3681">
        <f>IF(OR(ISNUMBER(SEARCH(" 4S",porsche_data[[#This Row],[Model]])), ISNUMBER(SEARCH(" S",porsche_data[[#This Row],[Model]]))),1,0)</f>
        <v>0</v>
      </c>
      <c r="G3681">
        <f>IF(ISNUMBER(SEARCH("Turbo",porsche_data[[#This Row],[Model]])),1,0)</f>
        <v>1</v>
      </c>
      <c r="H3681">
        <f>IF(ISNUMBER(SEARCH("GT",porsche_data[[#This Row],[Model]])),1,0)</f>
        <v>0</v>
      </c>
      <c r="I3681">
        <f>IF(ISNUMBER(SEARCH("RS",porsche_data[[#This Row],[Model]])),1,0)</f>
        <v>0</v>
      </c>
      <c r="J3681">
        <f>IF(ISNUMBER(SEARCH("Targa",porsche_data[[#This Row],[Body]])),1,0)</f>
        <v>0</v>
      </c>
      <c r="K3681">
        <f>IF(ISNUMBER(SEARCH("Cabriolet",porsche_data[[#This Row],[Body]])),1,0)</f>
        <v>0</v>
      </c>
      <c r="L3681" t="s">
        <v>44</v>
      </c>
      <c r="N3681" t="s">
        <v>805</v>
      </c>
      <c r="O3681" t="str">
        <f>IF(ISNUMBER(SEARCH("km",porsche_data[[#This Row],[Mileage0]])),porsche_data[[#This Row],[Mileage0]],"")</f>
        <v>500 km</v>
      </c>
      <c r="P3681" t="s">
        <v>115</v>
      </c>
      <c r="R3681" t="s">
        <v>67</v>
      </c>
      <c r="T3681" t="s">
        <v>20</v>
      </c>
      <c r="U3681" t="s">
        <v>21</v>
      </c>
      <c r="V3681">
        <f>IF(porsche_data[[#This Row],[Transmission]]="Automatic",1,0)</f>
        <v>0</v>
      </c>
      <c r="W3681">
        <f>IF(porsche_data[[#This Row],[Transmission]]="PDK",1,0)</f>
        <v>0</v>
      </c>
      <c r="X3681" t="s">
        <v>22</v>
      </c>
      <c r="Y3681">
        <f>IF(porsche_data[[#This Row],[Drive]]="Rear drive",0,1)</f>
        <v>0</v>
      </c>
      <c r="Z3681" t="s">
        <v>23</v>
      </c>
      <c r="AA3681" t="s">
        <v>3809</v>
      </c>
      <c r="AB3681">
        <f>IF(OR(porsche_data[[#This Row],[Interior Color]]="Black",porsche_data[[#This Row],[Interior Color]]="Beige",porsche_data[[#This Row],[Interior Color]]="Brown",porsche_data[[#This Row],[Interior Color]]="Grey"),0,1)</f>
        <v>1</v>
      </c>
      <c r="AC3681" t="s">
        <v>54</v>
      </c>
      <c r="AD36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82" spans="1:30" x14ac:dyDescent="0.2">
      <c r="A3682" t="s">
        <v>1812</v>
      </c>
      <c r="B3682">
        <v>66900</v>
      </c>
      <c r="C3682">
        <f>ABS((porsche_data[[#This Row],[Price]]-AVERAGE(B3614:B8069))/_xlfn.STDEV.P(B3614:B8069))</f>
        <v>1.1076594737423548</v>
      </c>
      <c r="D3682" t="s">
        <v>49</v>
      </c>
      <c r="E3682" t="s">
        <v>50</v>
      </c>
      <c r="F3682">
        <f>IF(OR(ISNUMBER(SEARCH(" 4S",porsche_data[[#This Row],[Model]])), ISNUMBER(SEARCH(" S",porsche_data[[#This Row],[Model]]))),1,0)</f>
        <v>0</v>
      </c>
      <c r="G3682">
        <f>IF(ISNUMBER(SEARCH("Turbo",porsche_data[[#This Row],[Model]])),1,0)</f>
        <v>0</v>
      </c>
      <c r="H3682">
        <f>IF(ISNUMBER(SEARCH("GT",porsche_data[[#This Row],[Model]])),1,0)</f>
        <v>0</v>
      </c>
      <c r="I3682">
        <f>IF(ISNUMBER(SEARCH("RS",porsche_data[[#This Row],[Model]])),1,0)</f>
        <v>0</v>
      </c>
      <c r="J3682">
        <f>IF(ISNUMBER(SEARCH("Targa",porsche_data[[#This Row],[Body]])),1,0)</f>
        <v>0</v>
      </c>
      <c r="K3682">
        <f>IF(ISNUMBER(SEARCH("Cabriolet",porsche_data[[#This Row],[Body]])),1,0)</f>
        <v>1</v>
      </c>
      <c r="L3682" t="s">
        <v>16</v>
      </c>
      <c r="M3682">
        <v>993</v>
      </c>
      <c r="N3682" t="s">
        <v>3946</v>
      </c>
      <c r="O3682" s="3">
        <f>1*(LEFT(porsche_data[[#This Row],[Mileage0]],FIND(" ",porsche_data[[#This Row],[Mileage0]])-1))</f>
        <v>156000</v>
      </c>
      <c r="P3682" t="s">
        <v>52</v>
      </c>
      <c r="Q3682">
        <v>272</v>
      </c>
      <c r="R3682" t="s">
        <v>19</v>
      </c>
      <c r="S3682">
        <f>1*(LEFT(porsche_data[[#This Row],[Cylinder Capacity]],FIND(" ",porsche_data[[#This Row],[Cylinder Capacity]])-1))</f>
        <v>3.6</v>
      </c>
      <c r="T3682" t="s">
        <v>20</v>
      </c>
      <c r="U3682" t="s">
        <v>53</v>
      </c>
      <c r="V3682">
        <f>IF(porsche_data[[#This Row],[Transmission]]="Automatic",1,0)</f>
        <v>1</v>
      </c>
      <c r="W3682">
        <f>IF(porsche_data[[#This Row],[Transmission]]="PDK",1,0)</f>
        <v>0</v>
      </c>
      <c r="X3682" t="s">
        <v>22</v>
      </c>
      <c r="Y3682">
        <f>IF(porsche_data[[#This Row],[Drive]]="Rear drive",0,1)</f>
        <v>0</v>
      </c>
      <c r="Z3682" t="s">
        <v>23</v>
      </c>
      <c r="AA3682" t="s">
        <v>24</v>
      </c>
      <c r="AB3682">
        <f>IF(OR(porsche_data[[#This Row],[Interior Color]]="Black",porsche_data[[#This Row],[Interior Color]]="Beige",porsche_data[[#This Row],[Interior Color]]="Brown",porsche_data[[#This Row],[Interior Color]]="Grey"),0,1)</f>
        <v>0</v>
      </c>
      <c r="AC3682" t="s">
        <v>54</v>
      </c>
      <c r="AD36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83" spans="1:30" hidden="1" x14ac:dyDescent="0.2">
      <c r="A3683" t="s">
        <v>25</v>
      </c>
      <c r="C3683" t="e">
        <f>ABS((porsche_data[[#This Row],[Price]]-#REF!)/#REF!)</f>
        <v>#REF!</v>
      </c>
      <c r="D3683" t="s">
        <v>767</v>
      </c>
      <c r="E3683" t="s">
        <v>768</v>
      </c>
      <c r="F3683">
        <f>IF(OR(ISNUMBER(SEARCH(" 4S",porsche_data[[#This Row],[Model]])), ISNUMBER(SEARCH(" S",porsche_data[[#This Row],[Model]]))),1,0)</f>
        <v>0</v>
      </c>
      <c r="G3683">
        <f>IF(ISNUMBER(SEARCH("Turbo",porsche_data[[#This Row],[Model]])),1,0)</f>
        <v>1</v>
      </c>
      <c r="H3683">
        <f>IF(ISNUMBER(SEARCH("GT",porsche_data[[#This Row],[Model]])),1,0)</f>
        <v>0</v>
      </c>
      <c r="I3683">
        <f>IF(ISNUMBER(SEARCH("RS",porsche_data[[#This Row],[Model]])),1,0)</f>
        <v>0</v>
      </c>
      <c r="J3683">
        <f>IF(ISNUMBER(SEARCH("Targa",porsche_data[[#This Row],[Body]])),1,0)</f>
        <v>0</v>
      </c>
      <c r="K3683">
        <f>IF(ISNUMBER(SEARCH("Cabriolet",porsche_data[[#This Row],[Body]])),1,0)</f>
        <v>0</v>
      </c>
      <c r="L3683" t="s">
        <v>44</v>
      </c>
      <c r="N3683" t="s">
        <v>634</v>
      </c>
      <c r="O3683" t="str">
        <f>IF(ISNUMBER(SEARCH("km",porsche_data[[#This Row],[Mileage0]])),porsche_data[[#This Row],[Mileage0]],"")</f>
        <v>1500 km</v>
      </c>
      <c r="P3683" t="s">
        <v>115</v>
      </c>
      <c r="R3683" t="s">
        <v>67</v>
      </c>
      <c r="T3683" t="s">
        <v>20</v>
      </c>
      <c r="U3683" t="s">
        <v>21</v>
      </c>
      <c r="V3683">
        <f>IF(porsche_data[[#This Row],[Transmission]]="Automatic",1,0)</f>
        <v>0</v>
      </c>
      <c r="W3683">
        <f>IF(porsche_data[[#This Row],[Transmission]]="PDK",1,0)</f>
        <v>0</v>
      </c>
      <c r="X3683" t="s">
        <v>22</v>
      </c>
      <c r="Y3683">
        <f>IF(porsche_data[[#This Row],[Drive]]="Rear drive",0,1)</f>
        <v>0</v>
      </c>
      <c r="Z3683" t="s">
        <v>23</v>
      </c>
      <c r="AA3683" t="s">
        <v>250</v>
      </c>
      <c r="AB3683">
        <f>IF(OR(porsche_data[[#This Row],[Interior Color]]="Black",porsche_data[[#This Row],[Interior Color]]="Beige",porsche_data[[#This Row],[Interior Color]]="Brown",porsche_data[[#This Row],[Interior Color]]="Grey"),0,1)</f>
        <v>0</v>
      </c>
      <c r="AC3683" t="s">
        <v>99</v>
      </c>
      <c r="AD36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84" spans="1:30" hidden="1" x14ac:dyDescent="0.2">
      <c r="A3684" t="s">
        <v>25</v>
      </c>
      <c r="C3684" t="e">
        <f>ABS((porsche_data[[#This Row],[Price]]-#REF!)/#REF!)</f>
        <v>#REF!</v>
      </c>
      <c r="D3684" t="s">
        <v>767</v>
      </c>
      <c r="E3684" t="s">
        <v>768</v>
      </c>
      <c r="F3684">
        <f>IF(OR(ISNUMBER(SEARCH(" 4S",porsche_data[[#This Row],[Model]])), ISNUMBER(SEARCH(" S",porsche_data[[#This Row],[Model]]))),1,0)</f>
        <v>0</v>
      </c>
      <c r="G3684">
        <f>IF(ISNUMBER(SEARCH("Turbo",porsche_data[[#This Row],[Model]])),1,0)</f>
        <v>1</v>
      </c>
      <c r="H3684">
        <f>IF(ISNUMBER(SEARCH("GT",porsche_data[[#This Row],[Model]])),1,0)</f>
        <v>0</v>
      </c>
      <c r="I3684">
        <f>IF(ISNUMBER(SEARCH("RS",porsche_data[[#This Row],[Model]])),1,0)</f>
        <v>0</v>
      </c>
      <c r="J3684">
        <f>IF(ISNUMBER(SEARCH("Targa",porsche_data[[#This Row],[Body]])),1,0)</f>
        <v>0</v>
      </c>
      <c r="K3684">
        <f>IF(ISNUMBER(SEARCH("Cabriolet",porsche_data[[#This Row],[Body]])),1,0)</f>
        <v>0</v>
      </c>
      <c r="L3684" t="s">
        <v>44</v>
      </c>
      <c r="N3684" t="s">
        <v>805</v>
      </c>
      <c r="O3684" t="str">
        <f>IF(ISNUMBER(SEARCH("km",porsche_data[[#This Row],[Mileage0]])),porsche_data[[#This Row],[Mileage0]],"")</f>
        <v>500 km</v>
      </c>
      <c r="P3684" t="s">
        <v>115</v>
      </c>
      <c r="R3684" t="s">
        <v>67</v>
      </c>
      <c r="T3684" t="s">
        <v>20</v>
      </c>
      <c r="U3684" t="s">
        <v>21</v>
      </c>
      <c r="V3684">
        <f>IF(porsche_data[[#This Row],[Transmission]]="Automatic",1,0)</f>
        <v>0</v>
      </c>
      <c r="W3684">
        <f>IF(porsche_data[[#This Row],[Transmission]]="PDK",1,0)</f>
        <v>0</v>
      </c>
      <c r="X3684" t="s">
        <v>22</v>
      </c>
      <c r="Y3684">
        <f>IF(porsche_data[[#This Row],[Drive]]="Rear drive",0,1)</f>
        <v>0</v>
      </c>
      <c r="Z3684" t="s">
        <v>23</v>
      </c>
      <c r="AA3684" t="s">
        <v>24</v>
      </c>
      <c r="AB3684">
        <f>IF(OR(porsche_data[[#This Row],[Interior Color]]="Black",porsche_data[[#This Row],[Interior Color]]="Beige",porsche_data[[#This Row],[Interior Color]]="Brown",porsche_data[[#This Row],[Interior Color]]="Grey"),0,1)</f>
        <v>0</v>
      </c>
      <c r="AC3684" t="s">
        <v>54</v>
      </c>
      <c r="AD36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85" spans="1:30" hidden="1" x14ac:dyDescent="0.2">
      <c r="A3685" t="s">
        <v>25</v>
      </c>
      <c r="C3685" t="e">
        <f>ABS((porsche_data[[#This Row],[Price]]-#REF!)/#REF!)</f>
        <v>#REF!</v>
      </c>
      <c r="D3685" t="s">
        <v>25</v>
      </c>
      <c r="E3685" t="s">
        <v>25</v>
      </c>
      <c r="F3685">
        <f>IF(OR(ISNUMBER(SEARCH(" 4S",porsche_data[[#This Row],[Model]])), ISNUMBER(SEARCH(" S",porsche_data[[#This Row],[Model]]))),1,0)</f>
        <v>0</v>
      </c>
      <c r="G3685">
        <f>IF(ISNUMBER(SEARCH("Turbo",porsche_data[[#This Row],[Model]])),1,0)</f>
        <v>0</v>
      </c>
      <c r="H3685">
        <f>IF(ISNUMBER(SEARCH("GT",porsche_data[[#This Row],[Model]])),1,0)</f>
        <v>0</v>
      </c>
      <c r="I3685">
        <f>IF(ISNUMBER(SEARCH("RS",porsche_data[[#This Row],[Model]])),1,0)</f>
        <v>0</v>
      </c>
      <c r="J3685">
        <f>IF(ISNUMBER(SEARCH("Targa",porsche_data[[#This Row],[Body]])),1,0)</f>
        <v>0</v>
      </c>
      <c r="K3685">
        <f>IF(ISNUMBER(SEARCH("Cabriolet",porsche_data[[#This Row],[Body]])),1,0)</f>
        <v>0</v>
      </c>
      <c r="L3685" t="s">
        <v>25</v>
      </c>
      <c r="N3685" t="s">
        <v>25</v>
      </c>
      <c r="O3685" t="str">
        <f>IF(ISNUMBER(SEARCH("km",porsche_data[[#This Row],[Mileage0]])),porsche_data[[#This Row],[Mileage0]],"")</f>
        <v/>
      </c>
      <c r="P3685" t="s">
        <v>25</v>
      </c>
      <c r="R3685" t="s">
        <v>25</v>
      </c>
      <c r="T3685" t="s">
        <v>25</v>
      </c>
      <c r="U3685" t="s">
        <v>25</v>
      </c>
      <c r="V3685">
        <f>IF(porsche_data[[#This Row],[Transmission]]="Automatic",1,0)</f>
        <v>0</v>
      </c>
      <c r="W3685">
        <f>IF(porsche_data[[#This Row],[Transmission]]="PDK",1,0)</f>
        <v>0</v>
      </c>
      <c r="X3685" t="s">
        <v>25</v>
      </c>
      <c r="Y3685">
        <f>IF(porsche_data[[#This Row],[Drive]]="Rear drive",0,1)</f>
        <v>1</v>
      </c>
      <c r="Z3685" t="s">
        <v>25</v>
      </c>
      <c r="AA3685" t="s">
        <v>25</v>
      </c>
      <c r="AB3685">
        <f>IF(OR(porsche_data[[#This Row],[Interior Color]]="Black",porsche_data[[#This Row],[Interior Color]]="Beige",porsche_data[[#This Row],[Interior Color]]="Brown",porsche_data[[#This Row],[Interior Color]]="Grey"),0,1)</f>
        <v>1</v>
      </c>
      <c r="AC3685" t="s">
        <v>25</v>
      </c>
      <c r="AD36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86" spans="1:30" hidden="1" x14ac:dyDescent="0.2">
      <c r="A3686" t="s">
        <v>4655</v>
      </c>
      <c r="C3686" t="e">
        <f>ABS((porsche_data[[#This Row],[Price]]-#REF!)/#REF!)</f>
        <v>#REF!</v>
      </c>
      <c r="D3686" t="s">
        <v>34</v>
      </c>
      <c r="E3686" t="s">
        <v>4656</v>
      </c>
      <c r="F3686">
        <f>IF(OR(ISNUMBER(SEARCH(" 4S",porsche_data[[#This Row],[Model]])), ISNUMBER(SEARCH(" S",porsche_data[[#This Row],[Model]]))),1,0)</f>
        <v>0</v>
      </c>
      <c r="G3686">
        <f>IF(ISNUMBER(SEARCH("Turbo",porsche_data[[#This Row],[Model]])),1,0)</f>
        <v>0</v>
      </c>
      <c r="H3686">
        <f>IF(ISNUMBER(SEARCH("GT",porsche_data[[#This Row],[Model]])),1,0)</f>
        <v>0</v>
      </c>
      <c r="I3686">
        <f>IF(ISNUMBER(SEARCH("RS",porsche_data[[#This Row],[Model]])),1,0)</f>
        <v>0</v>
      </c>
      <c r="J3686">
        <f>IF(ISNUMBER(SEARCH("Targa",porsche_data[[#This Row],[Body]])),1,0)</f>
        <v>1</v>
      </c>
      <c r="K3686">
        <f>IF(ISNUMBER(SEARCH("Cabriolet",porsche_data[[#This Row],[Body]])),1,0)</f>
        <v>0</v>
      </c>
      <c r="L3686" t="s">
        <v>36</v>
      </c>
      <c r="N3686" t="s">
        <v>4657</v>
      </c>
      <c r="O3686" t="str">
        <f>IF(ISNUMBER(SEARCH("km",porsche_data[[#This Row],[Mileage0]])),porsche_data[[#This Row],[Mileage0]],"")</f>
        <v/>
      </c>
      <c r="P3686" t="s">
        <v>3270</v>
      </c>
      <c r="R3686" t="s">
        <v>4658</v>
      </c>
      <c r="T3686" t="s">
        <v>20</v>
      </c>
      <c r="U3686" t="s">
        <v>21</v>
      </c>
      <c r="V3686">
        <f>IF(porsche_data[[#This Row],[Transmission]]="Automatic",1,0)</f>
        <v>0</v>
      </c>
      <c r="W3686">
        <f>IF(porsche_data[[#This Row],[Transmission]]="PDK",1,0)</f>
        <v>0</v>
      </c>
      <c r="X3686" t="s">
        <v>22</v>
      </c>
      <c r="Y3686">
        <f>IF(porsche_data[[#This Row],[Drive]]="Rear drive",0,1)</f>
        <v>0</v>
      </c>
      <c r="Z3686" t="s">
        <v>23</v>
      </c>
      <c r="AA3686" t="s">
        <v>24</v>
      </c>
      <c r="AB3686">
        <f>IF(OR(porsche_data[[#This Row],[Interior Color]]="Black",porsche_data[[#This Row],[Interior Color]]="Beige",porsche_data[[#This Row],[Interior Color]]="Brown",porsche_data[[#This Row],[Interior Color]]="Grey"),0,1)</f>
        <v>0</v>
      </c>
      <c r="AC3686" t="s">
        <v>54</v>
      </c>
      <c r="AD36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87" spans="1:30" x14ac:dyDescent="0.2">
      <c r="A3687" t="s">
        <v>1812</v>
      </c>
      <c r="B3687">
        <v>66900</v>
      </c>
      <c r="C3687">
        <f>ABS((porsche_data[[#This Row],[Price]]-AVERAGE(B3619:B8074))/_xlfn.STDEV.P(B3619:B8074))</f>
        <v>1.1138188720044044</v>
      </c>
      <c r="D3687" t="s">
        <v>124</v>
      </c>
      <c r="E3687" t="s">
        <v>50</v>
      </c>
      <c r="F3687">
        <f>IF(OR(ISNUMBER(SEARCH(" 4S",porsche_data[[#This Row],[Model]])), ISNUMBER(SEARCH(" S",porsche_data[[#This Row],[Model]]))),1,0)</f>
        <v>0</v>
      </c>
      <c r="G3687">
        <f>IF(ISNUMBER(SEARCH("Turbo",porsche_data[[#This Row],[Model]])),1,0)</f>
        <v>0</v>
      </c>
      <c r="H3687">
        <f>IF(ISNUMBER(SEARCH("GT",porsche_data[[#This Row],[Model]])),1,0)</f>
        <v>0</v>
      </c>
      <c r="I3687">
        <f>IF(ISNUMBER(SEARCH("RS",porsche_data[[#This Row],[Model]])),1,0)</f>
        <v>0</v>
      </c>
      <c r="J3687">
        <f>IF(ISNUMBER(SEARCH("Targa",porsche_data[[#This Row],[Body]])),1,0)</f>
        <v>1</v>
      </c>
      <c r="K3687">
        <f>IF(ISNUMBER(SEARCH("Cabriolet",porsche_data[[#This Row],[Body]])),1,0)</f>
        <v>0</v>
      </c>
      <c r="L3687" t="s">
        <v>36</v>
      </c>
      <c r="M3687">
        <v>993</v>
      </c>
      <c r="N3687" t="s">
        <v>3986</v>
      </c>
      <c r="O3687" s="3">
        <f>1*(LEFT(porsche_data[[#This Row],[Mileage0]],FIND(" ",porsche_data[[#This Row],[Mileage0]])-1))</f>
        <v>207000</v>
      </c>
      <c r="P3687" t="s">
        <v>848</v>
      </c>
      <c r="Q3687">
        <v>286</v>
      </c>
      <c r="R3687" t="s">
        <v>19</v>
      </c>
      <c r="S3687">
        <f>1*(LEFT(porsche_data[[#This Row],[Cylinder Capacity]],FIND(" ",porsche_data[[#This Row],[Cylinder Capacity]])-1))</f>
        <v>3.6</v>
      </c>
      <c r="T3687" t="s">
        <v>20</v>
      </c>
      <c r="U3687" t="s">
        <v>53</v>
      </c>
      <c r="V3687">
        <f>IF(porsche_data[[#This Row],[Transmission]]="Automatic",1,0)</f>
        <v>1</v>
      </c>
      <c r="W3687">
        <f>IF(porsche_data[[#This Row],[Transmission]]="PDK",1,0)</f>
        <v>0</v>
      </c>
      <c r="X3687" t="s">
        <v>22</v>
      </c>
      <c r="Y3687">
        <f>IF(porsche_data[[#This Row],[Drive]]="Rear drive",0,1)</f>
        <v>0</v>
      </c>
      <c r="Z3687" t="s">
        <v>23</v>
      </c>
      <c r="AA3687" t="s">
        <v>24</v>
      </c>
      <c r="AB3687">
        <f>IF(OR(porsche_data[[#This Row],[Interior Color]]="Black",porsche_data[[#This Row],[Interior Color]]="Beige",porsche_data[[#This Row],[Interior Color]]="Brown",porsche_data[[#This Row],[Interior Color]]="Grey"),0,1)</f>
        <v>0</v>
      </c>
      <c r="AC3687" t="s">
        <v>116</v>
      </c>
      <c r="AD36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88" spans="1:30" hidden="1" x14ac:dyDescent="0.2">
      <c r="A3688" t="s">
        <v>1812</v>
      </c>
      <c r="B3688">
        <v>66900</v>
      </c>
      <c r="C3688" t="e">
        <f>ABS((porsche_data[[#This Row],[Price]]-#REF!)/#REF!)</f>
        <v>#REF!</v>
      </c>
      <c r="D3688" t="s">
        <v>449</v>
      </c>
      <c r="E3688" t="s">
        <v>655</v>
      </c>
      <c r="F3688">
        <f>IF(OR(ISNUMBER(SEARCH(" 4S",porsche_data[[#This Row],[Model]])), ISNUMBER(SEARCH(" S",porsche_data[[#This Row],[Model]]))),1,0)</f>
        <v>1</v>
      </c>
      <c r="G3688">
        <f>IF(ISNUMBER(SEARCH("Turbo",porsche_data[[#This Row],[Model]])),1,0)</f>
        <v>0</v>
      </c>
      <c r="H3688">
        <f>IF(ISNUMBER(SEARCH("GT",porsche_data[[#This Row],[Model]])),1,0)</f>
        <v>0</v>
      </c>
      <c r="I3688">
        <f>IF(ISNUMBER(SEARCH("RS",porsche_data[[#This Row],[Model]])),1,0)</f>
        <v>0</v>
      </c>
      <c r="J3688">
        <f>IF(ISNUMBER(SEARCH("Targa",porsche_data[[#This Row],[Body]])),1,0)</f>
        <v>0</v>
      </c>
      <c r="K3688">
        <f>IF(ISNUMBER(SEARCH("Cabriolet",porsche_data[[#This Row],[Body]])),1,0)</f>
        <v>0</v>
      </c>
      <c r="L3688" t="s">
        <v>44</v>
      </c>
      <c r="N3688" t="s">
        <v>4538</v>
      </c>
      <c r="O3688" t="str">
        <f>IF(ISNUMBER(SEARCH("km",porsche_data[[#This Row],[Mileage0]])),porsche_data[[#This Row],[Mileage0]],"")</f>
        <v>229000 km</v>
      </c>
      <c r="P3688" t="s">
        <v>922</v>
      </c>
      <c r="R3688" t="s">
        <v>39</v>
      </c>
      <c r="T3688" t="s">
        <v>20</v>
      </c>
      <c r="U3688" t="s">
        <v>21</v>
      </c>
      <c r="V3688">
        <f>IF(porsche_data[[#This Row],[Transmission]]="Automatic",1,0)</f>
        <v>0</v>
      </c>
      <c r="W3688">
        <f>IF(porsche_data[[#This Row],[Transmission]]="PDK",1,0)</f>
        <v>0</v>
      </c>
      <c r="X3688" t="s">
        <v>22</v>
      </c>
      <c r="Y3688">
        <f>IF(porsche_data[[#This Row],[Drive]]="Rear drive",0,1)</f>
        <v>0</v>
      </c>
      <c r="Z3688" t="s">
        <v>23</v>
      </c>
      <c r="AA3688" t="s">
        <v>24</v>
      </c>
      <c r="AB3688">
        <f>IF(OR(porsche_data[[#This Row],[Interior Color]]="Black",porsche_data[[#This Row],[Interior Color]]="Beige",porsche_data[[#This Row],[Interior Color]]="Brown",porsche_data[[#This Row],[Interior Color]]="Grey"),0,1)</f>
        <v>0</v>
      </c>
      <c r="AC3688" t="s">
        <v>32</v>
      </c>
      <c r="AD36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89" spans="1:30" x14ac:dyDescent="0.2">
      <c r="A3689" t="s">
        <v>3078</v>
      </c>
      <c r="B3689">
        <v>65997</v>
      </c>
      <c r="C3689">
        <f>ABS((porsche_data[[#This Row],[Price]]-AVERAGE(B3621:B8076))/_xlfn.STDEV.P(B3621:B8076))</f>
        <v>1.0349347092752774</v>
      </c>
      <c r="D3689" t="s">
        <v>303</v>
      </c>
      <c r="E3689" t="s">
        <v>608</v>
      </c>
      <c r="F3689">
        <f>IF(OR(ISNUMBER(SEARCH(" 4S",porsche_data[[#This Row],[Model]])), ISNUMBER(SEARCH(" S",porsche_data[[#This Row],[Model]]))),1,0)</f>
        <v>0</v>
      </c>
      <c r="G3689">
        <f>IF(ISNUMBER(SEARCH("Turbo",porsche_data[[#This Row],[Model]])),1,0)</f>
        <v>0</v>
      </c>
      <c r="H3689">
        <f>IF(ISNUMBER(SEARCH("GT",porsche_data[[#This Row],[Model]])),1,0)</f>
        <v>0</v>
      </c>
      <c r="I3689">
        <f>IF(ISNUMBER(SEARCH("RS",porsche_data[[#This Row],[Model]])),1,0)</f>
        <v>0</v>
      </c>
      <c r="J3689">
        <f>IF(ISNUMBER(SEARCH("Targa",porsche_data[[#This Row],[Body]])),1,0)</f>
        <v>0</v>
      </c>
      <c r="K3689">
        <f>IF(ISNUMBER(SEARCH("Cabriolet",porsche_data[[#This Row],[Body]])),1,0)</f>
        <v>1</v>
      </c>
      <c r="L3689" t="s">
        <v>16</v>
      </c>
      <c r="M3689">
        <v>997</v>
      </c>
      <c r="N3689" t="s">
        <v>3079</v>
      </c>
      <c r="O3689" s="3">
        <f>1*(LEFT(porsche_data[[#This Row],[Mileage0]],FIND(" ",porsche_data[[#This Row],[Mileage0]])-1))</f>
        <v>94742</v>
      </c>
      <c r="P3689" t="s">
        <v>30</v>
      </c>
      <c r="Q3689">
        <v>345</v>
      </c>
      <c r="R3689" t="s">
        <v>19</v>
      </c>
      <c r="S3689">
        <f>1*(LEFT(porsche_data[[#This Row],[Cylinder Capacity]],FIND(" ",porsche_data[[#This Row],[Cylinder Capacity]])-1))</f>
        <v>3.6</v>
      </c>
      <c r="T3689" t="s">
        <v>20</v>
      </c>
      <c r="U3689" t="s">
        <v>31</v>
      </c>
      <c r="V3689">
        <f>IF(porsche_data[[#This Row],[Transmission]]="Automatic",1,0)</f>
        <v>0</v>
      </c>
      <c r="W3689">
        <f>IF(porsche_data[[#This Row],[Transmission]]="PDK",1,0)</f>
        <v>1</v>
      </c>
      <c r="X3689" t="s">
        <v>46</v>
      </c>
      <c r="Y3689">
        <f>IF(porsche_data[[#This Row],[Drive]]="Rear drive",0,1)</f>
        <v>1</v>
      </c>
      <c r="Z3689" t="s">
        <v>23</v>
      </c>
      <c r="AA3689" t="s">
        <v>24</v>
      </c>
      <c r="AB3689">
        <f>IF(OR(porsche_data[[#This Row],[Interior Color]]="Black",porsche_data[[#This Row],[Interior Color]]="Beige",porsche_data[[#This Row],[Interior Color]]="Brown",porsche_data[[#This Row],[Interior Color]]="Grey"),0,1)</f>
        <v>0</v>
      </c>
      <c r="AC3689" t="s">
        <v>24</v>
      </c>
      <c r="AD36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90" spans="1:30" hidden="1" x14ac:dyDescent="0.2">
      <c r="A3690" t="s">
        <v>25</v>
      </c>
      <c r="C3690" t="e">
        <f>ABS((porsche_data[[#This Row],[Price]]-#REF!)/#REF!)</f>
        <v>#REF!</v>
      </c>
      <c r="D3690" t="s">
        <v>636</v>
      </c>
      <c r="E3690" t="s">
        <v>2818</v>
      </c>
      <c r="F3690">
        <f>IF(OR(ISNUMBER(SEARCH(" 4S",porsche_data[[#This Row],[Model]])), ISNUMBER(SEARCH(" S",porsche_data[[#This Row],[Model]]))),1,0)</f>
        <v>0</v>
      </c>
      <c r="G3690">
        <f>IF(ISNUMBER(SEARCH("Turbo",porsche_data[[#This Row],[Model]])),1,0)</f>
        <v>0</v>
      </c>
      <c r="H3690">
        <f>IF(ISNUMBER(SEARCH("GT",porsche_data[[#This Row],[Model]])),1,0)</f>
        <v>0</v>
      </c>
      <c r="I3690">
        <f>IF(ISNUMBER(SEARCH("RS",porsche_data[[#This Row],[Model]])),1,0)</f>
        <v>0</v>
      </c>
      <c r="J3690">
        <f>IF(ISNUMBER(SEARCH("Targa",porsche_data[[#This Row],[Body]])),1,0)</f>
        <v>0</v>
      </c>
      <c r="K3690">
        <f>IF(ISNUMBER(SEARCH("Cabriolet",porsche_data[[#This Row],[Body]])),1,0)</f>
        <v>0</v>
      </c>
      <c r="L3690" t="s">
        <v>44</v>
      </c>
      <c r="N3690" t="s">
        <v>2047</v>
      </c>
      <c r="O3690" t="str">
        <f>IF(ISNUMBER(SEARCH("km",porsche_data[[#This Row],[Mileage0]])),porsche_data[[#This Row],[Mileage0]],"")</f>
        <v>50000 km</v>
      </c>
      <c r="P3690" t="s">
        <v>1410</v>
      </c>
      <c r="R3690" t="s">
        <v>1144</v>
      </c>
      <c r="T3690" t="s">
        <v>20</v>
      </c>
      <c r="U3690" t="s">
        <v>21</v>
      </c>
      <c r="V3690">
        <f>IF(porsche_data[[#This Row],[Transmission]]="Automatic",1,0)</f>
        <v>0</v>
      </c>
      <c r="W3690">
        <f>IF(porsche_data[[#This Row],[Transmission]]="PDK",1,0)</f>
        <v>0</v>
      </c>
      <c r="X3690" t="s">
        <v>22</v>
      </c>
      <c r="Y3690">
        <f>IF(porsche_data[[#This Row],[Drive]]="Rear drive",0,1)</f>
        <v>0</v>
      </c>
      <c r="Z3690" t="s">
        <v>23</v>
      </c>
      <c r="AA3690" t="s">
        <v>116</v>
      </c>
      <c r="AB3690">
        <f>IF(OR(porsche_data[[#This Row],[Interior Color]]="Black",porsche_data[[#This Row],[Interior Color]]="Beige",porsche_data[[#This Row],[Interior Color]]="Brown",porsche_data[[#This Row],[Interior Color]]="Grey"),0,1)</f>
        <v>1</v>
      </c>
      <c r="AC3690" t="s">
        <v>24</v>
      </c>
      <c r="AD36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91" spans="1:30" hidden="1" x14ac:dyDescent="0.2">
      <c r="A3691" t="s">
        <v>25</v>
      </c>
      <c r="C3691" t="e">
        <f>ABS((porsche_data[[#This Row],[Price]]-#REF!)/#REF!)</f>
        <v>#REF!</v>
      </c>
      <c r="D3691" t="s">
        <v>25</v>
      </c>
      <c r="E3691" t="s">
        <v>25</v>
      </c>
      <c r="F3691">
        <f>IF(OR(ISNUMBER(SEARCH(" 4S",porsche_data[[#This Row],[Model]])), ISNUMBER(SEARCH(" S",porsche_data[[#This Row],[Model]]))),1,0)</f>
        <v>0</v>
      </c>
      <c r="G3691">
        <f>IF(ISNUMBER(SEARCH("Turbo",porsche_data[[#This Row],[Model]])),1,0)</f>
        <v>0</v>
      </c>
      <c r="H3691">
        <f>IF(ISNUMBER(SEARCH("GT",porsche_data[[#This Row],[Model]])),1,0)</f>
        <v>0</v>
      </c>
      <c r="I3691">
        <f>IF(ISNUMBER(SEARCH("RS",porsche_data[[#This Row],[Model]])),1,0)</f>
        <v>0</v>
      </c>
      <c r="J3691">
        <f>IF(ISNUMBER(SEARCH("Targa",porsche_data[[#This Row],[Body]])),1,0)</f>
        <v>0</v>
      </c>
      <c r="K3691">
        <f>IF(ISNUMBER(SEARCH("Cabriolet",porsche_data[[#This Row],[Body]])),1,0)</f>
        <v>0</v>
      </c>
      <c r="L3691" t="s">
        <v>25</v>
      </c>
      <c r="N3691" t="s">
        <v>25</v>
      </c>
      <c r="O3691" t="str">
        <f>IF(ISNUMBER(SEARCH("km",porsche_data[[#This Row],[Mileage0]])),porsche_data[[#This Row],[Mileage0]],"")</f>
        <v/>
      </c>
      <c r="P3691" t="s">
        <v>25</v>
      </c>
      <c r="R3691" t="s">
        <v>25</v>
      </c>
      <c r="T3691" t="s">
        <v>25</v>
      </c>
      <c r="U3691" t="s">
        <v>25</v>
      </c>
      <c r="V3691">
        <f>IF(porsche_data[[#This Row],[Transmission]]="Automatic",1,0)</f>
        <v>0</v>
      </c>
      <c r="W3691">
        <f>IF(porsche_data[[#This Row],[Transmission]]="PDK",1,0)</f>
        <v>0</v>
      </c>
      <c r="X3691" t="s">
        <v>25</v>
      </c>
      <c r="Y3691">
        <f>IF(porsche_data[[#This Row],[Drive]]="Rear drive",0,1)</f>
        <v>1</v>
      </c>
      <c r="Z3691" t="s">
        <v>25</v>
      </c>
      <c r="AA3691" t="s">
        <v>25</v>
      </c>
      <c r="AB3691">
        <f>IF(OR(porsche_data[[#This Row],[Interior Color]]="Black",porsche_data[[#This Row],[Interior Color]]="Beige",porsche_data[[#This Row],[Interior Color]]="Brown",porsche_data[[#This Row],[Interior Color]]="Grey"),0,1)</f>
        <v>1</v>
      </c>
      <c r="AC3691" t="s">
        <v>25</v>
      </c>
      <c r="AD36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92" spans="1:30" hidden="1" x14ac:dyDescent="0.2">
      <c r="A3692" t="s">
        <v>25</v>
      </c>
      <c r="C3692" t="e">
        <f>ABS((porsche_data[[#This Row],[Price]]-#REF!)/#REF!)</f>
        <v>#REF!</v>
      </c>
      <c r="D3692" t="s">
        <v>433</v>
      </c>
      <c r="E3692" t="s">
        <v>102</v>
      </c>
      <c r="F3692">
        <f>IF(OR(ISNUMBER(SEARCH(" 4S",porsche_data[[#This Row],[Model]])), ISNUMBER(SEARCH(" S",porsche_data[[#This Row],[Model]]))),1,0)</f>
        <v>0</v>
      </c>
      <c r="G3692">
        <f>IF(ISNUMBER(SEARCH("Turbo",porsche_data[[#This Row],[Model]])),1,0)</f>
        <v>0</v>
      </c>
      <c r="H3692">
        <f>IF(ISNUMBER(SEARCH("GT",porsche_data[[#This Row],[Model]])),1,0)</f>
        <v>0</v>
      </c>
      <c r="I3692">
        <f>IF(ISNUMBER(SEARCH("RS",porsche_data[[#This Row],[Model]])),1,0)</f>
        <v>0</v>
      </c>
      <c r="J3692">
        <f>IF(ISNUMBER(SEARCH("Targa",porsche_data[[#This Row],[Body]])),1,0)</f>
        <v>1</v>
      </c>
      <c r="K3692">
        <f>IF(ISNUMBER(SEARCH("Cabriolet",porsche_data[[#This Row],[Body]])),1,0)</f>
        <v>0</v>
      </c>
      <c r="L3692" t="s">
        <v>36</v>
      </c>
      <c r="N3692" t="s">
        <v>1534</v>
      </c>
      <c r="O3692" t="str">
        <f>IF(ISNUMBER(SEARCH("km",porsche_data[[#This Row],[Mileage0]])),porsche_data[[#This Row],[Mileage0]],"")</f>
        <v>450 km</v>
      </c>
      <c r="P3692" t="s">
        <v>115</v>
      </c>
      <c r="R3692" t="s">
        <v>3082</v>
      </c>
      <c r="T3692" t="s">
        <v>20</v>
      </c>
      <c r="U3692" t="s">
        <v>21</v>
      </c>
      <c r="V3692">
        <f>IF(porsche_data[[#This Row],[Transmission]]="Automatic",1,0)</f>
        <v>0</v>
      </c>
      <c r="W3692">
        <f>IF(porsche_data[[#This Row],[Transmission]]="PDK",1,0)</f>
        <v>0</v>
      </c>
      <c r="X3692" t="s">
        <v>22</v>
      </c>
      <c r="Y3692">
        <f>IF(porsche_data[[#This Row],[Drive]]="Rear drive",0,1)</f>
        <v>0</v>
      </c>
      <c r="Z3692" t="s">
        <v>23</v>
      </c>
      <c r="AA3692" t="s">
        <v>250</v>
      </c>
      <c r="AB3692">
        <f>IF(OR(porsche_data[[#This Row],[Interior Color]]="Black",porsche_data[[#This Row],[Interior Color]]="Beige",porsche_data[[#This Row],[Interior Color]]="Brown",porsche_data[[#This Row],[Interior Color]]="Grey"),0,1)</f>
        <v>0</v>
      </c>
      <c r="AC3692" t="s">
        <v>438</v>
      </c>
      <c r="AD36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93" spans="1:30" hidden="1" x14ac:dyDescent="0.2">
      <c r="A3693" t="s">
        <v>4660</v>
      </c>
      <c r="C3693" t="e">
        <f>ABS((porsche_data[[#This Row],[Price]]-#REF!)/#REF!)</f>
        <v>#REF!</v>
      </c>
      <c r="D3693" t="s">
        <v>56</v>
      </c>
      <c r="E3693" t="s">
        <v>809</v>
      </c>
      <c r="F3693">
        <f>IF(OR(ISNUMBER(SEARCH(" 4S",porsche_data[[#This Row],[Model]])), ISNUMBER(SEARCH(" S",porsche_data[[#This Row],[Model]]))),1,0)</f>
        <v>0</v>
      </c>
      <c r="G3693">
        <f>IF(ISNUMBER(SEARCH("Turbo",porsche_data[[#This Row],[Model]])),1,0)</f>
        <v>1</v>
      </c>
      <c r="H3693">
        <f>IF(ISNUMBER(SEARCH("GT",porsche_data[[#This Row],[Model]])),1,0)</f>
        <v>0</v>
      </c>
      <c r="I3693">
        <f>IF(ISNUMBER(SEARCH("RS",porsche_data[[#This Row],[Model]])),1,0)</f>
        <v>0</v>
      </c>
      <c r="J3693">
        <f>IF(ISNUMBER(SEARCH("Targa",porsche_data[[#This Row],[Body]])),1,0)</f>
        <v>0</v>
      </c>
      <c r="K3693">
        <f>IF(ISNUMBER(SEARCH("Cabriolet",porsche_data[[#This Row],[Body]])),1,0)</f>
        <v>0</v>
      </c>
      <c r="L3693" t="s">
        <v>44</v>
      </c>
      <c r="N3693" t="s">
        <v>4661</v>
      </c>
      <c r="O3693" t="str">
        <f>IF(ISNUMBER(SEARCH("km",porsche_data[[#This Row],[Mileage0]])),porsche_data[[#This Row],[Mileage0]],"")</f>
        <v>70255 km</v>
      </c>
      <c r="P3693" t="s">
        <v>25</v>
      </c>
      <c r="R3693" t="s">
        <v>198</v>
      </c>
      <c r="T3693" t="s">
        <v>20</v>
      </c>
      <c r="U3693" t="s">
        <v>21</v>
      </c>
      <c r="V3693">
        <f>IF(porsche_data[[#This Row],[Transmission]]="Automatic",1,0)</f>
        <v>0</v>
      </c>
      <c r="W3693">
        <f>IF(porsche_data[[#This Row],[Transmission]]="PDK",1,0)</f>
        <v>0</v>
      </c>
      <c r="X3693" t="s">
        <v>22</v>
      </c>
      <c r="Y3693">
        <f>IF(porsche_data[[#This Row],[Drive]]="Rear drive",0,1)</f>
        <v>0</v>
      </c>
      <c r="Z3693" t="s">
        <v>23</v>
      </c>
      <c r="AA3693" t="s">
        <v>24</v>
      </c>
      <c r="AB3693">
        <f>IF(OR(porsche_data[[#This Row],[Interior Color]]="Black",porsche_data[[#This Row],[Interior Color]]="Beige",porsche_data[[#This Row],[Interior Color]]="Brown",porsche_data[[#This Row],[Interior Color]]="Grey"),0,1)</f>
        <v>0</v>
      </c>
      <c r="AC3693" t="s">
        <v>116</v>
      </c>
      <c r="AD36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94" spans="1:30" hidden="1" x14ac:dyDescent="0.2">
      <c r="A3694" t="s">
        <v>25</v>
      </c>
      <c r="C3694" t="e">
        <f>ABS((porsche_data[[#This Row],[Price]]-#REF!)/#REF!)</f>
        <v>#REF!</v>
      </c>
      <c r="D3694" t="s">
        <v>229</v>
      </c>
      <c r="E3694" t="s">
        <v>102</v>
      </c>
      <c r="F3694">
        <f>IF(OR(ISNUMBER(SEARCH(" 4S",porsche_data[[#This Row],[Model]])), ISNUMBER(SEARCH(" S",porsche_data[[#This Row],[Model]]))),1,0)</f>
        <v>0</v>
      </c>
      <c r="G3694">
        <f>IF(ISNUMBER(SEARCH("Turbo",porsche_data[[#This Row],[Model]])),1,0)</f>
        <v>0</v>
      </c>
      <c r="H3694">
        <f>IF(ISNUMBER(SEARCH("GT",porsche_data[[#This Row],[Model]])),1,0)</f>
        <v>0</v>
      </c>
      <c r="I3694">
        <f>IF(ISNUMBER(SEARCH("RS",porsche_data[[#This Row],[Model]])),1,0)</f>
        <v>0</v>
      </c>
      <c r="J3694">
        <f>IF(ISNUMBER(SEARCH("Targa",porsche_data[[#This Row],[Body]])),1,0)</f>
        <v>0</v>
      </c>
      <c r="K3694">
        <f>IF(ISNUMBER(SEARCH("Cabriolet",porsche_data[[#This Row],[Body]])),1,0)</f>
        <v>0</v>
      </c>
      <c r="L3694" t="s">
        <v>44</v>
      </c>
      <c r="N3694" t="s">
        <v>4662</v>
      </c>
      <c r="O3694" t="str">
        <f>IF(ISNUMBER(SEARCH("km",porsche_data[[#This Row],[Mileage0]])),porsche_data[[#This Row],[Mileage0]],"")</f>
        <v>911 km</v>
      </c>
      <c r="P3694" t="s">
        <v>1621</v>
      </c>
      <c r="R3694" t="s">
        <v>4663</v>
      </c>
      <c r="T3694" t="s">
        <v>20</v>
      </c>
      <c r="U3694" t="s">
        <v>21</v>
      </c>
      <c r="V3694">
        <f>IF(porsche_data[[#This Row],[Transmission]]="Automatic",1,0)</f>
        <v>0</v>
      </c>
      <c r="W3694">
        <f>IF(porsche_data[[#This Row],[Transmission]]="PDK",1,0)</f>
        <v>0</v>
      </c>
      <c r="X3694" t="s">
        <v>46</v>
      </c>
      <c r="Y3694">
        <f>IF(porsche_data[[#This Row],[Drive]]="Rear drive",0,1)</f>
        <v>1</v>
      </c>
      <c r="Z3694" t="s">
        <v>23</v>
      </c>
      <c r="AA3694" t="s">
        <v>24</v>
      </c>
      <c r="AB3694">
        <f>IF(OR(porsche_data[[#This Row],[Interior Color]]="Black",porsche_data[[#This Row],[Interior Color]]="Beige",porsche_data[[#This Row],[Interior Color]]="Brown",porsche_data[[#This Row],[Interior Color]]="Grey"),0,1)</f>
        <v>0</v>
      </c>
      <c r="AC3694" t="s">
        <v>32</v>
      </c>
      <c r="AD36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95" spans="1:30" hidden="1" x14ac:dyDescent="0.2">
      <c r="A3695" t="s">
        <v>25</v>
      </c>
      <c r="C3695" t="e">
        <f>ABS((porsche_data[[#This Row],[Price]]-#REF!)/#REF!)</f>
        <v>#REF!</v>
      </c>
      <c r="D3695" t="s">
        <v>124</v>
      </c>
      <c r="E3695" t="s">
        <v>476</v>
      </c>
      <c r="F3695">
        <f>IF(OR(ISNUMBER(SEARCH(" 4S",porsche_data[[#This Row],[Model]])), ISNUMBER(SEARCH(" S",porsche_data[[#This Row],[Model]]))),1,0)</f>
        <v>0</v>
      </c>
      <c r="G3695">
        <f>IF(ISNUMBER(SEARCH("Turbo",porsche_data[[#This Row],[Model]])),1,0)</f>
        <v>1</v>
      </c>
      <c r="H3695">
        <f>IF(ISNUMBER(SEARCH("GT",porsche_data[[#This Row],[Model]])),1,0)</f>
        <v>0</v>
      </c>
      <c r="I3695">
        <f>IF(ISNUMBER(SEARCH("RS",porsche_data[[#This Row],[Model]])),1,0)</f>
        <v>0</v>
      </c>
      <c r="J3695">
        <f>IF(ISNUMBER(SEARCH("Targa",porsche_data[[#This Row],[Body]])),1,0)</f>
        <v>0</v>
      </c>
      <c r="K3695">
        <f>IF(ISNUMBER(SEARCH("Cabriolet",porsche_data[[#This Row],[Body]])),1,0)</f>
        <v>0</v>
      </c>
      <c r="L3695" t="s">
        <v>44</v>
      </c>
      <c r="N3695" t="s">
        <v>805</v>
      </c>
      <c r="O3695" t="str">
        <f>IF(ISNUMBER(SEARCH("km",porsche_data[[#This Row],[Mileage0]])),porsche_data[[#This Row],[Mileage0]],"")</f>
        <v>500 km</v>
      </c>
      <c r="P3695" t="s">
        <v>66</v>
      </c>
      <c r="R3695" t="s">
        <v>19</v>
      </c>
      <c r="T3695" t="s">
        <v>20</v>
      </c>
      <c r="U3695" t="s">
        <v>21</v>
      </c>
      <c r="V3695">
        <f>IF(porsche_data[[#This Row],[Transmission]]="Automatic",1,0)</f>
        <v>0</v>
      </c>
      <c r="W3695">
        <f>IF(porsche_data[[#This Row],[Transmission]]="PDK",1,0)</f>
        <v>0</v>
      </c>
      <c r="X3695" t="s">
        <v>46</v>
      </c>
      <c r="Y3695">
        <f>IF(porsche_data[[#This Row],[Drive]]="Rear drive",0,1)</f>
        <v>1</v>
      </c>
      <c r="Z3695" t="s">
        <v>23</v>
      </c>
      <c r="AA3695" t="s">
        <v>24</v>
      </c>
      <c r="AB3695">
        <f>IF(OR(porsche_data[[#This Row],[Interior Color]]="Black",porsche_data[[#This Row],[Interior Color]]="Beige",porsche_data[[#This Row],[Interior Color]]="Brown",porsche_data[[#This Row],[Interior Color]]="Grey"),0,1)</f>
        <v>0</v>
      </c>
      <c r="AC3695" t="s">
        <v>54</v>
      </c>
      <c r="AD36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96" spans="1:30" hidden="1" x14ac:dyDescent="0.2">
      <c r="A3696" t="s">
        <v>25</v>
      </c>
      <c r="C3696" t="e">
        <f>ABS((porsche_data[[#This Row],[Price]]-#REF!)/#REF!)</f>
        <v>#REF!</v>
      </c>
      <c r="D3696" t="s">
        <v>1180</v>
      </c>
      <c r="E3696" t="s">
        <v>476</v>
      </c>
      <c r="F3696">
        <f>IF(OR(ISNUMBER(SEARCH(" 4S",porsche_data[[#This Row],[Model]])), ISNUMBER(SEARCH(" S",porsche_data[[#This Row],[Model]]))),1,0)</f>
        <v>0</v>
      </c>
      <c r="G3696">
        <f>IF(ISNUMBER(SEARCH("Turbo",porsche_data[[#This Row],[Model]])),1,0)</f>
        <v>1</v>
      </c>
      <c r="H3696">
        <f>IF(ISNUMBER(SEARCH("GT",porsche_data[[#This Row],[Model]])),1,0)</f>
        <v>0</v>
      </c>
      <c r="I3696">
        <f>IF(ISNUMBER(SEARCH("RS",porsche_data[[#This Row],[Model]])),1,0)</f>
        <v>0</v>
      </c>
      <c r="J3696">
        <f>IF(ISNUMBER(SEARCH("Targa",porsche_data[[#This Row],[Body]])),1,0)</f>
        <v>0</v>
      </c>
      <c r="K3696">
        <f>IF(ISNUMBER(SEARCH("Cabriolet",porsche_data[[#This Row],[Body]])),1,0)</f>
        <v>0</v>
      </c>
      <c r="L3696" t="s">
        <v>44</v>
      </c>
      <c r="N3696" t="s">
        <v>805</v>
      </c>
      <c r="O3696" t="str">
        <f>IF(ISNUMBER(SEARCH("km",porsche_data[[#This Row],[Mileage0]])),porsche_data[[#This Row],[Mileage0]],"")</f>
        <v>500 km</v>
      </c>
      <c r="P3696" t="s">
        <v>66</v>
      </c>
      <c r="R3696" t="s">
        <v>19</v>
      </c>
      <c r="T3696" t="s">
        <v>20</v>
      </c>
      <c r="U3696" t="s">
        <v>21</v>
      </c>
      <c r="V3696">
        <f>IF(porsche_data[[#This Row],[Transmission]]="Automatic",1,0)</f>
        <v>0</v>
      </c>
      <c r="W3696">
        <f>IF(porsche_data[[#This Row],[Transmission]]="PDK",1,0)</f>
        <v>0</v>
      </c>
      <c r="X3696" t="s">
        <v>46</v>
      </c>
      <c r="Y3696">
        <f>IF(porsche_data[[#This Row],[Drive]]="Rear drive",0,1)</f>
        <v>1</v>
      </c>
      <c r="Z3696" t="s">
        <v>23</v>
      </c>
      <c r="AA3696" t="s">
        <v>24</v>
      </c>
      <c r="AB3696">
        <f>IF(OR(porsche_data[[#This Row],[Interior Color]]="Black",porsche_data[[#This Row],[Interior Color]]="Beige",porsche_data[[#This Row],[Interior Color]]="Brown",porsche_data[[#This Row],[Interior Color]]="Grey"),0,1)</f>
        <v>0</v>
      </c>
      <c r="AC3696" t="s">
        <v>24</v>
      </c>
      <c r="AD36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697" spans="1:30" hidden="1" x14ac:dyDescent="0.2">
      <c r="A3697" t="s">
        <v>25</v>
      </c>
      <c r="C3697" t="e">
        <f>ABS((porsche_data[[#This Row],[Price]]-#REF!)/#REF!)</f>
        <v>#REF!</v>
      </c>
      <c r="D3697" t="s">
        <v>42</v>
      </c>
      <c r="E3697" t="s">
        <v>1945</v>
      </c>
      <c r="F3697">
        <f>IF(OR(ISNUMBER(SEARCH(" 4S",porsche_data[[#This Row],[Model]])), ISNUMBER(SEARCH(" S",porsche_data[[#This Row],[Model]]))),1,0)</f>
        <v>0</v>
      </c>
      <c r="G3697">
        <f>IF(ISNUMBER(SEARCH("Turbo",porsche_data[[#This Row],[Model]])),1,0)</f>
        <v>1</v>
      </c>
      <c r="H3697">
        <f>IF(ISNUMBER(SEARCH("GT",porsche_data[[#This Row],[Model]])),1,0)</f>
        <v>0</v>
      </c>
      <c r="I3697">
        <f>IF(ISNUMBER(SEARCH("RS",porsche_data[[#This Row],[Model]])),1,0)</f>
        <v>0</v>
      </c>
      <c r="J3697">
        <f>IF(ISNUMBER(SEARCH("Targa",porsche_data[[#This Row],[Body]])),1,0)</f>
        <v>0</v>
      </c>
      <c r="K3697">
        <f>IF(ISNUMBER(SEARCH("Cabriolet",porsche_data[[#This Row],[Body]])),1,0)</f>
        <v>0</v>
      </c>
      <c r="L3697" t="s">
        <v>44</v>
      </c>
      <c r="N3697" t="s">
        <v>372</v>
      </c>
      <c r="O3697" t="str">
        <f>IF(ISNUMBER(SEARCH("km",porsche_data[[#This Row],[Mileage0]])),porsche_data[[#This Row],[Mileage0]],"")</f>
        <v>600 km</v>
      </c>
      <c r="P3697" t="s">
        <v>297</v>
      </c>
      <c r="R3697" t="s">
        <v>213</v>
      </c>
      <c r="T3697" t="s">
        <v>20</v>
      </c>
      <c r="U3697" t="s">
        <v>21</v>
      </c>
      <c r="V3697">
        <f>IF(porsche_data[[#This Row],[Transmission]]="Automatic",1,0)</f>
        <v>0</v>
      </c>
      <c r="W3697">
        <f>IF(porsche_data[[#This Row],[Transmission]]="PDK",1,0)</f>
        <v>0</v>
      </c>
      <c r="X3697" t="s">
        <v>22</v>
      </c>
      <c r="Y3697">
        <f>IF(porsche_data[[#This Row],[Drive]]="Rear drive",0,1)</f>
        <v>0</v>
      </c>
      <c r="Z3697" t="s">
        <v>23</v>
      </c>
      <c r="AA3697" t="s">
        <v>24</v>
      </c>
      <c r="AB3697">
        <f>IF(OR(porsche_data[[#This Row],[Interior Color]]="Black",porsche_data[[#This Row],[Interior Color]]="Beige",porsche_data[[#This Row],[Interior Color]]="Brown",porsche_data[[#This Row],[Interior Color]]="Grey"),0,1)</f>
        <v>0</v>
      </c>
      <c r="AC3697" t="s">
        <v>116</v>
      </c>
      <c r="AD36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98" spans="1:30" hidden="1" x14ac:dyDescent="0.2">
      <c r="A3698" t="s">
        <v>25</v>
      </c>
      <c r="C3698" t="e">
        <f>ABS((porsche_data[[#This Row],[Price]]-#REF!)/#REF!)</f>
        <v>#REF!</v>
      </c>
      <c r="D3698" t="s">
        <v>209</v>
      </c>
      <c r="E3698" t="s">
        <v>1033</v>
      </c>
      <c r="F3698">
        <f>IF(OR(ISNUMBER(SEARCH(" 4S",porsche_data[[#This Row],[Model]])), ISNUMBER(SEARCH(" S",porsche_data[[#This Row],[Model]]))),1,0)</f>
        <v>0</v>
      </c>
      <c r="G3698">
        <f>IF(ISNUMBER(SEARCH("Turbo",porsche_data[[#This Row],[Model]])),1,0)</f>
        <v>1</v>
      </c>
      <c r="H3698">
        <f>IF(ISNUMBER(SEARCH("GT",porsche_data[[#This Row],[Model]])),1,0)</f>
        <v>0</v>
      </c>
      <c r="I3698">
        <f>IF(ISNUMBER(SEARCH("RS",porsche_data[[#This Row],[Model]])),1,0)</f>
        <v>0</v>
      </c>
      <c r="J3698">
        <f>IF(ISNUMBER(SEARCH("Targa",porsche_data[[#This Row],[Body]])),1,0)</f>
        <v>1</v>
      </c>
      <c r="K3698">
        <f>IF(ISNUMBER(SEARCH("Cabriolet",porsche_data[[#This Row],[Body]])),1,0)</f>
        <v>0</v>
      </c>
      <c r="L3698" t="s">
        <v>36</v>
      </c>
      <c r="N3698" t="s">
        <v>2542</v>
      </c>
      <c r="O3698" t="str">
        <f>IF(ISNUMBER(SEARCH("km",porsche_data[[#This Row],[Mileage0]])),porsche_data[[#This Row],[Mileage0]],"")</f>
        <v>123500 km</v>
      </c>
      <c r="P3698" t="s">
        <v>202</v>
      </c>
      <c r="R3698" t="s">
        <v>213</v>
      </c>
      <c r="T3698" t="s">
        <v>20</v>
      </c>
      <c r="U3698" t="s">
        <v>21</v>
      </c>
      <c r="V3698">
        <f>IF(porsche_data[[#This Row],[Transmission]]="Automatic",1,0)</f>
        <v>0</v>
      </c>
      <c r="W3698">
        <f>IF(porsche_data[[#This Row],[Transmission]]="PDK",1,0)</f>
        <v>0</v>
      </c>
      <c r="X3698" t="s">
        <v>22</v>
      </c>
      <c r="Y3698">
        <f>IF(porsche_data[[#This Row],[Drive]]="Rear drive",0,1)</f>
        <v>0</v>
      </c>
      <c r="Z3698" t="s">
        <v>23</v>
      </c>
      <c r="AA3698" t="s">
        <v>116</v>
      </c>
      <c r="AB3698">
        <f>IF(OR(porsche_data[[#This Row],[Interior Color]]="Black",porsche_data[[#This Row],[Interior Color]]="Beige",porsche_data[[#This Row],[Interior Color]]="Brown",porsche_data[[#This Row],[Interior Color]]="Grey"),0,1)</f>
        <v>1</v>
      </c>
      <c r="AC3698" t="s">
        <v>116</v>
      </c>
      <c r="AD36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699" spans="1:30" hidden="1" x14ac:dyDescent="0.2">
      <c r="A3699" t="s">
        <v>25</v>
      </c>
      <c r="C3699" t="e">
        <f>ABS((porsche_data[[#This Row],[Price]]-#REF!)/#REF!)</f>
        <v>#REF!</v>
      </c>
      <c r="D3699" t="s">
        <v>1180</v>
      </c>
      <c r="E3699" t="s">
        <v>476</v>
      </c>
      <c r="F3699">
        <f>IF(OR(ISNUMBER(SEARCH(" 4S",porsche_data[[#This Row],[Model]])), ISNUMBER(SEARCH(" S",porsche_data[[#This Row],[Model]]))),1,0)</f>
        <v>0</v>
      </c>
      <c r="G3699">
        <f>IF(ISNUMBER(SEARCH("Turbo",porsche_data[[#This Row],[Model]])),1,0)</f>
        <v>1</v>
      </c>
      <c r="H3699">
        <f>IF(ISNUMBER(SEARCH("GT",porsche_data[[#This Row],[Model]])),1,0)</f>
        <v>0</v>
      </c>
      <c r="I3699">
        <f>IF(ISNUMBER(SEARCH("RS",porsche_data[[#This Row],[Model]])),1,0)</f>
        <v>0</v>
      </c>
      <c r="J3699">
        <f>IF(ISNUMBER(SEARCH("Targa",porsche_data[[#This Row],[Body]])),1,0)</f>
        <v>0</v>
      </c>
      <c r="K3699">
        <f>IF(ISNUMBER(SEARCH("Cabriolet",porsche_data[[#This Row],[Body]])),1,0)</f>
        <v>0</v>
      </c>
      <c r="L3699" t="s">
        <v>44</v>
      </c>
      <c r="N3699" t="s">
        <v>4664</v>
      </c>
      <c r="O3699" t="str">
        <f>IF(ISNUMBER(SEARCH("km",porsche_data[[#This Row],[Mileage0]])),porsche_data[[#This Row],[Mileage0]],"")</f>
        <v>23682 km</v>
      </c>
      <c r="P3699" t="s">
        <v>66</v>
      </c>
      <c r="R3699" t="s">
        <v>19</v>
      </c>
      <c r="T3699" t="s">
        <v>20</v>
      </c>
      <c r="U3699" t="s">
        <v>21</v>
      </c>
      <c r="V3699">
        <f>IF(porsche_data[[#This Row],[Transmission]]="Automatic",1,0)</f>
        <v>0</v>
      </c>
      <c r="W3699">
        <f>IF(porsche_data[[#This Row],[Transmission]]="PDK",1,0)</f>
        <v>0</v>
      </c>
      <c r="X3699" t="s">
        <v>46</v>
      </c>
      <c r="Y3699">
        <f>IF(porsche_data[[#This Row],[Drive]]="Rear drive",0,1)</f>
        <v>1</v>
      </c>
      <c r="Z3699" t="s">
        <v>23</v>
      </c>
      <c r="AA3699" t="s">
        <v>54</v>
      </c>
      <c r="AB3699">
        <f>IF(OR(porsche_data[[#This Row],[Interior Color]]="Black",porsche_data[[#This Row],[Interior Color]]="Beige",porsche_data[[#This Row],[Interior Color]]="Brown",porsche_data[[#This Row],[Interior Color]]="Grey"),0,1)</f>
        <v>1</v>
      </c>
      <c r="AC3699" t="s">
        <v>54</v>
      </c>
      <c r="AD36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00" spans="1:30" hidden="1" x14ac:dyDescent="0.2">
      <c r="A3700" t="s">
        <v>25</v>
      </c>
      <c r="C3700" t="e">
        <f>ABS((porsche_data[[#This Row],[Price]]-#REF!)/#REF!)</f>
        <v>#REF!</v>
      </c>
      <c r="D3700" t="s">
        <v>767</v>
      </c>
      <c r="E3700" t="s">
        <v>768</v>
      </c>
      <c r="F3700">
        <f>IF(OR(ISNUMBER(SEARCH(" 4S",porsche_data[[#This Row],[Model]])), ISNUMBER(SEARCH(" S",porsche_data[[#This Row],[Model]]))),1,0)</f>
        <v>0</v>
      </c>
      <c r="G3700">
        <f>IF(ISNUMBER(SEARCH("Turbo",porsche_data[[#This Row],[Model]])),1,0)</f>
        <v>1</v>
      </c>
      <c r="H3700">
        <f>IF(ISNUMBER(SEARCH("GT",porsche_data[[#This Row],[Model]])),1,0)</f>
        <v>0</v>
      </c>
      <c r="I3700">
        <f>IF(ISNUMBER(SEARCH("RS",porsche_data[[#This Row],[Model]])),1,0)</f>
        <v>0</v>
      </c>
      <c r="J3700">
        <f>IF(ISNUMBER(SEARCH("Targa",porsche_data[[#This Row],[Body]])),1,0)</f>
        <v>0</v>
      </c>
      <c r="K3700">
        <f>IF(ISNUMBER(SEARCH("Cabriolet",porsche_data[[#This Row],[Body]])),1,0)</f>
        <v>0</v>
      </c>
      <c r="L3700" t="s">
        <v>44</v>
      </c>
      <c r="N3700" t="s">
        <v>805</v>
      </c>
      <c r="O3700" t="str">
        <f>IF(ISNUMBER(SEARCH("km",porsche_data[[#This Row],[Mileage0]])),porsche_data[[#This Row],[Mileage0]],"")</f>
        <v>500 km</v>
      </c>
      <c r="P3700" t="s">
        <v>115</v>
      </c>
      <c r="R3700" t="s">
        <v>67</v>
      </c>
      <c r="T3700" t="s">
        <v>20</v>
      </c>
      <c r="U3700" t="s">
        <v>21</v>
      </c>
      <c r="V3700">
        <f>IF(porsche_data[[#This Row],[Transmission]]="Automatic",1,0)</f>
        <v>0</v>
      </c>
      <c r="W3700">
        <f>IF(porsche_data[[#This Row],[Transmission]]="PDK",1,0)</f>
        <v>0</v>
      </c>
      <c r="X3700" t="s">
        <v>22</v>
      </c>
      <c r="Y3700">
        <f>IF(porsche_data[[#This Row],[Drive]]="Rear drive",0,1)</f>
        <v>0</v>
      </c>
      <c r="Z3700" t="s">
        <v>23</v>
      </c>
      <c r="AA3700" t="s">
        <v>3809</v>
      </c>
      <c r="AB3700">
        <f>IF(OR(porsche_data[[#This Row],[Interior Color]]="Black",porsche_data[[#This Row],[Interior Color]]="Beige",porsche_data[[#This Row],[Interior Color]]="Brown",porsche_data[[#This Row],[Interior Color]]="Grey"),0,1)</f>
        <v>1</v>
      </c>
      <c r="AC3700" t="s">
        <v>24</v>
      </c>
      <c r="AD37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01" spans="1:30" hidden="1" x14ac:dyDescent="0.2">
      <c r="A3701" t="s">
        <v>25</v>
      </c>
      <c r="C3701" t="e">
        <f>ABS((porsche_data[[#This Row],[Price]]-#REF!)/#REF!)</f>
        <v>#REF!</v>
      </c>
      <c r="D3701" t="s">
        <v>101</v>
      </c>
      <c r="E3701" t="s">
        <v>4665</v>
      </c>
      <c r="F3701">
        <f>IF(OR(ISNUMBER(SEARCH(" 4S",porsche_data[[#This Row],[Model]])), ISNUMBER(SEARCH(" S",porsche_data[[#This Row],[Model]]))),1,0)</f>
        <v>1</v>
      </c>
      <c r="G3701">
        <f>IF(ISNUMBER(SEARCH("Turbo",porsche_data[[#This Row],[Model]])),1,0)</f>
        <v>1</v>
      </c>
      <c r="H3701">
        <f>IF(ISNUMBER(SEARCH("GT",porsche_data[[#This Row],[Model]])),1,0)</f>
        <v>0</v>
      </c>
      <c r="I3701">
        <f>IF(ISNUMBER(SEARCH("RS",porsche_data[[#This Row],[Model]])),1,0)</f>
        <v>0</v>
      </c>
      <c r="J3701">
        <f>IF(ISNUMBER(SEARCH("Targa",porsche_data[[#This Row],[Body]])),1,0)</f>
        <v>0</v>
      </c>
      <c r="K3701">
        <f>IF(ISNUMBER(SEARCH("Cabriolet",porsche_data[[#This Row],[Body]])),1,0)</f>
        <v>0</v>
      </c>
      <c r="L3701" t="s">
        <v>44</v>
      </c>
      <c r="N3701" t="s">
        <v>4666</v>
      </c>
      <c r="O3701" t="str">
        <f>IF(ISNUMBER(SEARCH("km",porsche_data[[#This Row],[Mileage0]])),porsche_data[[#This Row],[Mileage0]],"")</f>
        <v>72870 km</v>
      </c>
      <c r="P3701" t="s">
        <v>4667</v>
      </c>
      <c r="R3701" t="s">
        <v>78</v>
      </c>
      <c r="T3701" t="s">
        <v>20</v>
      </c>
      <c r="U3701" t="s">
        <v>21</v>
      </c>
      <c r="V3701">
        <f>IF(porsche_data[[#This Row],[Transmission]]="Automatic",1,0)</f>
        <v>0</v>
      </c>
      <c r="W3701">
        <f>IF(porsche_data[[#This Row],[Transmission]]="PDK",1,0)</f>
        <v>0</v>
      </c>
      <c r="X3701" t="s">
        <v>22</v>
      </c>
      <c r="Y3701">
        <f>IF(porsche_data[[#This Row],[Drive]]="Rear drive",0,1)</f>
        <v>0</v>
      </c>
      <c r="Z3701" t="s">
        <v>23</v>
      </c>
      <c r="AA3701" t="s">
        <v>24</v>
      </c>
      <c r="AB3701">
        <f>IF(OR(porsche_data[[#This Row],[Interior Color]]="Black",porsche_data[[#This Row],[Interior Color]]="Beige",porsche_data[[#This Row],[Interior Color]]="Brown",porsche_data[[#This Row],[Interior Color]]="Grey"),0,1)</f>
        <v>0</v>
      </c>
      <c r="AC3701" t="s">
        <v>61</v>
      </c>
      <c r="AD37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02" spans="1:30" hidden="1" x14ac:dyDescent="0.2">
      <c r="A3702" t="s">
        <v>25</v>
      </c>
      <c r="C3702" t="e">
        <f>ABS((porsche_data[[#This Row],[Price]]-#REF!)/#REF!)</f>
        <v>#REF!</v>
      </c>
      <c r="D3702" t="s">
        <v>124</v>
      </c>
      <c r="E3702" t="s">
        <v>3172</v>
      </c>
      <c r="F3702">
        <f>IF(OR(ISNUMBER(SEARCH(" 4S",porsche_data[[#This Row],[Model]])), ISNUMBER(SEARCH(" S",porsche_data[[#This Row],[Model]]))),1,0)</f>
        <v>1</v>
      </c>
      <c r="G3702">
        <f>IF(ISNUMBER(SEARCH("Turbo",porsche_data[[#This Row],[Model]])),1,0)</f>
        <v>1</v>
      </c>
      <c r="H3702">
        <f>IF(ISNUMBER(SEARCH("GT",porsche_data[[#This Row],[Model]])),1,0)</f>
        <v>0</v>
      </c>
      <c r="I3702">
        <f>IF(ISNUMBER(SEARCH("RS",porsche_data[[#This Row],[Model]])),1,0)</f>
        <v>0</v>
      </c>
      <c r="J3702">
        <f>IF(ISNUMBER(SEARCH("Targa",porsche_data[[#This Row],[Body]])),1,0)</f>
        <v>0</v>
      </c>
      <c r="K3702">
        <f>IF(ISNUMBER(SEARCH("Cabriolet",porsche_data[[#This Row],[Body]])),1,0)</f>
        <v>0</v>
      </c>
      <c r="L3702" t="s">
        <v>44</v>
      </c>
      <c r="N3702" t="s">
        <v>4668</v>
      </c>
      <c r="O3702" t="str">
        <f>IF(ISNUMBER(SEARCH("km",porsche_data[[#This Row],[Mileage0]])),porsche_data[[#This Row],[Mileage0]],"")</f>
        <v/>
      </c>
      <c r="P3702" t="s">
        <v>796</v>
      </c>
      <c r="R3702" t="s">
        <v>19</v>
      </c>
      <c r="T3702" t="s">
        <v>20</v>
      </c>
      <c r="U3702" t="s">
        <v>21</v>
      </c>
      <c r="V3702">
        <f>IF(porsche_data[[#This Row],[Transmission]]="Automatic",1,0)</f>
        <v>0</v>
      </c>
      <c r="W3702">
        <f>IF(porsche_data[[#This Row],[Transmission]]="PDK",1,0)</f>
        <v>0</v>
      </c>
      <c r="X3702" t="s">
        <v>46</v>
      </c>
      <c r="Y3702">
        <f>IF(porsche_data[[#This Row],[Drive]]="Rear drive",0,1)</f>
        <v>1</v>
      </c>
      <c r="Z3702" t="s">
        <v>23</v>
      </c>
      <c r="AA3702" t="s">
        <v>24</v>
      </c>
      <c r="AB3702">
        <f>IF(OR(porsche_data[[#This Row],[Interior Color]]="Black",porsche_data[[#This Row],[Interior Color]]="Beige",porsche_data[[#This Row],[Interior Color]]="Brown",porsche_data[[#This Row],[Interior Color]]="Grey"),0,1)</f>
        <v>0</v>
      </c>
      <c r="AC3702" t="s">
        <v>24</v>
      </c>
      <c r="AD37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03" spans="1:30" hidden="1" x14ac:dyDescent="0.2">
      <c r="A3703" t="s">
        <v>25</v>
      </c>
      <c r="C3703" t="e">
        <f>ABS((porsche_data[[#This Row],[Price]]-#REF!)/#REF!)</f>
        <v>#REF!</v>
      </c>
      <c r="D3703" t="s">
        <v>25</v>
      </c>
      <c r="E3703" t="s">
        <v>25</v>
      </c>
      <c r="F3703">
        <f>IF(OR(ISNUMBER(SEARCH(" 4S",porsche_data[[#This Row],[Model]])), ISNUMBER(SEARCH(" S",porsche_data[[#This Row],[Model]]))),1,0)</f>
        <v>0</v>
      </c>
      <c r="G3703">
        <f>IF(ISNUMBER(SEARCH("Turbo",porsche_data[[#This Row],[Model]])),1,0)</f>
        <v>0</v>
      </c>
      <c r="H3703">
        <f>IF(ISNUMBER(SEARCH("GT",porsche_data[[#This Row],[Model]])),1,0)</f>
        <v>0</v>
      </c>
      <c r="I3703">
        <f>IF(ISNUMBER(SEARCH("RS",porsche_data[[#This Row],[Model]])),1,0)</f>
        <v>0</v>
      </c>
      <c r="J3703">
        <f>IF(ISNUMBER(SEARCH("Targa",porsche_data[[#This Row],[Body]])),1,0)</f>
        <v>0</v>
      </c>
      <c r="K3703">
        <f>IF(ISNUMBER(SEARCH("Cabriolet",porsche_data[[#This Row],[Body]])),1,0)</f>
        <v>0</v>
      </c>
      <c r="L3703" t="s">
        <v>25</v>
      </c>
      <c r="N3703" t="s">
        <v>25</v>
      </c>
      <c r="O3703" t="str">
        <f>IF(ISNUMBER(SEARCH("km",porsche_data[[#This Row],[Mileage0]])),porsche_data[[#This Row],[Mileage0]],"")</f>
        <v/>
      </c>
      <c r="P3703" t="s">
        <v>25</v>
      </c>
      <c r="R3703" t="s">
        <v>25</v>
      </c>
      <c r="T3703" t="s">
        <v>25</v>
      </c>
      <c r="U3703" t="s">
        <v>25</v>
      </c>
      <c r="V3703">
        <f>IF(porsche_data[[#This Row],[Transmission]]="Automatic",1,0)</f>
        <v>0</v>
      </c>
      <c r="W3703">
        <f>IF(porsche_data[[#This Row],[Transmission]]="PDK",1,0)</f>
        <v>0</v>
      </c>
      <c r="X3703" t="s">
        <v>25</v>
      </c>
      <c r="Y3703">
        <f>IF(porsche_data[[#This Row],[Drive]]="Rear drive",0,1)</f>
        <v>1</v>
      </c>
      <c r="Z3703" t="s">
        <v>25</v>
      </c>
      <c r="AA3703" t="s">
        <v>25</v>
      </c>
      <c r="AB3703">
        <f>IF(OR(porsche_data[[#This Row],[Interior Color]]="Black",porsche_data[[#This Row],[Interior Color]]="Beige",porsche_data[[#This Row],[Interior Color]]="Brown",porsche_data[[#This Row],[Interior Color]]="Grey"),0,1)</f>
        <v>1</v>
      </c>
      <c r="AC3703" t="s">
        <v>25</v>
      </c>
      <c r="AD37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04" spans="1:30" hidden="1" x14ac:dyDescent="0.2">
      <c r="A3704" t="s">
        <v>25</v>
      </c>
      <c r="C3704" t="e">
        <f>ABS((porsche_data[[#This Row],[Price]]-#REF!)/#REF!)</f>
        <v>#REF!</v>
      </c>
      <c r="D3704" t="s">
        <v>49</v>
      </c>
      <c r="E3704" t="s">
        <v>758</v>
      </c>
      <c r="F3704">
        <f>IF(OR(ISNUMBER(SEARCH(" 4S",porsche_data[[#This Row],[Model]])), ISNUMBER(SEARCH(" S",porsche_data[[#This Row],[Model]]))),1,0)</f>
        <v>0</v>
      </c>
      <c r="G3704">
        <f>IF(ISNUMBER(SEARCH("Turbo",porsche_data[[#This Row],[Model]])),1,0)</f>
        <v>1</v>
      </c>
      <c r="H3704">
        <f>IF(ISNUMBER(SEARCH("GT",porsche_data[[#This Row],[Model]])),1,0)</f>
        <v>0</v>
      </c>
      <c r="I3704">
        <f>IF(ISNUMBER(SEARCH("RS",porsche_data[[#This Row],[Model]])),1,0)</f>
        <v>0</v>
      </c>
      <c r="J3704">
        <f>IF(ISNUMBER(SEARCH("Targa",porsche_data[[#This Row],[Body]])),1,0)</f>
        <v>0</v>
      </c>
      <c r="K3704">
        <f>IF(ISNUMBER(SEARCH("Cabriolet",porsche_data[[#This Row],[Body]])),1,0)</f>
        <v>0</v>
      </c>
      <c r="L3704" t="s">
        <v>44</v>
      </c>
      <c r="N3704" t="s">
        <v>805</v>
      </c>
      <c r="O3704" t="str">
        <f>IF(ISNUMBER(SEARCH("km",porsche_data[[#This Row],[Mileage0]])),porsche_data[[#This Row],[Mileage0]],"")</f>
        <v>500 km</v>
      </c>
      <c r="P3704" t="s">
        <v>137</v>
      </c>
      <c r="R3704" t="s">
        <v>19</v>
      </c>
      <c r="T3704" t="s">
        <v>20</v>
      </c>
      <c r="U3704" t="s">
        <v>21</v>
      </c>
      <c r="V3704">
        <f>IF(porsche_data[[#This Row],[Transmission]]="Automatic",1,0)</f>
        <v>0</v>
      </c>
      <c r="W3704">
        <f>IF(porsche_data[[#This Row],[Transmission]]="PDK",1,0)</f>
        <v>0</v>
      </c>
      <c r="X3704" t="s">
        <v>46</v>
      </c>
      <c r="Y3704">
        <f>IF(porsche_data[[#This Row],[Drive]]="Rear drive",0,1)</f>
        <v>1</v>
      </c>
      <c r="Z3704" t="s">
        <v>23</v>
      </c>
      <c r="AA3704" t="s">
        <v>32</v>
      </c>
      <c r="AB3704">
        <f>IF(OR(porsche_data[[#This Row],[Interior Color]]="Black",porsche_data[[#This Row],[Interior Color]]="Beige",porsche_data[[#This Row],[Interior Color]]="Brown",porsche_data[[#This Row],[Interior Color]]="Grey"),0,1)</f>
        <v>0</v>
      </c>
      <c r="AC3704" t="s">
        <v>116</v>
      </c>
      <c r="AD37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05" spans="1:30" x14ac:dyDescent="0.2">
      <c r="A3705" t="s">
        <v>3831</v>
      </c>
      <c r="B3705">
        <v>65990</v>
      </c>
      <c r="C3705">
        <f>ABS((porsche_data[[#This Row],[Price]]-AVERAGE(B3637:B8092))/_xlfn.STDEV.P(B3637:B8092))</f>
        <v>1.082579718243551</v>
      </c>
      <c r="D3705" t="s">
        <v>324</v>
      </c>
      <c r="E3705" t="s">
        <v>478</v>
      </c>
      <c r="F3705">
        <f>IF(OR(ISNUMBER(SEARCH(" 4S",porsche_data[[#This Row],[Model]])), ISNUMBER(SEARCH(" S",porsche_data[[#This Row],[Model]]))),1,0)</f>
        <v>1</v>
      </c>
      <c r="G3705">
        <f>IF(ISNUMBER(SEARCH("Turbo",porsche_data[[#This Row],[Model]])),1,0)</f>
        <v>0</v>
      </c>
      <c r="H3705">
        <f>IF(ISNUMBER(SEARCH("GT",porsche_data[[#This Row],[Model]])),1,0)</f>
        <v>0</v>
      </c>
      <c r="I3705">
        <f>IF(ISNUMBER(SEARCH("RS",porsche_data[[#This Row],[Model]])),1,0)</f>
        <v>0</v>
      </c>
      <c r="J3705">
        <f>IF(ISNUMBER(SEARCH("Targa",porsche_data[[#This Row],[Body]])),1,0)</f>
        <v>0</v>
      </c>
      <c r="K3705">
        <f>IF(ISNUMBER(SEARCH("Cabriolet",porsche_data[[#This Row],[Body]])),1,0)</f>
        <v>0</v>
      </c>
      <c r="L3705" t="s">
        <v>44</v>
      </c>
      <c r="M3705">
        <v>996</v>
      </c>
      <c r="N3705" t="s">
        <v>3832</v>
      </c>
      <c r="O3705" s="3">
        <f>1*(LEFT(porsche_data[[#This Row],[Mileage0]],FIND(" ",porsche_data[[#This Row],[Mileage0]])-1))</f>
        <v>72036</v>
      </c>
      <c r="P3705" t="s">
        <v>289</v>
      </c>
      <c r="Q3705">
        <v>320</v>
      </c>
      <c r="R3705" t="s">
        <v>19</v>
      </c>
      <c r="S3705">
        <f>1*(LEFT(porsche_data[[#This Row],[Cylinder Capacity]],FIND(" ",porsche_data[[#This Row],[Cylinder Capacity]])-1))</f>
        <v>3.6</v>
      </c>
      <c r="T3705" t="s">
        <v>20</v>
      </c>
      <c r="U3705" t="s">
        <v>21</v>
      </c>
      <c r="V3705">
        <f>IF(porsche_data[[#This Row],[Transmission]]="Automatic",1,0)</f>
        <v>0</v>
      </c>
      <c r="W3705">
        <f>IF(porsche_data[[#This Row],[Transmission]]="PDK",1,0)</f>
        <v>0</v>
      </c>
      <c r="X3705" t="s">
        <v>46</v>
      </c>
      <c r="Y3705">
        <f>IF(porsche_data[[#This Row],[Drive]]="Rear drive",0,1)</f>
        <v>1</v>
      </c>
      <c r="Z3705" t="s">
        <v>23</v>
      </c>
      <c r="AA3705" t="s">
        <v>24</v>
      </c>
      <c r="AB3705">
        <f>IF(OR(porsche_data[[#This Row],[Interior Color]]="Black",porsche_data[[#This Row],[Interior Color]]="Beige",porsche_data[[#This Row],[Interior Color]]="Brown",porsche_data[[#This Row],[Interior Color]]="Grey"),0,1)</f>
        <v>0</v>
      </c>
      <c r="AC3705" t="s">
        <v>24</v>
      </c>
      <c r="AD37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06" spans="1:30" hidden="1" x14ac:dyDescent="0.2">
      <c r="A3706" t="s">
        <v>25</v>
      </c>
      <c r="C3706" t="e">
        <f>ABS((porsche_data[[#This Row],[Price]]-#REF!)/#REF!)</f>
        <v>#REF!</v>
      </c>
      <c r="D3706" t="s">
        <v>279</v>
      </c>
      <c r="E3706" t="s">
        <v>291</v>
      </c>
      <c r="F3706">
        <f>IF(OR(ISNUMBER(SEARCH(" 4S",porsche_data[[#This Row],[Model]])), ISNUMBER(SEARCH(" S",porsche_data[[#This Row],[Model]]))),1,0)</f>
        <v>0</v>
      </c>
      <c r="G3706">
        <f>IF(ISNUMBER(SEARCH("Turbo",porsche_data[[#This Row],[Model]])),1,0)</f>
        <v>1</v>
      </c>
      <c r="H3706">
        <f>IF(ISNUMBER(SEARCH("GT",porsche_data[[#This Row],[Model]])),1,0)</f>
        <v>0</v>
      </c>
      <c r="I3706">
        <f>IF(ISNUMBER(SEARCH("RS",porsche_data[[#This Row],[Model]])),1,0)</f>
        <v>0</v>
      </c>
      <c r="J3706">
        <f>IF(ISNUMBER(SEARCH("Targa",porsche_data[[#This Row],[Body]])),1,0)</f>
        <v>0</v>
      </c>
      <c r="K3706">
        <f>IF(ISNUMBER(SEARCH("Cabriolet",porsche_data[[#This Row],[Body]])),1,0)</f>
        <v>0</v>
      </c>
      <c r="L3706" t="s">
        <v>44</v>
      </c>
      <c r="N3706" t="s">
        <v>4671</v>
      </c>
      <c r="O3706" t="str">
        <f>IF(ISNUMBER(SEARCH("km",porsche_data[[#This Row],[Mileage0]])),porsche_data[[#This Row],[Mileage0]],"")</f>
        <v>91133 km</v>
      </c>
      <c r="P3706" t="s">
        <v>529</v>
      </c>
      <c r="R3706" t="s">
        <v>213</v>
      </c>
      <c r="T3706" t="s">
        <v>20</v>
      </c>
      <c r="U3706" t="s">
        <v>21</v>
      </c>
      <c r="V3706">
        <f>IF(porsche_data[[#This Row],[Transmission]]="Automatic",1,0)</f>
        <v>0</v>
      </c>
      <c r="W3706">
        <f>IF(porsche_data[[#This Row],[Transmission]]="PDK",1,0)</f>
        <v>0</v>
      </c>
      <c r="X3706" t="s">
        <v>22</v>
      </c>
      <c r="Y3706">
        <f>IF(porsche_data[[#This Row],[Drive]]="Rear drive",0,1)</f>
        <v>0</v>
      </c>
      <c r="Z3706" t="s">
        <v>23</v>
      </c>
      <c r="AA3706" t="s">
        <v>116</v>
      </c>
      <c r="AB3706">
        <f>IF(OR(porsche_data[[#This Row],[Interior Color]]="Black",porsche_data[[#This Row],[Interior Color]]="Beige",porsche_data[[#This Row],[Interior Color]]="Brown",porsche_data[[#This Row],[Interior Color]]="Grey"),0,1)</f>
        <v>1</v>
      </c>
      <c r="AC3706" t="s">
        <v>438</v>
      </c>
      <c r="AD37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07" spans="1:30" x14ac:dyDescent="0.2">
      <c r="A3707" t="s">
        <v>4412</v>
      </c>
      <c r="B3707">
        <v>65950</v>
      </c>
      <c r="C3707">
        <f>ABS((porsche_data[[#This Row],[Price]]-AVERAGE(B3639:B8094))/_xlfn.STDEV.P(B3639:B8094))</f>
        <v>1.0848400971683769</v>
      </c>
      <c r="D3707" t="s">
        <v>298</v>
      </c>
      <c r="E3707" t="s">
        <v>295</v>
      </c>
      <c r="F3707">
        <f>IF(OR(ISNUMBER(SEARCH(" 4S",porsche_data[[#This Row],[Model]])), ISNUMBER(SEARCH(" S",porsche_data[[#This Row],[Model]]))),1,0)</f>
        <v>1</v>
      </c>
      <c r="G3707">
        <f>IF(ISNUMBER(SEARCH("Turbo",porsche_data[[#This Row],[Model]])),1,0)</f>
        <v>0</v>
      </c>
      <c r="H3707">
        <f>IF(ISNUMBER(SEARCH("GT",porsche_data[[#This Row],[Model]])),1,0)</f>
        <v>0</v>
      </c>
      <c r="I3707">
        <f>IF(ISNUMBER(SEARCH("RS",porsche_data[[#This Row],[Model]])),1,0)</f>
        <v>0</v>
      </c>
      <c r="J3707">
        <f>IF(ISNUMBER(SEARCH("Targa",porsche_data[[#This Row],[Body]])),1,0)</f>
        <v>0</v>
      </c>
      <c r="K3707">
        <f>IF(ISNUMBER(SEARCH("Cabriolet",porsche_data[[#This Row],[Body]])),1,0)</f>
        <v>1</v>
      </c>
      <c r="L3707" t="s">
        <v>16</v>
      </c>
      <c r="M3707">
        <v>997</v>
      </c>
      <c r="N3707" t="s">
        <v>4413</v>
      </c>
      <c r="O3707" s="3">
        <f>1*(LEFT(porsche_data[[#This Row],[Mileage0]],FIND(" ",porsche_data[[#This Row],[Mileage0]])-1))</f>
        <v>121000</v>
      </c>
      <c r="P3707" t="s">
        <v>297</v>
      </c>
      <c r="Q3707">
        <v>355</v>
      </c>
      <c r="R3707" t="s">
        <v>88</v>
      </c>
      <c r="S3707">
        <f>1*(LEFT(porsche_data[[#This Row],[Cylinder Capacity]],FIND(" ",porsche_data[[#This Row],[Cylinder Capacity]])-1))</f>
        <v>3.8</v>
      </c>
      <c r="T3707" t="s">
        <v>20</v>
      </c>
      <c r="U3707" t="s">
        <v>21</v>
      </c>
      <c r="V3707">
        <f>IF(porsche_data[[#This Row],[Transmission]]="Automatic",1,0)</f>
        <v>0</v>
      </c>
      <c r="W3707">
        <f>IF(porsche_data[[#This Row],[Transmission]]="PDK",1,0)</f>
        <v>0</v>
      </c>
      <c r="X3707" t="s">
        <v>46</v>
      </c>
      <c r="Y3707">
        <f>IF(porsche_data[[#This Row],[Drive]]="Rear drive",0,1)</f>
        <v>1</v>
      </c>
      <c r="Z3707" t="s">
        <v>23</v>
      </c>
      <c r="AA3707" t="s">
        <v>24</v>
      </c>
      <c r="AB3707">
        <f>IF(OR(porsche_data[[#This Row],[Interior Color]]="Black",porsche_data[[#This Row],[Interior Color]]="Beige",porsche_data[[#This Row],[Interior Color]]="Brown",porsche_data[[#This Row],[Interior Color]]="Grey"),0,1)</f>
        <v>0</v>
      </c>
      <c r="AC3707" t="s">
        <v>24</v>
      </c>
      <c r="AD37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08" spans="1:30" hidden="1" x14ac:dyDescent="0.2">
      <c r="A3708" t="s">
        <v>25</v>
      </c>
      <c r="C3708" t="e">
        <f>ABS((porsche_data[[#This Row],[Price]]-#REF!)/#REF!)</f>
        <v>#REF!</v>
      </c>
      <c r="D3708" t="s">
        <v>229</v>
      </c>
      <c r="E3708" t="s">
        <v>291</v>
      </c>
      <c r="F3708">
        <f>IF(OR(ISNUMBER(SEARCH(" 4S",porsche_data[[#This Row],[Model]])), ISNUMBER(SEARCH(" S",porsche_data[[#This Row],[Model]]))),1,0)</f>
        <v>0</v>
      </c>
      <c r="G3708">
        <f>IF(ISNUMBER(SEARCH("Turbo",porsche_data[[#This Row],[Model]])),1,0)</f>
        <v>1</v>
      </c>
      <c r="H3708">
        <f>IF(ISNUMBER(SEARCH("GT",porsche_data[[#This Row],[Model]])),1,0)</f>
        <v>0</v>
      </c>
      <c r="I3708">
        <f>IF(ISNUMBER(SEARCH("RS",porsche_data[[#This Row],[Model]])),1,0)</f>
        <v>0</v>
      </c>
      <c r="J3708">
        <f>IF(ISNUMBER(SEARCH("Targa",porsche_data[[#This Row],[Body]])),1,0)</f>
        <v>0</v>
      </c>
      <c r="K3708">
        <f>IF(ISNUMBER(SEARCH("Cabriolet",porsche_data[[#This Row],[Body]])),1,0)</f>
        <v>0</v>
      </c>
      <c r="L3708" t="s">
        <v>44</v>
      </c>
      <c r="N3708" t="s">
        <v>4673</v>
      </c>
      <c r="O3708" t="str">
        <f>IF(ISNUMBER(SEARCH("km",porsche_data[[#This Row],[Mileage0]])),porsche_data[[#This Row],[Mileage0]],"")</f>
        <v>574 km</v>
      </c>
      <c r="P3708" t="s">
        <v>289</v>
      </c>
      <c r="R3708" t="s">
        <v>213</v>
      </c>
      <c r="T3708" t="s">
        <v>20</v>
      </c>
      <c r="U3708" t="s">
        <v>21</v>
      </c>
      <c r="V3708">
        <f>IF(porsche_data[[#This Row],[Transmission]]="Automatic",1,0)</f>
        <v>0</v>
      </c>
      <c r="W3708">
        <f>IF(porsche_data[[#This Row],[Transmission]]="PDK",1,0)</f>
        <v>0</v>
      </c>
      <c r="X3708" t="s">
        <v>22</v>
      </c>
      <c r="Y3708">
        <f>IF(porsche_data[[#This Row],[Drive]]="Rear drive",0,1)</f>
        <v>0</v>
      </c>
      <c r="Z3708" t="s">
        <v>23</v>
      </c>
      <c r="AA3708" t="s">
        <v>24</v>
      </c>
      <c r="AB3708">
        <f>IF(OR(porsche_data[[#This Row],[Interior Color]]="Black",porsche_data[[#This Row],[Interior Color]]="Beige",porsche_data[[#This Row],[Interior Color]]="Brown",porsche_data[[#This Row],[Interior Color]]="Grey"),0,1)</f>
        <v>0</v>
      </c>
      <c r="AC3708" t="s">
        <v>116</v>
      </c>
      <c r="AD37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09" spans="1:30" hidden="1" x14ac:dyDescent="0.2">
      <c r="A3709" t="s">
        <v>25</v>
      </c>
      <c r="C3709" t="e">
        <f>ABS((porsche_data[[#This Row],[Price]]-#REF!)/#REF!)</f>
        <v>#REF!</v>
      </c>
      <c r="D3709" t="s">
        <v>25</v>
      </c>
      <c r="E3709" t="s">
        <v>25</v>
      </c>
      <c r="F3709">
        <f>IF(OR(ISNUMBER(SEARCH(" 4S",porsche_data[[#This Row],[Model]])), ISNUMBER(SEARCH(" S",porsche_data[[#This Row],[Model]]))),1,0)</f>
        <v>0</v>
      </c>
      <c r="G3709">
        <f>IF(ISNUMBER(SEARCH("Turbo",porsche_data[[#This Row],[Model]])),1,0)</f>
        <v>0</v>
      </c>
      <c r="H3709">
        <f>IF(ISNUMBER(SEARCH("GT",porsche_data[[#This Row],[Model]])),1,0)</f>
        <v>0</v>
      </c>
      <c r="I3709">
        <f>IF(ISNUMBER(SEARCH("RS",porsche_data[[#This Row],[Model]])),1,0)</f>
        <v>0</v>
      </c>
      <c r="J3709">
        <f>IF(ISNUMBER(SEARCH("Targa",porsche_data[[#This Row],[Body]])),1,0)</f>
        <v>0</v>
      </c>
      <c r="K3709">
        <f>IF(ISNUMBER(SEARCH("Cabriolet",porsche_data[[#This Row],[Body]])),1,0)</f>
        <v>0</v>
      </c>
      <c r="L3709" t="s">
        <v>25</v>
      </c>
      <c r="N3709" t="s">
        <v>25</v>
      </c>
      <c r="O3709" t="str">
        <f>IF(ISNUMBER(SEARCH("km",porsche_data[[#This Row],[Mileage0]])),porsche_data[[#This Row],[Mileage0]],"")</f>
        <v/>
      </c>
      <c r="P3709" t="s">
        <v>25</v>
      </c>
      <c r="R3709" t="s">
        <v>25</v>
      </c>
      <c r="T3709" t="s">
        <v>25</v>
      </c>
      <c r="U3709" t="s">
        <v>25</v>
      </c>
      <c r="V3709">
        <f>IF(porsche_data[[#This Row],[Transmission]]="Automatic",1,0)</f>
        <v>0</v>
      </c>
      <c r="W3709">
        <f>IF(porsche_data[[#This Row],[Transmission]]="PDK",1,0)</f>
        <v>0</v>
      </c>
      <c r="X3709" t="s">
        <v>25</v>
      </c>
      <c r="Y3709">
        <f>IF(porsche_data[[#This Row],[Drive]]="Rear drive",0,1)</f>
        <v>1</v>
      </c>
      <c r="Z3709" t="s">
        <v>25</v>
      </c>
      <c r="AA3709" t="s">
        <v>25</v>
      </c>
      <c r="AB3709">
        <f>IF(OR(porsche_data[[#This Row],[Interior Color]]="Black",porsche_data[[#This Row],[Interior Color]]="Beige",porsche_data[[#This Row],[Interior Color]]="Brown",porsche_data[[#This Row],[Interior Color]]="Grey"),0,1)</f>
        <v>1</v>
      </c>
      <c r="AC3709" t="s">
        <v>25</v>
      </c>
      <c r="AD37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10" spans="1:30" hidden="1" x14ac:dyDescent="0.2">
      <c r="A3710" t="s">
        <v>25</v>
      </c>
      <c r="C3710" t="e">
        <f>ABS((porsche_data[[#This Row],[Price]]-#REF!)/#REF!)</f>
        <v>#REF!</v>
      </c>
      <c r="D3710" t="s">
        <v>42</v>
      </c>
      <c r="E3710" t="s">
        <v>291</v>
      </c>
      <c r="F3710">
        <f>IF(OR(ISNUMBER(SEARCH(" 4S",porsche_data[[#This Row],[Model]])), ISNUMBER(SEARCH(" S",porsche_data[[#This Row],[Model]]))),1,0)</f>
        <v>0</v>
      </c>
      <c r="G3710">
        <f>IF(ISNUMBER(SEARCH("Turbo",porsche_data[[#This Row],[Model]])),1,0)</f>
        <v>1</v>
      </c>
      <c r="H3710">
        <f>IF(ISNUMBER(SEARCH("GT",porsche_data[[#This Row],[Model]])),1,0)</f>
        <v>0</v>
      </c>
      <c r="I3710">
        <f>IF(ISNUMBER(SEARCH("RS",porsche_data[[#This Row],[Model]])),1,0)</f>
        <v>0</v>
      </c>
      <c r="J3710">
        <f>IF(ISNUMBER(SEARCH("Targa",porsche_data[[#This Row],[Body]])),1,0)</f>
        <v>0</v>
      </c>
      <c r="K3710">
        <f>IF(ISNUMBER(SEARCH("Cabriolet",porsche_data[[#This Row],[Body]])),1,0)</f>
        <v>0</v>
      </c>
      <c r="L3710" t="s">
        <v>44</v>
      </c>
      <c r="N3710" t="s">
        <v>4674</v>
      </c>
      <c r="O3710" t="str">
        <f>IF(ISNUMBER(SEARCH("km",porsche_data[[#This Row],[Mileage0]])),porsche_data[[#This Row],[Mileage0]],"")</f>
        <v>137067 km</v>
      </c>
      <c r="P3710" t="s">
        <v>834</v>
      </c>
      <c r="R3710" t="s">
        <v>213</v>
      </c>
      <c r="T3710" t="s">
        <v>20</v>
      </c>
      <c r="U3710" t="s">
        <v>21</v>
      </c>
      <c r="V3710">
        <f>IF(porsche_data[[#This Row],[Transmission]]="Automatic",1,0)</f>
        <v>0</v>
      </c>
      <c r="W3710">
        <f>IF(porsche_data[[#This Row],[Transmission]]="PDK",1,0)</f>
        <v>0</v>
      </c>
      <c r="X3710" t="s">
        <v>22</v>
      </c>
      <c r="Y3710">
        <f>IF(porsche_data[[#This Row],[Drive]]="Rear drive",0,1)</f>
        <v>0</v>
      </c>
      <c r="Z3710" t="s">
        <v>23</v>
      </c>
      <c r="AA3710" t="s">
        <v>47</v>
      </c>
      <c r="AB3710">
        <f>IF(OR(porsche_data[[#This Row],[Interior Color]]="Black",porsche_data[[#This Row],[Interior Color]]="Beige",porsche_data[[#This Row],[Interior Color]]="Brown",porsche_data[[#This Row],[Interior Color]]="Grey"),0,1)</f>
        <v>1</v>
      </c>
      <c r="AC3710" t="s">
        <v>47</v>
      </c>
      <c r="AD37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11" spans="1:30" hidden="1" x14ac:dyDescent="0.2">
      <c r="A3711" t="s">
        <v>25</v>
      </c>
      <c r="C3711" t="e">
        <f>ABS((porsche_data[[#This Row],[Price]]-#REF!)/#REF!)</f>
        <v>#REF!</v>
      </c>
      <c r="D3711" t="s">
        <v>42</v>
      </c>
      <c r="E3711" t="s">
        <v>1945</v>
      </c>
      <c r="F3711">
        <f>IF(OR(ISNUMBER(SEARCH(" 4S",porsche_data[[#This Row],[Model]])), ISNUMBER(SEARCH(" S",porsche_data[[#This Row],[Model]]))),1,0)</f>
        <v>0</v>
      </c>
      <c r="G3711">
        <f>IF(ISNUMBER(SEARCH("Turbo",porsche_data[[#This Row],[Model]])),1,0)</f>
        <v>1</v>
      </c>
      <c r="H3711">
        <f>IF(ISNUMBER(SEARCH("GT",porsche_data[[#This Row],[Model]])),1,0)</f>
        <v>0</v>
      </c>
      <c r="I3711">
        <f>IF(ISNUMBER(SEARCH("RS",porsche_data[[#This Row],[Model]])),1,0)</f>
        <v>0</v>
      </c>
      <c r="J3711">
        <f>IF(ISNUMBER(SEARCH("Targa",porsche_data[[#This Row],[Body]])),1,0)</f>
        <v>0</v>
      </c>
      <c r="K3711">
        <f>IF(ISNUMBER(SEARCH("Cabriolet",porsche_data[[#This Row],[Body]])),1,0)</f>
        <v>0</v>
      </c>
      <c r="L3711" t="s">
        <v>44</v>
      </c>
      <c r="N3711" t="s">
        <v>805</v>
      </c>
      <c r="O3711" t="str">
        <f>IF(ISNUMBER(SEARCH("km",porsche_data[[#This Row],[Mileage0]])),porsche_data[[#This Row],[Mileage0]],"")</f>
        <v>500 km</v>
      </c>
      <c r="P3711" t="s">
        <v>297</v>
      </c>
      <c r="R3711" t="s">
        <v>213</v>
      </c>
      <c r="T3711" t="s">
        <v>20</v>
      </c>
      <c r="U3711" t="s">
        <v>21</v>
      </c>
      <c r="V3711">
        <f>IF(porsche_data[[#This Row],[Transmission]]="Automatic",1,0)</f>
        <v>0</v>
      </c>
      <c r="W3711">
        <f>IF(porsche_data[[#This Row],[Transmission]]="PDK",1,0)</f>
        <v>0</v>
      </c>
      <c r="X3711" t="s">
        <v>22</v>
      </c>
      <c r="Y3711">
        <f>IF(porsche_data[[#This Row],[Drive]]="Rear drive",0,1)</f>
        <v>0</v>
      </c>
      <c r="Z3711" t="s">
        <v>23</v>
      </c>
      <c r="AA3711" t="s">
        <v>24</v>
      </c>
      <c r="AB3711">
        <f>IF(OR(porsche_data[[#This Row],[Interior Color]]="Black",porsche_data[[#This Row],[Interior Color]]="Beige",porsche_data[[#This Row],[Interior Color]]="Brown",porsche_data[[#This Row],[Interior Color]]="Grey"),0,1)</f>
        <v>0</v>
      </c>
      <c r="AC3711" t="s">
        <v>308</v>
      </c>
      <c r="AD37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12" spans="1:30" hidden="1" x14ac:dyDescent="0.2">
      <c r="A3712" t="s">
        <v>25</v>
      </c>
      <c r="C3712" t="e">
        <f>ABS((porsche_data[[#This Row],[Price]]-#REF!)/#REF!)</f>
        <v>#REF!</v>
      </c>
      <c r="D3712" t="s">
        <v>1361</v>
      </c>
      <c r="E3712" t="s">
        <v>1142</v>
      </c>
      <c r="F3712">
        <f>IF(OR(ISNUMBER(SEARCH(" 4S",porsche_data[[#This Row],[Model]])), ISNUMBER(SEARCH(" S",porsche_data[[#This Row],[Model]]))),1,0)</f>
        <v>0</v>
      </c>
      <c r="G3712">
        <f>IF(ISNUMBER(SEARCH("Turbo",porsche_data[[#This Row],[Model]])),1,0)</f>
        <v>0</v>
      </c>
      <c r="H3712">
        <f>IF(ISNUMBER(SEARCH("GT",porsche_data[[#This Row],[Model]])),1,0)</f>
        <v>0</v>
      </c>
      <c r="I3712">
        <f>IF(ISNUMBER(SEARCH("RS",porsche_data[[#This Row],[Model]])),1,0)</f>
        <v>0</v>
      </c>
      <c r="J3712">
        <f>IF(ISNUMBER(SEARCH("Targa",porsche_data[[#This Row],[Body]])),1,0)</f>
        <v>0</v>
      </c>
      <c r="K3712">
        <f>IF(ISNUMBER(SEARCH("Cabriolet",porsche_data[[#This Row],[Body]])),1,0)</f>
        <v>0</v>
      </c>
      <c r="L3712" t="s">
        <v>44</v>
      </c>
      <c r="N3712" t="s">
        <v>3052</v>
      </c>
      <c r="O3712" t="str">
        <f>IF(ISNUMBER(SEARCH("km",porsche_data[[#This Row],[Mileage0]])),porsche_data[[#This Row],[Mileage0]],"")</f>
        <v>800 km</v>
      </c>
      <c r="P3712" t="s">
        <v>1143</v>
      </c>
      <c r="R3712" t="s">
        <v>1144</v>
      </c>
      <c r="T3712" t="s">
        <v>20</v>
      </c>
      <c r="U3712" t="s">
        <v>21</v>
      </c>
      <c r="V3712">
        <f>IF(porsche_data[[#This Row],[Transmission]]="Automatic",1,0)</f>
        <v>0</v>
      </c>
      <c r="W3712">
        <f>IF(porsche_data[[#This Row],[Transmission]]="PDK",1,0)</f>
        <v>0</v>
      </c>
      <c r="X3712" t="s">
        <v>22</v>
      </c>
      <c r="Y3712">
        <f>IF(porsche_data[[#This Row],[Drive]]="Rear drive",0,1)</f>
        <v>0</v>
      </c>
      <c r="Z3712" t="s">
        <v>23</v>
      </c>
      <c r="AA3712" t="s">
        <v>116</v>
      </c>
      <c r="AB3712">
        <f>IF(OR(porsche_data[[#This Row],[Interior Color]]="Black",porsche_data[[#This Row],[Interior Color]]="Beige",porsche_data[[#This Row],[Interior Color]]="Brown",porsche_data[[#This Row],[Interior Color]]="Grey"),0,1)</f>
        <v>1</v>
      </c>
      <c r="AC3712" t="s">
        <v>61</v>
      </c>
      <c r="AD37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13" spans="1:30" hidden="1" x14ac:dyDescent="0.2">
      <c r="A3713" t="s">
        <v>25</v>
      </c>
      <c r="C3713" t="e">
        <f>ABS((porsche_data[[#This Row],[Price]]-#REF!)/#REF!)</f>
        <v>#REF!</v>
      </c>
      <c r="D3713" t="s">
        <v>482</v>
      </c>
      <c r="E3713" t="s">
        <v>801</v>
      </c>
      <c r="F3713">
        <f>IF(OR(ISNUMBER(SEARCH(" 4S",porsche_data[[#This Row],[Model]])), ISNUMBER(SEARCH(" S",porsche_data[[#This Row],[Model]]))),1,0)</f>
        <v>0</v>
      </c>
      <c r="G3713">
        <f>IF(ISNUMBER(SEARCH("Turbo",porsche_data[[#This Row],[Model]])),1,0)</f>
        <v>0</v>
      </c>
      <c r="H3713">
        <f>IF(ISNUMBER(SEARCH("GT",porsche_data[[#This Row],[Model]])),1,0)</f>
        <v>1</v>
      </c>
      <c r="I3713">
        <f>IF(ISNUMBER(SEARCH("RS",porsche_data[[#This Row],[Model]])),1,0)</f>
        <v>0</v>
      </c>
      <c r="J3713">
        <f>IF(ISNUMBER(SEARCH("Targa",porsche_data[[#This Row],[Body]])),1,0)</f>
        <v>0</v>
      </c>
      <c r="K3713">
        <f>IF(ISNUMBER(SEARCH("Cabriolet",porsche_data[[#This Row],[Body]])),1,0)</f>
        <v>0</v>
      </c>
      <c r="L3713" t="s">
        <v>44</v>
      </c>
      <c r="N3713" t="s">
        <v>4675</v>
      </c>
      <c r="O3713" t="str">
        <f>IF(ISNUMBER(SEARCH("km",porsche_data[[#This Row],[Mileage0]])),porsche_data[[#This Row],[Mileage0]],"")</f>
        <v>19900 km</v>
      </c>
      <c r="P3713" t="s">
        <v>803</v>
      </c>
      <c r="R3713" t="s">
        <v>19</v>
      </c>
      <c r="T3713" t="s">
        <v>20</v>
      </c>
      <c r="U3713" t="s">
        <v>21</v>
      </c>
      <c r="V3713">
        <f>IF(porsche_data[[#This Row],[Transmission]]="Automatic",1,0)</f>
        <v>0</v>
      </c>
      <c r="W3713">
        <f>IF(porsche_data[[#This Row],[Transmission]]="PDK",1,0)</f>
        <v>0</v>
      </c>
      <c r="X3713" t="s">
        <v>22</v>
      </c>
      <c r="Y3713">
        <f>IF(porsche_data[[#This Row],[Drive]]="Rear drive",0,1)</f>
        <v>0</v>
      </c>
      <c r="Z3713" t="s">
        <v>23</v>
      </c>
      <c r="AA3713" t="s">
        <v>24</v>
      </c>
      <c r="AB3713">
        <f>IF(OR(porsche_data[[#This Row],[Interior Color]]="Black",porsche_data[[#This Row],[Interior Color]]="Beige",porsche_data[[#This Row],[Interior Color]]="Brown",porsche_data[[#This Row],[Interior Color]]="Grey"),0,1)</f>
        <v>0</v>
      </c>
      <c r="AC3713" t="s">
        <v>24</v>
      </c>
      <c r="AD37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14" spans="1:30" hidden="1" x14ac:dyDescent="0.2">
      <c r="A3714" t="s">
        <v>4676</v>
      </c>
      <c r="C3714" t="e">
        <f>ABS((porsche_data[[#This Row],[Price]]-#REF!)/#REF!)</f>
        <v>#REF!</v>
      </c>
      <c r="D3714" t="s">
        <v>504</v>
      </c>
      <c r="E3714" t="s">
        <v>1033</v>
      </c>
      <c r="F3714">
        <f>IF(OR(ISNUMBER(SEARCH(" 4S",porsche_data[[#This Row],[Model]])), ISNUMBER(SEARCH(" S",porsche_data[[#This Row],[Model]]))),1,0)</f>
        <v>0</v>
      </c>
      <c r="G3714">
        <f>IF(ISNUMBER(SEARCH("Turbo",porsche_data[[#This Row],[Model]])),1,0)</f>
        <v>1</v>
      </c>
      <c r="H3714">
        <f>IF(ISNUMBER(SEARCH("GT",porsche_data[[#This Row],[Model]])),1,0)</f>
        <v>0</v>
      </c>
      <c r="I3714">
        <f>IF(ISNUMBER(SEARCH("RS",porsche_data[[#This Row],[Model]])),1,0)</f>
        <v>0</v>
      </c>
      <c r="J3714">
        <f>IF(ISNUMBER(SEARCH("Targa",porsche_data[[#This Row],[Body]])),1,0)</f>
        <v>0</v>
      </c>
      <c r="K3714">
        <f>IF(ISNUMBER(SEARCH("Cabriolet",porsche_data[[#This Row],[Body]])),1,0)</f>
        <v>0</v>
      </c>
      <c r="L3714" t="s">
        <v>44</v>
      </c>
      <c r="N3714" t="s">
        <v>4677</v>
      </c>
      <c r="O3714" t="str">
        <f>IF(ISNUMBER(SEARCH("km",porsche_data[[#This Row],[Mileage0]])),porsche_data[[#This Row],[Mileage0]],"")</f>
        <v>135605 km</v>
      </c>
      <c r="P3714" t="s">
        <v>212</v>
      </c>
      <c r="R3714" t="s">
        <v>213</v>
      </c>
      <c r="T3714" t="s">
        <v>20</v>
      </c>
      <c r="U3714" t="s">
        <v>21</v>
      </c>
      <c r="V3714">
        <f>IF(porsche_data[[#This Row],[Transmission]]="Automatic",1,0)</f>
        <v>0</v>
      </c>
      <c r="W3714">
        <f>IF(porsche_data[[#This Row],[Transmission]]="PDK",1,0)</f>
        <v>0</v>
      </c>
      <c r="X3714" t="s">
        <v>22</v>
      </c>
      <c r="Y3714">
        <f>IF(porsche_data[[#This Row],[Drive]]="Rear drive",0,1)</f>
        <v>0</v>
      </c>
      <c r="Z3714" t="s">
        <v>23</v>
      </c>
      <c r="AA3714" t="s">
        <v>24</v>
      </c>
      <c r="AB3714">
        <f>IF(OR(porsche_data[[#This Row],[Interior Color]]="Black",porsche_data[[#This Row],[Interior Color]]="Beige",porsche_data[[#This Row],[Interior Color]]="Brown",porsche_data[[#This Row],[Interior Color]]="Grey"),0,1)</f>
        <v>0</v>
      </c>
      <c r="AC3714" t="s">
        <v>54</v>
      </c>
      <c r="AD37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15" spans="1:30" hidden="1" x14ac:dyDescent="0.2">
      <c r="A3715" t="s">
        <v>25</v>
      </c>
      <c r="C3715" t="e">
        <f>ABS((porsche_data[[#This Row],[Price]]-#REF!)/#REF!)</f>
        <v>#REF!</v>
      </c>
      <c r="D3715" t="s">
        <v>25</v>
      </c>
      <c r="E3715" t="s">
        <v>25</v>
      </c>
      <c r="F3715">
        <f>IF(OR(ISNUMBER(SEARCH(" 4S",porsche_data[[#This Row],[Model]])), ISNUMBER(SEARCH(" S",porsche_data[[#This Row],[Model]]))),1,0)</f>
        <v>0</v>
      </c>
      <c r="G3715">
        <f>IF(ISNUMBER(SEARCH("Turbo",porsche_data[[#This Row],[Model]])),1,0)</f>
        <v>0</v>
      </c>
      <c r="H3715">
        <f>IF(ISNUMBER(SEARCH("GT",porsche_data[[#This Row],[Model]])),1,0)</f>
        <v>0</v>
      </c>
      <c r="I3715">
        <f>IF(ISNUMBER(SEARCH("RS",porsche_data[[#This Row],[Model]])),1,0)</f>
        <v>0</v>
      </c>
      <c r="J3715">
        <f>IF(ISNUMBER(SEARCH("Targa",porsche_data[[#This Row],[Body]])),1,0)</f>
        <v>0</v>
      </c>
      <c r="K3715">
        <f>IF(ISNUMBER(SEARCH("Cabriolet",porsche_data[[#This Row],[Body]])),1,0)</f>
        <v>0</v>
      </c>
      <c r="L3715" t="s">
        <v>25</v>
      </c>
      <c r="N3715" t="s">
        <v>25</v>
      </c>
      <c r="O3715" t="str">
        <f>IF(ISNUMBER(SEARCH("km",porsche_data[[#This Row],[Mileage0]])),porsche_data[[#This Row],[Mileage0]],"")</f>
        <v/>
      </c>
      <c r="P3715" t="s">
        <v>25</v>
      </c>
      <c r="R3715" t="s">
        <v>25</v>
      </c>
      <c r="T3715" t="s">
        <v>25</v>
      </c>
      <c r="U3715" t="s">
        <v>25</v>
      </c>
      <c r="V3715">
        <f>IF(porsche_data[[#This Row],[Transmission]]="Automatic",1,0)</f>
        <v>0</v>
      </c>
      <c r="W3715">
        <f>IF(porsche_data[[#This Row],[Transmission]]="PDK",1,0)</f>
        <v>0</v>
      </c>
      <c r="X3715" t="s">
        <v>25</v>
      </c>
      <c r="Y3715">
        <f>IF(porsche_data[[#This Row],[Drive]]="Rear drive",0,1)</f>
        <v>1</v>
      </c>
      <c r="Z3715" t="s">
        <v>25</v>
      </c>
      <c r="AA3715" t="s">
        <v>25</v>
      </c>
      <c r="AB3715">
        <f>IF(OR(porsche_data[[#This Row],[Interior Color]]="Black",porsche_data[[#This Row],[Interior Color]]="Beige",porsche_data[[#This Row],[Interior Color]]="Brown",porsche_data[[#This Row],[Interior Color]]="Grey"),0,1)</f>
        <v>1</v>
      </c>
      <c r="AC3715" t="s">
        <v>25</v>
      </c>
      <c r="AD37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16" spans="1:30" hidden="1" x14ac:dyDescent="0.2">
      <c r="A3716" t="s">
        <v>4678</v>
      </c>
      <c r="C3716" t="e">
        <f>ABS((porsche_data[[#This Row],[Price]]-#REF!)/#REF!)</f>
        <v>#REF!</v>
      </c>
      <c r="D3716" t="s">
        <v>286</v>
      </c>
      <c r="E3716" t="s">
        <v>940</v>
      </c>
      <c r="F3716">
        <f>IF(OR(ISNUMBER(SEARCH(" 4S",porsche_data[[#This Row],[Model]])), ISNUMBER(SEARCH(" S",porsche_data[[#This Row],[Model]]))),1,0)</f>
        <v>0</v>
      </c>
      <c r="G3716">
        <f>IF(ISNUMBER(SEARCH("Turbo",porsche_data[[#This Row],[Model]])),1,0)</f>
        <v>0</v>
      </c>
      <c r="H3716">
        <f>IF(ISNUMBER(SEARCH("GT",porsche_data[[#This Row],[Model]])),1,0)</f>
        <v>0</v>
      </c>
      <c r="I3716">
        <f>IF(ISNUMBER(SEARCH("RS",porsche_data[[#This Row],[Model]])),1,0)</f>
        <v>0</v>
      </c>
      <c r="J3716">
        <f>IF(ISNUMBER(SEARCH("Targa",porsche_data[[#This Row],[Body]])),1,0)</f>
        <v>0</v>
      </c>
      <c r="K3716">
        <f>IF(ISNUMBER(SEARCH("Cabriolet",porsche_data[[#This Row],[Body]])),1,0)</f>
        <v>0</v>
      </c>
      <c r="L3716" t="s">
        <v>44</v>
      </c>
      <c r="N3716" t="s">
        <v>4679</v>
      </c>
      <c r="O3716" t="str">
        <f>IF(ISNUMBER(SEARCH("km",porsche_data[[#This Row],[Mileage0]])),porsche_data[[#This Row],[Mileage0]],"")</f>
        <v/>
      </c>
      <c r="P3716" t="s">
        <v>289</v>
      </c>
      <c r="R3716" t="s">
        <v>19</v>
      </c>
      <c r="T3716" t="s">
        <v>20</v>
      </c>
      <c r="U3716" t="s">
        <v>21</v>
      </c>
      <c r="V3716">
        <f>IF(porsche_data[[#This Row],[Transmission]]="Automatic",1,0)</f>
        <v>0</v>
      </c>
      <c r="W3716">
        <f>IF(porsche_data[[#This Row],[Transmission]]="PDK",1,0)</f>
        <v>0</v>
      </c>
      <c r="X3716" t="s">
        <v>46</v>
      </c>
      <c r="Y3716">
        <f>IF(porsche_data[[#This Row],[Drive]]="Rear drive",0,1)</f>
        <v>1</v>
      </c>
      <c r="Z3716" t="s">
        <v>23</v>
      </c>
      <c r="AA3716" t="s">
        <v>32</v>
      </c>
      <c r="AB3716">
        <f>IF(OR(porsche_data[[#This Row],[Interior Color]]="Black",porsche_data[[#This Row],[Interior Color]]="Beige",porsche_data[[#This Row],[Interior Color]]="Brown",porsche_data[[#This Row],[Interior Color]]="Grey"),0,1)</f>
        <v>0</v>
      </c>
      <c r="AC3716" t="s">
        <v>99</v>
      </c>
      <c r="AD37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17" spans="1:30" hidden="1" x14ac:dyDescent="0.2">
      <c r="A3717" t="s">
        <v>4466</v>
      </c>
      <c r="B3717">
        <v>65911</v>
      </c>
      <c r="C3717" t="e">
        <f>ABS((porsche_data[[#This Row],[Price]]-#REF!)/#REF!)</f>
        <v>#REF!</v>
      </c>
      <c r="D3717" t="s">
        <v>645</v>
      </c>
      <c r="E3717" t="s">
        <v>655</v>
      </c>
      <c r="F3717">
        <f>IF(OR(ISNUMBER(SEARCH(" 4S",porsche_data[[#This Row],[Model]])), ISNUMBER(SEARCH(" S",porsche_data[[#This Row],[Model]]))),1,0)</f>
        <v>1</v>
      </c>
      <c r="G3717">
        <f>IF(ISNUMBER(SEARCH("Turbo",porsche_data[[#This Row],[Model]])),1,0)</f>
        <v>0</v>
      </c>
      <c r="H3717">
        <f>IF(ISNUMBER(SEARCH("GT",porsche_data[[#This Row],[Model]])),1,0)</f>
        <v>0</v>
      </c>
      <c r="I3717">
        <f>IF(ISNUMBER(SEARCH("RS",porsche_data[[#This Row],[Model]])),1,0)</f>
        <v>0</v>
      </c>
      <c r="J3717">
        <f>IF(ISNUMBER(SEARCH("Targa",porsche_data[[#This Row],[Body]])),1,0)</f>
        <v>0</v>
      </c>
      <c r="K3717">
        <f>IF(ISNUMBER(SEARCH("Cabriolet",porsche_data[[#This Row],[Body]])),1,0)</f>
        <v>0</v>
      </c>
      <c r="L3717" t="s">
        <v>44</v>
      </c>
      <c r="N3717" t="s">
        <v>4467</v>
      </c>
      <c r="O3717" t="str">
        <f>IF(ISNUMBER(SEARCH("km",porsche_data[[#This Row],[Mileage0]])),porsche_data[[#This Row],[Mileage0]],"")</f>
        <v>181300 km</v>
      </c>
      <c r="P3717" t="s">
        <v>1011</v>
      </c>
      <c r="R3717" t="s">
        <v>39</v>
      </c>
      <c r="T3717" t="s">
        <v>20</v>
      </c>
      <c r="U3717" t="s">
        <v>21</v>
      </c>
      <c r="V3717">
        <f>IF(porsche_data[[#This Row],[Transmission]]="Automatic",1,0)</f>
        <v>0</v>
      </c>
      <c r="W3717">
        <f>IF(porsche_data[[#This Row],[Transmission]]="PDK",1,0)</f>
        <v>0</v>
      </c>
      <c r="X3717" t="s">
        <v>22</v>
      </c>
      <c r="Y3717">
        <f>IF(porsche_data[[#This Row],[Drive]]="Rear drive",0,1)</f>
        <v>0</v>
      </c>
      <c r="Z3717" t="s">
        <v>23</v>
      </c>
      <c r="AA3717" t="s">
        <v>24</v>
      </c>
      <c r="AB3717">
        <f>IF(OR(porsche_data[[#This Row],[Interior Color]]="Black",porsche_data[[#This Row],[Interior Color]]="Beige",porsche_data[[#This Row],[Interior Color]]="Brown",porsche_data[[#This Row],[Interior Color]]="Grey"),0,1)</f>
        <v>0</v>
      </c>
      <c r="AC3717" t="s">
        <v>24</v>
      </c>
      <c r="AD37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18" spans="1:30" hidden="1" x14ac:dyDescent="0.2">
      <c r="A3718" t="s">
        <v>562</v>
      </c>
      <c r="B3718">
        <v>65900</v>
      </c>
      <c r="C3718" t="e">
        <f>ABS((porsche_data[[#This Row],[Price]]-#REF!)/#REF!)</f>
        <v>#REF!</v>
      </c>
      <c r="D3718" t="s">
        <v>563</v>
      </c>
      <c r="E3718" t="s">
        <v>505</v>
      </c>
      <c r="F3718">
        <f>IF(OR(ISNUMBER(SEARCH(" 4S",porsche_data[[#This Row],[Model]])), ISNUMBER(SEARCH(" S",porsche_data[[#This Row],[Model]]))),1,0)</f>
        <v>0</v>
      </c>
      <c r="G3718">
        <f>IF(ISNUMBER(SEARCH("Turbo",porsche_data[[#This Row],[Model]])),1,0)</f>
        <v>0</v>
      </c>
      <c r="H3718">
        <f>IF(ISNUMBER(SEARCH("GT",porsche_data[[#This Row],[Model]])),1,0)</f>
        <v>0</v>
      </c>
      <c r="I3718">
        <f>IF(ISNUMBER(SEARCH("RS",porsche_data[[#This Row],[Model]])),1,0)</f>
        <v>0</v>
      </c>
      <c r="J3718">
        <f>IF(ISNUMBER(SEARCH("Targa",porsche_data[[#This Row],[Body]])),1,0)</f>
        <v>0</v>
      </c>
      <c r="K3718">
        <f>IF(ISNUMBER(SEARCH("Cabriolet",porsche_data[[#This Row],[Body]])),1,0)</f>
        <v>0</v>
      </c>
      <c r="L3718" t="s">
        <v>44</v>
      </c>
      <c r="N3718" t="s">
        <v>564</v>
      </c>
      <c r="O3718" t="str">
        <f>IF(ISNUMBER(SEARCH("km",porsche_data[[#This Row],[Mileage0]])),porsche_data[[#This Row],[Mileage0]],"")</f>
        <v>185000 km</v>
      </c>
      <c r="P3718" t="s">
        <v>25</v>
      </c>
      <c r="Q3718" t="s">
        <v>5286</v>
      </c>
      <c r="R3718" t="s">
        <v>60</v>
      </c>
      <c r="T3718" t="s">
        <v>20</v>
      </c>
      <c r="U3718" t="s">
        <v>21</v>
      </c>
      <c r="V3718">
        <f>IF(porsche_data[[#This Row],[Transmission]]="Automatic",1,0)</f>
        <v>0</v>
      </c>
      <c r="W3718">
        <f>IF(porsche_data[[#This Row],[Transmission]]="PDK",1,0)</f>
        <v>0</v>
      </c>
      <c r="X3718" t="s">
        <v>22</v>
      </c>
      <c r="Y3718">
        <f>IF(porsche_data[[#This Row],[Drive]]="Rear drive",0,1)</f>
        <v>0</v>
      </c>
      <c r="Z3718" t="s">
        <v>23</v>
      </c>
      <c r="AA3718" t="s">
        <v>61</v>
      </c>
      <c r="AB3718">
        <f>IF(OR(porsche_data[[#This Row],[Interior Color]]="Black",porsche_data[[#This Row],[Interior Color]]="Beige",porsche_data[[#This Row],[Interior Color]]="Brown",porsche_data[[#This Row],[Interior Color]]="Grey"),0,1)</f>
        <v>1</v>
      </c>
      <c r="AC3718" t="s">
        <v>24</v>
      </c>
      <c r="AD37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19" spans="1:30" x14ac:dyDescent="0.2">
      <c r="A3719" t="s">
        <v>562</v>
      </c>
      <c r="B3719">
        <v>65900</v>
      </c>
      <c r="C3719">
        <f>ABS((porsche_data[[#This Row],[Price]]-AVERAGE(B3651:B8106))/_xlfn.STDEV.P(B3651:B8106))</f>
        <v>1.1156430155706778</v>
      </c>
      <c r="D3719" t="s">
        <v>101</v>
      </c>
      <c r="E3719" t="s">
        <v>50</v>
      </c>
      <c r="F3719">
        <f>IF(OR(ISNUMBER(SEARCH(" 4S",porsche_data[[#This Row],[Model]])), ISNUMBER(SEARCH(" S",porsche_data[[#This Row],[Model]]))),1,0)</f>
        <v>0</v>
      </c>
      <c r="G3719">
        <f>IF(ISNUMBER(SEARCH("Turbo",porsche_data[[#This Row],[Model]])),1,0)</f>
        <v>0</v>
      </c>
      <c r="H3719">
        <f>IF(ISNUMBER(SEARCH("GT",porsche_data[[#This Row],[Model]])),1,0)</f>
        <v>0</v>
      </c>
      <c r="I3719">
        <f>IF(ISNUMBER(SEARCH("RS",porsche_data[[#This Row],[Model]])),1,0)</f>
        <v>0</v>
      </c>
      <c r="J3719">
        <f>IF(ISNUMBER(SEARCH("Targa",porsche_data[[#This Row],[Body]])),1,0)</f>
        <v>0</v>
      </c>
      <c r="K3719">
        <f>IF(ISNUMBER(SEARCH("Cabriolet",porsche_data[[#This Row],[Body]])),1,0)</f>
        <v>1</v>
      </c>
      <c r="L3719" t="s">
        <v>16</v>
      </c>
      <c r="M3719">
        <v>993</v>
      </c>
      <c r="N3719" t="s">
        <v>1283</v>
      </c>
      <c r="O3719" s="3">
        <f>1*(LEFT(porsche_data[[#This Row],[Mileage0]],FIND(" ",porsche_data[[#This Row],[Mileage0]])-1))</f>
        <v>196183</v>
      </c>
      <c r="P3719" t="s">
        <v>52</v>
      </c>
      <c r="Q3719">
        <v>272</v>
      </c>
      <c r="R3719" t="s">
        <v>19</v>
      </c>
      <c r="S3719">
        <f>1*(LEFT(porsche_data[[#This Row],[Cylinder Capacity]],FIND(" ",porsche_data[[#This Row],[Cylinder Capacity]])-1))</f>
        <v>3.6</v>
      </c>
      <c r="T3719" t="s">
        <v>20</v>
      </c>
      <c r="U3719" t="s">
        <v>53</v>
      </c>
      <c r="V3719">
        <f>IF(porsche_data[[#This Row],[Transmission]]="Automatic",1,0)</f>
        <v>1</v>
      </c>
      <c r="W3719">
        <f>IF(porsche_data[[#This Row],[Transmission]]="PDK",1,0)</f>
        <v>0</v>
      </c>
      <c r="X3719" t="s">
        <v>22</v>
      </c>
      <c r="Y3719">
        <f>IF(porsche_data[[#This Row],[Drive]]="Rear drive",0,1)</f>
        <v>0</v>
      </c>
      <c r="Z3719" t="s">
        <v>23</v>
      </c>
      <c r="AA3719" t="s">
        <v>24</v>
      </c>
      <c r="AB3719">
        <f>IF(OR(porsche_data[[#This Row],[Interior Color]]="Black",porsche_data[[#This Row],[Interior Color]]="Beige",porsche_data[[#This Row],[Interior Color]]="Brown",porsche_data[[#This Row],[Interior Color]]="Grey"),0,1)</f>
        <v>0</v>
      </c>
      <c r="AC3719" t="s">
        <v>24</v>
      </c>
      <c r="AD37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20" spans="1:30" hidden="1" x14ac:dyDescent="0.2">
      <c r="A3720" t="s">
        <v>1696</v>
      </c>
      <c r="C3720" t="e">
        <f>ABS((porsche_data[[#This Row],[Price]]-#REF!)/#REF!)</f>
        <v>#REF!</v>
      </c>
      <c r="D3720" t="s">
        <v>14</v>
      </c>
      <c r="E3720" t="s">
        <v>1023</v>
      </c>
      <c r="F3720">
        <f>IF(OR(ISNUMBER(SEARCH(" 4S",porsche_data[[#This Row],[Model]])), ISNUMBER(SEARCH(" S",porsche_data[[#This Row],[Model]]))),1,0)</f>
        <v>0</v>
      </c>
      <c r="G3720">
        <f>IF(ISNUMBER(SEARCH("Turbo",porsche_data[[#This Row],[Model]])),1,0)</f>
        <v>0</v>
      </c>
      <c r="H3720">
        <f>IF(ISNUMBER(SEARCH("GT",porsche_data[[#This Row],[Model]])),1,0)</f>
        <v>1</v>
      </c>
      <c r="I3720">
        <f>IF(ISNUMBER(SEARCH("RS",porsche_data[[#This Row],[Model]])),1,0)</f>
        <v>0</v>
      </c>
      <c r="J3720">
        <f>IF(ISNUMBER(SEARCH("Targa",porsche_data[[#This Row],[Body]])),1,0)</f>
        <v>0</v>
      </c>
      <c r="K3720">
        <f>IF(ISNUMBER(SEARCH("Cabriolet",porsche_data[[#This Row],[Body]])),1,0)</f>
        <v>0</v>
      </c>
      <c r="L3720" t="s">
        <v>44</v>
      </c>
      <c r="N3720" t="s">
        <v>4683</v>
      </c>
      <c r="O3720" t="str">
        <f>IF(ISNUMBER(SEARCH("km",porsche_data[[#This Row],[Mileage0]])),porsche_data[[#This Row],[Mileage0]],"")</f>
        <v>136500 km</v>
      </c>
      <c r="P3720" t="s">
        <v>197</v>
      </c>
      <c r="R3720" t="s">
        <v>1024</v>
      </c>
      <c r="T3720" t="s">
        <v>20</v>
      </c>
      <c r="U3720" t="s">
        <v>21</v>
      </c>
      <c r="V3720">
        <f>IF(porsche_data[[#This Row],[Transmission]]="Automatic",1,0)</f>
        <v>0</v>
      </c>
      <c r="W3720">
        <f>IF(porsche_data[[#This Row],[Transmission]]="PDK",1,0)</f>
        <v>0</v>
      </c>
      <c r="X3720" t="s">
        <v>22</v>
      </c>
      <c r="Y3720">
        <f>IF(porsche_data[[#This Row],[Drive]]="Rear drive",0,1)</f>
        <v>0</v>
      </c>
      <c r="Z3720" t="s">
        <v>23</v>
      </c>
      <c r="AA3720" t="s">
        <v>54</v>
      </c>
      <c r="AB3720">
        <f>IF(OR(porsche_data[[#This Row],[Interior Color]]="Black",porsche_data[[#This Row],[Interior Color]]="Beige",porsche_data[[#This Row],[Interior Color]]="Brown",porsche_data[[#This Row],[Interior Color]]="Grey"),0,1)</f>
        <v>1</v>
      </c>
      <c r="AC3720" t="s">
        <v>54</v>
      </c>
      <c r="AD37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21" spans="1:30" hidden="1" x14ac:dyDescent="0.2">
      <c r="A3721" t="s">
        <v>25</v>
      </c>
      <c r="C3721" t="e">
        <f>ABS((porsche_data[[#This Row],[Price]]-#REF!)/#REF!)</f>
        <v>#REF!</v>
      </c>
      <c r="D3721" t="s">
        <v>25</v>
      </c>
      <c r="E3721" t="s">
        <v>25</v>
      </c>
      <c r="F3721">
        <f>IF(OR(ISNUMBER(SEARCH(" 4S",porsche_data[[#This Row],[Model]])), ISNUMBER(SEARCH(" S",porsche_data[[#This Row],[Model]]))),1,0)</f>
        <v>0</v>
      </c>
      <c r="G3721">
        <f>IF(ISNUMBER(SEARCH("Turbo",porsche_data[[#This Row],[Model]])),1,0)</f>
        <v>0</v>
      </c>
      <c r="H3721">
        <f>IF(ISNUMBER(SEARCH("GT",porsche_data[[#This Row],[Model]])),1,0)</f>
        <v>0</v>
      </c>
      <c r="I3721">
        <f>IF(ISNUMBER(SEARCH("RS",porsche_data[[#This Row],[Model]])),1,0)</f>
        <v>0</v>
      </c>
      <c r="J3721">
        <f>IF(ISNUMBER(SEARCH("Targa",porsche_data[[#This Row],[Body]])),1,0)</f>
        <v>0</v>
      </c>
      <c r="K3721">
        <f>IF(ISNUMBER(SEARCH("Cabriolet",porsche_data[[#This Row],[Body]])),1,0)</f>
        <v>0</v>
      </c>
      <c r="L3721" t="s">
        <v>25</v>
      </c>
      <c r="N3721" t="s">
        <v>25</v>
      </c>
      <c r="O3721" t="str">
        <f>IF(ISNUMBER(SEARCH("km",porsche_data[[#This Row],[Mileage0]])),porsche_data[[#This Row],[Mileage0]],"")</f>
        <v/>
      </c>
      <c r="P3721" t="s">
        <v>25</v>
      </c>
      <c r="R3721" t="s">
        <v>25</v>
      </c>
      <c r="T3721" t="s">
        <v>25</v>
      </c>
      <c r="U3721" t="s">
        <v>25</v>
      </c>
      <c r="V3721">
        <f>IF(porsche_data[[#This Row],[Transmission]]="Automatic",1,0)</f>
        <v>0</v>
      </c>
      <c r="W3721">
        <f>IF(porsche_data[[#This Row],[Transmission]]="PDK",1,0)</f>
        <v>0</v>
      </c>
      <c r="X3721" t="s">
        <v>25</v>
      </c>
      <c r="Y3721">
        <f>IF(porsche_data[[#This Row],[Drive]]="Rear drive",0,1)</f>
        <v>1</v>
      </c>
      <c r="Z3721" t="s">
        <v>25</v>
      </c>
      <c r="AA3721" t="s">
        <v>25</v>
      </c>
      <c r="AB3721">
        <f>IF(OR(porsche_data[[#This Row],[Interior Color]]="Black",porsche_data[[#This Row],[Interior Color]]="Beige",porsche_data[[#This Row],[Interior Color]]="Brown",porsche_data[[#This Row],[Interior Color]]="Grey"),0,1)</f>
        <v>1</v>
      </c>
      <c r="AC3721" t="s">
        <v>25</v>
      </c>
      <c r="AD37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22" spans="1:30" hidden="1" x14ac:dyDescent="0.2">
      <c r="A3722" t="s">
        <v>285</v>
      </c>
      <c r="C3722" t="e">
        <f>ABS((porsche_data[[#This Row],[Price]]-#REF!)/#REF!)</f>
        <v>#REF!</v>
      </c>
      <c r="D3722" t="s">
        <v>34</v>
      </c>
      <c r="E3722" t="s">
        <v>2522</v>
      </c>
      <c r="F3722">
        <f>IF(OR(ISNUMBER(SEARCH(" 4S",porsche_data[[#This Row],[Model]])), ISNUMBER(SEARCH(" S",porsche_data[[#This Row],[Model]]))),1,0)</f>
        <v>0</v>
      </c>
      <c r="G3722">
        <f>IF(ISNUMBER(SEARCH("Turbo",porsche_data[[#This Row],[Model]])),1,0)</f>
        <v>0</v>
      </c>
      <c r="H3722">
        <f>IF(ISNUMBER(SEARCH("GT",porsche_data[[#This Row],[Model]])),1,0)</f>
        <v>0</v>
      </c>
      <c r="I3722">
        <f>IF(ISNUMBER(SEARCH("RS",porsche_data[[#This Row],[Model]])),1,0)</f>
        <v>0</v>
      </c>
      <c r="J3722">
        <f>IF(ISNUMBER(SEARCH("Targa",porsche_data[[#This Row],[Body]])),1,0)</f>
        <v>1</v>
      </c>
      <c r="K3722">
        <f>IF(ISNUMBER(SEARCH("Cabriolet",porsche_data[[#This Row],[Body]])),1,0)</f>
        <v>0</v>
      </c>
      <c r="L3722" t="s">
        <v>36</v>
      </c>
      <c r="N3722" t="s">
        <v>4684</v>
      </c>
      <c r="O3722" t="str">
        <f>IF(ISNUMBER(SEARCH("km",porsche_data[[#This Row],[Mileage0]])),porsche_data[[#This Row],[Mileage0]],"")</f>
        <v>94997 km</v>
      </c>
      <c r="P3722" t="s">
        <v>1410</v>
      </c>
      <c r="R3722" t="s">
        <v>748</v>
      </c>
      <c r="T3722" t="s">
        <v>20</v>
      </c>
      <c r="U3722" t="s">
        <v>21</v>
      </c>
      <c r="V3722">
        <f>IF(porsche_data[[#This Row],[Transmission]]="Automatic",1,0)</f>
        <v>0</v>
      </c>
      <c r="W3722">
        <f>IF(porsche_data[[#This Row],[Transmission]]="PDK",1,0)</f>
        <v>0</v>
      </c>
      <c r="X3722" t="s">
        <v>22</v>
      </c>
      <c r="Y3722">
        <f>IF(porsche_data[[#This Row],[Drive]]="Rear drive",0,1)</f>
        <v>0</v>
      </c>
      <c r="Z3722" t="s">
        <v>23</v>
      </c>
      <c r="AA3722" t="s">
        <v>24</v>
      </c>
      <c r="AB3722">
        <f>IF(OR(porsche_data[[#This Row],[Interior Color]]="Black",porsche_data[[#This Row],[Interior Color]]="Beige",porsche_data[[#This Row],[Interior Color]]="Brown",porsche_data[[#This Row],[Interior Color]]="Grey"),0,1)</f>
        <v>0</v>
      </c>
      <c r="AC3722" t="s">
        <v>24</v>
      </c>
      <c r="AD37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23" spans="1:30" hidden="1" x14ac:dyDescent="0.2">
      <c r="A3723" t="s">
        <v>4685</v>
      </c>
      <c r="C3723" t="e">
        <f>ABS((porsche_data[[#This Row],[Price]]-#REF!)/#REF!)</f>
        <v>#REF!</v>
      </c>
      <c r="D3723" t="s">
        <v>14</v>
      </c>
      <c r="E3723" t="s">
        <v>1023</v>
      </c>
      <c r="F3723">
        <f>IF(OR(ISNUMBER(SEARCH(" 4S",porsche_data[[#This Row],[Model]])), ISNUMBER(SEARCH(" S",porsche_data[[#This Row],[Model]]))),1,0)</f>
        <v>0</v>
      </c>
      <c r="G3723">
        <f>IF(ISNUMBER(SEARCH("Turbo",porsche_data[[#This Row],[Model]])),1,0)</f>
        <v>0</v>
      </c>
      <c r="H3723">
        <f>IF(ISNUMBER(SEARCH("GT",porsche_data[[#This Row],[Model]])),1,0)</f>
        <v>1</v>
      </c>
      <c r="I3723">
        <f>IF(ISNUMBER(SEARCH("RS",porsche_data[[#This Row],[Model]])),1,0)</f>
        <v>0</v>
      </c>
      <c r="J3723">
        <f>IF(ISNUMBER(SEARCH("Targa",porsche_data[[#This Row],[Body]])),1,0)</f>
        <v>0</v>
      </c>
      <c r="K3723">
        <f>IF(ISNUMBER(SEARCH("Cabriolet",porsche_data[[#This Row],[Body]])),1,0)</f>
        <v>0</v>
      </c>
      <c r="L3723" t="s">
        <v>44</v>
      </c>
      <c r="N3723" t="s">
        <v>2108</v>
      </c>
      <c r="O3723" t="str">
        <f>IF(ISNUMBER(SEARCH("km",porsche_data[[#This Row],[Mileage0]])),porsche_data[[#This Row],[Mileage0]],"")</f>
        <v>136000 km</v>
      </c>
      <c r="P3723" t="s">
        <v>197</v>
      </c>
      <c r="R3723" t="s">
        <v>1024</v>
      </c>
      <c r="T3723" t="s">
        <v>20</v>
      </c>
      <c r="U3723" t="s">
        <v>21</v>
      </c>
      <c r="V3723">
        <f>IF(porsche_data[[#This Row],[Transmission]]="Automatic",1,0)</f>
        <v>0</v>
      </c>
      <c r="W3723">
        <f>IF(porsche_data[[#This Row],[Transmission]]="PDK",1,0)</f>
        <v>0</v>
      </c>
      <c r="X3723" t="s">
        <v>22</v>
      </c>
      <c r="Y3723">
        <f>IF(porsche_data[[#This Row],[Drive]]="Rear drive",0,1)</f>
        <v>0</v>
      </c>
      <c r="Z3723" t="s">
        <v>23</v>
      </c>
      <c r="AA3723" t="s">
        <v>24</v>
      </c>
      <c r="AB3723">
        <f>IF(OR(porsche_data[[#This Row],[Interior Color]]="Black",porsche_data[[#This Row],[Interior Color]]="Beige",porsche_data[[#This Row],[Interior Color]]="Brown",porsche_data[[#This Row],[Interior Color]]="Grey"),0,1)</f>
        <v>0</v>
      </c>
      <c r="AC3723" t="s">
        <v>24</v>
      </c>
      <c r="AD37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24" spans="1:30" hidden="1" x14ac:dyDescent="0.2">
      <c r="A3724" t="s">
        <v>562</v>
      </c>
      <c r="B3724">
        <v>65900</v>
      </c>
      <c r="C3724" t="e">
        <f>ABS((porsche_data[[#This Row],[Price]]-#REF!)/#REF!)</f>
        <v>#REF!</v>
      </c>
      <c r="D3724" t="s">
        <v>1123</v>
      </c>
      <c r="E3724" t="s">
        <v>642</v>
      </c>
      <c r="F3724">
        <f>IF(OR(ISNUMBER(SEARCH(" 4S",porsche_data[[#This Row],[Model]])), ISNUMBER(SEARCH(" S",porsche_data[[#This Row],[Model]]))),1,0)</f>
        <v>1</v>
      </c>
      <c r="G3724">
        <f>IF(ISNUMBER(SEARCH("Turbo",porsche_data[[#This Row],[Model]])),1,0)</f>
        <v>0</v>
      </c>
      <c r="H3724">
        <f>IF(ISNUMBER(SEARCH("GT",porsche_data[[#This Row],[Model]])),1,0)</f>
        <v>0</v>
      </c>
      <c r="I3724">
        <f>IF(ISNUMBER(SEARCH("RS",porsche_data[[#This Row],[Model]])),1,0)</f>
        <v>0</v>
      </c>
      <c r="J3724">
        <f>IF(ISNUMBER(SEARCH("Targa",porsche_data[[#This Row],[Body]])),1,0)</f>
        <v>0</v>
      </c>
      <c r="K3724">
        <f>IF(ISNUMBER(SEARCH("Cabriolet",porsche_data[[#This Row],[Body]])),1,0)</f>
        <v>0</v>
      </c>
      <c r="L3724" t="s">
        <v>44</v>
      </c>
      <c r="N3724" t="s">
        <v>4472</v>
      </c>
      <c r="O3724" t="str">
        <f>IF(ISNUMBER(SEARCH("km",porsche_data[[#This Row],[Mileage0]])),porsche_data[[#This Row],[Mileage0]],"")</f>
        <v>146000 km</v>
      </c>
      <c r="P3724" t="s">
        <v>435</v>
      </c>
      <c r="R3724" t="s">
        <v>67</v>
      </c>
      <c r="T3724" t="s">
        <v>20</v>
      </c>
      <c r="U3724" t="s">
        <v>21</v>
      </c>
      <c r="V3724">
        <f>IF(porsche_data[[#This Row],[Transmission]]="Automatic",1,0)</f>
        <v>0</v>
      </c>
      <c r="W3724">
        <f>IF(porsche_data[[#This Row],[Transmission]]="PDK",1,0)</f>
        <v>0</v>
      </c>
      <c r="X3724" t="s">
        <v>22</v>
      </c>
      <c r="Y3724">
        <f>IF(porsche_data[[#This Row],[Drive]]="Rear drive",0,1)</f>
        <v>0</v>
      </c>
      <c r="Z3724" t="s">
        <v>23</v>
      </c>
      <c r="AA3724" t="s">
        <v>24</v>
      </c>
      <c r="AB3724">
        <f>IF(OR(porsche_data[[#This Row],[Interior Color]]="Black",porsche_data[[#This Row],[Interior Color]]="Beige",porsche_data[[#This Row],[Interior Color]]="Brown",porsche_data[[#This Row],[Interior Color]]="Grey"),0,1)</f>
        <v>0</v>
      </c>
      <c r="AC3724" t="s">
        <v>54</v>
      </c>
      <c r="AD37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25" spans="1:30" hidden="1" x14ac:dyDescent="0.2">
      <c r="A3725" t="s">
        <v>4688</v>
      </c>
      <c r="C3725" t="e">
        <f>ABS((porsche_data[[#This Row],[Price]]-#REF!)/#REF!)</f>
        <v>#REF!</v>
      </c>
      <c r="D3725" t="s">
        <v>63</v>
      </c>
      <c r="E3725" t="s">
        <v>4689</v>
      </c>
      <c r="F3725">
        <f>IF(OR(ISNUMBER(SEARCH(" 4S",porsche_data[[#This Row],[Model]])), ISNUMBER(SEARCH(" S",porsche_data[[#This Row],[Model]]))),1,0)</f>
        <v>0</v>
      </c>
      <c r="G3725">
        <f>IF(ISNUMBER(SEARCH("Turbo",porsche_data[[#This Row],[Model]])),1,0)</f>
        <v>0</v>
      </c>
      <c r="H3725">
        <f>IF(ISNUMBER(SEARCH("GT",porsche_data[[#This Row],[Model]])),1,0)</f>
        <v>1</v>
      </c>
      <c r="I3725">
        <f>IF(ISNUMBER(SEARCH("RS",porsche_data[[#This Row],[Model]])),1,0)</f>
        <v>0</v>
      </c>
      <c r="J3725">
        <f>IF(ISNUMBER(SEARCH("Targa",porsche_data[[#This Row],[Body]])),1,0)</f>
        <v>0</v>
      </c>
      <c r="K3725">
        <f>IF(ISNUMBER(SEARCH("Cabriolet",porsche_data[[#This Row],[Body]])),1,0)</f>
        <v>0</v>
      </c>
      <c r="L3725" t="s">
        <v>500</v>
      </c>
      <c r="N3725" t="s">
        <v>909</v>
      </c>
      <c r="O3725" t="str">
        <f>IF(ISNUMBER(SEARCH("km",porsche_data[[#This Row],[Mileage0]])),porsche_data[[#This Row],[Mileage0]],"")</f>
        <v>15 km</v>
      </c>
      <c r="P3725" t="s">
        <v>4690</v>
      </c>
      <c r="R3725" t="s">
        <v>670</v>
      </c>
      <c r="T3725" t="s">
        <v>20</v>
      </c>
      <c r="U3725" t="s">
        <v>53</v>
      </c>
      <c r="V3725">
        <f>IF(porsche_data[[#This Row],[Transmission]]="Automatic",1,0)</f>
        <v>1</v>
      </c>
      <c r="W3725">
        <f>IF(porsche_data[[#This Row],[Transmission]]="PDK",1,0)</f>
        <v>0</v>
      </c>
      <c r="X3725" t="s">
        <v>46</v>
      </c>
      <c r="Y3725">
        <f>IF(porsche_data[[#This Row],[Drive]]="Rear drive",0,1)</f>
        <v>1</v>
      </c>
      <c r="Z3725" t="s">
        <v>671</v>
      </c>
      <c r="AA3725" t="s">
        <v>24</v>
      </c>
      <c r="AB3725">
        <f>IF(OR(porsche_data[[#This Row],[Interior Color]]="Black",porsche_data[[#This Row],[Interior Color]]="Beige",porsche_data[[#This Row],[Interior Color]]="Brown",porsche_data[[#This Row],[Interior Color]]="Grey"),0,1)</f>
        <v>0</v>
      </c>
      <c r="AC3725" t="s">
        <v>32</v>
      </c>
      <c r="AD37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26" spans="1:30" x14ac:dyDescent="0.2">
      <c r="A3726" t="s">
        <v>2548</v>
      </c>
      <c r="B3726">
        <v>65890</v>
      </c>
      <c r="C3726">
        <f>ABS((porsche_data[[#This Row],[Price]]-AVERAGE(B3658:B8113))/_xlfn.STDEV.P(B3658:B8113))</f>
        <v>1.1270702981368499</v>
      </c>
      <c r="D3726" t="s">
        <v>303</v>
      </c>
      <c r="E3726" t="s">
        <v>407</v>
      </c>
      <c r="F3726">
        <f>IF(OR(ISNUMBER(SEARCH(" 4S",porsche_data[[#This Row],[Model]])), ISNUMBER(SEARCH(" S",porsche_data[[#This Row],[Model]]))),1,0)</f>
        <v>1</v>
      </c>
      <c r="G3726">
        <f>IF(ISNUMBER(SEARCH("Turbo",porsche_data[[#This Row],[Model]])),1,0)</f>
        <v>0</v>
      </c>
      <c r="H3726">
        <f>IF(ISNUMBER(SEARCH("GT",porsche_data[[#This Row],[Model]])),1,0)</f>
        <v>0</v>
      </c>
      <c r="I3726">
        <f>IF(ISNUMBER(SEARCH("RS",porsche_data[[#This Row],[Model]])),1,0)</f>
        <v>0</v>
      </c>
      <c r="J3726">
        <f>IF(ISNUMBER(SEARCH("Targa",porsche_data[[#This Row],[Body]])),1,0)</f>
        <v>0</v>
      </c>
      <c r="K3726">
        <f>IF(ISNUMBER(SEARCH("Cabriolet",porsche_data[[#This Row],[Body]])),1,0)</f>
        <v>0</v>
      </c>
      <c r="L3726" t="s">
        <v>44</v>
      </c>
      <c r="M3726">
        <v>997</v>
      </c>
      <c r="N3726" t="s">
        <v>2549</v>
      </c>
      <c r="O3726" s="3">
        <f>1*(LEFT(porsche_data[[#This Row],[Mileage0]],FIND(" ",porsche_data[[#This Row],[Mileage0]])-1))</f>
        <v>62281</v>
      </c>
      <c r="P3726" t="s">
        <v>297</v>
      </c>
      <c r="Q3726">
        <v>355</v>
      </c>
      <c r="R3726" t="s">
        <v>88</v>
      </c>
      <c r="S3726">
        <f>1*(LEFT(porsche_data[[#This Row],[Cylinder Capacity]],FIND(" ",porsche_data[[#This Row],[Cylinder Capacity]])-1))</f>
        <v>3.8</v>
      </c>
      <c r="T3726" t="s">
        <v>20</v>
      </c>
      <c r="U3726" t="s">
        <v>21</v>
      </c>
      <c r="V3726">
        <f>IF(porsche_data[[#This Row],[Transmission]]="Automatic",1,0)</f>
        <v>0</v>
      </c>
      <c r="W3726">
        <f>IF(porsche_data[[#This Row],[Transmission]]="PDK",1,0)</f>
        <v>0</v>
      </c>
      <c r="X3726" t="s">
        <v>22</v>
      </c>
      <c r="Y3726">
        <f>IF(porsche_data[[#This Row],[Drive]]="Rear drive",0,1)</f>
        <v>0</v>
      </c>
      <c r="Z3726" t="s">
        <v>23</v>
      </c>
      <c r="AA3726" t="s">
        <v>24</v>
      </c>
      <c r="AB3726">
        <f>IF(OR(porsche_data[[#This Row],[Interior Color]]="Black",porsche_data[[#This Row],[Interior Color]]="Beige",porsche_data[[#This Row],[Interior Color]]="Brown",porsche_data[[#This Row],[Interior Color]]="Grey"),0,1)</f>
        <v>0</v>
      </c>
      <c r="AC3726" t="s">
        <v>24</v>
      </c>
      <c r="AD37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27" spans="1:30" hidden="1" x14ac:dyDescent="0.2">
      <c r="A3727" t="s">
        <v>25</v>
      </c>
      <c r="C3727" t="e">
        <f>ABS((porsche_data[[#This Row],[Price]]-#REF!)/#REF!)</f>
        <v>#REF!</v>
      </c>
      <c r="D3727" t="s">
        <v>25</v>
      </c>
      <c r="E3727" t="s">
        <v>25</v>
      </c>
      <c r="F3727">
        <f>IF(OR(ISNUMBER(SEARCH(" 4S",porsche_data[[#This Row],[Model]])), ISNUMBER(SEARCH(" S",porsche_data[[#This Row],[Model]]))),1,0)</f>
        <v>0</v>
      </c>
      <c r="G3727">
        <f>IF(ISNUMBER(SEARCH("Turbo",porsche_data[[#This Row],[Model]])),1,0)</f>
        <v>0</v>
      </c>
      <c r="H3727">
        <f>IF(ISNUMBER(SEARCH("GT",porsche_data[[#This Row],[Model]])),1,0)</f>
        <v>0</v>
      </c>
      <c r="I3727">
        <f>IF(ISNUMBER(SEARCH("RS",porsche_data[[#This Row],[Model]])),1,0)</f>
        <v>0</v>
      </c>
      <c r="J3727">
        <f>IF(ISNUMBER(SEARCH("Targa",porsche_data[[#This Row],[Body]])),1,0)</f>
        <v>0</v>
      </c>
      <c r="K3727">
        <f>IF(ISNUMBER(SEARCH("Cabriolet",porsche_data[[#This Row],[Body]])),1,0)</f>
        <v>0</v>
      </c>
      <c r="L3727" t="s">
        <v>25</v>
      </c>
      <c r="N3727" t="s">
        <v>25</v>
      </c>
      <c r="O3727" t="str">
        <f>IF(ISNUMBER(SEARCH("km",porsche_data[[#This Row],[Mileage0]])),porsche_data[[#This Row],[Mileage0]],"")</f>
        <v/>
      </c>
      <c r="P3727" t="s">
        <v>25</v>
      </c>
      <c r="R3727" t="s">
        <v>25</v>
      </c>
      <c r="T3727" t="s">
        <v>25</v>
      </c>
      <c r="U3727" t="s">
        <v>25</v>
      </c>
      <c r="V3727">
        <f>IF(porsche_data[[#This Row],[Transmission]]="Automatic",1,0)</f>
        <v>0</v>
      </c>
      <c r="W3727">
        <f>IF(porsche_data[[#This Row],[Transmission]]="PDK",1,0)</f>
        <v>0</v>
      </c>
      <c r="X3727" t="s">
        <v>25</v>
      </c>
      <c r="Y3727">
        <f>IF(porsche_data[[#This Row],[Drive]]="Rear drive",0,1)</f>
        <v>1</v>
      </c>
      <c r="Z3727" t="s">
        <v>25</v>
      </c>
      <c r="AA3727" t="s">
        <v>25</v>
      </c>
      <c r="AB3727">
        <f>IF(OR(porsche_data[[#This Row],[Interior Color]]="Black",porsche_data[[#This Row],[Interior Color]]="Beige",porsche_data[[#This Row],[Interior Color]]="Brown",porsche_data[[#This Row],[Interior Color]]="Grey"),0,1)</f>
        <v>1</v>
      </c>
      <c r="AC3727" t="s">
        <v>25</v>
      </c>
      <c r="AD37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28" spans="1:30" x14ac:dyDescent="0.2">
      <c r="A3728" t="s">
        <v>2257</v>
      </c>
      <c r="B3728">
        <v>65600</v>
      </c>
      <c r="C3728">
        <f>ABS((porsche_data[[#This Row],[Price]]-AVERAGE(B3660:B8115))/_xlfn.STDEV.P(B3660:B8115))</f>
        <v>1.0991221049250628</v>
      </c>
      <c r="D3728" t="s">
        <v>204</v>
      </c>
      <c r="E3728" t="s">
        <v>268</v>
      </c>
      <c r="F3728">
        <f>IF(OR(ISNUMBER(SEARCH(" 4S",porsche_data[[#This Row],[Model]])), ISNUMBER(SEARCH(" S",porsche_data[[#This Row],[Model]]))),1,0)</f>
        <v>0</v>
      </c>
      <c r="G3728">
        <f>IF(ISNUMBER(SEARCH("Turbo",porsche_data[[#This Row],[Model]])),1,0)</f>
        <v>0</v>
      </c>
      <c r="H3728">
        <f>IF(ISNUMBER(SEARCH("GT",porsche_data[[#This Row],[Model]])),1,0)</f>
        <v>0</v>
      </c>
      <c r="I3728">
        <f>IF(ISNUMBER(SEARCH("RS",porsche_data[[#This Row],[Model]])),1,0)</f>
        <v>0</v>
      </c>
      <c r="J3728">
        <f>IF(ISNUMBER(SEARCH("Targa",porsche_data[[#This Row],[Body]])),1,0)</f>
        <v>0</v>
      </c>
      <c r="K3728">
        <f>IF(ISNUMBER(SEARCH("Cabriolet",porsche_data[[#This Row],[Body]])),1,0)</f>
        <v>0</v>
      </c>
      <c r="L3728" t="s">
        <v>44</v>
      </c>
      <c r="M3728">
        <v>991</v>
      </c>
      <c r="N3728" t="s">
        <v>2258</v>
      </c>
      <c r="O3728" s="3">
        <f>1*(LEFT(porsche_data[[#This Row],[Mileage0]],FIND(" ",porsche_data[[#This Row],[Mileage0]])-1))</f>
        <v>135018</v>
      </c>
      <c r="P3728" t="s">
        <v>197</v>
      </c>
      <c r="Q3728">
        <v>350</v>
      </c>
      <c r="R3728" t="s">
        <v>270</v>
      </c>
      <c r="S3728">
        <f>1*(LEFT(porsche_data[[#This Row],[Cylinder Capacity]],FIND(" ",porsche_data[[#This Row],[Cylinder Capacity]])-1))</f>
        <v>3.4</v>
      </c>
      <c r="T3728" t="s">
        <v>20</v>
      </c>
      <c r="U3728" t="s">
        <v>31</v>
      </c>
      <c r="V3728">
        <f>IF(porsche_data[[#This Row],[Transmission]]="Automatic",1,0)</f>
        <v>0</v>
      </c>
      <c r="W3728">
        <f>IF(porsche_data[[#This Row],[Transmission]]="PDK",1,0)</f>
        <v>1</v>
      </c>
      <c r="X3728" t="s">
        <v>22</v>
      </c>
      <c r="Y3728">
        <f>IF(porsche_data[[#This Row],[Drive]]="Rear drive",0,1)</f>
        <v>0</v>
      </c>
      <c r="Z3728" t="s">
        <v>23</v>
      </c>
      <c r="AA3728" t="s">
        <v>24</v>
      </c>
      <c r="AB3728">
        <f>IF(OR(porsche_data[[#This Row],[Interior Color]]="Black",porsche_data[[#This Row],[Interior Color]]="Beige",porsche_data[[#This Row],[Interior Color]]="Brown",porsche_data[[#This Row],[Interior Color]]="Grey"),0,1)</f>
        <v>0</v>
      </c>
      <c r="AC3728" t="s">
        <v>99</v>
      </c>
      <c r="AD37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29" spans="1:30" hidden="1" x14ac:dyDescent="0.2">
      <c r="A3729" t="s">
        <v>4693</v>
      </c>
      <c r="C3729" t="e">
        <f>ABS((porsche_data[[#This Row],[Price]]-#REF!)/#REF!)</f>
        <v>#REF!</v>
      </c>
      <c r="D3729" t="s">
        <v>90</v>
      </c>
      <c r="E3729" t="s">
        <v>355</v>
      </c>
      <c r="F3729">
        <f>IF(OR(ISNUMBER(SEARCH(" 4S",porsche_data[[#This Row],[Model]])), ISNUMBER(SEARCH(" S",porsche_data[[#This Row],[Model]]))),1,0)</f>
        <v>0</v>
      </c>
      <c r="G3729">
        <f>IF(ISNUMBER(SEARCH("Turbo",porsche_data[[#This Row],[Model]])),1,0)</f>
        <v>0</v>
      </c>
      <c r="H3729">
        <f>IF(ISNUMBER(SEARCH("GT",porsche_data[[#This Row],[Model]])),1,0)</f>
        <v>1</v>
      </c>
      <c r="I3729">
        <f>IF(ISNUMBER(SEARCH("RS",porsche_data[[#This Row],[Model]])),1,0)</f>
        <v>1</v>
      </c>
      <c r="J3729">
        <f>IF(ISNUMBER(SEARCH("Targa",porsche_data[[#This Row],[Body]])),1,0)</f>
        <v>0</v>
      </c>
      <c r="K3729">
        <f>IF(ISNUMBER(SEARCH("Cabriolet",porsche_data[[#This Row],[Body]])),1,0)</f>
        <v>0</v>
      </c>
      <c r="L3729" t="s">
        <v>44</v>
      </c>
      <c r="N3729" t="s">
        <v>4694</v>
      </c>
      <c r="O3729" t="str">
        <f>IF(ISNUMBER(SEARCH("km",porsche_data[[#This Row],[Mileage0]])),porsche_data[[#This Row],[Mileage0]],"")</f>
        <v/>
      </c>
      <c r="P3729" t="s">
        <v>357</v>
      </c>
      <c r="R3729" t="s">
        <v>111</v>
      </c>
      <c r="T3729" t="s">
        <v>232</v>
      </c>
      <c r="U3729" t="s">
        <v>31</v>
      </c>
      <c r="V3729">
        <f>IF(porsche_data[[#This Row],[Transmission]]="Automatic",1,0)</f>
        <v>0</v>
      </c>
      <c r="W3729">
        <f>IF(porsche_data[[#This Row],[Transmission]]="PDK",1,0)</f>
        <v>1</v>
      </c>
      <c r="X3729" t="s">
        <v>22</v>
      </c>
      <c r="Y3729">
        <f>IF(porsche_data[[#This Row],[Drive]]="Rear drive",0,1)</f>
        <v>0</v>
      </c>
      <c r="Z3729" t="s">
        <v>23</v>
      </c>
      <c r="AA3729" t="s">
        <v>24</v>
      </c>
      <c r="AB3729">
        <f>IF(OR(porsche_data[[#This Row],[Interior Color]]="Black",porsche_data[[#This Row],[Interior Color]]="Beige",porsche_data[[#This Row],[Interior Color]]="Brown",porsche_data[[#This Row],[Interior Color]]="Grey"),0,1)</f>
        <v>0</v>
      </c>
      <c r="AC3729" t="s">
        <v>61</v>
      </c>
      <c r="AD37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30" spans="1:30" hidden="1" x14ac:dyDescent="0.2">
      <c r="A3730" t="s">
        <v>4695</v>
      </c>
      <c r="C3730" t="e">
        <f>ABS((porsche_data[[#This Row],[Price]]-#REF!)/#REF!)</f>
        <v>#REF!</v>
      </c>
      <c r="D3730" t="s">
        <v>425</v>
      </c>
      <c r="E3730" t="s">
        <v>746</v>
      </c>
      <c r="F3730">
        <f>IF(OR(ISNUMBER(SEARCH(" 4S",porsche_data[[#This Row],[Model]])), ISNUMBER(SEARCH(" S",porsche_data[[#This Row],[Model]]))),1,0)</f>
        <v>0</v>
      </c>
      <c r="G3730">
        <f>IF(ISNUMBER(SEARCH("Turbo",porsche_data[[#This Row],[Model]])),1,0)</f>
        <v>0</v>
      </c>
      <c r="H3730">
        <f>IF(ISNUMBER(SEARCH("GT",porsche_data[[#This Row],[Model]])),1,0)</f>
        <v>0</v>
      </c>
      <c r="I3730">
        <f>IF(ISNUMBER(SEARCH("RS",porsche_data[[#This Row],[Model]])),1,0)</f>
        <v>0</v>
      </c>
      <c r="J3730">
        <f>IF(ISNUMBER(SEARCH("Targa",porsche_data[[#This Row],[Body]])),1,0)</f>
        <v>1</v>
      </c>
      <c r="K3730">
        <f>IF(ISNUMBER(SEARCH("Cabriolet",porsche_data[[#This Row],[Body]])),1,0)</f>
        <v>0</v>
      </c>
      <c r="L3730" t="s">
        <v>36</v>
      </c>
      <c r="N3730" t="s">
        <v>1731</v>
      </c>
      <c r="O3730" t="str">
        <f>IF(ISNUMBER(SEARCH("km",porsche_data[[#This Row],[Mileage0]])),porsche_data[[#This Row],[Mileage0]],"")</f>
        <v>5100 km</v>
      </c>
      <c r="P3730" t="s">
        <v>736</v>
      </c>
      <c r="R3730" t="s">
        <v>748</v>
      </c>
      <c r="T3730" t="s">
        <v>20</v>
      </c>
      <c r="U3730" t="s">
        <v>21</v>
      </c>
      <c r="V3730">
        <f>IF(porsche_data[[#This Row],[Transmission]]="Automatic",1,0)</f>
        <v>0</v>
      </c>
      <c r="W3730">
        <f>IF(porsche_data[[#This Row],[Transmission]]="PDK",1,0)</f>
        <v>0</v>
      </c>
      <c r="X3730" t="s">
        <v>22</v>
      </c>
      <c r="Y3730">
        <f>IF(porsche_data[[#This Row],[Drive]]="Rear drive",0,1)</f>
        <v>0</v>
      </c>
      <c r="Z3730" t="s">
        <v>23</v>
      </c>
      <c r="AA3730" t="s">
        <v>24</v>
      </c>
      <c r="AB3730">
        <f>IF(OR(porsche_data[[#This Row],[Interior Color]]="Black",porsche_data[[#This Row],[Interior Color]]="Beige",porsche_data[[#This Row],[Interior Color]]="Brown",porsche_data[[#This Row],[Interior Color]]="Grey"),0,1)</f>
        <v>0</v>
      </c>
      <c r="AC3730" t="s">
        <v>308</v>
      </c>
      <c r="AD37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31" spans="1:30" x14ac:dyDescent="0.2">
      <c r="A3731" t="s">
        <v>488</v>
      </c>
      <c r="B3731">
        <v>65000</v>
      </c>
      <c r="C3731">
        <f>ABS((porsche_data[[#This Row],[Price]]-AVERAGE(B3663:B8118))/_xlfn.STDEV.P(B3663:B8118))</f>
        <v>1.0538093503816877</v>
      </c>
      <c r="D3731" t="s">
        <v>49</v>
      </c>
      <c r="E3731" t="s">
        <v>50</v>
      </c>
      <c r="F3731">
        <f>IF(OR(ISNUMBER(SEARCH(" 4S",porsche_data[[#This Row],[Model]])), ISNUMBER(SEARCH(" S",porsche_data[[#This Row],[Model]]))),1,0)</f>
        <v>0</v>
      </c>
      <c r="G3731">
        <f>IF(ISNUMBER(SEARCH("Turbo",porsche_data[[#This Row],[Model]])),1,0)</f>
        <v>0</v>
      </c>
      <c r="H3731">
        <f>IF(ISNUMBER(SEARCH("GT",porsche_data[[#This Row],[Model]])),1,0)</f>
        <v>0</v>
      </c>
      <c r="I3731">
        <f>IF(ISNUMBER(SEARCH("RS",porsche_data[[#This Row],[Model]])),1,0)</f>
        <v>0</v>
      </c>
      <c r="J3731">
        <f>IF(ISNUMBER(SEARCH("Targa",porsche_data[[#This Row],[Body]])),1,0)</f>
        <v>0</v>
      </c>
      <c r="K3731">
        <f>IF(ISNUMBER(SEARCH("Cabriolet",porsche_data[[#This Row],[Body]])),1,0)</f>
        <v>0</v>
      </c>
      <c r="L3731" t="s">
        <v>44</v>
      </c>
      <c r="M3731">
        <v>993</v>
      </c>
      <c r="N3731" t="s">
        <v>434</v>
      </c>
      <c r="O3731" s="3">
        <f>1*(LEFT(porsche_data[[#This Row],[Mileage0]],FIND(" ",porsche_data[[#This Row],[Mileage0]])-1))</f>
        <v>109000</v>
      </c>
      <c r="P3731" t="s">
        <v>52</v>
      </c>
      <c r="Q3731">
        <v>272</v>
      </c>
      <c r="R3731" t="s">
        <v>19</v>
      </c>
      <c r="S3731">
        <f>1*(LEFT(porsche_data[[#This Row],[Cylinder Capacity]],FIND(" ",porsche_data[[#This Row],[Cylinder Capacity]])-1))</f>
        <v>3.6</v>
      </c>
      <c r="T3731" t="s">
        <v>20</v>
      </c>
      <c r="U3731" t="s">
        <v>53</v>
      </c>
      <c r="V3731">
        <f>IF(porsche_data[[#This Row],[Transmission]]="Automatic",1,0)</f>
        <v>1</v>
      </c>
      <c r="W3731">
        <f>IF(porsche_data[[#This Row],[Transmission]]="PDK",1,0)</f>
        <v>0</v>
      </c>
      <c r="X3731" t="s">
        <v>22</v>
      </c>
      <c r="Y3731">
        <f>IF(porsche_data[[#This Row],[Drive]]="Rear drive",0,1)</f>
        <v>0</v>
      </c>
      <c r="Z3731" t="s">
        <v>23</v>
      </c>
      <c r="AA3731" t="s">
        <v>24</v>
      </c>
      <c r="AB3731">
        <f>IF(OR(porsche_data[[#This Row],[Interior Color]]="Black",porsche_data[[#This Row],[Interior Color]]="Beige",porsche_data[[#This Row],[Interior Color]]="Brown",porsche_data[[#This Row],[Interior Color]]="Grey"),0,1)</f>
        <v>0</v>
      </c>
      <c r="AC3731" t="s">
        <v>99</v>
      </c>
      <c r="AD37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32" spans="1:30" x14ac:dyDescent="0.2">
      <c r="A3732" t="s">
        <v>488</v>
      </c>
      <c r="B3732">
        <v>65000</v>
      </c>
      <c r="C3732">
        <f>ABS((porsche_data[[#This Row],[Price]]-AVERAGE(B3664:B8119))/_xlfn.STDEV.P(B3664:B8119))</f>
        <v>1.0602003715555186</v>
      </c>
      <c r="D3732" t="s">
        <v>563</v>
      </c>
      <c r="E3732" t="s">
        <v>505</v>
      </c>
      <c r="F3732">
        <f>IF(OR(ISNUMBER(SEARCH(" 4S",porsche_data[[#This Row],[Model]])), ISNUMBER(SEARCH(" S",porsche_data[[#This Row],[Model]]))),1,0)</f>
        <v>0</v>
      </c>
      <c r="G3732">
        <f>IF(ISNUMBER(SEARCH("Turbo",porsche_data[[#This Row],[Model]])),1,0)</f>
        <v>0</v>
      </c>
      <c r="H3732">
        <f>IF(ISNUMBER(SEARCH("GT",porsche_data[[#This Row],[Model]])),1,0)</f>
        <v>0</v>
      </c>
      <c r="I3732">
        <f>IF(ISNUMBER(SEARCH("RS",porsche_data[[#This Row],[Model]])),1,0)</f>
        <v>0</v>
      </c>
      <c r="J3732">
        <f>IF(ISNUMBER(SEARCH("Targa",porsche_data[[#This Row],[Body]])),1,0)</f>
        <v>0</v>
      </c>
      <c r="K3732">
        <f>IF(ISNUMBER(SEARCH("Cabriolet",porsche_data[[#This Row],[Body]])),1,0)</f>
        <v>0</v>
      </c>
      <c r="L3732" t="s">
        <v>44</v>
      </c>
      <c r="M3732">
        <v>911</v>
      </c>
      <c r="N3732" t="s">
        <v>2862</v>
      </c>
      <c r="O3732" s="3">
        <f>1*(LEFT(porsche_data[[#This Row],[Mileage0]],FIND(" ",porsche_data[[#This Row],[Mileage0]])-1))</f>
        <v>262782</v>
      </c>
      <c r="P3732" t="s">
        <v>59</v>
      </c>
      <c r="Q3732">
        <v>231</v>
      </c>
      <c r="R3732" t="s">
        <v>60</v>
      </c>
      <c r="S3732">
        <f>1*(LEFT(porsche_data[[#This Row],[Cylinder Capacity]],FIND(" ",porsche_data[[#This Row],[Cylinder Capacity]])-1))</f>
        <v>3.2</v>
      </c>
      <c r="T3732" t="s">
        <v>20</v>
      </c>
      <c r="U3732" t="s">
        <v>21</v>
      </c>
      <c r="V3732">
        <f>IF(porsche_data[[#This Row],[Transmission]]="Automatic",1,0)</f>
        <v>0</v>
      </c>
      <c r="W3732">
        <f>IF(porsche_data[[#This Row],[Transmission]]="PDK",1,0)</f>
        <v>0</v>
      </c>
      <c r="X3732" t="s">
        <v>22</v>
      </c>
      <c r="Y3732">
        <f>IF(porsche_data[[#This Row],[Drive]]="Rear drive",0,1)</f>
        <v>0</v>
      </c>
      <c r="Z3732" t="s">
        <v>23</v>
      </c>
      <c r="AA3732" t="s">
        <v>24</v>
      </c>
      <c r="AB3732">
        <f>IF(OR(porsche_data[[#This Row],[Interior Color]]="Black",porsche_data[[#This Row],[Interior Color]]="Beige",porsche_data[[#This Row],[Interior Color]]="Brown",porsche_data[[#This Row],[Interior Color]]="Grey"),0,1)</f>
        <v>0</v>
      </c>
      <c r="AC3732" t="s">
        <v>47</v>
      </c>
      <c r="AD37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33" spans="1:30" hidden="1" x14ac:dyDescent="0.2">
      <c r="A3733" t="s">
        <v>25</v>
      </c>
      <c r="C3733" t="e">
        <f>ABS((porsche_data[[#This Row],[Price]]-#REF!)/#REF!)</f>
        <v>#REF!</v>
      </c>
      <c r="D3733" t="s">
        <v>25</v>
      </c>
      <c r="E3733" t="s">
        <v>25</v>
      </c>
      <c r="F3733">
        <f>IF(OR(ISNUMBER(SEARCH(" 4S",porsche_data[[#This Row],[Model]])), ISNUMBER(SEARCH(" S",porsche_data[[#This Row],[Model]]))),1,0)</f>
        <v>0</v>
      </c>
      <c r="G3733">
        <f>IF(ISNUMBER(SEARCH("Turbo",porsche_data[[#This Row],[Model]])),1,0)</f>
        <v>0</v>
      </c>
      <c r="H3733">
        <f>IF(ISNUMBER(SEARCH("GT",porsche_data[[#This Row],[Model]])),1,0)</f>
        <v>0</v>
      </c>
      <c r="I3733">
        <f>IF(ISNUMBER(SEARCH("RS",porsche_data[[#This Row],[Model]])),1,0)</f>
        <v>0</v>
      </c>
      <c r="J3733">
        <f>IF(ISNUMBER(SEARCH("Targa",porsche_data[[#This Row],[Body]])),1,0)</f>
        <v>0</v>
      </c>
      <c r="K3733">
        <f>IF(ISNUMBER(SEARCH("Cabriolet",porsche_data[[#This Row],[Body]])),1,0)</f>
        <v>0</v>
      </c>
      <c r="L3733" t="s">
        <v>25</v>
      </c>
      <c r="N3733" t="s">
        <v>25</v>
      </c>
      <c r="O3733" t="str">
        <f>IF(ISNUMBER(SEARCH("km",porsche_data[[#This Row],[Mileage0]])),porsche_data[[#This Row],[Mileage0]],"")</f>
        <v/>
      </c>
      <c r="P3733" t="s">
        <v>25</v>
      </c>
      <c r="R3733" t="s">
        <v>25</v>
      </c>
      <c r="T3733" t="s">
        <v>25</v>
      </c>
      <c r="U3733" t="s">
        <v>25</v>
      </c>
      <c r="V3733">
        <f>IF(porsche_data[[#This Row],[Transmission]]="Automatic",1,0)</f>
        <v>0</v>
      </c>
      <c r="W3733">
        <f>IF(porsche_data[[#This Row],[Transmission]]="PDK",1,0)</f>
        <v>0</v>
      </c>
      <c r="X3733" t="s">
        <v>25</v>
      </c>
      <c r="Y3733">
        <f>IF(porsche_data[[#This Row],[Drive]]="Rear drive",0,1)</f>
        <v>1</v>
      </c>
      <c r="Z3733" t="s">
        <v>25</v>
      </c>
      <c r="AA3733" t="s">
        <v>25</v>
      </c>
      <c r="AB3733">
        <f>IF(OR(porsche_data[[#This Row],[Interior Color]]="Black",porsche_data[[#This Row],[Interior Color]]="Beige",porsche_data[[#This Row],[Interior Color]]="Brown",porsche_data[[#This Row],[Interior Color]]="Grey"),0,1)</f>
        <v>1</v>
      </c>
      <c r="AC3733" t="s">
        <v>25</v>
      </c>
      <c r="AD37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34" spans="1:30" x14ac:dyDescent="0.2">
      <c r="A3734" t="s">
        <v>488</v>
      </c>
      <c r="B3734">
        <v>65000</v>
      </c>
      <c r="C3734">
        <f>ABS((porsche_data[[#This Row],[Price]]-AVERAGE(B3666:B8121))/_xlfn.STDEV.P(B3666:B8121))</f>
        <v>1.0663416344822201</v>
      </c>
      <c r="D3734" t="s">
        <v>563</v>
      </c>
      <c r="E3734" t="s">
        <v>505</v>
      </c>
      <c r="F3734">
        <f>IF(OR(ISNUMBER(SEARCH(" 4S",porsche_data[[#This Row],[Model]])), ISNUMBER(SEARCH(" S",porsche_data[[#This Row],[Model]]))),1,0)</f>
        <v>0</v>
      </c>
      <c r="G3734">
        <f>IF(ISNUMBER(SEARCH("Turbo",porsche_data[[#This Row],[Model]])),1,0)</f>
        <v>0</v>
      </c>
      <c r="H3734">
        <f>IF(ISNUMBER(SEARCH("GT",porsche_data[[#This Row],[Model]])),1,0)</f>
        <v>0</v>
      </c>
      <c r="I3734">
        <f>IF(ISNUMBER(SEARCH("RS",porsche_data[[#This Row],[Model]])),1,0)</f>
        <v>0</v>
      </c>
      <c r="J3734">
        <f>IF(ISNUMBER(SEARCH("Targa",porsche_data[[#This Row],[Body]])),1,0)</f>
        <v>0</v>
      </c>
      <c r="K3734">
        <f>IF(ISNUMBER(SEARCH("Cabriolet",porsche_data[[#This Row],[Body]])),1,0)</f>
        <v>0</v>
      </c>
      <c r="L3734" t="s">
        <v>44</v>
      </c>
      <c r="M3734">
        <v>911</v>
      </c>
      <c r="N3734" t="s">
        <v>2941</v>
      </c>
      <c r="O3734" s="3">
        <f>1*(LEFT(porsche_data[[#This Row],[Mileage0]],FIND(" ",porsche_data[[#This Row],[Mileage0]])-1))</f>
        <v>183500</v>
      </c>
      <c r="P3734" t="s">
        <v>59</v>
      </c>
      <c r="Q3734">
        <v>231</v>
      </c>
      <c r="R3734" t="s">
        <v>60</v>
      </c>
      <c r="S3734">
        <f>1*(LEFT(porsche_data[[#This Row],[Cylinder Capacity]],FIND(" ",porsche_data[[#This Row],[Cylinder Capacity]])-1))</f>
        <v>3.2</v>
      </c>
      <c r="T3734" t="s">
        <v>20</v>
      </c>
      <c r="U3734" t="s">
        <v>21</v>
      </c>
      <c r="V3734">
        <f>IF(porsche_data[[#This Row],[Transmission]]="Automatic",1,0)</f>
        <v>0</v>
      </c>
      <c r="W3734">
        <f>IF(porsche_data[[#This Row],[Transmission]]="PDK",1,0)</f>
        <v>0</v>
      </c>
      <c r="X3734" t="s">
        <v>22</v>
      </c>
      <c r="Y3734">
        <f>IF(porsche_data[[#This Row],[Drive]]="Rear drive",0,1)</f>
        <v>0</v>
      </c>
      <c r="Z3734" t="s">
        <v>23</v>
      </c>
      <c r="AA3734" t="s">
        <v>250</v>
      </c>
      <c r="AB3734">
        <f>IF(OR(porsche_data[[#This Row],[Interior Color]]="Black",porsche_data[[#This Row],[Interior Color]]="Beige",porsche_data[[#This Row],[Interior Color]]="Brown",porsche_data[[#This Row],[Interior Color]]="Grey"),0,1)</f>
        <v>0</v>
      </c>
      <c r="AC3734" t="s">
        <v>32</v>
      </c>
      <c r="AD37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35" spans="1:30" hidden="1" x14ac:dyDescent="0.2">
      <c r="A3735" t="s">
        <v>25</v>
      </c>
      <c r="C3735" t="e">
        <f>ABS((porsche_data[[#This Row],[Price]]-#REF!)/#REF!)</f>
        <v>#REF!</v>
      </c>
      <c r="D3735" t="s">
        <v>831</v>
      </c>
      <c r="E3735" t="s">
        <v>287</v>
      </c>
      <c r="F3735">
        <f>IF(OR(ISNUMBER(SEARCH(" 4S",porsche_data[[#This Row],[Model]])), ISNUMBER(SEARCH(" S",porsche_data[[#This Row],[Model]]))),1,0)</f>
        <v>0</v>
      </c>
      <c r="G3735">
        <f>IF(ISNUMBER(SEARCH("Turbo",porsche_data[[#This Row],[Model]])),1,0)</f>
        <v>0</v>
      </c>
      <c r="H3735">
        <f>IF(ISNUMBER(SEARCH("GT",porsche_data[[#This Row],[Model]])),1,0)</f>
        <v>0</v>
      </c>
      <c r="I3735">
        <f>IF(ISNUMBER(SEARCH("RS",porsche_data[[#This Row],[Model]])),1,0)</f>
        <v>0</v>
      </c>
      <c r="J3735">
        <f>IF(ISNUMBER(SEARCH("Targa",porsche_data[[#This Row],[Body]])),1,0)</f>
        <v>0</v>
      </c>
      <c r="K3735">
        <f>IF(ISNUMBER(SEARCH("Cabriolet",porsche_data[[#This Row],[Body]])),1,0)</f>
        <v>0</v>
      </c>
      <c r="L3735" t="s">
        <v>44</v>
      </c>
      <c r="N3735" t="s">
        <v>25</v>
      </c>
      <c r="O3735" t="str">
        <f>IF(ISNUMBER(SEARCH("km",porsche_data[[#This Row],[Mileage0]])),porsche_data[[#This Row],[Mileage0]],"")</f>
        <v/>
      </c>
      <c r="P3735" t="s">
        <v>202</v>
      </c>
      <c r="R3735" t="s">
        <v>270</v>
      </c>
      <c r="T3735" t="s">
        <v>20</v>
      </c>
      <c r="U3735" t="s">
        <v>21</v>
      </c>
      <c r="V3735">
        <f>IF(porsche_data[[#This Row],[Transmission]]="Automatic",1,0)</f>
        <v>0</v>
      </c>
      <c r="W3735">
        <f>IF(porsche_data[[#This Row],[Transmission]]="PDK",1,0)</f>
        <v>0</v>
      </c>
      <c r="X3735" t="s">
        <v>22</v>
      </c>
      <c r="Y3735">
        <f>IF(porsche_data[[#This Row],[Drive]]="Rear drive",0,1)</f>
        <v>0</v>
      </c>
      <c r="Z3735" t="s">
        <v>23</v>
      </c>
      <c r="AA3735" t="s">
        <v>308</v>
      </c>
      <c r="AB3735">
        <f>IF(OR(porsche_data[[#This Row],[Interior Color]]="Black",porsche_data[[#This Row],[Interior Color]]="Beige",porsche_data[[#This Row],[Interior Color]]="Brown",porsche_data[[#This Row],[Interior Color]]="Grey"),0,1)</f>
        <v>1</v>
      </c>
      <c r="AC3735" t="s">
        <v>61</v>
      </c>
      <c r="AD37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36" spans="1:30" hidden="1" x14ac:dyDescent="0.2">
      <c r="A3736" t="s">
        <v>25</v>
      </c>
      <c r="C3736" t="e">
        <f>ABS((porsche_data[[#This Row],[Price]]-#REF!)/#REF!)</f>
        <v>#REF!</v>
      </c>
      <c r="D3736" t="s">
        <v>298</v>
      </c>
      <c r="E3736" t="s">
        <v>2005</v>
      </c>
      <c r="F3736">
        <f>IF(OR(ISNUMBER(SEARCH(" 4S",porsche_data[[#This Row],[Model]])), ISNUMBER(SEARCH(" S",porsche_data[[#This Row],[Model]]))),1,0)</f>
        <v>0</v>
      </c>
      <c r="G3736">
        <f>IF(ISNUMBER(SEARCH("Turbo",porsche_data[[#This Row],[Model]])),1,0)</f>
        <v>0</v>
      </c>
      <c r="H3736">
        <f>IF(ISNUMBER(SEARCH("GT",porsche_data[[#This Row],[Model]])),1,0)</f>
        <v>0</v>
      </c>
      <c r="I3736">
        <f>IF(ISNUMBER(SEARCH("RS",porsche_data[[#This Row],[Model]])),1,0)</f>
        <v>0</v>
      </c>
      <c r="J3736">
        <f>IF(ISNUMBER(SEARCH("Targa",porsche_data[[#This Row],[Body]])),1,0)</f>
        <v>0</v>
      </c>
      <c r="K3736">
        <f>IF(ISNUMBER(SEARCH("Cabriolet",porsche_data[[#This Row],[Body]])),1,0)</f>
        <v>0</v>
      </c>
      <c r="L3736" t="s">
        <v>44</v>
      </c>
      <c r="N3736" t="s">
        <v>25</v>
      </c>
      <c r="O3736" t="str">
        <f>IF(ISNUMBER(SEARCH("km",porsche_data[[#This Row],[Mileage0]])),porsche_data[[#This Row],[Mileage0]],"")</f>
        <v/>
      </c>
      <c r="P3736" t="s">
        <v>202</v>
      </c>
      <c r="R3736" t="s">
        <v>39</v>
      </c>
      <c r="T3736" t="s">
        <v>20</v>
      </c>
      <c r="U3736" t="s">
        <v>21</v>
      </c>
      <c r="V3736">
        <f>IF(porsche_data[[#This Row],[Transmission]]="Automatic",1,0)</f>
        <v>0</v>
      </c>
      <c r="W3736">
        <f>IF(porsche_data[[#This Row],[Transmission]]="PDK",1,0)</f>
        <v>0</v>
      </c>
      <c r="X3736" t="s">
        <v>22</v>
      </c>
      <c r="Y3736">
        <f>IF(porsche_data[[#This Row],[Drive]]="Rear drive",0,1)</f>
        <v>0</v>
      </c>
      <c r="Z3736" t="s">
        <v>23</v>
      </c>
      <c r="AA3736" t="s">
        <v>24</v>
      </c>
      <c r="AB3736">
        <f>IF(OR(porsche_data[[#This Row],[Interior Color]]="Black",porsche_data[[#This Row],[Interior Color]]="Beige",porsche_data[[#This Row],[Interior Color]]="Brown",porsche_data[[#This Row],[Interior Color]]="Grey"),0,1)</f>
        <v>0</v>
      </c>
      <c r="AC3736" t="s">
        <v>47</v>
      </c>
      <c r="AD37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37" spans="1:30" hidden="1" x14ac:dyDescent="0.2">
      <c r="A3737" t="s">
        <v>4700</v>
      </c>
      <c r="C3737" t="e">
        <f>ABS((porsche_data[[#This Row],[Price]]-#REF!)/#REF!)</f>
        <v>#REF!</v>
      </c>
      <c r="D3737" t="s">
        <v>106</v>
      </c>
      <c r="E3737" t="s">
        <v>193</v>
      </c>
      <c r="F3737">
        <f>IF(OR(ISNUMBER(SEARCH(" 4S",porsche_data[[#This Row],[Model]])), ISNUMBER(SEARCH(" S",porsche_data[[#This Row],[Model]]))),1,0)</f>
        <v>1</v>
      </c>
      <c r="G3737">
        <f>IF(ISNUMBER(SEARCH("Turbo",porsche_data[[#This Row],[Model]])),1,0)</f>
        <v>0</v>
      </c>
      <c r="H3737">
        <f>IF(ISNUMBER(SEARCH("GT",porsche_data[[#This Row],[Model]])),1,0)</f>
        <v>0</v>
      </c>
      <c r="I3737">
        <f>IF(ISNUMBER(SEARCH("RS",porsche_data[[#This Row],[Model]])),1,0)</f>
        <v>0</v>
      </c>
      <c r="J3737">
        <f>IF(ISNUMBER(SEARCH("Targa",porsche_data[[#This Row],[Body]])),1,0)</f>
        <v>0</v>
      </c>
      <c r="K3737">
        <f>IF(ISNUMBER(SEARCH("Cabriolet",porsche_data[[#This Row],[Body]])),1,0)</f>
        <v>1</v>
      </c>
      <c r="L3737" t="s">
        <v>16</v>
      </c>
      <c r="N3737" t="s">
        <v>4701</v>
      </c>
      <c r="O3737" t="str">
        <f>IF(ISNUMBER(SEARCH("km",porsche_data[[#This Row],[Mileage0]])),porsche_data[[#This Row],[Mileage0]],"")</f>
        <v>5406 km</v>
      </c>
      <c r="P3737" t="s">
        <v>73</v>
      </c>
      <c r="R3737" t="s">
        <v>111</v>
      </c>
      <c r="T3737" t="s">
        <v>20</v>
      </c>
      <c r="U3737" t="s">
        <v>21</v>
      </c>
      <c r="V3737">
        <f>IF(porsche_data[[#This Row],[Transmission]]="Automatic",1,0)</f>
        <v>0</v>
      </c>
      <c r="W3737">
        <f>IF(porsche_data[[#This Row],[Transmission]]="PDK",1,0)</f>
        <v>0</v>
      </c>
      <c r="X3737" t="s">
        <v>22</v>
      </c>
      <c r="Y3737">
        <f>IF(porsche_data[[#This Row],[Drive]]="Rear drive",0,1)</f>
        <v>0</v>
      </c>
      <c r="Z3737" t="s">
        <v>23</v>
      </c>
      <c r="AA3737" t="s">
        <v>24</v>
      </c>
      <c r="AB3737">
        <f>IF(OR(porsche_data[[#This Row],[Interior Color]]="Black",porsche_data[[#This Row],[Interior Color]]="Beige",porsche_data[[#This Row],[Interior Color]]="Brown",porsche_data[[#This Row],[Interior Color]]="Grey"),0,1)</f>
        <v>0</v>
      </c>
      <c r="AC3737" t="s">
        <v>99</v>
      </c>
      <c r="AD37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38" spans="1:30" hidden="1" x14ac:dyDescent="0.2">
      <c r="A3738" t="s">
        <v>4702</v>
      </c>
      <c r="C3738" t="e">
        <f>ABS((porsche_data[[#This Row],[Price]]-#REF!)/#REF!)</f>
        <v>#REF!</v>
      </c>
      <c r="D3738" t="s">
        <v>34</v>
      </c>
      <c r="E3738" t="s">
        <v>226</v>
      </c>
      <c r="F3738">
        <f>IF(OR(ISNUMBER(SEARCH(" 4S",porsche_data[[#This Row],[Model]])), ISNUMBER(SEARCH(" S",porsche_data[[#This Row],[Model]]))),1,0)</f>
        <v>0</v>
      </c>
      <c r="G3738">
        <f>IF(ISNUMBER(SEARCH("Turbo",porsche_data[[#This Row],[Model]])),1,0)</f>
        <v>0</v>
      </c>
      <c r="H3738">
        <f>IF(ISNUMBER(SEARCH("GT",porsche_data[[#This Row],[Model]])),1,0)</f>
        <v>0</v>
      </c>
      <c r="I3738">
        <f>IF(ISNUMBER(SEARCH("RS",porsche_data[[#This Row],[Model]])),1,0)</f>
        <v>0</v>
      </c>
      <c r="J3738">
        <f>IF(ISNUMBER(SEARCH("Targa",porsche_data[[#This Row],[Body]])),1,0)</f>
        <v>0</v>
      </c>
      <c r="K3738">
        <f>IF(ISNUMBER(SEARCH("Cabriolet",porsche_data[[#This Row],[Body]])),1,0)</f>
        <v>0</v>
      </c>
      <c r="L3738" t="s">
        <v>316</v>
      </c>
      <c r="N3738" t="s">
        <v>4703</v>
      </c>
      <c r="O3738" t="str">
        <f>IF(ISNUMBER(SEARCH("km",porsche_data[[#This Row],[Mileage0]])),porsche_data[[#This Row],[Mileage0]],"")</f>
        <v/>
      </c>
      <c r="P3738" t="s">
        <v>197</v>
      </c>
      <c r="R3738" t="s">
        <v>67</v>
      </c>
      <c r="T3738" t="s">
        <v>20</v>
      </c>
      <c r="U3738" t="s">
        <v>21</v>
      </c>
      <c r="V3738">
        <f>IF(porsche_data[[#This Row],[Transmission]]="Automatic",1,0)</f>
        <v>0</v>
      </c>
      <c r="W3738">
        <f>IF(porsche_data[[#This Row],[Transmission]]="PDK",1,0)</f>
        <v>0</v>
      </c>
      <c r="X3738" t="s">
        <v>22</v>
      </c>
      <c r="Y3738">
        <f>IF(porsche_data[[#This Row],[Drive]]="Rear drive",0,1)</f>
        <v>0</v>
      </c>
      <c r="Z3738" t="s">
        <v>23</v>
      </c>
      <c r="AA3738" t="s">
        <v>24</v>
      </c>
      <c r="AB3738">
        <f>IF(OR(porsche_data[[#This Row],[Interior Color]]="Black",porsche_data[[#This Row],[Interior Color]]="Beige",porsche_data[[#This Row],[Interior Color]]="Brown",porsche_data[[#This Row],[Interior Color]]="Grey"),0,1)</f>
        <v>0</v>
      </c>
      <c r="AC3738" t="s">
        <v>54</v>
      </c>
      <c r="AD37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39" spans="1:30" hidden="1" x14ac:dyDescent="0.2">
      <c r="A3739" t="s">
        <v>25</v>
      </c>
      <c r="C3739" t="e">
        <f>ABS((porsche_data[[#This Row],[Price]]-#REF!)/#REF!)</f>
        <v>#REF!</v>
      </c>
      <c r="D3739" t="s">
        <v>25</v>
      </c>
      <c r="E3739" t="s">
        <v>25</v>
      </c>
      <c r="F3739">
        <f>IF(OR(ISNUMBER(SEARCH(" 4S",porsche_data[[#This Row],[Model]])), ISNUMBER(SEARCH(" S",porsche_data[[#This Row],[Model]]))),1,0)</f>
        <v>0</v>
      </c>
      <c r="G3739">
        <f>IF(ISNUMBER(SEARCH("Turbo",porsche_data[[#This Row],[Model]])),1,0)</f>
        <v>0</v>
      </c>
      <c r="H3739">
        <f>IF(ISNUMBER(SEARCH("GT",porsche_data[[#This Row],[Model]])),1,0)</f>
        <v>0</v>
      </c>
      <c r="I3739">
        <f>IF(ISNUMBER(SEARCH("RS",porsche_data[[#This Row],[Model]])),1,0)</f>
        <v>0</v>
      </c>
      <c r="J3739">
        <f>IF(ISNUMBER(SEARCH("Targa",porsche_data[[#This Row],[Body]])),1,0)</f>
        <v>0</v>
      </c>
      <c r="K3739">
        <f>IF(ISNUMBER(SEARCH("Cabriolet",porsche_data[[#This Row],[Body]])),1,0)</f>
        <v>0</v>
      </c>
      <c r="L3739" t="s">
        <v>25</v>
      </c>
      <c r="N3739" t="s">
        <v>25</v>
      </c>
      <c r="O3739" t="str">
        <f>IF(ISNUMBER(SEARCH("km",porsche_data[[#This Row],[Mileage0]])),porsche_data[[#This Row],[Mileage0]],"")</f>
        <v/>
      </c>
      <c r="P3739" t="s">
        <v>25</v>
      </c>
      <c r="R3739" t="s">
        <v>25</v>
      </c>
      <c r="T3739" t="s">
        <v>25</v>
      </c>
      <c r="U3739" t="s">
        <v>25</v>
      </c>
      <c r="V3739">
        <f>IF(porsche_data[[#This Row],[Transmission]]="Automatic",1,0)</f>
        <v>0</v>
      </c>
      <c r="W3739">
        <f>IF(porsche_data[[#This Row],[Transmission]]="PDK",1,0)</f>
        <v>0</v>
      </c>
      <c r="X3739" t="s">
        <v>25</v>
      </c>
      <c r="Y3739">
        <f>IF(porsche_data[[#This Row],[Drive]]="Rear drive",0,1)</f>
        <v>1</v>
      </c>
      <c r="Z3739" t="s">
        <v>25</v>
      </c>
      <c r="AA3739" t="s">
        <v>25</v>
      </c>
      <c r="AB3739">
        <f>IF(OR(porsche_data[[#This Row],[Interior Color]]="Black",porsche_data[[#This Row],[Interior Color]]="Beige",porsche_data[[#This Row],[Interior Color]]="Brown",porsche_data[[#This Row],[Interior Color]]="Grey"),0,1)</f>
        <v>1</v>
      </c>
      <c r="AC3739" t="s">
        <v>25</v>
      </c>
      <c r="AD37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40" spans="1:30" hidden="1" x14ac:dyDescent="0.2">
      <c r="A3740" t="s">
        <v>3415</v>
      </c>
      <c r="C3740" t="e">
        <f>ABS((porsche_data[[#This Row],[Price]]-#REF!)/#REF!)</f>
        <v>#REF!</v>
      </c>
      <c r="D3740" t="s">
        <v>279</v>
      </c>
      <c r="E3740" t="s">
        <v>280</v>
      </c>
      <c r="F3740">
        <f>IF(OR(ISNUMBER(SEARCH(" 4S",porsche_data[[#This Row],[Model]])), ISNUMBER(SEARCH(" S",porsche_data[[#This Row],[Model]]))),1,0)</f>
        <v>1</v>
      </c>
      <c r="G3740">
        <f>IF(ISNUMBER(SEARCH("Turbo",porsche_data[[#This Row],[Model]])),1,0)</f>
        <v>0</v>
      </c>
      <c r="H3740">
        <f>IF(ISNUMBER(SEARCH("GT",porsche_data[[#This Row],[Model]])),1,0)</f>
        <v>0</v>
      </c>
      <c r="I3740">
        <f>IF(ISNUMBER(SEARCH("RS",porsche_data[[#This Row],[Model]])),1,0)</f>
        <v>0</v>
      </c>
      <c r="J3740">
        <f>IF(ISNUMBER(SEARCH("Targa",porsche_data[[#This Row],[Body]])),1,0)</f>
        <v>0</v>
      </c>
      <c r="K3740">
        <f>IF(ISNUMBER(SEARCH("Cabriolet",porsche_data[[#This Row],[Body]])),1,0)</f>
        <v>1</v>
      </c>
      <c r="L3740" t="s">
        <v>16</v>
      </c>
      <c r="N3740" t="s">
        <v>4704</v>
      </c>
      <c r="O3740" t="str">
        <f>IF(ISNUMBER(SEARCH("km",porsche_data[[#This Row],[Mileage0]])),porsche_data[[#This Row],[Mileage0]],"")</f>
        <v/>
      </c>
      <c r="P3740" t="s">
        <v>282</v>
      </c>
      <c r="R3740" t="s">
        <v>78</v>
      </c>
      <c r="T3740" t="s">
        <v>20</v>
      </c>
      <c r="U3740" t="s">
        <v>21</v>
      </c>
      <c r="V3740">
        <f>IF(porsche_data[[#This Row],[Transmission]]="Automatic",1,0)</f>
        <v>0</v>
      </c>
      <c r="W3740">
        <f>IF(porsche_data[[#This Row],[Transmission]]="PDK",1,0)</f>
        <v>0</v>
      </c>
      <c r="X3740" t="s">
        <v>22</v>
      </c>
      <c r="Y3740">
        <f>IF(porsche_data[[#This Row],[Drive]]="Rear drive",0,1)</f>
        <v>0</v>
      </c>
      <c r="Z3740" t="s">
        <v>23</v>
      </c>
      <c r="AA3740" t="s">
        <v>24</v>
      </c>
      <c r="AB3740">
        <f>IF(OR(porsche_data[[#This Row],[Interior Color]]="Black",porsche_data[[#This Row],[Interior Color]]="Beige",porsche_data[[#This Row],[Interior Color]]="Brown",porsche_data[[#This Row],[Interior Color]]="Grey"),0,1)</f>
        <v>0</v>
      </c>
      <c r="AC3740" t="s">
        <v>61</v>
      </c>
      <c r="AD37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41" spans="1:30" hidden="1" x14ac:dyDescent="0.2">
      <c r="A3741" t="s">
        <v>4705</v>
      </c>
      <c r="C3741" t="e">
        <f>ABS((porsche_data[[#This Row],[Price]]-#REF!)/#REF!)</f>
        <v>#REF!</v>
      </c>
      <c r="D3741" t="s">
        <v>315</v>
      </c>
      <c r="E3741" t="s">
        <v>582</v>
      </c>
      <c r="F3741">
        <f>IF(OR(ISNUMBER(SEARCH(" 4S",porsche_data[[#This Row],[Model]])), ISNUMBER(SEARCH(" S",porsche_data[[#This Row],[Model]]))),1,0)</f>
        <v>0</v>
      </c>
      <c r="G3741">
        <f>IF(ISNUMBER(SEARCH("Turbo",porsche_data[[#This Row],[Model]])),1,0)</f>
        <v>0</v>
      </c>
      <c r="H3741">
        <f>IF(ISNUMBER(SEARCH("GT",porsche_data[[#This Row],[Model]])),1,0)</f>
        <v>0</v>
      </c>
      <c r="I3741">
        <f>IF(ISNUMBER(SEARCH("RS",porsche_data[[#This Row],[Model]])),1,0)</f>
        <v>0</v>
      </c>
      <c r="J3741">
        <f>IF(ISNUMBER(SEARCH("Targa",porsche_data[[#This Row],[Body]])),1,0)</f>
        <v>0</v>
      </c>
      <c r="K3741">
        <f>IF(ISNUMBER(SEARCH("Cabriolet",porsche_data[[#This Row],[Body]])),1,0)</f>
        <v>0</v>
      </c>
      <c r="L3741" t="s">
        <v>44</v>
      </c>
      <c r="N3741" t="s">
        <v>4706</v>
      </c>
      <c r="O3741" t="str">
        <f>IF(ISNUMBER(SEARCH("km",porsche_data[[#This Row],[Mileage0]])),porsche_data[[#This Row],[Mileage0]],"")</f>
        <v>237000 km</v>
      </c>
      <c r="P3741" t="s">
        <v>385</v>
      </c>
      <c r="R3741" t="s">
        <v>1060</v>
      </c>
      <c r="T3741" t="s">
        <v>20</v>
      </c>
      <c r="U3741" t="s">
        <v>21</v>
      </c>
      <c r="V3741">
        <f>IF(porsche_data[[#This Row],[Transmission]]="Automatic",1,0)</f>
        <v>0</v>
      </c>
      <c r="W3741">
        <f>IF(porsche_data[[#This Row],[Transmission]]="PDK",1,0)</f>
        <v>0</v>
      </c>
      <c r="X3741" t="s">
        <v>22</v>
      </c>
      <c r="Y3741">
        <f>IF(porsche_data[[#This Row],[Drive]]="Rear drive",0,1)</f>
        <v>0</v>
      </c>
      <c r="Z3741" t="s">
        <v>23</v>
      </c>
      <c r="AA3741" t="s">
        <v>24</v>
      </c>
      <c r="AB3741">
        <f>IF(OR(porsche_data[[#This Row],[Interior Color]]="Black",porsche_data[[#This Row],[Interior Color]]="Beige",porsche_data[[#This Row],[Interior Color]]="Brown",porsche_data[[#This Row],[Interior Color]]="Grey"),0,1)</f>
        <v>0</v>
      </c>
      <c r="AC3741" t="s">
        <v>99</v>
      </c>
      <c r="AD37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42" spans="1:30" hidden="1" x14ac:dyDescent="0.2">
      <c r="A3742" t="s">
        <v>488</v>
      </c>
      <c r="B3742">
        <v>65000</v>
      </c>
      <c r="C3742" t="e">
        <f>ABS((porsche_data[[#This Row],[Price]]-#REF!)/#REF!)</f>
        <v>#REF!</v>
      </c>
      <c r="D3742" t="s">
        <v>512</v>
      </c>
      <c r="E3742" t="s">
        <v>426</v>
      </c>
      <c r="F3742">
        <f>IF(OR(ISNUMBER(SEARCH(" 4S",porsche_data[[#This Row],[Model]])), ISNUMBER(SEARCH(" S",porsche_data[[#This Row],[Model]]))),1,0)</f>
        <v>0</v>
      </c>
      <c r="G3742">
        <f>IF(ISNUMBER(SEARCH("Turbo",porsche_data[[#This Row],[Model]])),1,0)</f>
        <v>0</v>
      </c>
      <c r="H3742">
        <f>IF(ISNUMBER(SEARCH("GT",porsche_data[[#This Row],[Model]])),1,0)</f>
        <v>0</v>
      </c>
      <c r="I3742">
        <f>IF(ISNUMBER(SEARCH("RS",porsche_data[[#This Row],[Model]])),1,0)</f>
        <v>0</v>
      </c>
      <c r="J3742">
        <f>IF(ISNUMBER(SEARCH("Targa",porsche_data[[#This Row],[Body]])),1,0)</f>
        <v>0</v>
      </c>
      <c r="K3742">
        <f>IF(ISNUMBER(SEARCH("Cabriolet",porsche_data[[#This Row],[Body]])),1,0)</f>
        <v>0</v>
      </c>
      <c r="L3742" t="s">
        <v>44</v>
      </c>
      <c r="N3742" t="s">
        <v>886</v>
      </c>
      <c r="O3742" t="str">
        <f>IF(ISNUMBER(SEARCH("km",porsche_data[[#This Row],[Mileage0]])),porsche_data[[#This Row],[Mileage0]],"")</f>
        <v>34000 km</v>
      </c>
      <c r="P3742" t="s">
        <v>736</v>
      </c>
      <c r="R3742" t="s">
        <v>122</v>
      </c>
      <c r="T3742" t="s">
        <v>20</v>
      </c>
      <c r="U3742" t="s">
        <v>21</v>
      </c>
      <c r="V3742">
        <f>IF(porsche_data[[#This Row],[Transmission]]="Automatic",1,0)</f>
        <v>0</v>
      </c>
      <c r="W3742">
        <f>IF(porsche_data[[#This Row],[Transmission]]="PDK",1,0)</f>
        <v>0</v>
      </c>
      <c r="X3742" t="s">
        <v>22</v>
      </c>
      <c r="Y3742">
        <f>IF(porsche_data[[#This Row],[Drive]]="Rear drive",0,1)</f>
        <v>0</v>
      </c>
      <c r="Z3742" t="s">
        <v>23</v>
      </c>
      <c r="AA3742" t="s">
        <v>24</v>
      </c>
      <c r="AB3742">
        <f>IF(OR(porsche_data[[#This Row],[Interior Color]]="Black",porsche_data[[#This Row],[Interior Color]]="Beige",porsche_data[[#This Row],[Interior Color]]="Brown",porsche_data[[#This Row],[Interior Color]]="Grey"),0,1)</f>
        <v>0</v>
      </c>
      <c r="AC3742" t="s">
        <v>308</v>
      </c>
      <c r="AD37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43" spans="1:30" x14ac:dyDescent="0.2">
      <c r="A3743" t="s">
        <v>488</v>
      </c>
      <c r="B3743">
        <v>65000</v>
      </c>
      <c r="C3743">
        <f>ABS((porsche_data[[#This Row],[Price]]-AVERAGE(B3675:B8130))/_xlfn.STDEV.P(B3675:B8130))</f>
        <v>1.1036670866199405</v>
      </c>
      <c r="D3743" t="s">
        <v>124</v>
      </c>
      <c r="E3743" t="s">
        <v>50</v>
      </c>
      <c r="F3743">
        <f>IF(OR(ISNUMBER(SEARCH(" 4S",porsche_data[[#This Row],[Model]])), ISNUMBER(SEARCH(" S",porsche_data[[#This Row],[Model]]))),1,0)</f>
        <v>0</v>
      </c>
      <c r="G3743">
        <f>IF(ISNUMBER(SEARCH("Turbo",porsche_data[[#This Row],[Model]])),1,0)</f>
        <v>0</v>
      </c>
      <c r="H3743">
        <f>IF(ISNUMBER(SEARCH("GT",porsche_data[[#This Row],[Model]])),1,0)</f>
        <v>0</v>
      </c>
      <c r="I3743">
        <f>IF(ISNUMBER(SEARCH("RS",porsche_data[[#This Row],[Model]])),1,0)</f>
        <v>0</v>
      </c>
      <c r="J3743">
        <f>IF(ISNUMBER(SEARCH("Targa",porsche_data[[#This Row],[Body]])),1,0)</f>
        <v>1</v>
      </c>
      <c r="K3743">
        <f>IF(ISNUMBER(SEARCH("Cabriolet",porsche_data[[#This Row],[Body]])),1,0)</f>
        <v>0</v>
      </c>
      <c r="L3743" t="s">
        <v>36</v>
      </c>
      <c r="M3743">
        <v>993</v>
      </c>
      <c r="N3743" t="s">
        <v>3849</v>
      </c>
      <c r="O3743" s="3">
        <f>1*(LEFT(porsche_data[[#This Row],[Mileage0]],FIND(" ",porsche_data[[#This Row],[Mileage0]])-1))</f>
        <v>194000</v>
      </c>
      <c r="P3743" t="s">
        <v>126</v>
      </c>
      <c r="Q3743">
        <v>285</v>
      </c>
      <c r="R3743" t="s">
        <v>19</v>
      </c>
      <c r="S3743">
        <f>1*(LEFT(porsche_data[[#This Row],[Cylinder Capacity]],FIND(" ",porsche_data[[#This Row],[Cylinder Capacity]])-1))</f>
        <v>3.6</v>
      </c>
      <c r="T3743" t="s">
        <v>20</v>
      </c>
      <c r="U3743" t="s">
        <v>21</v>
      </c>
      <c r="V3743">
        <f>IF(porsche_data[[#This Row],[Transmission]]="Automatic",1,0)</f>
        <v>0</v>
      </c>
      <c r="W3743">
        <f>IF(porsche_data[[#This Row],[Transmission]]="PDK",1,0)</f>
        <v>0</v>
      </c>
      <c r="X3743" t="s">
        <v>22</v>
      </c>
      <c r="Y3743">
        <f>IF(porsche_data[[#This Row],[Drive]]="Rear drive",0,1)</f>
        <v>0</v>
      </c>
      <c r="Z3743" t="s">
        <v>23</v>
      </c>
      <c r="AA3743" t="s">
        <v>32</v>
      </c>
      <c r="AB3743">
        <f>IF(OR(porsche_data[[#This Row],[Interior Color]]="Black",porsche_data[[#This Row],[Interior Color]]="Beige",porsche_data[[#This Row],[Interior Color]]="Brown",porsche_data[[#This Row],[Interior Color]]="Grey"),0,1)</f>
        <v>0</v>
      </c>
      <c r="AC3743" t="s">
        <v>24</v>
      </c>
      <c r="AD37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44" spans="1:30" hidden="1" x14ac:dyDescent="0.2">
      <c r="A3744" t="s">
        <v>488</v>
      </c>
      <c r="B3744">
        <v>65000</v>
      </c>
      <c r="C3744" t="e">
        <f>ABS((porsche_data[[#This Row],[Price]]-#REF!)/#REF!)</f>
        <v>#REF!</v>
      </c>
      <c r="D3744" t="s">
        <v>56</v>
      </c>
      <c r="E3744" t="s">
        <v>505</v>
      </c>
      <c r="F3744">
        <f>IF(OR(ISNUMBER(SEARCH(" 4S",porsche_data[[#This Row],[Model]])), ISNUMBER(SEARCH(" S",porsche_data[[#This Row],[Model]]))),1,0)</f>
        <v>0</v>
      </c>
      <c r="G3744">
        <f>IF(ISNUMBER(SEARCH("Turbo",porsche_data[[#This Row],[Model]])),1,0)</f>
        <v>0</v>
      </c>
      <c r="H3744">
        <f>IF(ISNUMBER(SEARCH("GT",porsche_data[[#This Row],[Model]])),1,0)</f>
        <v>0</v>
      </c>
      <c r="I3744">
        <f>IF(ISNUMBER(SEARCH("RS",porsche_data[[#This Row],[Model]])),1,0)</f>
        <v>0</v>
      </c>
      <c r="J3744">
        <f>IF(ISNUMBER(SEARCH("Targa",porsche_data[[#This Row],[Body]])),1,0)</f>
        <v>0</v>
      </c>
      <c r="K3744">
        <f>IF(ISNUMBER(SEARCH("Cabriolet",porsche_data[[#This Row],[Body]])),1,0)</f>
        <v>1</v>
      </c>
      <c r="L3744" t="s">
        <v>16</v>
      </c>
      <c r="N3744" t="s">
        <v>4290</v>
      </c>
      <c r="O3744" t="str">
        <f>IF(ISNUMBER(SEARCH("km",porsche_data[[#This Row],[Mileage0]])),porsche_data[[#This Row],[Mileage0]],"")</f>
        <v>91154 km</v>
      </c>
      <c r="P3744" t="s">
        <v>25</v>
      </c>
      <c r="Q3744" t="s">
        <v>5286</v>
      </c>
      <c r="R3744" t="s">
        <v>60</v>
      </c>
      <c r="T3744" t="s">
        <v>20</v>
      </c>
      <c r="U3744" t="s">
        <v>21</v>
      </c>
      <c r="V3744">
        <f>IF(porsche_data[[#This Row],[Transmission]]="Automatic",1,0)</f>
        <v>0</v>
      </c>
      <c r="W3744">
        <f>IF(porsche_data[[#This Row],[Transmission]]="PDK",1,0)</f>
        <v>0</v>
      </c>
      <c r="X3744" t="s">
        <v>22</v>
      </c>
      <c r="Y3744">
        <f>IF(porsche_data[[#This Row],[Drive]]="Rear drive",0,1)</f>
        <v>0</v>
      </c>
      <c r="Z3744" t="s">
        <v>23</v>
      </c>
      <c r="AA3744" t="s">
        <v>24</v>
      </c>
      <c r="AB3744">
        <f>IF(OR(porsche_data[[#This Row],[Interior Color]]="Black",porsche_data[[#This Row],[Interior Color]]="Beige",porsche_data[[#This Row],[Interior Color]]="Brown",porsche_data[[#This Row],[Interior Color]]="Grey"),0,1)</f>
        <v>0</v>
      </c>
      <c r="AC3744" t="s">
        <v>61</v>
      </c>
      <c r="AD37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45" spans="1:30" x14ac:dyDescent="0.2">
      <c r="A3745" t="s">
        <v>488</v>
      </c>
      <c r="B3745">
        <v>65000</v>
      </c>
      <c r="C3745">
        <f>ABS((porsche_data[[#This Row],[Price]]-AVERAGE(B3677:B8132))/_xlfn.STDEV.P(B3677:B8132))</f>
        <v>1.1036670866199405</v>
      </c>
      <c r="D3745" t="s">
        <v>286</v>
      </c>
      <c r="E3745" t="s">
        <v>321</v>
      </c>
      <c r="F3745">
        <f>IF(OR(ISNUMBER(SEARCH(" 4S",porsche_data[[#This Row],[Model]])), ISNUMBER(SEARCH(" S",porsche_data[[#This Row],[Model]]))),1,0)</f>
        <v>0</v>
      </c>
      <c r="G3745">
        <f>IF(ISNUMBER(SEARCH("Turbo",porsche_data[[#This Row],[Model]])),1,0)</f>
        <v>1</v>
      </c>
      <c r="H3745">
        <f>IF(ISNUMBER(SEARCH("GT",porsche_data[[#This Row],[Model]])),1,0)</f>
        <v>0</v>
      </c>
      <c r="I3745">
        <f>IF(ISNUMBER(SEARCH("RS",porsche_data[[#This Row],[Model]])),1,0)</f>
        <v>0</v>
      </c>
      <c r="J3745">
        <f>IF(ISNUMBER(SEARCH("Targa",porsche_data[[#This Row],[Body]])),1,0)</f>
        <v>0</v>
      </c>
      <c r="K3745">
        <f>IF(ISNUMBER(SEARCH("Cabriolet",porsche_data[[#This Row],[Body]])),1,0)</f>
        <v>0</v>
      </c>
      <c r="L3745" t="s">
        <v>44</v>
      </c>
      <c r="M3745">
        <v>996</v>
      </c>
      <c r="N3745" t="s">
        <v>4475</v>
      </c>
      <c r="O3745" s="3">
        <f>1*(LEFT(porsche_data[[#This Row],[Mileage0]],FIND(" ",porsche_data[[#This Row],[Mileage0]])-1))</f>
        <v>107700</v>
      </c>
      <c r="P3745" t="s">
        <v>4476</v>
      </c>
      <c r="Q3745">
        <v>597</v>
      </c>
      <c r="R3745" t="s">
        <v>19</v>
      </c>
      <c r="S3745">
        <f>1*(LEFT(porsche_data[[#This Row],[Cylinder Capacity]],FIND(" ",porsche_data[[#This Row],[Cylinder Capacity]])-1))</f>
        <v>3.6</v>
      </c>
      <c r="T3745" t="s">
        <v>20</v>
      </c>
      <c r="U3745" t="s">
        <v>21</v>
      </c>
      <c r="V3745">
        <f>IF(porsche_data[[#This Row],[Transmission]]="Automatic",1,0)</f>
        <v>0</v>
      </c>
      <c r="W3745">
        <f>IF(porsche_data[[#This Row],[Transmission]]="PDK",1,0)</f>
        <v>0</v>
      </c>
      <c r="X3745" t="s">
        <v>46</v>
      </c>
      <c r="Y3745">
        <f>IF(porsche_data[[#This Row],[Drive]]="Rear drive",0,1)</f>
        <v>1</v>
      </c>
      <c r="Z3745" t="s">
        <v>23</v>
      </c>
      <c r="AA3745" t="s">
        <v>24</v>
      </c>
      <c r="AB3745">
        <f>IF(OR(porsche_data[[#This Row],[Interior Color]]="Black",porsche_data[[#This Row],[Interior Color]]="Beige",porsche_data[[#This Row],[Interior Color]]="Brown",porsche_data[[#This Row],[Interior Color]]="Grey"),0,1)</f>
        <v>0</v>
      </c>
      <c r="AC3745" t="s">
        <v>32</v>
      </c>
      <c r="AD37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46" spans="1:30" x14ac:dyDescent="0.2">
      <c r="A3746" t="s">
        <v>488</v>
      </c>
      <c r="B3746">
        <v>65000</v>
      </c>
      <c r="C3746">
        <f>ABS((porsche_data[[#This Row],[Price]]-AVERAGE(B3678:B8133))/_xlfn.STDEV.P(B3678:B8133))</f>
        <v>1.1036670866199405</v>
      </c>
      <c r="D3746" t="s">
        <v>349</v>
      </c>
      <c r="E3746" t="s">
        <v>505</v>
      </c>
      <c r="F3746">
        <f>IF(OR(ISNUMBER(SEARCH(" 4S",porsche_data[[#This Row],[Model]])), ISNUMBER(SEARCH(" S",porsche_data[[#This Row],[Model]]))),1,0)</f>
        <v>0</v>
      </c>
      <c r="G3746">
        <f>IF(ISNUMBER(SEARCH("Turbo",porsche_data[[#This Row],[Model]])),1,0)</f>
        <v>0</v>
      </c>
      <c r="H3746">
        <f>IF(ISNUMBER(SEARCH("GT",porsche_data[[#This Row],[Model]])),1,0)</f>
        <v>0</v>
      </c>
      <c r="I3746">
        <f>IF(ISNUMBER(SEARCH("RS",porsche_data[[#This Row],[Model]])),1,0)</f>
        <v>0</v>
      </c>
      <c r="J3746">
        <f>IF(ISNUMBER(SEARCH("Targa",porsche_data[[#This Row],[Body]])),1,0)</f>
        <v>0</v>
      </c>
      <c r="K3746">
        <f>IF(ISNUMBER(SEARCH("Cabriolet",porsche_data[[#This Row],[Body]])),1,0)</f>
        <v>1</v>
      </c>
      <c r="L3746" t="s">
        <v>16</v>
      </c>
      <c r="M3746">
        <v>911</v>
      </c>
      <c r="N3746" t="s">
        <v>4722</v>
      </c>
      <c r="O3746" s="3">
        <f>1*(LEFT(porsche_data[[#This Row],[Mileage0]],FIND(" ",porsche_data[[#This Row],[Mileage0]])-1))</f>
        <v>225000</v>
      </c>
      <c r="P3746" t="s">
        <v>59</v>
      </c>
      <c r="Q3746">
        <v>231</v>
      </c>
      <c r="R3746" t="s">
        <v>60</v>
      </c>
      <c r="S3746">
        <f>1*(LEFT(porsche_data[[#This Row],[Cylinder Capacity]],FIND(" ",porsche_data[[#This Row],[Cylinder Capacity]])-1))</f>
        <v>3.2</v>
      </c>
      <c r="T3746" t="s">
        <v>20</v>
      </c>
      <c r="U3746" t="s">
        <v>21</v>
      </c>
      <c r="V3746">
        <f>IF(porsche_data[[#This Row],[Transmission]]="Automatic",1,0)</f>
        <v>0</v>
      </c>
      <c r="W3746">
        <f>IF(porsche_data[[#This Row],[Transmission]]="PDK",1,0)</f>
        <v>0</v>
      </c>
      <c r="X3746" t="s">
        <v>22</v>
      </c>
      <c r="Y3746">
        <f>IF(porsche_data[[#This Row],[Drive]]="Rear drive",0,1)</f>
        <v>0</v>
      </c>
      <c r="Z3746" t="s">
        <v>23</v>
      </c>
      <c r="AA3746" t="s">
        <v>24</v>
      </c>
      <c r="AB3746">
        <f>IF(OR(porsche_data[[#This Row],[Interior Color]]="Black",porsche_data[[#This Row],[Interior Color]]="Beige",porsche_data[[#This Row],[Interior Color]]="Brown",porsche_data[[#This Row],[Interior Color]]="Grey"),0,1)</f>
        <v>0</v>
      </c>
      <c r="AC3746" t="s">
        <v>24</v>
      </c>
      <c r="AD37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47" spans="1:30" hidden="1" x14ac:dyDescent="0.2">
      <c r="A3747" t="s">
        <v>3276</v>
      </c>
      <c r="C3747" t="e">
        <f>ABS((porsche_data[[#This Row],[Price]]-#REF!)/#REF!)</f>
        <v>#REF!</v>
      </c>
      <c r="D3747" t="s">
        <v>279</v>
      </c>
      <c r="E3747" t="s">
        <v>581</v>
      </c>
      <c r="F3747">
        <f>IF(OR(ISNUMBER(SEARCH(" 4S",porsche_data[[#This Row],[Model]])), ISNUMBER(SEARCH(" S",porsche_data[[#This Row],[Model]]))),1,0)</f>
        <v>1</v>
      </c>
      <c r="G3747">
        <f>IF(ISNUMBER(SEARCH("Turbo",porsche_data[[#This Row],[Model]])),1,0)</f>
        <v>0</v>
      </c>
      <c r="H3747">
        <f>IF(ISNUMBER(SEARCH("GT",porsche_data[[#This Row],[Model]])),1,0)</f>
        <v>0</v>
      </c>
      <c r="I3747">
        <f>IF(ISNUMBER(SEARCH("RS",porsche_data[[#This Row],[Model]])),1,0)</f>
        <v>0</v>
      </c>
      <c r="J3747">
        <f>IF(ISNUMBER(SEARCH("Targa",porsche_data[[#This Row],[Body]])),1,0)</f>
        <v>0</v>
      </c>
      <c r="K3747">
        <f>IF(ISNUMBER(SEARCH("Cabriolet",porsche_data[[#This Row],[Body]])),1,0)</f>
        <v>0</v>
      </c>
      <c r="L3747" t="s">
        <v>44</v>
      </c>
      <c r="N3747" t="s">
        <v>2450</v>
      </c>
      <c r="O3747" t="str">
        <f>IF(ISNUMBER(SEARCH("km",porsche_data[[#This Row],[Mileage0]])),porsche_data[[#This Row],[Mileage0]],"")</f>
        <v>77000 km</v>
      </c>
      <c r="P3747" t="s">
        <v>289</v>
      </c>
      <c r="R3747" t="s">
        <v>584</v>
      </c>
      <c r="T3747" t="s">
        <v>20</v>
      </c>
      <c r="U3747" t="s">
        <v>53</v>
      </c>
      <c r="V3747">
        <f>IF(porsche_data[[#This Row],[Transmission]]="Automatic",1,0)</f>
        <v>1</v>
      </c>
      <c r="W3747">
        <f>IF(porsche_data[[#This Row],[Transmission]]="PDK",1,0)</f>
        <v>0</v>
      </c>
      <c r="X3747" t="s">
        <v>22</v>
      </c>
      <c r="Y3747">
        <f>IF(porsche_data[[#This Row],[Drive]]="Rear drive",0,1)</f>
        <v>0</v>
      </c>
      <c r="Z3747" t="s">
        <v>23</v>
      </c>
      <c r="AA3747" t="s">
        <v>250</v>
      </c>
      <c r="AB3747">
        <f>IF(OR(porsche_data[[#This Row],[Interior Color]]="Black",porsche_data[[#This Row],[Interior Color]]="Beige",porsche_data[[#This Row],[Interior Color]]="Brown",porsche_data[[#This Row],[Interior Color]]="Grey"),0,1)</f>
        <v>0</v>
      </c>
      <c r="AC3747" t="s">
        <v>61</v>
      </c>
      <c r="AD37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48" spans="1:30" x14ac:dyDescent="0.2">
      <c r="A3748" t="s">
        <v>893</v>
      </c>
      <c r="B3748">
        <v>64997</v>
      </c>
      <c r="C3748">
        <f>ABS((porsche_data[[#This Row],[Price]]-AVERAGE(B3680:B8135))/_xlfn.STDEV.P(B3680:B8135))</f>
        <v>1.1096604505256764</v>
      </c>
      <c r="D3748" t="s">
        <v>27</v>
      </c>
      <c r="E3748" t="s">
        <v>216</v>
      </c>
      <c r="F3748">
        <f>IF(OR(ISNUMBER(SEARCH(" 4S",porsche_data[[#This Row],[Model]])), ISNUMBER(SEARCH(" S",porsche_data[[#This Row],[Model]]))),1,0)</f>
        <v>1</v>
      </c>
      <c r="G3748">
        <f>IF(ISNUMBER(SEARCH("Turbo",porsche_data[[#This Row],[Model]])),1,0)</f>
        <v>0</v>
      </c>
      <c r="H3748">
        <f>IF(ISNUMBER(SEARCH("GT",porsche_data[[#This Row],[Model]])),1,0)</f>
        <v>0</v>
      </c>
      <c r="I3748">
        <f>IF(ISNUMBER(SEARCH("RS",porsche_data[[#This Row],[Model]])),1,0)</f>
        <v>0</v>
      </c>
      <c r="J3748">
        <f>IF(ISNUMBER(SEARCH("Targa",porsche_data[[#This Row],[Body]])),1,0)</f>
        <v>0</v>
      </c>
      <c r="K3748">
        <f>IF(ISNUMBER(SEARCH("Cabriolet",porsche_data[[#This Row],[Body]])),1,0)</f>
        <v>0</v>
      </c>
      <c r="L3748" t="s">
        <v>44</v>
      </c>
      <c r="M3748">
        <v>997</v>
      </c>
      <c r="N3748" t="s">
        <v>894</v>
      </c>
      <c r="O3748" s="3">
        <f>1*(LEFT(porsche_data[[#This Row],[Mileage0]],FIND(" ",porsche_data[[#This Row],[Mileage0]])-1))</f>
        <v>135000</v>
      </c>
      <c r="P3748" t="s">
        <v>182</v>
      </c>
      <c r="Q3748">
        <v>385</v>
      </c>
      <c r="R3748" t="s">
        <v>88</v>
      </c>
      <c r="S3748">
        <f>1*(LEFT(porsche_data[[#This Row],[Cylinder Capacity]],FIND(" ",porsche_data[[#This Row],[Cylinder Capacity]])-1))</f>
        <v>3.8</v>
      </c>
      <c r="T3748" t="s">
        <v>20</v>
      </c>
      <c r="U3748" t="s">
        <v>31</v>
      </c>
      <c r="V3748">
        <f>IF(porsche_data[[#This Row],[Transmission]]="Automatic",1,0)</f>
        <v>0</v>
      </c>
      <c r="W3748">
        <f>IF(porsche_data[[#This Row],[Transmission]]="PDK",1,0)</f>
        <v>1</v>
      </c>
      <c r="X3748" t="s">
        <v>22</v>
      </c>
      <c r="Y3748">
        <f>IF(porsche_data[[#This Row],[Drive]]="Rear drive",0,1)</f>
        <v>0</v>
      </c>
      <c r="Z3748" t="s">
        <v>23</v>
      </c>
      <c r="AA3748" t="s">
        <v>54</v>
      </c>
      <c r="AB3748">
        <f>IF(OR(porsche_data[[#This Row],[Interior Color]]="Black",porsche_data[[#This Row],[Interior Color]]="Beige",porsche_data[[#This Row],[Interior Color]]="Brown",porsche_data[[#This Row],[Interior Color]]="Grey"),0,1)</f>
        <v>1</v>
      </c>
      <c r="AC3748" t="s">
        <v>54</v>
      </c>
      <c r="AD37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49" spans="1:30" x14ac:dyDescent="0.2">
      <c r="A3749" t="s">
        <v>893</v>
      </c>
      <c r="B3749">
        <v>64997</v>
      </c>
      <c r="C3749">
        <f>ABS((porsche_data[[#This Row],[Price]]-AVERAGE(B3681:B8136))/_xlfn.STDEV.P(B3681:B8136))</f>
        <v>1.1096604505256764</v>
      </c>
      <c r="D3749" t="s">
        <v>303</v>
      </c>
      <c r="E3749" t="s">
        <v>608</v>
      </c>
      <c r="F3749">
        <f>IF(OR(ISNUMBER(SEARCH(" 4S",porsche_data[[#This Row],[Model]])), ISNUMBER(SEARCH(" S",porsche_data[[#This Row],[Model]]))),1,0)</f>
        <v>0</v>
      </c>
      <c r="G3749">
        <f>IF(ISNUMBER(SEARCH("Turbo",porsche_data[[#This Row],[Model]])),1,0)</f>
        <v>0</v>
      </c>
      <c r="H3749">
        <f>IF(ISNUMBER(SEARCH("GT",porsche_data[[#This Row],[Model]])),1,0)</f>
        <v>0</v>
      </c>
      <c r="I3749">
        <f>IF(ISNUMBER(SEARCH("RS",porsche_data[[#This Row],[Model]])),1,0)</f>
        <v>0</v>
      </c>
      <c r="J3749">
        <f>IF(ISNUMBER(SEARCH("Targa",porsche_data[[#This Row],[Body]])),1,0)</f>
        <v>0</v>
      </c>
      <c r="K3749">
        <f>IF(ISNUMBER(SEARCH("Cabriolet",porsche_data[[#This Row],[Body]])),1,0)</f>
        <v>0</v>
      </c>
      <c r="L3749" t="s">
        <v>44</v>
      </c>
      <c r="M3749">
        <v>997</v>
      </c>
      <c r="N3749" t="s">
        <v>1348</v>
      </c>
      <c r="O3749" s="3">
        <f>1*(LEFT(porsche_data[[#This Row],[Mileage0]],FIND(" ",porsche_data[[#This Row],[Mileage0]])-1))</f>
        <v>94000</v>
      </c>
      <c r="P3749" t="s">
        <v>30</v>
      </c>
      <c r="Q3749">
        <v>345</v>
      </c>
      <c r="R3749" t="s">
        <v>19</v>
      </c>
      <c r="S3749">
        <f>1*(LEFT(porsche_data[[#This Row],[Cylinder Capacity]],FIND(" ",porsche_data[[#This Row],[Cylinder Capacity]])-1))</f>
        <v>3.6</v>
      </c>
      <c r="T3749" t="s">
        <v>20</v>
      </c>
      <c r="U3749" t="s">
        <v>31</v>
      </c>
      <c r="V3749">
        <f>IF(porsche_data[[#This Row],[Transmission]]="Automatic",1,0)</f>
        <v>0</v>
      </c>
      <c r="W3749">
        <f>IF(porsche_data[[#This Row],[Transmission]]="PDK",1,0)</f>
        <v>1</v>
      </c>
      <c r="X3749" t="s">
        <v>46</v>
      </c>
      <c r="Y3749">
        <f>IF(porsche_data[[#This Row],[Drive]]="Rear drive",0,1)</f>
        <v>1</v>
      </c>
      <c r="Z3749" t="s">
        <v>23</v>
      </c>
      <c r="AA3749" t="s">
        <v>68</v>
      </c>
      <c r="AB3749">
        <f>IF(OR(porsche_data[[#This Row],[Interior Color]]="Black",porsche_data[[#This Row],[Interior Color]]="Beige",porsche_data[[#This Row],[Interior Color]]="Brown",porsche_data[[#This Row],[Interior Color]]="Grey"),0,1)</f>
        <v>0</v>
      </c>
      <c r="AC3749" t="s">
        <v>589</v>
      </c>
      <c r="AD37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50" spans="1:30" x14ac:dyDescent="0.2">
      <c r="A3750" t="s">
        <v>4863</v>
      </c>
      <c r="B3750">
        <v>64996</v>
      </c>
      <c r="C3750">
        <f>ABS((porsche_data[[#This Row],[Price]]-AVERAGE(B3682:B8137))/_xlfn.STDEV.P(B3682:B8137))</f>
        <v>1.1095626700330203</v>
      </c>
      <c r="D3750" t="s">
        <v>772</v>
      </c>
      <c r="E3750" t="s">
        <v>287</v>
      </c>
      <c r="F3750">
        <f>IF(OR(ISNUMBER(SEARCH(" 4S",porsche_data[[#This Row],[Model]])), ISNUMBER(SEARCH(" S",porsche_data[[#This Row],[Model]]))),1,0)</f>
        <v>0</v>
      </c>
      <c r="G3750">
        <f>IF(ISNUMBER(SEARCH("Turbo",porsche_data[[#This Row],[Model]])),1,0)</f>
        <v>0</v>
      </c>
      <c r="H3750">
        <f>IF(ISNUMBER(SEARCH("GT",porsche_data[[#This Row],[Model]])),1,0)</f>
        <v>0</v>
      </c>
      <c r="I3750">
        <f>IF(ISNUMBER(SEARCH("RS",porsche_data[[#This Row],[Model]])),1,0)</f>
        <v>0</v>
      </c>
      <c r="J3750">
        <f>IF(ISNUMBER(SEARCH("Targa",porsche_data[[#This Row],[Body]])),1,0)</f>
        <v>0</v>
      </c>
      <c r="K3750">
        <f>IF(ISNUMBER(SEARCH("Cabriolet",porsche_data[[#This Row],[Body]])),1,0)</f>
        <v>1</v>
      </c>
      <c r="L3750" t="s">
        <v>16</v>
      </c>
      <c r="M3750">
        <v>996</v>
      </c>
      <c r="N3750" t="s">
        <v>4864</v>
      </c>
      <c r="O3750" s="3">
        <f>1*(LEFT(porsche_data[[#This Row],[Mileage0]],FIND(" ",porsche_data[[#This Row],[Mileage0]])-1))</f>
        <v>21109</v>
      </c>
      <c r="P3750" t="s">
        <v>289</v>
      </c>
      <c r="Q3750">
        <v>320</v>
      </c>
      <c r="R3750" t="s">
        <v>19</v>
      </c>
      <c r="S3750">
        <f>1*(LEFT(porsche_data[[#This Row],[Cylinder Capacity]],FIND(" ",porsche_data[[#This Row],[Cylinder Capacity]])-1))</f>
        <v>3.6</v>
      </c>
      <c r="T3750" t="s">
        <v>20</v>
      </c>
      <c r="U3750" t="s">
        <v>21</v>
      </c>
      <c r="V3750">
        <f>IF(porsche_data[[#This Row],[Transmission]]="Automatic",1,0)</f>
        <v>0</v>
      </c>
      <c r="W3750">
        <f>IF(porsche_data[[#This Row],[Transmission]]="PDK",1,0)</f>
        <v>0</v>
      </c>
      <c r="X3750" t="s">
        <v>22</v>
      </c>
      <c r="Y3750">
        <f>IF(porsche_data[[#This Row],[Drive]]="Rear drive",0,1)</f>
        <v>0</v>
      </c>
      <c r="Z3750" t="s">
        <v>23</v>
      </c>
      <c r="AA3750" t="s">
        <v>250</v>
      </c>
      <c r="AB3750">
        <f>IF(OR(porsche_data[[#This Row],[Interior Color]]="Black",porsche_data[[#This Row],[Interior Color]]="Beige",porsche_data[[#This Row],[Interior Color]]="Brown",porsche_data[[#This Row],[Interior Color]]="Grey"),0,1)</f>
        <v>0</v>
      </c>
      <c r="AC3750" t="s">
        <v>32</v>
      </c>
      <c r="AD37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51" spans="1:30" hidden="1" x14ac:dyDescent="0.2">
      <c r="A3751" t="s">
        <v>25</v>
      </c>
      <c r="C3751" t="e">
        <f>ABS((porsche_data[[#This Row],[Price]]-#REF!)/#REF!)</f>
        <v>#REF!</v>
      </c>
      <c r="D3751" t="s">
        <v>25</v>
      </c>
      <c r="E3751" t="s">
        <v>25</v>
      </c>
      <c r="F3751">
        <f>IF(OR(ISNUMBER(SEARCH(" 4S",porsche_data[[#This Row],[Model]])), ISNUMBER(SEARCH(" S",porsche_data[[#This Row],[Model]]))),1,0)</f>
        <v>0</v>
      </c>
      <c r="G3751">
        <f>IF(ISNUMBER(SEARCH("Turbo",porsche_data[[#This Row],[Model]])),1,0)</f>
        <v>0</v>
      </c>
      <c r="H3751">
        <f>IF(ISNUMBER(SEARCH("GT",porsche_data[[#This Row],[Model]])),1,0)</f>
        <v>0</v>
      </c>
      <c r="I3751">
        <f>IF(ISNUMBER(SEARCH("RS",porsche_data[[#This Row],[Model]])),1,0)</f>
        <v>0</v>
      </c>
      <c r="J3751">
        <f>IF(ISNUMBER(SEARCH("Targa",porsche_data[[#This Row],[Body]])),1,0)</f>
        <v>0</v>
      </c>
      <c r="K3751">
        <f>IF(ISNUMBER(SEARCH("Cabriolet",porsche_data[[#This Row],[Body]])),1,0)</f>
        <v>0</v>
      </c>
      <c r="L3751" t="s">
        <v>25</v>
      </c>
      <c r="N3751" t="s">
        <v>25</v>
      </c>
      <c r="O3751" t="str">
        <f>IF(ISNUMBER(SEARCH("km",porsche_data[[#This Row],[Mileage0]])),porsche_data[[#This Row],[Mileage0]],"")</f>
        <v/>
      </c>
      <c r="P3751" t="s">
        <v>25</v>
      </c>
      <c r="R3751" t="s">
        <v>25</v>
      </c>
      <c r="T3751" t="s">
        <v>25</v>
      </c>
      <c r="U3751" t="s">
        <v>25</v>
      </c>
      <c r="V3751">
        <f>IF(porsche_data[[#This Row],[Transmission]]="Automatic",1,0)</f>
        <v>0</v>
      </c>
      <c r="W3751">
        <f>IF(porsche_data[[#This Row],[Transmission]]="PDK",1,0)</f>
        <v>0</v>
      </c>
      <c r="X3751" t="s">
        <v>25</v>
      </c>
      <c r="Y3751">
        <f>IF(porsche_data[[#This Row],[Drive]]="Rear drive",0,1)</f>
        <v>1</v>
      </c>
      <c r="Z3751" t="s">
        <v>25</v>
      </c>
      <c r="AA3751" t="s">
        <v>25</v>
      </c>
      <c r="AB3751">
        <f>IF(OR(porsche_data[[#This Row],[Interior Color]]="Black",porsche_data[[#This Row],[Interior Color]]="Beige",porsche_data[[#This Row],[Interior Color]]="Brown",porsche_data[[#This Row],[Interior Color]]="Grey"),0,1)</f>
        <v>1</v>
      </c>
      <c r="AC3751" t="s">
        <v>25</v>
      </c>
      <c r="AD37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52" spans="1:30" hidden="1" x14ac:dyDescent="0.2">
      <c r="A3752" t="s">
        <v>25</v>
      </c>
      <c r="C3752" t="e">
        <f>ABS((porsche_data[[#This Row],[Price]]-#REF!)/#REF!)</f>
        <v>#REF!</v>
      </c>
      <c r="D3752" t="s">
        <v>930</v>
      </c>
      <c r="E3752" t="s">
        <v>426</v>
      </c>
      <c r="F3752">
        <f>IF(OR(ISNUMBER(SEARCH(" 4S",porsche_data[[#This Row],[Model]])), ISNUMBER(SEARCH(" S",porsche_data[[#This Row],[Model]]))),1,0)</f>
        <v>0</v>
      </c>
      <c r="G3752">
        <f>IF(ISNUMBER(SEARCH("Turbo",porsche_data[[#This Row],[Model]])),1,0)</f>
        <v>0</v>
      </c>
      <c r="H3752">
        <f>IF(ISNUMBER(SEARCH("GT",porsche_data[[#This Row],[Model]])),1,0)</f>
        <v>0</v>
      </c>
      <c r="I3752">
        <f>IF(ISNUMBER(SEARCH("RS",porsche_data[[#This Row],[Model]])),1,0)</f>
        <v>0</v>
      </c>
      <c r="J3752">
        <f>IF(ISNUMBER(SEARCH("Targa",porsche_data[[#This Row],[Body]])),1,0)</f>
        <v>0</v>
      </c>
      <c r="K3752">
        <f>IF(ISNUMBER(SEARCH("Cabriolet",porsche_data[[#This Row],[Body]])),1,0)</f>
        <v>0</v>
      </c>
      <c r="L3752" t="s">
        <v>44</v>
      </c>
      <c r="N3752" t="s">
        <v>4715</v>
      </c>
      <c r="O3752" t="str">
        <f>IF(ISNUMBER(SEARCH("km",porsche_data[[#This Row],[Mileage0]])),porsche_data[[#This Row],[Mileage0]],"")</f>
        <v>78357 km</v>
      </c>
      <c r="P3752" t="s">
        <v>121</v>
      </c>
      <c r="R3752" t="s">
        <v>569</v>
      </c>
      <c r="T3752" t="s">
        <v>20</v>
      </c>
      <c r="U3752" t="s">
        <v>21</v>
      </c>
      <c r="V3752">
        <f>IF(porsche_data[[#This Row],[Transmission]]="Automatic",1,0)</f>
        <v>0</v>
      </c>
      <c r="W3752">
        <f>IF(porsche_data[[#This Row],[Transmission]]="PDK",1,0)</f>
        <v>0</v>
      </c>
      <c r="X3752" t="s">
        <v>22</v>
      </c>
      <c r="Y3752">
        <f>IF(porsche_data[[#This Row],[Drive]]="Rear drive",0,1)</f>
        <v>0</v>
      </c>
      <c r="Z3752" t="s">
        <v>23</v>
      </c>
      <c r="AA3752" t="s">
        <v>24</v>
      </c>
      <c r="AB3752">
        <f>IF(OR(porsche_data[[#This Row],[Interior Color]]="Black",porsche_data[[#This Row],[Interior Color]]="Beige",porsche_data[[#This Row],[Interior Color]]="Brown",porsche_data[[#This Row],[Interior Color]]="Grey"),0,1)</f>
        <v>0</v>
      </c>
      <c r="AC3752" t="s">
        <v>47</v>
      </c>
      <c r="AD37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53" spans="1:30" hidden="1" x14ac:dyDescent="0.2">
      <c r="A3753" t="s">
        <v>1416</v>
      </c>
      <c r="C3753" t="e">
        <f>ABS((porsche_data[[#This Row],[Price]]-#REF!)/#REF!)</f>
        <v>#REF!</v>
      </c>
      <c r="D3753" t="s">
        <v>279</v>
      </c>
      <c r="E3753" t="s">
        <v>43</v>
      </c>
      <c r="F3753">
        <f>IF(OR(ISNUMBER(SEARCH(" 4S",porsche_data[[#This Row],[Model]])), ISNUMBER(SEARCH(" S",porsche_data[[#This Row],[Model]]))),1,0)</f>
        <v>0</v>
      </c>
      <c r="G3753">
        <f>IF(ISNUMBER(SEARCH("Turbo",porsche_data[[#This Row],[Model]])),1,0)</f>
        <v>0</v>
      </c>
      <c r="H3753">
        <f>IF(ISNUMBER(SEARCH("GT",porsche_data[[#This Row],[Model]])),1,0)</f>
        <v>0</v>
      </c>
      <c r="I3753">
        <f>IF(ISNUMBER(SEARCH("RS",porsche_data[[#This Row],[Model]])),1,0)</f>
        <v>0</v>
      </c>
      <c r="J3753">
        <f>IF(ISNUMBER(SEARCH("Targa",porsche_data[[#This Row],[Body]])),1,0)</f>
        <v>0</v>
      </c>
      <c r="K3753">
        <f>IF(ISNUMBER(SEARCH("Cabriolet",porsche_data[[#This Row],[Body]])),1,0)</f>
        <v>0</v>
      </c>
      <c r="L3753" t="s">
        <v>44</v>
      </c>
      <c r="N3753" t="s">
        <v>1417</v>
      </c>
      <c r="O3753" t="str">
        <f>IF(ISNUMBER(SEARCH("km",porsche_data[[#This Row],[Mileage0]])),porsche_data[[#This Row],[Mileage0]],"")</f>
        <v>198200 km</v>
      </c>
      <c r="P3753" t="s">
        <v>18</v>
      </c>
      <c r="R3753" t="s">
        <v>19</v>
      </c>
      <c r="T3753" t="s">
        <v>20</v>
      </c>
      <c r="U3753" t="s">
        <v>21</v>
      </c>
      <c r="V3753">
        <f>IF(porsche_data[[#This Row],[Transmission]]="Automatic",1,0)</f>
        <v>0</v>
      </c>
      <c r="W3753">
        <f>IF(porsche_data[[#This Row],[Transmission]]="PDK",1,0)</f>
        <v>0</v>
      </c>
      <c r="X3753" t="s">
        <v>46</v>
      </c>
      <c r="Y3753">
        <f>IF(porsche_data[[#This Row],[Drive]]="Rear drive",0,1)</f>
        <v>1</v>
      </c>
      <c r="Z3753" t="s">
        <v>23</v>
      </c>
      <c r="AA3753" t="s">
        <v>54</v>
      </c>
      <c r="AB3753">
        <f>IF(OR(porsche_data[[#This Row],[Interior Color]]="Black",porsche_data[[#This Row],[Interior Color]]="Beige",porsche_data[[#This Row],[Interior Color]]="Brown",porsche_data[[#This Row],[Interior Color]]="Grey"),0,1)</f>
        <v>1</v>
      </c>
      <c r="AC3753" t="s">
        <v>54</v>
      </c>
      <c r="AD37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54" spans="1:30" hidden="1" x14ac:dyDescent="0.2">
      <c r="A3754" t="s">
        <v>4320</v>
      </c>
      <c r="C3754" t="e">
        <f>ABS((porsche_data[[#This Row],[Price]]-#REF!)/#REF!)</f>
        <v>#REF!</v>
      </c>
      <c r="D3754" t="s">
        <v>106</v>
      </c>
      <c r="E3754" t="s">
        <v>107</v>
      </c>
      <c r="F3754">
        <f>IF(OR(ISNUMBER(SEARCH(" 4S",porsche_data[[#This Row],[Model]])), ISNUMBER(SEARCH(" S",porsche_data[[#This Row],[Model]]))),1,0)</f>
        <v>1</v>
      </c>
      <c r="G3754">
        <f>IF(ISNUMBER(SEARCH("Turbo",porsche_data[[#This Row],[Model]])),1,0)</f>
        <v>0</v>
      </c>
      <c r="H3754">
        <f>IF(ISNUMBER(SEARCH("GT",porsche_data[[#This Row],[Model]])),1,0)</f>
        <v>0</v>
      </c>
      <c r="I3754">
        <f>IF(ISNUMBER(SEARCH("RS",porsche_data[[#This Row],[Model]])),1,0)</f>
        <v>0</v>
      </c>
      <c r="J3754">
        <f>IF(ISNUMBER(SEARCH("Targa",porsche_data[[#This Row],[Body]])),1,0)</f>
        <v>0</v>
      </c>
      <c r="K3754">
        <f>IF(ISNUMBER(SEARCH("Cabriolet",porsche_data[[#This Row],[Body]])),1,0)</f>
        <v>0</v>
      </c>
      <c r="L3754" t="s">
        <v>108</v>
      </c>
      <c r="N3754" t="s">
        <v>356</v>
      </c>
      <c r="O3754" t="str">
        <f>IF(ISNUMBER(SEARCH("km",porsche_data[[#This Row],[Mileage0]])),porsche_data[[#This Row],[Mileage0]],"")</f>
        <v>7500 km</v>
      </c>
      <c r="P3754" t="s">
        <v>110</v>
      </c>
      <c r="R3754" t="s">
        <v>111</v>
      </c>
      <c r="T3754" t="s">
        <v>20</v>
      </c>
      <c r="U3754" t="s">
        <v>21</v>
      </c>
      <c r="V3754">
        <f>IF(porsche_data[[#This Row],[Transmission]]="Automatic",1,0)</f>
        <v>0</v>
      </c>
      <c r="W3754">
        <f>IF(porsche_data[[#This Row],[Transmission]]="PDK",1,0)</f>
        <v>0</v>
      </c>
      <c r="X3754" t="s">
        <v>22</v>
      </c>
      <c r="Y3754">
        <f>IF(porsche_data[[#This Row],[Drive]]="Rear drive",0,1)</f>
        <v>0</v>
      </c>
      <c r="Z3754" t="s">
        <v>23</v>
      </c>
      <c r="AA3754" t="s">
        <v>24</v>
      </c>
      <c r="AB3754">
        <f>IF(OR(porsche_data[[#This Row],[Interior Color]]="Black",porsche_data[[#This Row],[Interior Color]]="Beige",porsche_data[[#This Row],[Interior Color]]="Brown",porsche_data[[#This Row],[Interior Color]]="Grey"),0,1)</f>
        <v>0</v>
      </c>
      <c r="AC3754" t="s">
        <v>24</v>
      </c>
      <c r="AD37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55" spans="1:30" hidden="1" x14ac:dyDescent="0.2">
      <c r="A3755" t="s">
        <v>2323</v>
      </c>
      <c r="C3755" t="e">
        <f>ABS((porsche_data[[#This Row],[Price]]-#REF!)/#REF!)</f>
        <v>#REF!</v>
      </c>
      <c r="D3755" t="s">
        <v>410</v>
      </c>
      <c r="E3755" t="s">
        <v>411</v>
      </c>
      <c r="F3755">
        <f>IF(OR(ISNUMBER(SEARCH(" 4S",porsche_data[[#This Row],[Model]])), ISNUMBER(SEARCH(" S",porsche_data[[#This Row],[Model]]))),1,0)</f>
        <v>0</v>
      </c>
      <c r="G3755">
        <f>IF(ISNUMBER(SEARCH("Turbo",porsche_data[[#This Row],[Model]])),1,0)</f>
        <v>0</v>
      </c>
      <c r="H3755">
        <f>IF(ISNUMBER(SEARCH("GT",porsche_data[[#This Row],[Model]])),1,0)</f>
        <v>0</v>
      </c>
      <c r="I3755">
        <f>IF(ISNUMBER(SEARCH("RS",porsche_data[[#This Row],[Model]])),1,0)</f>
        <v>0</v>
      </c>
      <c r="J3755">
        <f>IF(ISNUMBER(SEARCH("Targa",porsche_data[[#This Row],[Body]])),1,0)</f>
        <v>0</v>
      </c>
      <c r="K3755">
        <f>IF(ISNUMBER(SEARCH("Cabriolet",porsche_data[[#This Row],[Body]])),1,0)</f>
        <v>0</v>
      </c>
      <c r="L3755" t="s">
        <v>44</v>
      </c>
      <c r="N3755" t="s">
        <v>4717</v>
      </c>
      <c r="O3755" t="str">
        <f>IF(ISNUMBER(SEARCH("km",porsche_data[[#This Row],[Mileage0]])),porsche_data[[#This Row],[Mileage0]],"")</f>
        <v>9464 km</v>
      </c>
      <c r="P3755" t="s">
        <v>412</v>
      </c>
      <c r="R3755" t="s">
        <v>395</v>
      </c>
      <c r="T3755" t="s">
        <v>20</v>
      </c>
      <c r="U3755" t="s">
        <v>21</v>
      </c>
      <c r="V3755">
        <f>IF(porsche_data[[#This Row],[Transmission]]="Automatic",1,0)</f>
        <v>0</v>
      </c>
      <c r="W3755">
        <f>IF(porsche_data[[#This Row],[Transmission]]="PDK",1,0)</f>
        <v>0</v>
      </c>
      <c r="X3755" t="s">
        <v>22</v>
      </c>
      <c r="Y3755">
        <f>IF(porsche_data[[#This Row],[Drive]]="Rear drive",0,1)</f>
        <v>0</v>
      </c>
      <c r="Z3755" t="s">
        <v>23</v>
      </c>
      <c r="AA3755" t="s">
        <v>24</v>
      </c>
      <c r="AB3755">
        <f>IF(OR(porsche_data[[#This Row],[Interior Color]]="Black",porsche_data[[#This Row],[Interior Color]]="Beige",porsche_data[[#This Row],[Interior Color]]="Brown",porsche_data[[#This Row],[Interior Color]]="Grey"),0,1)</f>
        <v>0</v>
      </c>
      <c r="AC3755" t="s">
        <v>32</v>
      </c>
      <c r="AD37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56" spans="1:30" hidden="1" x14ac:dyDescent="0.2">
      <c r="A3756" t="s">
        <v>25</v>
      </c>
      <c r="C3756" t="e">
        <f>ABS((porsche_data[[#This Row],[Price]]-#REF!)/#REF!)</f>
        <v>#REF!</v>
      </c>
      <c r="D3756" t="s">
        <v>101</v>
      </c>
      <c r="E3756" t="s">
        <v>102</v>
      </c>
      <c r="F3756">
        <f>IF(OR(ISNUMBER(SEARCH(" 4S",porsche_data[[#This Row],[Model]])), ISNUMBER(SEARCH(" S",porsche_data[[#This Row],[Model]]))),1,0)</f>
        <v>0</v>
      </c>
      <c r="G3756">
        <f>IF(ISNUMBER(SEARCH("Turbo",porsche_data[[#This Row],[Model]])),1,0)</f>
        <v>0</v>
      </c>
      <c r="H3756">
        <f>IF(ISNUMBER(SEARCH("GT",porsche_data[[#This Row],[Model]])),1,0)</f>
        <v>0</v>
      </c>
      <c r="I3756">
        <f>IF(ISNUMBER(SEARCH("RS",porsche_data[[#This Row],[Model]])),1,0)</f>
        <v>0</v>
      </c>
      <c r="J3756">
        <f>IF(ISNUMBER(SEARCH("Targa",porsche_data[[#This Row],[Body]])),1,0)</f>
        <v>0</v>
      </c>
      <c r="K3756">
        <f>IF(ISNUMBER(SEARCH("Cabriolet",porsche_data[[#This Row],[Body]])),1,0)</f>
        <v>0</v>
      </c>
      <c r="L3756" t="s">
        <v>44</v>
      </c>
      <c r="N3756" t="s">
        <v>25</v>
      </c>
      <c r="O3756" t="str">
        <f>IF(ISNUMBER(SEARCH("km",porsche_data[[#This Row],[Mileage0]])),porsche_data[[#This Row],[Mileage0]],"")</f>
        <v/>
      </c>
      <c r="P3756" t="s">
        <v>25</v>
      </c>
      <c r="R3756" t="s">
        <v>25</v>
      </c>
      <c r="T3756" t="s">
        <v>20</v>
      </c>
      <c r="U3756" t="s">
        <v>21</v>
      </c>
      <c r="V3756">
        <f>IF(porsche_data[[#This Row],[Transmission]]="Automatic",1,0)</f>
        <v>0</v>
      </c>
      <c r="W3756">
        <f>IF(porsche_data[[#This Row],[Transmission]]="PDK",1,0)</f>
        <v>0</v>
      </c>
      <c r="X3756" t="s">
        <v>22</v>
      </c>
      <c r="Y3756">
        <f>IF(porsche_data[[#This Row],[Drive]]="Rear drive",0,1)</f>
        <v>0</v>
      </c>
      <c r="Z3756" t="s">
        <v>23</v>
      </c>
      <c r="AA3756" t="s">
        <v>24</v>
      </c>
      <c r="AB3756">
        <f>IF(OR(porsche_data[[#This Row],[Interior Color]]="Black",porsche_data[[#This Row],[Interior Color]]="Beige",porsche_data[[#This Row],[Interior Color]]="Brown",porsche_data[[#This Row],[Interior Color]]="Grey"),0,1)</f>
        <v>0</v>
      </c>
      <c r="AC3756" t="s">
        <v>61</v>
      </c>
      <c r="AD37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57" spans="1:30" hidden="1" x14ac:dyDescent="0.2">
      <c r="A3757" t="s">
        <v>25</v>
      </c>
      <c r="C3757" t="e">
        <f>ABS((porsche_data[[#This Row],[Price]]-#REF!)/#REF!)</f>
        <v>#REF!</v>
      </c>
      <c r="D3757" t="s">
        <v>25</v>
      </c>
      <c r="E3757" t="s">
        <v>25</v>
      </c>
      <c r="F3757">
        <f>IF(OR(ISNUMBER(SEARCH(" 4S",porsche_data[[#This Row],[Model]])), ISNUMBER(SEARCH(" S",porsche_data[[#This Row],[Model]]))),1,0)</f>
        <v>0</v>
      </c>
      <c r="G3757">
        <f>IF(ISNUMBER(SEARCH("Turbo",porsche_data[[#This Row],[Model]])),1,0)</f>
        <v>0</v>
      </c>
      <c r="H3757">
        <f>IF(ISNUMBER(SEARCH("GT",porsche_data[[#This Row],[Model]])),1,0)</f>
        <v>0</v>
      </c>
      <c r="I3757">
        <f>IF(ISNUMBER(SEARCH("RS",porsche_data[[#This Row],[Model]])),1,0)</f>
        <v>0</v>
      </c>
      <c r="J3757">
        <f>IF(ISNUMBER(SEARCH("Targa",porsche_data[[#This Row],[Body]])),1,0)</f>
        <v>0</v>
      </c>
      <c r="K3757">
        <f>IF(ISNUMBER(SEARCH("Cabriolet",porsche_data[[#This Row],[Body]])),1,0)</f>
        <v>0</v>
      </c>
      <c r="L3757" t="s">
        <v>25</v>
      </c>
      <c r="N3757" t="s">
        <v>25</v>
      </c>
      <c r="O3757" t="str">
        <f>IF(ISNUMBER(SEARCH("km",porsche_data[[#This Row],[Mileage0]])),porsche_data[[#This Row],[Mileage0]],"")</f>
        <v/>
      </c>
      <c r="P3757" t="s">
        <v>25</v>
      </c>
      <c r="R3757" t="s">
        <v>25</v>
      </c>
      <c r="T3757" t="s">
        <v>25</v>
      </c>
      <c r="U3757" t="s">
        <v>25</v>
      </c>
      <c r="V3757">
        <f>IF(porsche_data[[#This Row],[Transmission]]="Automatic",1,0)</f>
        <v>0</v>
      </c>
      <c r="W3757">
        <f>IF(porsche_data[[#This Row],[Transmission]]="PDK",1,0)</f>
        <v>0</v>
      </c>
      <c r="X3757" t="s">
        <v>25</v>
      </c>
      <c r="Y3757">
        <f>IF(porsche_data[[#This Row],[Drive]]="Rear drive",0,1)</f>
        <v>1</v>
      </c>
      <c r="Z3757" t="s">
        <v>25</v>
      </c>
      <c r="AA3757" t="s">
        <v>25</v>
      </c>
      <c r="AB3757">
        <f>IF(OR(porsche_data[[#This Row],[Interior Color]]="Black",porsche_data[[#This Row],[Interior Color]]="Beige",porsche_data[[#This Row],[Interior Color]]="Brown",porsche_data[[#This Row],[Interior Color]]="Grey"),0,1)</f>
        <v>1</v>
      </c>
      <c r="AC3757" t="s">
        <v>25</v>
      </c>
      <c r="AD37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58" spans="1:30" x14ac:dyDescent="0.2">
      <c r="A3758" t="s">
        <v>3456</v>
      </c>
      <c r="B3758">
        <v>64964</v>
      </c>
      <c r="C3758">
        <f>ABS((porsche_data[[#This Row],[Price]]-AVERAGE(B3690:B8145))/_xlfn.STDEV.P(B3690:B8145))</f>
        <v>1.1314937121659367</v>
      </c>
      <c r="D3758" t="s">
        <v>279</v>
      </c>
      <c r="E3758" t="s">
        <v>230</v>
      </c>
      <c r="F3758">
        <f>IF(OR(ISNUMBER(SEARCH(" 4S",porsche_data[[#This Row],[Model]])), ISNUMBER(SEARCH(" S",porsche_data[[#This Row],[Model]]))),1,0)</f>
        <v>0</v>
      </c>
      <c r="G3758">
        <f>IF(ISNUMBER(SEARCH("Turbo",porsche_data[[#This Row],[Model]])),1,0)</f>
        <v>0</v>
      </c>
      <c r="H3758">
        <f>IF(ISNUMBER(SEARCH("GT",porsche_data[[#This Row],[Model]])),1,0)</f>
        <v>0</v>
      </c>
      <c r="I3758">
        <f>IF(ISNUMBER(SEARCH("RS",porsche_data[[#This Row],[Model]])),1,0)</f>
        <v>0</v>
      </c>
      <c r="J3758">
        <f>IF(ISNUMBER(SEARCH("Targa",porsche_data[[#This Row],[Body]])),1,0)</f>
        <v>0</v>
      </c>
      <c r="K3758">
        <f>IF(ISNUMBER(SEARCH("Cabriolet",porsche_data[[#This Row],[Body]])),1,0)</f>
        <v>1</v>
      </c>
      <c r="L3758" t="s">
        <v>16</v>
      </c>
      <c r="M3758">
        <v>964</v>
      </c>
      <c r="N3758" t="s">
        <v>3457</v>
      </c>
      <c r="O3758" s="3">
        <f>1*(LEFT(porsche_data[[#This Row],[Mileage0]],FIND(" ",porsche_data[[#This Row],[Mileage0]])-1))</f>
        <v>207612</v>
      </c>
      <c r="P3758" t="s">
        <v>18</v>
      </c>
      <c r="Q3758">
        <v>250</v>
      </c>
      <c r="R3758" t="s">
        <v>19</v>
      </c>
      <c r="S3758">
        <f>1*(LEFT(porsche_data[[#This Row],[Cylinder Capacity]],FIND(" ",porsche_data[[#This Row],[Cylinder Capacity]])-1))</f>
        <v>3.6</v>
      </c>
      <c r="T3758" t="s">
        <v>20</v>
      </c>
      <c r="U3758" t="s">
        <v>53</v>
      </c>
      <c r="V3758">
        <f>IF(porsche_data[[#This Row],[Transmission]]="Automatic",1,0)</f>
        <v>1</v>
      </c>
      <c r="W3758">
        <f>IF(porsche_data[[#This Row],[Transmission]]="PDK",1,0)</f>
        <v>0</v>
      </c>
      <c r="X3758" t="s">
        <v>22</v>
      </c>
      <c r="Y3758">
        <f>IF(porsche_data[[#This Row],[Drive]]="Rear drive",0,1)</f>
        <v>0</v>
      </c>
      <c r="Z3758" t="s">
        <v>23</v>
      </c>
      <c r="AA3758" t="s">
        <v>24</v>
      </c>
      <c r="AB3758">
        <f>IF(OR(porsche_data[[#This Row],[Interior Color]]="Black",porsche_data[[#This Row],[Interior Color]]="Beige",porsche_data[[#This Row],[Interior Color]]="Brown",porsche_data[[#This Row],[Interior Color]]="Grey"),0,1)</f>
        <v>0</v>
      </c>
      <c r="AC3758" t="s">
        <v>54</v>
      </c>
      <c r="AD37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59" spans="1:30" hidden="1" x14ac:dyDescent="0.2">
      <c r="A3759" t="s">
        <v>25</v>
      </c>
      <c r="C3759" t="e">
        <f>ABS((porsche_data[[#This Row],[Price]]-#REF!)/#REF!)</f>
        <v>#REF!</v>
      </c>
      <c r="D3759" t="s">
        <v>152</v>
      </c>
      <c r="E3759" t="s">
        <v>102</v>
      </c>
      <c r="F3759">
        <f>IF(OR(ISNUMBER(SEARCH(" 4S",porsche_data[[#This Row],[Model]])), ISNUMBER(SEARCH(" S",porsche_data[[#This Row],[Model]]))),1,0)</f>
        <v>0</v>
      </c>
      <c r="G3759">
        <f>IF(ISNUMBER(SEARCH("Turbo",porsche_data[[#This Row],[Model]])),1,0)</f>
        <v>0</v>
      </c>
      <c r="H3759">
        <f>IF(ISNUMBER(SEARCH("GT",porsche_data[[#This Row],[Model]])),1,0)</f>
        <v>0</v>
      </c>
      <c r="I3759">
        <f>IF(ISNUMBER(SEARCH("RS",porsche_data[[#This Row],[Model]])),1,0)</f>
        <v>0</v>
      </c>
      <c r="J3759">
        <f>IF(ISNUMBER(SEARCH("Targa",porsche_data[[#This Row],[Body]])),1,0)</f>
        <v>0</v>
      </c>
      <c r="K3759">
        <f>IF(ISNUMBER(SEARCH("Cabriolet",porsche_data[[#This Row],[Body]])),1,0)</f>
        <v>0</v>
      </c>
      <c r="L3759" t="s">
        <v>44</v>
      </c>
      <c r="N3759" t="s">
        <v>25</v>
      </c>
      <c r="O3759" t="str">
        <f>IF(ISNUMBER(SEARCH("km",porsche_data[[#This Row],[Mileage0]])),porsche_data[[#This Row],[Mileage0]],"")</f>
        <v/>
      </c>
      <c r="P3759" t="s">
        <v>289</v>
      </c>
      <c r="R3759" t="s">
        <v>2684</v>
      </c>
      <c r="T3759" t="s">
        <v>20</v>
      </c>
      <c r="U3759" t="s">
        <v>21</v>
      </c>
      <c r="V3759">
        <f>IF(porsche_data[[#This Row],[Transmission]]="Automatic",1,0)</f>
        <v>0</v>
      </c>
      <c r="W3759">
        <f>IF(porsche_data[[#This Row],[Transmission]]="PDK",1,0)</f>
        <v>0</v>
      </c>
      <c r="X3759" t="s">
        <v>22</v>
      </c>
      <c r="Y3759">
        <f>IF(porsche_data[[#This Row],[Drive]]="Rear drive",0,1)</f>
        <v>0</v>
      </c>
      <c r="Z3759" t="s">
        <v>23</v>
      </c>
      <c r="AA3759" t="s">
        <v>116</v>
      </c>
      <c r="AB3759">
        <f>IF(OR(porsche_data[[#This Row],[Interior Color]]="Black",porsche_data[[#This Row],[Interior Color]]="Beige",porsche_data[[#This Row],[Interior Color]]="Brown",porsche_data[[#This Row],[Interior Color]]="Grey"),0,1)</f>
        <v>1</v>
      </c>
      <c r="AC3759" t="s">
        <v>32</v>
      </c>
      <c r="AD37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60" spans="1:30" hidden="1" x14ac:dyDescent="0.2">
      <c r="A3760" t="s">
        <v>25</v>
      </c>
      <c r="C3760" t="e">
        <f>ABS((porsche_data[[#This Row],[Price]]-#REF!)/#REF!)</f>
        <v>#REF!</v>
      </c>
      <c r="D3760" t="s">
        <v>152</v>
      </c>
      <c r="E3760" t="s">
        <v>102</v>
      </c>
      <c r="F3760">
        <f>IF(OR(ISNUMBER(SEARCH(" 4S",porsche_data[[#This Row],[Model]])), ISNUMBER(SEARCH(" S",porsche_data[[#This Row],[Model]]))),1,0)</f>
        <v>0</v>
      </c>
      <c r="G3760">
        <f>IF(ISNUMBER(SEARCH("Turbo",porsche_data[[#This Row],[Model]])),1,0)</f>
        <v>0</v>
      </c>
      <c r="H3760">
        <f>IF(ISNUMBER(SEARCH("GT",porsche_data[[#This Row],[Model]])),1,0)</f>
        <v>0</v>
      </c>
      <c r="I3760">
        <f>IF(ISNUMBER(SEARCH("RS",porsche_data[[#This Row],[Model]])),1,0)</f>
        <v>0</v>
      </c>
      <c r="J3760">
        <f>IF(ISNUMBER(SEARCH("Targa",porsche_data[[#This Row],[Body]])),1,0)</f>
        <v>0</v>
      </c>
      <c r="K3760">
        <f>IF(ISNUMBER(SEARCH("Cabriolet",porsche_data[[#This Row],[Body]])),1,0)</f>
        <v>0</v>
      </c>
      <c r="L3760" t="s">
        <v>44</v>
      </c>
      <c r="N3760" t="s">
        <v>25</v>
      </c>
      <c r="O3760" t="str">
        <f>IF(ISNUMBER(SEARCH("km",porsche_data[[#This Row],[Mileage0]])),porsche_data[[#This Row],[Mileage0]],"")</f>
        <v/>
      </c>
      <c r="P3760" t="s">
        <v>289</v>
      </c>
      <c r="R3760" t="s">
        <v>88</v>
      </c>
      <c r="T3760" t="s">
        <v>20</v>
      </c>
      <c r="U3760" t="s">
        <v>21</v>
      </c>
      <c r="V3760">
        <f>IF(porsche_data[[#This Row],[Transmission]]="Automatic",1,0)</f>
        <v>0</v>
      </c>
      <c r="W3760">
        <f>IF(porsche_data[[#This Row],[Transmission]]="PDK",1,0)</f>
        <v>0</v>
      </c>
      <c r="X3760" t="s">
        <v>22</v>
      </c>
      <c r="Y3760">
        <f>IF(porsche_data[[#This Row],[Drive]]="Rear drive",0,1)</f>
        <v>0</v>
      </c>
      <c r="Z3760" t="s">
        <v>23</v>
      </c>
      <c r="AA3760" t="s">
        <v>116</v>
      </c>
      <c r="AB3760">
        <f>IF(OR(porsche_data[[#This Row],[Interior Color]]="Black",porsche_data[[#This Row],[Interior Color]]="Beige",porsche_data[[#This Row],[Interior Color]]="Brown",porsche_data[[#This Row],[Interior Color]]="Grey"),0,1)</f>
        <v>1</v>
      </c>
      <c r="AC3760" t="s">
        <v>32</v>
      </c>
      <c r="AD37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61" spans="1:30" hidden="1" x14ac:dyDescent="0.2">
      <c r="A3761" t="s">
        <v>4719</v>
      </c>
      <c r="C3761" t="e">
        <f>ABS((porsche_data[[#This Row],[Price]]-#REF!)/#REF!)</f>
        <v>#REF!</v>
      </c>
      <c r="D3761" t="s">
        <v>184</v>
      </c>
      <c r="E3761" t="s">
        <v>368</v>
      </c>
      <c r="F3761">
        <f>IF(OR(ISNUMBER(SEARCH(" 4S",porsche_data[[#This Row],[Model]])), ISNUMBER(SEARCH(" S",porsche_data[[#This Row],[Model]]))),1,0)</f>
        <v>0</v>
      </c>
      <c r="G3761">
        <f>IF(ISNUMBER(SEARCH("Turbo",porsche_data[[#This Row],[Model]])),1,0)</f>
        <v>0</v>
      </c>
      <c r="H3761">
        <f>IF(ISNUMBER(SEARCH("GT",porsche_data[[#This Row],[Model]])),1,0)</f>
        <v>1</v>
      </c>
      <c r="I3761">
        <f>IF(ISNUMBER(SEARCH("RS",porsche_data[[#This Row],[Model]])),1,0)</f>
        <v>0</v>
      </c>
      <c r="J3761">
        <f>IF(ISNUMBER(SEARCH("Targa",porsche_data[[#This Row],[Body]])),1,0)</f>
        <v>0</v>
      </c>
      <c r="K3761">
        <f>IF(ISNUMBER(SEARCH("Cabriolet",porsche_data[[#This Row],[Body]])),1,0)</f>
        <v>0</v>
      </c>
      <c r="L3761" t="s">
        <v>44</v>
      </c>
      <c r="N3761" t="s">
        <v>4720</v>
      </c>
      <c r="O3761" t="str">
        <f>IF(ISNUMBER(SEARCH("km",porsche_data[[#This Row],[Mileage0]])),porsche_data[[#This Row],[Mileage0]],"")</f>
        <v>1480 km</v>
      </c>
      <c r="P3761" t="s">
        <v>110</v>
      </c>
      <c r="R3761" t="s">
        <v>111</v>
      </c>
      <c r="T3761" t="s">
        <v>20</v>
      </c>
      <c r="U3761" t="s">
        <v>31</v>
      </c>
      <c r="V3761">
        <f>IF(porsche_data[[#This Row],[Transmission]]="Automatic",1,0)</f>
        <v>0</v>
      </c>
      <c r="W3761">
        <f>IF(porsche_data[[#This Row],[Transmission]]="PDK",1,0)</f>
        <v>1</v>
      </c>
      <c r="X3761" t="s">
        <v>22</v>
      </c>
      <c r="Y3761">
        <f>IF(porsche_data[[#This Row],[Drive]]="Rear drive",0,1)</f>
        <v>0</v>
      </c>
      <c r="Z3761" t="s">
        <v>23</v>
      </c>
      <c r="AA3761" t="s">
        <v>24</v>
      </c>
      <c r="AB3761">
        <f>IF(OR(porsche_data[[#This Row],[Interior Color]]="Black",porsche_data[[#This Row],[Interior Color]]="Beige",porsche_data[[#This Row],[Interior Color]]="Brown",porsche_data[[#This Row],[Interior Color]]="Grey"),0,1)</f>
        <v>0</v>
      </c>
      <c r="AC3761" t="s">
        <v>32</v>
      </c>
      <c r="AD37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62" spans="1:30" hidden="1" x14ac:dyDescent="0.2">
      <c r="A3762" t="s">
        <v>25</v>
      </c>
      <c r="C3762" t="e">
        <f>ABS((porsche_data[[#This Row],[Price]]-#REF!)/#REF!)</f>
        <v>#REF!</v>
      </c>
      <c r="D3762" t="s">
        <v>80</v>
      </c>
      <c r="E3762" t="s">
        <v>76</v>
      </c>
      <c r="F3762">
        <f>IF(OR(ISNUMBER(SEARCH(" 4S",porsche_data[[#This Row],[Model]])), ISNUMBER(SEARCH(" S",porsche_data[[#This Row],[Model]]))),1,0)</f>
        <v>1</v>
      </c>
      <c r="G3762">
        <f>IF(ISNUMBER(SEARCH("Turbo",porsche_data[[#This Row],[Model]])),1,0)</f>
        <v>0</v>
      </c>
      <c r="H3762">
        <f>IF(ISNUMBER(SEARCH("GT",porsche_data[[#This Row],[Model]])),1,0)</f>
        <v>0</v>
      </c>
      <c r="I3762">
        <f>IF(ISNUMBER(SEARCH("RS",porsche_data[[#This Row],[Model]])),1,0)</f>
        <v>0</v>
      </c>
      <c r="J3762">
        <f>IF(ISNUMBER(SEARCH("Targa",porsche_data[[#This Row],[Body]])),1,0)</f>
        <v>0</v>
      </c>
      <c r="K3762">
        <f>IF(ISNUMBER(SEARCH("Cabriolet",porsche_data[[#This Row],[Body]])),1,0)</f>
        <v>0</v>
      </c>
      <c r="L3762" t="s">
        <v>44</v>
      </c>
      <c r="N3762" t="s">
        <v>1245</v>
      </c>
      <c r="O3762" t="str">
        <f>IF(ISNUMBER(SEARCH("km",porsche_data[[#This Row],[Mileage0]])),porsche_data[[#This Row],[Mileage0]],"")</f>
        <v>25000 km</v>
      </c>
      <c r="P3762" t="s">
        <v>73</v>
      </c>
      <c r="R3762" t="s">
        <v>74</v>
      </c>
      <c r="T3762" t="s">
        <v>20</v>
      </c>
      <c r="U3762" t="s">
        <v>31</v>
      </c>
      <c r="V3762">
        <f>IF(porsche_data[[#This Row],[Transmission]]="Automatic",1,0)</f>
        <v>0</v>
      </c>
      <c r="W3762">
        <f>IF(porsche_data[[#This Row],[Transmission]]="PDK",1,0)</f>
        <v>1</v>
      </c>
      <c r="X3762" t="s">
        <v>46</v>
      </c>
      <c r="Y3762">
        <f>IF(porsche_data[[#This Row],[Drive]]="Rear drive",0,1)</f>
        <v>1</v>
      </c>
      <c r="Z3762" t="s">
        <v>23</v>
      </c>
      <c r="AA3762" t="s">
        <v>24</v>
      </c>
      <c r="AB3762">
        <f>IF(OR(porsche_data[[#This Row],[Interior Color]]="Black",porsche_data[[#This Row],[Interior Color]]="Beige",porsche_data[[#This Row],[Interior Color]]="Brown",porsche_data[[#This Row],[Interior Color]]="Grey"),0,1)</f>
        <v>0</v>
      </c>
      <c r="AC3762" t="s">
        <v>61</v>
      </c>
      <c r="AD37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63" spans="1:30" hidden="1" x14ac:dyDescent="0.2">
      <c r="A3763" t="s">
        <v>25</v>
      </c>
      <c r="C3763" t="e">
        <f>ABS((porsche_data[[#This Row],[Price]]-#REF!)/#REF!)</f>
        <v>#REF!</v>
      </c>
      <c r="D3763" t="s">
        <v>25</v>
      </c>
      <c r="E3763" t="s">
        <v>25</v>
      </c>
      <c r="F3763">
        <f>IF(OR(ISNUMBER(SEARCH(" 4S",porsche_data[[#This Row],[Model]])), ISNUMBER(SEARCH(" S",porsche_data[[#This Row],[Model]]))),1,0)</f>
        <v>0</v>
      </c>
      <c r="G3763">
        <f>IF(ISNUMBER(SEARCH("Turbo",porsche_data[[#This Row],[Model]])),1,0)</f>
        <v>0</v>
      </c>
      <c r="H3763">
        <f>IF(ISNUMBER(SEARCH("GT",porsche_data[[#This Row],[Model]])),1,0)</f>
        <v>0</v>
      </c>
      <c r="I3763">
        <f>IF(ISNUMBER(SEARCH("RS",porsche_data[[#This Row],[Model]])),1,0)</f>
        <v>0</v>
      </c>
      <c r="J3763">
        <f>IF(ISNUMBER(SEARCH("Targa",porsche_data[[#This Row],[Body]])),1,0)</f>
        <v>0</v>
      </c>
      <c r="K3763">
        <f>IF(ISNUMBER(SEARCH("Cabriolet",porsche_data[[#This Row],[Body]])),1,0)</f>
        <v>0</v>
      </c>
      <c r="L3763" t="s">
        <v>25</v>
      </c>
      <c r="N3763" t="s">
        <v>25</v>
      </c>
      <c r="O3763" t="str">
        <f>IF(ISNUMBER(SEARCH("km",porsche_data[[#This Row],[Mileage0]])),porsche_data[[#This Row],[Mileage0]],"")</f>
        <v/>
      </c>
      <c r="P3763" t="s">
        <v>25</v>
      </c>
      <c r="R3763" t="s">
        <v>25</v>
      </c>
      <c r="T3763" t="s">
        <v>25</v>
      </c>
      <c r="U3763" t="s">
        <v>25</v>
      </c>
      <c r="V3763">
        <f>IF(porsche_data[[#This Row],[Transmission]]="Automatic",1,0)</f>
        <v>0</v>
      </c>
      <c r="W3763">
        <f>IF(porsche_data[[#This Row],[Transmission]]="PDK",1,0)</f>
        <v>0</v>
      </c>
      <c r="X3763" t="s">
        <v>25</v>
      </c>
      <c r="Y3763">
        <f>IF(porsche_data[[#This Row],[Drive]]="Rear drive",0,1)</f>
        <v>1</v>
      </c>
      <c r="Z3763" t="s">
        <v>25</v>
      </c>
      <c r="AA3763" t="s">
        <v>25</v>
      </c>
      <c r="AB3763">
        <f>IF(OR(porsche_data[[#This Row],[Interior Color]]="Black",porsche_data[[#This Row],[Interior Color]]="Beige",porsche_data[[#This Row],[Interior Color]]="Brown",porsche_data[[#This Row],[Interior Color]]="Grey"),0,1)</f>
        <v>1</v>
      </c>
      <c r="AC3763" t="s">
        <v>25</v>
      </c>
      <c r="AD37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64" spans="1:30" hidden="1" x14ac:dyDescent="0.2">
      <c r="A3764" t="s">
        <v>1330</v>
      </c>
      <c r="C3764" t="e">
        <f>ABS((porsche_data[[#This Row],[Price]]-#REF!)/#REF!)</f>
        <v>#REF!</v>
      </c>
      <c r="D3764" t="s">
        <v>559</v>
      </c>
      <c r="E3764" t="s">
        <v>560</v>
      </c>
      <c r="F3764">
        <f>IF(OR(ISNUMBER(SEARCH(" 4S",porsche_data[[#This Row],[Model]])), ISNUMBER(SEARCH(" S",porsche_data[[#This Row],[Model]]))),1,0)</f>
        <v>1</v>
      </c>
      <c r="G3764">
        <f>IF(ISNUMBER(SEARCH("Turbo",porsche_data[[#This Row],[Model]])),1,0)</f>
        <v>0</v>
      </c>
      <c r="H3764">
        <f>IF(ISNUMBER(SEARCH("GT",porsche_data[[#This Row],[Model]])),1,0)</f>
        <v>0</v>
      </c>
      <c r="I3764">
        <f>IF(ISNUMBER(SEARCH("RS",porsche_data[[#This Row],[Model]])),1,0)</f>
        <v>0</v>
      </c>
      <c r="J3764">
        <f>IF(ISNUMBER(SEARCH("Targa",porsche_data[[#This Row],[Body]])),1,0)</f>
        <v>0</v>
      </c>
      <c r="K3764">
        <f>IF(ISNUMBER(SEARCH("Cabriolet",porsche_data[[#This Row],[Body]])),1,0)</f>
        <v>0</v>
      </c>
      <c r="L3764" t="s">
        <v>108</v>
      </c>
      <c r="N3764" t="s">
        <v>4721</v>
      </c>
      <c r="O3764" t="str">
        <f>IF(ISNUMBER(SEARCH("km",porsche_data[[#This Row],[Mileage0]])),porsche_data[[#This Row],[Mileage0]],"")</f>
        <v>87774 km</v>
      </c>
      <c r="P3764" t="s">
        <v>412</v>
      </c>
      <c r="R3764" t="s">
        <v>395</v>
      </c>
      <c r="T3764" t="s">
        <v>20</v>
      </c>
      <c r="U3764" t="s">
        <v>21</v>
      </c>
      <c r="V3764">
        <f>IF(porsche_data[[#This Row],[Transmission]]="Automatic",1,0)</f>
        <v>0</v>
      </c>
      <c r="W3764">
        <f>IF(porsche_data[[#This Row],[Transmission]]="PDK",1,0)</f>
        <v>0</v>
      </c>
      <c r="X3764" t="s">
        <v>22</v>
      </c>
      <c r="Y3764">
        <f>IF(porsche_data[[#This Row],[Drive]]="Rear drive",0,1)</f>
        <v>0</v>
      </c>
      <c r="Z3764" t="s">
        <v>23</v>
      </c>
      <c r="AA3764" t="s">
        <v>116</v>
      </c>
      <c r="AB3764">
        <f>IF(OR(porsche_data[[#This Row],[Interior Color]]="Black",porsche_data[[#This Row],[Interior Color]]="Beige",porsche_data[[#This Row],[Interior Color]]="Brown",porsche_data[[#This Row],[Interior Color]]="Grey"),0,1)</f>
        <v>1</v>
      </c>
      <c r="AC3764" t="s">
        <v>24</v>
      </c>
      <c r="AD37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65" spans="1:30" hidden="1" x14ac:dyDescent="0.2">
      <c r="A3765" t="s">
        <v>2833</v>
      </c>
      <c r="B3765">
        <v>64950</v>
      </c>
      <c r="C3765" t="e">
        <f>ABS((porsche_data[[#This Row],[Price]]-#REF!)/#REF!)</f>
        <v>#REF!</v>
      </c>
      <c r="D3765" t="s">
        <v>823</v>
      </c>
      <c r="E3765" t="s">
        <v>642</v>
      </c>
      <c r="F3765">
        <f>IF(OR(ISNUMBER(SEARCH(" 4S",porsche_data[[#This Row],[Model]])), ISNUMBER(SEARCH(" S",porsche_data[[#This Row],[Model]]))),1,0)</f>
        <v>1</v>
      </c>
      <c r="G3765">
        <f>IF(ISNUMBER(SEARCH("Turbo",porsche_data[[#This Row],[Model]])),1,0)</f>
        <v>0</v>
      </c>
      <c r="H3765">
        <f>IF(ISNUMBER(SEARCH("GT",porsche_data[[#This Row],[Model]])),1,0)</f>
        <v>0</v>
      </c>
      <c r="I3765">
        <f>IF(ISNUMBER(SEARCH("RS",porsche_data[[#This Row],[Model]])),1,0)</f>
        <v>0</v>
      </c>
      <c r="J3765">
        <f>IF(ISNUMBER(SEARCH("Targa",porsche_data[[#This Row],[Body]])),1,0)</f>
        <v>0</v>
      </c>
      <c r="K3765">
        <f>IF(ISNUMBER(SEARCH("Cabriolet",porsche_data[[#This Row],[Body]])),1,0)</f>
        <v>0</v>
      </c>
      <c r="L3765" t="s">
        <v>44</v>
      </c>
      <c r="N3765" t="s">
        <v>2834</v>
      </c>
      <c r="O3765" t="str">
        <f>IF(ISNUMBER(SEARCH("km",porsche_data[[#This Row],[Mileage0]])),porsche_data[[#This Row],[Mileage0]],"")</f>
        <v>299803 km</v>
      </c>
      <c r="P3765" t="s">
        <v>825</v>
      </c>
      <c r="R3765" t="s">
        <v>67</v>
      </c>
      <c r="T3765" t="s">
        <v>20</v>
      </c>
      <c r="U3765" t="s">
        <v>21</v>
      </c>
      <c r="V3765">
        <f>IF(porsche_data[[#This Row],[Transmission]]="Automatic",1,0)</f>
        <v>0</v>
      </c>
      <c r="W3765">
        <f>IF(porsche_data[[#This Row],[Transmission]]="PDK",1,0)</f>
        <v>0</v>
      </c>
      <c r="X3765" t="s">
        <v>22</v>
      </c>
      <c r="Y3765">
        <f>IF(porsche_data[[#This Row],[Drive]]="Rear drive",0,1)</f>
        <v>0</v>
      </c>
      <c r="Z3765" t="s">
        <v>23</v>
      </c>
      <c r="AA3765" t="s">
        <v>250</v>
      </c>
      <c r="AB3765">
        <f>IF(OR(porsche_data[[#This Row],[Interior Color]]="Black",porsche_data[[#This Row],[Interior Color]]="Beige",porsche_data[[#This Row],[Interior Color]]="Brown",porsche_data[[#This Row],[Interior Color]]="Grey"),0,1)</f>
        <v>0</v>
      </c>
      <c r="AC3765" t="s">
        <v>589</v>
      </c>
      <c r="AD37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66" spans="1:30" hidden="1" x14ac:dyDescent="0.2">
      <c r="A3766" t="s">
        <v>1107</v>
      </c>
      <c r="C3766" t="e">
        <f>ABS((porsche_data[[#This Row],[Price]]-#REF!)/#REF!)</f>
        <v>#REF!</v>
      </c>
      <c r="D3766" t="s">
        <v>473</v>
      </c>
      <c r="E3766" t="s">
        <v>50</v>
      </c>
      <c r="F3766">
        <f>IF(OR(ISNUMBER(SEARCH(" 4S",porsche_data[[#This Row],[Model]])), ISNUMBER(SEARCH(" S",porsche_data[[#This Row],[Model]]))),1,0)</f>
        <v>0</v>
      </c>
      <c r="G3766">
        <f>IF(ISNUMBER(SEARCH("Turbo",porsche_data[[#This Row],[Model]])),1,0)</f>
        <v>0</v>
      </c>
      <c r="H3766">
        <f>IF(ISNUMBER(SEARCH("GT",porsche_data[[#This Row],[Model]])),1,0)</f>
        <v>0</v>
      </c>
      <c r="I3766">
        <f>IF(ISNUMBER(SEARCH("RS",porsche_data[[#This Row],[Model]])),1,0)</f>
        <v>0</v>
      </c>
      <c r="J3766">
        <f>IF(ISNUMBER(SEARCH("Targa",porsche_data[[#This Row],[Body]])),1,0)</f>
        <v>0</v>
      </c>
      <c r="K3766">
        <f>IF(ISNUMBER(SEARCH("Cabriolet",porsche_data[[#This Row],[Body]])),1,0)</f>
        <v>1</v>
      </c>
      <c r="L3766" t="s">
        <v>16</v>
      </c>
      <c r="N3766" t="s">
        <v>1108</v>
      </c>
      <c r="O3766" t="str">
        <f>IF(ISNUMBER(SEARCH("km",porsche_data[[#This Row],[Mileage0]])),porsche_data[[#This Row],[Mileage0]],"")</f>
        <v>120900 km</v>
      </c>
      <c r="P3766" t="s">
        <v>126</v>
      </c>
      <c r="R3766" t="s">
        <v>19</v>
      </c>
      <c r="T3766" t="s">
        <v>20</v>
      </c>
      <c r="U3766" t="s">
        <v>21</v>
      </c>
      <c r="V3766">
        <f>IF(porsche_data[[#This Row],[Transmission]]="Automatic",1,0)</f>
        <v>0</v>
      </c>
      <c r="W3766">
        <f>IF(porsche_data[[#This Row],[Transmission]]="PDK",1,0)</f>
        <v>0</v>
      </c>
      <c r="X3766" t="s">
        <v>22</v>
      </c>
      <c r="Y3766">
        <f>IF(porsche_data[[#This Row],[Drive]]="Rear drive",0,1)</f>
        <v>0</v>
      </c>
      <c r="Z3766" t="s">
        <v>23</v>
      </c>
      <c r="AA3766" t="s">
        <v>54</v>
      </c>
      <c r="AB3766">
        <f>IF(OR(porsche_data[[#This Row],[Interior Color]]="Black",porsche_data[[#This Row],[Interior Color]]="Beige",porsche_data[[#This Row],[Interior Color]]="Brown",porsche_data[[#This Row],[Interior Color]]="Grey"),0,1)</f>
        <v>1</v>
      </c>
      <c r="AC3766" t="s">
        <v>99</v>
      </c>
      <c r="AD37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67" spans="1:30" hidden="1" x14ac:dyDescent="0.2">
      <c r="A3767" t="s">
        <v>25</v>
      </c>
      <c r="C3767" t="e">
        <f>ABS((porsche_data[[#This Row],[Price]]-#REF!)/#REF!)</f>
        <v>#REF!</v>
      </c>
      <c r="D3767" t="s">
        <v>279</v>
      </c>
      <c r="E3767" t="s">
        <v>102</v>
      </c>
      <c r="F3767">
        <f>IF(OR(ISNUMBER(SEARCH(" 4S",porsche_data[[#This Row],[Model]])), ISNUMBER(SEARCH(" S",porsche_data[[#This Row],[Model]]))),1,0)</f>
        <v>0</v>
      </c>
      <c r="G3767">
        <f>IF(ISNUMBER(SEARCH("Turbo",porsche_data[[#This Row],[Model]])),1,0)</f>
        <v>0</v>
      </c>
      <c r="H3767">
        <f>IF(ISNUMBER(SEARCH("GT",porsche_data[[#This Row],[Model]])),1,0)</f>
        <v>0</v>
      </c>
      <c r="I3767">
        <f>IF(ISNUMBER(SEARCH("RS",porsche_data[[#This Row],[Model]])),1,0)</f>
        <v>0</v>
      </c>
      <c r="J3767">
        <f>IF(ISNUMBER(SEARCH("Targa",porsche_data[[#This Row],[Body]])),1,0)</f>
        <v>0</v>
      </c>
      <c r="K3767">
        <f>IF(ISNUMBER(SEARCH("Cabriolet",porsche_data[[#This Row],[Body]])),1,0)</f>
        <v>0</v>
      </c>
      <c r="L3767" t="s">
        <v>44</v>
      </c>
      <c r="N3767" t="s">
        <v>1147</v>
      </c>
      <c r="O3767" t="str">
        <f>IF(ISNUMBER(SEARCH("km",porsche_data[[#This Row],[Mileage0]])),porsche_data[[#This Row],[Mileage0]],"")</f>
        <v>100 km</v>
      </c>
      <c r="P3767" t="s">
        <v>25</v>
      </c>
      <c r="R3767" t="s">
        <v>25</v>
      </c>
      <c r="T3767" t="s">
        <v>20</v>
      </c>
      <c r="U3767" t="s">
        <v>21</v>
      </c>
      <c r="V3767">
        <f>IF(porsche_data[[#This Row],[Transmission]]="Automatic",1,0)</f>
        <v>0</v>
      </c>
      <c r="W3767">
        <f>IF(porsche_data[[#This Row],[Transmission]]="PDK",1,0)</f>
        <v>0</v>
      </c>
      <c r="X3767" t="s">
        <v>22</v>
      </c>
      <c r="Y3767">
        <f>IF(porsche_data[[#This Row],[Drive]]="Rear drive",0,1)</f>
        <v>0</v>
      </c>
      <c r="Z3767" t="s">
        <v>23</v>
      </c>
      <c r="AA3767" t="s">
        <v>24</v>
      </c>
      <c r="AB3767">
        <f>IF(OR(porsche_data[[#This Row],[Interior Color]]="Black",porsche_data[[#This Row],[Interior Color]]="Beige",porsche_data[[#This Row],[Interior Color]]="Brown",porsche_data[[#This Row],[Interior Color]]="Grey"),0,1)</f>
        <v>0</v>
      </c>
      <c r="AC3767" t="s">
        <v>116</v>
      </c>
      <c r="AD37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68" spans="1:30" x14ac:dyDescent="0.2">
      <c r="A3768" t="s">
        <v>2833</v>
      </c>
      <c r="B3768">
        <v>64950</v>
      </c>
      <c r="C3768">
        <f>ABS((porsche_data[[#This Row],[Price]]-AVERAGE(B3700:B8155))/_xlfn.STDEV.P(B3700:B8155))</f>
        <v>1.1301179583982441</v>
      </c>
      <c r="D3768" t="s">
        <v>563</v>
      </c>
      <c r="E3768" t="s">
        <v>505</v>
      </c>
      <c r="F3768">
        <f>IF(OR(ISNUMBER(SEARCH(" 4S",porsche_data[[#This Row],[Model]])), ISNUMBER(SEARCH(" S",porsche_data[[#This Row],[Model]]))),1,0)</f>
        <v>0</v>
      </c>
      <c r="G3768">
        <f>IF(ISNUMBER(SEARCH("Turbo",porsche_data[[#This Row],[Model]])),1,0)</f>
        <v>0</v>
      </c>
      <c r="H3768">
        <f>IF(ISNUMBER(SEARCH("GT",porsche_data[[#This Row],[Model]])),1,0)</f>
        <v>0</v>
      </c>
      <c r="I3768">
        <f>IF(ISNUMBER(SEARCH("RS",porsche_data[[#This Row],[Model]])),1,0)</f>
        <v>0</v>
      </c>
      <c r="J3768">
        <f>IF(ISNUMBER(SEARCH("Targa",porsche_data[[#This Row],[Body]])),1,0)</f>
        <v>0</v>
      </c>
      <c r="K3768">
        <f>IF(ISNUMBER(SEARCH("Cabriolet",porsche_data[[#This Row],[Body]])),1,0)</f>
        <v>1</v>
      </c>
      <c r="L3768" t="s">
        <v>16</v>
      </c>
      <c r="M3768">
        <v>911</v>
      </c>
      <c r="N3768" t="s">
        <v>2988</v>
      </c>
      <c r="O3768" s="3">
        <f>1*(LEFT(porsche_data[[#This Row],[Mileage0]],FIND(" ",porsche_data[[#This Row],[Mileage0]])-1))</f>
        <v>227000</v>
      </c>
      <c r="P3768" t="s">
        <v>59</v>
      </c>
      <c r="Q3768">
        <v>231</v>
      </c>
      <c r="R3768" t="s">
        <v>60</v>
      </c>
      <c r="S3768">
        <f>1*(LEFT(porsche_data[[#This Row],[Cylinder Capacity]],FIND(" ",porsche_data[[#This Row],[Cylinder Capacity]])-1))</f>
        <v>3.2</v>
      </c>
      <c r="T3768" t="s">
        <v>20</v>
      </c>
      <c r="U3768" t="s">
        <v>21</v>
      </c>
      <c r="V3768">
        <f>IF(porsche_data[[#This Row],[Transmission]]="Automatic",1,0)</f>
        <v>0</v>
      </c>
      <c r="W3768">
        <f>IF(porsche_data[[#This Row],[Transmission]]="PDK",1,0)</f>
        <v>0</v>
      </c>
      <c r="X3768" t="s">
        <v>22</v>
      </c>
      <c r="Y3768">
        <f>IF(porsche_data[[#This Row],[Drive]]="Rear drive",0,1)</f>
        <v>0</v>
      </c>
      <c r="Z3768" t="s">
        <v>23</v>
      </c>
      <c r="AA3768" t="s">
        <v>24</v>
      </c>
      <c r="AB3768">
        <f>IF(OR(porsche_data[[#This Row],[Interior Color]]="Black",porsche_data[[#This Row],[Interior Color]]="Beige",porsche_data[[#This Row],[Interior Color]]="Brown",porsche_data[[#This Row],[Interior Color]]="Grey"),0,1)</f>
        <v>0</v>
      </c>
      <c r="AC3768" t="s">
        <v>47</v>
      </c>
      <c r="AD37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69" spans="1:30" hidden="1" x14ac:dyDescent="0.2">
      <c r="A3769" t="s">
        <v>25</v>
      </c>
      <c r="C3769" t="e">
        <f>ABS((porsche_data[[#This Row],[Price]]-#REF!)/#REF!)</f>
        <v>#REF!</v>
      </c>
      <c r="D3769" t="s">
        <v>25</v>
      </c>
      <c r="E3769" t="s">
        <v>25</v>
      </c>
      <c r="F3769">
        <f>IF(OR(ISNUMBER(SEARCH(" 4S",porsche_data[[#This Row],[Model]])), ISNUMBER(SEARCH(" S",porsche_data[[#This Row],[Model]]))),1,0)</f>
        <v>0</v>
      </c>
      <c r="G3769">
        <f>IF(ISNUMBER(SEARCH("Turbo",porsche_data[[#This Row],[Model]])),1,0)</f>
        <v>0</v>
      </c>
      <c r="H3769">
        <f>IF(ISNUMBER(SEARCH("GT",porsche_data[[#This Row],[Model]])),1,0)</f>
        <v>0</v>
      </c>
      <c r="I3769">
        <f>IF(ISNUMBER(SEARCH("RS",porsche_data[[#This Row],[Model]])),1,0)</f>
        <v>0</v>
      </c>
      <c r="J3769">
        <f>IF(ISNUMBER(SEARCH("Targa",porsche_data[[#This Row],[Body]])),1,0)</f>
        <v>0</v>
      </c>
      <c r="K3769">
        <f>IF(ISNUMBER(SEARCH("Cabriolet",porsche_data[[#This Row],[Body]])),1,0)</f>
        <v>0</v>
      </c>
      <c r="L3769" t="s">
        <v>25</v>
      </c>
      <c r="N3769" t="s">
        <v>25</v>
      </c>
      <c r="O3769" t="str">
        <f>IF(ISNUMBER(SEARCH("km",porsche_data[[#This Row],[Mileage0]])),porsche_data[[#This Row],[Mileage0]],"")</f>
        <v/>
      </c>
      <c r="P3769" t="s">
        <v>25</v>
      </c>
      <c r="R3769" t="s">
        <v>25</v>
      </c>
      <c r="T3769" t="s">
        <v>25</v>
      </c>
      <c r="U3769" t="s">
        <v>25</v>
      </c>
      <c r="V3769">
        <f>IF(porsche_data[[#This Row],[Transmission]]="Automatic",1,0)</f>
        <v>0</v>
      </c>
      <c r="W3769">
        <f>IF(porsche_data[[#This Row],[Transmission]]="PDK",1,0)</f>
        <v>0</v>
      </c>
      <c r="X3769" t="s">
        <v>25</v>
      </c>
      <c r="Y3769">
        <f>IF(porsche_data[[#This Row],[Drive]]="Rear drive",0,1)</f>
        <v>1</v>
      </c>
      <c r="Z3769" t="s">
        <v>25</v>
      </c>
      <c r="AA3769" t="s">
        <v>25</v>
      </c>
      <c r="AB3769">
        <f>IF(OR(porsche_data[[#This Row],[Interior Color]]="Black",porsche_data[[#This Row],[Interior Color]]="Beige",porsche_data[[#This Row],[Interior Color]]="Brown",porsche_data[[#This Row],[Interior Color]]="Grey"),0,1)</f>
        <v>1</v>
      </c>
      <c r="AC3769" t="s">
        <v>25</v>
      </c>
      <c r="AD37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70" spans="1:30" hidden="1" x14ac:dyDescent="0.2">
      <c r="A3770" t="s">
        <v>4725</v>
      </c>
      <c r="C3770" t="e">
        <f>ABS((porsche_data[[#This Row],[Price]]-#REF!)/#REF!)</f>
        <v>#REF!</v>
      </c>
      <c r="D3770" t="s">
        <v>294</v>
      </c>
      <c r="E3770" t="s">
        <v>1866</v>
      </c>
      <c r="F3770">
        <f>IF(OR(ISNUMBER(SEARCH(" 4S",porsche_data[[#This Row],[Model]])), ISNUMBER(SEARCH(" S",porsche_data[[#This Row],[Model]]))),1,0)</f>
        <v>0</v>
      </c>
      <c r="G3770">
        <f>IF(ISNUMBER(SEARCH("Turbo",porsche_data[[#This Row],[Model]])),1,0)</f>
        <v>0</v>
      </c>
      <c r="H3770">
        <f>IF(ISNUMBER(SEARCH("GT",porsche_data[[#This Row],[Model]])),1,0)</f>
        <v>1</v>
      </c>
      <c r="I3770">
        <f>IF(ISNUMBER(SEARCH("RS",porsche_data[[#This Row],[Model]])),1,0)</f>
        <v>0</v>
      </c>
      <c r="J3770">
        <f>IF(ISNUMBER(SEARCH("Targa",porsche_data[[#This Row],[Body]])),1,0)</f>
        <v>0</v>
      </c>
      <c r="K3770">
        <f>IF(ISNUMBER(SEARCH("Cabriolet",porsche_data[[#This Row],[Body]])),1,0)</f>
        <v>0</v>
      </c>
      <c r="L3770" t="s">
        <v>316</v>
      </c>
      <c r="N3770" t="s">
        <v>924</v>
      </c>
      <c r="O3770" t="str">
        <f>IF(ISNUMBER(SEARCH("km",porsche_data[[#This Row],[Mileage0]])),porsche_data[[#This Row],[Mileage0]],"")</f>
        <v>6800 km</v>
      </c>
      <c r="P3770" t="s">
        <v>73</v>
      </c>
      <c r="R3770" t="s">
        <v>19</v>
      </c>
      <c r="T3770" t="s">
        <v>20</v>
      </c>
      <c r="U3770" t="s">
        <v>21</v>
      </c>
      <c r="V3770">
        <f>IF(porsche_data[[#This Row],[Transmission]]="Automatic",1,0)</f>
        <v>0</v>
      </c>
      <c r="W3770">
        <f>IF(porsche_data[[#This Row],[Transmission]]="PDK",1,0)</f>
        <v>0</v>
      </c>
      <c r="X3770" t="s">
        <v>22</v>
      </c>
      <c r="Y3770">
        <f>IF(porsche_data[[#This Row],[Drive]]="Rear drive",0,1)</f>
        <v>0</v>
      </c>
      <c r="Z3770" t="s">
        <v>23</v>
      </c>
      <c r="AA3770" t="s">
        <v>61</v>
      </c>
      <c r="AB3770">
        <f>IF(OR(porsche_data[[#This Row],[Interior Color]]="Black",porsche_data[[#This Row],[Interior Color]]="Beige",porsche_data[[#This Row],[Interior Color]]="Brown",porsche_data[[#This Row],[Interior Color]]="Grey"),0,1)</f>
        <v>1</v>
      </c>
      <c r="AC3770" t="s">
        <v>61</v>
      </c>
      <c r="AD37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71" spans="1:30" x14ac:dyDescent="0.2">
      <c r="A3771" t="s">
        <v>2833</v>
      </c>
      <c r="B3771">
        <v>64950</v>
      </c>
      <c r="C3771">
        <f>ABS((porsche_data[[#This Row],[Price]]-AVERAGE(B3703:B8158))/_xlfn.STDEV.P(B3703:B8158))</f>
        <v>1.1301179583982441</v>
      </c>
      <c r="D3771" t="s">
        <v>143</v>
      </c>
      <c r="E3771" t="s">
        <v>295</v>
      </c>
      <c r="F3771">
        <f>IF(OR(ISNUMBER(SEARCH(" 4S",porsche_data[[#This Row],[Model]])), ISNUMBER(SEARCH(" S",porsche_data[[#This Row],[Model]]))),1,0)</f>
        <v>1</v>
      </c>
      <c r="G3771">
        <f>IF(ISNUMBER(SEARCH("Turbo",porsche_data[[#This Row],[Model]])),1,0)</f>
        <v>0</v>
      </c>
      <c r="H3771">
        <f>IF(ISNUMBER(SEARCH("GT",porsche_data[[#This Row],[Model]])),1,0)</f>
        <v>0</v>
      </c>
      <c r="I3771">
        <f>IF(ISNUMBER(SEARCH("RS",porsche_data[[#This Row],[Model]])),1,0)</f>
        <v>0</v>
      </c>
      <c r="J3771">
        <f>IF(ISNUMBER(SEARCH("Targa",porsche_data[[#This Row],[Body]])),1,0)</f>
        <v>0</v>
      </c>
      <c r="K3771">
        <f>IF(ISNUMBER(SEARCH("Cabriolet",porsche_data[[#This Row],[Body]])),1,0)</f>
        <v>1</v>
      </c>
      <c r="L3771" t="s">
        <v>16</v>
      </c>
      <c r="M3771">
        <v>997</v>
      </c>
      <c r="N3771" t="s">
        <v>4005</v>
      </c>
      <c r="O3771" s="3">
        <f>1*(LEFT(porsche_data[[#This Row],[Mileage0]],FIND(" ",porsche_data[[#This Row],[Mileage0]])-1))</f>
        <v>121800</v>
      </c>
      <c r="P3771" t="s">
        <v>297</v>
      </c>
      <c r="Q3771">
        <v>355</v>
      </c>
      <c r="R3771" t="s">
        <v>88</v>
      </c>
      <c r="S3771">
        <f>1*(LEFT(porsche_data[[#This Row],[Cylinder Capacity]],FIND(" ",porsche_data[[#This Row],[Cylinder Capacity]])-1))</f>
        <v>3.8</v>
      </c>
      <c r="T3771" t="s">
        <v>20</v>
      </c>
      <c r="U3771" t="s">
        <v>21</v>
      </c>
      <c r="V3771">
        <f>IF(porsche_data[[#This Row],[Transmission]]="Automatic",1,0)</f>
        <v>0</v>
      </c>
      <c r="W3771">
        <f>IF(porsche_data[[#This Row],[Transmission]]="PDK",1,0)</f>
        <v>0</v>
      </c>
      <c r="X3771" t="s">
        <v>46</v>
      </c>
      <c r="Y3771">
        <f>IF(porsche_data[[#This Row],[Drive]]="Rear drive",0,1)</f>
        <v>1</v>
      </c>
      <c r="Z3771" t="s">
        <v>23</v>
      </c>
      <c r="AA3771" t="s">
        <v>68</v>
      </c>
      <c r="AB3771">
        <f>IF(OR(porsche_data[[#This Row],[Interior Color]]="Black",porsche_data[[#This Row],[Interior Color]]="Beige",porsche_data[[#This Row],[Interior Color]]="Brown",porsche_data[[#This Row],[Interior Color]]="Grey"),0,1)</f>
        <v>0</v>
      </c>
      <c r="AC3771" t="s">
        <v>24</v>
      </c>
      <c r="AD37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72" spans="1:30" x14ac:dyDescent="0.2">
      <c r="A3772" t="s">
        <v>2833</v>
      </c>
      <c r="B3772">
        <v>64950</v>
      </c>
      <c r="C3772">
        <f>ABS((porsche_data[[#This Row],[Price]]-AVERAGE(B3704:B8159))/_xlfn.STDEV.P(B3704:B8159))</f>
        <v>1.1301179583982441</v>
      </c>
      <c r="D3772" t="s">
        <v>298</v>
      </c>
      <c r="E3772" t="s">
        <v>295</v>
      </c>
      <c r="F3772">
        <f>IF(OR(ISNUMBER(SEARCH(" 4S",porsche_data[[#This Row],[Model]])), ISNUMBER(SEARCH(" S",porsche_data[[#This Row],[Model]]))),1,0)</f>
        <v>1</v>
      </c>
      <c r="G3772">
        <f>IF(ISNUMBER(SEARCH("Turbo",porsche_data[[#This Row],[Model]])),1,0)</f>
        <v>0</v>
      </c>
      <c r="H3772">
        <f>IF(ISNUMBER(SEARCH("GT",porsche_data[[#This Row],[Model]])),1,0)</f>
        <v>0</v>
      </c>
      <c r="I3772">
        <f>IF(ISNUMBER(SEARCH("RS",porsche_data[[#This Row],[Model]])),1,0)</f>
        <v>0</v>
      </c>
      <c r="J3772">
        <f>IF(ISNUMBER(SEARCH("Targa",porsche_data[[#This Row],[Body]])),1,0)</f>
        <v>1</v>
      </c>
      <c r="K3772">
        <f>IF(ISNUMBER(SEARCH("Cabriolet",porsche_data[[#This Row],[Body]])),1,0)</f>
        <v>0</v>
      </c>
      <c r="L3772" t="s">
        <v>36</v>
      </c>
      <c r="M3772">
        <v>997</v>
      </c>
      <c r="N3772" t="s">
        <v>4477</v>
      </c>
      <c r="O3772" s="3">
        <f>1*(LEFT(porsche_data[[#This Row],[Mileage0]],FIND(" ",porsche_data[[#This Row],[Mileage0]])-1))</f>
        <v>117574</v>
      </c>
      <c r="P3772" t="s">
        <v>297</v>
      </c>
      <c r="Q3772">
        <v>355</v>
      </c>
      <c r="R3772" t="s">
        <v>88</v>
      </c>
      <c r="S3772">
        <f>1*(LEFT(porsche_data[[#This Row],[Cylinder Capacity]],FIND(" ",porsche_data[[#This Row],[Cylinder Capacity]])-1))</f>
        <v>3.8</v>
      </c>
      <c r="T3772" t="s">
        <v>20</v>
      </c>
      <c r="U3772" t="s">
        <v>53</v>
      </c>
      <c r="V3772">
        <f>IF(porsche_data[[#This Row],[Transmission]]="Automatic",1,0)</f>
        <v>1</v>
      </c>
      <c r="W3772">
        <f>IF(porsche_data[[#This Row],[Transmission]]="PDK",1,0)</f>
        <v>0</v>
      </c>
      <c r="X3772" t="s">
        <v>46</v>
      </c>
      <c r="Y3772">
        <f>IF(porsche_data[[#This Row],[Drive]]="Rear drive",0,1)</f>
        <v>1</v>
      </c>
      <c r="Z3772" t="s">
        <v>23</v>
      </c>
      <c r="AA3772" t="s">
        <v>32</v>
      </c>
      <c r="AB3772">
        <f>IF(OR(porsche_data[[#This Row],[Interior Color]]="Black",porsche_data[[#This Row],[Interior Color]]="Beige",porsche_data[[#This Row],[Interior Color]]="Brown",porsche_data[[#This Row],[Interior Color]]="Grey"),0,1)</f>
        <v>0</v>
      </c>
      <c r="AC3772" t="s">
        <v>54</v>
      </c>
      <c r="AD37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73" spans="1:30" hidden="1" x14ac:dyDescent="0.2">
      <c r="A3773" t="s">
        <v>726</v>
      </c>
      <c r="C3773" t="e">
        <f>ABS((porsche_data[[#This Row],[Price]]-#REF!)/#REF!)</f>
        <v>#REF!</v>
      </c>
      <c r="D3773" t="s">
        <v>225</v>
      </c>
      <c r="E3773" t="s">
        <v>426</v>
      </c>
      <c r="F3773">
        <f>IF(OR(ISNUMBER(SEARCH(" 4S",porsche_data[[#This Row],[Model]])), ISNUMBER(SEARCH(" S",porsche_data[[#This Row],[Model]]))),1,0)</f>
        <v>0</v>
      </c>
      <c r="G3773">
        <f>IF(ISNUMBER(SEARCH("Turbo",porsche_data[[#This Row],[Model]])),1,0)</f>
        <v>0</v>
      </c>
      <c r="H3773">
        <f>IF(ISNUMBER(SEARCH("GT",porsche_data[[#This Row],[Model]])),1,0)</f>
        <v>0</v>
      </c>
      <c r="I3773">
        <f>IF(ISNUMBER(SEARCH("RS",porsche_data[[#This Row],[Model]])),1,0)</f>
        <v>0</v>
      </c>
      <c r="J3773">
        <f>IF(ISNUMBER(SEARCH("Targa",porsche_data[[#This Row],[Body]])),1,0)</f>
        <v>1</v>
      </c>
      <c r="K3773">
        <f>IF(ISNUMBER(SEARCH("Cabriolet",porsche_data[[#This Row],[Body]])),1,0)</f>
        <v>0</v>
      </c>
      <c r="L3773" t="s">
        <v>36</v>
      </c>
      <c r="N3773" t="s">
        <v>727</v>
      </c>
      <c r="O3773" t="str">
        <f>IF(ISNUMBER(SEARCH("km",porsche_data[[#This Row],[Mileage0]])),porsche_data[[#This Row],[Mileage0]],"")</f>
        <v/>
      </c>
      <c r="P3773" t="s">
        <v>121</v>
      </c>
      <c r="R3773" t="s">
        <v>569</v>
      </c>
      <c r="T3773" t="s">
        <v>20</v>
      </c>
      <c r="U3773" t="s">
        <v>21</v>
      </c>
      <c r="V3773">
        <f>IF(porsche_data[[#This Row],[Transmission]]="Automatic",1,0)</f>
        <v>0</v>
      </c>
      <c r="W3773">
        <f>IF(porsche_data[[#This Row],[Transmission]]="PDK",1,0)</f>
        <v>0</v>
      </c>
      <c r="X3773" t="s">
        <v>22</v>
      </c>
      <c r="Y3773">
        <f>IF(porsche_data[[#This Row],[Drive]]="Rear drive",0,1)</f>
        <v>0</v>
      </c>
      <c r="Z3773" t="s">
        <v>23</v>
      </c>
      <c r="AA3773" t="s">
        <v>24</v>
      </c>
      <c r="AB3773">
        <f>IF(OR(porsche_data[[#This Row],[Interior Color]]="Black",porsche_data[[#This Row],[Interior Color]]="Beige",porsche_data[[#This Row],[Interior Color]]="Brown",porsche_data[[#This Row],[Interior Color]]="Grey"),0,1)</f>
        <v>0</v>
      </c>
      <c r="AC3773" t="s">
        <v>99</v>
      </c>
      <c r="AD37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74" spans="1:30" x14ac:dyDescent="0.2">
      <c r="A3774" t="s">
        <v>2833</v>
      </c>
      <c r="B3774">
        <v>64950</v>
      </c>
      <c r="C3774">
        <f>ABS((porsche_data[[#This Row],[Price]]-AVERAGE(B3706:B8161))/_xlfn.STDEV.P(B3706:B8161))</f>
        <v>1.1359813071366707</v>
      </c>
      <c r="D3774" t="s">
        <v>143</v>
      </c>
      <c r="E3774" t="s">
        <v>295</v>
      </c>
      <c r="F3774">
        <f>IF(OR(ISNUMBER(SEARCH(" 4S",porsche_data[[#This Row],[Model]])), ISNUMBER(SEARCH(" S",porsche_data[[#This Row],[Model]]))),1,0)</f>
        <v>1</v>
      </c>
      <c r="G3774">
        <f>IF(ISNUMBER(SEARCH("Turbo",porsche_data[[#This Row],[Model]])),1,0)</f>
        <v>0</v>
      </c>
      <c r="H3774">
        <f>IF(ISNUMBER(SEARCH("GT",porsche_data[[#This Row],[Model]])),1,0)</f>
        <v>0</v>
      </c>
      <c r="I3774">
        <f>IF(ISNUMBER(SEARCH("RS",porsche_data[[#This Row],[Model]])),1,0)</f>
        <v>0</v>
      </c>
      <c r="J3774">
        <f>IF(ISNUMBER(SEARCH("Targa",porsche_data[[#This Row],[Body]])),1,0)</f>
        <v>0</v>
      </c>
      <c r="K3774">
        <f>IF(ISNUMBER(SEARCH("Cabriolet",porsche_data[[#This Row],[Body]])),1,0)</f>
        <v>1</v>
      </c>
      <c r="L3774" t="s">
        <v>16</v>
      </c>
      <c r="M3774">
        <v>997</v>
      </c>
      <c r="N3774" t="s">
        <v>4973</v>
      </c>
      <c r="O3774" s="3">
        <f>1*(LEFT(porsche_data[[#This Row],[Mileage0]],FIND(" ",porsche_data[[#This Row],[Mileage0]])-1))</f>
        <v>124968</v>
      </c>
      <c r="P3774" t="s">
        <v>297</v>
      </c>
      <c r="Q3774">
        <v>355</v>
      </c>
      <c r="R3774" t="s">
        <v>88</v>
      </c>
      <c r="S3774">
        <f>1*(LEFT(porsche_data[[#This Row],[Cylinder Capacity]],FIND(" ",porsche_data[[#This Row],[Cylinder Capacity]])-1))</f>
        <v>3.8</v>
      </c>
      <c r="T3774" t="s">
        <v>20</v>
      </c>
      <c r="U3774" t="s">
        <v>53</v>
      </c>
      <c r="V3774">
        <f>IF(porsche_data[[#This Row],[Transmission]]="Automatic",1,0)</f>
        <v>1</v>
      </c>
      <c r="W3774">
        <f>IF(porsche_data[[#This Row],[Transmission]]="PDK",1,0)</f>
        <v>0</v>
      </c>
      <c r="X3774" t="s">
        <v>46</v>
      </c>
      <c r="Y3774">
        <f>IF(porsche_data[[#This Row],[Drive]]="Rear drive",0,1)</f>
        <v>1</v>
      </c>
      <c r="Z3774" t="s">
        <v>23</v>
      </c>
      <c r="AA3774" t="s">
        <v>250</v>
      </c>
      <c r="AB3774">
        <f>IF(OR(porsche_data[[#This Row],[Interior Color]]="Black",porsche_data[[#This Row],[Interior Color]]="Beige",porsche_data[[#This Row],[Interior Color]]="Brown",porsche_data[[#This Row],[Interior Color]]="Grey"),0,1)</f>
        <v>0</v>
      </c>
      <c r="AC3774" t="s">
        <v>99</v>
      </c>
      <c r="AD37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75" spans="1:30" hidden="1" x14ac:dyDescent="0.2">
      <c r="A3775" t="s">
        <v>25</v>
      </c>
      <c r="C3775" t="e">
        <f>ABS((porsche_data[[#This Row],[Price]]-#REF!)/#REF!)</f>
        <v>#REF!</v>
      </c>
      <c r="D3775" t="s">
        <v>25</v>
      </c>
      <c r="E3775" t="s">
        <v>25</v>
      </c>
      <c r="F3775">
        <f>IF(OR(ISNUMBER(SEARCH(" 4S",porsche_data[[#This Row],[Model]])), ISNUMBER(SEARCH(" S",porsche_data[[#This Row],[Model]]))),1,0)</f>
        <v>0</v>
      </c>
      <c r="G3775">
        <f>IF(ISNUMBER(SEARCH("Turbo",porsche_data[[#This Row],[Model]])),1,0)</f>
        <v>0</v>
      </c>
      <c r="H3775">
        <f>IF(ISNUMBER(SEARCH("GT",porsche_data[[#This Row],[Model]])),1,0)</f>
        <v>0</v>
      </c>
      <c r="I3775">
        <f>IF(ISNUMBER(SEARCH("RS",porsche_data[[#This Row],[Model]])),1,0)</f>
        <v>0</v>
      </c>
      <c r="J3775">
        <f>IF(ISNUMBER(SEARCH("Targa",porsche_data[[#This Row],[Body]])),1,0)</f>
        <v>0</v>
      </c>
      <c r="K3775">
        <f>IF(ISNUMBER(SEARCH("Cabriolet",porsche_data[[#This Row],[Body]])),1,0)</f>
        <v>0</v>
      </c>
      <c r="L3775" t="s">
        <v>25</v>
      </c>
      <c r="N3775" t="s">
        <v>25</v>
      </c>
      <c r="O3775" t="str">
        <f>IF(ISNUMBER(SEARCH("km",porsche_data[[#This Row],[Mileage0]])),porsche_data[[#This Row],[Mileage0]],"")</f>
        <v/>
      </c>
      <c r="P3775" t="s">
        <v>25</v>
      </c>
      <c r="R3775" t="s">
        <v>25</v>
      </c>
      <c r="T3775" t="s">
        <v>25</v>
      </c>
      <c r="U3775" t="s">
        <v>25</v>
      </c>
      <c r="V3775">
        <f>IF(porsche_data[[#This Row],[Transmission]]="Automatic",1,0)</f>
        <v>0</v>
      </c>
      <c r="W3775">
        <f>IF(porsche_data[[#This Row],[Transmission]]="PDK",1,0)</f>
        <v>0</v>
      </c>
      <c r="X3775" t="s">
        <v>25</v>
      </c>
      <c r="Y3775">
        <f>IF(porsche_data[[#This Row],[Drive]]="Rear drive",0,1)</f>
        <v>1</v>
      </c>
      <c r="Z3775" t="s">
        <v>25</v>
      </c>
      <c r="AA3775" t="s">
        <v>25</v>
      </c>
      <c r="AB3775">
        <f>IF(OR(porsche_data[[#This Row],[Interior Color]]="Black",porsche_data[[#This Row],[Interior Color]]="Beige",porsche_data[[#This Row],[Interior Color]]="Brown",porsche_data[[#This Row],[Interior Color]]="Grey"),0,1)</f>
        <v>1</v>
      </c>
      <c r="AC3775" t="s">
        <v>25</v>
      </c>
      <c r="AD37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76" spans="1:30" hidden="1" x14ac:dyDescent="0.2">
      <c r="A3776" t="s">
        <v>33</v>
      </c>
      <c r="B3776">
        <v>64900</v>
      </c>
      <c r="C3776" t="e">
        <f>ABS((porsche_data[[#This Row],[Price]]-#REF!)/#REF!)</f>
        <v>#REF!</v>
      </c>
      <c r="D3776" t="s">
        <v>34</v>
      </c>
      <c r="E3776" t="s">
        <v>35</v>
      </c>
      <c r="F3776">
        <f>IF(OR(ISNUMBER(SEARCH(" 4S",porsche_data[[#This Row],[Model]])), ISNUMBER(SEARCH(" S",porsche_data[[#This Row],[Model]]))),1,0)</f>
        <v>0</v>
      </c>
      <c r="G3776">
        <f>IF(ISNUMBER(SEARCH("Turbo",porsche_data[[#This Row],[Model]])),1,0)</f>
        <v>0</v>
      </c>
      <c r="H3776">
        <f>IF(ISNUMBER(SEARCH("GT",porsche_data[[#This Row],[Model]])),1,0)</f>
        <v>0</v>
      </c>
      <c r="I3776">
        <f>IF(ISNUMBER(SEARCH("RS",porsche_data[[#This Row],[Model]])),1,0)</f>
        <v>0</v>
      </c>
      <c r="J3776">
        <f>IF(ISNUMBER(SEARCH("Targa",porsche_data[[#This Row],[Body]])),1,0)</f>
        <v>1</v>
      </c>
      <c r="K3776">
        <f>IF(ISNUMBER(SEARCH("Cabriolet",porsche_data[[#This Row],[Body]])),1,0)</f>
        <v>0</v>
      </c>
      <c r="L3776" t="s">
        <v>36</v>
      </c>
      <c r="N3776" t="s">
        <v>37</v>
      </c>
      <c r="O3776" t="str">
        <f>IF(ISNUMBER(SEARCH("km",porsche_data[[#This Row],[Mileage0]])),porsche_data[[#This Row],[Mileage0]],"")</f>
        <v>70002 km</v>
      </c>
      <c r="P3776" t="s">
        <v>38</v>
      </c>
      <c r="R3776" t="s">
        <v>39</v>
      </c>
      <c r="T3776" t="s">
        <v>20</v>
      </c>
      <c r="U3776" t="s">
        <v>21</v>
      </c>
      <c r="V3776">
        <f>IF(porsche_data[[#This Row],[Transmission]]="Automatic",1,0)</f>
        <v>0</v>
      </c>
      <c r="W3776">
        <f>IF(porsche_data[[#This Row],[Transmission]]="PDK",1,0)</f>
        <v>0</v>
      </c>
      <c r="X3776" t="s">
        <v>22</v>
      </c>
      <c r="Y3776">
        <f>IF(porsche_data[[#This Row],[Drive]]="Rear drive",0,1)</f>
        <v>0</v>
      </c>
      <c r="Z3776" t="s">
        <v>23</v>
      </c>
      <c r="AA3776" t="s">
        <v>24</v>
      </c>
      <c r="AB3776">
        <f>IF(OR(porsche_data[[#This Row],[Interior Color]]="Black",porsche_data[[#This Row],[Interior Color]]="Beige",porsche_data[[#This Row],[Interior Color]]="Brown",porsche_data[[#This Row],[Interior Color]]="Grey"),0,1)</f>
        <v>0</v>
      </c>
      <c r="AC3776" t="s">
        <v>40</v>
      </c>
      <c r="AD37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77" spans="1:30" hidden="1" x14ac:dyDescent="0.2">
      <c r="A3777" t="s">
        <v>33</v>
      </c>
      <c r="B3777">
        <v>64900</v>
      </c>
      <c r="C3777" t="e">
        <f>ABS((porsche_data[[#This Row],[Price]]-#REF!)/#REF!)</f>
        <v>#REF!</v>
      </c>
      <c r="D3777" t="s">
        <v>563</v>
      </c>
      <c r="E3777" t="s">
        <v>376</v>
      </c>
      <c r="F3777">
        <f>IF(OR(ISNUMBER(SEARCH(" 4S",porsche_data[[#This Row],[Model]])), ISNUMBER(SEARCH(" S",porsche_data[[#This Row],[Model]]))),1,0)</f>
        <v>0</v>
      </c>
      <c r="G3777">
        <f>IF(ISNUMBER(SEARCH("Turbo",porsche_data[[#This Row],[Model]])),1,0)</f>
        <v>0</v>
      </c>
      <c r="H3777">
        <f>IF(ISNUMBER(SEARCH("GT",porsche_data[[#This Row],[Model]])),1,0)</f>
        <v>0</v>
      </c>
      <c r="I3777">
        <f>IF(ISNUMBER(SEARCH("RS",porsche_data[[#This Row],[Model]])),1,0)</f>
        <v>0</v>
      </c>
      <c r="J3777">
        <f>IF(ISNUMBER(SEARCH("Targa",porsche_data[[#This Row],[Body]])),1,0)</f>
        <v>0</v>
      </c>
      <c r="K3777">
        <f>IF(ISNUMBER(SEARCH("Cabriolet",porsche_data[[#This Row],[Body]])),1,0)</f>
        <v>0</v>
      </c>
      <c r="L3777" t="s">
        <v>44</v>
      </c>
      <c r="M3777">
        <v>911</v>
      </c>
      <c r="N3777" t="s">
        <v>1351</v>
      </c>
      <c r="O3777" t="str">
        <f>IF(ISNUMBER(SEARCH("km",porsche_data[[#This Row],[Mileage0]])),porsche_data[[#This Row],[Mileage0]],"")</f>
        <v/>
      </c>
      <c r="P3777" t="s">
        <v>1352</v>
      </c>
      <c r="Q3777">
        <v>207</v>
      </c>
      <c r="R3777" t="s">
        <v>60</v>
      </c>
      <c r="S3777">
        <v>0</v>
      </c>
      <c r="T3777" t="s">
        <v>20</v>
      </c>
      <c r="U3777" t="s">
        <v>21</v>
      </c>
      <c r="V3777">
        <f>IF(porsche_data[[#This Row],[Transmission]]="Automatic",1,0)</f>
        <v>0</v>
      </c>
      <c r="W3777">
        <f>IF(porsche_data[[#This Row],[Transmission]]="PDK",1,0)</f>
        <v>0</v>
      </c>
      <c r="X3777" t="s">
        <v>22</v>
      </c>
      <c r="Y3777">
        <f>IF(porsche_data[[#This Row],[Drive]]="Rear drive",0,1)</f>
        <v>0</v>
      </c>
      <c r="Z3777" t="s">
        <v>23</v>
      </c>
      <c r="AA3777" t="s">
        <v>250</v>
      </c>
      <c r="AB3777">
        <f>IF(OR(porsche_data[[#This Row],[Interior Color]]="Black",porsche_data[[#This Row],[Interior Color]]="Beige",porsche_data[[#This Row],[Interior Color]]="Brown",porsche_data[[#This Row],[Interior Color]]="Grey"),0,1)</f>
        <v>0</v>
      </c>
      <c r="AC3777" t="s">
        <v>589</v>
      </c>
      <c r="AD37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78" spans="1:30" hidden="1" x14ac:dyDescent="0.2">
      <c r="A3778" t="s">
        <v>4733</v>
      </c>
      <c r="C3778" t="e">
        <f>ABS((porsche_data[[#This Row],[Price]]-#REF!)/#REF!)</f>
        <v>#REF!</v>
      </c>
      <c r="D3778" t="s">
        <v>559</v>
      </c>
      <c r="E3778" t="s">
        <v>2589</v>
      </c>
      <c r="F3778">
        <f>IF(OR(ISNUMBER(SEARCH(" 4S",porsche_data[[#This Row],[Model]])), ISNUMBER(SEARCH(" S",porsche_data[[#This Row],[Model]]))),1,0)</f>
        <v>1</v>
      </c>
      <c r="G3778">
        <f>IF(ISNUMBER(SEARCH("Turbo",porsche_data[[#This Row],[Model]])),1,0)</f>
        <v>0</v>
      </c>
      <c r="H3778">
        <f>IF(ISNUMBER(SEARCH("GT",porsche_data[[#This Row],[Model]])),1,0)</f>
        <v>0</v>
      </c>
      <c r="I3778">
        <f>IF(ISNUMBER(SEARCH("RS",porsche_data[[#This Row],[Model]])),1,0)</f>
        <v>0</v>
      </c>
      <c r="J3778">
        <f>IF(ISNUMBER(SEARCH("Targa",porsche_data[[#This Row],[Body]])),1,0)</f>
        <v>0</v>
      </c>
      <c r="K3778">
        <f>IF(ISNUMBER(SEARCH("Cabriolet",porsche_data[[#This Row],[Body]])),1,0)</f>
        <v>1</v>
      </c>
      <c r="L3778" t="s">
        <v>16</v>
      </c>
      <c r="N3778" t="s">
        <v>4734</v>
      </c>
      <c r="O3778" t="str">
        <f>IF(ISNUMBER(SEARCH("km",porsche_data[[#This Row],[Mileage0]])),porsche_data[[#This Row],[Mileage0]],"")</f>
        <v>62148 km</v>
      </c>
      <c r="P3778" t="s">
        <v>412</v>
      </c>
      <c r="R3778" t="s">
        <v>395</v>
      </c>
      <c r="T3778" t="s">
        <v>20</v>
      </c>
      <c r="U3778" t="s">
        <v>21</v>
      </c>
      <c r="V3778">
        <f>IF(porsche_data[[#This Row],[Transmission]]="Automatic",1,0)</f>
        <v>0</v>
      </c>
      <c r="W3778">
        <f>IF(porsche_data[[#This Row],[Transmission]]="PDK",1,0)</f>
        <v>0</v>
      </c>
      <c r="X3778" t="s">
        <v>22</v>
      </c>
      <c r="Y3778">
        <f>IF(porsche_data[[#This Row],[Drive]]="Rear drive",0,1)</f>
        <v>0</v>
      </c>
      <c r="Z3778" t="s">
        <v>23</v>
      </c>
      <c r="AA3778" t="s">
        <v>68</v>
      </c>
      <c r="AB3778">
        <f>IF(OR(porsche_data[[#This Row],[Interior Color]]="Black",porsche_data[[#This Row],[Interior Color]]="Beige",porsche_data[[#This Row],[Interior Color]]="Brown",porsche_data[[#This Row],[Interior Color]]="Grey"),0,1)</f>
        <v>0</v>
      </c>
      <c r="AC3778" t="s">
        <v>116</v>
      </c>
      <c r="AD37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79" spans="1:30" hidden="1" x14ac:dyDescent="0.2">
      <c r="A3779" t="s">
        <v>4735</v>
      </c>
      <c r="C3779" t="e">
        <f>ABS((porsche_data[[#This Row],[Price]]-#REF!)/#REF!)</f>
        <v>#REF!</v>
      </c>
      <c r="D3779" t="s">
        <v>70</v>
      </c>
      <c r="E3779" t="s">
        <v>71</v>
      </c>
      <c r="F3779">
        <f>IF(OR(ISNUMBER(SEARCH(" 4S",porsche_data[[#This Row],[Model]])), ISNUMBER(SEARCH(" S",porsche_data[[#This Row],[Model]]))),1,0)</f>
        <v>1</v>
      </c>
      <c r="G3779">
        <f>IF(ISNUMBER(SEARCH("Turbo",porsche_data[[#This Row],[Model]])),1,0)</f>
        <v>0</v>
      </c>
      <c r="H3779">
        <f>IF(ISNUMBER(SEARCH("GT",porsche_data[[#This Row],[Model]])),1,0)</f>
        <v>0</v>
      </c>
      <c r="I3779">
        <f>IF(ISNUMBER(SEARCH("RS",porsche_data[[#This Row],[Model]])),1,0)</f>
        <v>0</v>
      </c>
      <c r="J3779">
        <f>IF(ISNUMBER(SEARCH("Targa",porsche_data[[#This Row],[Body]])),1,0)</f>
        <v>0</v>
      </c>
      <c r="K3779">
        <f>IF(ISNUMBER(SEARCH("Cabriolet",porsche_data[[#This Row],[Body]])),1,0)</f>
        <v>0</v>
      </c>
      <c r="L3779" t="s">
        <v>44</v>
      </c>
      <c r="N3779" t="s">
        <v>4736</v>
      </c>
      <c r="O3779" t="str">
        <f>IF(ISNUMBER(SEARCH("km",porsche_data[[#This Row],[Mileage0]])),porsche_data[[#This Row],[Mileage0]],"")</f>
        <v>49200 km</v>
      </c>
      <c r="P3779" t="s">
        <v>73</v>
      </c>
      <c r="R3779" t="s">
        <v>78</v>
      </c>
      <c r="T3779" t="s">
        <v>20</v>
      </c>
      <c r="U3779" t="s">
        <v>31</v>
      </c>
      <c r="V3779">
        <f>IF(porsche_data[[#This Row],[Transmission]]="Automatic",1,0)</f>
        <v>0</v>
      </c>
      <c r="W3779">
        <f>IF(porsche_data[[#This Row],[Transmission]]="PDK",1,0)</f>
        <v>1</v>
      </c>
      <c r="X3779" t="s">
        <v>22</v>
      </c>
      <c r="Y3779">
        <f>IF(porsche_data[[#This Row],[Drive]]="Rear drive",0,1)</f>
        <v>0</v>
      </c>
      <c r="Z3779" t="s">
        <v>23</v>
      </c>
      <c r="AA3779" t="s">
        <v>24</v>
      </c>
      <c r="AB3779">
        <f>IF(OR(porsche_data[[#This Row],[Interior Color]]="Black",porsche_data[[#This Row],[Interior Color]]="Beige",porsche_data[[#This Row],[Interior Color]]="Brown",porsche_data[[#This Row],[Interior Color]]="Grey"),0,1)</f>
        <v>0</v>
      </c>
      <c r="AC3779" t="s">
        <v>99</v>
      </c>
      <c r="AD37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80" spans="1:30" hidden="1" x14ac:dyDescent="0.2">
      <c r="A3780" t="s">
        <v>25</v>
      </c>
      <c r="C3780" t="e">
        <f>ABS((porsche_data[[#This Row],[Price]]-#REF!)/#REF!)</f>
        <v>#REF!</v>
      </c>
      <c r="D3780" t="s">
        <v>101</v>
      </c>
      <c r="E3780" t="s">
        <v>102</v>
      </c>
      <c r="F3780">
        <f>IF(OR(ISNUMBER(SEARCH(" 4S",porsche_data[[#This Row],[Model]])), ISNUMBER(SEARCH(" S",porsche_data[[#This Row],[Model]]))),1,0)</f>
        <v>0</v>
      </c>
      <c r="G3780">
        <f>IF(ISNUMBER(SEARCH("Turbo",porsche_data[[#This Row],[Model]])),1,0)</f>
        <v>0</v>
      </c>
      <c r="H3780">
        <f>IF(ISNUMBER(SEARCH("GT",porsche_data[[#This Row],[Model]])),1,0)</f>
        <v>0</v>
      </c>
      <c r="I3780">
        <f>IF(ISNUMBER(SEARCH("RS",porsche_data[[#This Row],[Model]])),1,0)</f>
        <v>0</v>
      </c>
      <c r="J3780">
        <f>IF(ISNUMBER(SEARCH("Targa",porsche_data[[#This Row],[Body]])),1,0)</f>
        <v>0</v>
      </c>
      <c r="K3780">
        <f>IF(ISNUMBER(SEARCH("Cabriolet",porsche_data[[#This Row],[Body]])),1,0)</f>
        <v>0</v>
      </c>
      <c r="L3780" t="s">
        <v>44</v>
      </c>
      <c r="N3780" t="s">
        <v>25</v>
      </c>
      <c r="O3780" t="str">
        <f>IF(ISNUMBER(SEARCH("km",porsche_data[[#This Row],[Mileage0]])),porsche_data[[#This Row],[Mileage0]],"")</f>
        <v/>
      </c>
      <c r="P3780" t="s">
        <v>25</v>
      </c>
      <c r="R3780" t="s">
        <v>670</v>
      </c>
      <c r="T3780" t="s">
        <v>20</v>
      </c>
      <c r="U3780" t="s">
        <v>21</v>
      </c>
      <c r="V3780">
        <f>IF(porsche_data[[#This Row],[Transmission]]="Automatic",1,0)</f>
        <v>0</v>
      </c>
      <c r="W3780">
        <f>IF(porsche_data[[#This Row],[Transmission]]="PDK",1,0)</f>
        <v>0</v>
      </c>
      <c r="X3780" t="s">
        <v>22</v>
      </c>
      <c r="Y3780">
        <f>IF(porsche_data[[#This Row],[Drive]]="Rear drive",0,1)</f>
        <v>0</v>
      </c>
      <c r="Z3780" t="s">
        <v>23</v>
      </c>
      <c r="AA3780" t="s">
        <v>47</v>
      </c>
      <c r="AB3780">
        <f>IF(OR(porsche_data[[#This Row],[Interior Color]]="Black",porsche_data[[#This Row],[Interior Color]]="Beige",porsche_data[[#This Row],[Interior Color]]="Brown",porsche_data[[#This Row],[Interior Color]]="Grey"),0,1)</f>
        <v>1</v>
      </c>
      <c r="AC3780" t="s">
        <v>32</v>
      </c>
      <c r="AD37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81" spans="1:30" hidden="1" x14ac:dyDescent="0.2">
      <c r="A3781" t="s">
        <v>25</v>
      </c>
      <c r="C3781" t="e">
        <f>ABS((porsche_data[[#This Row],[Price]]-#REF!)/#REF!)</f>
        <v>#REF!</v>
      </c>
      <c r="D3781" t="s">
        <v>25</v>
      </c>
      <c r="E3781" t="s">
        <v>25</v>
      </c>
      <c r="F3781">
        <f>IF(OR(ISNUMBER(SEARCH(" 4S",porsche_data[[#This Row],[Model]])), ISNUMBER(SEARCH(" S",porsche_data[[#This Row],[Model]]))),1,0)</f>
        <v>0</v>
      </c>
      <c r="G3781">
        <f>IF(ISNUMBER(SEARCH("Turbo",porsche_data[[#This Row],[Model]])),1,0)</f>
        <v>0</v>
      </c>
      <c r="H3781">
        <f>IF(ISNUMBER(SEARCH("GT",porsche_data[[#This Row],[Model]])),1,0)</f>
        <v>0</v>
      </c>
      <c r="I3781">
        <f>IF(ISNUMBER(SEARCH("RS",porsche_data[[#This Row],[Model]])),1,0)</f>
        <v>0</v>
      </c>
      <c r="J3781">
        <f>IF(ISNUMBER(SEARCH("Targa",porsche_data[[#This Row],[Body]])),1,0)</f>
        <v>0</v>
      </c>
      <c r="K3781">
        <f>IF(ISNUMBER(SEARCH("Cabriolet",porsche_data[[#This Row],[Body]])),1,0)</f>
        <v>0</v>
      </c>
      <c r="L3781" t="s">
        <v>25</v>
      </c>
      <c r="N3781" t="s">
        <v>25</v>
      </c>
      <c r="O3781" t="str">
        <f>IF(ISNUMBER(SEARCH("km",porsche_data[[#This Row],[Mileage0]])),porsche_data[[#This Row],[Mileage0]],"")</f>
        <v/>
      </c>
      <c r="P3781" t="s">
        <v>25</v>
      </c>
      <c r="R3781" t="s">
        <v>25</v>
      </c>
      <c r="T3781" t="s">
        <v>25</v>
      </c>
      <c r="U3781" t="s">
        <v>25</v>
      </c>
      <c r="V3781">
        <f>IF(porsche_data[[#This Row],[Transmission]]="Automatic",1,0)</f>
        <v>0</v>
      </c>
      <c r="W3781">
        <f>IF(porsche_data[[#This Row],[Transmission]]="PDK",1,0)</f>
        <v>0</v>
      </c>
      <c r="X3781" t="s">
        <v>25</v>
      </c>
      <c r="Y3781">
        <f>IF(porsche_data[[#This Row],[Drive]]="Rear drive",0,1)</f>
        <v>1</v>
      </c>
      <c r="Z3781" t="s">
        <v>25</v>
      </c>
      <c r="AA3781" t="s">
        <v>25</v>
      </c>
      <c r="AB3781">
        <f>IF(OR(porsche_data[[#This Row],[Interior Color]]="Black",porsche_data[[#This Row],[Interior Color]]="Beige",porsche_data[[#This Row],[Interior Color]]="Brown",porsche_data[[#This Row],[Interior Color]]="Grey"),0,1)</f>
        <v>1</v>
      </c>
      <c r="AC3781" t="s">
        <v>25</v>
      </c>
      <c r="AD37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82" spans="1:30" hidden="1" x14ac:dyDescent="0.2">
      <c r="A3782" t="s">
        <v>2644</v>
      </c>
      <c r="C3782" t="e">
        <f>ABS((porsche_data[[#This Row],[Price]]-#REF!)/#REF!)</f>
        <v>#REF!</v>
      </c>
      <c r="D3782" t="s">
        <v>1035</v>
      </c>
      <c r="E3782" t="s">
        <v>3792</v>
      </c>
      <c r="F3782">
        <f>IF(OR(ISNUMBER(SEARCH(" 4S",porsche_data[[#This Row],[Model]])), ISNUMBER(SEARCH(" S",porsche_data[[#This Row],[Model]]))),1,0)</f>
        <v>0</v>
      </c>
      <c r="G3782">
        <f>IF(ISNUMBER(SEARCH("Turbo",porsche_data[[#This Row],[Model]])),1,0)</f>
        <v>0</v>
      </c>
      <c r="H3782">
        <f>IF(ISNUMBER(SEARCH("GT",porsche_data[[#This Row],[Model]])),1,0)</f>
        <v>0</v>
      </c>
      <c r="I3782">
        <f>IF(ISNUMBER(SEARCH("RS",porsche_data[[#This Row],[Model]])),1,0)</f>
        <v>0</v>
      </c>
      <c r="J3782">
        <f>IF(ISNUMBER(SEARCH("Targa",porsche_data[[#This Row],[Body]])),1,0)</f>
        <v>0</v>
      </c>
      <c r="K3782">
        <f>IF(ISNUMBER(SEARCH("Cabriolet",porsche_data[[#This Row],[Body]])),1,0)</f>
        <v>0</v>
      </c>
      <c r="L3782" t="s">
        <v>108</v>
      </c>
      <c r="N3782" t="s">
        <v>2076</v>
      </c>
      <c r="O3782" t="str">
        <f>IF(ISNUMBER(SEARCH("km",porsche_data[[#This Row],[Mileage0]])),porsche_data[[#This Row],[Mileage0]],"")</f>
        <v>1300 km</v>
      </c>
      <c r="P3782" t="s">
        <v>394</v>
      </c>
      <c r="R3782" t="s">
        <v>395</v>
      </c>
      <c r="T3782" t="s">
        <v>20</v>
      </c>
      <c r="U3782" t="s">
        <v>21</v>
      </c>
      <c r="V3782">
        <f>IF(porsche_data[[#This Row],[Transmission]]="Automatic",1,0)</f>
        <v>0</v>
      </c>
      <c r="W3782">
        <f>IF(porsche_data[[#This Row],[Transmission]]="PDK",1,0)</f>
        <v>0</v>
      </c>
      <c r="X3782" t="s">
        <v>22</v>
      </c>
      <c r="Y3782">
        <f>IF(porsche_data[[#This Row],[Drive]]="Rear drive",0,1)</f>
        <v>0</v>
      </c>
      <c r="Z3782" t="s">
        <v>23</v>
      </c>
      <c r="AA3782" t="s">
        <v>68</v>
      </c>
      <c r="AB3782">
        <f>IF(OR(porsche_data[[#This Row],[Interior Color]]="Black",porsche_data[[#This Row],[Interior Color]]="Beige",porsche_data[[#This Row],[Interior Color]]="Brown",porsche_data[[#This Row],[Interior Color]]="Grey"),0,1)</f>
        <v>0</v>
      </c>
      <c r="AC3782" t="s">
        <v>54</v>
      </c>
      <c r="AD37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83" spans="1:30" x14ac:dyDescent="0.2">
      <c r="A3783" t="s">
        <v>33</v>
      </c>
      <c r="B3783">
        <v>64900</v>
      </c>
      <c r="C3783">
        <f>ABS((porsche_data[[#This Row],[Price]]-AVERAGE(B3715:B8170))/_xlfn.STDEV.P(B3715:B8170))</f>
        <v>1.1369687280034342</v>
      </c>
      <c r="D3783" t="s">
        <v>563</v>
      </c>
      <c r="E3783" t="s">
        <v>505</v>
      </c>
      <c r="F3783">
        <f>IF(OR(ISNUMBER(SEARCH(" 4S",porsche_data[[#This Row],[Model]])), ISNUMBER(SEARCH(" S",porsche_data[[#This Row],[Model]]))),1,0)</f>
        <v>0</v>
      </c>
      <c r="G3783">
        <f>IF(ISNUMBER(SEARCH("Turbo",porsche_data[[#This Row],[Model]])),1,0)</f>
        <v>0</v>
      </c>
      <c r="H3783">
        <f>IF(ISNUMBER(SEARCH("GT",porsche_data[[#This Row],[Model]])),1,0)</f>
        <v>0</v>
      </c>
      <c r="I3783">
        <f>IF(ISNUMBER(SEARCH("RS",porsche_data[[#This Row],[Model]])),1,0)</f>
        <v>0</v>
      </c>
      <c r="J3783">
        <f>IF(ISNUMBER(SEARCH("Targa",porsche_data[[#This Row],[Body]])),1,0)</f>
        <v>1</v>
      </c>
      <c r="K3783">
        <f>IF(ISNUMBER(SEARCH("Cabriolet",porsche_data[[#This Row],[Body]])),1,0)</f>
        <v>0</v>
      </c>
      <c r="L3783" t="s">
        <v>36</v>
      </c>
      <c r="M3783">
        <v>911</v>
      </c>
      <c r="N3783" t="s">
        <v>1600</v>
      </c>
      <c r="O3783" s="3">
        <f>1*(LEFT(porsche_data[[#This Row],[Mileage0]],FIND(" ",porsche_data[[#This Row],[Mileage0]])-1))</f>
        <v>302900</v>
      </c>
      <c r="P3783" t="s">
        <v>59</v>
      </c>
      <c r="Q3783">
        <v>231</v>
      </c>
      <c r="R3783" t="s">
        <v>60</v>
      </c>
      <c r="S3783">
        <f>1*(LEFT(porsche_data[[#This Row],[Cylinder Capacity]],FIND(" ",porsche_data[[#This Row],[Cylinder Capacity]])-1))</f>
        <v>3.2</v>
      </c>
      <c r="T3783" t="s">
        <v>20</v>
      </c>
      <c r="U3783" t="s">
        <v>21</v>
      </c>
      <c r="V3783">
        <f>IF(porsche_data[[#This Row],[Transmission]]="Automatic",1,0)</f>
        <v>0</v>
      </c>
      <c r="W3783">
        <f>IF(porsche_data[[#This Row],[Transmission]]="PDK",1,0)</f>
        <v>0</v>
      </c>
      <c r="X3783" t="s">
        <v>22</v>
      </c>
      <c r="Y3783">
        <f>IF(porsche_data[[#This Row],[Drive]]="Rear drive",0,1)</f>
        <v>0</v>
      </c>
      <c r="Z3783" t="s">
        <v>23</v>
      </c>
      <c r="AA3783" t="s">
        <v>116</v>
      </c>
      <c r="AB3783">
        <f>IF(OR(porsche_data[[#This Row],[Interior Color]]="Black",porsche_data[[#This Row],[Interior Color]]="Beige",porsche_data[[#This Row],[Interior Color]]="Brown",porsche_data[[#This Row],[Interior Color]]="Grey"),0,1)</f>
        <v>1</v>
      </c>
      <c r="AC3783" t="s">
        <v>116</v>
      </c>
      <c r="AD37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84" spans="1:30" hidden="1" x14ac:dyDescent="0.2">
      <c r="A3784" t="s">
        <v>4739</v>
      </c>
      <c r="C3784" t="e">
        <f>ABS((porsche_data[[#This Row],[Price]]-#REF!)/#REF!)</f>
        <v>#REF!</v>
      </c>
      <c r="D3784" t="s">
        <v>204</v>
      </c>
      <c r="E3784" t="s">
        <v>857</v>
      </c>
      <c r="F3784">
        <f>IF(OR(ISNUMBER(SEARCH(" 4S",porsche_data[[#This Row],[Model]])), ISNUMBER(SEARCH(" S",porsche_data[[#This Row],[Model]]))),1,0)</f>
        <v>0</v>
      </c>
      <c r="G3784">
        <f>IF(ISNUMBER(SEARCH("Turbo",porsche_data[[#This Row],[Model]])),1,0)</f>
        <v>0</v>
      </c>
      <c r="H3784">
        <f>IF(ISNUMBER(SEARCH("GT",porsche_data[[#This Row],[Model]])),1,0)</f>
        <v>1</v>
      </c>
      <c r="I3784">
        <f>IF(ISNUMBER(SEARCH("RS",porsche_data[[#This Row],[Model]])),1,0)</f>
        <v>1</v>
      </c>
      <c r="J3784">
        <f>IF(ISNUMBER(SEARCH("Targa",porsche_data[[#This Row],[Body]])),1,0)</f>
        <v>0</v>
      </c>
      <c r="K3784">
        <f>IF(ISNUMBER(SEARCH("Cabriolet",porsche_data[[#This Row],[Body]])),1,0)</f>
        <v>0</v>
      </c>
      <c r="L3784" t="s">
        <v>44</v>
      </c>
      <c r="N3784" t="s">
        <v>4740</v>
      </c>
      <c r="O3784" t="str">
        <f>IF(ISNUMBER(SEARCH("km",porsche_data[[#This Row],[Mileage0]])),porsche_data[[#This Row],[Mileage0]],"")</f>
        <v>40300 km</v>
      </c>
      <c r="P3784" t="s">
        <v>141</v>
      </c>
      <c r="R3784" t="s">
        <v>142</v>
      </c>
      <c r="T3784" t="s">
        <v>20</v>
      </c>
      <c r="U3784" t="s">
        <v>21</v>
      </c>
      <c r="V3784">
        <f>IF(porsche_data[[#This Row],[Transmission]]="Automatic",1,0)</f>
        <v>0</v>
      </c>
      <c r="W3784">
        <f>IF(porsche_data[[#This Row],[Transmission]]="PDK",1,0)</f>
        <v>0</v>
      </c>
      <c r="X3784" t="s">
        <v>22</v>
      </c>
      <c r="Y3784">
        <f>IF(porsche_data[[#This Row],[Drive]]="Rear drive",0,1)</f>
        <v>0</v>
      </c>
      <c r="Z3784" t="s">
        <v>23</v>
      </c>
      <c r="AA3784" t="s">
        <v>24</v>
      </c>
      <c r="AB3784">
        <f>IF(OR(porsche_data[[#This Row],[Interior Color]]="Black",porsche_data[[#This Row],[Interior Color]]="Beige",porsche_data[[#This Row],[Interior Color]]="Brown",porsche_data[[#This Row],[Interior Color]]="Grey"),0,1)</f>
        <v>0</v>
      </c>
      <c r="AC3784" t="s">
        <v>61</v>
      </c>
      <c r="AD37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85" spans="1:30" hidden="1" x14ac:dyDescent="0.2">
      <c r="A3785" t="s">
        <v>33</v>
      </c>
      <c r="B3785">
        <v>64900</v>
      </c>
      <c r="C3785" t="e">
        <f>ABS((porsche_data[[#This Row],[Price]]-#REF!)/#REF!)</f>
        <v>#REF!</v>
      </c>
      <c r="D3785" t="s">
        <v>1519</v>
      </c>
      <c r="E3785" t="s">
        <v>936</v>
      </c>
      <c r="F3785">
        <f>IF(OR(ISNUMBER(SEARCH(" 4S",porsche_data[[#This Row],[Model]])), ISNUMBER(SEARCH(" S",porsche_data[[#This Row],[Model]]))),1,0)</f>
        <v>1</v>
      </c>
      <c r="G3785">
        <f>IF(ISNUMBER(SEARCH("Turbo",porsche_data[[#This Row],[Model]])),1,0)</f>
        <v>0</v>
      </c>
      <c r="H3785">
        <f>IF(ISNUMBER(SEARCH("GT",porsche_data[[#This Row],[Model]])),1,0)</f>
        <v>0</v>
      </c>
      <c r="I3785">
        <f>IF(ISNUMBER(SEARCH("RS",porsche_data[[#This Row],[Model]])),1,0)</f>
        <v>0</v>
      </c>
      <c r="J3785">
        <f>IF(ISNUMBER(SEARCH("Targa",porsche_data[[#This Row],[Body]])),1,0)</f>
        <v>0</v>
      </c>
      <c r="K3785">
        <f>IF(ISNUMBER(SEARCH("Cabriolet",porsche_data[[#This Row],[Body]])),1,0)</f>
        <v>0</v>
      </c>
      <c r="L3785" t="s">
        <v>44</v>
      </c>
      <c r="N3785" t="s">
        <v>2994</v>
      </c>
      <c r="O3785" t="str">
        <f>IF(ISNUMBER(SEARCH("km",porsche_data[[#This Row],[Mileage0]])),porsche_data[[#This Row],[Mileage0]],"")</f>
        <v>116822 km</v>
      </c>
      <c r="P3785" t="s">
        <v>494</v>
      </c>
      <c r="R3785" t="s">
        <v>67</v>
      </c>
      <c r="T3785" t="s">
        <v>20</v>
      </c>
      <c r="U3785" t="s">
        <v>21</v>
      </c>
      <c r="V3785">
        <f>IF(porsche_data[[#This Row],[Transmission]]="Automatic",1,0)</f>
        <v>0</v>
      </c>
      <c r="W3785">
        <f>IF(porsche_data[[#This Row],[Transmission]]="PDK",1,0)</f>
        <v>0</v>
      </c>
      <c r="X3785" t="s">
        <v>22</v>
      </c>
      <c r="Y3785">
        <f>IF(porsche_data[[#This Row],[Drive]]="Rear drive",0,1)</f>
        <v>0</v>
      </c>
      <c r="Z3785" t="s">
        <v>23</v>
      </c>
      <c r="AA3785" t="s">
        <v>54</v>
      </c>
      <c r="AB3785">
        <f>IF(OR(porsche_data[[#This Row],[Interior Color]]="Black",porsche_data[[#This Row],[Interior Color]]="Beige",porsche_data[[#This Row],[Interior Color]]="Brown",porsche_data[[#This Row],[Interior Color]]="Grey"),0,1)</f>
        <v>1</v>
      </c>
      <c r="AC3785" t="s">
        <v>54</v>
      </c>
      <c r="AD37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86" spans="1:30" hidden="1" x14ac:dyDescent="0.2">
      <c r="A3786" t="s">
        <v>1477</v>
      </c>
      <c r="C3786" t="e">
        <f>ABS((porsche_data[[#This Row],[Price]]-#REF!)/#REF!)</f>
        <v>#REF!</v>
      </c>
      <c r="D3786" t="s">
        <v>42</v>
      </c>
      <c r="E3786" t="s">
        <v>43</v>
      </c>
      <c r="F3786">
        <f>IF(OR(ISNUMBER(SEARCH(" 4S",porsche_data[[#This Row],[Model]])), ISNUMBER(SEARCH(" S",porsche_data[[#This Row],[Model]]))),1,0)</f>
        <v>0</v>
      </c>
      <c r="G3786">
        <f>IF(ISNUMBER(SEARCH("Turbo",porsche_data[[#This Row],[Model]])),1,0)</f>
        <v>0</v>
      </c>
      <c r="H3786">
        <f>IF(ISNUMBER(SEARCH("GT",porsche_data[[#This Row],[Model]])),1,0)</f>
        <v>0</v>
      </c>
      <c r="I3786">
        <f>IF(ISNUMBER(SEARCH("RS",porsche_data[[#This Row],[Model]])),1,0)</f>
        <v>0</v>
      </c>
      <c r="J3786">
        <f>IF(ISNUMBER(SEARCH("Targa",porsche_data[[#This Row],[Body]])),1,0)</f>
        <v>0</v>
      </c>
      <c r="K3786">
        <f>IF(ISNUMBER(SEARCH("Cabriolet",porsche_data[[#This Row],[Body]])),1,0)</f>
        <v>1</v>
      </c>
      <c r="L3786" t="s">
        <v>16</v>
      </c>
      <c r="N3786" t="s">
        <v>1478</v>
      </c>
      <c r="O3786" t="str">
        <f>IF(ISNUMBER(SEARCH("km",porsche_data[[#This Row],[Mileage0]])),porsche_data[[#This Row],[Mileage0]],"")</f>
        <v>143196 km</v>
      </c>
      <c r="P3786" t="s">
        <v>18</v>
      </c>
      <c r="R3786" t="s">
        <v>19</v>
      </c>
      <c r="T3786" t="s">
        <v>20</v>
      </c>
      <c r="U3786" t="s">
        <v>21</v>
      </c>
      <c r="V3786">
        <f>IF(porsche_data[[#This Row],[Transmission]]="Automatic",1,0)</f>
        <v>0</v>
      </c>
      <c r="W3786">
        <f>IF(porsche_data[[#This Row],[Transmission]]="PDK",1,0)</f>
        <v>0</v>
      </c>
      <c r="X3786" t="s">
        <v>46</v>
      </c>
      <c r="Y3786">
        <f>IF(porsche_data[[#This Row],[Drive]]="Rear drive",0,1)</f>
        <v>1</v>
      </c>
      <c r="Z3786" t="s">
        <v>23</v>
      </c>
      <c r="AA3786" t="s">
        <v>32</v>
      </c>
      <c r="AB3786">
        <f>IF(OR(porsche_data[[#This Row],[Interior Color]]="Black",porsche_data[[#This Row],[Interior Color]]="Beige",porsche_data[[#This Row],[Interior Color]]="Brown",porsche_data[[#This Row],[Interior Color]]="Grey"),0,1)</f>
        <v>0</v>
      </c>
      <c r="AC3786" t="s">
        <v>24</v>
      </c>
      <c r="AD37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87" spans="1:30" hidden="1" x14ac:dyDescent="0.2">
      <c r="A3787" t="s">
        <v>25</v>
      </c>
      <c r="C3787" t="e">
        <f>ABS((porsche_data[[#This Row],[Price]]-#REF!)/#REF!)</f>
        <v>#REF!</v>
      </c>
      <c r="D3787" t="s">
        <v>25</v>
      </c>
      <c r="E3787" t="s">
        <v>25</v>
      </c>
      <c r="F3787">
        <f>IF(OR(ISNUMBER(SEARCH(" 4S",porsche_data[[#This Row],[Model]])), ISNUMBER(SEARCH(" S",porsche_data[[#This Row],[Model]]))),1,0)</f>
        <v>0</v>
      </c>
      <c r="G3787">
        <f>IF(ISNUMBER(SEARCH("Turbo",porsche_data[[#This Row],[Model]])),1,0)</f>
        <v>0</v>
      </c>
      <c r="H3787">
        <f>IF(ISNUMBER(SEARCH("GT",porsche_data[[#This Row],[Model]])),1,0)</f>
        <v>0</v>
      </c>
      <c r="I3787">
        <f>IF(ISNUMBER(SEARCH("RS",porsche_data[[#This Row],[Model]])),1,0)</f>
        <v>0</v>
      </c>
      <c r="J3787">
        <f>IF(ISNUMBER(SEARCH("Targa",porsche_data[[#This Row],[Body]])),1,0)</f>
        <v>0</v>
      </c>
      <c r="K3787">
        <f>IF(ISNUMBER(SEARCH("Cabriolet",porsche_data[[#This Row],[Body]])),1,0)</f>
        <v>0</v>
      </c>
      <c r="L3787" t="s">
        <v>25</v>
      </c>
      <c r="N3787" t="s">
        <v>25</v>
      </c>
      <c r="O3787" t="str">
        <f>IF(ISNUMBER(SEARCH("km",porsche_data[[#This Row],[Mileage0]])),porsche_data[[#This Row],[Mileage0]],"")</f>
        <v/>
      </c>
      <c r="P3787" t="s">
        <v>25</v>
      </c>
      <c r="R3787" t="s">
        <v>25</v>
      </c>
      <c r="T3787" t="s">
        <v>25</v>
      </c>
      <c r="U3787" t="s">
        <v>25</v>
      </c>
      <c r="V3787">
        <f>IF(porsche_data[[#This Row],[Transmission]]="Automatic",1,0)</f>
        <v>0</v>
      </c>
      <c r="W3787">
        <f>IF(porsche_data[[#This Row],[Transmission]]="PDK",1,0)</f>
        <v>0</v>
      </c>
      <c r="X3787" t="s">
        <v>25</v>
      </c>
      <c r="Y3787">
        <f>IF(porsche_data[[#This Row],[Drive]]="Rear drive",0,1)</f>
        <v>1</v>
      </c>
      <c r="Z3787" t="s">
        <v>25</v>
      </c>
      <c r="AA3787" t="s">
        <v>25</v>
      </c>
      <c r="AB3787">
        <f>IF(OR(porsche_data[[#This Row],[Interior Color]]="Black",porsche_data[[#This Row],[Interior Color]]="Beige",porsche_data[[#This Row],[Interior Color]]="Brown",porsche_data[[#This Row],[Interior Color]]="Grey"),0,1)</f>
        <v>1</v>
      </c>
      <c r="AC3787" t="s">
        <v>25</v>
      </c>
      <c r="AD37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88" spans="1:30" hidden="1" x14ac:dyDescent="0.2">
      <c r="A3788" t="s">
        <v>33</v>
      </c>
      <c r="B3788">
        <v>64900</v>
      </c>
      <c r="C3788" t="e">
        <f>ABS((porsche_data[[#This Row],[Price]]-#REF!)/#REF!)</f>
        <v>#REF!</v>
      </c>
      <c r="D3788" t="s">
        <v>449</v>
      </c>
      <c r="E3788" t="s">
        <v>655</v>
      </c>
      <c r="F3788">
        <f>IF(OR(ISNUMBER(SEARCH(" 4S",porsche_data[[#This Row],[Model]])), ISNUMBER(SEARCH(" S",porsche_data[[#This Row],[Model]]))),1,0)</f>
        <v>1</v>
      </c>
      <c r="G3788">
        <f>IF(ISNUMBER(SEARCH("Turbo",porsche_data[[#This Row],[Model]])),1,0)</f>
        <v>0</v>
      </c>
      <c r="H3788">
        <f>IF(ISNUMBER(SEARCH("GT",porsche_data[[#This Row],[Model]])),1,0)</f>
        <v>0</v>
      </c>
      <c r="I3788">
        <f>IF(ISNUMBER(SEARCH("RS",porsche_data[[#This Row],[Model]])),1,0)</f>
        <v>0</v>
      </c>
      <c r="J3788">
        <f>IF(ISNUMBER(SEARCH("Targa",porsche_data[[#This Row],[Body]])),1,0)</f>
        <v>0</v>
      </c>
      <c r="K3788">
        <f>IF(ISNUMBER(SEARCH("Cabriolet",porsche_data[[#This Row],[Body]])),1,0)</f>
        <v>0</v>
      </c>
      <c r="L3788" t="s">
        <v>44</v>
      </c>
      <c r="N3788" t="s">
        <v>4310</v>
      </c>
      <c r="O3788" t="str">
        <f>IF(ISNUMBER(SEARCH("km",porsche_data[[#This Row],[Mileage0]])),porsche_data[[#This Row],[Mileage0]],"")</f>
        <v>17764 km</v>
      </c>
      <c r="P3788" t="s">
        <v>922</v>
      </c>
      <c r="R3788" t="s">
        <v>39</v>
      </c>
      <c r="T3788" t="s">
        <v>20</v>
      </c>
      <c r="U3788" t="s">
        <v>21</v>
      </c>
      <c r="V3788">
        <f>IF(porsche_data[[#This Row],[Transmission]]="Automatic",1,0)</f>
        <v>0</v>
      </c>
      <c r="W3788">
        <f>IF(porsche_data[[#This Row],[Transmission]]="PDK",1,0)</f>
        <v>0</v>
      </c>
      <c r="X3788" t="s">
        <v>22</v>
      </c>
      <c r="Y3788">
        <f>IF(porsche_data[[#This Row],[Drive]]="Rear drive",0,1)</f>
        <v>0</v>
      </c>
      <c r="Z3788" t="s">
        <v>23</v>
      </c>
      <c r="AA3788" t="s">
        <v>250</v>
      </c>
      <c r="AB3788">
        <f>IF(OR(porsche_data[[#This Row],[Interior Color]]="Black",porsche_data[[#This Row],[Interior Color]]="Beige",porsche_data[[#This Row],[Interior Color]]="Brown",porsche_data[[#This Row],[Interior Color]]="Grey"),0,1)</f>
        <v>0</v>
      </c>
      <c r="AC3788" t="s">
        <v>116</v>
      </c>
      <c r="AD37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89" spans="1:30" hidden="1" x14ac:dyDescent="0.2">
      <c r="A3789" t="s">
        <v>33</v>
      </c>
      <c r="B3789">
        <v>64900</v>
      </c>
      <c r="C3789" t="e">
        <f>ABS((porsche_data[[#This Row],[Price]]-#REF!)/#REF!)</f>
        <v>#REF!</v>
      </c>
      <c r="D3789" t="s">
        <v>449</v>
      </c>
      <c r="E3789" t="s">
        <v>655</v>
      </c>
      <c r="F3789">
        <f>IF(OR(ISNUMBER(SEARCH(" 4S",porsche_data[[#This Row],[Model]])), ISNUMBER(SEARCH(" S",porsche_data[[#This Row],[Model]]))),1,0)</f>
        <v>1</v>
      </c>
      <c r="G3789">
        <f>IF(ISNUMBER(SEARCH("Turbo",porsche_data[[#This Row],[Model]])),1,0)</f>
        <v>0</v>
      </c>
      <c r="H3789">
        <f>IF(ISNUMBER(SEARCH("GT",porsche_data[[#This Row],[Model]])),1,0)</f>
        <v>0</v>
      </c>
      <c r="I3789">
        <f>IF(ISNUMBER(SEARCH("RS",porsche_data[[#This Row],[Model]])),1,0)</f>
        <v>0</v>
      </c>
      <c r="J3789">
        <f>IF(ISNUMBER(SEARCH("Targa",porsche_data[[#This Row],[Body]])),1,0)</f>
        <v>0</v>
      </c>
      <c r="K3789">
        <f>IF(ISNUMBER(SEARCH("Cabriolet",porsche_data[[#This Row],[Body]])),1,0)</f>
        <v>0</v>
      </c>
      <c r="L3789" t="s">
        <v>44</v>
      </c>
      <c r="N3789" t="s">
        <v>4310</v>
      </c>
      <c r="O3789" t="str">
        <f>IF(ISNUMBER(SEARCH("km",porsche_data[[#This Row],[Mileage0]])),porsche_data[[#This Row],[Mileage0]],"")</f>
        <v>17764 km</v>
      </c>
      <c r="P3789" t="s">
        <v>922</v>
      </c>
      <c r="R3789" t="s">
        <v>39</v>
      </c>
      <c r="T3789" t="s">
        <v>20</v>
      </c>
      <c r="U3789" t="s">
        <v>21</v>
      </c>
      <c r="V3789">
        <f>IF(porsche_data[[#This Row],[Transmission]]="Automatic",1,0)</f>
        <v>0</v>
      </c>
      <c r="W3789">
        <f>IF(porsche_data[[#This Row],[Transmission]]="PDK",1,0)</f>
        <v>0</v>
      </c>
      <c r="X3789" t="s">
        <v>22</v>
      </c>
      <c r="Y3789">
        <f>IF(porsche_data[[#This Row],[Drive]]="Rear drive",0,1)</f>
        <v>0</v>
      </c>
      <c r="Z3789" t="s">
        <v>23</v>
      </c>
      <c r="AA3789" t="s">
        <v>250</v>
      </c>
      <c r="AB3789">
        <f>IF(OR(porsche_data[[#This Row],[Interior Color]]="Black",porsche_data[[#This Row],[Interior Color]]="Beige",porsche_data[[#This Row],[Interior Color]]="Brown",porsche_data[[#This Row],[Interior Color]]="Grey"),0,1)</f>
        <v>0</v>
      </c>
      <c r="AC3789" t="s">
        <v>116</v>
      </c>
      <c r="AD37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90" spans="1:30" hidden="1" x14ac:dyDescent="0.2">
      <c r="A3790" t="s">
        <v>1923</v>
      </c>
      <c r="C3790" t="e">
        <f>ABS((porsche_data[[#This Row],[Price]]-#REF!)/#REF!)</f>
        <v>#REF!</v>
      </c>
      <c r="D3790" t="s">
        <v>286</v>
      </c>
      <c r="E3790" t="s">
        <v>2866</v>
      </c>
      <c r="F3790">
        <f>IF(OR(ISNUMBER(SEARCH(" 4S",porsche_data[[#This Row],[Model]])), ISNUMBER(SEARCH(" S",porsche_data[[#This Row],[Model]]))),1,0)</f>
        <v>0</v>
      </c>
      <c r="G3790">
        <f>IF(ISNUMBER(SEARCH("Turbo",porsche_data[[#This Row],[Model]])),1,0)</f>
        <v>0</v>
      </c>
      <c r="H3790">
        <f>IF(ISNUMBER(SEARCH("GT",porsche_data[[#This Row],[Model]])),1,0)</f>
        <v>1</v>
      </c>
      <c r="I3790">
        <f>IF(ISNUMBER(SEARCH("RS",porsche_data[[#This Row],[Model]])),1,0)</f>
        <v>1</v>
      </c>
      <c r="J3790">
        <f>IF(ISNUMBER(SEARCH("Targa",porsche_data[[#This Row],[Body]])),1,0)</f>
        <v>0</v>
      </c>
      <c r="K3790">
        <f>IF(ISNUMBER(SEARCH("Cabriolet",porsche_data[[#This Row],[Body]])),1,0)</f>
        <v>0</v>
      </c>
      <c r="L3790" t="s">
        <v>316</v>
      </c>
      <c r="N3790" t="s">
        <v>4745</v>
      </c>
      <c r="O3790" t="str">
        <f>IF(ISNUMBER(SEARCH("km",porsche_data[[#This Row],[Mileage0]])),porsche_data[[#This Row],[Mileage0]],"")</f>
        <v>5995 km</v>
      </c>
      <c r="P3790" t="s">
        <v>141</v>
      </c>
      <c r="R3790" t="s">
        <v>88</v>
      </c>
      <c r="T3790" t="s">
        <v>20</v>
      </c>
      <c r="U3790" t="s">
        <v>21</v>
      </c>
      <c r="V3790">
        <f>IF(porsche_data[[#This Row],[Transmission]]="Automatic",1,0)</f>
        <v>0</v>
      </c>
      <c r="W3790">
        <f>IF(porsche_data[[#This Row],[Transmission]]="PDK",1,0)</f>
        <v>0</v>
      </c>
      <c r="X3790" t="s">
        <v>22</v>
      </c>
      <c r="Y3790">
        <f>IF(porsche_data[[#This Row],[Drive]]="Rear drive",0,1)</f>
        <v>0</v>
      </c>
      <c r="Z3790" t="s">
        <v>23</v>
      </c>
      <c r="AA3790" t="s">
        <v>24</v>
      </c>
      <c r="AB3790">
        <f>IF(OR(porsche_data[[#This Row],[Interior Color]]="Black",porsche_data[[#This Row],[Interior Color]]="Beige",porsche_data[[#This Row],[Interior Color]]="Brown",porsche_data[[#This Row],[Interior Color]]="Grey"),0,1)</f>
        <v>0</v>
      </c>
      <c r="AC3790" t="s">
        <v>61</v>
      </c>
      <c r="AD37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91" spans="1:30" x14ac:dyDescent="0.2">
      <c r="A3791" t="s">
        <v>33</v>
      </c>
      <c r="B3791">
        <v>64900</v>
      </c>
      <c r="C3791">
        <f>ABS((porsche_data[[#This Row],[Price]]-AVERAGE(B3723:B8178))/_xlfn.STDEV.P(B3723:B8178))</f>
        <v>1.1550746011543365</v>
      </c>
      <c r="D3791" t="s">
        <v>294</v>
      </c>
      <c r="E3791" t="s">
        <v>407</v>
      </c>
      <c r="F3791">
        <f>IF(OR(ISNUMBER(SEARCH(" 4S",porsche_data[[#This Row],[Model]])), ISNUMBER(SEARCH(" S",porsche_data[[#This Row],[Model]]))),1,0)</f>
        <v>1</v>
      </c>
      <c r="G3791">
        <f>IF(ISNUMBER(SEARCH("Turbo",porsche_data[[#This Row],[Model]])),1,0)</f>
        <v>0</v>
      </c>
      <c r="H3791">
        <f>IF(ISNUMBER(SEARCH("GT",porsche_data[[#This Row],[Model]])),1,0)</f>
        <v>0</v>
      </c>
      <c r="I3791">
        <f>IF(ISNUMBER(SEARCH("RS",porsche_data[[#This Row],[Model]])),1,0)</f>
        <v>0</v>
      </c>
      <c r="J3791">
        <f>IF(ISNUMBER(SEARCH("Targa",porsche_data[[#This Row],[Body]])),1,0)</f>
        <v>0</v>
      </c>
      <c r="K3791">
        <f>IF(ISNUMBER(SEARCH("Cabriolet",porsche_data[[#This Row],[Body]])),1,0)</f>
        <v>0</v>
      </c>
      <c r="L3791" t="s">
        <v>44</v>
      </c>
      <c r="M3791">
        <v>997</v>
      </c>
      <c r="N3791" t="s">
        <v>2536</v>
      </c>
      <c r="O3791" s="3">
        <f>1*(LEFT(porsche_data[[#This Row],[Mileage0]],FIND(" ",porsche_data[[#This Row],[Mileage0]])-1))</f>
        <v>97400</v>
      </c>
      <c r="P3791" t="s">
        <v>182</v>
      </c>
      <c r="Q3791">
        <v>385</v>
      </c>
      <c r="R3791" t="s">
        <v>88</v>
      </c>
      <c r="S3791">
        <f>1*(LEFT(porsche_data[[#This Row],[Cylinder Capacity]],FIND(" ",porsche_data[[#This Row],[Cylinder Capacity]])-1))</f>
        <v>3.8</v>
      </c>
      <c r="T3791" t="s">
        <v>20</v>
      </c>
      <c r="U3791" t="s">
        <v>21</v>
      </c>
      <c r="V3791">
        <f>IF(porsche_data[[#This Row],[Transmission]]="Automatic",1,0)</f>
        <v>0</v>
      </c>
      <c r="W3791">
        <f>IF(porsche_data[[#This Row],[Transmission]]="PDK",1,0)</f>
        <v>0</v>
      </c>
      <c r="X3791" t="s">
        <v>22</v>
      </c>
      <c r="Y3791">
        <f>IF(porsche_data[[#This Row],[Drive]]="Rear drive",0,1)</f>
        <v>0</v>
      </c>
      <c r="Z3791" t="s">
        <v>23</v>
      </c>
      <c r="AA3791" t="s">
        <v>308</v>
      </c>
      <c r="AB3791">
        <f>IF(OR(porsche_data[[#This Row],[Interior Color]]="Black",porsche_data[[#This Row],[Interior Color]]="Beige",porsche_data[[#This Row],[Interior Color]]="Brown",porsche_data[[#This Row],[Interior Color]]="Grey"),0,1)</f>
        <v>1</v>
      </c>
      <c r="AC3791" t="s">
        <v>99</v>
      </c>
      <c r="AD37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92" spans="1:30" hidden="1" x14ac:dyDescent="0.2">
      <c r="A3792" t="s">
        <v>4746</v>
      </c>
      <c r="C3792" t="e">
        <f>ABS((porsche_data[[#This Row],[Price]]-#REF!)/#REF!)</f>
        <v>#REF!</v>
      </c>
      <c r="D3792" t="s">
        <v>823</v>
      </c>
      <c r="E3792" t="s">
        <v>226</v>
      </c>
      <c r="F3792">
        <f>IF(OR(ISNUMBER(SEARCH(" 4S",porsche_data[[#This Row],[Model]])), ISNUMBER(SEARCH(" S",porsche_data[[#This Row],[Model]]))),1,0)</f>
        <v>0</v>
      </c>
      <c r="G3792">
        <f>IF(ISNUMBER(SEARCH("Turbo",porsche_data[[#This Row],[Model]])),1,0)</f>
        <v>0</v>
      </c>
      <c r="H3792">
        <f>IF(ISNUMBER(SEARCH("GT",porsche_data[[#This Row],[Model]])),1,0)</f>
        <v>0</v>
      </c>
      <c r="I3792">
        <f>IF(ISNUMBER(SEARCH("RS",porsche_data[[#This Row],[Model]])),1,0)</f>
        <v>0</v>
      </c>
      <c r="J3792">
        <f>IF(ISNUMBER(SEARCH("Targa",porsche_data[[#This Row],[Body]])),1,0)</f>
        <v>0</v>
      </c>
      <c r="K3792">
        <f>IF(ISNUMBER(SEARCH("Cabriolet",porsche_data[[#This Row],[Body]])),1,0)</f>
        <v>0</v>
      </c>
      <c r="L3792" t="s">
        <v>44</v>
      </c>
      <c r="N3792" t="s">
        <v>4747</v>
      </c>
      <c r="O3792" t="str">
        <f>IF(ISNUMBER(SEARCH("km",porsche_data[[#This Row],[Mileage0]])),porsche_data[[#This Row],[Mileage0]],"")</f>
        <v>48084 km</v>
      </c>
      <c r="P3792" t="s">
        <v>848</v>
      </c>
      <c r="R3792" t="s">
        <v>270</v>
      </c>
      <c r="T3792" t="s">
        <v>20</v>
      </c>
      <c r="U3792" t="s">
        <v>21</v>
      </c>
      <c r="V3792">
        <f>IF(porsche_data[[#This Row],[Transmission]]="Automatic",1,0)</f>
        <v>0</v>
      </c>
      <c r="W3792">
        <f>IF(porsche_data[[#This Row],[Transmission]]="PDK",1,0)</f>
        <v>0</v>
      </c>
      <c r="X3792" t="s">
        <v>22</v>
      </c>
      <c r="Y3792">
        <f>IF(porsche_data[[#This Row],[Drive]]="Rear drive",0,1)</f>
        <v>0</v>
      </c>
      <c r="Z3792" t="s">
        <v>23</v>
      </c>
      <c r="AA3792" t="s">
        <v>24</v>
      </c>
      <c r="AB3792">
        <f>IF(OR(porsche_data[[#This Row],[Interior Color]]="Black",porsche_data[[#This Row],[Interior Color]]="Beige",porsche_data[[#This Row],[Interior Color]]="Brown",porsche_data[[#This Row],[Interior Color]]="Grey"),0,1)</f>
        <v>0</v>
      </c>
      <c r="AC3792" t="s">
        <v>61</v>
      </c>
      <c r="AD37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93" spans="1:30" hidden="1" x14ac:dyDescent="0.2">
      <c r="A3793" t="s">
        <v>4748</v>
      </c>
      <c r="C3793" t="e">
        <f>ABS((porsche_data[[#This Row],[Price]]-#REF!)/#REF!)</f>
        <v>#REF!</v>
      </c>
      <c r="D3793" t="s">
        <v>473</v>
      </c>
      <c r="E3793" t="s">
        <v>4749</v>
      </c>
      <c r="F3793">
        <f>IF(OR(ISNUMBER(SEARCH(" 4S",porsche_data[[#This Row],[Model]])), ISNUMBER(SEARCH(" S",porsche_data[[#This Row],[Model]]))),1,0)</f>
        <v>0</v>
      </c>
      <c r="G3793">
        <f>IF(ISNUMBER(SEARCH("Turbo",porsche_data[[#This Row],[Model]])),1,0)</f>
        <v>0</v>
      </c>
      <c r="H3793">
        <f>IF(ISNUMBER(SEARCH("GT",porsche_data[[#This Row],[Model]])),1,0)</f>
        <v>1</v>
      </c>
      <c r="I3793">
        <f>IF(ISNUMBER(SEARCH("RS",porsche_data[[#This Row],[Model]])),1,0)</f>
        <v>0</v>
      </c>
      <c r="J3793">
        <f>IF(ISNUMBER(SEARCH("Targa",porsche_data[[#This Row],[Body]])),1,0)</f>
        <v>0</v>
      </c>
      <c r="K3793">
        <f>IF(ISNUMBER(SEARCH("Cabriolet",porsche_data[[#This Row],[Body]])),1,0)</f>
        <v>0</v>
      </c>
      <c r="L3793" t="s">
        <v>44</v>
      </c>
      <c r="N3793" t="s">
        <v>4750</v>
      </c>
      <c r="O3793" t="str">
        <f>IF(ISNUMBER(SEARCH("km",porsche_data[[#This Row],[Mileage0]])),porsche_data[[#This Row],[Mileage0]],"")</f>
        <v/>
      </c>
      <c r="P3793" t="s">
        <v>4751</v>
      </c>
      <c r="R3793" t="s">
        <v>19</v>
      </c>
      <c r="T3793" t="s">
        <v>232</v>
      </c>
      <c r="U3793" t="s">
        <v>21</v>
      </c>
      <c r="V3793">
        <f>IF(porsche_data[[#This Row],[Transmission]]="Automatic",1,0)</f>
        <v>0</v>
      </c>
      <c r="W3793">
        <f>IF(porsche_data[[#This Row],[Transmission]]="PDK",1,0)</f>
        <v>0</v>
      </c>
      <c r="X3793" t="s">
        <v>46</v>
      </c>
      <c r="Y3793">
        <f>IF(porsche_data[[#This Row],[Drive]]="Rear drive",0,1)</f>
        <v>1</v>
      </c>
      <c r="Z3793" t="s">
        <v>23</v>
      </c>
      <c r="AA3793" t="s">
        <v>32</v>
      </c>
      <c r="AB3793">
        <f>IF(OR(porsche_data[[#This Row],[Interior Color]]="Black",porsche_data[[#This Row],[Interior Color]]="Beige",porsche_data[[#This Row],[Interior Color]]="Brown",porsche_data[[#This Row],[Interior Color]]="Grey"),0,1)</f>
        <v>0</v>
      </c>
      <c r="AC3793" t="s">
        <v>99</v>
      </c>
      <c r="AD37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94" spans="1:30" hidden="1" x14ac:dyDescent="0.2">
      <c r="A3794" t="s">
        <v>3919</v>
      </c>
      <c r="C3794" t="e">
        <f>ABS((porsche_data[[#This Row],[Price]]-#REF!)/#REF!)</f>
        <v>#REF!</v>
      </c>
      <c r="D3794" t="s">
        <v>645</v>
      </c>
      <c r="E3794" t="s">
        <v>655</v>
      </c>
      <c r="F3794">
        <f>IF(OR(ISNUMBER(SEARCH(" 4S",porsche_data[[#This Row],[Model]])), ISNUMBER(SEARCH(" S",porsche_data[[#This Row],[Model]]))),1,0)</f>
        <v>1</v>
      </c>
      <c r="G3794">
        <f>IF(ISNUMBER(SEARCH("Turbo",porsche_data[[#This Row],[Model]])),1,0)</f>
        <v>0</v>
      </c>
      <c r="H3794">
        <f>IF(ISNUMBER(SEARCH("GT",porsche_data[[#This Row],[Model]])),1,0)</f>
        <v>0</v>
      </c>
      <c r="I3794">
        <f>IF(ISNUMBER(SEARCH("RS",porsche_data[[#This Row],[Model]])),1,0)</f>
        <v>0</v>
      </c>
      <c r="J3794">
        <f>IF(ISNUMBER(SEARCH("Targa",porsche_data[[#This Row],[Body]])),1,0)</f>
        <v>1</v>
      </c>
      <c r="K3794">
        <f>IF(ISNUMBER(SEARCH("Cabriolet",porsche_data[[#This Row],[Body]])),1,0)</f>
        <v>0</v>
      </c>
      <c r="L3794" t="s">
        <v>36</v>
      </c>
      <c r="N3794" t="s">
        <v>3920</v>
      </c>
      <c r="O3794" t="str">
        <f>IF(ISNUMBER(SEARCH("km",porsche_data[[#This Row],[Mileage0]])),porsche_data[[#This Row],[Mileage0]],"")</f>
        <v>13140 km</v>
      </c>
      <c r="P3794" t="s">
        <v>1455</v>
      </c>
      <c r="R3794" t="s">
        <v>67</v>
      </c>
      <c r="T3794" t="s">
        <v>20</v>
      </c>
      <c r="U3794" t="s">
        <v>21</v>
      </c>
      <c r="V3794">
        <f>IF(porsche_data[[#This Row],[Transmission]]="Automatic",1,0)</f>
        <v>0</v>
      </c>
      <c r="W3794">
        <f>IF(porsche_data[[#This Row],[Transmission]]="PDK",1,0)</f>
        <v>0</v>
      </c>
      <c r="X3794" t="s">
        <v>22</v>
      </c>
      <c r="Y3794">
        <f>IF(porsche_data[[#This Row],[Drive]]="Rear drive",0,1)</f>
        <v>0</v>
      </c>
      <c r="Z3794" t="s">
        <v>23</v>
      </c>
      <c r="AA3794" t="s">
        <v>250</v>
      </c>
      <c r="AB3794">
        <f>IF(OR(porsche_data[[#This Row],[Interior Color]]="Black",porsche_data[[#This Row],[Interior Color]]="Beige",porsche_data[[#This Row],[Interior Color]]="Brown",porsche_data[[#This Row],[Interior Color]]="Grey"),0,1)</f>
        <v>0</v>
      </c>
      <c r="AC3794" t="s">
        <v>54</v>
      </c>
      <c r="AD37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95" spans="1:30" hidden="1" x14ac:dyDescent="0.2">
      <c r="A3795" t="s">
        <v>4746</v>
      </c>
      <c r="C3795" t="e">
        <f>ABS((porsche_data[[#This Row],[Price]]-#REF!)/#REF!)</f>
        <v>#REF!</v>
      </c>
      <c r="D3795" t="s">
        <v>823</v>
      </c>
      <c r="E3795" t="s">
        <v>226</v>
      </c>
      <c r="F3795">
        <f>IF(OR(ISNUMBER(SEARCH(" 4S",porsche_data[[#This Row],[Model]])), ISNUMBER(SEARCH(" S",porsche_data[[#This Row],[Model]]))),1,0)</f>
        <v>0</v>
      </c>
      <c r="G3795">
        <f>IF(ISNUMBER(SEARCH("Turbo",porsche_data[[#This Row],[Model]])),1,0)</f>
        <v>0</v>
      </c>
      <c r="H3795">
        <f>IF(ISNUMBER(SEARCH("GT",porsche_data[[#This Row],[Model]])),1,0)</f>
        <v>0</v>
      </c>
      <c r="I3795">
        <f>IF(ISNUMBER(SEARCH("RS",porsche_data[[#This Row],[Model]])),1,0)</f>
        <v>0</v>
      </c>
      <c r="J3795">
        <f>IF(ISNUMBER(SEARCH("Targa",porsche_data[[#This Row],[Body]])),1,0)</f>
        <v>0</v>
      </c>
      <c r="K3795">
        <f>IF(ISNUMBER(SEARCH("Cabriolet",porsche_data[[#This Row],[Body]])),1,0)</f>
        <v>0</v>
      </c>
      <c r="L3795" t="s">
        <v>44</v>
      </c>
      <c r="N3795" t="s">
        <v>4747</v>
      </c>
      <c r="O3795" t="str">
        <f>IF(ISNUMBER(SEARCH("km",porsche_data[[#This Row],[Mileage0]])),porsche_data[[#This Row],[Mileage0]],"")</f>
        <v>48084 km</v>
      </c>
      <c r="P3795" t="s">
        <v>848</v>
      </c>
      <c r="R3795" t="s">
        <v>270</v>
      </c>
      <c r="T3795" t="s">
        <v>20</v>
      </c>
      <c r="U3795" t="s">
        <v>21</v>
      </c>
      <c r="V3795">
        <f>IF(porsche_data[[#This Row],[Transmission]]="Automatic",1,0)</f>
        <v>0</v>
      </c>
      <c r="W3795">
        <f>IF(porsche_data[[#This Row],[Transmission]]="PDK",1,0)</f>
        <v>0</v>
      </c>
      <c r="X3795" t="s">
        <v>22</v>
      </c>
      <c r="Y3795">
        <f>IF(porsche_data[[#This Row],[Drive]]="Rear drive",0,1)</f>
        <v>0</v>
      </c>
      <c r="Z3795" t="s">
        <v>23</v>
      </c>
      <c r="AA3795" t="s">
        <v>24</v>
      </c>
      <c r="AB3795">
        <f>IF(OR(porsche_data[[#This Row],[Interior Color]]="Black",porsche_data[[#This Row],[Interior Color]]="Beige",porsche_data[[#This Row],[Interior Color]]="Brown",porsche_data[[#This Row],[Interior Color]]="Grey"),0,1)</f>
        <v>0</v>
      </c>
      <c r="AC3795" t="s">
        <v>61</v>
      </c>
      <c r="AD37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96" spans="1:30" hidden="1" x14ac:dyDescent="0.2">
      <c r="A3796" t="s">
        <v>4748</v>
      </c>
      <c r="C3796" t="e">
        <f>ABS((porsche_data[[#This Row],[Price]]-#REF!)/#REF!)</f>
        <v>#REF!</v>
      </c>
      <c r="D3796" t="s">
        <v>473</v>
      </c>
      <c r="E3796" t="s">
        <v>4749</v>
      </c>
      <c r="F3796">
        <f>IF(OR(ISNUMBER(SEARCH(" 4S",porsche_data[[#This Row],[Model]])), ISNUMBER(SEARCH(" S",porsche_data[[#This Row],[Model]]))),1,0)</f>
        <v>0</v>
      </c>
      <c r="G3796">
        <f>IF(ISNUMBER(SEARCH("Turbo",porsche_data[[#This Row],[Model]])),1,0)</f>
        <v>0</v>
      </c>
      <c r="H3796">
        <f>IF(ISNUMBER(SEARCH("GT",porsche_data[[#This Row],[Model]])),1,0)</f>
        <v>1</v>
      </c>
      <c r="I3796">
        <f>IF(ISNUMBER(SEARCH("RS",porsche_data[[#This Row],[Model]])),1,0)</f>
        <v>0</v>
      </c>
      <c r="J3796">
        <f>IF(ISNUMBER(SEARCH("Targa",porsche_data[[#This Row],[Body]])),1,0)</f>
        <v>0</v>
      </c>
      <c r="K3796">
        <f>IF(ISNUMBER(SEARCH("Cabriolet",porsche_data[[#This Row],[Body]])),1,0)</f>
        <v>0</v>
      </c>
      <c r="L3796" t="s">
        <v>44</v>
      </c>
      <c r="N3796" t="s">
        <v>4750</v>
      </c>
      <c r="O3796" t="str">
        <f>IF(ISNUMBER(SEARCH("km",porsche_data[[#This Row],[Mileage0]])),porsche_data[[#This Row],[Mileage0]],"")</f>
        <v/>
      </c>
      <c r="P3796" t="s">
        <v>4751</v>
      </c>
      <c r="R3796" t="s">
        <v>19</v>
      </c>
      <c r="T3796" t="s">
        <v>232</v>
      </c>
      <c r="U3796" t="s">
        <v>21</v>
      </c>
      <c r="V3796">
        <f>IF(porsche_data[[#This Row],[Transmission]]="Automatic",1,0)</f>
        <v>0</v>
      </c>
      <c r="W3796">
        <f>IF(porsche_data[[#This Row],[Transmission]]="PDK",1,0)</f>
        <v>0</v>
      </c>
      <c r="X3796" t="s">
        <v>46</v>
      </c>
      <c r="Y3796">
        <f>IF(porsche_data[[#This Row],[Drive]]="Rear drive",0,1)</f>
        <v>1</v>
      </c>
      <c r="Z3796" t="s">
        <v>23</v>
      </c>
      <c r="AA3796" t="s">
        <v>32</v>
      </c>
      <c r="AB3796">
        <f>IF(OR(porsche_data[[#This Row],[Interior Color]]="Black",porsche_data[[#This Row],[Interior Color]]="Beige",porsche_data[[#This Row],[Interior Color]]="Brown",porsche_data[[#This Row],[Interior Color]]="Grey"),0,1)</f>
        <v>0</v>
      </c>
      <c r="AC3796" t="s">
        <v>99</v>
      </c>
      <c r="AD37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97" spans="1:30" x14ac:dyDescent="0.2">
      <c r="A3797" t="s">
        <v>33</v>
      </c>
      <c r="B3797">
        <v>64900</v>
      </c>
      <c r="C3797">
        <f>ABS((porsche_data[[#This Row],[Price]]-AVERAGE(B3729:B8184))/_xlfn.STDEV.P(B3729:B8184))</f>
        <v>1.1736868995682481</v>
      </c>
      <c r="D3797" t="s">
        <v>143</v>
      </c>
      <c r="E3797" t="s">
        <v>407</v>
      </c>
      <c r="F3797">
        <f>IF(OR(ISNUMBER(SEARCH(" 4S",porsche_data[[#This Row],[Model]])), ISNUMBER(SEARCH(" S",porsche_data[[#This Row],[Model]]))),1,0)</f>
        <v>1</v>
      </c>
      <c r="G3797">
        <f>IF(ISNUMBER(SEARCH("Turbo",porsche_data[[#This Row],[Model]])),1,0)</f>
        <v>0</v>
      </c>
      <c r="H3797">
        <f>IF(ISNUMBER(SEARCH("GT",porsche_data[[#This Row],[Model]])),1,0)</f>
        <v>0</v>
      </c>
      <c r="I3797">
        <f>IF(ISNUMBER(SEARCH("RS",porsche_data[[#This Row],[Model]])),1,0)</f>
        <v>0</v>
      </c>
      <c r="J3797">
        <f>IF(ISNUMBER(SEARCH("Targa",porsche_data[[#This Row],[Body]])),1,0)</f>
        <v>0</v>
      </c>
      <c r="K3797">
        <f>IF(ISNUMBER(SEARCH("Cabriolet",porsche_data[[#This Row],[Body]])),1,0)</f>
        <v>0</v>
      </c>
      <c r="L3797" t="s">
        <v>44</v>
      </c>
      <c r="M3797">
        <v>997</v>
      </c>
      <c r="N3797" t="s">
        <v>5074</v>
      </c>
      <c r="O3797" s="3">
        <f>1*(LEFT(porsche_data[[#This Row],[Mileage0]],FIND(" ",porsche_data[[#This Row],[Mileage0]])-1))</f>
        <v>172243</v>
      </c>
      <c r="P3797" t="s">
        <v>297</v>
      </c>
      <c r="Q3797">
        <v>355</v>
      </c>
      <c r="R3797" t="s">
        <v>88</v>
      </c>
      <c r="S3797">
        <f>1*(LEFT(porsche_data[[#This Row],[Cylinder Capacity]],FIND(" ",porsche_data[[#This Row],[Cylinder Capacity]])-1))</f>
        <v>3.8</v>
      </c>
      <c r="T3797" t="s">
        <v>20</v>
      </c>
      <c r="U3797" t="s">
        <v>53</v>
      </c>
      <c r="V3797">
        <f>IF(porsche_data[[#This Row],[Transmission]]="Automatic",1,0)</f>
        <v>1</v>
      </c>
      <c r="W3797">
        <f>IF(porsche_data[[#This Row],[Transmission]]="PDK",1,0)</f>
        <v>0</v>
      </c>
      <c r="X3797" t="s">
        <v>22</v>
      </c>
      <c r="Y3797">
        <f>IF(porsche_data[[#This Row],[Drive]]="Rear drive",0,1)</f>
        <v>0</v>
      </c>
      <c r="Z3797" t="s">
        <v>23</v>
      </c>
      <c r="AA3797" t="s">
        <v>24</v>
      </c>
      <c r="AB3797">
        <f>IF(OR(porsche_data[[#This Row],[Interior Color]]="Black",porsche_data[[#This Row],[Interior Color]]="Beige",porsche_data[[#This Row],[Interior Color]]="Brown",porsche_data[[#This Row],[Interior Color]]="Grey"),0,1)</f>
        <v>0</v>
      </c>
      <c r="AC3797" t="s">
        <v>116</v>
      </c>
      <c r="AD37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798" spans="1:30" hidden="1" x14ac:dyDescent="0.2">
      <c r="A3798" t="s">
        <v>335</v>
      </c>
      <c r="C3798" t="e">
        <f>ABS((porsche_data[[#This Row],[Price]]-#REF!)/#REF!)</f>
        <v>#REF!</v>
      </c>
      <c r="D3798" t="s">
        <v>874</v>
      </c>
      <c r="E3798" t="s">
        <v>508</v>
      </c>
      <c r="F3798">
        <f>IF(OR(ISNUMBER(SEARCH(" 4S",porsche_data[[#This Row],[Model]])), ISNUMBER(SEARCH(" S",porsche_data[[#This Row],[Model]]))),1,0)</f>
        <v>1</v>
      </c>
      <c r="G3798">
        <f>IF(ISNUMBER(SEARCH("Turbo",porsche_data[[#This Row],[Model]])),1,0)</f>
        <v>0</v>
      </c>
      <c r="H3798">
        <f>IF(ISNUMBER(SEARCH("GT",porsche_data[[#This Row],[Model]])),1,0)</f>
        <v>0</v>
      </c>
      <c r="I3798">
        <f>IF(ISNUMBER(SEARCH("RS",porsche_data[[#This Row],[Model]])),1,0)</f>
        <v>0</v>
      </c>
      <c r="J3798">
        <f>IF(ISNUMBER(SEARCH("Targa",porsche_data[[#This Row],[Body]])),1,0)</f>
        <v>0</v>
      </c>
      <c r="K3798">
        <f>IF(ISNUMBER(SEARCH("Cabriolet",porsche_data[[#This Row],[Body]])),1,0)</f>
        <v>0</v>
      </c>
      <c r="L3798" t="s">
        <v>108</v>
      </c>
      <c r="N3798" t="s">
        <v>4754</v>
      </c>
      <c r="O3798" t="str">
        <f>IF(ISNUMBER(SEARCH("km",porsche_data[[#This Row],[Mileage0]])),porsche_data[[#This Row],[Mileage0]],"")</f>
        <v>18400 km</v>
      </c>
      <c r="P3798" t="s">
        <v>1709</v>
      </c>
      <c r="R3798" t="s">
        <v>88</v>
      </c>
      <c r="T3798" t="s">
        <v>20</v>
      </c>
      <c r="U3798" t="s">
        <v>21</v>
      </c>
      <c r="V3798">
        <f>IF(porsche_data[[#This Row],[Transmission]]="Automatic",1,0)</f>
        <v>0</v>
      </c>
      <c r="W3798">
        <f>IF(porsche_data[[#This Row],[Transmission]]="PDK",1,0)</f>
        <v>0</v>
      </c>
      <c r="X3798" t="s">
        <v>22</v>
      </c>
      <c r="Y3798">
        <f>IF(porsche_data[[#This Row],[Drive]]="Rear drive",0,1)</f>
        <v>0</v>
      </c>
      <c r="Z3798" t="s">
        <v>23</v>
      </c>
      <c r="AA3798" t="s">
        <v>24</v>
      </c>
      <c r="AB3798">
        <f>IF(OR(porsche_data[[#This Row],[Interior Color]]="Black",porsche_data[[#This Row],[Interior Color]]="Beige",porsche_data[[#This Row],[Interior Color]]="Brown",porsche_data[[#This Row],[Interior Color]]="Grey"),0,1)</f>
        <v>0</v>
      </c>
      <c r="AC3798" t="s">
        <v>61</v>
      </c>
      <c r="AD37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799" spans="1:30" hidden="1" x14ac:dyDescent="0.2">
      <c r="A3799" t="s">
        <v>25</v>
      </c>
      <c r="C3799" t="e">
        <f>ABS((porsche_data[[#This Row],[Price]]-#REF!)/#REF!)</f>
        <v>#REF!</v>
      </c>
      <c r="D3799" t="s">
        <v>25</v>
      </c>
      <c r="E3799" t="s">
        <v>25</v>
      </c>
      <c r="F3799">
        <f>IF(OR(ISNUMBER(SEARCH(" 4S",porsche_data[[#This Row],[Model]])), ISNUMBER(SEARCH(" S",porsche_data[[#This Row],[Model]]))),1,0)</f>
        <v>0</v>
      </c>
      <c r="G3799">
        <f>IF(ISNUMBER(SEARCH("Turbo",porsche_data[[#This Row],[Model]])),1,0)</f>
        <v>0</v>
      </c>
      <c r="H3799">
        <f>IF(ISNUMBER(SEARCH("GT",porsche_data[[#This Row],[Model]])),1,0)</f>
        <v>0</v>
      </c>
      <c r="I3799">
        <f>IF(ISNUMBER(SEARCH("RS",porsche_data[[#This Row],[Model]])),1,0)</f>
        <v>0</v>
      </c>
      <c r="J3799">
        <f>IF(ISNUMBER(SEARCH("Targa",porsche_data[[#This Row],[Body]])),1,0)</f>
        <v>0</v>
      </c>
      <c r="K3799">
        <f>IF(ISNUMBER(SEARCH("Cabriolet",porsche_data[[#This Row],[Body]])),1,0)</f>
        <v>0</v>
      </c>
      <c r="L3799" t="s">
        <v>25</v>
      </c>
      <c r="N3799" t="s">
        <v>25</v>
      </c>
      <c r="O3799" t="str">
        <f>IF(ISNUMBER(SEARCH("km",porsche_data[[#This Row],[Mileage0]])),porsche_data[[#This Row],[Mileage0]],"")</f>
        <v/>
      </c>
      <c r="P3799" t="s">
        <v>25</v>
      </c>
      <c r="R3799" t="s">
        <v>25</v>
      </c>
      <c r="T3799" t="s">
        <v>25</v>
      </c>
      <c r="U3799" t="s">
        <v>25</v>
      </c>
      <c r="V3799">
        <f>IF(porsche_data[[#This Row],[Transmission]]="Automatic",1,0)</f>
        <v>0</v>
      </c>
      <c r="W3799">
        <f>IF(porsche_data[[#This Row],[Transmission]]="PDK",1,0)</f>
        <v>0</v>
      </c>
      <c r="X3799" t="s">
        <v>25</v>
      </c>
      <c r="Y3799">
        <f>IF(porsche_data[[#This Row],[Drive]]="Rear drive",0,1)</f>
        <v>1</v>
      </c>
      <c r="Z3799" t="s">
        <v>25</v>
      </c>
      <c r="AA3799" t="s">
        <v>25</v>
      </c>
      <c r="AB3799">
        <f>IF(OR(porsche_data[[#This Row],[Interior Color]]="Black",porsche_data[[#This Row],[Interior Color]]="Beige",porsche_data[[#This Row],[Interior Color]]="Brown",porsche_data[[#This Row],[Interior Color]]="Grey"),0,1)</f>
        <v>1</v>
      </c>
      <c r="AC3799" t="s">
        <v>25</v>
      </c>
      <c r="AD37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00" spans="1:30" x14ac:dyDescent="0.2">
      <c r="A3800" t="s">
        <v>48</v>
      </c>
      <c r="B3800">
        <v>64800</v>
      </c>
      <c r="C3800">
        <f>ABS((porsche_data[[#This Row],[Price]]-AVERAGE(B3732:B8187))/_xlfn.STDEV.P(B3732:B8187))</f>
        <v>1.1693935032314051</v>
      </c>
      <c r="D3800" t="s">
        <v>49</v>
      </c>
      <c r="E3800" t="s">
        <v>50</v>
      </c>
      <c r="F3800">
        <f>IF(OR(ISNUMBER(SEARCH(" 4S",porsche_data[[#This Row],[Model]])), ISNUMBER(SEARCH(" S",porsche_data[[#This Row],[Model]]))),1,0)</f>
        <v>0</v>
      </c>
      <c r="G3800">
        <f>IF(ISNUMBER(SEARCH("Turbo",porsche_data[[#This Row],[Model]])),1,0)</f>
        <v>0</v>
      </c>
      <c r="H3800">
        <f>IF(ISNUMBER(SEARCH("GT",porsche_data[[#This Row],[Model]])),1,0)</f>
        <v>0</v>
      </c>
      <c r="I3800">
        <f>IF(ISNUMBER(SEARCH("RS",porsche_data[[#This Row],[Model]])),1,0)</f>
        <v>0</v>
      </c>
      <c r="J3800">
        <f>IF(ISNUMBER(SEARCH("Targa",porsche_data[[#This Row],[Body]])),1,0)</f>
        <v>0</v>
      </c>
      <c r="K3800">
        <f>IF(ISNUMBER(SEARCH("Cabriolet",porsche_data[[#This Row],[Body]])),1,0)</f>
        <v>1</v>
      </c>
      <c r="L3800" t="s">
        <v>16</v>
      </c>
      <c r="M3800">
        <v>993</v>
      </c>
      <c r="N3800" t="s">
        <v>51</v>
      </c>
      <c r="O3800" s="3">
        <f>1*(LEFT(porsche_data[[#This Row],[Mileage0]],FIND(" ",porsche_data[[#This Row],[Mileage0]])-1))</f>
        <v>176640</v>
      </c>
      <c r="P3800" t="s">
        <v>52</v>
      </c>
      <c r="Q3800">
        <v>272</v>
      </c>
      <c r="R3800" t="s">
        <v>19</v>
      </c>
      <c r="S3800">
        <f>1*(LEFT(porsche_data[[#This Row],[Cylinder Capacity]],FIND(" ",porsche_data[[#This Row],[Cylinder Capacity]])-1))</f>
        <v>3.6</v>
      </c>
      <c r="T3800" t="s">
        <v>20</v>
      </c>
      <c r="U3800" t="s">
        <v>53</v>
      </c>
      <c r="V3800">
        <f>IF(porsche_data[[#This Row],[Transmission]]="Automatic",1,0)</f>
        <v>1</v>
      </c>
      <c r="W3800">
        <f>IF(porsche_data[[#This Row],[Transmission]]="PDK",1,0)</f>
        <v>0</v>
      </c>
      <c r="X3800" t="s">
        <v>22</v>
      </c>
      <c r="Y3800">
        <f>IF(porsche_data[[#This Row],[Drive]]="Rear drive",0,1)</f>
        <v>0</v>
      </c>
      <c r="Z3800" t="s">
        <v>23</v>
      </c>
      <c r="AA3800" t="s">
        <v>54</v>
      </c>
      <c r="AB3800">
        <f>IF(OR(porsche_data[[#This Row],[Interior Color]]="Black",porsche_data[[#This Row],[Interior Color]]="Beige",porsche_data[[#This Row],[Interior Color]]="Brown",porsche_data[[#This Row],[Interior Color]]="Grey"),0,1)</f>
        <v>1</v>
      </c>
      <c r="AC3800" t="s">
        <v>54</v>
      </c>
      <c r="AD38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01" spans="1:30" hidden="1" x14ac:dyDescent="0.2">
      <c r="A3801" t="s">
        <v>25</v>
      </c>
      <c r="C3801" t="e">
        <f>ABS((porsche_data[[#This Row],[Price]]-#REF!)/#REF!)</f>
        <v>#REF!</v>
      </c>
      <c r="D3801" t="s">
        <v>229</v>
      </c>
      <c r="E3801" t="s">
        <v>113</v>
      </c>
      <c r="F3801">
        <f>IF(OR(ISNUMBER(SEARCH(" 4S",porsche_data[[#This Row],[Model]])), ISNUMBER(SEARCH(" S",porsche_data[[#This Row],[Model]]))),1,0)</f>
        <v>0</v>
      </c>
      <c r="G3801">
        <f>IF(ISNUMBER(SEARCH("Turbo",porsche_data[[#This Row],[Model]])),1,0)</f>
        <v>0</v>
      </c>
      <c r="H3801">
        <f>IF(ISNUMBER(SEARCH("GT",porsche_data[[#This Row],[Model]])),1,0)</f>
        <v>0</v>
      </c>
      <c r="I3801">
        <f>IF(ISNUMBER(SEARCH("RS",porsche_data[[#This Row],[Model]])),1,0)</f>
        <v>1</v>
      </c>
      <c r="J3801">
        <f>IF(ISNUMBER(SEARCH("Targa",porsche_data[[#This Row],[Body]])),1,0)</f>
        <v>0</v>
      </c>
      <c r="K3801">
        <f>IF(ISNUMBER(SEARCH("Cabriolet",porsche_data[[#This Row],[Body]])),1,0)</f>
        <v>0</v>
      </c>
      <c r="L3801" t="s">
        <v>44</v>
      </c>
      <c r="N3801" t="s">
        <v>1310</v>
      </c>
      <c r="O3801" t="str">
        <f>IF(ISNUMBER(SEARCH("km",porsche_data[[#This Row],[Mileage0]])),porsche_data[[#This Row],[Mileage0]],"")</f>
        <v>55000 km</v>
      </c>
      <c r="P3801" t="s">
        <v>25</v>
      </c>
      <c r="R3801" t="s">
        <v>19</v>
      </c>
      <c r="T3801" t="s">
        <v>20</v>
      </c>
      <c r="U3801" t="s">
        <v>21</v>
      </c>
      <c r="V3801">
        <f>IF(porsche_data[[#This Row],[Transmission]]="Automatic",1,0)</f>
        <v>0</v>
      </c>
      <c r="W3801">
        <f>IF(porsche_data[[#This Row],[Transmission]]="PDK",1,0)</f>
        <v>0</v>
      </c>
      <c r="X3801" t="s">
        <v>22</v>
      </c>
      <c r="Y3801">
        <f>IF(porsche_data[[#This Row],[Drive]]="Rear drive",0,1)</f>
        <v>0</v>
      </c>
      <c r="Z3801" t="s">
        <v>23</v>
      </c>
      <c r="AA3801" t="s">
        <v>24</v>
      </c>
      <c r="AB3801">
        <f>IF(OR(porsche_data[[#This Row],[Interior Color]]="Black",porsche_data[[#This Row],[Interior Color]]="Beige",porsche_data[[#This Row],[Interior Color]]="Brown",porsche_data[[#This Row],[Interior Color]]="Grey"),0,1)</f>
        <v>0</v>
      </c>
      <c r="AC3801" t="s">
        <v>116</v>
      </c>
      <c r="AD38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02" spans="1:30" x14ac:dyDescent="0.2">
      <c r="A3802" t="s">
        <v>48</v>
      </c>
      <c r="B3802">
        <v>64800</v>
      </c>
      <c r="C3802">
        <f>ABS((porsche_data[[#This Row],[Price]]-AVERAGE(B3734:B8189))/_xlfn.STDEV.P(B3734:B8189))</f>
        <v>1.1750920622351402</v>
      </c>
      <c r="D3802" t="s">
        <v>298</v>
      </c>
      <c r="E3802" t="s">
        <v>325</v>
      </c>
      <c r="F3802">
        <f>IF(OR(ISNUMBER(SEARCH(" 4S",porsche_data[[#This Row],[Model]])), ISNUMBER(SEARCH(" S",porsche_data[[#This Row],[Model]]))),1,0)</f>
        <v>0</v>
      </c>
      <c r="G3802">
        <f>IF(ISNUMBER(SEARCH("Turbo",porsche_data[[#This Row],[Model]])),1,0)</f>
        <v>0</v>
      </c>
      <c r="H3802">
        <f>IF(ISNUMBER(SEARCH("GT",porsche_data[[#This Row],[Model]])),1,0)</f>
        <v>0</v>
      </c>
      <c r="I3802">
        <f>IF(ISNUMBER(SEARCH("RS",porsche_data[[#This Row],[Model]])),1,0)</f>
        <v>0</v>
      </c>
      <c r="J3802">
        <f>IF(ISNUMBER(SEARCH("Targa",porsche_data[[#This Row],[Body]])),1,0)</f>
        <v>0</v>
      </c>
      <c r="K3802">
        <f>IF(ISNUMBER(SEARCH("Cabriolet",porsche_data[[#This Row],[Body]])),1,0)</f>
        <v>1</v>
      </c>
      <c r="L3802" t="s">
        <v>16</v>
      </c>
      <c r="M3802">
        <v>997</v>
      </c>
      <c r="N3802" t="s">
        <v>4139</v>
      </c>
      <c r="O3802" s="3">
        <f>1*(LEFT(porsche_data[[#This Row],[Mileage0]],FIND(" ",porsche_data[[#This Row],[Mileage0]])-1))</f>
        <v>126800</v>
      </c>
      <c r="P3802" t="s">
        <v>297</v>
      </c>
      <c r="Q3802">
        <v>355</v>
      </c>
      <c r="R3802" t="s">
        <v>19</v>
      </c>
      <c r="S3802">
        <f>1*(LEFT(porsche_data[[#This Row],[Cylinder Capacity]],FIND(" ",porsche_data[[#This Row],[Cylinder Capacity]])-1))</f>
        <v>3.6</v>
      </c>
      <c r="T3802" t="s">
        <v>20</v>
      </c>
      <c r="U3802" t="s">
        <v>21</v>
      </c>
      <c r="V3802">
        <f>IF(porsche_data[[#This Row],[Transmission]]="Automatic",1,0)</f>
        <v>0</v>
      </c>
      <c r="W3802">
        <f>IF(porsche_data[[#This Row],[Transmission]]="PDK",1,0)</f>
        <v>0</v>
      </c>
      <c r="X3802" t="s">
        <v>22</v>
      </c>
      <c r="Y3802">
        <f>IF(porsche_data[[#This Row],[Drive]]="Rear drive",0,1)</f>
        <v>0</v>
      </c>
      <c r="Z3802" t="s">
        <v>23</v>
      </c>
      <c r="AA3802" t="s">
        <v>250</v>
      </c>
      <c r="AB3802">
        <f>IF(OR(porsche_data[[#This Row],[Interior Color]]="Black",porsche_data[[#This Row],[Interior Color]]="Beige",porsche_data[[#This Row],[Interior Color]]="Brown",porsche_data[[#This Row],[Interior Color]]="Grey"),0,1)</f>
        <v>0</v>
      </c>
      <c r="AC3802" t="s">
        <v>99</v>
      </c>
      <c r="AD38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03" spans="1:30" hidden="1" x14ac:dyDescent="0.2">
      <c r="A3803" t="s">
        <v>2538</v>
      </c>
      <c r="C3803" t="e">
        <f>ABS((porsche_data[[#This Row],[Price]]-#REF!)/#REF!)</f>
        <v>#REF!</v>
      </c>
      <c r="D3803" t="s">
        <v>34</v>
      </c>
      <c r="E3803" t="s">
        <v>35</v>
      </c>
      <c r="F3803">
        <f>IF(OR(ISNUMBER(SEARCH(" 4S",porsche_data[[#This Row],[Model]])), ISNUMBER(SEARCH(" S",porsche_data[[#This Row],[Model]]))),1,0)</f>
        <v>0</v>
      </c>
      <c r="G3803">
        <f>IF(ISNUMBER(SEARCH("Turbo",porsche_data[[#This Row],[Model]])),1,0)</f>
        <v>0</v>
      </c>
      <c r="H3803">
        <f>IF(ISNUMBER(SEARCH("GT",porsche_data[[#This Row],[Model]])),1,0)</f>
        <v>0</v>
      </c>
      <c r="I3803">
        <f>IF(ISNUMBER(SEARCH("RS",porsche_data[[#This Row],[Model]])),1,0)</f>
        <v>0</v>
      </c>
      <c r="J3803">
        <f>IF(ISNUMBER(SEARCH("Targa",porsche_data[[#This Row],[Body]])),1,0)</f>
        <v>1</v>
      </c>
      <c r="K3803">
        <f>IF(ISNUMBER(SEARCH("Cabriolet",porsche_data[[#This Row],[Body]])),1,0)</f>
        <v>0</v>
      </c>
      <c r="L3803" t="s">
        <v>36</v>
      </c>
      <c r="N3803" t="s">
        <v>4758</v>
      </c>
      <c r="O3803" t="str">
        <f>IF(ISNUMBER(SEARCH("km",porsche_data[[#This Row],[Mileage0]])),porsche_data[[#This Row],[Mileage0]],"")</f>
        <v/>
      </c>
      <c r="P3803" t="s">
        <v>38</v>
      </c>
      <c r="R3803" t="s">
        <v>39</v>
      </c>
      <c r="T3803" t="s">
        <v>20</v>
      </c>
      <c r="U3803" t="s">
        <v>21</v>
      </c>
      <c r="V3803">
        <f>IF(porsche_data[[#This Row],[Transmission]]="Automatic",1,0)</f>
        <v>0</v>
      </c>
      <c r="W3803">
        <f>IF(porsche_data[[#This Row],[Transmission]]="PDK",1,0)</f>
        <v>0</v>
      </c>
      <c r="X3803" t="s">
        <v>22</v>
      </c>
      <c r="Y3803">
        <f>IF(porsche_data[[#This Row],[Drive]]="Rear drive",0,1)</f>
        <v>0</v>
      </c>
      <c r="Z3803" t="s">
        <v>23</v>
      </c>
      <c r="AA3803" t="s">
        <v>24</v>
      </c>
      <c r="AB3803">
        <f>IF(OR(porsche_data[[#This Row],[Interior Color]]="Black",porsche_data[[#This Row],[Interior Color]]="Beige",porsche_data[[#This Row],[Interior Color]]="Brown",porsche_data[[#This Row],[Interior Color]]="Grey"),0,1)</f>
        <v>0</v>
      </c>
      <c r="AC3803" t="s">
        <v>99</v>
      </c>
      <c r="AD38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04" spans="1:30" hidden="1" x14ac:dyDescent="0.2">
      <c r="A3804" t="s">
        <v>4759</v>
      </c>
      <c r="C3804" t="e">
        <f>ABS((porsche_data[[#This Row],[Price]]-#REF!)/#REF!)</f>
        <v>#REF!</v>
      </c>
      <c r="D3804" t="s">
        <v>1018</v>
      </c>
      <c r="E3804" t="s">
        <v>1137</v>
      </c>
      <c r="F3804">
        <f>IF(OR(ISNUMBER(SEARCH(" 4S",porsche_data[[#This Row],[Model]])), ISNUMBER(SEARCH(" S",porsche_data[[#This Row],[Model]]))),1,0)</f>
        <v>1</v>
      </c>
      <c r="G3804">
        <f>IF(ISNUMBER(SEARCH("Turbo",porsche_data[[#This Row],[Model]])),1,0)</f>
        <v>0</v>
      </c>
      <c r="H3804">
        <f>IF(ISNUMBER(SEARCH("GT",porsche_data[[#This Row],[Model]])),1,0)</f>
        <v>0</v>
      </c>
      <c r="I3804">
        <f>IF(ISNUMBER(SEARCH("RS",porsche_data[[#This Row],[Model]])),1,0)</f>
        <v>0</v>
      </c>
      <c r="J3804">
        <f>IF(ISNUMBER(SEARCH("Targa",porsche_data[[#This Row],[Body]])),1,0)</f>
        <v>0</v>
      </c>
      <c r="K3804">
        <f>IF(ISNUMBER(SEARCH("Cabriolet",porsche_data[[#This Row],[Body]])),1,0)</f>
        <v>0</v>
      </c>
      <c r="L3804" t="s">
        <v>44</v>
      </c>
      <c r="N3804" t="s">
        <v>4760</v>
      </c>
      <c r="O3804" t="str">
        <f>IF(ISNUMBER(SEARCH("km",porsche_data[[#This Row],[Mileage0]])),porsche_data[[#This Row],[Mileage0]],"")</f>
        <v/>
      </c>
      <c r="P3804" t="s">
        <v>412</v>
      </c>
      <c r="R3804" t="s">
        <v>395</v>
      </c>
      <c r="T3804" t="s">
        <v>20</v>
      </c>
      <c r="U3804" t="s">
        <v>21</v>
      </c>
      <c r="V3804">
        <f>IF(porsche_data[[#This Row],[Transmission]]="Automatic",1,0)</f>
        <v>0</v>
      </c>
      <c r="W3804">
        <f>IF(porsche_data[[#This Row],[Transmission]]="PDK",1,0)</f>
        <v>0</v>
      </c>
      <c r="X3804" t="s">
        <v>22</v>
      </c>
      <c r="Y3804">
        <f>IF(porsche_data[[#This Row],[Drive]]="Rear drive",0,1)</f>
        <v>0</v>
      </c>
      <c r="Z3804" t="s">
        <v>23</v>
      </c>
      <c r="AA3804" t="s">
        <v>24</v>
      </c>
      <c r="AB3804">
        <f>IF(OR(porsche_data[[#This Row],[Interior Color]]="Black",porsche_data[[#This Row],[Interior Color]]="Beige",porsche_data[[#This Row],[Interior Color]]="Brown",porsche_data[[#This Row],[Interior Color]]="Grey"),0,1)</f>
        <v>0</v>
      </c>
      <c r="AC3804" t="s">
        <v>116</v>
      </c>
      <c r="AD38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05" spans="1:30" hidden="1" x14ac:dyDescent="0.2">
      <c r="A3805" t="s">
        <v>25</v>
      </c>
      <c r="C3805" t="e">
        <f>ABS((porsche_data[[#This Row],[Price]]-#REF!)/#REF!)</f>
        <v>#REF!</v>
      </c>
      <c r="D3805" t="s">
        <v>25</v>
      </c>
      <c r="E3805" t="s">
        <v>25</v>
      </c>
      <c r="F3805">
        <f>IF(OR(ISNUMBER(SEARCH(" 4S",porsche_data[[#This Row],[Model]])), ISNUMBER(SEARCH(" S",porsche_data[[#This Row],[Model]]))),1,0)</f>
        <v>0</v>
      </c>
      <c r="G3805">
        <f>IF(ISNUMBER(SEARCH("Turbo",porsche_data[[#This Row],[Model]])),1,0)</f>
        <v>0</v>
      </c>
      <c r="H3805">
        <f>IF(ISNUMBER(SEARCH("GT",porsche_data[[#This Row],[Model]])),1,0)</f>
        <v>0</v>
      </c>
      <c r="I3805">
        <f>IF(ISNUMBER(SEARCH("RS",porsche_data[[#This Row],[Model]])),1,0)</f>
        <v>0</v>
      </c>
      <c r="J3805">
        <f>IF(ISNUMBER(SEARCH("Targa",porsche_data[[#This Row],[Body]])),1,0)</f>
        <v>0</v>
      </c>
      <c r="K3805">
        <f>IF(ISNUMBER(SEARCH("Cabriolet",porsche_data[[#This Row],[Body]])),1,0)</f>
        <v>0</v>
      </c>
      <c r="L3805" t="s">
        <v>25</v>
      </c>
      <c r="N3805" t="s">
        <v>25</v>
      </c>
      <c r="O3805" t="str">
        <f>IF(ISNUMBER(SEARCH("km",porsche_data[[#This Row],[Mileage0]])),porsche_data[[#This Row],[Mileage0]],"")</f>
        <v/>
      </c>
      <c r="P3805" t="s">
        <v>25</v>
      </c>
      <c r="R3805" t="s">
        <v>25</v>
      </c>
      <c r="T3805" t="s">
        <v>25</v>
      </c>
      <c r="U3805" t="s">
        <v>25</v>
      </c>
      <c r="V3805">
        <f>IF(porsche_data[[#This Row],[Transmission]]="Automatic",1,0)</f>
        <v>0</v>
      </c>
      <c r="W3805">
        <f>IF(porsche_data[[#This Row],[Transmission]]="PDK",1,0)</f>
        <v>0</v>
      </c>
      <c r="X3805" t="s">
        <v>25</v>
      </c>
      <c r="Y3805">
        <f>IF(porsche_data[[#This Row],[Drive]]="Rear drive",0,1)</f>
        <v>1</v>
      </c>
      <c r="Z3805" t="s">
        <v>25</v>
      </c>
      <c r="AA3805" t="s">
        <v>25</v>
      </c>
      <c r="AB3805">
        <f>IF(OR(porsche_data[[#This Row],[Interior Color]]="Black",porsche_data[[#This Row],[Interior Color]]="Beige",porsche_data[[#This Row],[Interior Color]]="Brown",porsche_data[[#This Row],[Interior Color]]="Grey"),0,1)</f>
        <v>1</v>
      </c>
      <c r="AC3805" t="s">
        <v>25</v>
      </c>
      <c r="AD38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06" spans="1:30" hidden="1" x14ac:dyDescent="0.2">
      <c r="A3806" t="s">
        <v>25</v>
      </c>
      <c r="C3806" t="e">
        <f>ABS((porsche_data[[#This Row],[Price]]-#REF!)/#REF!)</f>
        <v>#REF!</v>
      </c>
      <c r="D3806" t="s">
        <v>128</v>
      </c>
      <c r="E3806" t="s">
        <v>604</v>
      </c>
      <c r="F3806">
        <f>IF(OR(ISNUMBER(SEARCH(" 4S",porsche_data[[#This Row],[Model]])), ISNUMBER(SEARCH(" S",porsche_data[[#This Row],[Model]]))),1,0)</f>
        <v>1</v>
      </c>
      <c r="G3806">
        <f>IF(ISNUMBER(SEARCH("Turbo",porsche_data[[#This Row],[Model]])),1,0)</f>
        <v>1</v>
      </c>
      <c r="H3806">
        <f>IF(ISNUMBER(SEARCH("GT",porsche_data[[#This Row],[Model]])),1,0)</f>
        <v>0</v>
      </c>
      <c r="I3806">
        <f>IF(ISNUMBER(SEARCH("RS",porsche_data[[#This Row],[Model]])),1,0)</f>
        <v>0</v>
      </c>
      <c r="J3806">
        <f>IF(ISNUMBER(SEARCH("Targa",porsche_data[[#This Row],[Body]])),1,0)</f>
        <v>0</v>
      </c>
      <c r="K3806">
        <f>IF(ISNUMBER(SEARCH("Cabriolet",porsche_data[[#This Row],[Body]])),1,0)</f>
        <v>1</v>
      </c>
      <c r="L3806" t="s">
        <v>16</v>
      </c>
      <c r="N3806" t="s">
        <v>4761</v>
      </c>
      <c r="O3806" t="str">
        <f>IF(ISNUMBER(SEARCH("km",porsche_data[[#This Row],[Mileage0]])),porsche_data[[#This Row],[Mileage0]],"")</f>
        <v>36400 km</v>
      </c>
      <c r="P3806" t="s">
        <v>606</v>
      </c>
      <c r="R3806" t="s">
        <v>88</v>
      </c>
      <c r="T3806" t="s">
        <v>20</v>
      </c>
      <c r="U3806" t="s">
        <v>21</v>
      </c>
      <c r="V3806">
        <f>IF(porsche_data[[#This Row],[Transmission]]="Automatic",1,0)</f>
        <v>0</v>
      </c>
      <c r="W3806">
        <f>IF(porsche_data[[#This Row],[Transmission]]="PDK",1,0)</f>
        <v>0</v>
      </c>
      <c r="X3806" t="s">
        <v>46</v>
      </c>
      <c r="Y3806">
        <f>IF(porsche_data[[#This Row],[Drive]]="Rear drive",0,1)</f>
        <v>1</v>
      </c>
      <c r="Z3806" t="s">
        <v>23</v>
      </c>
      <c r="AA3806" t="s">
        <v>24</v>
      </c>
      <c r="AB3806">
        <f>IF(OR(porsche_data[[#This Row],[Interior Color]]="Black",porsche_data[[#This Row],[Interior Color]]="Beige",porsche_data[[#This Row],[Interior Color]]="Brown",porsche_data[[#This Row],[Interior Color]]="Grey"),0,1)</f>
        <v>0</v>
      </c>
      <c r="AC3806" t="s">
        <v>99</v>
      </c>
      <c r="AD38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07" spans="1:30" x14ac:dyDescent="0.2">
      <c r="A3807" t="s">
        <v>4185</v>
      </c>
      <c r="B3807">
        <v>64400</v>
      </c>
      <c r="C3807">
        <f>ABS((porsche_data[[#This Row],[Price]]-AVERAGE(B3739:B8194))/_xlfn.STDEV.P(B3739:B8194))</f>
        <v>1.1411285212955666</v>
      </c>
      <c r="D3807" t="s">
        <v>446</v>
      </c>
      <c r="E3807" t="s">
        <v>478</v>
      </c>
      <c r="F3807">
        <f>IF(OR(ISNUMBER(SEARCH(" 4S",porsche_data[[#This Row],[Model]])), ISNUMBER(SEARCH(" S",porsche_data[[#This Row],[Model]]))),1,0)</f>
        <v>1</v>
      </c>
      <c r="G3807">
        <f>IF(ISNUMBER(SEARCH("Turbo",porsche_data[[#This Row],[Model]])),1,0)</f>
        <v>0</v>
      </c>
      <c r="H3807">
        <f>IF(ISNUMBER(SEARCH("GT",porsche_data[[#This Row],[Model]])),1,0)</f>
        <v>0</v>
      </c>
      <c r="I3807">
        <f>IF(ISNUMBER(SEARCH("RS",porsche_data[[#This Row],[Model]])),1,0)</f>
        <v>0</v>
      </c>
      <c r="J3807">
        <f>IF(ISNUMBER(SEARCH("Targa",porsche_data[[#This Row],[Body]])),1,0)</f>
        <v>0</v>
      </c>
      <c r="K3807">
        <f>IF(ISNUMBER(SEARCH("Cabriolet",porsche_data[[#This Row],[Body]])),1,0)</f>
        <v>0</v>
      </c>
      <c r="L3807" t="s">
        <v>44</v>
      </c>
      <c r="M3807">
        <v>996</v>
      </c>
      <c r="N3807" t="s">
        <v>4186</v>
      </c>
      <c r="O3807" s="3">
        <f>1*(LEFT(porsche_data[[#This Row],[Mileage0]],FIND(" ",porsche_data[[#This Row],[Mileage0]])-1))</f>
        <v>60200</v>
      </c>
      <c r="P3807" t="s">
        <v>289</v>
      </c>
      <c r="Q3807">
        <v>320</v>
      </c>
      <c r="R3807" t="s">
        <v>19</v>
      </c>
      <c r="S3807">
        <f>1*(LEFT(porsche_data[[#This Row],[Cylinder Capacity]],FIND(" ",porsche_data[[#This Row],[Cylinder Capacity]])-1))</f>
        <v>3.6</v>
      </c>
      <c r="T3807" t="s">
        <v>20</v>
      </c>
      <c r="U3807" t="s">
        <v>21</v>
      </c>
      <c r="V3807">
        <f>IF(porsche_data[[#This Row],[Transmission]]="Automatic",1,0)</f>
        <v>0</v>
      </c>
      <c r="W3807">
        <f>IF(porsche_data[[#This Row],[Transmission]]="PDK",1,0)</f>
        <v>0</v>
      </c>
      <c r="X3807" t="s">
        <v>46</v>
      </c>
      <c r="Y3807">
        <f>IF(porsche_data[[#This Row],[Drive]]="Rear drive",0,1)</f>
        <v>1</v>
      </c>
      <c r="Z3807" t="s">
        <v>23</v>
      </c>
      <c r="AA3807" t="s">
        <v>24</v>
      </c>
      <c r="AB3807">
        <f>IF(OR(porsche_data[[#This Row],[Interior Color]]="Black",porsche_data[[#This Row],[Interior Color]]="Beige",porsche_data[[#This Row],[Interior Color]]="Brown",porsche_data[[#This Row],[Interior Color]]="Grey"),0,1)</f>
        <v>0</v>
      </c>
      <c r="AC3807" t="s">
        <v>99</v>
      </c>
      <c r="AD38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08" spans="1:30" hidden="1" x14ac:dyDescent="0.2">
      <c r="A3808" t="s">
        <v>25</v>
      </c>
      <c r="C3808" t="e">
        <f>ABS((porsche_data[[#This Row],[Price]]-#REF!)/#REF!)</f>
        <v>#REF!</v>
      </c>
      <c r="D3808" t="s">
        <v>184</v>
      </c>
      <c r="E3808" t="s">
        <v>254</v>
      </c>
      <c r="F3808">
        <f>IF(OR(ISNUMBER(SEARCH(" 4S",porsche_data[[#This Row],[Model]])), ISNUMBER(SEARCH(" S",porsche_data[[#This Row],[Model]]))),1,0)</f>
        <v>1</v>
      </c>
      <c r="G3808">
        <f>IF(ISNUMBER(SEARCH("Turbo",porsche_data[[#This Row],[Model]])),1,0)</f>
        <v>1</v>
      </c>
      <c r="H3808">
        <f>IF(ISNUMBER(SEARCH("GT",porsche_data[[#This Row],[Model]])),1,0)</f>
        <v>0</v>
      </c>
      <c r="I3808">
        <f>IF(ISNUMBER(SEARCH("RS",porsche_data[[#This Row],[Model]])),1,0)</f>
        <v>0</v>
      </c>
      <c r="J3808">
        <f>IF(ISNUMBER(SEARCH("Targa",porsche_data[[#This Row],[Body]])),1,0)</f>
        <v>0</v>
      </c>
      <c r="K3808">
        <f>IF(ISNUMBER(SEARCH("Cabriolet",porsche_data[[#This Row],[Body]])),1,0)</f>
        <v>1</v>
      </c>
      <c r="L3808" t="s">
        <v>16</v>
      </c>
      <c r="N3808" t="s">
        <v>4763</v>
      </c>
      <c r="O3808" t="str">
        <f>IF(ISNUMBER(SEARCH("km",porsche_data[[#This Row],[Mileage0]])),porsche_data[[#This Row],[Mileage0]],"")</f>
        <v>2580 km</v>
      </c>
      <c r="P3808" t="s">
        <v>256</v>
      </c>
      <c r="R3808" t="s">
        <v>88</v>
      </c>
      <c r="T3808" t="s">
        <v>20</v>
      </c>
      <c r="U3808" t="s">
        <v>21</v>
      </c>
      <c r="V3808">
        <f>IF(porsche_data[[#This Row],[Transmission]]="Automatic",1,0)</f>
        <v>0</v>
      </c>
      <c r="W3808">
        <f>IF(porsche_data[[#This Row],[Transmission]]="PDK",1,0)</f>
        <v>0</v>
      </c>
      <c r="X3808" t="s">
        <v>46</v>
      </c>
      <c r="Y3808">
        <f>IF(porsche_data[[#This Row],[Drive]]="Rear drive",0,1)</f>
        <v>1</v>
      </c>
      <c r="Z3808" t="s">
        <v>23</v>
      </c>
      <c r="AA3808" t="s">
        <v>24</v>
      </c>
      <c r="AB3808">
        <f>IF(OR(porsche_data[[#This Row],[Interior Color]]="Black",porsche_data[[#This Row],[Interior Color]]="Beige",porsche_data[[#This Row],[Interior Color]]="Brown",porsche_data[[#This Row],[Interior Color]]="Grey"),0,1)</f>
        <v>0</v>
      </c>
      <c r="AC3808" t="s">
        <v>32</v>
      </c>
      <c r="AD38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09" spans="1:30" hidden="1" x14ac:dyDescent="0.2">
      <c r="A3809" t="s">
        <v>4764</v>
      </c>
      <c r="C3809" t="e">
        <f>ABS((porsche_data[[#This Row],[Price]]-#REF!)/#REF!)</f>
        <v>#REF!</v>
      </c>
      <c r="D3809" t="s">
        <v>1018</v>
      </c>
      <c r="E3809" t="s">
        <v>1075</v>
      </c>
      <c r="F3809">
        <f>IF(OR(ISNUMBER(SEARCH(" 4S",porsche_data[[#This Row],[Model]])), ISNUMBER(SEARCH(" S",porsche_data[[#This Row],[Model]]))),1,0)</f>
        <v>1</v>
      </c>
      <c r="G3809">
        <f>IF(ISNUMBER(SEARCH("Turbo",porsche_data[[#This Row],[Model]])),1,0)</f>
        <v>0</v>
      </c>
      <c r="H3809">
        <f>IF(ISNUMBER(SEARCH("GT",porsche_data[[#This Row],[Model]])),1,0)</f>
        <v>0</v>
      </c>
      <c r="I3809">
        <f>IF(ISNUMBER(SEARCH("RS",porsche_data[[#This Row],[Model]])),1,0)</f>
        <v>0</v>
      </c>
      <c r="J3809">
        <f>IF(ISNUMBER(SEARCH("Targa",porsche_data[[#This Row],[Body]])),1,0)</f>
        <v>0</v>
      </c>
      <c r="K3809">
        <f>IF(ISNUMBER(SEARCH("Cabriolet",porsche_data[[#This Row],[Body]])),1,0)</f>
        <v>1</v>
      </c>
      <c r="L3809" t="s">
        <v>16</v>
      </c>
      <c r="N3809" t="s">
        <v>4765</v>
      </c>
      <c r="O3809" t="str">
        <f>IF(ISNUMBER(SEARCH("km",porsche_data[[#This Row],[Mileage0]])),porsche_data[[#This Row],[Mileage0]],"")</f>
        <v/>
      </c>
      <c r="P3809" t="s">
        <v>515</v>
      </c>
      <c r="R3809" t="s">
        <v>395</v>
      </c>
      <c r="T3809" t="s">
        <v>20</v>
      </c>
      <c r="U3809" t="s">
        <v>21</v>
      </c>
      <c r="V3809">
        <f>IF(porsche_data[[#This Row],[Transmission]]="Automatic",1,0)</f>
        <v>0</v>
      </c>
      <c r="W3809">
        <f>IF(porsche_data[[#This Row],[Transmission]]="PDK",1,0)</f>
        <v>0</v>
      </c>
      <c r="X3809" t="s">
        <v>22</v>
      </c>
      <c r="Y3809">
        <f>IF(porsche_data[[#This Row],[Drive]]="Rear drive",0,1)</f>
        <v>0</v>
      </c>
      <c r="Z3809" t="s">
        <v>23</v>
      </c>
      <c r="AA3809" t="s">
        <v>24</v>
      </c>
      <c r="AB3809">
        <f>IF(OR(porsche_data[[#This Row],[Interior Color]]="Black",porsche_data[[#This Row],[Interior Color]]="Beige",porsche_data[[#This Row],[Interior Color]]="Brown",porsche_data[[#This Row],[Interior Color]]="Grey"),0,1)</f>
        <v>0</v>
      </c>
      <c r="AC3809" t="s">
        <v>116</v>
      </c>
      <c r="AD38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10" spans="1:30" hidden="1" x14ac:dyDescent="0.2">
      <c r="A3810" t="s">
        <v>4766</v>
      </c>
      <c r="C3810" t="e">
        <f>ABS((porsche_data[[#This Row],[Price]]-#REF!)/#REF!)</f>
        <v>#REF!</v>
      </c>
      <c r="D3810" t="s">
        <v>34</v>
      </c>
      <c r="E3810" t="s">
        <v>226</v>
      </c>
      <c r="F3810">
        <f>IF(OR(ISNUMBER(SEARCH(" 4S",porsche_data[[#This Row],[Model]])), ISNUMBER(SEARCH(" S",porsche_data[[#This Row],[Model]]))),1,0)</f>
        <v>0</v>
      </c>
      <c r="G3810">
        <f>IF(ISNUMBER(SEARCH("Turbo",porsche_data[[#This Row],[Model]])),1,0)</f>
        <v>0</v>
      </c>
      <c r="H3810">
        <f>IF(ISNUMBER(SEARCH("GT",porsche_data[[#This Row],[Model]])),1,0)</f>
        <v>0</v>
      </c>
      <c r="I3810">
        <f>IF(ISNUMBER(SEARCH("RS",porsche_data[[#This Row],[Model]])),1,0)</f>
        <v>0</v>
      </c>
      <c r="J3810">
        <f>IF(ISNUMBER(SEARCH("Targa",porsche_data[[#This Row],[Body]])),1,0)</f>
        <v>0</v>
      </c>
      <c r="K3810">
        <f>IF(ISNUMBER(SEARCH("Cabriolet",porsche_data[[#This Row],[Body]])),1,0)</f>
        <v>0</v>
      </c>
      <c r="L3810" t="s">
        <v>44</v>
      </c>
      <c r="N3810" t="s">
        <v>4767</v>
      </c>
      <c r="O3810" t="str">
        <f>IF(ISNUMBER(SEARCH("km",porsche_data[[#This Row],[Mileage0]])),porsche_data[[#This Row],[Mileage0]],"")</f>
        <v/>
      </c>
      <c r="P3810" t="s">
        <v>126</v>
      </c>
      <c r="R3810" t="s">
        <v>4768</v>
      </c>
      <c r="T3810" t="s">
        <v>20</v>
      </c>
      <c r="U3810" t="s">
        <v>21</v>
      </c>
      <c r="V3810">
        <f>IF(porsche_data[[#This Row],[Transmission]]="Automatic",1,0)</f>
        <v>0</v>
      </c>
      <c r="W3810">
        <f>IF(porsche_data[[#This Row],[Transmission]]="PDK",1,0)</f>
        <v>0</v>
      </c>
      <c r="X3810" t="s">
        <v>22</v>
      </c>
      <c r="Y3810">
        <f>IF(porsche_data[[#This Row],[Drive]]="Rear drive",0,1)</f>
        <v>0</v>
      </c>
      <c r="Z3810" t="s">
        <v>23</v>
      </c>
      <c r="AA3810" t="s">
        <v>24</v>
      </c>
      <c r="AB3810">
        <f>IF(OR(porsche_data[[#This Row],[Interior Color]]="Black",porsche_data[[#This Row],[Interior Color]]="Beige",porsche_data[[#This Row],[Interior Color]]="Brown",porsche_data[[#This Row],[Interior Color]]="Grey"),0,1)</f>
        <v>0</v>
      </c>
      <c r="AC3810" t="s">
        <v>54</v>
      </c>
      <c r="AD38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11" spans="1:30" hidden="1" x14ac:dyDescent="0.2">
      <c r="A3811" t="s">
        <v>25</v>
      </c>
      <c r="C3811" t="e">
        <f>ABS((porsche_data[[#This Row],[Price]]-#REF!)/#REF!)</f>
        <v>#REF!</v>
      </c>
      <c r="D3811" t="s">
        <v>25</v>
      </c>
      <c r="E3811" t="s">
        <v>25</v>
      </c>
      <c r="F3811">
        <f>IF(OR(ISNUMBER(SEARCH(" 4S",porsche_data[[#This Row],[Model]])), ISNUMBER(SEARCH(" S",porsche_data[[#This Row],[Model]]))),1,0)</f>
        <v>0</v>
      </c>
      <c r="G3811">
        <f>IF(ISNUMBER(SEARCH("Turbo",porsche_data[[#This Row],[Model]])),1,0)</f>
        <v>0</v>
      </c>
      <c r="H3811">
        <f>IF(ISNUMBER(SEARCH("GT",porsche_data[[#This Row],[Model]])),1,0)</f>
        <v>0</v>
      </c>
      <c r="I3811">
        <f>IF(ISNUMBER(SEARCH("RS",porsche_data[[#This Row],[Model]])),1,0)</f>
        <v>0</v>
      </c>
      <c r="J3811">
        <f>IF(ISNUMBER(SEARCH("Targa",porsche_data[[#This Row],[Body]])),1,0)</f>
        <v>0</v>
      </c>
      <c r="K3811">
        <f>IF(ISNUMBER(SEARCH("Cabriolet",porsche_data[[#This Row],[Body]])),1,0)</f>
        <v>0</v>
      </c>
      <c r="L3811" t="s">
        <v>25</v>
      </c>
      <c r="N3811" t="s">
        <v>25</v>
      </c>
      <c r="O3811" t="str">
        <f>IF(ISNUMBER(SEARCH("km",porsche_data[[#This Row],[Mileage0]])),porsche_data[[#This Row],[Mileage0]],"")</f>
        <v/>
      </c>
      <c r="P3811" t="s">
        <v>25</v>
      </c>
      <c r="R3811" t="s">
        <v>25</v>
      </c>
      <c r="T3811" t="s">
        <v>25</v>
      </c>
      <c r="U3811" t="s">
        <v>25</v>
      </c>
      <c r="V3811">
        <f>IF(porsche_data[[#This Row],[Transmission]]="Automatic",1,0)</f>
        <v>0</v>
      </c>
      <c r="W3811">
        <f>IF(porsche_data[[#This Row],[Transmission]]="PDK",1,0)</f>
        <v>0</v>
      </c>
      <c r="X3811" t="s">
        <v>25</v>
      </c>
      <c r="Y3811">
        <f>IF(porsche_data[[#This Row],[Drive]]="Rear drive",0,1)</f>
        <v>1</v>
      </c>
      <c r="Z3811" t="s">
        <v>25</v>
      </c>
      <c r="AA3811" t="s">
        <v>25</v>
      </c>
      <c r="AB3811">
        <f>IF(OR(porsche_data[[#This Row],[Interior Color]]="Black",porsche_data[[#This Row],[Interior Color]]="Beige",porsche_data[[#This Row],[Interior Color]]="Brown",porsche_data[[#This Row],[Interior Color]]="Grey"),0,1)</f>
        <v>1</v>
      </c>
      <c r="AC3811" t="s">
        <v>25</v>
      </c>
      <c r="AD38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12" spans="1:30" x14ac:dyDescent="0.2">
      <c r="A3812" t="s">
        <v>4179</v>
      </c>
      <c r="B3812">
        <v>64000</v>
      </c>
      <c r="C3812">
        <f>ABS((porsche_data[[#This Row],[Price]]-AVERAGE(B3744:B8199))/_xlfn.STDEV.P(B3744:B8199))</f>
        <v>1.1130568547923023</v>
      </c>
      <c r="D3812" t="s">
        <v>473</v>
      </c>
      <c r="E3812" t="s">
        <v>50</v>
      </c>
      <c r="F3812">
        <f>IF(OR(ISNUMBER(SEARCH(" 4S",porsche_data[[#This Row],[Model]])), ISNUMBER(SEARCH(" S",porsche_data[[#This Row],[Model]]))),1,0)</f>
        <v>0</v>
      </c>
      <c r="G3812">
        <f>IF(ISNUMBER(SEARCH("Turbo",porsche_data[[#This Row],[Model]])),1,0)</f>
        <v>0</v>
      </c>
      <c r="H3812">
        <f>IF(ISNUMBER(SEARCH("GT",porsche_data[[#This Row],[Model]])),1,0)</f>
        <v>0</v>
      </c>
      <c r="I3812">
        <f>IF(ISNUMBER(SEARCH("RS",porsche_data[[#This Row],[Model]])),1,0)</f>
        <v>0</v>
      </c>
      <c r="J3812">
        <f>IF(ISNUMBER(SEARCH("Targa",porsche_data[[#This Row],[Body]])),1,0)</f>
        <v>0</v>
      </c>
      <c r="K3812">
        <f>IF(ISNUMBER(SEARCH("Cabriolet",porsche_data[[#This Row],[Body]])),1,0)</f>
        <v>1</v>
      </c>
      <c r="L3812" t="s">
        <v>16</v>
      </c>
      <c r="M3812">
        <v>993</v>
      </c>
      <c r="N3812" t="s">
        <v>4180</v>
      </c>
      <c r="O3812" s="3">
        <f>1*(LEFT(porsche_data[[#This Row],[Mileage0]],FIND(" ",porsche_data[[#This Row],[Mileage0]])-1))</f>
        <v>147700</v>
      </c>
      <c r="P3812" t="s">
        <v>52</v>
      </c>
      <c r="Q3812">
        <v>272</v>
      </c>
      <c r="R3812" t="s">
        <v>19</v>
      </c>
      <c r="S3812">
        <f>1*(LEFT(porsche_data[[#This Row],[Cylinder Capacity]],FIND(" ",porsche_data[[#This Row],[Cylinder Capacity]])-1))</f>
        <v>3.6</v>
      </c>
      <c r="T3812" t="s">
        <v>20</v>
      </c>
      <c r="U3812" t="s">
        <v>53</v>
      </c>
      <c r="V3812">
        <f>IF(porsche_data[[#This Row],[Transmission]]="Automatic",1,0)</f>
        <v>1</v>
      </c>
      <c r="W3812">
        <f>IF(porsche_data[[#This Row],[Transmission]]="PDK",1,0)</f>
        <v>0</v>
      </c>
      <c r="X3812" t="s">
        <v>22</v>
      </c>
      <c r="Y3812">
        <f>IF(porsche_data[[#This Row],[Drive]]="Rear drive",0,1)</f>
        <v>0</v>
      </c>
      <c r="Z3812" t="s">
        <v>23</v>
      </c>
      <c r="AA3812" t="s">
        <v>54</v>
      </c>
      <c r="AB3812">
        <f>IF(OR(porsche_data[[#This Row],[Interior Color]]="Black",porsche_data[[#This Row],[Interior Color]]="Beige",porsche_data[[#This Row],[Interior Color]]="Brown",porsche_data[[#This Row],[Interior Color]]="Grey"),0,1)</f>
        <v>1</v>
      </c>
      <c r="AC3812" t="s">
        <v>54</v>
      </c>
      <c r="AD38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13" spans="1:30" hidden="1" x14ac:dyDescent="0.2">
      <c r="A3813" t="s">
        <v>4179</v>
      </c>
      <c r="B3813">
        <v>64000</v>
      </c>
      <c r="C3813" t="e">
        <f>ABS((porsche_data[[#This Row],[Price]]-#REF!)/#REF!)</f>
        <v>#REF!</v>
      </c>
      <c r="D3813" t="s">
        <v>823</v>
      </c>
      <c r="E3813" t="s">
        <v>642</v>
      </c>
      <c r="F3813">
        <f>IF(OR(ISNUMBER(SEARCH(" 4S",porsche_data[[#This Row],[Model]])), ISNUMBER(SEARCH(" S",porsche_data[[#This Row],[Model]]))),1,0)</f>
        <v>1</v>
      </c>
      <c r="G3813">
        <f>IF(ISNUMBER(SEARCH("Turbo",porsche_data[[#This Row],[Model]])),1,0)</f>
        <v>0</v>
      </c>
      <c r="H3813">
        <f>IF(ISNUMBER(SEARCH("GT",porsche_data[[#This Row],[Model]])),1,0)</f>
        <v>0</v>
      </c>
      <c r="I3813">
        <f>IF(ISNUMBER(SEARCH("RS",porsche_data[[#This Row],[Model]])),1,0)</f>
        <v>0</v>
      </c>
      <c r="J3813">
        <f>IF(ISNUMBER(SEARCH("Targa",porsche_data[[#This Row],[Body]])),1,0)</f>
        <v>0</v>
      </c>
      <c r="K3813">
        <f>IF(ISNUMBER(SEARCH("Cabriolet",porsche_data[[#This Row],[Body]])),1,0)</f>
        <v>0</v>
      </c>
      <c r="L3813" t="s">
        <v>44</v>
      </c>
      <c r="N3813" t="s">
        <v>4495</v>
      </c>
      <c r="O3813" t="str">
        <f>IF(ISNUMBER(SEARCH("km",porsche_data[[#This Row],[Mileage0]])),porsche_data[[#This Row],[Mileage0]],"")</f>
        <v>152928 km</v>
      </c>
      <c r="P3813" t="s">
        <v>825</v>
      </c>
      <c r="R3813" t="s">
        <v>67</v>
      </c>
      <c r="T3813" t="s">
        <v>20</v>
      </c>
      <c r="U3813" t="s">
        <v>21</v>
      </c>
      <c r="V3813">
        <f>IF(porsche_data[[#This Row],[Transmission]]="Automatic",1,0)</f>
        <v>0</v>
      </c>
      <c r="W3813">
        <f>IF(porsche_data[[#This Row],[Transmission]]="PDK",1,0)</f>
        <v>0</v>
      </c>
      <c r="X3813" t="s">
        <v>22</v>
      </c>
      <c r="Y3813">
        <f>IF(porsche_data[[#This Row],[Drive]]="Rear drive",0,1)</f>
        <v>0</v>
      </c>
      <c r="Z3813" t="s">
        <v>23</v>
      </c>
      <c r="AA3813" t="s">
        <v>250</v>
      </c>
      <c r="AB3813">
        <f>IF(OR(porsche_data[[#This Row],[Interior Color]]="Black",porsche_data[[#This Row],[Interior Color]]="Beige",porsche_data[[#This Row],[Interior Color]]="Brown",porsche_data[[#This Row],[Interior Color]]="Grey"),0,1)</f>
        <v>0</v>
      </c>
      <c r="AC3813" t="s">
        <v>61</v>
      </c>
      <c r="AD38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14" spans="1:30" x14ac:dyDescent="0.2">
      <c r="A3814" t="s">
        <v>2456</v>
      </c>
      <c r="B3814">
        <v>63997</v>
      </c>
      <c r="C3814">
        <f>ABS((porsche_data[[#This Row],[Price]]-AVERAGE(B3746:B8201))/_xlfn.STDEV.P(B3746:B8201))</f>
        <v>1.1247752901532768</v>
      </c>
      <c r="D3814" t="s">
        <v>215</v>
      </c>
      <c r="E3814" t="s">
        <v>28</v>
      </c>
      <c r="F3814">
        <f>IF(OR(ISNUMBER(SEARCH(" 4S",porsche_data[[#This Row],[Model]])), ISNUMBER(SEARCH(" S",porsche_data[[#This Row],[Model]]))),1,0)</f>
        <v>0</v>
      </c>
      <c r="G3814">
        <f>IF(ISNUMBER(SEARCH("Turbo",porsche_data[[#This Row],[Model]])),1,0)</f>
        <v>0</v>
      </c>
      <c r="H3814">
        <f>IF(ISNUMBER(SEARCH("GT",porsche_data[[#This Row],[Model]])),1,0)</f>
        <v>0</v>
      </c>
      <c r="I3814">
        <f>IF(ISNUMBER(SEARCH("RS",porsche_data[[#This Row],[Model]])),1,0)</f>
        <v>0</v>
      </c>
      <c r="J3814">
        <f>IF(ISNUMBER(SEARCH("Targa",porsche_data[[#This Row],[Body]])),1,0)</f>
        <v>0</v>
      </c>
      <c r="K3814">
        <f>IF(ISNUMBER(SEARCH("Cabriolet",porsche_data[[#This Row],[Body]])),1,0)</f>
        <v>0</v>
      </c>
      <c r="L3814" t="s">
        <v>44</v>
      </c>
      <c r="M3814">
        <v>997</v>
      </c>
      <c r="N3814" t="s">
        <v>1460</v>
      </c>
      <c r="O3814" s="3">
        <f>1*(LEFT(porsche_data[[#This Row],[Mileage0]],FIND(" ",porsche_data[[#This Row],[Mileage0]])-1))</f>
        <v>68000</v>
      </c>
      <c r="P3814" t="s">
        <v>30</v>
      </c>
      <c r="Q3814">
        <v>345</v>
      </c>
      <c r="R3814" t="s">
        <v>19</v>
      </c>
      <c r="S3814">
        <f>1*(LEFT(porsche_data[[#This Row],[Cylinder Capacity]],FIND(" ",porsche_data[[#This Row],[Cylinder Capacity]])-1))</f>
        <v>3.6</v>
      </c>
      <c r="T3814" t="s">
        <v>20</v>
      </c>
      <c r="U3814" t="s">
        <v>21</v>
      </c>
      <c r="V3814">
        <f>IF(porsche_data[[#This Row],[Transmission]]="Automatic",1,0)</f>
        <v>0</v>
      </c>
      <c r="W3814">
        <f>IF(porsche_data[[#This Row],[Transmission]]="PDK",1,0)</f>
        <v>0</v>
      </c>
      <c r="X3814" t="s">
        <v>22</v>
      </c>
      <c r="Y3814">
        <f>IF(porsche_data[[#This Row],[Drive]]="Rear drive",0,1)</f>
        <v>0</v>
      </c>
      <c r="Z3814" t="s">
        <v>23</v>
      </c>
      <c r="AA3814" t="s">
        <v>24</v>
      </c>
      <c r="AB3814">
        <f>IF(OR(porsche_data[[#This Row],[Interior Color]]="Black",porsche_data[[#This Row],[Interior Color]]="Beige",porsche_data[[#This Row],[Interior Color]]="Brown",porsche_data[[#This Row],[Interior Color]]="Grey"),0,1)</f>
        <v>0</v>
      </c>
      <c r="AC3814" t="s">
        <v>24</v>
      </c>
      <c r="AD38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15" spans="1:30" x14ac:dyDescent="0.2">
      <c r="A3815" t="s">
        <v>2227</v>
      </c>
      <c r="B3815">
        <v>63900</v>
      </c>
      <c r="C3815">
        <f>ABS((porsche_data[[#This Row],[Price]]-AVERAGE(B3747:B8202))/_xlfn.STDEV.P(B3747:B8202))</f>
        <v>1.1212339483829932</v>
      </c>
      <c r="D3815" t="s">
        <v>320</v>
      </c>
      <c r="E3815" t="s">
        <v>321</v>
      </c>
      <c r="F3815">
        <f>IF(OR(ISNUMBER(SEARCH(" 4S",porsche_data[[#This Row],[Model]])), ISNUMBER(SEARCH(" S",porsche_data[[#This Row],[Model]]))),1,0)</f>
        <v>0</v>
      </c>
      <c r="G3815">
        <f>IF(ISNUMBER(SEARCH("Turbo",porsche_data[[#This Row],[Model]])),1,0)</f>
        <v>1</v>
      </c>
      <c r="H3815">
        <f>IF(ISNUMBER(SEARCH("GT",porsche_data[[#This Row],[Model]])),1,0)</f>
        <v>0</v>
      </c>
      <c r="I3815">
        <f>IF(ISNUMBER(SEARCH("RS",porsche_data[[#This Row],[Model]])),1,0)</f>
        <v>0</v>
      </c>
      <c r="J3815">
        <f>IF(ISNUMBER(SEARCH("Targa",porsche_data[[#This Row],[Body]])),1,0)</f>
        <v>0</v>
      </c>
      <c r="K3815">
        <f>IF(ISNUMBER(SEARCH("Cabriolet",porsche_data[[#This Row],[Body]])),1,0)</f>
        <v>0</v>
      </c>
      <c r="L3815" t="s">
        <v>44</v>
      </c>
      <c r="M3815">
        <v>996</v>
      </c>
      <c r="N3815" t="s">
        <v>2228</v>
      </c>
      <c r="O3815" s="3">
        <f>1*(LEFT(porsche_data[[#This Row],[Mileage0]],FIND(" ",porsche_data[[#This Row],[Mileage0]])-1))</f>
        <v>125300</v>
      </c>
      <c r="P3815" t="s">
        <v>73</v>
      </c>
      <c r="Q3815">
        <v>420</v>
      </c>
      <c r="R3815" t="s">
        <v>19</v>
      </c>
      <c r="S3815">
        <f>1*(LEFT(porsche_data[[#This Row],[Cylinder Capacity]],FIND(" ",porsche_data[[#This Row],[Cylinder Capacity]])-1))</f>
        <v>3.6</v>
      </c>
      <c r="T3815" t="s">
        <v>20</v>
      </c>
      <c r="U3815" t="s">
        <v>21</v>
      </c>
      <c r="V3815">
        <f>IF(porsche_data[[#This Row],[Transmission]]="Automatic",1,0)</f>
        <v>0</v>
      </c>
      <c r="W3815">
        <f>IF(porsche_data[[#This Row],[Transmission]]="PDK",1,0)</f>
        <v>0</v>
      </c>
      <c r="X3815" t="s">
        <v>46</v>
      </c>
      <c r="Y3815">
        <f>IF(porsche_data[[#This Row],[Drive]]="Rear drive",0,1)</f>
        <v>1</v>
      </c>
      <c r="Z3815" t="s">
        <v>23</v>
      </c>
      <c r="AA3815" t="s">
        <v>24</v>
      </c>
      <c r="AB3815">
        <f>IF(OR(porsche_data[[#This Row],[Interior Color]]="Black",porsche_data[[#This Row],[Interior Color]]="Beige",porsche_data[[#This Row],[Interior Color]]="Brown",porsche_data[[#This Row],[Interior Color]]="Grey"),0,1)</f>
        <v>0</v>
      </c>
      <c r="AC3815" t="s">
        <v>54</v>
      </c>
      <c r="AD38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16" spans="1:30" hidden="1" x14ac:dyDescent="0.2">
      <c r="A3816" t="s">
        <v>4893</v>
      </c>
      <c r="C3816" t="e">
        <f>ABS((porsche_data[[#This Row],[Price]]-#REF!)/#REF!)</f>
        <v>#REF!</v>
      </c>
      <c r="D3816" t="s">
        <v>298</v>
      </c>
      <c r="E3816" t="s">
        <v>891</v>
      </c>
      <c r="F3816">
        <f>IF(OR(ISNUMBER(SEARCH(" 4S",porsche_data[[#This Row],[Model]])), ISNUMBER(SEARCH(" S",porsche_data[[#This Row],[Model]]))),1,0)</f>
        <v>0</v>
      </c>
      <c r="G3816">
        <f>IF(ISNUMBER(SEARCH("Turbo",porsche_data[[#This Row],[Model]])),1,0)</f>
        <v>1</v>
      </c>
      <c r="H3816">
        <f>IF(ISNUMBER(SEARCH("GT",porsche_data[[#This Row],[Model]])),1,0)</f>
        <v>0</v>
      </c>
      <c r="I3816">
        <f>IF(ISNUMBER(SEARCH("RS",porsche_data[[#This Row],[Model]])),1,0)</f>
        <v>0</v>
      </c>
      <c r="J3816">
        <f>IF(ISNUMBER(SEARCH("Targa",porsche_data[[#This Row],[Body]])),1,0)</f>
        <v>0</v>
      </c>
      <c r="K3816">
        <f>IF(ISNUMBER(SEARCH("Cabriolet",porsche_data[[#This Row],[Body]])),1,0)</f>
        <v>0</v>
      </c>
      <c r="L3816" t="s">
        <v>44</v>
      </c>
      <c r="N3816" t="s">
        <v>4894</v>
      </c>
      <c r="O3816" t="str">
        <f>IF(ISNUMBER(SEARCH("km",porsche_data[[#This Row],[Mileage0]])),porsche_data[[#This Row],[Mileage0]],"")</f>
        <v>69800 km</v>
      </c>
      <c r="P3816" t="s">
        <v>178</v>
      </c>
      <c r="R3816" t="s">
        <v>19</v>
      </c>
      <c r="T3816" t="s">
        <v>20</v>
      </c>
      <c r="U3816" t="s">
        <v>53</v>
      </c>
      <c r="V3816">
        <f>IF(porsche_data[[#This Row],[Transmission]]="Automatic",1,0)</f>
        <v>1</v>
      </c>
      <c r="W3816">
        <f>IF(porsche_data[[#This Row],[Transmission]]="PDK",1,0)</f>
        <v>0</v>
      </c>
      <c r="X3816" t="s">
        <v>46</v>
      </c>
      <c r="Y3816">
        <f>IF(porsche_data[[#This Row],[Drive]]="Rear drive",0,1)</f>
        <v>1</v>
      </c>
      <c r="Z3816" t="s">
        <v>23</v>
      </c>
      <c r="AA3816" t="s">
        <v>250</v>
      </c>
      <c r="AB3816">
        <f>IF(OR(porsche_data[[#This Row],[Interior Color]]="Black",porsche_data[[#This Row],[Interior Color]]="Beige",porsche_data[[#This Row],[Interior Color]]="Brown",porsche_data[[#This Row],[Interior Color]]="Grey"),0,1)</f>
        <v>0</v>
      </c>
      <c r="AC3816" t="s">
        <v>32</v>
      </c>
      <c r="AD38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17" spans="1:30" hidden="1" x14ac:dyDescent="0.2">
      <c r="A3817" t="s">
        <v>25</v>
      </c>
      <c r="C3817" t="e">
        <f>ABS((porsche_data[[#This Row],[Price]]-#REF!)/#REF!)</f>
        <v>#REF!</v>
      </c>
      <c r="D3817" t="s">
        <v>25</v>
      </c>
      <c r="E3817" t="s">
        <v>25</v>
      </c>
      <c r="F3817">
        <f>IF(OR(ISNUMBER(SEARCH(" 4S",porsche_data[[#This Row],[Model]])), ISNUMBER(SEARCH(" S",porsche_data[[#This Row],[Model]]))),1,0)</f>
        <v>0</v>
      </c>
      <c r="G3817">
        <f>IF(ISNUMBER(SEARCH("Turbo",porsche_data[[#This Row],[Model]])),1,0)</f>
        <v>0</v>
      </c>
      <c r="H3817">
        <f>IF(ISNUMBER(SEARCH("GT",porsche_data[[#This Row],[Model]])),1,0)</f>
        <v>0</v>
      </c>
      <c r="I3817">
        <f>IF(ISNUMBER(SEARCH("RS",porsche_data[[#This Row],[Model]])),1,0)</f>
        <v>0</v>
      </c>
      <c r="J3817">
        <f>IF(ISNUMBER(SEARCH("Targa",porsche_data[[#This Row],[Body]])),1,0)</f>
        <v>0</v>
      </c>
      <c r="K3817">
        <f>IF(ISNUMBER(SEARCH("Cabriolet",porsche_data[[#This Row],[Body]])),1,0)</f>
        <v>0</v>
      </c>
      <c r="L3817" t="s">
        <v>25</v>
      </c>
      <c r="N3817" t="s">
        <v>25</v>
      </c>
      <c r="O3817" t="str">
        <f>IF(ISNUMBER(SEARCH("km",porsche_data[[#This Row],[Mileage0]])),porsche_data[[#This Row],[Mileage0]],"")</f>
        <v/>
      </c>
      <c r="P3817" t="s">
        <v>25</v>
      </c>
      <c r="R3817" t="s">
        <v>25</v>
      </c>
      <c r="T3817" t="s">
        <v>25</v>
      </c>
      <c r="U3817" t="s">
        <v>25</v>
      </c>
      <c r="V3817">
        <f>IF(porsche_data[[#This Row],[Transmission]]="Automatic",1,0)</f>
        <v>0</v>
      </c>
      <c r="W3817">
        <f>IF(porsche_data[[#This Row],[Transmission]]="PDK",1,0)</f>
        <v>0</v>
      </c>
      <c r="X3817" t="s">
        <v>25</v>
      </c>
      <c r="Y3817">
        <f>IF(porsche_data[[#This Row],[Drive]]="Rear drive",0,1)</f>
        <v>1</v>
      </c>
      <c r="Z3817" t="s">
        <v>25</v>
      </c>
      <c r="AA3817" t="s">
        <v>25</v>
      </c>
      <c r="AB3817">
        <f>IF(OR(porsche_data[[#This Row],[Interior Color]]="Black",porsche_data[[#This Row],[Interior Color]]="Beige",porsche_data[[#This Row],[Interior Color]]="Brown",porsche_data[[#This Row],[Interior Color]]="Grey"),0,1)</f>
        <v>1</v>
      </c>
      <c r="AC3817" t="s">
        <v>25</v>
      </c>
      <c r="AD38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18" spans="1:30" hidden="1" x14ac:dyDescent="0.2">
      <c r="A3818" t="s">
        <v>766</v>
      </c>
      <c r="C3818" t="e">
        <f>ABS((porsche_data[[#This Row],[Price]]-#REF!)/#REF!)</f>
        <v>#REF!</v>
      </c>
      <c r="D3818" t="s">
        <v>349</v>
      </c>
      <c r="E3818" t="s">
        <v>2131</v>
      </c>
      <c r="F3818">
        <f>IF(OR(ISNUMBER(SEARCH(" 4S",porsche_data[[#This Row],[Model]])), ISNUMBER(SEARCH(" S",porsche_data[[#This Row],[Model]]))),1,0)</f>
        <v>0</v>
      </c>
      <c r="G3818">
        <f>IF(ISNUMBER(SEARCH("Turbo",porsche_data[[#This Row],[Model]])),1,0)</f>
        <v>0</v>
      </c>
      <c r="H3818">
        <f>IF(ISNUMBER(SEARCH("GT",porsche_data[[#This Row],[Model]])),1,0)</f>
        <v>0</v>
      </c>
      <c r="I3818">
        <f>IF(ISNUMBER(SEARCH("RS",porsche_data[[#This Row],[Model]])),1,0)</f>
        <v>0</v>
      </c>
      <c r="J3818">
        <f>IF(ISNUMBER(SEARCH("Targa",porsche_data[[#This Row],[Body]])),1,0)</f>
        <v>0</v>
      </c>
      <c r="K3818">
        <f>IF(ISNUMBER(SEARCH("Cabriolet",porsche_data[[#This Row],[Body]])),1,0)</f>
        <v>0</v>
      </c>
      <c r="L3818" t="s">
        <v>44</v>
      </c>
      <c r="N3818" t="s">
        <v>25</v>
      </c>
      <c r="O3818" t="str">
        <f>IF(ISNUMBER(SEARCH("km",porsche_data[[#This Row],[Mileage0]])),porsche_data[[#This Row],[Mileage0]],"")</f>
        <v/>
      </c>
      <c r="P3818" t="s">
        <v>25</v>
      </c>
      <c r="R3818" t="s">
        <v>670</v>
      </c>
      <c r="T3818" t="s">
        <v>20</v>
      </c>
      <c r="U3818" t="s">
        <v>53</v>
      </c>
      <c r="V3818">
        <f>IF(porsche_data[[#This Row],[Transmission]]="Automatic",1,0)</f>
        <v>1</v>
      </c>
      <c r="W3818">
        <f>IF(porsche_data[[#This Row],[Transmission]]="PDK",1,0)</f>
        <v>0</v>
      </c>
      <c r="X3818" t="s">
        <v>22</v>
      </c>
      <c r="Y3818">
        <f>IF(porsche_data[[#This Row],[Drive]]="Rear drive",0,1)</f>
        <v>0</v>
      </c>
      <c r="Z3818" t="s">
        <v>671</v>
      </c>
      <c r="AA3818" t="s">
        <v>24</v>
      </c>
      <c r="AB3818">
        <f>IF(OR(porsche_data[[#This Row],[Interior Color]]="Black",porsche_data[[#This Row],[Interior Color]]="Beige",porsche_data[[#This Row],[Interior Color]]="Brown",porsche_data[[#This Row],[Interior Color]]="Grey"),0,1)</f>
        <v>0</v>
      </c>
      <c r="AC3818" t="s">
        <v>61</v>
      </c>
      <c r="AD38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19" spans="1:30" x14ac:dyDescent="0.2">
      <c r="A3819" t="s">
        <v>2227</v>
      </c>
      <c r="B3819">
        <v>63900</v>
      </c>
      <c r="C3819">
        <f>ABS((porsche_data[[#This Row],[Price]]-AVERAGE(B3751:B8206))/_xlfn.STDEV.P(B3751:B8206))</f>
        <v>1.1401883781878273</v>
      </c>
      <c r="D3819" t="s">
        <v>482</v>
      </c>
      <c r="E3819" t="s">
        <v>478</v>
      </c>
      <c r="F3819">
        <f>IF(OR(ISNUMBER(SEARCH(" 4S",porsche_data[[#This Row],[Model]])), ISNUMBER(SEARCH(" S",porsche_data[[#This Row],[Model]]))),1,0)</f>
        <v>1</v>
      </c>
      <c r="G3819">
        <f>IF(ISNUMBER(SEARCH("Turbo",porsche_data[[#This Row],[Model]])),1,0)</f>
        <v>0</v>
      </c>
      <c r="H3819">
        <f>IF(ISNUMBER(SEARCH("GT",porsche_data[[#This Row],[Model]])),1,0)</f>
        <v>0</v>
      </c>
      <c r="I3819">
        <f>IF(ISNUMBER(SEARCH("RS",porsche_data[[#This Row],[Model]])),1,0)</f>
        <v>0</v>
      </c>
      <c r="J3819">
        <f>IF(ISNUMBER(SEARCH("Targa",porsche_data[[#This Row],[Body]])),1,0)</f>
        <v>0</v>
      </c>
      <c r="K3819">
        <f>IF(ISNUMBER(SEARCH("Cabriolet",porsche_data[[#This Row],[Body]])),1,0)</f>
        <v>0</v>
      </c>
      <c r="L3819" t="s">
        <v>44</v>
      </c>
      <c r="M3819">
        <v>996</v>
      </c>
      <c r="N3819" t="s">
        <v>2370</v>
      </c>
      <c r="O3819" s="3">
        <f>1*(LEFT(porsche_data[[#This Row],[Mileage0]],FIND(" ",porsche_data[[#This Row],[Mileage0]])-1))</f>
        <v>30200</v>
      </c>
      <c r="P3819" t="s">
        <v>289</v>
      </c>
      <c r="Q3819">
        <v>320</v>
      </c>
      <c r="R3819" t="s">
        <v>19</v>
      </c>
      <c r="S3819">
        <f>1*(LEFT(porsche_data[[#This Row],[Cylinder Capacity]],FIND(" ",porsche_data[[#This Row],[Cylinder Capacity]])-1))</f>
        <v>3.6</v>
      </c>
      <c r="T3819" t="s">
        <v>20</v>
      </c>
      <c r="U3819" t="s">
        <v>21</v>
      </c>
      <c r="V3819">
        <f>IF(porsche_data[[#This Row],[Transmission]]="Automatic",1,0)</f>
        <v>0</v>
      </c>
      <c r="W3819">
        <f>IF(porsche_data[[#This Row],[Transmission]]="PDK",1,0)</f>
        <v>0</v>
      </c>
      <c r="X3819" t="s">
        <v>46</v>
      </c>
      <c r="Y3819">
        <f>IF(porsche_data[[#This Row],[Drive]]="Rear drive",0,1)</f>
        <v>1</v>
      </c>
      <c r="Z3819" t="s">
        <v>23</v>
      </c>
      <c r="AA3819" t="s">
        <v>24</v>
      </c>
      <c r="AB3819">
        <f>IF(OR(porsche_data[[#This Row],[Interior Color]]="Black",porsche_data[[#This Row],[Interior Color]]="Beige",porsche_data[[#This Row],[Interior Color]]="Brown",porsche_data[[#This Row],[Interior Color]]="Grey"),0,1)</f>
        <v>0</v>
      </c>
      <c r="AC3819" t="s">
        <v>99</v>
      </c>
      <c r="AD38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20" spans="1:30" hidden="1" x14ac:dyDescent="0.2">
      <c r="A3820" t="s">
        <v>2227</v>
      </c>
      <c r="B3820">
        <v>63900</v>
      </c>
      <c r="C3820" t="e">
        <f>ABS((porsche_data[[#This Row],[Price]]-#REF!)/#REF!)</f>
        <v>#REF!</v>
      </c>
      <c r="D3820" t="s">
        <v>1055</v>
      </c>
      <c r="E3820" t="s">
        <v>642</v>
      </c>
      <c r="F3820">
        <f>IF(OR(ISNUMBER(SEARCH(" 4S",porsche_data[[#This Row],[Model]])), ISNUMBER(SEARCH(" S",porsche_data[[#This Row],[Model]]))),1,0)</f>
        <v>1</v>
      </c>
      <c r="G3820">
        <f>IF(ISNUMBER(SEARCH("Turbo",porsche_data[[#This Row],[Model]])),1,0)</f>
        <v>0</v>
      </c>
      <c r="H3820">
        <f>IF(ISNUMBER(SEARCH("GT",porsche_data[[#This Row],[Model]])),1,0)</f>
        <v>0</v>
      </c>
      <c r="I3820">
        <f>IF(ISNUMBER(SEARCH("RS",porsche_data[[#This Row],[Model]])),1,0)</f>
        <v>0</v>
      </c>
      <c r="J3820">
        <f>IF(ISNUMBER(SEARCH("Targa",porsche_data[[#This Row],[Body]])),1,0)</f>
        <v>0</v>
      </c>
      <c r="K3820">
        <f>IF(ISNUMBER(SEARCH("Cabriolet",porsche_data[[#This Row],[Body]])),1,0)</f>
        <v>0</v>
      </c>
      <c r="L3820" t="s">
        <v>44</v>
      </c>
      <c r="N3820" t="s">
        <v>2445</v>
      </c>
      <c r="O3820" t="str">
        <f>IF(ISNUMBER(SEARCH("km",porsche_data[[#This Row],[Mileage0]])),porsche_data[[#This Row],[Mileage0]],"")</f>
        <v>185600 km</v>
      </c>
      <c r="P3820" t="s">
        <v>825</v>
      </c>
      <c r="R3820" t="s">
        <v>67</v>
      </c>
      <c r="T3820" t="s">
        <v>20</v>
      </c>
      <c r="U3820" t="s">
        <v>21</v>
      </c>
      <c r="V3820">
        <f>IF(porsche_data[[#This Row],[Transmission]]="Automatic",1,0)</f>
        <v>0</v>
      </c>
      <c r="W3820">
        <f>IF(porsche_data[[#This Row],[Transmission]]="PDK",1,0)</f>
        <v>0</v>
      </c>
      <c r="X3820" t="s">
        <v>22</v>
      </c>
      <c r="Y3820">
        <f>IF(porsche_data[[#This Row],[Drive]]="Rear drive",0,1)</f>
        <v>0</v>
      </c>
      <c r="Z3820" t="s">
        <v>23</v>
      </c>
      <c r="AA3820" t="s">
        <v>24</v>
      </c>
      <c r="AB3820">
        <f>IF(OR(porsche_data[[#This Row],[Interior Color]]="Black",porsche_data[[#This Row],[Interior Color]]="Beige",porsche_data[[#This Row],[Interior Color]]="Brown",porsche_data[[#This Row],[Interior Color]]="Grey"),0,1)</f>
        <v>0</v>
      </c>
      <c r="AC3820" t="s">
        <v>116</v>
      </c>
      <c r="AD38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21" spans="1:30" hidden="1" x14ac:dyDescent="0.2">
      <c r="A3821" t="s">
        <v>25</v>
      </c>
      <c r="C3821" t="e">
        <f>ABS((porsche_data[[#This Row],[Price]]-#REF!)/#REF!)</f>
        <v>#REF!</v>
      </c>
      <c r="D3821" t="s">
        <v>294</v>
      </c>
      <c r="E3821" t="s">
        <v>1866</v>
      </c>
      <c r="F3821">
        <f>IF(OR(ISNUMBER(SEARCH(" 4S",porsche_data[[#This Row],[Model]])), ISNUMBER(SEARCH(" S",porsche_data[[#This Row],[Model]]))),1,0)</f>
        <v>0</v>
      </c>
      <c r="G3821">
        <f>IF(ISNUMBER(SEARCH("Turbo",porsche_data[[#This Row],[Model]])),1,0)</f>
        <v>0</v>
      </c>
      <c r="H3821">
        <f>IF(ISNUMBER(SEARCH("GT",porsche_data[[#This Row],[Model]])),1,0)</f>
        <v>1</v>
      </c>
      <c r="I3821">
        <f>IF(ISNUMBER(SEARCH("RS",porsche_data[[#This Row],[Model]])),1,0)</f>
        <v>0</v>
      </c>
      <c r="J3821">
        <f>IF(ISNUMBER(SEARCH("Targa",porsche_data[[#This Row],[Body]])),1,0)</f>
        <v>0</v>
      </c>
      <c r="K3821">
        <f>IF(ISNUMBER(SEARCH("Cabriolet",porsche_data[[#This Row],[Body]])),1,0)</f>
        <v>0</v>
      </c>
      <c r="L3821" t="s">
        <v>44</v>
      </c>
      <c r="N3821" t="s">
        <v>545</v>
      </c>
      <c r="O3821" t="str">
        <f>IF(ISNUMBER(SEARCH("km",porsche_data[[#This Row],[Mileage0]])),porsche_data[[#This Row],[Mileage0]],"")</f>
        <v>2500 km</v>
      </c>
      <c r="P3821" t="s">
        <v>73</v>
      </c>
      <c r="R3821" t="s">
        <v>19</v>
      </c>
      <c r="T3821" t="s">
        <v>20</v>
      </c>
      <c r="U3821" t="s">
        <v>21</v>
      </c>
      <c r="V3821">
        <f>IF(porsche_data[[#This Row],[Transmission]]="Automatic",1,0)</f>
        <v>0</v>
      </c>
      <c r="W3821">
        <f>IF(porsche_data[[#This Row],[Transmission]]="PDK",1,0)</f>
        <v>0</v>
      </c>
      <c r="X3821" t="s">
        <v>22</v>
      </c>
      <c r="Y3821">
        <f>IF(porsche_data[[#This Row],[Drive]]="Rear drive",0,1)</f>
        <v>0</v>
      </c>
      <c r="Z3821" t="s">
        <v>23</v>
      </c>
      <c r="AA3821" t="s">
        <v>61</v>
      </c>
      <c r="AB3821">
        <f>IF(OR(porsche_data[[#This Row],[Interior Color]]="Black",porsche_data[[#This Row],[Interior Color]]="Beige",porsche_data[[#This Row],[Interior Color]]="Brown",porsche_data[[#This Row],[Interior Color]]="Grey"),0,1)</f>
        <v>1</v>
      </c>
      <c r="AC3821" t="s">
        <v>61</v>
      </c>
      <c r="AD38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22" spans="1:30" x14ac:dyDescent="0.2">
      <c r="A3822" t="s">
        <v>2227</v>
      </c>
      <c r="B3822">
        <v>63900</v>
      </c>
      <c r="C3822">
        <f>ABS((porsche_data[[#This Row],[Price]]-AVERAGE(B3754:B8209))/_xlfn.STDEV.P(B3754:B8209))</f>
        <v>1.1401883781878273</v>
      </c>
      <c r="D3822" t="s">
        <v>772</v>
      </c>
      <c r="E3822" t="s">
        <v>478</v>
      </c>
      <c r="F3822">
        <f>IF(OR(ISNUMBER(SEARCH(" 4S",porsche_data[[#This Row],[Model]])), ISNUMBER(SEARCH(" S",porsche_data[[#This Row],[Model]]))),1,0)</f>
        <v>1</v>
      </c>
      <c r="G3822">
        <f>IF(ISNUMBER(SEARCH("Turbo",porsche_data[[#This Row],[Model]])),1,0)</f>
        <v>0</v>
      </c>
      <c r="H3822">
        <f>IF(ISNUMBER(SEARCH("GT",porsche_data[[#This Row],[Model]])),1,0)</f>
        <v>0</v>
      </c>
      <c r="I3822">
        <f>IF(ISNUMBER(SEARCH("RS",porsche_data[[#This Row],[Model]])),1,0)</f>
        <v>0</v>
      </c>
      <c r="J3822">
        <f>IF(ISNUMBER(SEARCH("Targa",porsche_data[[#This Row],[Body]])),1,0)</f>
        <v>0</v>
      </c>
      <c r="K3822">
        <f>IF(ISNUMBER(SEARCH("Cabriolet",porsche_data[[#This Row],[Body]])),1,0)</f>
        <v>0</v>
      </c>
      <c r="L3822" t="s">
        <v>44</v>
      </c>
      <c r="M3822">
        <v>996</v>
      </c>
      <c r="N3822" t="s">
        <v>4042</v>
      </c>
      <c r="O3822" s="3">
        <f>1*(LEFT(porsche_data[[#This Row],[Mileage0]],FIND(" ",porsche_data[[#This Row],[Mileage0]])-1))</f>
        <v>63452</v>
      </c>
      <c r="P3822" t="s">
        <v>289</v>
      </c>
      <c r="Q3822">
        <v>320</v>
      </c>
      <c r="R3822" t="s">
        <v>19</v>
      </c>
      <c r="S3822">
        <f>1*(LEFT(porsche_data[[#This Row],[Cylinder Capacity]],FIND(" ",porsche_data[[#This Row],[Cylinder Capacity]])-1))</f>
        <v>3.6</v>
      </c>
      <c r="T3822" t="s">
        <v>20</v>
      </c>
      <c r="U3822" t="s">
        <v>21</v>
      </c>
      <c r="V3822">
        <f>IF(porsche_data[[#This Row],[Transmission]]="Automatic",1,0)</f>
        <v>0</v>
      </c>
      <c r="W3822">
        <f>IF(porsche_data[[#This Row],[Transmission]]="PDK",1,0)</f>
        <v>0</v>
      </c>
      <c r="X3822" t="s">
        <v>46</v>
      </c>
      <c r="Y3822">
        <f>IF(porsche_data[[#This Row],[Drive]]="Rear drive",0,1)</f>
        <v>1</v>
      </c>
      <c r="Z3822" t="s">
        <v>23</v>
      </c>
      <c r="AA3822" t="s">
        <v>24</v>
      </c>
      <c r="AB3822">
        <f>IF(OR(porsche_data[[#This Row],[Interior Color]]="Black",porsche_data[[#This Row],[Interior Color]]="Beige",porsche_data[[#This Row],[Interior Color]]="Brown",porsche_data[[#This Row],[Interior Color]]="Grey"),0,1)</f>
        <v>0</v>
      </c>
      <c r="AC3822" t="s">
        <v>99</v>
      </c>
      <c r="AD38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23" spans="1:30" hidden="1" x14ac:dyDescent="0.2">
      <c r="A3823" t="s">
        <v>25</v>
      </c>
      <c r="C3823" t="e">
        <f>ABS((porsche_data[[#This Row],[Price]]-#REF!)/#REF!)</f>
        <v>#REF!</v>
      </c>
      <c r="D3823" t="s">
        <v>25</v>
      </c>
      <c r="E3823" t="s">
        <v>25</v>
      </c>
      <c r="F3823">
        <f>IF(OR(ISNUMBER(SEARCH(" 4S",porsche_data[[#This Row],[Model]])), ISNUMBER(SEARCH(" S",porsche_data[[#This Row],[Model]]))),1,0)</f>
        <v>0</v>
      </c>
      <c r="G3823">
        <f>IF(ISNUMBER(SEARCH("Turbo",porsche_data[[#This Row],[Model]])),1,0)</f>
        <v>0</v>
      </c>
      <c r="H3823">
        <f>IF(ISNUMBER(SEARCH("GT",porsche_data[[#This Row],[Model]])),1,0)</f>
        <v>0</v>
      </c>
      <c r="I3823">
        <f>IF(ISNUMBER(SEARCH("RS",porsche_data[[#This Row],[Model]])),1,0)</f>
        <v>0</v>
      </c>
      <c r="J3823">
        <f>IF(ISNUMBER(SEARCH("Targa",porsche_data[[#This Row],[Body]])),1,0)</f>
        <v>0</v>
      </c>
      <c r="K3823">
        <f>IF(ISNUMBER(SEARCH("Cabriolet",porsche_data[[#This Row],[Body]])),1,0)</f>
        <v>0</v>
      </c>
      <c r="L3823" t="s">
        <v>25</v>
      </c>
      <c r="N3823" t="s">
        <v>25</v>
      </c>
      <c r="O3823" t="str">
        <f>IF(ISNUMBER(SEARCH("km",porsche_data[[#This Row],[Mileage0]])),porsche_data[[#This Row],[Mileage0]],"")</f>
        <v/>
      </c>
      <c r="P3823" t="s">
        <v>25</v>
      </c>
      <c r="R3823" t="s">
        <v>25</v>
      </c>
      <c r="T3823" t="s">
        <v>25</v>
      </c>
      <c r="U3823" t="s">
        <v>25</v>
      </c>
      <c r="V3823">
        <f>IF(porsche_data[[#This Row],[Transmission]]="Automatic",1,0)</f>
        <v>0</v>
      </c>
      <c r="W3823">
        <f>IF(porsche_data[[#This Row],[Transmission]]="PDK",1,0)</f>
        <v>0</v>
      </c>
      <c r="X3823" t="s">
        <v>25</v>
      </c>
      <c r="Y3823">
        <f>IF(porsche_data[[#This Row],[Drive]]="Rear drive",0,1)</f>
        <v>1</v>
      </c>
      <c r="Z3823" t="s">
        <v>25</v>
      </c>
      <c r="AA3823" t="s">
        <v>25</v>
      </c>
      <c r="AB3823">
        <f>IF(OR(porsche_data[[#This Row],[Interior Color]]="Black",porsche_data[[#This Row],[Interior Color]]="Beige",porsche_data[[#This Row],[Interior Color]]="Brown",porsche_data[[#This Row],[Interior Color]]="Grey"),0,1)</f>
        <v>1</v>
      </c>
      <c r="AC3823" t="s">
        <v>25</v>
      </c>
      <c r="AD38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24" spans="1:30" x14ac:dyDescent="0.2">
      <c r="A3824" t="s">
        <v>3937</v>
      </c>
      <c r="B3824">
        <v>63700</v>
      </c>
      <c r="C3824">
        <f>ABS((porsche_data[[#This Row],[Price]]-AVERAGE(B3756:B8211))/_xlfn.STDEV.P(B3756:B8211))</f>
        <v>1.1201541418117862</v>
      </c>
      <c r="D3824" t="s">
        <v>294</v>
      </c>
      <c r="E3824" t="s">
        <v>295</v>
      </c>
      <c r="F3824">
        <f>IF(OR(ISNUMBER(SEARCH(" 4S",porsche_data[[#This Row],[Model]])), ISNUMBER(SEARCH(" S",porsche_data[[#This Row],[Model]]))),1,0)</f>
        <v>1</v>
      </c>
      <c r="G3824">
        <f>IF(ISNUMBER(SEARCH("Turbo",porsche_data[[#This Row],[Model]])),1,0)</f>
        <v>0</v>
      </c>
      <c r="H3824">
        <f>IF(ISNUMBER(SEARCH("GT",porsche_data[[#This Row],[Model]])),1,0)</f>
        <v>0</v>
      </c>
      <c r="I3824">
        <f>IF(ISNUMBER(SEARCH("RS",porsche_data[[#This Row],[Model]])),1,0)</f>
        <v>0</v>
      </c>
      <c r="J3824">
        <f>IF(ISNUMBER(SEARCH("Targa",porsche_data[[#This Row],[Body]])),1,0)</f>
        <v>1</v>
      </c>
      <c r="K3824">
        <f>IF(ISNUMBER(SEARCH("Cabriolet",porsche_data[[#This Row],[Body]])),1,0)</f>
        <v>0</v>
      </c>
      <c r="L3824" t="s">
        <v>36</v>
      </c>
      <c r="M3824">
        <v>997</v>
      </c>
      <c r="N3824" t="s">
        <v>1889</v>
      </c>
      <c r="O3824" s="3">
        <f>1*(LEFT(porsche_data[[#This Row],[Mileage0]],FIND(" ",porsche_data[[#This Row],[Mileage0]])-1))</f>
        <v>79000</v>
      </c>
      <c r="P3824" t="s">
        <v>297</v>
      </c>
      <c r="Q3824">
        <v>355</v>
      </c>
      <c r="R3824" t="s">
        <v>88</v>
      </c>
      <c r="S3824">
        <f>1*(LEFT(porsche_data[[#This Row],[Cylinder Capacity]],FIND(" ",porsche_data[[#This Row],[Cylinder Capacity]])-1))</f>
        <v>3.8</v>
      </c>
      <c r="T3824" t="s">
        <v>20</v>
      </c>
      <c r="U3824" t="s">
        <v>53</v>
      </c>
      <c r="V3824">
        <f>IF(porsche_data[[#This Row],[Transmission]]="Automatic",1,0)</f>
        <v>1</v>
      </c>
      <c r="W3824">
        <f>IF(porsche_data[[#This Row],[Transmission]]="PDK",1,0)</f>
        <v>0</v>
      </c>
      <c r="X3824" t="s">
        <v>46</v>
      </c>
      <c r="Y3824">
        <f>IF(porsche_data[[#This Row],[Drive]]="Rear drive",0,1)</f>
        <v>1</v>
      </c>
      <c r="Z3824" t="s">
        <v>23</v>
      </c>
      <c r="AA3824" t="s">
        <v>24</v>
      </c>
      <c r="AB3824">
        <f>IF(OR(porsche_data[[#This Row],[Interior Color]]="Black",porsche_data[[#This Row],[Interior Color]]="Beige",porsche_data[[#This Row],[Interior Color]]="Brown",porsche_data[[#This Row],[Interior Color]]="Grey"),0,1)</f>
        <v>0</v>
      </c>
      <c r="AC3824" t="s">
        <v>24</v>
      </c>
      <c r="AD38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25" spans="1:30" x14ac:dyDescent="0.2">
      <c r="A3825" t="s">
        <v>3466</v>
      </c>
      <c r="B3825">
        <v>63500</v>
      </c>
      <c r="C3825">
        <f>ABS((porsche_data[[#This Row],[Price]]-AVERAGE(B3757:B8212))/_xlfn.STDEV.P(B3757:B8212))</f>
        <v>1.1001199054357451</v>
      </c>
      <c r="D3825" t="s">
        <v>143</v>
      </c>
      <c r="E3825" t="s">
        <v>325</v>
      </c>
      <c r="F3825">
        <f>IF(OR(ISNUMBER(SEARCH(" 4S",porsche_data[[#This Row],[Model]])), ISNUMBER(SEARCH(" S",porsche_data[[#This Row],[Model]]))),1,0)</f>
        <v>0</v>
      </c>
      <c r="G3825">
        <f>IF(ISNUMBER(SEARCH("Turbo",porsche_data[[#This Row],[Model]])),1,0)</f>
        <v>0</v>
      </c>
      <c r="H3825">
        <f>IF(ISNUMBER(SEARCH("GT",porsche_data[[#This Row],[Model]])),1,0)</f>
        <v>0</v>
      </c>
      <c r="I3825">
        <f>IF(ISNUMBER(SEARCH("RS",porsche_data[[#This Row],[Model]])),1,0)</f>
        <v>0</v>
      </c>
      <c r="J3825">
        <f>IF(ISNUMBER(SEARCH("Targa",porsche_data[[#This Row],[Body]])),1,0)</f>
        <v>0</v>
      </c>
      <c r="K3825">
        <f>IF(ISNUMBER(SEARCH("Cabriolet",porsche_data[[#This Row],[Body]])),1,0)</f>
        <v>1</v>
      </c>
      <c r="L3825" t="s">
        <v>16</v>
      </c>
      <c r="M3825">
        <v>997</v>
      </c>
      <c r="N3825" t="s">
        <v>1484</v>
      </c>
      <c r="O3825" s="3">
        <f>1*(LEFT(porsche_data[[#This Row],[Mileage0]],FIND(" ",porsche_data[[#This Row],[Mileage0]])-1))</f>
        <v>39500</v>
      </c>
      <c r="P3825" t="s">
        <v>327</v>
      </c>
      <c r="Q3825">
        <v>325</v>
      </c>
      <c r="R3825" t="s">
        <v>19</v>
      </c>
      <c r="S3825">
        <f>1*(LEFT(porsche_data[[#This Row],[Cylinder Capacity]],FIND(" ",porsche_data[[#This Row],[Cylinder Capacity]])-1))</f>
        <v>3.6</v>
      </c>
      <c r="T3825" t="s">
        <v>20</v>
      </c>
      <c r="U3825" t="s">
        <v>21</v>
      </c>
      <c r="V3825">
        <f>IF(porsche_data[[#This Row],[Transmission]]="Automatic",1,0)</f>
        <v>0</v>
      </c>
      <c r="W3825">
        <f>IF(porsche_data[[#This Row],[Transmission]]="PDK",1,0)</f>
        <v>0</v>
      </c>
      <c r="X3825" t="s">
        <v>22</v>
      </c>
      <c r="Y3825">
        <f>IF(porsche_data[[#This Row],[Drive]]="Rear drive",0,1)</f>
        <v>0</v>
      </c>
      <c r="Z3825" t="s">
        <v>23</v>
      </c>
      <c r="AA3825" t="s">
        <v>54</v>
      </c>
      <c r="AB3825">
        <f>IF(OR(porsche_data[[#This Row],[Interior Color]]="Black",porsche_data[[#This Row],[Interior Color]]="Beige",porsche_data[[#This Row],[Interior Color]]="Brown",porsche_data[[#This Row],[Interior Color]]="Grey"),0,1)</f>
        <v>1</v>
      </c>
      <c r="AC3825" t="s">
        <v>99</v>
      </c>
      <c r="AD38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26" spans="1:30" hidden="1" x14ac:dyDescent="0.2">
      <c r="A3826" t="s">
        <v>1087</v>
      </c>
      <c r="C3826" t="e">
        <f>ABS((porsche_data[[#This Row],[Price]]-#REF!)/#REF!)</f>
        <v>#REF!</v>
      </c>
      <c r="D3826" t="s">
        <v>229</v>
      </c>
      <c r="E3826" t="s">
        <v>230</v>
      </c>
      <c r="F3826">
        <f>IF(OR(ISNUMBER(SEARCH(" 4S",porsche_data[[#This Row],[Model]])), ISNUMBER(SEARCH(" S",porsche_data[[#This Row],[Model]]))),1,0)</f>
        <v>0</v>
      </c>
      <c r="G3826">
        <f>IF(ISNUMBER(SEARCH("Turbo",porsche_data[[#This Row],[Model]])),1,0)</f>
        <v>0</v>
      </c>
      <c r="H3826">
        <f>IF(ISNUMBER(SEARCH("GT",porsche_data[[#This Row],[Model]])),1,0)</f>
        <v>0</v>
      </c>
      <c r="I3826">
        <f>IF(ISNUMBER(SEARCH("RS",porsche_data[[#This Row],[Model]])),1,0)</f>
        <v>0</v>
      </c>
      <c r="J3826">
        <f>IF(ISNUMBER(SEARCH("Targa",porsche_data[[#This Row],[Body]])),1,0)</f>
        <v>0</v>
      </c>
      <c r="K3826">
        <f>IF(ISNUMBER(SEARCH("Cabriolet",porsche_data[[#This Row],[Body]])),1,0)</f>
        <v>1</v>
      </c>
      <c r="L3826" t="s">
        <v>16</v>
      </c>
      <c r="N3826" t="s">
        <v>1088</v>
      </c>
      <c r="O3826" t="str">
        <f>IF(ISNUMBER(SEARCH("km",porsche_data[[#This Row],[Mileage0]])),porsche_data[[#This Row],[Mileage0]],"")</f>
        <v>105000 km</v>
      </c>
      <c r="P3826" t="s">
        <v>18</v>
      </c>
      <c r="R3826" t="s">
        <v>19</v>
      </c>
      <c r="T3826" t="s">
        <v>20</v>
      </c>
      <c r="U3826" t="s">
        <v>21</v>
      </c>
      <c r="V3826">
        <f>IF(porsche_data[[#This Row],[Transmission]]="Automatic",1,0)</f>
        <v>0</v>
      </c>
      <c r="W3826">
        <f>IF(porsche_data[[#This Row],[Transmission]]="PDK",1,0)</f>
        <v>0</v>
      </c>
      <c r="X3826" t="s">
        <v>22</v>
      </c>
      <c r="Y3826">
        <f>IF(porsche_data[[#This Row],[Drive]]="Rear drive",0,1)</f>
        <v>0</v>
      </c>
      <c r="Z3826" t="s">
        <v>23</v>
      </c>
      <c r="AA3826" t="s">
        <v>116</v>
      </c>
      <c r="AB3826">
        <f>IF(OR(porsche_data[[#This Row],[Interior Color]]="Black",porsche_data[[#This Row],[Interior Color]]="Beige",porsche_data[[#This Row],[Interior Color]]="Brown",porsche_data[[#This Row],[Interior Color]]="Grey"),0,1)</f>
        <v>1</v>
      </c>
      <c r="AC3826" t="s">
        <v>438</v>
      </c>
      <c r="AD38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27" spans="1:30" hidden="1" x14ac:dyDescent="0.2">
      <c r="A3827" t="s">
        <v>25</v>
      </c>
      <c r="C3827" t="e">
        <f>ABS((porsche_data[[#This Row],[Price]]-#REF!)/#REF!)</f>
        <v>#REF!</v>
      </c>
      <c r="D3827" t="s">
        <v>152</v>
      </c>
      <c r="E3827" t="s">
        <v>102</v>
      </c>
      <c r="F3827">
        <f>IF(OR(ISNUMBER(SEARCH(" 4S",porsche_data[[#This Row],[Model]])), ISNUMBER(SEARCH(" S",porsche_data[[#This Row],[Model]]))),1,0)</f>
        <v>0</v>
      </c>
      <c r="G3827">
        <f>IF(ISNUMBER(SEARCH("Turbo",porsche_data[[#This Row],[Model]])),1,0)</f>
        <v>0</v>
      </c>
      <c r="H3827">
        <f>IF(ISNUMBER(SEARCH("GT",porsche_data[[#This Row],[Model]])),1,0)</f>
        <v>0</v>
      </c>
      <c r="I3827">
        <f>IF(ISNUMBER(SEARCH("RS",porsche_data[[#This Row],[Model]])),1,0)</f>
        <v>0</v>
      </c>
      <c r="J3827">
        <f>IF(ISNUMBER(SEARCH("Targa",porsche_data[[#This Row],[Body]])),1,0)</f>
        <v>0</v>
      </c>
      <c r="K3827">
        <f>IF(ISNUMBER(SEARCH("Cabriolet",porsche_data[[#This Row],[Body]])),1,0)</f>
        <v>0</v>
      </c>
      <c r="L3827" t="s">
        <v>44</v>
      </c>
      <c r="N3827" t="s">
        <v>25</v>
      </c>
      <c r="O3827" t="str">
        <f>IF(ISNUMBER(SEARCH("km",porsche_data[[#This Row],[Mileage0]])),porsche_data[[#This Row],[Mileage0]],"")</f>
        <v/>
      </c>
      <c r="P3827" t="s">
        <v>327</v>
      </c>
      <c r="R3827" t="s">
        <v>88</v>
      </c>
      <c r="T3827" t="s">
        <v>20</v>
      </c>
      <c r="U3827" t="s">
        <v>21</v>
      </c>
      <c r="V3827">
        <f>IF(porsche_data[[#This Row],[Transmission]]="Automatic",1,0)</f>
        <v>0</v>
      </c>
      <c r="W3827">
        <f>IF(porsche_data[[#This Row],[Transmission]]="PDK",1,0)</f>
        <v>0</v>
      </c>
      <c r="X3827" t="s">
        <v>46</v>
      </c>
      <c r="Y3827">
        <f>IF(porsche_data[[#This Row],[Drive]]="Rear drive",0,1)</f>
        <v>1</v>
      </c>
      <c r="Z3827" t="s">
        <v>23</v>
      </c>
      <c r="AA3827" t="s">
        <v>250</v>
      </c>
      <c r="AB3827">
        <f>IF(OR(porsche_data[[#This Row],[Interior Color]]="Black",porsche_data[[#This Row],[Interior Color]]="Beige",porsche_data[[#This Row],[Interior Color]]="Brown",porsche_data[[#This Row],[Interior Color]]="Grey"),0,1)</f>
        <v>0</v>
      </c>
      <c r="AC3827" t="s">
        <v>54</v>
      </c>
      <c r="AD38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28" spans="1:30" hidden="1" x14ac:dyDescent="0.2">
      <c r="A3828" t="s">
        <v>4781</v>
      </c>
      <c r="C3828" t="e">
        <f>ABS((porsche_data[[#This Row],[Price]]-#REF!)/#REF!)</f>
        <v>#REF!</v>
      </c>
      <c r="D3828" t="s">
        <v>1055</v>
      </c>
      <c r="E3828" t="s">
        <v>3406</v>
      </c>
      <c r="F3828">
        <f>IF(OR(ISNUMBER(SEARCH(" 4S",porsche_data[[#This Row],[Model]])), ISNUMBER(SEARCH(" S",porsche_data[[#This Row],[Model]]))),1,0)</f>
        <v>0</v>
      </c>
      <c r="G3828">
        <f>IF(ISNUMBER(SEARCH("Turbo",porsche_data[[#This Row],[Model]])),1,0)</f>
        <v>0</v>
      </c>
      <c r="H3828">
        <f>IF(ISNUMBER(SEARCH("GT",porsche_data[[#This Row],[Model]])),1,0)</f>
        <v>0</v>
      </c>
      <c r="I3828">
        <f>IF(ISNUMBER(SEARCH("RS",porsche_data[[#This Row],[Model]])),1,0)</f>
        <v>0</v>
      </c>
      <c r="J3828">
        <f>IF(ISNUMBER(SEARCH("Targa",porsche_data[[#This Row],[Body]])),1,0)</f>
        <v>0</v>
      </c>
      <c r="K3828">
        <f>IF(ISNUMBER(SEARCH("Cabriolet",porsche_data[[#This Row],[Body]])),1,0)</f>
        <v>0</v>
      </c>
      <c r="L3828" t="s">
        <v>44</v>
      </c>
      <c r="N3828" t="s">
        <v>4782</v>
      </c>
      <c r="O3828" t="str">
        <f>IF(ISNUMBER(SEARCH("km",porsche_data[[#This Row],[Mileage0]])),porsche_data[[#This Row],[Mileage0]],"")</f>
        <v>122856 km</v>
      </c>
      <c r="P3828" t="s">
        <v>38</v>
      </c>
      <c r="R3828" t="s">
        <v>198</v>
      </c>
      <c r="T3828" t="s">
        <v>20</v>
      </c>
      <c r="U3828" t="s">
        <v>21</v>
      </c>
      <c r="V3828">
        <f>IF(porsche_data[[#This Row],[Transmission]]="Automatic",1,0)</f>
        <v>0</v>
      </c>
      <c r="W3828">
        <f>IF(porsche_data[[#This Row],[Transmission]]="PDK",1,0)</f>
        <v>0</v>
      </c>
      <c r="X3828" t="s">
        <v>22</v>
      </c>
      <c r="Y3828">
        <f>IF(porsche_data[[#This Row],[Drive]]="Rear drive",0,1)</f>
        <v>0</v>
      </c>
      <c r="Z3828" t="s">
        <v>23</v>
      </c>
      <c r="AA3828" t="s">
        <v>24</v>
      </c>
      <c r="AB3828">
        <f>IF(OR(porsche_data[[#This Row],[Interior Color]]="Black",porsche_data[[#This Row],[Interior Color]]="Beige",porsche_data[[#This Row],[Interior Color]]="Brown",porsche_data[[#This Row],[Interior Color]]="Grey"),0,1)</f>
        <v>0</v>
      </c>
      <c r="AC3828" t="s">
        <v>99</v>
      </c>
      <c r="AD38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29" spans="1:30" hidden="1" x14ac:dyDescent="0.2">
      <c r="A3829" t="s">
        <v>25</v>
      </c>
      <c r="C3829" t="e">
        <f>ABS((porsche_data[[#This Row],[Price]]-#REF!)/#REF!)</f>
        <v>#REF!</v>
      </c>
      <c r="D3829" t="s">
        <v>25</v>
      </c>
      <c r="E3829" t="s">
        <v>25</v>
      </c>
      <c r="F3829">
        <f>IF(OR(ISNUMBER(SEARCH(" 4S",porsche_data[[#This Row],[Model]])), ISNUMBER(SEARCH(" S",porsche_data[[#This Row],[Model]]))),1,0)</f>
        <v>0</v>
      </c>
      <c r="G3829">
        <f>IF(ISNUMBER(SEARCH("Turbo",porsche_data[[#This Row],[Model]])),1,0)</f>
        <v>0</v>
      </c>
      <c r="H3829">
        <f>IF(ISNUMBER(SEARCH("GT",porsche_data[[#This Row],[Model]])),1,0)</f>
        <v>0</v>
      </c>
      <c r="I3829">
        <f>IF(ISNUMBER(SEARCH("RS",porsche_data[[#This Row],[Model]])),1,0)</f>
        <v>0</v>
      </c>
      <c r="J3829">
        <f>IF(ISNUMBER(SEARCH("Targa",porsche_data[[#This Row],[Body]])),1,0)</f>
        <v>0</v>
      </c>
      <c r="K3829">
        <f>IF(ISNUMBER(SEARCH("Cabriolet",porsche_data[[#This Row],[Body]])),1,0)</f>
        <v>0</v>
      </c>
      <c r="L3829" t="s">
        <v>25</v>
      </c>
      <c r="N3829" t="s">
        <v>25</v>
      </c>
      <c r="O3829" t="str">
        <f>IF(ISNUMBER(SEARCH("km",porsche_data[[#This Row],[Mileage0]])),porsche_data[[#This Row],[Mileage0]],"")</f>
        <v/>
      </c>
      <c r="P3829" t="s">
        <v>25</v>
      </c>
      <c r="R3829" t="s">
        <v>25</v>
      </c>
      <c r="T3829" t="s">
        <v>25</v>
      </c>
      <c r="U3829" t="s">
        <v>25</v>
      </c>
      <c r="V3829">
        <f>IF(porsche_data[[#This Row],[Transmission]]="Automatic",1,0)</f>
        <v>0</v>
      </c>
      <c r="W3829">
        <f>IF(porsche_data[[#This Row],[Transmission]]="PDK",1,0)</f>
        <v>0</v>
      </c>
      <c r="X3829" t="s">
        <v>25</v>
      </c>
      <c r="Y3829">
        <f>IF(porsche_data[[#This Row],[Drive]]="Rear drive",0,1)</f>
        <v>1</v>
      </c>
      <c r="Z3829" t="s">
        <v>25</v>
      </c>
      <c r="AA3829" t="s">
        <v>25</v>
      </c>
      <c r="AB3829">
        <f>IF(OR(porsche_data[[#This Row],[Interior Color]]="Black",porsche_data[[#This Row],[Interior Color]]="Beige",porsche_data[[#This Row],[Interior Color]]="Brown",porsche_data[[#This Row],[Interior Color]]="Grey"),0,1)</f>
        <v>1</v>
      </c>
      <c r="AC3829" t="s">
        <v>25</v>
      </c>
      <c r="AD38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30" spans="1:30" hidden="1" x14ac:dyDescent="0.2">
      <c r="A3830" t="s">
        <v>2155</v>
      </c>
      <c r="C3830" t="e">
        <f>ABS((porsche_data[[#This Row],[Price]]-#REF!)/#REF!)</f>
        <v>#REF!</v>
      </c>
      <c r="D3830" t="s">
        <v>767</v>
      </c>
      <c r="E3830" t="s">
        <v>1109</v>
      </c>
      <c r="F3830">
        <f>IF(OR(ISNUMBER(SEARCH(" 4S",porsche_data[[#This Row],[Model]])), ISNUMBER(SEARCH(" S",porsche_data[[#This Row],[Model]]))),1,0)</f>
        <v>0</v>
      </c>
      <c r="G3830">
        <f>IF(ISNUMBER(SEARCH("Turbo",porsche_data[[#This Row],[Model]])),1,0)</f>
        <v>0</v>
      </c>
      <c r="H3830">
        <f>IF(ISNUMBER(SEARCH("GT",porsche_data[[#This Row],[Model]])),1,0)</f>
        <v>0</v>
      </c>
      <c r="I3830">
        <f>IF(ISNUMBER(SEARCH("RS",porsche_data[[#This Row],[Model]])),1,0)</f>
        <v>0</v>
      </c>
      <c r="J3830">
        <f>IF(ISNUMBER(SEARCH("Targa",porsche_data[[#This Row],[Body]])),1,0)</f>
        <v>1</v>
      </c>
      <c r="K3830">
        <f>IF(ISNUMBER(SEARCH("Cabriolet",porsche_data[[#This Row],[Body]])),1,0)</f>
        <v>0</v>
      </c>
      <c r="L3830" t="s">
        <v>36</v>
      </c>
      <c r="N3830" t="s">
        <v>539</v>
      </c>
      <c r="O3830" t="str">
        <f>IF(ISNUMBER(SEARCH("km",porsche_data[[#This Row],[Mileage0]])),porsche_data[[#This Row],[Mileage0]],"")</f>
        <v>118000 km</v>
      </c>
      <c r="P3830" t="s">
        <v>1111</v>
      </c>
      <c r="R3830" t="s">
        <v>67</v>
      </c>
      <c r="T3830" t="s">
        <v>20</v>
      </c>
      <c r="U3830" t="s">
        <v>21</v>
      </c>
      <c r="V3830">
        <f>IF(porsche_data[[#This Row],[Transmission]]="Automatic",1,0)</f>
        <v>0</v>
      </c>
      <c r="W3830">
        <f>IF(porsche_data[[#This Row],[Transmission]]="PDK",1,0)</f>
        <v>0</v>
      </c>
      <c r="X3830" t="s">
        <v>22</v>
      </c>
      <c r="Y3830">
        <f>IF(porsche_data[[#This Row],[Drive]]="Rear drive",0,1)</f>
        <v>0</v>
      </c>
      <c r="Z3830" t="s">
        <v>23</v>
      </c>
      <c r="AA3830" t="s">
        <v>24</v>
      </c>
      <c r="AB3830">
        <f>IF(OR(porsche_data[[#This Row],[Interior Color]]="Black",porsche_data[[#This Row],[Interior Color]]="Beige",porsche_data[[#This Row],[Interior Color]]="Brown",porsche_data[[#This Row],[Interior Color]]="Grey"),0,1)</f>
        <v>0</v>
      </c>
      <c r="AC3830" t="s">
        <v>61</v>
      </c>
      <c r="AD38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31" spans="1:30" hidden="1" x14ac:dyDescent="0.2">
      <c r="A3831" t="s">
        <v>25</v>
      </c>
      <c r="C3831" t="e">
        <f>ABS((porsche_data[[#This Row],[Price]]-#REF!)/#REF!)</f>
        <v>#REF!</v>
      </c>
      <c r="D3831" t="s">
        <v>324</v>
      </c>
      <c r="E3831" t="s">
        <v>478</v>
      </c>
      <c r="F3831">
        <f>IF(OR(ISNUMBER(SEARCH(" 4S",porsche_data[[#This Row],[Model]])), ISNUMBER(SEARCH(" S",porsche_data[[#This Row],[Model]]))),1,0)</f>
        <v>1</v>
      </c>
      <c r="G3831">
        <f>IF(ISNUMBER(SEARCH("Turbo",porsche_data[[#This Row],[Model]])),1,0)</f>
        <v>0</v>
      </c>
      <c r="H3831">
        <f>IF(ISNUMBER(SEARCH("GT",porsche_data[[#This Row],[Model]])),1,0)</f>
        <v>0</v>
      </c>
      <c r="I3831">
        <f>IF(ISNUMBER(SEARCH("RS",porsche_data[[#This Row],[Model]])),1,0)</f>
        <v>0</v>
      </c>
      <c r="J3831">
        <f>IF(ISNUMBER(SEARCH("Targa",porsche_data[[#This Row],[Body]])),1,0)</f>
        <v>0</v>
      </c>
      <c r="K3831">
        <f>IF(ISNUMBER(SEARCH("Cabriolet",porsche_data[[#This Row],[Body]])),1,0)</f>
        <v>1</v>
      </c>
      <c r="L3831" t="s">
        <v>16</v>
      </c>
      <c r="N3831" t="s">
        <v>1282</v>
      </c>
      <c r="O3831" t="str">
        <f>IF(ISNUMBER(SEARCH("km",porsche_data[[#This Row],[Mileage0]])),porsche_data[[#This Row],[Mileage0]],"")</f>
        <v>54500 km</v>
      </c>
      <c r="P3831" t="s">
        <v>30</v>
      </c>
      <c r="R3831" t="s">
        <v>19</v>
      </c>
      <c r="T3831" t="s">
        <v>20</v>
      </c>
      <c r="U3831" t="s">
        <v>21</v>
      </c>
      <c r="V3831">
        <f>IF(porsche_data[[#This Row],[Transmission]]="Automatic",1,0)</f>
        <v>0</v>
      </c>
      <c r="W3831">
        <f>IF(porsche_data[[#This Row],[Transmission]]="PDK",1,0)</f>
        <v>0</v>
      </c>
      <c r="X3831" t="s">
        <v>46</v>
      </c>
      <c r="Y3831">
        <f>IF(porsche_data[[#This Row],[Drive]]="Rear drive",0,1)</f>
        <v>1</v>
      </c>
      <c r="Z3831" t="s">
        <v>23</v>
      </c>
      <c r="AA3831" t="s">
        <v>24</v>
      </c>
      <c r="AB3831">
        <f>IF(OR(porsche_data[[#This Row],[Interior Color]]="Black",porsche_data[[#This Row],[Interior Color]]="Beige",porsche_data[[#This Row],[Interior Color]]="Brown",porsche_data[[#This Row],[Interior Color]]="Grey"),0,1)</f>
        <v>0</v>
      </c>
      <c r="AC3831" t="s">
        <v>24</v>
      </c>
      <c r="AD38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32" spans="1:30" hidden="1" x14ac:dyDescent="0.2">
      <c r="A3832" t="s">
        <v>2155</v>
      </c>
      <c r="C3832" t="e">
        <f>ABS((porsche_data[[#This Row],[Price]]-#REF!)/#REF!)</f>
        <v>#REF!</v>
      </c>
      <c r="D3832" t="s">
        <v>279</v>
      </c>
      <c r="E3832" t="s">
        <v>230</v>
      </c>
      <c r="F3832">
        <f>IF(OR(ISNUMBER(SEARCH(" 4S",porsche_data[[#This Row],[Model]])), ISNUMBER(SEARCH(" S",porsche_data[[#This Row],[Model]]))),1,0)</f>
        <v>0</v>
      </c>
      <c r="G3832">
        <f>IF(ISNUMBER(SEARCH("Turbo",porsche_data[[#This Row],[Model]])),1,0)</f>
        <v>0</v>
      </c>
      <c r="H3832">
        <f>IF(ISNUMBER(SEARCH("GT",porsche_data[[#This Row],[Model]])),1,0)</f>
        <v>0</v>
      </c>
      <c r="I3832">
        <f>IF(ISNUMBER(SEARCH("RS",porsche_data[[#This Row],[Model]])),1,0)</f>
        <v>0</v>
      </c>
      <c r="J3832">
        <f>IF(ISNUMBER(SEARCH("Targa",porsche_data[[#This Row],[Body]])),1,0)</f>
        <v>0</v>
      </c>
      <c r="K3832">
        <f>IF(ISNUMBER(SEARCH("Cabriolet",porsche_data[[#This Row],[Body]])),1,0)</f>
        <v>1</v>
      </c>
      <c r="L3832" t="s">
        <v>16</v>
      </c>
      <c r="N3832" t="s">
        <v>2158</v>
      </c>
      <c r="O3832" t="str">
        <f>IF(ISNUMBER(SEARCH("km",porsche_data[[#This Row],[Mileage0]])),porsche_data[[#This Row],[Mileage0]],"")</f>
        <v>53500 km</v>
      </c>
      <c r="P3832" t="s">
        <v>18</v>
      </c>
      <c r="R3832" t="s">
        <v>19</v>
      </c>
      <c r="T3832" t="s">
        <v>20</v>
      </c>
      <c r="U3832" t="s">
        <v>21</v>
      </c>
      <c r="V3832">
        <f>IF(porsche_data[[#This Row],[Transmission]]="Automatic",1,0)</f>
        <v>0</v>
      </c>
      <c r="W3832">
        <f>IF(porsche_data[[#This Row],[Transmission]]="PDK",1,0)</f>
        <v>0</v>
      </c>
      <c r="X3832" t="s">
        <v>22</v>
      </c>
      <c r="Y3832">
        <f>IF(porsche_data[[#This Row],[Drive]]="Rear drive",0,1)</f>
        <v>0</v>
      </c>
      <c r="Z3832" t="s">
        <v>23</v>
      </c>
      <c r="AA3832" t="s">
        <v>54</v>
      </c>
      <c r="AB3832">
        <f>IF(OR(porsche_data[[#This Row],[Interior Color]]="Black",porsche_data[[#This Row],[Interior Color]]="Beige",porsche_data[[#This Row],[Interior Color]]="Brown",porsche_data[[#This Row],[Interior Color]]="Grey"),0,1)</f>
        <v>1</v>
      </c>
      <c r="AC3832" t="s">
        <v>99</v>
      </c>
      <c r="AD38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33" spans="1:30" x14ac:dyDescent="0.2">
      <c r="A3833" t="s">
        <v>3466</v>
      </c>
      <c r="B3833">
        <v>63500</v>
      </c>
      <c r="C3833">
        <f>ABS((porsche_data[[#This Row],[Price]]-AVERAGE(B3765:B8220))/_xlfn.STDEV.P(B3765:B8220))</f>
        <v>1.1065548711694821</v>
      </c>
      <c r="D3833" t="s">
        <v>143</v>
      </c>
      <c r="E3833" t="s">
        <v>325</v>
      </c>
      <c r="F3833">
        <f>IF(OR(ISNUMBER(SEARCH(" 4S",porsche_data[[#This Row],[Model]])), ISNUMBER(SEARCH(" S",porsche_data[[#This Row],[Model]]))),1,0)</f>
        <v>0</v>
      </c>
      <c r="G3833">
        <f>IF(ISNUMBER(SEARCH("Turbo",porsche_data[[#This Row],[Model]])),1,0)</f>
        <v>0</v>
      </c>
      <c r="H3833">
        <f>IF(ISNUMBER(SEARCH("GT",porsche_data[[#This Row],[Model]])),1,0)</f>
        <v>0</v>
      </c>
      <c r="I3833">
        <f>IF(ISNUMBER(SEARCH("RS",porsche_data[[#This Row],[Model]])),1,0)</f>
        <v>0</v>
      </c>
      <c r="J3833">
        <f>IF(ISNUMBER(SEARCH("Targa",porsche_data[[#This Row],[Body]])),1,0)</f>
        <v>0</v>
      </c>
      <c r="K3833">
        <f>IF(ISNUMBER(SEARCH("Cabriolet",porsche_data[[#This Row],[Body]])),1,0)</f>
        <v>1</v>
      </c>
      <c r="L3833" t="s">
        <v>16</v>
      </c>
      <c r="M3833">
        <v>997</v>
      </c>
      <c r="N3833" t="s">
        <v>1484</v>
      </c>
      <c r="O3833" s="3">
        <f>1*(LEFT(porsche_data[[#This Row],[Mileage0]],FIND(" ",porsche_data[[#This Row],[Mileage0]])-1))</f>
        <v>39500</v>
      </c>
      <c r="P3833" t="s">
        <v>327</v>
      </c>
      <c r="Q3833">
        <v>325</v>
      </c>
      <c r="R3833" t="s">
        <v>19</v>
      </c>
      <c r="S3833">
        <f>1*(LEFT(porsche_data[[#This Row],[Cylinder Capacity]],FIND(" ",porsche_data[[#This Row],[Cylinder Capacity]])-1))</f>
        <v>3.6</v>
      </c>
      <c r="T3833" t="s">
        <v>20</v>
      </c>
      <c r="U3833" t="s">
        <v>21</v>
      </c>
      <c r="V3833">
        <f>IF(porsche_data[[#This Row],[Transmission]]="Automatic",1,0)</f>
        <v>0</v>
      </c>
      <c r="W3833">
        <f>IF(porsche_data[[#This Row],[Transmission]]="PDK",1,0)</f>
        <v>0</v>
      </c>
      <c r="X3833" t="s">
        <v>22</v>
      </c>
      <c r="Y3833">
        <f>IF(porsche_data[[#This Row],[Drive]]="Rear drive",0,1)</f>
        <v>0</v>
      </c>
      <c r="Z3833" t="s">
        <v>23</v>
      </c>
      <c r="AA3833" t="s">
        <v>54</v>
      </c>
      <c r="AB3833">
        <f>IF(OR(porsche_data[[#This Row],[Interior Color]]="Black",porsche_data[[#This Row],[Interior Color]]="Beige",porsche_data[[#This Row],[Interior Color]]="Brown",porsche_data[[#This Row],[Interior Color]]="Grey"),0,1)</f>
        <v>1</v>
      </c>
      <c r="AC3833" t="s">
        <v>99</v>
      </c>
      <c r="AD38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34" spans="1:30" hidden="1" x14ac:dyDescent="0.2">
      <c r="A3834" t="s">
        <v>25</v>
      </c>
      <c r="C3834" t="e">
        <f>ABS((porsche_data[[#This Row],[Price]]-#REF!)/#REF!)</f>
        <v>#REF!</v>
      </c>
      <c r="D3834" t="s">
        <v>49</v>
      </c>
      <c r="E3834" t="s">
        <v>4787</v>
      </c>
      <c r="F3834">
        <f>IF(OR(ISNUMBER(SEARCH(" 4S",porsche_data[[#This Row],[Model]])), ISNUMBER(SEARCH(" S",porsche_data[[#This Row],[Model]]))),1,0)</f>
        <v>0</v>
      </c>
      <c r="G3834">
        <f>IF(ISNUMBER(SEARCH("Turbo",porsche_data[[#This Row],[Model]])),1,0)</f>
        <v>0</v>
      </c>
      <c r="H3834">
        <f>IF(ISNUMBER(SEARCH("GT",porsche_data[[#This Row],[Model]])),1,0)</f>
        <v>0</v>
      </c>
      <c r="I3834">
        <f>IF(ISNUMBER(SEARCH("RS",porsche_data[[#This Row],[Model]])),1,0)</f>
        <v>0</v>
      </c>
      <c r="J3834">
        <f>IF(ISNUMBER(SEARCH("Targa",porsche_data[[#This Row],[Body]])),1,0)</f>
        <v>0</v>
      </c>
      <c r="K3834">
        <f>IF(ISNUMBER(SEARCH("Cabriolet",porsche_data[[#This Row],[Body]])),1,0)</f>
        <v>0</v>
      </c>
      <c r="L3834" t="s">
        <v>44</v>
      </c>
      <c r="N3834" t="s">
        <v>4788</v>
      </c>
      <c r="O3834" t="str">
        <f>IF(ISNUMBER(SEARCH("km",porsche_data[[#This Row],[Mileage0]])),porsche_data[[#This Row],[Mileage0]],"")</f>
        <v>63400 km</v>
      </c>
      <c r="P3834" t="s">
        <v>73</v>
      </c>
      <c r="R3834" t="s">
        <v>19</v>
      </c>
      <c r="T3834" t="s">
        <v>20</v>
      </c>
      <c r="U3834" t="s">
        <v>21</v>
      </c>
      <c r="V3834">
        <f>IF(porsche_data[[#This Row],[Transmission]]="Automatic",1,0)</f>
        <v>0</v>
      </c>
      <c r="W3834">
        <f>IF(porsche_data[[#This Row],[Transmission]]="PDK",1,0)</f>
        <v>0</v>
      </c>
      <c r="X3834" t="s">
        <v>22</v>
      </c>
      <c r="Y3834">
        <f>IF(porsche_data[[#This Row],[Drive]]="Rear drive",0,1)</f>
        <v>0</v>
      </c>
      <c r="Z3834" t="s">
        <v>23</v>
      </c>
      <c r="AA3834" t="s">
        <v>24</v>
      </c>
      <c r="AB3834">
        <f>IF(OR(porsche_data[[#This Row],[Interior Color]]="Black",porsche_data[[#This Row],[Interior Color]]="Beige",porsche_data[[#This Row],[Interior Color]]="Brown",porsche_data[[#This Row],[Interior Color]]="Grey"),0,1)</f>
        <v>0</v>
      </c>
      <c r="AC3834" t="s">
        <v>116</v>
      </c>
      <c r="AD38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35" spans="1:30" hidden="1" x14ac:dyDescent="0.2">
      <c r="A3835" t="s">
        <v>25</v>
      </c>
      <c r="C3835" t="e">
        <f>ABS((porsche_data[[#This Row],[Price]]-#REF!)/#REF!)</f>
        <v>#REF!</v>
      </c>
      <c r="D3835" t="s">
        <v>25</v>
      </c>
      <c r="E3835" t="s">
        <v>25</v>
      </c>
      <c r="F3835">
        <f>IF(OR(ISNUMBER(SEARCH(" 4S",porsche_data[[#This Row],[Model]])), ISNUMBER(SEARCH(" S",porsche_data[[#This Row],[Model]]))),1,0)</f>
        <v>0</v>
      </c>
      <c r="G3835">
        <f>IF(ISNUMBER(SEARCH("Turbo",porsche_data[[#This Row],[Model]])),1,0)</f>
        <v>0</v>
      </c>
      <c r="H3835">
        <f>IF(ISNUMBER(SEARCH("GT",porsche_data[[#This Row],[Model]])),1,0)</f>
        <v>0</v>
      </c>
      <c r="I3835">
        <f>IF(ISNUMBER(SEARCH("RS",porsche_data[[#This Row],[Model]])),1,0)</f>
        <v>0</v>
      </c>
      <c r="J3835">
        <f>IF(ISNUMBER(SEARCH("Targa",porsche_data[[#This Row],[Body]])),1,0)</f>
        <v>0</v>
      </c>
      <c r="K3835">
        <f>IF(ISNUMBER(SEARCH("Cabriolet",porsche_data[[#This Row],[Body]])),1,0)</f>
        <v>0</v>
      </c>
      <c r="L3835" t="s">
        <v>25</v>
      </c>
      <c r="N3835" t="s">
        <v>25</v>
      </c>
      <c r="O3835" t="str">
        <f>IF(ISNUMBER(SEARCH("km",porsche_data[[#This Row],[Mileage0]])),porsche_data[[#This Row],[Mileage0]],"")</f>
        <v/>
      </c>
      <c r="P3835" t="s">
        <v>25</v>
      </c>
      <c r="R3835" t="s">
        <v>25</v>
      </c>
      <c r="T3835" t="s">
        <v>25</v>
      </c>
      <c r="U3835" t="s">
        <v>25</v>
      </c>
      <c r="V3835">
        <f>IF(porsche_data[[#This Row],[Transmission]]="Automatic",1,0)</f>
        <v>0</v>
      </c>
      <c r="W3835">
        <f>IF(porsche_data[[#This Row],[Transmission]]="PDK",1,0)</f>
        <v>0</v>
      </c>
      <c r="X3835" t="s">
        <v>25</v>
      </c>
      <c r="Y3835">
        <f>IF(porsche_data[[#This Row],[Drive]]="Rear drive",0,1)</f>
        <v>1</v>
      </c>
      <c r="Z3835" t="s">
        <v>25</v>
      </c>
      <c r="AA3835" t="s">
        <v>25</v>
      </c>
      <c r="AB3835">
        <f>IF(OR(porsche_data[[#This Row],[Interior Color]]="Black",porsche_data[[#This Row],[Interior Color]]="Beige",porsche_data[[#This Row],[Interior Color]]="Brown",porsche_data[[#This Row],[Interior Color]]="Grey"),0,1)</f>
        <v>1</v>
      </c>
      <c r="AC3835" t="s">
        <v>25</v>
      </c>
      <c r="AD38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36" spans="1:30" hidden="1" x14ac:dyDescent="0.2">
      <c r="A3836" t="s">
        <v>2833</v>
      </c>
      <c r="C3836" t="e">
        <f>ABS((porsche_data[[#This Row],[Price]]-#REF!)/#REF!)</f>
        <v>#REF!</v>
      </c>
      <c r="D3836" t="s">
        <v>93</v>
      </c>
      <c r="E3836" t="s">
        <v>243</v>
      </c>
      <c r="F3836">
        <f>IF(OR(ISNUMBER(SEARCH(" 4S",porsche_data[[#This Row],[Model]])), ISNUMBER(SEARCH(" S",porsche_data[[#This Row],[Model]]))),1,0)</f>
        <v>0</v>
      </c>
      <c r="G3836">
        <f>IF(ISNUMBER(SEARCH("Turbo",porsche_data[[#This Row],[Model]])),1,0)</f>
        <v>0</v>
      </c>
      <c r="H3836">
        <f>IF(ISNUMBER(SEARCH("GT",porsche_data[[#This Row],[Model]])),1,0)</f>
        <v>0</v>
      </c>
      <c r="I3836">
        <f>IF(ISNUMBER(SEARCH("RS",porsche_data[[#This Row],[Model]])),1,0)</f>
        <v>0</v>
      </c>
      <c r="J3836">
        <f>IF(ISNUMBER(SEARCH("Targa",porsche_data[[#This Row],[Body]])),1,0)</f>
        <v>0</v>
      </c>
      <c r="K3836">
        <f>IF(ISNUMBER(SEARCH("Cabriolet",porsche_data[[#This Row],[Body]])),1,0)</f>
        <v>1</v>
      </c>
      <c r="L3836" t="s">
        <v>16</v>
      </c>
      <c r="N3836" t="s">
        <v>4789</v>
      </c>
      <c r="O3836" t="str">
        <f>IF(ISNUMBER(SEARCH("km",porsche_data[[#This Row],[Mileage0]])),porsche_data[[#This Row],[Mileage0]],"")</f>
        <v>10133 km</v>
      </c>
      <c r="P3836" t="s">
        <v>202</v>
      </c>
      <c r="R3836" t="s">
        <v>122</v>
      </c>
      <c r="T3836" t="s">
        <v>20</v>
      </c>
      <c r="U3836" t="s">
        <v>21</v>
      </c>
      <c r="V3836">
        <f>IF(porsche_data[[#This Row],[Transmission]]="Automatic",1,0)</f>
        <v>0</v>
      </c>
      <c r="W3836">
        <f>IF(porsche_data[[#This Row],[Transmission]]="PDK",1,0)</f>
        <v>0</v>
      </c>
      <c r="X3836" t="s">
        <v>22</v>
      </c>
      <c r="Y3836">
        <f>IF(porsche_data[[#This Row],[Drive]]="Rear drive",0,1)</f>
        <v>0</v>
      </c>
      <c r="Z3836" t="s">
        <v>23</v>
      </c>
      <c r="AA3836" t="s">
        <v>24</v>
      </c>
      <c r="AB3836">
        <f>IF(OR(porsche_data[[#This Row],[Interior Color]]="Black",porsche_data[[#This Row],[Interior Color]]="Beige",porsche_data[[#This Row],[Interior Color]]="Brown",porsche_data[[#This Row],[Interior Color]]="Grey"),0,1)</f>
        <v>0</v>
      </c>
      <c r="AC3836" t="s">
        <v>99</v>
      </c>
      <c r="AD38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37" spans="1:30" hidden="1" x14ac:dyDescent="0.2">
      <c r="A3837" t="s">
        <v>4790</v>
      </c>
      <c r="C3837" t="e">
        <f>ABS((porsche_data[[#This Row],[Price]]-#REF!)/#REF!)</f>
        <v>#REF!</v>
      </c>
      <c r="D3837" t="s">
        <v>80</v>
      </c>
      <c r="E3837" t="s">
        <v>2464</v>
      </c>
      <c r="F3837">
        <f>IF(OR(ISNUMBER(SEARCH(" 4S",porsche_data[[#This Row],[Model]])), ISNUMBER(SEARCH(" S",porsche_data[[#This Row],[Model]]))),1,0)</f>
        <v>1</v>
      </c>
      <c r="G3837">
        <f>IF(ISNUMBER(SEARCH("Turbo",porsche_data[[#This Row],[Model]])),1,0)</f>
        <v>0</v>
      </c>
      <c r="H3837">
        <f>IF(ISNUMBER(SEARCH("GT",porsche_data[[#This Row],[Model]])),1,0)</f>
        <v>0</v>
      </c>
      <c r="I3837">
        <f>IF(ISNUMBER(SEARCH("RS",porsche_data[[#This Row],[Model]])),1,0)</f>
        <v>0</v>
      </c>
      <c r="J3837">
        <f>IF(ISNUMBER(SEARCH("Targa",porsche_data[[#This Row],[Body]])),1,0)</f>
        <v>0</v>
      </c>
      <c r="K3837">
        <f>IF(ISNUMBER(SEARCH("Cabriolet",porsche_data[[#This Row],[Body]])),1,0)</f>
        <v>1</v>
      </c>
      <c r="L3837" t="s">
        <v>16</v>
      </c>
      <c r="N3837" t="s">
        <v>4791</v>
      </c>
      <c r="O3837" t="str">
        <f>IF(ISNUMBER(SEARCH("km",porsche_data[[#This Row],[Mileage0]])),porsche_data[[#This Row],[Mileage0]],"")</f>
        <v>82895 km</v>
      </c>
      <c r="P3837" t="s">
        <v>197</v>
      </c>
      <c r="R3837" t="s">
        <v>198</v>
      </c>
      <c r="T3837" t="s">
        <v>20</v>
      </c>
      <c r="U3837" t="s">
        <v>31</v>
      </c>
      <c r="V3837">
        <f>IF(porsche_data[[#This Row],[Transmission]]="Automatic",1,0)</f>
        <v>0</v>
      </c>
      <c r="W3837">
        <f>IF(porsche_data[[#This Row],[Transmission]]="PDK",1,0)</f>
        <v>1</v>
      </c>
      <c r="X3837" t="s">
        <v>22</v>
      </c>
      <c r="Y3837">
        <f>IF(porsche_data[[#This Row],[Drive]]="Rear drive",0,1)</f>
        <v>0</v>
      </c>
      <c r="Z3837" t="s">
        <v>23</v>
      </c>
      <c r="AA3837" t="s">
        <v>24</v>
      </c>
      <c r="AB3837">
        <f>IF(OR(porsche_data[[#This Row],[Interior Color]]="Black",porsche_data[[#This Row],[Interior Color]]="Beige",porsche_data[[#This Row],[Interior Color]]="Brown",porsche_data[[#This Row],[Interior Color]]="Grey"),0,1)</f>
        <v>0</v>
      </c>
      <c r="AC3837" t="s">
        <v>24</v>
      </c>
      <c r="AD38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38" spans="1:30" hidden="1" x14ac:dyDescent="0.2">
      <c r="A3838" t="s">
        <v>1091</v>
      </c>
      <c r="C3838" t="e">
        <f>ABS((porsche_data[[#This Row],[Price]]-#REF!)/#REF!)</f>
        <v>#REF!</v>
      </c>
      <c r="D3838" t="s">
        <v>267</v>
      </c>
      <c r="E3838" t="s">
        <v>788</v>
      </c>
      <c r="F3838">
        <f>IF(OR(ISNUMBER(SEARCH(" 4S",porsche_data[[#This Row],[Model]])), ISNUMBER(SEARCH(" S",porsche_data[[#This Row],[Model]]))),1,0)</f>
        <v>1</v>
      </c>
      <c r="G3838">
        <f>IF(ISNUMBER(SEARCH("Turbo",porsche_data[[#This Row],[Model]])),1,0)</f>
        <v>0</v>
      </c>
      <c r="H3838">
        <f>IF(ISNUMBER(SEARCH("GT",porsche_data[[#This Row],[Model]])),1,0)</f>
        <v>0</v>
      </c>
      <c r="I3838">
        <f>IF(ISNUMBER(SEARCH("RS",porsche_data[[#This Row],[Model]])),1,0)</f>
        <v>0</v>
      </c>
      <c r="J3838">
        <f>IF(ISNUMBER(SEARCH("Targa",porsche_data[[#This Row],[Body]])),1,0)</f>
        <v>0</v>
      </c>
      <c r="K3838">
        <f>IF(ISNUMBER(SEARCH("Cabriolet",porsche_data[[#This Row],[Body]])),1,0)</f>
        <v>1</v>
      </c>
      <c r="L3838" t="s">
        <v>16</v>
      </c>
      <c r="N3838" t="s">
        <v>1543</v>
      </c>
      <c r="O3838" t="str">
        <f>IF(ISNUMBER(SEARCH("km",porsche_data[[#This Row],[Mileage0]])),porsche_data[[#This Row],[Mileage0]],"")</f>
        <v>80000 km</v>
      </c>
      <c r="P3838" t="s">
        <v>790</v>
      </c>
      <c r="R3838" t="s">
        <v>791</v>
      </c>
      <c r="T3838" t="s">
        <v>20</v>
      </c>
      <c r="U3838" t="s">
        <v>31</v>
      </c>
      <c r="V3838">
        <f>IF(porsche_data[[#This Row],[Transmission]]="Automatic",1,0)</f>
        <v>0</v>
      </c>
      <c r="W3838">
        <f>IF(porsche_data[[#This Row],[Transmission]]="PDK",1,0)</f>
        <v>1</v>
      </c>
      <c r="X3838" t="s">
        <v>22</v>
      </c>
      <c r="Y3838">
        <f>IF(porsche_data[[#This Row],[Drive]]="Rear drive",0,1)</f>
        <v>0</v>
      </c>
      <c r="Z3838" t="s">
        <v>23</v>
      </c>
      <c r="AA3838" t="s">
        <v>24</v>
      </c>
      <c r="AB3838">
        <f>IF(OR(porsche_data[[#This Row],[Interior Color]]="Black",porsche_data[[#This Row],[Interior Color]]="Beige",porsche_data[[#This Row],[Interior Color]]="Brown",porsche_data[[#This Row],[Interior Color]]="Grey"),0,1)</f>
        <v>0</v>
      </c>
      <c r="AC3838" t="s">
        <v>116</v>
      </c>
      <c r="AD38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39" spans="1:30" x14ac:dyDescent="0.2">
      <c r="A3839" t="s">
        <v>4080</v>
      </c>
      <c r="B3839">
        <v>63450</v>
      </c>
      <c r="C3839">
        <f>ABS((porsche_data[[#This Row],[Price]]-AVERAGE(B3771:B8226))/_xlfn.STDEV.P(B3771:B8226))</f>
        <v>1.1146729562115136</v>
      </c>
      <c r="D3839" t="s">
        <v>303</v>
      </c>
      <c r="E3839" t="s">
        <v>397</v>
      </c>
      <c r="F3839">
        <f>IF(OR(ISNUMBER(SEARCH(" 4S",porsche_data[[#This Row],[Model]])), ISNUMBER(SEARCH(" S",porsche_data[[#This Row],[Model]]))),1,0)</f>
        <v>1</v>
      </c>
      <c r="G3839">
        <f>IF(ISNUMBER(SEARCH("Turbo",porsche_data[[#This Row],[Model]])),1,0)</f>
        <v>0</v>
      </c>
      <c r="H3839">
        <f>IF(ISNUMBER(SEARCH("GT",porsche_data[[#This Row],[Model]])),1,0)</f>
        <v>0</v>
      </c>
      <c r="I3839">
        <f>IF(ISNUMBER(SEARCH("RS",porsche_data[[#This Row],[Model]])),1,0)</f>
        <v>0</v>
      </c>
      <c r="J3839">
        <f>IF(ISNUMBER(SEARCH("Targa",porsche_data[[#This Row],[Body]])),1,0)</f>
        <v>0</v>
      </c>
      <c r="K3839">
        <f>IF(ISNUMBER(SEARCH("Cabriolet",porsche_data[[#This Row],[Body]])),1,0)</f>
        <v>0</v>
      </c>
      <c r="L3839" t="s">
        <v>44</v>
      </c>
      <c r="M3839">
        <v>997</v>
      </c>
      <c r="N3839" t="s">
        <v>828</v>
      </c>
      <c r="O3839" s="3">
        <f>1*(LEFT(porsche_data[[#This Row],[Mileage0]],FIND(" ",porsche_data[[#This Row],[Mileage0]])-1))</f>
        <v>131000</v>
      </c>
      <c r="P3839" t="s">
        <v>182</v>
      </c>
      <c r="Q3839">
        <v>385</v>
      </c>
      <c r="R3839" t="s">
        <v>88</v>
      </c>
      <c r="S3839">
        <f>1*(LEFT(porsche_data[[#This Row],[Cylinder Capacity]],FIND(" ",porsche_data[[#This Row],[Cylinder Capacity]])-1))</f>
        <v>3.8</v>
      </c>
      <c r="T3839" t="s">
        <v>20</v>
      </c>
      <c r="U3839" t="s">
        <v>31</v>
      </c>
      <c r="V3839">
        <f>IF(porsche_data[[#This Row],[Transmission]]="Automatic",1,0)</f>
        <v>0</v>
      </c>
      <c r="W3839">
        <f>IF(porsche_data[[#This Row],[Transmission]]="PDK",1,0)</f>
        <v>1</v>
      </c>
      <c r="X3839" t="s">
        <v>46</v>
      </c>
      <c r="Y3839">
        <f>IF(porsche_data[[#This Row],[Drive]]="Rear drive",0,1)</f>
        <v>1</v>
      </c>
      <c r="Z3839" t="s">
        <v>23</v>
      </c>
      <c r="AA3839" t="s">
        <v>61</v>
      </c>
      <c r="AB3839">
        <f>IF(OR(porsche_data[[#This Row],[Interior Color]]="Black",porsche_data[[#This Row],[Interior Color]]="Beige",porsche_data[[#This Row],[Interior Color]]="Brown",porsche_data[[#This Row],[Interior Color]]="Grey"),0,1)</f>
        <v>1</v>
      </c>
      <c r="AC3839" t="s">
        <v>61</v>
      </c>
      <c r="AD38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40" spans="1:30" x14ac:dyDescent="0.2">
      <c r="A3840" t="s">
        <v>1639</v>
      </c>
      <c r="B3840">
        <v>63300</v>
      </c>
      <c r="C3840">
        <f>ABS((porsche_data[[#This Row],[Price]]-AVERAGE(B3772:B8227))/_xlfn.STDEV.P(B3772:B8227))</f>
        <v>1.1062965000607763</v>
      </c>
      <c r="D3840" t="s">
        <v>143</v>
      </c>
      <c r="E3840" t="s">
        <v>782</v>
      </c>
      <c r="F3840">
        <f>IF(OR(ISNUMBER(SEARCH(" 4S",porsche_data[[#This Row],[Model]])), ISNUMBER(SEARCH(" S",porsche_data[[#This Row],[Model]]))),1,0)</f>
        <v>0</v>
      </c>
      <c r="G3840">
        <f>IF(ISNUMBER(SEARCH("Turbo",porsche_data[[#This Row],[Model]])),1,0)</f>
        <v>0</v>
      </c>
      <c r="H3840">
        <f>IF(ISNUMBER(SEARCH("GT",porsche_data[[#This Row],[Model]])),1,0)</f>
        <v>0</v>
      </c>
      <c r="I3840">
        <f>IF(ISNUMBER(SEARCH("RS",porsche_data[[#This Row],[Model]])),1,0)</f>
        <v>0</v>
      </c>
      <c r="J3840">
        <f>IF(ISNUMBER(SEARCH("Targa",porsche_data[[#This Row],[Body]])),1,0)</f>
        <v>0</v>
      </c>
      <c r="K3840">
        <f>IF(ISNUMBER(SEARCH("Cabriolet",porsche_data[[#This Row],[Body]])),1,0)</f>
        <v>0</v>
      </c>
      <c r="L3840" t="s">
        <v>44</v>
      </c>
      <c r="M3840">
        <v>997</v>
      </c>
      <c r="N3840" t="s">
        <v>1640</v>
      </c>
      <c r="O3840" s="3">
        <f>1*(LEFT(porsche_data[[#This Row],[Mileage0]],FIND(" ",porsche_data[[#This Row],[Mileage0]])-1))</f>
        <v>25700</v>
      </c>
      <c r="P3840" t="s">
        <v>327</v>
      </c>
      <c r="Q3840">
        <v>325</v>
      </c>
      <c r="R3840" t="s">
        <v>19</v>
      </c>
      <c r="S3840">
        <f>1*(LEFT(porsche_data[[#This Row],[Cylinder Capacity]],FIND(" ",porsche_data[[#This Row],[Cylinder Capacity]])-1))</f>
        <v>3.6</v>
      </c>
      <c r="T3840" t="s">
        <v>20</v>
      </c>
      <c r="U3840" t="s">
        <v>53</v>
      </c>
      <c r="V3840">
        <f>IF(porsche_data[[#This Row],[Transmission]]="Automatic",1,0)</f>
        <v>1</v>
      </c>
      <c r="W3840">
        <f>IF(porsche_data[[#This Row],[Transmission]]="PDK",1,0)</f>
        <v>0</v>
      </c>
      <c r="X3840" t="s">
        <v>46</v>
      </c>
      <c r="Y3840">
        <f>IF(porsche_data[[#This Row],[Drive]]="Rear drive",0,1)</f>
        <v>1</v>
      </c>
      <c r="Z3840" t="s">
        <v>23</v>
      </c>
      <c r="AA3840" t="s">
        <v>24</v>
      </c>
      <c r="AB3840">
        <f>IF(OR(porsche_data[[#This Row],[Interior Color]]="Black",porsche_data[[#This Row],[Interior Color]]="Beige",porsche_data[[#This Row],[Interior Color]]="Brown",porsche_data[[#This Row],[Interior Color]]="Grey"),0,1)</f>
        <v>0</v>
      </c>
      <c r="AC3840" t="s">
        <v>54</v>
      </c>
      <c r="AD38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41" spans="1:30" hidden="1" x14ac:dyDescent="0.2">
      <c r="A3841" t="s">
        <v>4793</v>
      </c>
      <c r="C3841" t="e">
        <f>ABS((porsche_data[[#This Row],[Price]]-#REF!)/#REF!)</f>
        <v>#REF!</v>
      </c>
      <c r="D3841" t="s">
        <v>482</v>
      </c>
      <c r="E3841" t="s">
        <v>832</v>
      </c>
      <c r="F3841">
        <f>IF(OR(ISNUMBER(SEARCH(" 4S",porsche_data[[#This Row],[Model]])), ISNUMBER(SEARCH(" S",porsche_data[[#This Row],[Model]]))),1,0)</f>
        <v>0</v>
      </c>
      <c r="G3841">
        <f>IF(ISNUMBER(SEARCH("Turbo",porsche_data[[#This Row],[Model]])),1,0)</f>
        <v>0</v>
      </c>
      <c r="H3841">
        <f>IF(ISNUMBER(SEARCH("GT",porsche_data[[#This Row],[Model]])),1,0)</f>
        <v>1</v>
      </c>
      <c r="I3841">
        <f>IF(ISNUMBER(SEARCH("RS",porsche_data[[#This Row],[Model]])),1,0)</f>
        <v>0</v>
      </c>
      <c r="J3841">
        <f>IF(ISNUMBER(SEARCH("Targa",porsche_data[[#This Row],[Body]])),1,0)</f>
        <v>0</v>
      </c>
      <c r="K3841">
        <f>IF(ISNUMBER(SEARCH("Cabriolet",porsche_data[[#This Row],[Body]])),1,0)</f>
        <v>0</v>
      </c>
      <c r="L3841" t="s">
        <v>44</v>
      </c>
      <c r="N3841" t="s">
        <v>4794</v>
      </c>
      <c r="O3841" t="str">
        <f>IF(ISNUMBER(SEARCH("km",porsche_data[[#This Row],[Mileage0]])),porsche_data[[#This Row],[Mileage0]],"")</f>
        <v/>
      </c>
      <c r="P3841" t="s">
        <v>66</v>
      </c>
      <c r="R3841" t="s">
        <v>19</v>
      </c>
      <c r="T3841" t="s">
        <v>20</v>
      </c>
      <c r="U3841" t="s">
        <v>21</v>
      </c>
      <c r="V3841">
        <f>IF(porsche_data[[#This Row],[Transmission]]="Automatic",1,0)</f>
        <v>0</v>
      </c>
      <c r="W3841">
        <f>IF(porsche_data[[#This Row],[Transmission]]="PDK",1,0)</f>
        <v>0</v>
      </c>
      <c r="X3841" t="s">
        <v>22</v>
      </c>
      <c r="Y3841">
        <f>IF(porsche_data[[#This Row],[Drive]]="Rear drive",0,1)</f>
        <v>0</v>
      </c>
      <c r="Z3841" t="s">
        <v>23</v>
      </c>
      <c r="AA3841" t="s">
        <v>24</v>
      </c>
      <c r="AB3841">
        <f>IF(OR(porsche_data[[#This Row],[Interior Color]]="Black",porsche_data[[#This Row],[Interior Color]]="Beige",porsche_data[[#This Row],[Interior Color]]="Brown",porsche_data[[#This Row],[Interior Color]]="Grey"),0,1)</f>
        <v>0</v>
      </c>
      <c r="AC3841" t="s">
        <v>24</v>
      </c>
      <c r="AD38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42" spans="1:30" hidden="1" x14ac:dyDescent="0.2">
      <c r="A3842" t="s">
        <v>25</v>
      </c>
      <c r="C3842" t="e">
        <f>ABS((porsche_data[[#This Row],[Price]]-#REF!)/#REF!)</f>
        <v>#REF!</v>
      </c>
      <c r="D3842" t="s">
        <v>225</v>
      </c>
      <c r="E3842" t="s">
        <v>1066</v>
      </c>
      <c r="F3842">
        <f>IF(OR(ISNUMBER(SEARCH(" 4S",porsche_data[[#This Row],[Model]])), ISNUMBER(SEARCH(" S",porsche_data[[#This Row],[Model]]))),1,0)</f>
        <v>0</v>
      </c>
      <c r="G3842">
        <f>IF(ISNUMBER(SEARCH("Turbo",porsche_data[[#This Row],[Model]])),1,0)</f>
        <v>0</v>
      </c>
      <c r="H3842">
        <f>IF(ISNUMBER(SEARCH("GT",porsche_data[[#This Row],[Model]])),1,0)</f>
        <v>0</v>
      </c>
      <c r="I3842">
        <f>IF(ISNUMBER(SEARCH("RS",porsche_data[[#This Row],[Model]])),1,0)</f>
        <v>1</v>
      </c>
      <c r="J3842">
        <f>IF(ISNUMBER(SEARCH("Targa",porsche_data[[#This Row],[Body]])),1,0)</f>
        <v>0</v>
      </c>
      <c r="K3842">
        <f>IF(ISNUMBER(SEARCH("Cabriolet",porsche_data[[#This Row],[Body]])),1,0)</f>
        <v>0</v>
      </c>
      <c r="L3842" t="s">
        <v>44</v>
      </c>
      <c r="N3842" t="s">
        <v>25</v>
      </c>
      <c r="O3842" t="str">
        <f>IF(ISNUMBER(SEARCH("km",porsche_data[[#This Row],[Mileage0]])),porsche_data[[#This Row],[Mileage0]],"")</f>
        <v/>
      </c>
      <c r="P3842" t="s">
        <v>519</v>
      </c>
      <c r="R3842" t="s">
        <v>39</v>
      </c>
      <c r="T3842" t="s">
        <v>232</v>
      </c>
      <c r="U3842" t="s">
        <v>21</v>
      </c>
      <c r="V3842">
        <f>IF(porsche_data[[#This Row],[Transmission]]="Automatic",1,0)</f>
        <v>0</v>
      </c>
      <c r="W3842">
        <f>IF(porsche_data[[#This Row],[Transmission]]="PDK",1,0)</f>
        <v>0</v>
      </c>
      <c r="X3842" t="s">
        <v>22</v>
      </c>
      <c r="Y3842">
        <f>IF(porsche_data[[#This Row],[Drive]]="Rear drive",0,1)</f>
        <v>0</v>
      </c>
      <c r="Z3842" t="s">
        <v>23</v>
      </c>
      <c r="AA3842" t="s">
        <v>24</v>
      </c>
      <c r="AB3842">
        <f>IF(OR(porsche_data[[#This Row],[Interior Color]]="Black",porsche_data[[#This Row],[Interior Color]]="Beige",porsche_data[[#This Row],[Interior Color]]="Brown",porsche_data[[#This Row],[Interior Color]]="Grey"),0,1)</f>
        <v>0</v>
      </c>
      <c r="AC3842" t="s">
        <v>61</v>
      </c>
      <c r="AD38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43" spans="1:30" hidden="1" x14ac:dyDescent="0.2">
      <c r="A3843" t="s">
        <v>4756</v>
      </c>
      <c r="B3843">
        <v>63000</v>
      </c>
      <c r="C3843" t="e">
        <f>ABS((porsche_data[[#This Row],[Price]]-#REF!)/#REF!)</f>
        <v>#REF!</v>
      </c>
      <c r="D3843" t="s">
        <v>823</v>
      </c>
      <c r="E3843" t="s">
        <v>642</v>
      </c>
      <c r="F3843">
        <f>IF(OR(ISNUMBER(SEARCH(" 4S",porsche_data[[#This Row],[Model]])), ISNUMBER(SEARCH(" S",porsche_data[[#This Row],[Model]]))),1,0)</f>
        <v>1</v>
      </c>
      <c r="G3843">
        <f>IF(ISNUMBER(SEARCH("Turbo",porsche_data[[#This Row],[Model]])),1,0)</f>
        <v>0</v>
      </c>
      <c r="H3843">
        <f>IF(ISNUMBER(SEARCH("GT",porsche_data[[#This Row],[Model]])),1,0)</f>
        <v>0</v>
      </c>
      <c r="I3843">
        <f>IF(ISNUMBER(SEARCH("RS",porsche_data[[#This Row],[Model]])),1,0)</f>
        <v>0</v>
      </c>
      <c r="J3843">
        <f>IF(ISNUMBER(SEARCH("Targa",porsche_data[[#This Row],[Body]])),1,0)</f>
        <v>0</v>
      </c>
      <c r="K3843">
        <f>IF(ISNUMBER(SEARCH("Cabriolet",porsche_data[[#This Row],[Body]])),1,0)</f>
        <v>0</v>
      </c>
      <c r="L3843" t="s">
        <v>44</v>
      </c>
      <c r="N3843" t="s">
        <v>4757</v>
      </c>
      <c r="O3843" t="str">
        <f>IF(ISNUMBER(SEARCH("km",porsche_data[[#This Row],[Mileage0]])),porsche_data[[#This Row],[Mileage0]],"")</f>
        <v>201362 km</v>
      </c>
      <c r="P3843" t="s">
        <v>25</v>
      </c>
      <c r="R3843" t="s">
        <v>67</v>
      </c>
      <c r="T3843" t="s">
        <v>20</v>
      </c>
      <c r="U3843" t="s">
        <v>21</v>
      </c>
      <c r="V3843">
        <f>IF(porsche_data[[#This Row],[Transmission]]="Automatic",1,0)</f>
        <v>0</v>
      </c>
      <c r="W3843">
        <f>IF(porsche_data[[#This Row],[Transmission]]="PDK",1,0)</f>
        <v>0</v>
      </c>
      <c r="X3843" t="s">
        <v>22</v>
      </c>
      <c r="Y3843">
        <f>IF(porsche_data[[#This Row],[Drive]]="Rear drive",0,1)</f>
        <v>0</v>
      </c>
      <c r="Z3843" t="s">
        <v>23</v>
      </c>
      <c r="AA3843" t="s">
        <v>24</v>
      </c>
      <c r="AB3843">
        <f>IF(OR(porsche_data[[#This Row],[Interior Color]]="Black",porsche_data[[#This Row],[Interior Color]]="Beige",porsche_data[[#This Row],[Interior Color]]="Brown",porsche_data[[#This Row],[Interior Color]]="Grey"),0,1)</f>
        <v>0</v>
      </c>
      <c r="AC3843" t="s">
        <v>116</v>
      </c>
      <c r="AD38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44" spans="1:30" hidden="1" x14ac:dyDescent="0.2">
      <c r="A3844" t="s">
        <v>2535</v>
      </c>
      <c r="C3844" t="e">
        <f>ABS((porsche_data[[#This Row],[Price]]-#REF!)/#REF!)</f>
        <v>#REF!</v>
      </c>
      <c r="D3844" t="s">
        <v>1141</v>
      </c>
      <c r="E3844" t="s">
        <v>1142</v>
      </c>
      <c r="F3844">
        <f>IF(OR(ISNUMBER(SEARCH(" 4S",porsche_data[[#This Row],[Model]])), ISNUMBER(SEARCH(" S",porsche_data[[#This Row],[Model]]))),1,0)</f>
        <v>0</v>
      </c>
      <c r="G3844">
        <f>IF(ISNUMBER(SEARCH("Turbo",porsche_data[[#This Row],[Model]])),1,0)</f>
        <v>0</v>
      </c>
      <c r="H3844">
        <f>IF(ISNUMBER(SEARCH("GT",porsche_data[[#This Row],[Model]])),1,0)</f>
        <v>0</v>
      </c>
      <c r="I3844">
        <f>IF(ISNUMBER(SEARCH("RS",porsche_data[[#This Row],[Model]])),1,0)</f>
        <v>0</v>
      </c>
      <c r="J3844">
        <f>IF(ISNUMBER(SEARCH("Targa",porsche_data[[#This Row],[Body]])),1,0)</f>
        <v>0</v>
      </c>
      <c r="K3844">
        <f>IF(ISNUMBER(SEARCH("Cabriolet",porsche_data[[#This Row],[Body]])),1,0)</f>
        <v>0</v>
      </c>
      <c r="L3844" t="s">
        <v>44</v>
      </c>
      <c r="N3844" t="s">
        <v>25</v>
      </c>
      <c r="O3844" t="str">
        <f>IF(ISNUMBER(SEARCH("km",porsche_data[[#This Row],[Mileage0]])),porsche_data[[#This Row],[Mileage0]],"")</f>
        <v/>
      </c>
      <c r="P3844" t="s">
        <v>1143</v>
      </c>
      <c r="R3844" t="s">
        <v>1144</v>
      </c>
      <c r="T3844" t="s">
        <v>20</v>
      </c>
      <c r="U3844" t="s">
        <v>21</v>
      </c>
      <c r="V3844">
        <f>IF(porsche_data[[#This Row],[Transmission]]="Automatic",1,0)</f>
        <v>0</v>
      </c>
      <c r="W3844">
        <f>IF(porsche_data[[#This Row],[Transmission]]="PDK",1,0)</f>
        <v>0</v>
      </c>
      <c r="X3844" t="s">
        <v>22</v>
      </c>
      <c r="Y3844">
        <f>IF(porsche_data[[#This Row],[Drive]]="Rear drive",0,1)</f>
        <v>0</v>
      </c>
      <c r="Z3844" t="s">
        <v>23</v>
      </c>
      <c r="AA3844" t="s">
        <v>32</v>
      </c>
      <c r="AB3844">
        <f>IF(OR(porsche_data[[#This Row],[Interior Color]]="Black",porsche_data[[#This Row],[Interior Color]]="Beige",porsche_data[[#This Row],[Interior Color]]="Brown",porsche_data[[#This Row],[Interior Color]]="Grey"),0,1)</f>
        <v>0</v>
      </c>
      <c r="AC3844" t="s">
        <v>54</v>
      </c>
      <c r="AD38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45" spans="1:30" hidden="1" x14ac:dyDescent="0.2">
      <c r="A3845" t="s">
        <v>939</v>
      </c>
      <c r="C3845" t="e">
        <f>ABS((porsche_data[[#This Row],[Price]]-#REF!)/#REF!)</f>
        <v>#REF!</v>
      </c>
      <c r="D3845" t="s">
        <v>1055</v>
      </c>
      <c r="E3845" t="s">
        <v>586</v>
      </c>
      <c r="F3845">
        <f>IF(OR(ISNUMBER(SEARCH(" 4S",porsche_data[[#This Row],[Model]])), ISNUMBER(SEARCH(" S",porsche_data[[#This Row],[Model]]))),1,0)</f>
        <v>1</v>
      </c>
      <c r="G3845">
        <f>IF(ISNUMBER(SEARCH("Turbo",porsche_data[[#This Row],[Model]])),1,0)</f>
        <v>0</v>
      </c>
      <c r="H3845">
        <f>IF(ISNUMBER(SEARCH("GT",porsche_data[[#This Row],[Model]])),1,0)</f>
        <v>0</v>
      </c>
      <c r="I3845">
        <f>IF(ISNUMBER(SEARCH("RS",porsche_data[[#This Row],[Model]])),1,0)</f>
        <v>0</v>
      </c>
      <c r="J3845">
        <f>IF(ISNUMBER(SEARCH("Targa",porsche_data[[#This Row],[Body]])),1,0)</f>
        <v>0</v>
      </c>
      <c r="K3845">
        <f>IF(ISNUMBER(SEARCH("Cabriolet",porsche_data[[#This Row],[Body]])),1,0)</f>
        <v>0</v>
      </c>
      <c r="L3845" t="s">
        <v>44</v>
      </c>
      <c r="N3845" t="s">
        <v>4796</v>
      </c>
      <c r="O3845" t="str">
        <f>IF(ISNUMBER(SEARCH("km",porsche_data[[#This Row],[Mileage0]])),porsche_data[[#This Row],[Mileage0]],"")</f>
        <v>200500 km</v>
      </c>
      <c r="P3845" t="s">
        <v>202</v>
      </c>
      <c r="R3845" t="s">
        <v>821</v>
      </c>
      <c r="T3845" t="s">
        <v>20</v>
      </c>
      <c r="U3845" t="s">
        <v>21</v>
      </c>
      <c r="V3845">
        <f>IF(porsche_data[[#This Row],[Transmission]]="Automatic",1,0)</f>
        <v>0</v>
      </c>
      <c r="W3845">
        <f>IF(porsche_data[[#This Row],[Transmission]]="PDK",1,0)</f>
        <v>0</v>
      </c>
      <c r="X3845" t="s">
        <v>22</v>
      </c>
      <c r="Y3845">
        <f>IF(porsche_data[[#This Row],[Drive]]="Rear drive",0,1)</f>
        <v>0</v>
      </c>
      <c r="Z3845" t="s">
        <v>23</v>
      </c>
      <c r="AA3845" t="s">
        <v>54</v>
      </c>
      <c r="AB3845">
        <f>IF(OR(porsche_data[[#This Row],[Interior Color]]="Black",porsche_data[[#This Row],[Interior Color]]="Beige",porsche_data[[#This Row],[Interior Color]]="Brown",porsche_data[[#This Row],[Interior Color]]="Grey"),0,1)</f>
        <v>1</v>
      </c>
      <c r="AC3845" t="s">
        <v>54</v>
      </c>
      <c r="AD38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46" spans="1:30" x14ac:dyDescent="0.2">
      <c r="A3846" t="s">
        <v>1733</v>
      </c>
      <c r="B3846">
        <v>62997</v>
      </c>
      <c r="C3846">
        <f>ABS((porsche_data[[#This Row],[Price]]-AVERAGE(B3778:B8233))/_xlfn.STDEV.P(B3778:B8233))</f>
        <v>1.1034384137289117</v>
      </c>
      <c r="D3846" t="s">
        <v>298</v>
      </c>
      <c r="E3846" t="s">
        <v>295</v>
      </c>
      <c r="F3846">
        <f>IF(OR(ISNUMBER(SEARCH(" 4S",porsche_data[[#This Row],[Model]])), ISNUMBER(SEARCH(" S",porsche_data[[#This Row],[Model]]))),1,0)</f>
        <v>1</v>
      </c>
      <c r="G3846">
        <f>IF(ISNUMBER(SEARCH("Turbo",porsche_data[[#This Row],[Model]])),1,0)</f>
        <v>0</v>
      </c>
      <c r="H3846">
        <f>IF(ISNUMBER(SEARCH("GT",porsche_data[[#This Row],[Model]])),1,0)</f>
        <v>0</v>
      </c>
      <c r="I3846">
        <f>IF(ISNUMBER(SEARCH("RS",porsche_data[[#This Row],[Model]])),1,0)</f>
        <v>0</v>
      </c>
      <c r="J3846">
        <f>IF(ISNUMBER(SEARCH("Targa",porsche_data[[#This Row],[Body]])),1,0)</f>
        <v>0</v>
      </c>
      <c r="K3846">
        <f>IF(ISNUMBER(SEARCH("Cabriolet",porsche_data[[#This Row],[Body]])),1,0)</f>
        <v>1</v>
      </c>
      <c r="L3846" t="s">
        <v>16</v>
      </c>
      <c r="M3846">
        <v>997</v>
      </c>
      <c r="N3846" t="s">
        <v>1734</v>
      </c>
      <c r="O3846" s="3">
        <f>1*(LEFT(porsche_data[[#This Row],[Mileage0]],FIND(" ",porsche_data[[#This Row],[Mileage0]])-1))</f>
        <v>103100</v>
      </c>
      <c r="P3846" t="s">
        <v>297</v>
      </c>
      <c r="Q3846">
        <v>355</v>
      </c>
      <c r="R3846" t="s">
        <v>88</v>
      </c>
      <c r="S3846">
        <f>1*(LEFT(porsche_data[[#This Row],[Cylinder Capacity]],FIND(" ",porsche_data[[#This Row],[Cylinder Capacity]])-1))</f>
        <v>3.8</v>
      </c>
      <c r="T3846" t="s">
        <v>20</v>
      </c>
      <c r="U3846" t="s">
        <v>53</v>
      </c>
      <c r="V3846">
        <f>IF(porsche_data[[#This Row],[Transmission]]="Automatic",1,0)</f>
        <v>1</v>
      </c>
      <c r="W3846">
        <f>IF(porsche_data[[#This Row],[Transmission]]="PDK",1,0)</f>
        <v>0</v>
      </c>
      <c r="X3846" t="s">
        <v>46</v>
      </c>
      <c r="Y3846">
        <f>IF(porsche_data[[#This Row],[Drive]]="Rear drive",0,1)</f>
        <v>1</v>
      </c>
      <c r="Z3846" t="s">
        <v>23</v>
      </c>
      <c r="AA3846" t="s">
        <v>32</v>
      </c>
      <c r="AB3846">
        <f>IF(OR(porsche_data[[#This Row],[Interior Color]]="Black",porsche_data[[#This Row],[Interior Color]]="Beige",porsche_data[[#This Row],[Interior Color]]="Brown",porsche_data[[#This Row],[Interior Color]]="Grey"),0,1)</f>
        <v>0</v>
      </c>
      <c r="AC3846" t="s">
        <v>99</v>
      </c>
      <c r="AD38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47" spans="1:30" hidden="1" x14ac:dyDescent="0.2">
      <c r="A3847" t="s">
        <v>25</v>
      </c>
      <c r="C3847" t="e">
        <f>ABS((porsche_data[[#This Row],[Price]]-#REF!)/#REF!)</f>
        <v>#REF!</v>
      </c>
      <c r="D3847" t="s">
        <v>25</v>
      </c>
      <c r="E3847" t="s">
        <v>25</v>
      </c>
      <c r="F3847">
        <f>IF(OR(ISNUMBER(SEARCH(" 4S",porsche_data[[#This Row],[Model]])), ISNUMBER(SEARCH(" S",porsche_data[[#This Row],[Model]]))),1,0)</f>
        <v>0</v>
      </c>
      <c r="G3847">
        <f>IF(ISNUMBER(SEARCH("Turbo",porsche_data[[#This Row],[Model]])),1,0)</f>
        <v>0</v>
      </c>
      <c r="H3847">
        <f>IF(ISNUMBER(SEARCH("GT",porsche_data[[#This Row],[Model]])),1,0)</f>
        <v>0</v>
      </c>
      <c r="I3847">
        <f>IF(ISNUMBER(SEARCH("RS",porsche_data[[#This Row],[Model]])),1,0)</f>
        <v>0</v>
      </c>
      <c r="J3847">
        <f>IF(ISNUMBER(SEARCH("Targa",porsche_data[[#This Row],[Body]])),1,0)</f>
        <v>0</v>
      </c>
      <c r="K3847">
        <f>IF(ISNUMBER(SEARCH("Cabriolet",porsche_data[[#This Row],[Body]])),1,0)</f>
        <v>0</v>
      </c>
      <c r="L3847" t="s">
        <v>25</v>
      </c>
      <c r="N3847" t="s">
        <v>25</v>
      </c>
      <c r="O3847" t="str">
        <f>IF(ISNUMBER(SEARCH("km",porsche_data[[#This Row],[Mileage0]])),porsche_data[[#This Row],[Mileage0]],"")</f>
        <v/>
      </c>
      <c r="P3847" t="s">
        <v>25</v>
      </c>
      <c r="R3847" t="s">
        <v>25</v>
      </c>
      <c r="T3847" t="s">
        <v>25</v>
      </c>
      <c r="U3847" t="s">
        <v>25</v>
      </c>
      <c r="V3847">
        <f>IF(porsche_data[[#This Row],[Transmission]]="Automatic",1,0)</f>
        <v>0</v>
      </c>
      <c r="W3847">
        <f>IF(porsche_data[[#This Row],[Transmission]]="PDK",1,0)</f>
        <v>0</v>
      </c>
      <c r="X3847" t="s">
        <v>25</v>
      </c>
      <c r="Y3847">
        <f>IF(porsche_data[[#This Row],[Drive]]="Rear drive",0,1)</f>
        <v>1</v>
      </c>
      <c r="Z3847" t="s">
        <v>25</v>
      </c>
      <c r="AA3847" t="s">
        <v>25</v>
      </c>
      <c r="AB3847">
        <f>IF(OR(porsche_data[[#This Row],[Interior Color]]="Black",porsche_data[[#This Row],[Interior Color]]="Beige",porsche_data[[#This Row],[Interior Color]]="Brown",porsche_data[[#This Row],[Interior Color]]="Grey"),0,1)</f>
        <v>1</v>
      </c>
      <c r="AC3847" t="s">
        <v>25</v>
      </c>
      <c r="AD38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48" spans="1:30" hidden="1" x14ac:dyDescent="0.2">
      <c r="A3848" t="s">
        <v>1163</v>
      </c>
      <c r="C3848" t="e">
        <f>ABS((porsche_data[[#This Row],[Price]]-#REF!)/#REF!)</f>
        <v>#REF!</v>
      </c>
      <c r="D3848" t="s">
        <v>267</v>
      </c>
      <c r="E3848" t="s">
        <v>205</v>
      </c>
      <c r="F3848">
        <f>IF(OR(ISNUMBER(SEARCH(" 4S",porsche_data[[#This Row],[Model]])), ISNUMBER(SEARCH(" S",porsche_data[[#This Row],[Model]]))),1,0)</f>
        <v>1</v>
      </c>
      <c r="G3848">
        <f>IF(ISNUMBER(SEARCH("Turbo",porsche_data[[#This Row],[Model]])),1,0)</f>
        <v>0</v>
      </c>
      <c r="H3848">
        <f>IF(ISNUMBER(SEARCH("GT",porsche_data[[#This Row],[Model]])),1,0)</f>
        <v>0</v>
      </c>
      <c r="I3848">
        <f>IF(ISNUMBER(SEARCH("RS",porsche_data[[#This Row],[Model]])),1,0)</f>
        <v>0</v>
      </c>
      <c r="J3848">
        <f>IF(ISNUMBER(SEARCH("Targa",porsche_data[[#This Row],[Body]])),1,0)</f>
        <v>0</v>
      </c>
      <c r="K3848">
        <f>IF(ISNUMBER(SEARCH("Cabriolet",porsche_data[[#This Row],[Body]])),1,0)</f>
        <v>0</v>
      </c>
      <c r="L3848" t="s">
        <v>44</v>
      </c>
      <c r="N3848" t="s">
        <v>1164</v>
      </c>
      <c r="O3848" t="str">
        <f>IF(ISNUMBER(SEARCH("km",porsche_data[[#This Row],[Mileage0]])),porsche_data[[#This Row],[Mileage0]],"")</f>
        <v>114951 km</v>
      </c>
      <c r="P3848" t="s">
        <v>207</v>
      </c>
      <c r="R3848" t="s">
        <v>88</v>
      </c>
      <c r="T3848" t="s">
        <v>20</v>
      </c>
      <c r="U3848" t="s">
        <v>31</v>
      </c>
      <c r="V3848">
        <f>IF(porsche_data[[#This Row],[Transmission]]="Automatic",1,0)</f>
        <v>0</v>
      </c>
      <c r="W3848">
        <f>IF(porsche_data[[#This Row],[Transmission]]="PDK",1,0)</f>
        <v>1</v>
      </c>
      <c r="X3848" t="s">
        <v>22</v>
      </c>
      <c r="Y3848">
        <f>IF(porsche_data[[#This Row],[Drive]]="Rear drive",0,1)</f>
        <v>0</v>
      </c>
      <c r="Z3848" t="s">
        <v>23</v>
      </c>
      <c r="AA3848" t="s">
        <v>24</v>
      </c>
      <c r="AB3848">
        <f>IF(OR(porsche_data[[#This Row],[Interior Color]]="Black",porsche_data[[#This Row],[Interior Color]]="Beige",porsche_data[[#This Row],[Interior Color]]="Brown",porsche_data[[#This Row],[Interior Color]]="Grey"),0,1)</f>
        <v>0</v>
      </c>
      <c r="AC3848" t="s">
        <v>61</v>
      </c>
      <c r="AD38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49" spans="1:30" hidden="1" x14ac:dyDescent="0.2">
      <c r="A3849" t="s">
        <v>25</v>
      </c>
      <c r="C3849" t="e">
        <f>ABS((porsche_data[[#This Row],[Price]]-#REF!)/#REF!)</f>
        <v>#REF!</v>
      </c>
      <c r="D3849" t="s">
        <v>1171</v>
      </c>
      <c r="E3849" t="s">
        <v>1142</v>
      </c>
      <c r="F3849">
        <f>IF(OR(ISNUMBER(SEARCH(" 4S",porsche_data[[#This Row],[Model]])), ISNUMBER(SEARCH(" S",porsche_data[[#This Row],[Model]]))),1,0)</f>
        <v>0</v>
      </c>
      <c r="G3849">
        <f>IF(ISNUMBER(SEARCH("Turbo",porsche_data[[#This Row],[Model]])),1,0)</f>
        <v>0</v>
      </c>
      <c r="H3849">
        <f>IF(ISNUMBER(SEARCH("GT",porsche_data[[#This Row],[Model]])),1,0)</f>
        <v>0</v>
      </c>
      <c r="I3849">
        <f>IF(ISNUMBER(SEARCH("RS",porsche_data[[#This Row],[Model]])),1,0)</f>
        <v>0</v>
      </c>
      <c r="J3849">
        <f>IF(ISNUMBER(SEARCH("Targa",porsche_data[[#This Row],[Body]])),1,0)</f>
        <v>0</v>
      </c>
      <c r="K3849">
        <f>IF(ISNUMBER(SEARCH("Cabriolet",porsche_data[[#This Row],[Body]])),1,0)</f>
        <v>0</v>
      </c>
      <c r="L3849" t="s">
        <v>44</v>
      </c>
      <c r="N3849" t="s">
        <v>1217</v>
      </c>
      <c r="O3849" t="str">
        <f>IF(ISNUMBER(SEARCH("km",porsche_data[[#This Row],[Mileage0]])),porsche_data[[#This Row],[Mileage0]],"")</f>
        <v>1 km</v>
      </c>
      <c r="P3849" t="s">
        <v>1143</v>
      </c>
      <c r="R3849" t="s">
        <v>1144</v>
      </c>
      <c r="T3849" t="s">
        <v>20</v>
      </c>
      <c r="U3849" t="s">
        <v>21</v>
      </c>
      <c r="V3849">
        <f>IF(porsche_data[[#This Row],[Transmission]]="Automatic",1,0)</f>
        <v>0</v>
      </c>
      <c r="W3849">
        <f>IF(porsche_data[[#This Row],[Transmission]]="PDK",1,0)</f>
        <v>0</v>
      </c>
      <c r="X3849" t="s">
        <v>22</v>
      </c>
      <c r="Y3849">
        <f>IF(porsche_data[[#This Row],[Drive]]="Rear drive",0,1)</f>
        <v>0</v>
      </c>
      <c r="Z3849" t="s">
        <v>23</v>
      </c>
      <c r="AA3849" t="s">
        <v>116</v>
      </c>
      <c r="AB3849">
        <f>IF(OR(porsche_data[[#This Row],[Interior Color]]="Black",porsche_data[[#This Row],[Interior Color]]="Beige",porsche_data[[#This Row],[Interior Color]]="Brown",porsche_data[[#This Row],[Interior Color]]="Grey"),0,1)</f>
        <v>1</v>
      </c>
      <c r="AC3849" t="s">
        <v>99</v>
      </c>
      <c r="AD38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50" spans="1:30" hidden="1" x14ac:dyDescent="0.2">
      <c r="A3850" t="s">
        <v>3474</v>
      </c>
      <c r="C3850" t="e">
        <f>ABS((porsche_data[[#This Row],[Price]]-#REF!)/#REF!)</f>
        <v>#REF!</v>
      </c>
      <c r="D3850" t="s">
        <v>874</v>
      </c>
      <c r="E3850" t="s">
        <v>852</v>
      </c>
      <c r="F3850">
        <f>IF(OR(ISNUMBER(SEARCH(" 4S",porsche_data[[#This Row],[Model]])), ISNUMBER(SEARCH(" S",porsche_data[[#This Row],[Model]]))),1,0)</f>
        <v>0</v>
      </c>
      <c r="G3850">
        <f>IF(ISNUMBER(SEARCH("Turbo",porsche_data[[#This Row],[Model]])),1,0)</f>
        <v>0</v>
      </c>
      <c r="H3850">
        <f>IF(ISNUMBER(SEARCH("GT",porsche_data[[#This Row],[Model]])),1,0)</f>
        <v>0</v>
      </c>
      <c r="I3850">
        <f>IF(ISNUMBER(SEARCH("RS",porsche_data[[#This Row],[Model]])),1,0)</f>
        <v>0</v>
      </c>
      <c r="J3850">
        <f>IF(ISNUMBER(SEARCH("Targa",porsche_data[[#This Row],[Body]])),1,0)</f>
        <v>0</v>
      </c>
      <c r="K3850">
        <f>IF(ISNUMBER(SEARCH("Cabriolet",porsche_data[[#This Row],[Body]])),1,0)</f>
        <v>1</v>
      </c>
      <c r="L3850" t="s">
        <v>16</v>
      </c>
      <c r="N3850" t="s">
        <v>4800</v>
      </c>
      <c r="O3850" t="str">
        <f>IF(ISNUMBER(SEARCH("km",porsche_data[[#This Row],[Mileage0]])),porsche_data[[#This Row],[Mileage0]],"")</f>
        <v>96061 km</v>
      </c>
      <c r="P3850" t="s">
        <v>854</v>
      </c>
      <c r="R3850" t="s">
        <v>39</v>
      </c>
      <c r="T3850" t="s">
        <v>20</v>
      </c>
      <c r="U3850" t="s">
        <v>31</v>
      </c>
      <c r="V3850">
        <f>IF(porsche_data[[#This Row],[Transmission]]="Automatic",1,0)</f>
        <v>0</v>
      </c>
      <c r="W3850">
        <f>IF(porsche_data[[#This Row],[Transmission]]="PDK",1,0)</f>
        <v>1</v>
      </c>
      <c r="X3850" t="s">
        <v>22</v>
      </c>
      <c r="Y3850">
        <f>IF(porsche_data[[#This Row],[Drive]]="Rear drive",0,1)</f>
        <v>0</v>
      </c>
      <c r="Z3850" t="s">
        <v>23</v>
      </c>
      <c r="AA3850" t="s">
        <v>24</v>
      </c>
      <c r="AB3850">
        <f>IF(OR(porsche_data[[#This Row],[Interior Color]]="Black",porsche_data[[#This Row],[Interior Color]]="Beige",porsche_data[[#This Row],[Interior Color]]="Brown",porsche_data[[#This Row],[Interior Color]]="Grey"),0,1)</f>
        <v>0</v>
      </c>
      <c r="AC3850" t="s">
        <v>24</v>
      </c>
      <c r="AD38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51" spans="1:30" hidden="1" x14ac:dyDescent="0.2">
      <c r="A3851" t="s">
        <v>1163</v>
      </c>
      <c r="C3851" t="e">
        <f>ABS((porsche_data[[#This Row],[Price]]-#REF!)/#REF!)</f>
        <v>#REF!</v>
      </c>
      <c r="D3851" t="s">
        <v>34</v>
      </c>
      <c r="E3851" t="s">
        <v>226</v>
      </c>
      <c r="F3851">
        <f>IF(OR(ISNUMBER(SEARCH(" 4S",porsche_data[[#This Row],[Model]])), ISNUMBER(SEARCH(" S",porsche_data[[#This Row],[Model]]))),1,0)</f>
        <v>0</v>
      </c>
      <c r="G3851">
        <f>IF(ISNUMBER(SEARCH("Turbo",porsche_data[[#This Row],[Model]])),1,0)</f>
        <v>0</v>
      </c>
      <c r="H3851">
        <f>IF(ISNUMBER(SEARCH("GT",porsche_data[[#This Row],[Model]])),1,0)</f>
        <v>0</v>
      </c>
      <c r="I3851">
        <f>IF(ISNUMBER(SEARCH("RS",porsche_data[[#This Row],[Model]])),1,0)</f>
        <v>0</v>
      </c>
      <c r="J3851">
        <f>IF(ISNUMBER(SEARCH("Targa",porsche_data[[#This Row],[Body]])),1,0)</f>
        <v>0</v>
      </c>
      <c r="K3851">
        <f>IF(ISNUMBER(SEARCH("Cabriolet",porsche_data[[#This Row],[Body]])),1,0)</f>
        <v>0</v>
      </c>
      <c r="L3851" t="s">
        <v>44</v>
      </c>
      <c r="N3851" t="s">
        <v>4559</v>
      </c>
      <c r="O3851" t="str">
        <f>IF(ISNUMBER(SEARCH("km",porsche_data[[#This Row],[Mileage0]])),porsche_data[[#This Row],[Mileage0]],"")</f>
        <v>44533 km</v>
      </c>
      <c r="P3851" t="s">
        <v>25</v>
      </c>
      <c r="R3851" t="s">
        <v>25</v>
      </c>
      <c r="T3851" t="s">
        <v>20</v>
      </c>
      <c r="U3851" t="s">
        <v>21</v>
      </c>
      <c r="V3851">
        <f>IF(porsche_data[[#This Row],[Transmission]]="Automatic",1,0)</f>
        <v>0</v>
      </c>
      <c r="W3851">
        <f>IF(porsche_data[[#This Row],[Transmission]]="PDK",1,0)</f>
        <v>0</v>
      </c>
      <c r="X3851" t="s">
        <v>22</v>
      </c>
      <c r="Y3851">
        <f>IF(porsche_data[[#This Row],[Drive]]="Rear drive",0,1)</f>
        <v>0</v>
      </c>
      <c r="Z3851" t="s">
        <v>23</v>
      </c>
      <c r="AA3851" t="s">
        <v>24</v>
      </c>
      <c r="AB3851">
        <f>IF(OR(porsche_data[[#This Row],[Interior Color]]="Black",porsche_data[[#This Row],[Interior Color]]="Beige",porsche_data[[#This Row],[Interior Color]]="Brown",porsche_data[[#This Row],[Interior Color]]="Grey"),0,1)</f>
        <v>0</v>
      </c>
      <c r="AC3851" t="s">
        <v>61</v>
      </c>
      <c r="AD38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52" spans="1:30" x14ac:dyDescent="0.2">
      <c r="A3852" t="s">
        <v>1733</v>
      </c>
      <c r="B3852">
        <v>62997</v>
      </c>
      <c r="C3852">
        <f>ABS((porsche_data[[#This Row],[Price]]-AVERAGE(B3784:B8239))/_xlfn.STDEV.P(B3784:B8239))</f>
        <v>1.1106083661901553</v>
      </c>
      <c r="D3852" t="s">
        <v>143</v>
      </c>
      <c r="E3852" t="s">
        <v>782</v>
      </c>
      <c r="F3852">
        <f>IF(OR(ISNUMBER(SEARCH(" 4S",porsche_data[[#This Row],[Model]])), ISNUMBER(SEARCH(" S",porsche_data[[#This Row],[Model]]))),1,0)</f>
        <v>0</v>
      </c>
      <c r="G3852">
        <f>IF(ISNUMBER(SEARCH("Turbo",porsche_data[[#This Row],[Model]])),1,0)</f>
        <v>0</v>
      </c>
      <c r="H3852">
        <f>IF(ISNUMBER(SEARCH("GT",porsche_data[[#This Row],[Model]])),1,0)</f>
        <v>0</v>
      </c>
      <c r="I3852">
        <f>IF(ISNUMBER(SEARCH("RS",porsche_data[[#This Row],[Model]])),1,0)</f>
        <v>0</v>
      </c>
      <c r="J3852">
        <f>IF(ISNUMBER(SEARCH("Targa",porsche_data[[#This Row],[Body]])),1,0)</f>
        <v>1</v>
      </c>
      <c r="K3852">
        <f>IF(ISNUMBER(SEARCH("Cabriolet",porsche_data[[#This Row],[Body]])),1,0)</f>
        <v>0</v>
      </c>
      <c r="L3852" t="s">
        <v>36</v>
      </c>
      <c r="M3852">
        <v>997</v>
      </c>
      <c r="N3852" t="s">
        <v>2200</v>
      </c>
      <c r="O3852" s="3">
        <f>1*(LEFT(porsche_data[[#This Row],[Mileage0]],FIND(" ",porsche_data[[#This Row],[Mileage0]])-1))</f>
        <v>69337</v>
      </c>
      <c r="P3852" t="s">
        <v>327</v>
      </c>
      <c r="Q3852">
        <v>325</v>
      </c>
      <c r="R3852" t="s">
        <v>19</v>
      </c>
      <c r="S3852">
        <f>1*(LEFT(porsche_data[[#This Row],[Cylinder Capacity]],FIND(" ",porsche_data[[#This Row],[Cylinder Capacity]])-1))</f>
        <v>3.6</v>
      </c>
      <c r="T3852" t="s">
        <v>20</v>
      </c>
      <c r="U3852" t="s">
        <v>21</v>
      </c>
      <c r="V3852">
        <f>IF(porsche_data[[#This Row],[Transmission]]="Automatic",1,0)</f>
        <v>0</v>
      </c>
      <c r="W3852">
        <f>IF(porsche_data[[#This Row],[Transmission]]="PDK",1,0)</f>
        <v>0</v>
      </c>
      <c r="X3852" t="s">
        <v>46</v>
      </c>
      <c r="Y3852">
        <f>IF(porsche_data[[#This Row],[Drive]]="Rear drive",0,1)</f>
        <v>1</v>
      </c>
      <c r="Z3852" t="s">
        <v>23</v>
      </c>
      <c r="AA3852" t="s">
        <v>24</v>
      </c>
      <c r="AB3852">
        <f>IF(OR(porsche_data[[#This Row],[Interior Color]]="Black",porsche_data[[#This Row],[Interior Color]]="Beige",porsche_data[[#This Row],[Interior Color]]="Brown",porsche_data[[#This Row],[Interior Color]]="Grey"),0,1)</f>
        <v>0</v>
      </c>
      <c r="AC3852" t="s">
        <v>54</v>
      </c>
      <c r="AD38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53" spans="1:30" hidden="1" x14ac:dyDescent="0.2">
      <c r="A3853" t="s">
        <v>25</v>
      </c>
      <c r="C3853" t="e">
        <f>ABS((porsche_data[[#This Row],[Price]]-#REF!)/#REF!)</f>
        <v>#REF!</v>
      </c>
      <c r="D3853" t="s">
        <v>25</v>
      </c>
      <c r="E3853" t="s">
        <v>25</v>
      </c>
      <c r="F3853">
        <f>IF(OR(ISNUMBER(SEARCH(" 4S",porsche_data[[#This Row],[Model]])), ISNUMBER(SEARCH(" S",porsche_data[[#This Row],[Model]]))),1,0)</f>
        <v>0</v>
      </c>
      <c r="G3853">
        <f>IF(ISNUMBER(SEARCH("Turbo",porsche_data[[#This Row],[Model]])),1,0)</f>
        <v>0</v>
      </c>
      <c r="H3853">
        <f>IF(ISNUMBER(SEARCH("GT",porsche_data[[#This Row],[Model]])),1,0)</f>
        <v>0</v>
      </c>
      <c r="I3853">
        <f>IF(ISNUMBER(SEARCH("RS",porsche_data[[#This Row],[Model]])),1,0)</f>
        <v>0</v>
      </c>
      <c r="J3853">
        <f>IF(ISNUMBER(SEARCH("Targa",porsche_data[[#This Row],[Body]])),1,0)</f>
        <v>0</v>
      </c>
      <c r="K3853">
        <f>IF(ISNUMBER(SEARCH("Cabriolet",porsche_data[[#This Row],[Body]])),1,0)</f>
        <v>0</v>
      </c>
      <c r="L3853" t="s">
        <v>25</v>
      </c>
      <c r="N3853" t="s">
        <v>25</v>
      </c>
      <c r="O3853" t="str">
        <f>IF(ISNUMBER(SEARCH("km",porsche_data[[#This Row],[Mileage0]])),porsche_data[[#This Row],[Mileage0]],"")</f>
        <v/>
      </c>
      <c r="P3853" t="s">
        <v>25</v>
      </c>
      <c r="R3853" t="s">
        <v>25</v>
      </c>
      <c r="T3853" t="s">
        <v>25</v>
      </c>
      <c r="U3853" t="s">
        <v>25</v>
      </c>
      <c r="V3853">
        <f>IF(porsche_data[[#This Row],[Transmission]]="Automatic",1,0)</f>
        <v>0</v>
      </c>
      <c r="W3853">
        <f>IF(porsche_data[[#This Row],[Transmission]]="PDK",1,0)</f>
        <v>0</v>
      </c>
      <c r="X3853" t="s">
        <v>25</v>
      </c>
      <c r="Y3853">
        <f>IF(porsche_data[[#This Row],[Drive]]="Rear drive",0,1)</f>
        <v>1</v>
      </c>
      <c r="Z3853" t="s">
        <v>25</v>
      </c>
      <c r="AA3853" t="s">
        <v>25</v>
      </c>
      <c r="AB3853">
        <f>IF(OR(porsche_data[[#This Row],[Interior Color]]="Black",porsche_data[[#This Row],[Interior Color]]="Beige",porsche_data[[#This Row],[Interior Color]]="Brown",porsche_data[[#This Row],[Interior Color]]="Grey"),0,1)</f>
        <v>1</v>
      </c>
      <c r="AC3853" t="s">
        <v>25</v>
      </c>
      <c r="AD38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54" spans="1:30" x14ac:dyDescent="0.2">
      <c r="A3854" t="s">
        <v>4160</v>
      </c>
      <c r="B3854">
        <v>62993</v>
      </c>
      <c r="C3854">
        <f>ABS((porsche_data[[#This Row],[Price]]-AVERAGE(B3786:B8241))/_xlfn.STDEV.P(B3786:B8241))</f>
        <v>1.1174926025621945</v>
      </c>
      <c r="D3854" t="s">
        <v>49</v>
      </c>
      <c r="E3854" t="s">
        <v>50</v>
      </c>
      <c r="F3854">
        <f>IF(OR(ISNUMBER(SEARCH(" 4S",porsche_data[[#This Row],[Model]])), ISNUMBER(SEARCH(" S",porsche_data[[#This Row],[Model]]))),1,0)</f>
        <v>0</v>
      </c>
      <c r="G3854">
        <f>IF(ISNUMBER(SEARCH("Turbo",porsche_data[[#This Row],[Model]])),1,0)</f>
        <v>0</v>
      </c>
      <c r="H3854">
        <f>IF(ISNUMBER(SEARCH("GT",porsche_data[[#This Row],[Model]])),1,0)</f>
        <v>0</v>
      </c>
      <c r="I3854">
        <f>IF(ISNUMBER(SEARCH("RS",porsche_data[[#This Row],[Model]])),1,0)</f>
        <v>0</v>
      </c>
      <c r="J3854">
        <f>IF(ISNUMBER(SEARCH("Targa",porsche_data[[#This Row],[Body]])),1,0)</f>
        <v>0</v>
      </c>
      <c r="K3854">
        <f>IF(ISNUMBER(SEARCH("Cabriolet",porsche_data[[#This Row],[Body]])),1,0)</f>
        <v>1</v>
      </c>
      <c r="L3854" t="s">
        <v>16</v>
      </c>
      <c r="M3854">
        <v>993</v>
      </c>
      <c r="N3854" t="s">
        <v>4161</v>
      </c>
      <c r="O3854" s="3">
        <f>1*(LEFT(porsche_data[[#This Row],[Mileage0]],FIND(" ",porsche_data[[#This Row],[Mileage0]])-1))</f>
        <v>165000</v>
      </c>
      <c r="P3854" t="s">
        <v>52</v>
      </c>
      <c r="Q3854">
        <v>272</v>
      </c>
      <c r="R3854" t="s">
        <v>19</v>
      </c>
      <c r="S3854">
        <f>1*(LEFT(porsche_data[[#This Row],[Cylinder Capacity]],FIND(" ",porsche_data[[#This Row],[Cylinder Capacity]])-1))</f>
        <v>3.6</v>
      </c>
      <c r="T3854" t="s">
        <v>20</v>
      </c>
      <c r="U3854" t="s">
        <v>21</v>
      </c>
      <c r="V3854">
        <f>IF(porsche_data[[#This Row],[Transmission]]="Automatic",1,0)</f>
        <v>0</v>
      </c>
      <c r="W3854">
        <f>IF(porsche_data[[#This Row],[Transmission]]="PDK",1,0)</f>
        <v>0</v>
      </c>
      <c r="X3854" t="s">
        <v>22</v>
      </c>
      <c r="Y3854">
        <f>IF(porsche_data[[#This Row],[Drive]]="Rear drive",0,1)</f>
        <v>0</v>
      </c>
      <c r="Z3854" t="s">
        <v>23</v>
      </c>
      <c r="AA3854" t="s">
        <v>24</v>
      </c>
      <c r="AB3854">
        <f>IF(OR(porsche_data[[#This Row],[Interior Color]]="Black",porsche_data[[#This Row],[Interior Color]]="Beige",porsche_data[[#This Row],[Interior Color]]="Brown",porsche_data[[#This Row],[Interior Color]]="Grey"),0,1)</f>
        <v>0</v>
      </c>
      <c r="AC3854" t="s">
        <v>47</v>
      </c>
      <c r="AD38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55" spans="1:30" hidden="1" x14ac:dyDescent="0.2">
      <c r="A3855" t="s">
        <v>2885</v>
      </c>
      <c r="C3855" t="e">
        <f>ABS((porsche_data[[#This Row],[Price]]-#REF!)/#REF!)</f>
        <v>#REF!</v>
      </c>
      <c r="D3855" t="s">
        <v>320</v>
      </c>
      <c r="E3855" t="s">
        <v>4806</v>
      </c>
      <c r="F3855">
        <f>IF(OR(ISNUMBER(SEARCH(" 4S",porsche_data[[#This Row],[Model]])), ISNUMBER(SEARCH(" S",porsche_data[[#This Row],[Model]]))),1,0)</f>
        <v>0</v>
      </c>
      <c r="G3855">
        <f>IF(ISNUMBER(SEARCH("Turbo",porsche_data[[#This Row],[Model]])),1,0)</f>
        <v>1</v>
      </c>
      <c r="H3855">
        <f>IF(ISNUMBER(SEARCH("GT",porsche_data[[#This Row],[Model]])),1,0)</f>
        <v>0</v>
      </c>
      <c r="I3855">
        <f>IF(ISNUMBER(SEARCH("RS",porsche_data[[#This Row],[Model]])),1,0)</f>
        <v>0</v>
      </c>
      <c r="J3855">
        <f>IF(ISNUMBER(SEARCH("Targa",porsche_data[[#This Row],[Body]])),1,0)</f>
        <v>0</v>
      </c>
      <c r="K3855">
        <f>IF(ISNUMBER(SEARCH("Cabriolet",porsche_data[[#This Row],[Body]])),1,0)</f>
        <v>0</v>
      </c>
      <c r="L3855" t="s">
        <v>44</v>
      </c>
      <c r="N3855" t="s">
        <v>4807</v>
      </c>
      <c r="O3855" t="str">
        <f>IF(ISNUMBER(SEARCH("km",porsche_data[[#This Row],[Mileage0]])),porsche_data[[#This Row],[Mileage0]],"")</f>
        <v>95900 km</v>
      </c>
      <c r="P3855" t="s">
        <v>1148</v>
      </c>
      <c r="R3855" t="s">
        <v>19</v>
      </c>
      <c r="T3855" t="s">
        <v>20</v>
      </c>
      <c r="U3855" t="s">
        <v>21</v>
      </c>
      <c r="V3855">
        <f>IF(porsche_data[[#This Row],[Transmission]]="Automatic",1,0)</f>
        <v>0</v>
      </c>
      <c r="W3855">
        <f>IF(porsche_data[[#This Row],[Transmission]]="PDK",1,0)</f>
        <v>0</v>
      </c>
      <c r="X3855" t="s">
        <v>46</v>
      </c>
      <c r="Y3855">
        <f>IF(porsche_data[[#This Row],[Drive]]="Rear drive",0,1)</f>
        <v>1</v>
      </c>
      <c r="Z3855" t="s">
        <v>23</v>
      </c>
      <c r="AA3855" t="s">
        <v>24</v>
      </c>
      <c r="AB3855">
        <f>IF(OR(porsche_data[[#This Row],[Interior Color]]="Black",porsche_data[[#This Row],[Interior Color]]="Beige",porsche_data[[#This Row],[Interior Color]]="Brown",porsche_data[[#This Row],[Interior Color]]="Grey"),0,1)</f>
        <v>0</v>
      </c>
      <c r="AC3855" t="s">
        <v>24</v>
      </c>
      <c r="AD38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56" spans="1:30" x14ac:dyDescent="0.2">
      <c r="A3856" t="s">
        <v>2421</v>
      </c>
      <c r="B3856">
        <v>62911</v>
      </c>
      <c r="C3856">
        <f>ABS((porsche_data[[#This Row],[Price]]-AVERAGE(B3788:B8243))/_xlfn.STDEV.P(B3788:B8243))</f>
        <v>1.1091683935406735</v>
      </c>
      <c r="D3856" t="s">
        <v>215</v>
      </c>
      <c r="E3856" t="s">
        <v>28</v>
      </c>
      <c r="F3856">
        <f>IF(OR(ISNUMBER(SEARCH(" 4S",porsche_data[[#This Row],[Model]])), ISNUMBER(SEARCH(" S",porsche_data[[#This Row],[Model]]))),1,0)</f>
        <v>0</v>
      </c>
      <c r="G3856">
        <f>IF(ISNUMBER(SEARCH("Turbo",porsche_data[[#This Row],[Model]])),1,0)</f>
        <v>0</v>
      </c>
      <c r="H3856">
        <f>IF(ISNUMBER(SEARCH("GT",porsche_data[[#This Row],[Model]])),1,0)</f>
        <v>0</v>
      </c>
      <c r="I3856">
        <f>IF(ISNUMBER(SEARCH("RS",porsche_data[[#This Row],[Model]])),1,0)</f>
        <v>0</v>
      </c>
      <c r="J3856">
        <f>IF(ISNUMBER(SEARCH("Targa",porsche_data[[#This Row],[Body]])),1,0)</f>
        <v>0</v>
      </c>
      <c r="K3856">
        <f>IF(ISNUMBER(SEARCH("Cabriolet",porsche_data[[#This Row],[Body]])),1,0)</f>
        <v>0</v>
      </c>
      <c r="L3856" t="s">
        <v>44</v>
      </c>
      <c r="M3856">
        <v>997</v>
      </c>
      <c r="N3856" t="s">
        <v>2422</v>
      </c>
      <c r="O3856" s="3">
        <f>1*(LEFT(porsche_data[[#This Row],[Mileage0]],FIND(" ",porsche_data[[#This Row],[Mileage0]])-1))</f>
        <v>67800</v>
      </c>
      <c r="P3856" t="s">
        <v>30</v>
      </c>
      <c r="Q3856">
        <v>345</v>
      </c>
      <c r="R3856" t="s">
        <v>19</v>
      </c>
      <c r="S3856">
        <f>1*(LEFT(porsche_data[[#This Row],[Cylinder Capacity]],FIND(" ",porsche_data[[#This Row],[Cylinder Capacity]])-1))</f>
        <v>3.6</v>
      </c>
      <c r="T3856" t="s">
        <v>20</v>
      </c>
      <c r="U3856" t="s">
        <v>21</v>
      </c>
      <c r="V3856">
        <f>IF(porsche_data[[#This Row],[Transmission]]="Automatic",1,0)</f>
        <v>0</v>
      </c>
      <c r="W3856">
        <f>IF(porsche_data[[#This Row],[Transmission]]="PDK",1,0)</f>
        <v>0</v>
      </c>
      <c r="X3856" t="s">
        <v>22</v>
      </c>
      <c r="Y3856">
        <f>IF(porsche_data[[#This Row],[Drive]]="Rear drive",0,1)</f>
        <v>0</v>
      </c>
      <c r="Z3856" t="s">
        <v>23</v>
      </c>
      <c r="AA3856" t="s">
        <v>24</v>
      </c>
      <c r="AB3856">
        <f>IF(OR(porsche_data[[#This Row],[Interior Color]]="Black",porsche_data[[#This Row],[Interior Color]]="Beige",porsche_data[[#This Row],[Interior Color]]="Brown",porsche_data[[#This Row],[Interior Color]]="Grey"),0,1)</f>
        <v>0</v>
      </c>
      <c r="AC3856" t="s">
        <v>24</v>
      </c>
      <c r="AD38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57" spans="1:30" x14ac:dyDescent="0.2">
      <c r="A3857" t="s">
        <v>2421</v>
      </c>
      <c r="B3857">
        <v>62911</v>
      </c>
      <c r="C3857">
        <f>ABS((porsche_data[[#This Row],[Price]]-AVERAGE(B3789:B8244))/_xlfn.STDEV.P(B3789:B8244))</f>
        <v>1.1165688469021839</v>
      </c>
      <c r="D3857" t="s">
        <v>215</v>
      </c>
      <c r="E3857" t="s">
        <v>28</v>
      </c>
      <c r="F3857">
        <f>IF(OR(ISNUMBER(SEARCH(" 4S",porsche_data[[#This Row],[Model]])), ISNUMBER(SEARCH(" S",porsche_data[[#This Row],[Model]]))),1,0)</f>
        <v>0</v>
      </c>
      <c r="G3857">
        <f>IF(ISNUMBER(SEARCH("Turbo",porsche_data[[#This Row],[Model]])),1,0)</f>
        <v>0</v>
      </c>
      <c r="H3857">
        <f>IF(ISNUMBER(SEARCH("GT",porsche_data[[#This Row],[Model]])),1,0)</f>
        <v>0</v>
      </c>
      <c r="I3857">
        <f>IF(ISNUMBER(SEARCH("RS",porsche_data[[#This Row],[Model]])),1,0)</f>
        <v>0</v>
      </c>
      <c r="J3857">
        <f>IF(ISNUMBER(SEARCH("Targa",porsche_data[[#This Row],[Body]])),1,0)</f>
        <v>0</v>
      </c>
      <c r="K3857">
        <f>IF(ISNUMBER(SEARCH("Cabriolet",porsche_data[[#This Row],[Body]])),1,0)</f>
        <v>0</v>
      </c>
      <c r="L3857" t="s">
        <v>44</v>
      </c>
      <c r="M3857">
        <v>997</v>
      </c>
      <c r="N3857" t="s">
        <v>2422</v>
      </c>
      <c r="O3857" s="3">
        <f>1*(LEFT(porsche_data[[#This Row],[Mileage0]],FIND(" ",porsche_data[[#This Row],[Mileage0]])-1))</f>
        <v>67800</v>
      </c>
      <c r="P3857" t="s">
        <v>30</v>
      </c>
      <c r="Q3857">
        <v>345</v>
      </c>
      <c r="R3857" t="s">
        <v>19</v>
      </c>
      <c r="S3857">
        <f>1*(LEFT(porsche_data[[#This Row],[Cylinder Capacity]],FIND(" ",porsche_data[[#This Row],[Cylinder Capacity]])-1))</f>
        <v>3.6</v>
      </c>
      <c r="T3857" t="s">
        <v>20</v>
      </c>
      <c r="U3857" t="s">
        <v>21</v>
      </c>
      <c r="V3857">
        <f>IF(porsche_data[[#This Row],[Transmission]]="Automatic",1,0)</f>
        <v>0</v>
      </c>
      <c r="W3857">
        <f>IF(porsche_data[[#This Row],[Transmission]]="PDK",1,0)</f>
        <v>0</v>
      </c>
      <c r="X3857" t="s">
        <v>22</v>
      </c>
      <c r="Y3857">
        <f>IF(porsche_data[[#This Row],[Drive]]="Rear drive",0,1)</f>
        <v>0</v>
      </c>
      <c r="Z3857" t="s">
        <v>23</v>
      </c>
      <c r="AA3857" t="s">
        <v>24</v>
      </c>
      <c r="AB3857">
        <f>IF(OR(porsche_data[[#This Row],[Interior Color]]="Black",porsche_data[[#This Row],[Interior Color]]="Beige",porsche_data[[#This Row],[Interior Color]]="Brown",porsche_data[[#This Row],[Interior Color]]="Grey"),0,1)</f>
        <v>0</v>
      </c>
      <c r="AC3857" t="s">
        <v>24</v>
      </c>
      <c r="AD38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58" spans="1:30" hidden="1" x14ac:dyDescent="0.2">
      <c r="A3858" t="s">
        <v>570</v>
      </c>
      <c r="B3858">
        <v>62900</v>
      </c>
      <c r="C3858" t="e">
        <f>ABS((porsche_data[[#This Row],[Price]]-#REF!)/#REF!)</f>
        <v>#REF!</v>
      </c>
      <c r="D3858" t="s">
        <v>1055</v>
      </c>
      <c r="E3858" t="s">
        <v>642</v>
      </c>
      <c r="F3858">
        <f>IF(OR(ISNUMBER(SEARCH(" 4S",porsche_data[[#This Row],[Model]])), ISNUMBER(SEARCH(" S",porsche_data[[#This Row],[Model]]))),1,0)</f>
        <v>1</v>
      </c>
      <c r="G3858">
        <f>IF(ISNUMBER(SEARCH("Turbo",porsche_data[[#This Row],[Model]])),1,0)</f>
        <v>0</v>
      </c>
      <c r="H3858">
        <f>IF(ISNUMBER(SEARCH("GT",porsche_data[[#This Row],[Model]])),1,0)</f>
        <v>0</v>
      </c>
      <c r="I3858">
        <f>IF(ISNUMBER(SEARCH("RS",porsche_data[[#This Row],[Model]])),1,0)</f>
        <v>0</v>
      </c>
      <c r="J3858">
        <f>IF(ISNUMBER(SEARCH("Targa",porsche_data[[#This Row],[Body]])),1,0)</f>
        <v>0</v>
      </c>
      <c r="K3858">
        <f>IF(ISNUMBER(SEARCH("Cabriolet",porsche_data[[#This Row],[Body]])),1,0)</f>
        <v>1</v>
      </c>
      <c r="L3858" t="s">
        <v>16</v>
      </c>
      <c r="N3858" t="s">
        <v>555</v>
      </c>
      <c r="O3858" t="str">
        <f>IF(ISNUMBER(SEARCH("km",porsche_data[[#This Row],[Mileage0]])),porsche_data[[#This Row],[Mileage0]],"")</f>
        <v>85000 km</v>
      </c>
      <c r="P3858" t="s">
        <v>435</v>
      </c>
      <c r="R3858" t="s">
        <v>67</v>
      </c>
      <c r="T3858" t="s">
        <v>20</v>
      </c>
      <c r="U3858" t="s">
        <v>21</v>
      </c>
      <c r="V3858">
        <f>IF(porsche_data[[#This Row],[Transmission]]="Automatic",1,0)</f>
        <v>0</v>
      </c>
      <c r="W3858">
        <f>IF(porsche_data[[#This Row],[Transmission]]="PDK",1,0)</f>
        <v>0</v>
      </c>
      <c r="X3858" t="s">
        <v>22</v>
      </c>
      <c r="Y3858">
        <f>IF(porsche_data[[#This Row],[Drive]]="Rear drive",0,1)</f>
        <v>0</v>
      </c>
      <c r="Z3858" t="s">
        <v>23</v>
      </c>
      <c r="AA3858" t="s">
        <v>24</v>
      </c>
      <c r="AB3858">
        <f>IF(OR(porsche_data[[#This Row],[Interior Color]]="Black",porsche_data[[#This Row],[Interior Color]]="Beige",porsche_data[[#This Row],[Interior Color]]="Brown",porsche_data[[#This Row],[Interior Color]]="Grey"),0,1)</f>
        <v>0</v>
      </c>
      <c r="AC3858" t="s">
        <v>54</v>
      </c>
      <c r="AD38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59" spans="1:30" hidden="1" x14ac:dyDescent="0.2">
      <c r="A3859" t="s">
        <v>25</v>
      </c>
      <c r="C3859" t="e">
        <f>ABS((porsche_data[[#This Row],[Price]]-#REF!)/#REF!)</f>
        <v>#REF!</v>
      </c>
      <c r="D3859" t="s">
        <v>25</v>
      </c>
      <c r="E3859" t="s">
        <v>25</v>
      </c>
      <c r="F3859">
        <f>IF(OR(ISNUMBER(SEARCH(" 4S",porsche_data[[#This Row],[Model]])), ISNUMBER(SEARCH(" S",porsche_data[[#This Row],[Model]]))),1,0)</f>
        <v>0</v>
      </c>
      <c r="G3859">
        <f>IF(ISNUMBER(SEARCH("Turbo",porsche_data[[#This Row],[Model]])),1,0)</f>
        <v>0</v>
      </c>
      <c r="H3859">
        <f>IF(ISNUMBER(SEARCH("GT",porsche_data[[#This Row],[Model]])),1,0)</f>
        <v>0</v>
      </c>
      <c r="I3859">
        <f>IF(ISNUMBER(SEARCH("RS",porsche_data[[#This Row],[Model]])),1,0)</f>
        <v>0</v>
      </c>
      <c r="J3859">
        <f>IF(ISNUMBER(SEARCH("Targa",porsche_data[[#This Row],[Body]])),1,0)</f>
        <v>0</v>
      </c>
      <c r="K3859">
        <f>IF(ISNUMBER(SEARCH("Cabriolet",porsche_data[[#This Row],[Body]])),1,0)</f>
        <v>0</v>
      </c>
      <c r="L3859" t="s">
        <v>25</v>
      </c>
      <c r="N3859" t="s">
        <v>25</v>
      </c>
      <c r="O3859" t="str">
        <f>IF(ISNUMBER(SEARCH("km",porsche_data[[#This Row],[Mileage0]])),porsche_data[[#This Row],[Mileage0]],"")</f>
        <v/>
      </c>
      <c r="P3859" t="s">
        <v>25</v>
      </c>
      <c r="R3859" t="s">
        <v>25</v>
      </c>
      <c r="T3859" t="s">
        <v>25</v>
      </c>
      <c r="U3859" t="s">
        <v>25</v>
      </c>
      <c r="V3859">
        <f>IF(porsche_data[[#This Row],[Transmission]]="Automatic",1,0)</f>
        <v>0</v>
      </c>
      <c r="W3859">
        <f>IF(porsche_data[[#This Row],[Transmission]]="PDK",1,0)</f>
        <v>0</v>
      </c>
      <c r="X3859" t="s">
        <v>25</v>
      </c>
      <c r="Y3859">
        <f>IF(porsche_data[[#This Row],[Drive]]="Rear drive",0,1)</f>
        <v>1</v>
      </c>
      <c r="Z3859" t="s">
        <v>25</v>
      </c>
      <c r="AA3859" t="s">
        <v>25</v>
      </c>
      <c r="AB3859">
        <f>IF(OR(porsche_data[[#This Row],[Interior Color]]="Black",porsche_data[[#This Row],[Interior Color]]="Beige",porsche_data[[#This Row],[Interior Color]]="Brown",porsche_data[[#This Row],[Interior Color]]="Grey"),0,1)</f>
        <v>1</v>
      </c>
      <c r="AC3859" t="s">
        <v>25</v>
      </c>
      <c r="AD38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60" spans="1:30" hidden="1" x14ac:dyDescent="0.2">
      <c r="A3860" t="s">
        <v>25</v>
      </c>
      <c r="C3860" t="e">
        <f>ABS((porsche_data[[#This Row],[Price]]-#REF!)/#REF!)</f>
        <v>#REF!</v>
      </c>
      <c r="D3860" t="s">
        <v>42</v>
      </c>
      <c r="E3860" t="s">
        <v>113</v>
      </c>
      <c r="F3860">
        <f>IF(OR(ISNUMBER(SEARCH(" 4S",porsche_data[[#This Row],[Model]])), ISNUMBER(SEARCH(" S",porsche_data[[#This Row],[Model]]))),1,0)</f>
        <v>0</v>
      </c>
      <c r="G3860">
        <f>IF(ISNUMBER(SEARCH("Turbo",porsche_data[[#This Row],[Model]])),1,0)</f>
        <v>0</v>
      </c>
      <c r="H3860">
        <f>IF(ISNUMBER(SEARCH("GT",porsche_data[[#This Row],[Model]])),1,0)</f>
        <v>0</v>
      </c>
      <c r="I3860">
        <f>IF(ISNUMBER(SEARCH("RS",porsche_data[[#This Row],[Model]])),1,0)</f>
        <v>1</v>
      </c>
      <c r="J3860">
        <f>IF(ISNUMBER(SEARCH("Targa",porsche_data[[#This Row],[Body]])),1,0)</f>
        <v>0</v>
      </c>
      <c r="K3860">
        <f>IF(ISNUMBER(SEARCH("Cabriolet",porsche_data[[#This Row],[Body]])),1,0)</f>
        <v>0</v>
      </c>
      <c r="L3860" t="s">
        <v>44</v>
      </c>
      <c r="N3860" t="s">
        <v>4812</v>
      </c>
      <c r="O3860" t="str">
        <f>IF(ISNUMBER(SEARCH("km",porsche_data[[#This Row],[Mileage0]])),porsche_data[[#This Row],[Mileage0]],"")</f>
        <v>80324 km</v>
      </c>
      <c r="P3860" t="s">
        <v>115</v>
      </c>
      <c r="R3860" t="s">
        <v>19</v>
      </c>
      <c r="T3860" t="s">
        <v>20</v>
      </c>
      <c r="U3860" t="s">
        <v>21</v>
      </c>
      <c r="V3860">
        <f>IF(porsche_data[[#This Row],[Transmission]]="Automatic",1,0)</f>
        <v>0</v>
      </c>
      <c r="W3860">
        <f>IF(porsche_data[[#This Row],[Transmission]]="PDK",1,0)</f>
        <v>0</v>
      </c>
      <c r="X3860" t="s">
        <v>22</v>
      </c>
      <c r="Y3860">
        <f>IF(porsche_data[[#This Row],[Drive]]="Rear drive",0,1)</f>
        <v>0</v>
      </c>
      <c r="Z3860" t="s">
        <v>23</v>
      </c>
      <c r="AA3860" t="s">
        <v>24</v>
      </c>
      <c r="AB3860">
        <f>IF(OR(porsche_data[[#This Row],[Interior Color]]="Black",porsche_data[[#This Row],[Interior Color]]="Beige",porsche_data[[#This Row],[Interior Color]]="Brown",porsche_data[[#This Row],[Interior Color]]="Grey"),0,1)</f>
        <v>0</v>
      </c>
      <c r="AC3860" t="s">
        <v>54</v>
      </c>
      <c r="AD38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61" spans="1:30" x14ac:dyDescent="0.2">
      <c r="A3861" t="s">
        <v>5196</v>
      </c>
      <c r="B3861">
        <v>62749</v>
      </c>
      <c r="C3861">
        <f>ABS((porsche_data[[#This Row],[Price]]-AVERAGE(B3793:B8248))/_xlfn.STDEV.P(B3793:B8248))</f>
        <v>1.1152292100765859</v>
      </c>
      <c r="D3861" t="s">
        <v>229</v>
      </c>
      <c r="E3861" t="s">
        <v>230</v>
      </c>
      <c r="F3861">
        <f>IF(OR(ISNUMBER(SEARCH(" 4S",porsche_data[[#This Row],[Model]])), ISNUMBER(SEARCH(" S",porsche_data[[#This Row],[Model]]))),1,0)</f>
        <v>0</v>
      </c>
      <c r="G3861">
        <f>IF(ISNUMBER(SEARCH("Turbo",porsche_data[[#This Row],[Model]])),1,0)</f>
        <v>0</v>
      </c>
      <c r="H3861">
        <f>IF(ISNUMBER(SEARCH("GT",porsche_data[[#This Row],[Model]])),1,0)</f>
        <v>0</v>
      </c>
      <c r="I3861">
        <f>IF(ISNUMBER(SEARCH("RS",porsche_data[[#This Row],[Model]])),1,0)</f>
        <v>0</v>
      </c>
      <c r="J3861">
        <f>IF(ISNUMBER(SEARCH("Targa",porsche_data[[#This Row],[Body]])),1,0)</f>
        <v>0</v>
      </c>
      <c r="K3861">
        <f>IF(ISNUMBER(SEARCH("Cabriolet",porsche_data[[#This Row],[Body]])),1,0)</f>
        <v>1</v>
      </c>
      <c r="L3861" t="s">
        <v>16</v>
      </c>
      <c r="M3861">
        <v>964</v>
      </c>
      <c r="N3861" t="s">
        <v>5197</v>
      </c>
      <c r="O3861" s="3">
        <f>1*(LEFT(porsche_data[[#This Row],[Mileage0]],FIND(" ",porsche_data[[#This Row],[Mileage0]])-1))</f>
        <v>115544</v>
      </c>
      <c r="P3861" t="s">
        <v>18</v>
      </c>
      <c r="Q3861">
        <v>250</v>
      </c>
      <c r="R3861" t="s">
        <v>19</v>
      </c>
      <c r="S3861">
        <f>1*(LEFT(porsche_data[[#This Row],[Cylinder Capacity]],FIND(" ",porsche_data[[#This Row],[Cylinder Capacity]])-1))</f>
        <v>3.6</v>
      </c>
      <c r="T3861" t="s">
        <v>20</v>
      </c>
      <c r="U3861" t="s">
        <v>53</v>
      </c>
      <c r="V3861">
        <f>IF(porsche_data[[#This Row],[Transmission]]="Automatic",1,0)</f>
        <v>1</v>
      </c>
      <c r="W3861">
        <f>IF(porsche_data[[#This Row],[Transmission]]="PDK",1,0)</f>
        <v>0</v>
      </c>
      <c r="X3861" t="s">
        <v>22</v>
      </c>
      <c r="Y3861">
        <f>IF(porsche_data[[#This Row],[Drive]]="Rear drive",0,1)</f>
        <v>0</v>
      </c>
      <c r="Z3861" t="s">
        <v>23</v>
      </c>
      <c r="AA3861" t="s">
        <v>54</v>
      </c>
      <c r="AB3861">
        <f>IF(OR(porsche_data[[#This Row],[Interior Color]]="Black",porsche_data[[#This Row],[Interior Color]]="Beige",porsche_data[[#This Row],[Interior Color]]="Brown",porsche_data[[#This Row],[Interior Color]]="Grey"),0,1)</f>
        <v>1</v>
      </c>
      <c r="AC3861" t="s">
        <v>61</v>
      </c>
      <c r="AD38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62" spans="1:30" x14ac:dyDescent="0.2">
      <c r="A3862" t="s">
        <v>1505</v>
      </c>
      <c r="B3862">
        <v>62500</v>
      </c>
      <c r="C3862">
        <f>ABS((porsche_data[[#This Row],[Price]]-AVERAGE(B3794:B8249))/_xlfn.STDEV.P(B3794:B8249))</f>
        <v>1.0898289320653949</v>
      </c>
      <c r="D3862" t="s">
        <v>143</v>
      </c>
      <c r="E3862" t="s">
        <v>295</v>
      </c>
      <c r="F3862">
        <f>IF(OR(ISNUMBER(SEARCH(" 4S",porsche_data[[#This Row],[Model]])), ISNUMBER(SEARCH(" S",porsche_data[[#This Row],[Model]]))),1,0)</f>
        <v>1</v>
      </c>
      <c r="G3862">
        <f>IF(ISNUMBER(SEARCH("Turbo",porsche_data[[#This Row],[Model]])),1,0)</f>
        <v>0</v>
      </c>
      <c r="H3862">
        <f>IF(ISNUMBER(SEARCH("GT",porsche_data[[#This Row],[Model]])),1,0)</f>
        <v>0</v>
      </c>
      <c r="I3862">
        <f>IF(ISNUMBER(SEARCH("RS",porsche_data[[#This Row],[Model]])),1,0)</f>
        <v>0</v>
      </c>
      <c r="J3862">
        <f>IF(ISNUMBER(SEARCH("Targa",porsche_data[[#This Row],[Body]])),1,0)</f>
        <v>0</v>
      </c>
      <c r="K3862">
        <f>IF(ISNUMBER(SEARCH("Cabriolet",porsche_data[[#This Row],[Body]])),1,0)</f>
        <v>0</v>
      </c>
      <c r="L3862" t="s">
        <v>44</v>
      </c>
      <c r="M3862">
        <v>997</v>
      </c>
      <c r="N3862" t="s">
        <v>1506</v>
      </c>
      <c r="O3862" s="3">
        <f>1*(LEFT(porsche_data[[#This Row],[Mileage0]],FIND(" ",porsche_data[[#This Row],[Mileage0]])-1))</f>
        <v>72340</v>
      </c>
      <c r="P3862" t="s">
        <v>297</v>
      </c>
      <c r="Q3862">
        <v>355</v>
      </c>
      <c r="R3862" t="s">
        <v>88</v>
      </c>
      <c r="S3862">
        <f>1*(LEFT(porsche_data[[#This Row],[Cylinder Capacity]],FIND(" ",porsche_data[[#This Row],[Cylinder Capacity]])-1))</f>
        <v>3.8</v>
      </c>
      <c r="T3862" t="s">
        <v>20</v>
      </c>
      <c r="U3862" t="s">
        <v>21</v>
      </c>
      <c r="V3862">
        <f>IF(porsche_data[[#This Row],[Transmission]]="Automatic",1,0)</f>
        <v>0</v>
      </c>
      <c r="W3862">
        <f>IF(porsche_data[[#This Row],[Transmission]]="PDK",1,0)</f>
        <v>0</v>
      </c>
      <c r="X3862" t="s">
        <v>46</v>
      </c>
      <c r="Y3862">
        <f>IF(porsche_data[[#This Row],[Drive]]="Rear drive",0,1)</f>
        <v>1</v>
      </c>
      <c r="Z3862" t="s">
        <v>23</v>
      </c>
      <c r="AA3862" t="s">
        <v>68</v>
      </c>
      <c r="AB3862">
        <f>IF(OR(porsche_data[[#This Row],[Interior Color]]="Black",porsche_data[[#This Row],[Interior Color]]="Beige",porsche_data[[#This Row],[Interior Color]]="Brown",porsche_data[[#This Row],[Interior Color]]="Grey"),0,1)</f>
        <v>0</v>
      </c>
      <c r="AC3862" t="s">
        <v>99</v>
      </c>
      <c r="AD38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63" spans="1:30" hidden="1" x14ac:dyDescent="0.2">
      <c r="A3863" t="s">
        <v>2567</v>
      </c>
      <c r="C3863" t="e">
        <f>ABS((porsche_data[[#This Row],[Price]]-#REF!)/#REF!)</f>
        <v>#REF!</v>
      </c>
      <c r="D3863" t="s">
        <v>124</v>
      </c>
      <c r="E3863" t="s">
        <v>621</v>
      </c>
      <c r="F3863">
        <f>IF(OR(ISNUMBER(SEARCH(" 4S",porsche_data[[#This Row],[Model]])), ISNUMBER(SEARCH(" S",porsche_data[[#This Row],[Model]]))),1,0)</f>
        <v>1</v>
      </c>
      <c r="G3863">
        <f>IF(ISNUMBER(SEARCH("Turbo",porsche_data[[#This Row],[Model]])),1,0)</f>
        <v>0</v>
      </c>
      <c r="H3863">
        <f>IF(ISNUMBER(SEARCH("GT",porsche_data[[#This Row],[Model]])),1,0)</f>
        <v>0</v>
      </c>
      <c r="I3863">
        <f>IF(ISNUMBER(SEARCH("RS",porsche_data[[#This Row],[Model]])),1,0)</f>
        <v>0</v>
      </c>
      <c r="J3863">
        <f>IF(ISNUMBER(SEARCH("Targa",porsche_data[[#This Row],[Body]])),1,0)</f>
        <v>0</v>
      </c>
      <c r="K3863">
        <f>IF(ISNUMBER(SEARCH("Cabriolet",porsche_data[[#This Row],[Body]])),1,0)</f>
        <v>0</v>
      </c>
      <c r="L3863" t="s">
        <v>44</v>
      </c>
      <c r="N3863" t="s">
        <v>2568</v>
      </c>
      <c r="O3863" t="str">
        <f>IF(ISNUMBER(SEARCH("km",porsche_data[[#This Row],[Mileage0]])),porsche_data[[#This Row],[Mileage0]],"")</f>
        <v/>
      </c>
      <c r="P3863" t="s">
        <v>126</v>
      </c>
      <c r="R3863" t="s">
        <v>88</v>
      </c>
      <c r="T3863" t="s">
        <v>20</v>
      </c>
      <c r="U3863" t="s">
        <v>21</v>
      </c>
      <c r="V3863">
        <f>IF(porsche_data[[#This Row],[Transmission]]="Automatic",1,0)</f>
        <v>0</v>
      </c>
      <c r="W3863">
        <f>IF(porsche_data[[#This Row],[Transmission]]="PDK",1,0)</f>
        <v>0</v>
      </c>
      <c r="X3863" t="s">
        <v>46</v>
      </c>
      <c r="Y3863">
        <f>IF(porsche_data[[#This Row],[Drive]]="Rear drive",0,1)</f>
        <v>1</v>
      </c>
      <c r="Z3863" t="s">
        <v>23</v>
      </c>
      <c r="AA3863" t="s">
        <v>68</v>
      </c>
      <c r="AB3863">
        <f>IF(OR(porsche_data[[#This Row],[Interior Color]]="Black",porsche_data[[#This Row],[Interior Color]]="Beige",porsche_data[[#This Row],[Interior Color]]="Brown",porsche_data[[#This Row],[Interior Color]]="Grey"),0,1)</f>
        <v>0</v>
      </c>
      <c r="AC3863" t="s">
        <v>24</v>
      </c>
      <c r="AD38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64" spans="1:30" x14ac:dyDescent="0.2">
      <c r="A3864" t="s">
        <v>1505</v>
      </c>
      <c r="B3864">
        <v>62500</v>
      </c>
      <c r="C3864">
        <f>ABS((porsche_data[[#This Row],[Price]]-AVERAGE(B3796:B8251))/_xlfn.STDEV.P(B3796:B8251))</f>
        <v>1.0898289320653949</v>
      </c>
      <c r="D3864" t="s">
        <v>298</v>
      </c>
      <c r="E3864" t="s">
        <v>295</v>
      </c>
      <c r="F3864">
        <f>IF(OR(ISNUMBER(SEARCH(" 4S",porsche_data[[#This Row],[Model]])), ISNUMBER(SEARCH(" S",porsche_data[[#This Row],[Model]]))),1,0)</f>
        <v>1</v>
      </c>
      <c r="G3864">
        <f>IF(ISNUMBER(SEARCH("Turbo",porsche_data[[#This Row],[Model]])),1,0)</f>
        <v>0</v>
      </c>
      <c r="H3864">
        <f>IF(ISNUMBER(SEARCH("GT",porsche_data[[#This Row],[Model]])),1,0)</f>
        <v>0</v>
      </c>
      <c r="I3864">
        <f>IF(ISNUMBER(SEARCH("RS",porsche_data[[#This Row],[Model]])),1,0)</f>
        <v>0</v>
      </c>
      <c r="J3864">
        <f>IF(ISNUMBER(SEARCH("Targa",porsche_data[[#This Row],[Body]])),1,0)</f>
        <v>0</v>
      </c>
      <c r="K3864">
        <f>IF(ISNUMBER(SEARCH("Cabriolet",porsche_data[[#This Row],[Body]])),1,0)</f>
        <v>1</v>
      </c>
      <c r="L3864" t="s">
        <v>16</v>
      </c>
      <c r="M3864">
        <v>997</v>
      </c>
      <c r="N3864" t="s">
        <v>98</v>
      </c>
      <c r="O3864" s="3">
        <f>1*(LEFT(porsche_data[[#This Row],[Mileage0]],FIND(" ",porsche_data[[#This Row],[Mileage0]])-1))</f>
        <v>64000</v>
      </c>
      <c r="P3864" t="s">
        <v>297</v>
      </c>
      <c r="Q3864">
        <v>355</v>
      </c>
      <c r="R3864" t="s">
        <v>88</v>
      </c>
      <c r="S3864">
        <f>1*(LEFT(porsche_data[[#This Row],[Cylinder Capacity]],FIND(" ",porsche_data[[#This Row],[Cylinder Capacity]])-1))</f>
        <v>3.8</v>
      </c>
      <c r="T3864" t="s">
        <v>20</v>
      </c>
      <c r="U3864" t="s">
        <v>53</v>
      </c>
      <c r="V3864">
        <f>IF(porsche_data[[#This Row],[Transmission]]="Automatic",1,0)</f>
        <v>1</v>
      </c>
      <c r="W3864">
        <f>IF(porsche_data[[#This Row],[Transmission]]="PDK",1,0)</f>
        <v>0</v>
      </c>
      <c r="X3864" t="s">
        <v>22</v>
      </c>
      <c r="Y3864">
        <f>IF(porsche_data[[#This Row],[Drive]]="Rear drive",0,1)</f>
        <v>0</v>
      </c>
      <c r="Z3864" t="s">
        <v>23</v>
      </c>
      <c r="AA3864" t="s">
        <v>250</v>
      </c>
      <c r="AB3864">
        <f>IF(OR(porsche_data[[#This Row],[Interior Color]]="Black",porsche_data[[#This Row],[Interior Color]]="Beige",porsche_data[[#This Row],[Interior Color]]="Brown",porsche_data[[#This Row],[Interior Color]]="Grey"),0,1)</f>
        <v>0</v>
      </c>
      <c r="AC3864" t="s">
        <v>24</v>
      </c>
      <c r="AD38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65" spans="1:30" hidden="1" x14ac:dyDescent="0.2">
      <c r="A3865" t="s">
        <v>25</v>
      </c>
      <c r="C3865" t="e">
        <f>ABS((porsche_data[[#This Row],[Price]]-#REF!)/#REF!)</f>
        <v>#REF!</v>
      </c>
      <c r="D3865" t="s">
        <v>25</v>
      </c>
      <c r="E3865" t="s">
        <v>25</v>
      </c>
      <c r="F3865">
        <f>IF(OR(ISNUMBER(SEARCH(" 4S",porsche_data[[#This Row],[Model]])), ISNUMBER(SEARCH(" S",porsche_data[[#This Row],[Model]]))),1,0)</f>
        <v>0</v>
      </c>
      <c r="G3865">
        <f>IF(ISNUMBER(SEARCH("Turbo",porsche_data[[#This Row],[Model]])),1,0)</f>
        <v>0</v>
      </c>
      <c r="H3865">
        <f>IF(ISNUMBER(SEARCH("GT",porsche_data[[#This Row],[Model]])),1,0)</f>
        <v>0</v>
      </c>
      <c r="I3865">
        <f>IF(ISNUMBER(SEARCH("RS",porsche_data[[#This Row],[Model]])),1,0)</f>
        <v>0</v>
      </c>
      <c r="J3865">
        <f>IF(ISNUMBER(SEARCH("Targa",porsche_data[[#This Row],[Body]])),1,0)</f>
        <v>0</v>
      </c>
      <c r="K3865">
        <f>IF(ISNUMBER(SEARCH("Cabriolet",porsche_data[[#This Row],[Body]])),1,0)</f>
        <v>0</v>
      </c>
      <c r="L3865" t="s">
        <v>25</v>
      </c>
      <c r="N3865" t="s">
        <v>25</v>
      </c>
      <c r="O3865" t="str">
        <f>IF(ISNUMBER(SEARCH("km",porsche_data[[#This Row],[Mileage0]])),porsche_data[[#This Row],[Mileage0]],"")</f>
        <v/>
      </c>
      <c r="P3865" t="s">
        <v>25</v>
      </c>
      <c r="R3865" t="s">
        <v>25</v>
      </c>
      <c r="T3865" t="s">
        <v>25</v>
      </c>
      <c r="U3865" t="s">
        <v>25</v>
      </c>
      <c r="V3865">
        <f>IF(porsche_data[[#This Row],[Transmission]]="Automatic",1,0)</f>
        <v>0</v>
      </c>
      <c r="W3865">
        <f>IF(porsche_data[[#This Row],[Transmission]]="PDK",1,0)</f>
        <v>0</v>
      </c>
      <c r="X3865" t="s">
        <v>25</v>
      </c>
      <c r="Y3865">
        <f>IF(porsche_data[[#This Row],[Drive]]="Rear drive",0,1)</f>
        <v>1</v>
      </c>
      <c r="Z3865" t="s">
        <v>25</v>
      </c>
      <c r="AA3865" t="s">
        <v>25</v>
      </c>
      <c r="AB3865">
        <f>IF(OR(porsche_data[[#This Row],[Interior Color]]="Black",porsche_data[[#This Row],[Interior Color]]="Beige",porsche_data[[#This Row],[Interior Color]]="Brown",porsche_data[[#This Row],[Interior Color]]="Grey"),0,1)</f>
        <v>1</v>
      </c>
      <c r="AC3865" t="s">
        <v>25</v>
      </c>
      <c r="AD38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66" spans="1:30" x14ac:dyDescent="0.2">
      <c r="A3866" t="s">
        <v>3395</v>
      </c>
      <c r="B3866">
        <v>62000</v>
      </c>
      <c r="C3866">
        <f>ABS((porsche_data[[#This Row],[Price]]-AVERAGE(B3798:B8253))/_xlfn.STDEV.P(B3798:B8253))</f>
        <v>1.0464569860627075</v>
      </c>
      <c r="D3866" t="s">
        <v>279</v>
      </c>
      <c r="E3866" t="s">
        <v>230</v>
      </c>
      <c r="F3866">
        <f>IF(OR(ISNUMBER(SEARCH(" 4S",porsche_data[[#This Row],[Model]])), ISNUMBER(SEARCH(" S",porsche_data[[#This Row],[Model]]))),1,0)</f>
        <v>0</v>
      </c>
      <c r="G3866">
        <f>IF(ISNUMBER(SEARCH("Turbo",porsche_data[[#This Row],[Model]])),1,0)</f>
        <v>0</v>
      </c>
      <c r="H3866">
        <f>IF(ISNUMBER(SEARCH("GT",porsche_data[[#This Row],[Model]])),1,0)</f>
        <v>0</v>
      </c>
      <c r="I3866">
        <f>IF(ISNUMBER(SEARCH("RS",porsche_data[[#This Row],[Model]])),1,0)</f>
        <v>0</v>
      </c>
      <c r="J3866">
        <f>IF(ISNUMBER(SEARCH("Targa",porsche_data[[#This Row],[Body]])),1,0)</f>
        <v>0</v>
      </c>
      <c r="K3866">
        <f>IF(ISNUMBER(SEARCH("Cabriolet",porsche_data[[#This Row],[Body]])),1,0)</f>
        <v>0</v>
      </c>
      <c r="L3866" t="s">
        <v>44</v>
      </c>
      <c r="M3866">
        <v>964</v>
      </c>
      <c r="N3866" t="s">
        <v>3327</v>
      </c>
      <c r="O3866" s="3">
        <f>1*(LEFT(porsche_data[[#This Row],[Mileage0]],FIND(" ",porsche_data[[#This Row],[Mileage0]])-1))</f>
        <v>155000</v>
      </c>
      <c r="P3866" t="s">
        <v>18</v>
      </c>
      <c r="Q3866">
        <v>250</v>
      </c>
      <c r="R3866" t="s">
        <v>19</v>
      </c>
      <c r="S3866">
        <f>1*(LEFT(porsche_data[[#This Row],[Cylinder Capacity]],FIND(" ",porsche_data[[#This Row],[Cylinder Capacity]])-1))</f>
        <v>3.6</v>
      </c>
      <c r="T3866" t="s">
        <v>20</v>
      </c>
      <c r="U3866" t="s">
        <v>53</v>
      </c>
      <c r="V3866">
        <f>IF(porsche_data[[#This Row],[Transmission]]="Automatic",1,0)</f>
        <v>1</v>
      </c>
      <c r="W3866">
        <f>IF(porsche_data[[#This Row],[Transmission]]="PDK",1,0)</f>
        <v>0</v>
      </c>
      <c r="X3866" t="s">
        <v>22</v>
      </c>
      <c r="Y3866">
        <f>IF(porsche_data[[#This Row],[Drive]]="Rear drive",0,1)</f>
        <v>0</v>
      </c>
      <c r="Z3866" t="s">
        <v>23</v>
      </c>
      <c r="AA3866" t="s">
        <v>24</v>
      </c>
      <c r="AB3866">
        <f>IF(OR(porsche_data[[#This Row],[Interior Color]]="Black",porsche_data[[#This Row],[Interior Color]]="Beige",porsche_data[[#This Row],[Interior Color]]="Brown",porsche_data[[#This Row],[Interior Color]]="Grey"),0,1)</f>
        <v>0</v>
      </c>
      <c r="AC3866" t="s">
        <v>116</v>
      </c>
      <c r="AD38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67" spans="1:30" hidden="1" x14ac:dyDescent="0.2">
      <c r="A3867" t="s">
        <v>2296</v>
      </c>
      <c r="C3867" t="e">
        <f>ABS((porsche_data[[#This Row],[Price]]-#REF!)/#REF!)</f>
        <v>#REF!</v>
      </c>
      <c r="D3867" t="s">
        <v>42</v>
      </c>
      <c r="E3867" t="s">
        <v>230</v>
      </c>
      <c r="F3867">
        <f>IF(OR(ISNUMBER(SEARCH(" 4S",porsche_data[[#This Row],[Model]])), ISNUMBER(SEARCH(" S",porsche_data[[#This Row],[Model]]))),1,0)</f>
        <v>0</v>
      </c>
      <c r="G3867">
        <f>IF(ISNUMBER(SEARCH("Turbo",porsche_data[[#This Row],[Model]])),1,0)</f>
        <v>0</v>
      </c>
      <c r="H3867">
        <f>IF(ISNUMBER(SEARCH("GT",porsche_data[[#This Row],[Model]])),1,0)</f>
        <v>0</v>
      </c>
      <c r="I3867">
        <f>IF(ISNUMBER(SEARCH("RS",porsche_data[[#This Row],[Model]])),1,0)</f>
        <v>0</v>
      </c>
      <c r="J3867">
        <f>IF(ISNUMBER(SEARCH("Targa",porsche_data[[#This Row],[Body]])),1,0)</f>
        <v>0</v>
      </c>
      <c r="K3867">
        <f>IF(ISNUMBER(SEARCH("Cabriolet",porsche_data[[#This Row],[Body]])),1,0)</f>
        <v>0</v>
      </c>
      <c r="L3867" t="s">
        <v>44</v>
      </c>
      <c r="N3867" t="s">
        <v>2297</v>
      </c>
      <c r="O3867" t="str">
        <f>IF(ISNUMBER(SEARCH("km",porsche_data[[#This Row],[Mileage0]])),porsche_data[[#This Row],[Mileage0]],"")</f>
        <v>139065 km</v>
      </c>
      <c r="P3867" t="s">
        <v>18</v>
      </c>
      <c r="R3867" t="s">
        <v>19</v>
      </c>
      <c r="T3867" t="s">
        <v>20</v>
      </c>
      <c r="U3867" t="s">
        <v>53</v>
      </c>
      <c r="V3867">
        <f>IF(porsche_data[[#This Row],[Transmission]]="Automatic",1,0)</f>
        <v>1</v>
      </c>
      <c r="W3867">
        <f>IF(porsche_data[[#This Row],[Transmission]]="PDK",1,0)</f>
        <v>0</v>
      </c>
      <c r="X3867" t="s">
        <v>22</v>
      </c>
      <c r="Y3867">
        <f>IF(porsche_data[[#This Row],[Drive]]="Rear drive",0,1)</f>
        <v>0</v>
      </c>
      <c r="Z3867" t="s">
        <v>23</v>
      </c>
      <c r="AA3867" t="s">
        <v>24</v>
      </c>
      <c r="AB3867">
        <f>IF(OR(porsche_data[[#This Row],[Interior Color]]="Black",porsche_data[[#This Row],[Interior Color]]="Beige",porsche_data[[#This Row],[Interior Color]]="Brown",porsche_data[[#This Row],[Interior Color]]="Grey"),0,1)</f>
        <v>0</v>
      </c>
      <c r="AC3867" t="s">
        <v>32</v>
      </c>
      <c r="AD38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68" spans="1:30" hidden="1" x14ac:dyDescent="0.2">
      <c r="A3868" t="s">
        <v>25</v>
      </c>
      <c r="C3868" t="e">
        <f>ABS((porsche_data[[#This Row],[Price]]-#REF!)/#REF!)</f>
        <v>#REF!</v>
      </c>
      <c r="D3868" t="s">
        <v>969</v>
      </c>
      <c r="E3868" t="s">
        <v>35</v>
      </c>
      <c r="F3868">
        <f>IF(OR(ISNUMBER(SEARCH(" 4S",porsche_data[[#This Row],[Model]])), ISNUMBER(SEARCH(" S",porsche_data[[#This Row],[Model]]))),1,0)</f>
        <v>0</v>
      </c>
      <c r="G3868">
        <f>IF(ISNUMBER(SEARCH("Turbo",porsche_data[[#This Row],[Model]])),1,0)</f>
        <v>0</v>
      </c>
      <c r="H3868">
        <f>IF(ISNUMBER(SEARCH("GT",porsche_data[[#This Row],[Model]])),1,0)</f>
        <v>0</v>
      </c>
      <c r="I3868">
        <f>IF(ISNUMBER(SEARCH("RS",porsche_data[[#This Row],[Model]])),1,0)</f>
        <v>0</v>
      </c>
      <c r="J3868">
        <f>IF(ISNUMBER(SEARCH("Targa",porsche_data[[#This Row],[Body]])),1,0)</f>
        <v>0</v>
      </c>
      <c r="K3868">
        <f>IF(ISNUMBER(SEARCH("Cabriolet",porsche_data[[#This Row],[Body]])),1,0)</f>
        <v>0</v>
      </c>
      <c r="L3868" t="s">
        <v>44</v>
      </c>
      <c r="N3868" t="s">
        <v>4822</v>
      </c>
      <c r="O3868" t="str">
        <f>IF(ISNUMBER(SEARCH("km",porsche_data[[#This Row],[Mileage0]])),porsche_data[[#This Row],[Mileage0]],"")</f>
        <v>5 km</v>
      </c>
      <c r="P3868" t="s">
        <v>121</v>
      </c>
      <c r="R3868" t="s">
        <v>122</v>
      </c>
      <c r="T3868" t="s">
        <v>20</v>
      </c>
      <c r="U3868" t="s">
        <v>21</v>
      </c>
      <c r="V3868">
        <f>IF(porsche_data[[#This Row],[Transmission]]="Automatic",1,0)</f>
        <v>0</v>
      </c>
      <c r="W3868">
        <f>IF(porsche_data[[#This Row],[Transmission]]="PDK",1,0)</f>
        <v>0</v>
      </c>
      <c r="X3868" t="s">
        <v>22</v>
      </c>
      <c r="Y3868">
        <f>IF(porsche_data[[#This Row],[Drive]]="Rear drive",0,1)</f>
        <v>0</v>
      </c>
      <c r="Z3868" t="s">
        <v>25</v>
      </c>
      <c r="AA3868" t="s">
        <v>24</v>
      </c>
      <c r="AB3868">
        <f>IF(OR(porsche_data[[#This Row],[Interior Color]]="Black",porsche_data[[#This Row],[Interior Color]]="Beige",porsche_data[[#This Row],[Interior Color]]="Brown",porsche_data[[#This Row],[Interior Color]]="Grey"),0,1)</f>
        <v>0</v>
      </c>
      <c r="AC3868" t="s">
        <v>54</v>
      </c>
      <c r="AD38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69" spans="1:30" hidden="1" x14ac:dyDescent="0.2">
      <c r="A3869" t="s">
        <v>3395</v>
      </c>
      <c r="B3869">
        <v>62000</v>
      </c>
      <c r="C3869" t="e">
        <f>ABS((porsche_data[[#This Row],[Price]]-#REF!)/#REF!)</f>
        <v>#REF!</v>
      </c>
      <c r="D3869" t="s">
        <v>449</v>
      </c>
      <c r="E3869" t="s">
        <v>655</v>
      </c>
      <c r="F3869">
        <f>IF(OR(ISNUMBER(SEARCH(" 4S",porsche_data[[#This Row],[Model]])), ISNUMBER(SEARCH(" S",porsche_data[[#This Row],[Model]]))),1,0)</f>
        <v>1</v>
      </c>
      <c r="G3869">
        <f>IF(ISNUMBER(SEARCH("Turbo",porsche_data[[#This Row],[Model]])),1,0)</f>
        <v>0</v>
      </c>
      <c r="H3869">
        <f>IF(ISNUMBER(SEARCH("GT",porsche_data[[#This Row],[Model]])),1,0)</f>
        <v>0</v>
      </c>
      <c r="I3869">
        <f>IF(ISNUMBER(SEARCH("RS",porsche_data[[#This Row],[Model]])),1,0)</f>
        <v>0</v>
      </c>
      <c r="J3869">
        <f>IF(ISNUMBER(SEARCH("Targa",porsche_data[[#This Row],[Body]])),1,0)</f>
        <v>0</v>
      </c>
      <c r="K3869">
        <f>IF(ISNUMBER(SEARCH("Cabriolet",porsche_data[[#This Row],[Body]])),1,0)</f>
        <v>0</v>
      </c>
      <c r="L3869" t="s">
        <v>44</v>
      </c>
      <c r="N3869" t="s">
        <v>886</v>
      </c>
      <c r="O3869" t="str">
        <f>IF(ISNUMBER(SEARCH("km",porsche_data[[#This Row],[Mileage0]])),porsche_data[[#This Row],[Mileage0]],"")</f>
        <v>34000 km</v>
      </c>
      <c r="P3869" t="s">
        <v>922</v>
      </c>
      <c r="R3869" t="s">
        <v>39</v>
      </c>
      <c r="T3869" t="s">
        <v>20</v>
      </c>
      <c r="U3869" t="s">
        <v>21</v>
      </c>
      <c r="V3869">
        <f>IF(porsche_data[[#This Row],[Transmission]]="Automatic",1,0)</f>
        <v>0</v>
      </c>
      <c r="W3869">
        <f>IF(porsche_data[[#This Row],[Transmission]]="PDK",1,0)</f>
        <v>0</v>
      </c>
      <c r="X3869" t="s">
        <v>22</v>
      </c>
      <c r="Y3869">
        <f>IF(porsche_data[[#This Row],[Drive]]="Rear drive",0,1)</f>
        <v>0</v>
      </c>
      <c r="Z3869" t="s">
        <v>23</v>
      </c>
      <c r="AA3869" t="s">
        <v>24</v>
      </c>
      <c r="AB3869">
        <f>IF(OR(porsche_data[[#This Row],[Interior Color]]="Black",porsche_data[[#This Row],[Interior Color]]="Beige",porsche_data[[#This Row],[Interior Color]]="Brown",porsche_data[[#This Row],[Interior Color]]="Grey"),0,1)</f>
        <v>0</v>
      </c>
      <c r="AC3869" t="s">
        <v>24</v>
      </c>
      <c r="AD38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70" spans="1:30" hidden="1" x14ac:dyDescent="0.2">
      <c r="A3870" t="s">
        <v>4825</v>
      </c>
      <c r="C3870" t="e">
        <f>ABS((porsche_data[[#This Row],[Price]]-#REF!)/#REF!)</f>
        <v>#REF!</v>
      </c>
      <c r="D3870" t="s">
        <v>391</v>
      </c>
      <c r="E3870" t="s">
        <v>1157</v>
      </c>
      <c r="F3870">
        <f>IF(OR(ISNUMBER(SEARCH(" 4S",porsche_data[[#This Row],[Model]])), ISNUMBER(SEARCH(" S",porsche_data[[#This Row],[Model]]))),1,0)</f>
        <v>0</v>
      </c>
      <c r="G3870">
        <f>IF(ISNUMBER(SEARCH("Turbo",porsche_data[[#This Row],[Model]])),1,0)</f>
        <v>0</v>
      </c>
      <c r="H3870">
        <f>IF(ISNUMBER(SEARCH("GT",porsche_data[[#This Row],[Model]])),1,0)</f>
        <v>0</v>
      </c>
      <c r="I3870">
        <f>IF(ISNUMBER(SEARCH("RS",porsche_data[[#This Row],[Model]])),1,0)</f>
        <v>0</v>
      </c>
      <c r="J3870">
        <f>IF(ISNUMBER(SEARCH("Targa",porsche_data[[#This Row],[Body]])),1,0)</f>
        <v>0</v>
      </c>
      <c r="K3870">
        <f>IF(ISNUMBER(SEARCH("Cabriolet",porsche_data[[#This Row],[Body]])),1,0)</f>
        <v>0</v>
      </c>
      <c r="L3870" t="s">
        <v>44</v>
      </c>
      <c r="N3870" t="s">
        <v>4826</v>
      </c>
      <c r="O3870" t="str">
        <f>IF(ISNUMBER(SEARCH("km",porsche_data[[#This Row],[Mileage0]])),porsche_data[[#This Row],[Mileage0]],"")</f>
        <v/>
      </c>
      <c r="P3870" t="s">
        <v>394</v>
      </c>
      <c r="R3870" t="s">
        <v>395</v>
      </c>
      <c r="T3870" t="s">
        <v>232</v>
      </c>
      <c r="U3870" t="s">
        <v>21</v>
      </c>
      <c r="V3870">
        <f>IF(porsche_data[[#This Row],[Transmission]]="Automatic",1,0)</f>
        <v>0</v>
      </c>
      <c r="W3870">
        <f>IF(porsche_data[[#This Row],[Transmission]]="PDK",1,0)</f>
        <v>0</v>
      </c>
      <c r="X3870" t="s">
        <v>22</v>
      </c>
      <c r="Y3870">
        <f>IF(porsche_data[[#This Row],[Drive]]="Rear drive",0,1)</f>
        <v>0</v>
      </c>
      <c r="Z3870" t="s">
        <v>23</v>
      </c>
      <c r="AA3870" t="s">
        <v>24</v>
      </c>
      <c r="AB3870">
        <f>IF(OR(porsche_data[[#This Row],[Interior Color]]="Black",porsche_data[[#This Row],[Interior Color]]="Beige",porsche_data[[#This Row],[Interior Color]]="Brown",porsche_data[[#This Row],[Interior Color]]="Grey"),0,1)</f>
        <v>0</v>
      </c>
      <c r="AC3870" t="s">
        <v>61</v>
      </c>
      <c r="AD38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71" spans="1:30" hidden="1" x14ac:dyDescent="0.2">
      <c r="A3871" t="s">
        <v>25</v>
      </c>
      <c r="C3871" t="e">
        <f>ABS((porsche_data[[#This Row],[Price]]-#REF!)/#REF!)</f>
        <v>#REF!</v>
      </c>
      <c r="D3871" t="s">
        <v>25</v>
      </c>
      <c r="E3871" t="s">
        <v>25</v>
      </c>
      <c r="F3871">
        <f>IF(OR(ISNUMBER(SEARCH(" 4S",porsche_data[[#This Row],[Model]])), ISNUMBER(SEARCH(" S",porsche_data[[#This Row],[Model]]))),1,0)</f>
        <v>0</v>
      </c>
      <c r="G3871">
        <f>IF(ISNUMBER(SEARCH("Turbo",porsche_data[[#This Row],[Model]])),1,0)</f>
        <v>0</v>
      </c>
      <c r="H3871">
        <f>IF(ISNUMBER(SEARCH("GT",porsche_data[[#This Row],[Model]])),1,0)</f>
        <v>0</v>
      </c>
      <c r="I3871">
        <f>IF(ISNUMBER(SEARCH("RS",porsche_data[[#This Row],[Model]])),1,0)</f>
        <v>0</v>
      </c>
      <c r="J3871">
        <f>IF(ISNUMBER(SEARCH("Targa",porsche_data[[#This Row],[Body]])),1,0)</f>
        <v>0</v>
      </c>
      <c r="K3871">
        <f>IF(ISNUMBER(SEARCH("Cabriolet",porsche_data[[#This Row],[Body]])),1,0)</f>
        <v>0</v>
      </c>
      <c r="L3871" t="s">
        <v>25</v>
      </c>
      <c r="N3871" t="s">
        <v>25</v>
      </c>
      <c r="O3871" t="str">
        <f>IF(ISNUMBER(SEARCH("km",porsche_data[[#This Row],[Mileage0]])),porsche_data[[#This Row],[Mileage0]],"")</f>
        <v/>
      </c>
      <c r="P3871" t="s">
        <v>25</v>
      </c>
      <c r="R3871" t="s">
        <v>25</v>
      </c>
      <c r="T3871" t="s">
        <v>25</v>
      </c>
      <c r="U3871" t="s">
        <v>25</v>
      </c>
      <c r="V3871">
        <f>IF(porsche_data[[#This Row],[Transmission]]="Automatic",1,0)</f>
        <v>0</v>
      </c>
      <c r="W3871">
        <f>IF(porsche_data[[#This Row],[Transmission]]="PDK",1,0)</f>
        <v>0</v>
      </c>
      <c r="X3871" t="s">
        <v>25</v>
      </c>
      <c r="Y3871">
        <f>IF(porsche_data[[#This Row],[Drive]]="Rear drive",0,1)</f>
        <v>1</v>
      </c>
      <c r="Z3871" t="s">
        <v>25</v>
      </c>
      <c r="AA3871" t="s">
        <v>25</v>
      </c>
      <c r="AB3871">
        <f>IF(OR(porsche_data[[#This Row],[Interior Color]]="Black",porsche_data[[#This Row],[Interior Color]]="Beige",porsche_data[[#This Row],[Interior Color]]="Brown",porsche_data[[#This Row],[Interior Color]]="Grey"),0,1)</f>
        <v>1</v>
      </c>
      <c r="AC3871" t="s">
        <v>25</v>
      </c>
      <c r="AD38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72" spans="1:30" x14ac:dyDescent="0.2">
      <c r="A3872" t="s">
        <v>3395</v>
      </c>
      <c r="B3872">
        <v>62000</v>
      </c>
      <c r="C3872">
        <f>ABS((porsche_data[[#This Row],[Price]]-AVERAGE(B3804:B8259))/_xlfn.STDEV.P(B3804:B8259))</f>
        <v>1.0619064098505426</v>
      </c>
      <c r="D3872" t="s">
        <v>563</v>
      </c>
      <c r="E3872" t="s">
        <v>505</v>
      </c>
      <c r="F3872">
        <f>IF(OR(ISNUMBER(SEARCH(" 4S",porsche_data[[#This Row],[Model]])), ISNUMBER(SEARCH(" S",porsche_data[[#This Row],[Model]]))),1,0)</f>
        <v>0</v>
      </c>
      <c r="G3872">
        <f>IF(ISNUMBER(SEARCH("Turbo",porsche_data[[#This Row],[Model]])),1,0)</f>
        <v>0</v>
      </c>
      <c r="H3872">
        <f>IF(ISNUMBER(SEARCH("GT",porsche_data[[#This Row],[Model]])),1,0)</f>
        <v>0</v>
      </c>
      <c r="I3872">
        <f>IF(ISNUMBER(SEARCH("RS",porsche_data[[#This Row],[Model]])),1,0)</f>
        <v>0</v>
      </c>
      <c r="J3872">
        <f>IF(ISNUMBER(SEARCH("Targa",porsche_data[[#This Row],[Body]])),1,0)</f>
        <v>1</v>
      </c>
      <c r="K3872">
        <f>IF(ISNUMBER(SEARCH("Cabriolet",porsche_data[[#This Row],[Body]])),1,0)</f>
        <v>0</v>
      </c>
      <c r="L3872" t="s">
        <v>36</v>
      </c>
      <c r="M3872">
        <v>911</v>
      </c>
      <c r="N3872" t="s">
        <v>2769</v>
      </c>
      <c r="O3872" s="3">
        <f>1*(LEFT(porsche_data[[#This Row],[Mileage0]],FIND(" ",porsche_data[[#This Row],[Mileage0]])-1))</f>
        <v>162000</v>
      </c>
      <c r="P3872" t="s">
        <v>59</v>
      </c>
      <c r="Q3872">
        <v>231</v>
      </c>
      <c r="R3872" t="s">
        <v>60</v>
      </c>
      <c r="S3872">
        <f>1*(LEFT(porsche_data[[#This Row],[Cylinder Capacity]],FIND(" ",porsche_data[[#This Row],[Cylinder Capacity]])-1))</f>
        <v>3.2</v>
      </c>
      <c r="T3872" t="s">
        <v>20</v>
      </c>
      <c r="U3872" t="s">
        <v>21</v>
      </c>
      <c r="V3872">
        <f>IF(porsche_data[[#This Row],[Transmission]]="Automatic",1,0)</f>
        <v>0</v>
      </c>
      <c r="W3872">
        <f>IF(porsche_data[[#This Row],[Transmission]]="PDK",1,0)</f>
        <v>0</v>
      </c>
      <c r="X3872" t="s">
        <v>22</v>
      </c>
      <c r="Y3872">
        <f>IF(porsche_data[[#This Row],[Drive]]="Rear drive",0,1)</f>
        <v>0</v>
      </c>
      <c r="Z3872" t="s">
        <v>23</v>
      </c>
      <c r="AA3872" t="s">
        <v>24</v>
      </c>
      <c r="AB3872">
        <f>IF(OR(porsche_data[[#This Row],[Interior Color]]="Black",porsche_data[[#This Row],[Interior Color]]="Beige",porsche_data[[#This Row],[Interior Color]]="Brown",porsche_data[[#This Row],[Interior Color]]="Grey"),0,1)</f>
        <v>0</v>
      </c>
      <c r="AC3872" t="s">
        <v>61</v>
      </c>
      <c r="AD38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73" spans="1:30" x14ac:dyDescent="0.2">
      <c r="A3873" t="s">
        <v>2159</v>
      </c>
      <c r="B3873">
        <v>61997</v>
      </c>
      <c r="C3873">
        <f>ABS((porsche_data[[#This Row],[Price]]-AVERAGE(B3805:B8260))/_xlfn.STDEV.P(B3805:B8260))</f>
        <v>1.0615987794073631</v>
      </c>
      <c r="D3873" t="s">
        <v>324</v>
      </c>
      <c r="E3873" t="s">
        <v>407</v>
      </c>
      <c r="F3873">
        <f>IF(OR(ISNUMBER(SEARCH(" 4S",porsche_data[[#This Row],[Model]])), ISNUMBER(SEARCH(" S",porsche_data[[#This Row],[Model]]))),1,0)</f>
        <v>1</v>
      </c>
      <c r="G3873">
        <f>IF(ISNUMBER(SEARCH("Turbo",porsche_data[[#This Row],[Model]])),1,0)</f>
        <v>0</v>
      </c>
      <c r="H3873">
        <f>IF(ISNUMBER(SEARCH("GT",porsche_data[[#This Row],[Model]])),1,0)</f>
        <v>0</v>
      </c>
      <c r="I3873">
        <f>IF(ISNUMBER(SEARCH("RS",porsche_data[[#This Row],[Model]])),1,0)</f>
        <v>0</v>
      </c>
      <c r="J3873">
        <f>IF(ISNUMBER(SEARCH("Targa",porsche_data[[#This Row],[Body]])),1,0)</f>
        <v>0</v>
      </c>
      <c r="K3873">
        <f>IF(ISNUMBER(SEARCH("Cabriolet",porsche_data[[#This Row],[Body]])),1,0)</f>
        <v>1</v>
      </c>
      <c r="L3873" t="s">
        <v>16</v>
      </c>
      <c r="M3873">
        <v>997</v>
      </c>
      <c r="N3873" t="s">
        <v>1724</v>
      </c>
      <c r="O3873" s="3">
        <f>1*(LEFT(porsche_data[[#This Row],[Mileage0]],FIND(" ",porsche_data[[#This Row],[Mileage0]])-1))</f>
        <v>53000</v>
      </c>
      <c r="P3873" t="s">
        <v>297</v>
      </c>
      <c r="Q3873">
        <v>355</v>
      </c>
      <c r="R3873" t="s">
        <v>88</v>
      </c>
      <c r="S3873">
        <f>1*(LEFT(porsche_data[[#This Row],[Cylinder Capacity]],FIND(" ",porsche_data[[#This Row],[Cylinder Capacity]])-1))</f>
        <v>3.8</v>
      </c>
      <c r="T3873" t="s">
        <v>20</v>
      </c>
      <c r="U3873" t="s">
        <v>21</v>
      </c>
      <c r="V3873">
        <f>IF(porsche_data[[#This Row],[Transmission]]="Automatic",1,0)</f>
        <v>0</v>
      </c>
      <c r="W3873">
        <f>IF(porsche_data[[#This Row],[Transmission]]="PDK",1,0)</f>
        <v>0</v>
      </c>
      <c r="X3873" t="s">
        <v>22</v>
      </c>
      <c r="Y3873">
        <f>IF(porsche_data[[#This Row],[Drive]]="Rear drive",0,1)</f>
        <v>0</v>
      </c>
      <c r="Z3873" t="s">
        <v>23</v>
      </c>
      <c r="AA3873" t="s">
        <v>24</v>
      </c>
      <c r="AB3873">
        <f>IF(OR(porsche_data[[#This Row],[Interior Color]]="Black",porsche_data[[#This Row],[Interior Color]]="Beige",porsche_data[[#This Row],[Interior Color]]="Brown",porsche_data[[#This Row],[Interior Color]]="Grey"),0,1)</f>
        <v>0</v>
      </c>
      <c r="AC3873" t="s">
        <v>32</v>
      </c>
      <c r="AD38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74" spans="1:30" x14ac:dyDescent="0.2">
      <c r="A3874" t="s">
        <v>1058</v>
      </c>
      <c r="B3874">
        <v>61996</v>
      </c>
      <c r="C3874">
        <f>ABS((porsche_data[[#This Row],[Price]]-AVERAGE(B3806:B8261))/_xlfn.STDEV.P(B3806:B8261))</f>
        <v>1.0614962359263034</v>
      </c>
      <c r="D3874" t="s">
        <v>482</v>
      </c>
      <c r="E3874" t="s">
        <v>478</v>
      </c>
      <c r="F3874">
        <f>IF(OR(ISNUMBER(SEARCH(" 4S",porsche_data[[#This Row],[Model]])), ISNUMBER(SEARCH(" S",porsche_data[[#This Row],[Model]]))),1,0)</f>
        <v>1</v>
      </c>
      <c r="G3874">
        <f>IF(ISNUMBER(SEARCH("Turbo",porsche_data[[#This Row],[Model]])),1,0)</f>
        <v>0</v>
      </c>
      <c r="H3874">
        <f>IF(ISNUMBER(SEARCH("GT",porsche_data[[#This Row],[Model]])),1,0)</f>
        <v>0</v>
      </c>
      <c r="I3874">
        <f>IF(ISNUMBER(SEARCH("RS",porsche_data[[#This Row],[Model]])),1,0)</f>
        <v>0</v>
      </c>
      <c r="J3874">
        <f>IF(ISNUMBER(SEARCH("Targa",porsche_data[[#This Row],[Body]])),1,0)</f>
        <v>0</v>
      </c>
      <c r="K3874">
        <f>IF(ISNUMBER(SEARCH("Cabriolet",porsche_data[[#This Row],[Body]])),1,0)</f>
        <v>1</v>
      </c>
      <c r="L3874" t="s">
        <v>16</v>
      </c>
      <c r="M3874">
        <v>996</v>
      </c>
      <c r="N3874" t="s">
        <v>477</v>
      </c>
      <c r="O3874" s="3">
        <f>1*(LEFT(porsche_data[[#This Row],[Mileage0]],FIND(" ",porsche_data[[#This Row],[Mileage0]])-1))</f>
        <v>71000</v>
      </c>
      <c r="P3874" t="s">
        <v>289</v>
      </c>
      <c r="Q3874">
        <v>320</v>
      </c>
      <c r="R3874" t="s">
        <v>19</v>
      </c>
      <c r="S3874">
        <f>1*(LEFT(porsche_data[[#This Row],[Cylinder Capacity]],FIND(" ",porsche_data[[#This Row],[Cylinder Capacity]])-1))</f>
        <v>3.6</v>
      </c>
      <c r="T3874" t="s">
        <v>20</v>
      </c>
      <c r="U3874" t="s">
        <v>53</v>
      </c>
      <c r="V3874">
        <f>IF(porsche_data[[#This Row],[Transmission]]="Automatic",1,0)</f>
        <v>1</v>
      </c>
      <c r="W3874">
        <f>IF(porsche_data[[#This Row],[Transmission]]="PDK",1,0)</f>
        <v>0</v>
      </c>
      <c r="X3874" t="s">
        <v>46</v>
      </c>
      <c r="Y3874">
        <f>IF(porsche_data[[#This Row],[Drive]]="Rear drive",0,1)</f>
        <v>1</v>
      </c>
      <c r="Z3874" t="s">
        <v>23</v>
      </c>
      <c r="AA3874" t="s">
        <v>32</v>
      </c>
      <c r="AB3874">
        <f>IF(OR(porsche_data[[#This Row],[Interior Color]]="Black",porsche_data[[#This Row],[Interior Color]]="Beige",porsche_data[[#This Row],[Interior Color]]="Brown",porsche_data[[#This Row],[Interior Color]]="Grey"),0,1)</f>
        <v>0</v>
      </c>
      <c r="AC3874" t="s">
        <v>47</v>
      </c>
      <c r="AD38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75" spans="1:30" x14ac:dyDescent="0.2">
      <c r="A3875" t="s">
        <v>1250</v>
      </c>
      <c r="B3875">
        <v>61900</v>
      </c>
      <c r="C3875">
        <f>ABS((porsche_data[[#This Row],[Price]]-AVERAGE(B3807:B8262))/_xlfn.STDEV.P(B3807:B8262))</f>
        <v>1.0516520617445624</v>
      </c>
      <c r="D3875" t="s">
        <v>482</v>
      </c>
      <c r="E3875" t="s">
        <v>478</v>
      </c>
      <c r="F3875">
        <f>IF(OR(ISNUMBER(SEARCH(" 4S",porsche_data[[#This Row],[Model]])), ISNUMBER(SEARCH(" S",porsche_data[[#This Row],[Model]]))),1,0)</f>
        <v>1</v>
      </c>
      <c r="G3875">
        <f>IF(ISNUMBER(SEARCH("Turbo",porsche_data[[#This Row],[Model]])),1,0)</f>
        <v>0</v>
      </c>
      <c r="H3875">
        <f>IF(ISNUMBER(SEARCH("GT",porsche_data[[#This Row],[Model]])),1,0)</f>
        <v>0</v>
      </c>
      <c r="I3875">
        <f>IF(ISNUMBER(SEARCH("RS",porsche_data[[#This Row],[Model]])),1,0)</f>
        <v>0</v>
      </c>
      <c r="J3875">
        <f>IF(ISNUMBER(SEARCH("Targa",porsche_data[[#This Row],[Body]])),1,0)</f>
        <v>0</v>
      </c>
      <c r="K3875">
        <f>IF(ISNUMBER(SEARCH("Cabriolet",porsche_data[[#This Row],[Body]])),1,0)</f>
        <v>0</v>
      </c>
      <c r="L3875" t="s">
        <v>44</v>
      </c>
      <c r="M3875">
        <v>996</v>
      </c>
      <c r="N3875" t="s">
        <v>1251</v>
      </c>
      <c r="O3875" s="3">
        <f>1*(LEFT(porsche_data[[#This Row],[Mileage0]],FIND(" ",porsche_data[[#This Row],[Mileage0]])-1))</f>
        <v>89996</v>
      </c>
      <c r="P3875" t="s">
        <v>289</v>
      </c>
      <c r="Q3875">
        <v>320</v>
      </c>
      <c r="R3875" t="s">
        <v>19</v>
      </c>
      <c r="S3875">
        <f>1*(LEFT(porsche_data[[#This Row],[Cylinder Capacity]],FIND(" ",porsche_data[[#This Row],[Cylinder Capacity]])-1))</f>
        <v>3.6</v>
      </c>
      <c r="T3875" t="s">
        <v>20</v>
      </c>
      <c r="U3875" t="s">
        <v>21</v>
      </c>
      <c r="V3875">
        <f>IF(porsche_data[[#This Row],[Transmission]]="Automatic",1,0)</f>
        <v>0</v>
      </c>
      <c r="W3875">
        <f>IF(porsche_data[[#This Row],[Transmission]]="PDK",1,0)</f>
        <v>0</v>
      </c>
      <c r="X3875" t="s">
        <v>46</v>
      </c>
      <c r="Y3875">
        <f>IF(porsche_data[[#This Row],[Drive]]="Rear drive",0,1)</f>
        <v>1</v>
      </c>
      <c r="Z3875" t="s">
        <v>23</v>
      </c>
      <c r="AA3875" t="s">
        <v>24</v>
      </c>
      <c r="AB3875">
        <f>IF(OR(porsche_data[[#This Row],[Interior Color]]="Black",porsche_data[[#This Row],[Interior Color]]="Beige",porsche_data[[#This Row],[Interior Color]]="Brown",porsche_data[[#This Row],[Interior Color]]="Grey"),0,1)</f>
        <v>0</v>
      </c>
      <c r="AC3875" t="s">
        <v>99</v>
      </c>
      <c r="AD38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76" spans="1:30" x14ac:dyDescent="0.2">
      <c r="A3876" t="s">
        <v>1250</v>
      </c>
      <c r="B3876">
        <v>61900</v>
      </c>
      <c r="C3876">
        <f>ABS((porsche_data[[#This Row],[Price]]-AVERAGE(B3808:B8263))/_xlfn.STDEV.P(B3808:B8263))</f>
        <v>1.0591245584549414</v>
      </c>
      <c r="D3876" t="s">
        <v>303</v>
      </c>
      <c r="E3876" t="s">
        <v>397</v>
      </c>
      <c r="F3876">
        <f>IF(OR(ISNUMBER(SEARCH(" 4S",porsche_data[[#This Row],[Model]])), ISNUMBER(SEARCH(" S",porsche_data[[#This Row],[Model]]))),1,0)</f>
        <v>1</v>
      </c>
      <c r="G3876">
        <f>IF(ISNUMBER(SEARCH("Turbo",porsche_data[[#This Row],[Model]])),1,0)</f>
        <v>0</v>
      </c>
      <c r="H3876">
        <f>IF(ISNUMBER(SEARCH("GT",porsche_data[[#This Row],[Model]])),1,0)</f>
        <v>0</v>
      </c>
      <c r="I3876">
        <f>IF(ISNUMBER(SEARCH("RS",porsche_data[[#This Row],[Model]])),1,0)</f>
        <v>0</v>
      </c>
      <c r="J3876">
        <f>IF(ISNUMBER(SEARCH("Targa",porsche_data[[#This Row],[Body]])),1,0)</f>
        <v>0</v>
      </c>
      <c r="K3876">
        <f>IF(ISNUMBER(SEARCH("Cabriolet",porsche_data[[#This Row],[Body]])),1,0)</f>
        <v>1</v>
      </c>
      <c r="L3876" t="s">
        <v>16</v>
      </c>
      <c r="M3876">
        <v>997</v>
      </c>
      <c r="N3876" t="s">
        <v>3613</v>
      </c>
      <c r="O3876" s="3">
        <f>1*(LEFT(porsche_data[[#This Row],[Mileage0]],FIND(" ",porsche_data[[#This Row],[Mileage0]])-1))</f>
        <v>160066</v>
      </c>
      <c r="P3876" t="s">
        <v>182</v>
      </c>
      <c r="Q3876">
        <v>385</v>
      </c>
      <c r="R3876" t="s">
        <v>88</v>
      </c>
      <c r="S3876">
        <f>1*(LEFT(porsche_data[[#This Row],[Cylinder Capacity]],FIND(" ",porsche_data[[#This Row],[Cylinder Capacity]])-1))</f>
        <v>3.8</v>
      </c>
      <c r="T3876" t="s">
        <v>20</v>
      </c>
      <c r="U3876" t="s">
        <v>31</v>
      </c>
      <c r="V3876">
        <f>IF(porsche_data[[#This Row],[Transmission]]="Automatic",1,0)</f>
        <v>0</v>
      </c>
      <c r="W3876">
        <f>IF(porsche_data[[#This Row],[Transmission]]="PDK",1,0)</f>
        <v>1</v>
      </c>
      <c r="X3876" t="s">
        <v>46</v>
      </c>
      <c r="Y3876">
        <f>IF(porsche_data[[#This Row],[Drive]]="Rear drive",0,1)</f>
        <v>1</v>
      </c>
      <c r="Z3876" t="s">
        <v>23</v>
      </c>
      <c r="AA3876" t="s">
        <v>24</v>
      </c>
      <c r="AB3876">
        <f>IF(OR(porsche_data[[#This Row],[Interior Color]]="Black",porsche_data[[#This Row],[Interior Color]]="Beige",porsche_data[[#This Row],[Interior Color]]="Brown",porsche_data[[#This Row],[Interior Color]]="Grey"),0,1)</f>
        <v>0</v>
      </c>
      <c r="AC3876" t="s">
        <v>32</v>
      </c>
      <c r="AD38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77" spans="1:30" hidden="1" x14ac:dyDescent="0.2">
      <c r="A3877" t="s">
        <v>25</v>
      </c>
      <c r="C3877" t="e">
        <f>ABS((porsche_data[[#This Row],[Price]]-#REF!)/#REF!)</f>
        <v>#REF!</v>
      </c>
      <c r="D3877" t="s">
        <v>25</v>
      </c>
      <c r="E3877" t="s">
        <v>25</v>
      </c>
      <c r="F3877">
        <f>IF(OR(ISNUMBER(SEARCH(" 4S",porsche_data[[#This Row],[Model]])), ISNUMBER(SEARCH(" S",porsche_data[[#This Row],[Model]]))),1,0)</f>
        <v>0</v>
      </c>
      <c r="G3877">
        <f>IF(ISNUMBER(SEARCH("Turbo",porsche_data[[#This Row],[Model]])),1,0)</f>
        <v>0</v>
      </c>
      <c r="H3877">
        <f>IF(ISNUMBER(SEARCH("GT",porsche_data[[#This Row],[Model]])),1,0)</f>
        <v>0</v>
      </c>
      <c r="I3877">
        <f>IF(ISNUMBER(SEARCH("RS",porsche_data[[#This Row],[Model]])),1,0)</f>
        <v>0</v>
      </c>
      <c r="J3877">
        <f>IF(ISNUMBER(SEARCH("Targa",porsche_data[[#This Row],[Body]])),1,0)</f>
        <v>0</v>
      </c>
      <c r="K3877">
        <f>IF(ISNUMBER(SEARCH("Cabriolet",porsche_data[[#This Row],[Body]])),1,0)</f>
        <v>0</v>
      </c>
      <c r="L3877" t="s">
        <v>25</v>
      </c>
      <c r="N3877" t="s">
        <v>25</v>
      </c>
      <c r="O3877" t="str">
        <f>IF(ISNUMBER(SEARCH("km",porsche_data[[#This Row],[Mileage0]])),porsche_data[[#This Row],[Mileage0]],"")</f>
        <v/>
      </c>
      <c r="P3877" t="s">
        <v>25</v>
      </c>
      <c r="R3877" t="s">
        <v>25</v>
      </c>
      <c r="T3877" t="s">
        <v>25</v>
      </c>
      <c r="U3877" t="s">
        <v>25</v>
      </c>
      <c r="V3877">
        <f>IF(porsche_data[[#This Row],[Transmission]]="Automatic",1,0)</f>
        <v>0</v>
      </c>
      <c r="W3877">
        <f>IF(porsche_data[[#This Row],[Transmission]]="PDK",1,0)</f>
        <v>0</v>
      </c>
      <c r="X3877" t="s">
        <v>25</v>
      </c>
      <c r="Y3877">
        <f>IF(porsche_data[[#This Row],[Drive]]="Rear drive",0,1)</f>
        <v>1</v>
      </c>
      <c r="Z3877" t="s">
        <v>25</v>
      </c>
      <c r="AA3877" t="s">
        <v>25</v>
      </c>
      <c r="AB3877">
        <f>IF(OR(porsche_data[[#This Row],[Interior Color]]="Black",porsche_data[[#This Row],[Interior Color]]="Beige",porsche_data[[#This Row],[Interior Color]]="Brown",porsche_data[[#This Row],[Interior Color]]="Grey"),0,1)</f>
        <v>1</v>
      </c>
      <c r="AC3877" t="s">
        <v>25</v>
      </c>
      <c r="AD38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78" spans="1:30" hidden="1" x14ac:dyDescent="0.2">
      <c r="A3878" t="s">
        <v>4834</v>
      </c>
      <c r="C3878" t="e">
        <f>ABS((porsche_data[[#This Row],[Price]]-#REF!)/#REF!)</f>
        <v>#REF!</v>
      </c>
      <c r="D3878" t="s">
        <v>90</v>
      </c>
      <c r="E3878" t="s">
        <v>196</v>
      </c>
      <c r="F3878">
        <f>IF(OR(ISNUMBER(SEARCH(" 4S",porsche_data[[#This Row],[Model]])), ISNUMBER(SEARCH(" S",porsche_data[[#This Row],[Model]]))),1,0)</f>
        <v>1</v>
      </c>
      <c r="G3878">
        <f>IF(ISNUMBER(SEARCH("Turbo",porsche_data[[#This Row],[Model]])),1,0)</f>
        <v>0</v>
      </c>
      <c r="H3878">
        <f>IF(ISNUMBER(SEARCH("GT",porsche_data[[#This Row],[Model]])),1,0)</f>
        <v>0</v>
      </c>
      <c r="I3878">
        <f>IF(ISNUMBER(SEARCH("RS",porsche_data[[#This Row],[Model]])),1,0)</f>
        <v>0</v>
      </c>
      <c r="J3878">
        <f>IF(ISNUMBER(SEARCH("Targa",porsche_data[[#This Row],[Body]])),1,0)</f>
        <v>0</v>
      </c>
      <c r="K3878">
        <f>IF(ISNUMBER(SEARCH("Cabriolet",porsche_data[[#This Row],[Body]])),1,0)</f>
        <v>0</v>
      </c>
      <c r="L3878" t="s">
        <v>44</v>
      </c>
      <c r="N3878" t="s">
        <v>4659</v>
      </c>
      <c r="O3878" t="str">
        <f>IF(ISNUMBER(SEARCH("km",porsche_data[[#This Row],[Mileage0]])),porsche_data[[#This Row],[Mileage0]],"")</f>
        <v>74000 km</v>
      </c>
      <c r="P3878" t="s">
        <v>197</v>
      </c>
      <c r="R3878" t="s">
        <v>198</v>
      </c>
      <c r="T3878" t="s">
        <v>20</v>
      </c>
      <c r="U3878" t="s">
        <v>21</v>
      </c>
      <c r="V3878">
        <f>IF(porsche_data[[#This Row],[Transmission]]="Automatic",1,0)</f>
        <v>0</v>
      </c>
      <c r="W3878">
        <f>IF(porsche_data[[#This Row],[Transmission]]="PDK",1,0)</f>
        <v>0</v>
      </c>
      <c r="X3878" t="s">
        <v>22</v>
      </c>
      <c r="Y3878">
        <f>IF(porsche_data[[#This Row],[Drive]]="Rear drive",0,1)</f>
        <v>0</v>
      </c>
      <c r="Z3878" t="s">
        <v>23</v>
      </c>
      <c r="AA3878" t="s">
        <v>32</v>
      </c>
      <c r="AB3878">
        <f>IF(OR(porsche_data[[#This Row],[Interior Color]]="Black",porsche_data[[#This Row],[Interior Color]]="Beige",porsche_data[[#This Row],[Interior Color]]="Brown",porsche_data[[#This Row],[Interior Color]]="Grey"),0,1)</f>
        <v>0</v>
      </c>
      <c r="AC3878" t="s">
        <v>99</v>
      </c>
      <c r="AD38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79" spans="1:30" hidden="1" x14ac:dyDescent="0.2">
      <c r="A3879" t="s">
        <v>25</v>
      </c>
      <c r="C3879" t="e">
        <f>ABS((porsche_data[[#This Row],[Price]]-#REF!)/#REF!)</f>
        <v>#REF!</v>
      </c>
      <c r="D3879" t="s">
        <v>49</v>
      </c>
      <c r="E3879" t="s">
        <v>4835</v>
      </c>
      <c r="F3879">
        <f>IF(OR(ISNUMBER(SEARCH(" 4S",porsche_data[[#This Row],[Model]])), ISNUMBER(SEARCH(" S",porsche_data[[#This Row],[Model]]))),1,0)</f>
        <v>0</v>
      </c>
      <c r="G3879">
        <f>IF(ISNUMBER(SEARCH("Turbo",porsche_data[[#This Row],[Model]])),1,0)</f>
        <v>1</v>
      </c>
      <c r="H3879">
        <f>IF(ISNUMBER(SEARCH("GT",porsche_data[[#This Row],[Model]])),1,0)</f>
        <v>0</v>
      </c>
      <c r="I3879">
        <f>IF(ISNUMBER(SEARCH("RS",porsche_data[[#This Row],[Model]])),1,0)</f>
        <v>0</v>
      </c>
      <c r="J3879">
        <f>IF(ISNUMBER(SEARCH("Targa",porsche_data[[#This Row],[Body]])),1,0)</f>
        <v>0</v>
      </c>
      <c r="K3879">
        <f>IF(ISNUMBER(SEARCH("Cabriolet",porsche_data[[#This Row],[Body]])),1,0)</f>
        <v>0</v>
      </c>
      <c r="L3879" t="s">
        <v>44</v>
      </c>
      <c r="N3879" t="s">
        <v>4836</v>
      </c>
      <c r="O3879" t="str">
        <f>IF(ISNUMBER(SEARCH("km",porsche_data[[#This Row],[Mileage0]])),porsche_data[[#This Row],[Mileage0]],"")</f>
        <v>12187 km</v>
      </c>
      <c r="P3879" t="s">
        <v>796</v>
      </c>
      <c r="R3879" t="s">
        <v>19</v>
      </c>
      <c r="T3879" t="s">
        <v>20</v>
      </c>
      <c r="U3879" t="s">
        <v>21</v>
      </c>
      <c r="V3879">
        <f>IF(porsche_data[[#This Row],[Transmission]]="Automatic",1,0)</f>
        <v>0</v>
      </c>
      <c r="W3879">
        <f>IF(porsche_data[[#This Row],[Transmission]]="PDK",1,0)</f>
        <v>0</v>
      </c>
      <c r="X3879" t="s">
        <v>46</v>
      </c>
      <c r="Y3879">
        <f>IF(porsche_data[[#This Row],[Drive]]="Rear drive",0,1)</f>
        <v>1</v>
      </c>
      <c r="Z3879" t="s">
        <v>23</v>
      </c>
      <c r="AA3879" t="s">
        <v>32</v>
      </c>
      <c r="AB3879">
        <f>IF(OR(porsche_data[[#This Row],[Interior Color]]="Black",porsche_data[[#This Row],[Interior Color]]="Beige",porsche_data[[#This Row],[Interior Color]]="Brown",porsche_data[[#This Row],[Interior Color]]="Grey"),0,1)</f>
        <v>0</v>
      </c>
      <c r="AC3879" t="s">
        <v>54</v>
      </c>
      <c r="AD38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80" spans="1:30" hidden="1" x14ac:dyDescent="0.2">
      <c r="A3880" t="s">
        <v>4837</v>
      </c>
      <c r="C3880" t="e">
        <f>ABS((porsche_data[[#This Row],[Price]]-#REF!)/#REF!)</f>
        <v>#REF!</v>
      </c>
      <c r="D3880" t="s">
        <v>512</v>
      </c>
      <c r="E3880" t="s">
        <v>102</v>
      </c>
      <c r="F3880">
        <f>IF(OR(ISNUMBER(SEARCH(" 4S",porsche_data[[#This Row],[Model]])), ISNUMBER(SEARCH(" S",porsche_data[[#This Row],[Model]]))),1,0)</f>
        <v>0</v>
      </c>
      <c r="G3880">
        <f>IF(ISNUMBER(SEARCH("Turbo",porsche_data[[#This Row],[Model]])),1,0)</f>
        <v>0</v>
      </c>
      <c r="H3880">
        <f>IF(ISNUMBER(SEARCH("GT",porsche_data[[#This Row],[Model]])),1,0)</f>
        <v>0</v>
      </c>
      <c r="I3880">
        <f>IF(ISNUMBER(SEARCH("RS",porsche_data[[#This Row],[Model]])),1,0)</f>
        <v>0</v>
      </c>
      <c r="J3880">
        <f>IF(ISNUMBER(SEARCH("Targa",porsche_data[[#This Row],[Body]])),1,0)</f>
        <v>0</v>
      </c>
      <c r="K3880">
        <f>IF(ISNUMBER(SEARCH("Cabriolet",porsche_data[[#This Row],[Body]])),1,0)</f>
        <v>0</v>
      </c>
      <c r="L3880" t="s">
        <v>44</v>
      </c>
      <c r="N3880" t="s">
        <v>4838</v>
      </c>
      <c r="O3880" t="str">
        <f>IF(ISNUMBER(SEARCH("km",porsche_data[[#This Row],[Mileage0]])),porsche_data[[#This Row],[Mileage0]],"")</f>
        <v/>
      </c>
      <c r="P3880" t="s">
        <v>25</v>
      </c>
      <c r="R3880" t="s">
        <v>670</v>
      </c>
      <c r="T3880" t="s">
        <v>20</v>
      </c>
      <c r="U3880" t="s">
        <v>21</v>
      </c>
      <c r="V3880">
        <f>IF(porsche_data[[#This Row],[Transmission]]="Automatic",1,0)</f>
        <v>0</v>
      </c>
      <c r="W3880">
        <f>IF(porsche_data[[#This Row],[Transmission]]="PDK",1,0)</f>
        <v>0</v>
      </c>
      <c r="X3880" t="s">
        <v>22</v>
      </c>
      <c r="Y3880">
        <f>IF(porsche_data[[#This Row],[Drive]]="Rear drive",0,1)</f>
        <v>0</v>
      </c>
      <c r="Z3880" t="s">
        <v>23</v>
      </c>
      <c r="AA3880" t="s">
        <v>24</v>
      </c>
      <c r="AB3880">
        <f>IF(OR(porsche_data[[#This Row],[Interior Color]]="Black",porsche_data[[#This Row],[Interior Color]]="Beige",porsche_data[[#This Row],[Interior Color]]="Brown",porsche_data[[#This Row],[Interior Color]]="Grey"),0,1)</f>
        <v>0</v>
      </c>
      <c r="AC3880" t="s">
        <v>308</v>
      </c>
      <c r="AD38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81" spans="1:30" hidden="1" x14ac:dyDescent="0.2">
      <c r="A3881" t="s">
        <v>25</v>
      </c>
      <c r="C3881" t="e">
        <f>ABS((porsche_data[[#This Row],[Price]]-#REF!)/#REF!)</f>
        <v>#REF!</v>
      </c>
      <c r="D3881" t="s">
        <v>1074</v>
      </c>
      <c r="E3881" t="s">
        <v>1157</v>
      </c>
      <c r="F3881">
        <f>IF(OR(ISNUMBER(SEARCH(" 4S",porsche_data[[#This Row],[Model]])), ISNUMBER(SEARCH(" S",porsche_data[[#This Row],[Model]]))),1,0)</f>
        <v>0</v>
      </c>
      <c r="G3881">
        <f>IF(ISNUMBER(SEARCH("Turbo",porsche_data[[#This Row],[Model]])),1,0)</f>
        <v>0</v>
      </c>
      <c r="H3881">
        <f>IF(ISNUMBER(SEARCH("GT",porsche_data[[#This Row],[Model]])),1,0)</f>
        <v>0</v>
      </c>
      <c r="I3881">
        <f>IF(ISNUMBER(SEARCH("RS",porsche_data[[#This Row],[Model]])),1,0)</f>
        <v>0</v>
      </c>
      <c r="J3881">
        <f>IF(ISNUMBER(SEARCH("Targa",porsche_data[[#This Row],[Body]])),1,0)</f>
        <v>0</v>
      </c>
      <c r="K3881">
        <f>IF(ISNUMBER(SEARCH("Cabriolet",porsche_data[[#This Row],[Body]])),1,0)</f>
        <v>0</v>
      </c>
      <c r="L3881" t="s">
        <v>44</v>
      </c>
      <c r="N3881" t="s">
        <v>4839</v>
      </c>
      <c r="O3881" t="str">
        <f>IF(ISNUMBER(SEARCH("km",porsche_data[[#This Row],[Mileage0]])),porsche_data[[#This Row],[Mileage0]],"")</f>
        <v/>
      </c>
      <c r="P3881" t="s">
        <v>25</v>
      </c>
      <c r="R3881" t="s">
        <v>2990</v>
      </c>
      <c r="T3881" t="s">
        <v>20</v>
      </c>
      <c r="U3881" t="s">
        <v>21</v>
      </c>
      <c r="V3881">
        <f>IF(porsche_data[[#This Row],[Transmission]]="Automatic",1,0)</f>
        <v>0</v>
      </c>
      <c r="W3881">
        <f>IF(porsche_data[[#This Row],[Transmission]]="PDK",1,0)</f>
        <v>0</v>
      </c>
      <c r="X3881" t="s">
        <v>22</v>
      </c>
      <c r="Y3881">
        <f>IF(porsche_data[[#This Row],[Drive]]="Rear drive",0,1)</f>
        <v>0</v>
      </c>
      <c r="Z3881" t="s">
        <v>23</v>
      </c>
      <c r="AA3881" t="s">
        <v>250</v>
      </c>
      <c r="AB3881">
        <f>IF(OR(porsche_data[[#This Row],[Interior Color]]="Black",porsche_data[[#This Row],[Interior Color]]="Beige",porsche_data[[#This Row],[Interior Color]]="Brown",porsche_data[[#This Row],[Interior Color]]="Grey"),0,1)</f>
        <v>0</v>
      </c>
      <c r="AC3881" t="s">
        <v>99</v>
      </c>
      <c r="AD38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82" spans="1:30" hidden="1" x14ac:dyDescent="0.2">
      <c r="A3882" t="s">
        <v>4840</v>
      </c>
      <c r="C3882" t="e">
        <f>ABS((porsche_data[[#This Row],[Price]]-#REF!)/#REF!)</f>
        <v>#REF!</v>
      </c>
      <c r="D3882" t="s">
        <v>1141</v>
      </c>
      <c r="E3882" t="s">
        <v>2620</v>
      </c>
      <c r="F3882">
        <f>IF(OR(ISNUMBER(SEARCH(" 4S",porsche_data[[#This Row],[Model]])), ISNUMBER(SEARCH(" S",porsche_data[[#This Row],[Model]]))),1,0)</f>
        <v>1</v>
      </c>
      <c r="G3882">
        <f>IF(ISNUMBER(SEARCH("Turbo",porsche_data[[#This Row],[Model]])),1,0)</f>
        <v>0</v>
      </c>
      <c r="H3882">
        <f>IF(ISNUMBER(SEARCH("GT",porsche_data[[#This Row],[Model]])),1,0)</f>
        <v>0</v>
      </c>
      <c r="I3882">
        <f>IF(ISNUMBER(SEARCH("RS",porsche_data[[#This Row],[Model]])),1,0)</f>
        <v>0</v>
      </c>
      <c r="J3882">
        <f>IF(ISNUMBER(SEARCH("Targa",porsche_data[[#This Row],[Body]])),1,0)</f>
        <v>0</v>
      </c>
      <c r="K3882">
        <f>IF(ISNUMBER(SEARCH("Cabriolet",porsche_data[[#This Row],[Body]])),1,0)</f>
        <v>1</v>
      </c>
      <c r="L3882" t="s">
        <v>16</v>
      </c>
      <c r="N3882" t="s">
        <v>25</v>
      </c>
      <c r="O3882" t="str">
        <f>IF(ISNUMBER(SEARCH("km",porsche_data[[#This Row],[Mileage0]])),porsche_data[[#This Row],[Mileage0]],"")</f>
        <v/>
      </c>
      <c r="P3882" t="s">
        <v>2621</v>
      </c>
      <c r="R3882" t="s">
        <v>1144</v>
      </c>
      <c r="T3882" t="s">
        <v>20</v>
      </c>
      <c r="U3882" t="s">
        <v>21</v>
      </c>
      <c r="V3882">
        <f>IF(porsche_data[[#This Row],[Transmission]]="Automatic",1,0)</f>
        <v>0</v>
      </c>
      <c r="W3882">
        <f>IF(porsche_data[[#This Row],[Transmission]]="PDK",1,0)</f>
        <v>0</v>
      </c>
      <c r="X3882" t="s">
        <v>22</v>
      </c>
      <c r="Y3882">
        <f>IF(porsche_data[[#This Row],[Drive]]="Rear drive",0,1)</f>
        <v>0</v>
      </c>
      <c r="Z3882" t="s">
        <v>23</v>
      </c>
      <c r="AA3882" t="s">
        <v>68</v>
      </c>
      <c r="AB3882">
        <f>IF(OR(porsche_data[[#This Row],[Interior Color]]="Black",porsche_data[[#This Row],[Interior Color]]="Beige",porsche_data[[#This Row],[Interior Color]]="Brown",porsche_data[[#This Row],[Interior Color]]="Grey"),0,1)</f>
        <v>0</v>
      </c>
      <c r="AC3882" t="s">
        <v>40</v>
      </c>
      <c r="AD38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83" spans="1:30" hidden="1" x14ac:dyDescent="0.2">
      <c r="A3883" t="s">
        <v>25</v>
      </c>
      <c r="C3883" t="e">
        <f>ABS((porsche_data[[#This Row],[Price]]-#REF!)/#REF!)</f>
        <v>#REF!</v>
      </c>
      <c r="D3883" t="s">
        <v>25</v>
      </c>
      <c r="E3883" t="s">
        <v>25</v>
      </c>
      <c r="F3883">
        <f>IF(OR(ISNUMBER(SEARCH(" 4S",porsche_data[[#This Row],[Model]])), ISNUMBER(SEARCH(" S",porsche_data[[#This Row],[Model]]))),1,0)</f>
        <v>0</v>
      </c>
      <c r="G3883">
        <f>IF(ISNUMBER(SEARCH("Turbo",porsche_data[[#This Row],[Model]])),1,0)</f>
        <v>0</v>
      </c>
      <c r="H3883">
        <f>IF(ISNUMBER(SEARCH("GT",porsche_data[[#This Row],[Model]])),1,0)</f>
        <v>0</v>
      </c>
      <c r="I3883">
        <f>IF(ISNUMBER(SEARCH("RS",porsche_data[[#This Row],[Model]])),1,0)</f>
        <v>0</v>
      </c>
      <c r="J3883">
        <f>IF(ISNUMBER(SEARCH("Targa",porsche_data[[#This Row],[Body]])),1,0)</f>
        <v>0</v>
      </c>
      <c r="K3883">
        <f>IF(ISNUMBER(SEARCH("Cabriolet",porsche_data[[#This Row],[Body]])),1,0)</f>
        <v>0</v>
      </c>
      <c r="L3883" t="s">
        <v>25</v>
      </c>
      <c r="N3883" t="s">
        <v>25</v>
      </c>
      <c r="O3883" t="str">
        <f>IF(ISNUMBER(SEARCH("km",porsche_data[[#This Row],[Mileage0]])),porsche_data[[#This Row],[Mileage0]],"")</f>
        <v/>
      </c>
      <c r="P3883" t="s">
        <v>25</v>
      </c>
      <c r="R3883" t="s">
        <v>25</v>
      </c>
      <c r="T3883" t="s">
        <v>25</v>
      </c>
      <c r="U3883" t="s">
        <v>25</v>
      </c>
      <c r="V3883">
        <f>IF(porsche_data[[#This Row],[Transmission]]="Automatic",1,0)</f>
        <v>0</v>
      </c>
      <c r="W3883">
        <f>IF(porsche_data[[#This Row],[Transmission]]="PDK",1,0)</f>
        <v>0</v>
      </c>
      <c r="X3883" t="s">
        <v>25</v>
      </c>
      <c r="Y3883">
        <f>IF(porsche_data[[#This Row],[Drive]]="Rear drive",0,1)</f>
        <v>1</v>
      </c>
      <c r="Z3883" t="s">
        <v>25</v>
      </c>
      <c r="AA3883" t="s">
        <v>25</v>
      </c>
      <c r="AB3883">
        <f>IF(OR(porsche_data[[#This Row],[Interior Color]]="Black",porsche_data[[#This Row],[Interior Color]]="Beige",porsche_data[[#This Row],[Interior Color]]="Brown",porsche_data[[#This Row],[Interior Color]]="Grey"),0,1)</f>
        <v>1</v>
      </c>
      <c r="AC3883" t="s">
        <v>25</v>
      </c>
      <c r="AD38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84" spans="1:30" x14ac:dyDescent="0.2">
      <c r="A3884" t="s">
        <v>1250</v>
      </c>
      <c r="B3884">
        <v>61900</v>
      </c>
      <c r="C3884">
        <f>ABS((porsche_data[[#This Row],[Price]]-AVERAGE(B3816:B8271))/_xlfn.STDEV.P(B3816:B8271))</f>
        <v>1.0884149577032167</v>
      </c>
      <c r="D3884" t="s">
        <v>433</v>
      </c>
      <c r="E3884" t="s">
        <v>376</v>
      </c>
      <c r="F3884">
        <f>IF(OR(ISNUMBER(SEARCH(" 4S",porsche_data[[#This Row],[Model]])), ISNUMBER(SEARCH(" S",porsche_data[[#This Row],[Model]]))),1,0)</f>
        <v>0</v>
      </c>
      <c r="G3884">
        <f>IF(ISNUMBER(SEARCH("Turbo",porsche_data[[#This Row],[Model]])),1,0)</f>
        <v>0</v>
      </c>
      <c r="H3884">
        <f>IF(ISNUMBER(SEARCH("GT",porsche_data[[#This Row],[Model]])),1,0)</f>
        <v>0</v>
      </c>
      <c r="I3884">
        <f>IF(ISNUMBER(SEARCH("RS",porsche_data[[#This Row],[Model]])),1,0)</f>
        <v>0</v>
      </c>
      <c r="J3884">
        <f>IF(ISNUMBER(SEARCH("Targa",porsche_data[[#This Row],[Body]])),1,0)</f>
        <v>0</v>
      </c>
      <c r="K3884">
        <f>IF(ISNUMBER(SEARCH("Cabriolet",porsche_data[[#This Row],[Body]])),1,0)</f>
        <v>1</v>
      </c>
      <c r="L3884" t="s">
        <v>16</v>
      </c>
      <c r="M3884">
        <v>911</v>
      </c>
      <c r="N3884" t="s">
        <v>3795</v>
      </c>
      <c r="O3884" s="3">
        <f>1*(LEFT(porsche_data[[#This Row],[Mileage0]],FIND(" ",porsche_data[[#This Row],[Mileage0]])-1))</f>
        <v>129900</v>
      </c>
      <c r="P3884" t="s">
        <v>1352</v>
      </c>
      <c r="Q3884">
        <v>207</v>
      </c>
      <c r="R3884" t="s">
        <v>60</v>
      </c>
      <c r="S3884">
        <f>1*(LEFT(porsche_data[[#This Row],[Cylinder Capacity]],FIND(" ",porsche_data[[#This Row],[Cylinder Capacity]])-1))</f>
        <v>3.2</v>
      </c>
      <c r="T3884" t="s">
        <v>20</v>
      </c>
      <c r="U3884" t="s">
        <v>21</v>
      </c>
      <c r="V3884">
        <f>IF(porsche_data[[#This Row],[Transmission]]="Automatic",1,0)</f>
        <v>0</v>
      </c>
      <c r="W3884">
        <f>IF(porsche_data[[#This Row],[Transmission]]="PDK",1,0)</f>
        <v>0</v>
      </c>
      <c r="X3884" t="s">
        <v>22</v>
      </c>
      <c r="Y3884">
        <f>IF(porsche_data[[#This Row],[Drive]]="Rear drive",0,1)</f>
        <v>0</v>
      </c>
      <c r="Z3884" t="s">
        <v>23</v>
      </c>
      <c r="AA3884" t="s">
        <v>116</v>
      </c>
      <c r="AB3884">
        <f>IF(OR(porsche_data[[#This Row],[Interior Color]]="Black",porsche_data[[#This Row],[Interior Color]]="Beige",porsche_data[[#This Row],[Interior Color]]="Brown",porsche_data[[#This Row],[Interior Color]]="Grey"),0,1)</f>
        <v>1</v>
      </c>
      <c r="AC3884" t="s">
        <v>61</v>
      </c>
      <c r="AD38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85" spans="1:30" x14ac:dyDescent="0.2">
      <c r="A3885" t="s">
        <v>1250</v>
      </c>
      <c r="B3885">
        <v>61900</v>
      </c>
      <c r="C3885">
        <f>ABS((porsche_data[[#This Row],[Price]]-AVERAGE(B3817:B8272))/_xlfn.STDEV.P(B3817:B8272))</f>
        <v>1.0884149577032167</v>
      </c>
      <c r="D3885" t="s">
        <v>324</v>
      </c>
      <c r="E3885" t="s">
        <v>478</v>
      </c>
      <c r="F3885">
        <f>IF(OR(ISNUMBER(SEARCH(" 4S",porsche_data[[#This Row],[Model]])), ISNUMBER(SEARCH(" S",porsche_data[[#This Row],[Model]]))),1,0)</f>
        <v>1</v>
      </c>
      <c r="G3885">
        <f>IF(ISNUMBER(SEARCH("Turbo",porsche_data[[#This Row],[Model]])),1,0)</f>
        <v>0</v>
      </c>
      <c r="H3885">
        <f>IF(ISNUMBER(SEARCH("GT",porsche_data[[#This Row],[Model]])),1,0)</f>
        <v>0</v>
      </c>
      <c r="I3885">
        <f>IF(ISNUMBER(SEARCH("RS",porsche_data[[#This Row],[Model]])),1,0)</f>
        <v>0</v>
      </c>
      <c r="J3885">
        <f>IF(ISNUMBER(SEARCH("Targa",porsche_data[[#This Row],[Body]])),1,0)</f>
        <v>0</v>
      </c>
      <c r="K3885">
        <f>IF(ISNUMBER(SEARCH("Cabriolet",porsche_data[[#This Row],[Body]])),1,0)</f>
        <v>1</v>
      </c>
      <c r="L3885" t="s">
        <v>16</v>
      </c>
      <c r="M3885">
        <v>996</v>
      </c>
      <c r="N3885" t="s">
        <v>4248</v>
      </c>
      <c r="O3885" s="3">
        <f>1*(LEFT(porsche_data[[#This Row],[Mileage0]],FIND(" ",porsche_data[[#This Row],[Mileage0]])-1))</f>
        <v>79900</v>
      </c>
      <c r="P3885" t="s">
        <v>289</v>
      </c>
      <c r="Q3885">
        <v>320</v>
      </c>
      <c r="R3885" t="s">
        <v>19</v>
      </c>
      <c r="S3885">
        <f>1*(LEFT(porsche_data[[#This Row],[Cylinder Capacity]],FIND(" ",porsche_data[[#This Row],[Cylinder Capacity]])-1))</f>
        <v>3.6</v>
      </c>
      <c r="T3885" t="s">
        <v>20</v>
      </c>
      <c r="U3885" t="s">
        <v>21</v>
      </c>
      <c r="V3885">
        <f>IF(porsche_data[[#This Row],[Transmission]]="Automatic",1,0)</f>
        <v>0</v>
      </c>
      <c r="W3885">
        <f>IF(porsche_data[[#This Row],[Transmission]]="PDK",1,0)</f>
        <v>0</v>
      </c>
      <c r="X3885" t="s">
        <v>46</v>
      </c>
      <c r="Y3885">
        <f>IF(porsche_data[[#This Row],[Drive]]="Rear drive",0,1)</f>
        <v>1</v>
      </c>
      <c r="Z3885" t="s">
        <v>23</v>
      </c>
      <c r="AA3885" t="s">
        <v>24</v>
      </c>
      <c r="AB3885">
        <f>IF(OR(porsche_data[[#This Row],[Interior Color]]="Black",porsche_data[[#This Row],[Interior Color]]="Beige",porsche_data[[#This Row],[Interior Color]]="Brown",porsche_data[[#This Row],[Interior Color]]="Grey"),0,1)</f>
        <v>0</v>
      </c>
      <c r="AC3885" t="s">
        <v>32</v>
      </c>
      <c r="AD38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86" spans="1:30" hidden="1" x14ac:dyDescent="0.2">
      <c r="A3886" t="s">
        <v>25</v>
      </c>
      <c r="C3886" t="e">
        <f>ABS((porsche_data[[#This Row],[Price]]-#REF!)/#REF!)</f>
        <v>#REF!</v>
      </c>
      <c r="D3886" t="s">
        <v>279</v>
      </c>
      <c r="E3886" t="s">
        <v>102</v>
      </c>
      <c r="F3886">
        <f>IF(OR(ISNUMBER(SEARCH(" 4S",porsche_data[[#This Row],[Model]])), ISNUMBER(SEARCH(" S",porsche_data[[#This Row],[Model]]))),1,0)</f>
        <v>0</v>
      </c>
      <c r="G3886">
        <f>IF(ISNUMBER(SEARCH("Turbo",porsche_data[[#This Row],[Model]])),1,0)</f>
        <v>0</v>
      </c>
      <c r="H3886">
        <f>IF(ISNUMBER(SEARCH("GT",porsche_data[[#This Row],[Model]])),1,0)</f>
        <v>0</v>
      </c>
      <c r="I3886">
        <f>IF(ISNUMBER(SEARCH("RS",porsche_data[[#This Row],[Model]])),1,0)</f>
        <v>0</v>
      </c>
      <c r="J3886">
        <f>IF(ISNUMBER(SEARCH("Targa",porsche_data[[#This Row],[Body]])),1,0)</f>
        <v>0</v>
      </c>
      <c r="K3886">
        <f>IF(ISNUMBER(SEARCH("Cabriolet",porsche_data[[#This Row],[Body]])),1,0)</f>
        <v>0</v>
      </c>
      <c r="L3886" t="s">
        <v>44</v>
      </c>
      <c r="N3886" t="s">
        <v>1147</v>
      </c>
      <c r="O3886" t="str">
        <f>IF(ISNUMBER(SEARCH("km",porsche_data[[#This Row],[Mileage0]])),porsche_data[[#This Row],[Mileage0]],"")</f>
        <v>100 km</v>
      </c>
      <c r="P3886" t="s">
        <v>289</v>
      </c>
      <c r="R3886" t="s">
        <v>2684</v>
      </c>
      <c r="T3886" t="s">
        <v>20</v>
      </c>
      <c r="U3886" t="s">
        <v>21</v>
      </c>
      <c r="V3886">
        <f>IF(porsche_data[[#This Row],[Transmission]]="Automatic",1,0)</f>
        <v>0</v>
      </c>
      <c r="W3886">
        <f>IF(porsche_data[[#This Row],[Transmission]]="PDK",1,0)</f>
        <v>0</v>
      </c>
      <c r="X3886" t="s">
        <v>22</v>
      </c>
      <c r="Y3886">
        <f>IF(porsche_data[[#This Row],[Drive]]="Rear drive",0,1)</f>
        <v>0</v>
      </c>
      <c r="Z3886" t="s">
        <v>23</v>
      </c>
      <c r="AA3886" t="s">
        <v>68</v>
      </c>
      <c r="AB3886">
        <f>IF(OR(porsche_data[[#This Row],[Interior Color]]="Black",porsche_data[[#This Row],[Interior Color]]="Beige",porsche_data[[#This Row],[Interior Color]]="Brown",porsche_data[[#This Row],[Interior Color]]="Grey"),0,1)</f>
        <v>0</v>
      </c>
      <c r="AC3886" t="s">
        <v>47</v>
      </c>
      <c r="AD38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87" spans="1:30" hidden="1" x14ac:dyDescent="0.2">
      <c r="A3887" t="s">
        <v>25</v>
      </c>
      <c r="C3887" t="e">
        <f>ABS((porsche_data[[#This Row],[Price]]-#REF!)/#REF!)</f>
        <v>#REF!</v>
      </c>
      <c r="D3887" t="s">
        <v>279</v>
      </c>
      <c r="E3887" t="s">
        <v>102</v>
      </c>
      <c r="F3887">
        <f>IF(OR(ISNUMBER(SEARCH(" 4S",porsche_data[[#This Row],[Model]])), ISNUMBER(SEARCH(" S",porsche_data[[#This Row],[Model]]))),1,0)</f>
        <v>0</v>
      </c>
      <c r="G3887">
        <f>IF(ISNUMBER(SEARCH("Turbo",porsche_data[[#This Row],[Model]])),1,0)</f>
        <v>0</v>
      </c>
      <c r="H3887">
        <f>IF(ISNUMBER(SEARCH("GT",porsche_data[[#This Row],[Model]])),1,0)</f>
        <v>0</v>
      </c>
      <c r="I3887">
        <f>IF(ISNUMBER(SEARCH("RS",porsche_data[[#This Row],[Model]])),1,0)</f>
        <v>0</v>
      </c>
      <c r="J3887">
        <f>IF(ISNUMBER(SEARCH("Targa",porsche_data[[#This Row],[Body]])),1,0)</f>
        <v>0</v>
      </c>
      <c r="K3887">
        <f>IF(ISNUMBER(SEARCH("Cabriolet",porsche_data[[#This Row],[Body]])),1,0)</f>
        <v>0</v>
      </c>
      <c r="L3887" t="s">
        <v>44</v>
      </c>
      <c r="N3887" t="s">
        <v>1147</v>
      </c>
      <c r="O3887" t="str">
        <f>IF(ISNUMBER(SEARCH("km",porsche_data[[#This Row],[Mileage0]])),porsche_data[[#This Row],[Mileage0]],"")</f>
        <v>100 km</v>
      </c>
      <c r="P3887" t="s">
        <v>289</v>
      </c>
      <c r="R3887" t="s">
        <v>2684</v>
      </c>
      <c r="T3887" t="s">
        <v>20</v>
      </c>
      <c r="U3887" t="s">
        <v>21</v>
      </c>
      <c r="V3887">
        <f>IF(porsche_data[[#This Row],[Transmission]]="Automatic",1,0)</f>
        <v>0</v>
      </c>
      <c r="W3887">
        <f>IF(porsche_data[[#This Row],[Transmission]]="PDK",1,0)</f>
        <v>0</v>
      </c>
      <c r="X3887" t="s">
        <v>22</v>
      </c>
      <c r="Y3887">
        <f>IF(porsche_data[[#This Row],[Drive]]="Rear drive",0,1)</f>
        <v>0</v>
      </c>
      <c r="Z3887" t="s">
        <v>23</v>
      </c>
      <c r="AA3887" t="s">
        <v>250</v>
      </c>
      <c r="AB3887">
        <f>IF(OR(porsche_data[[#This Row],[Interior Color]]="Black",porsche_data[[#This Row],[Interior Color]]="Beige",porsche_data[[#This Row],[Interior Color]]="Brown",porsche_data[[#This Row],[Interior Color]]="Grey"),0,1)</f>
        <v>0</v>
      </c>
      <c r="AC3887" t="s">
        <v>54</v>
      </c>
      <c r="AD38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88" spans="1:30" hidden="1" x14ac:dyDescent="0.2">
      <c r="A3888" t="s">
        <v>1295</v>
      </c>
      <c r="C3888" t="e">
        <f>ABS((porsche_data[[#This Row],[Price]]-#REF!)/#REF!)</f>
        <v>#REF!</v>
      </c>
      <c r="D3888" t="s">
        <v>70</v>
      </c>
      <c r="E3888" t="s">
        <v>508</v>
      </c>
      <c r="F3888">
        <f>IF(OR(ISNUMBER(SEARCH(" 4S",porsche_data[[#This Row],[Model]])), ISNUMBER(SEARCH(" S",porsche_data[[#This Row],[Model]]))),1,0)</f>
        <v>1</v>
      </c>
      <c r="G3888">
        <f>IF(ISNUMBER(SEARCH("Turbo",porsche_data[[#This Row],[Model]])),1,0)</f>
        <v>0</v>
      </c>
      <c r="H3888">
        <f>IF(ISNUMBER(SEARCH("GT",porsche_data[[#This Row],[Model]])),1,0)</f>
        <v>0</v>
      </c>
      <c r="I3888">
        <f>IF(ISNUMBER(SEARCH("RS",porsche_data[[#This Row],[Model]])),1,0)</f>
        <v>0</v>
      </c>
      <c r="J3888">
        <f>IF(ISNUMBER(SEARCH("Targa",porsche_data[[#This Row],[Body]])),1,0)</f>
        <v>0</v>
      </c>
      <c r="K3888">
        <f>IF(ISNUMBER(SEARCH("Cabriolet",porsche_data[[#This Row],[Body]])),1,0)</f>
        <v>1</v>
      </c>
      <c r="L3888" t="s">
        <v>16</v>
      </c>
      <c r="N3888" t="s">
        <v>2783</v>
      </c>
      <c r="O3888" t="str">
        <f>IF(ISNUMBER(SEARCH("km",porsche_data[[#This Row],[Mileage0]])),porsche_data[[#This Row],[Mileage0]],"")</f>
        <v>19500 km</v>
      </c>
      <c r="P3888" t="s">
        <v>1709</v>
      </c>
      <c r="R3888" t="s">
        <v>88</v>
      </c>
      <c r="T3888" t="s">
        <v>20</v>
      </c>
      <c r="U3888" t="s">
        <v>21</v>
      </c>
      <c r="V3888">
        <f>IF(porsche_data[[#This Row],[Transmission]]="Automatic",1,0)</f>
        <v>0</v>
      </c>
      <c r="W3888">
        <f>IF(porsche_data[[#This Row],[Transmission]]="PDK",1,0)</f>
        <v>0</v>
      </c>
      <c r="X3888" t="s">
        <v>22</v>
      </c>
      <c r="Y3888">
        <f>IF(porsche_data[[#This Row],[Drive]]="Rear drive",0,1)</f>
        <v>0</v>
      </c>
      <c r="Z3888" t="s">
        <v>23</v>
      </c>
      <c r="AA3888" t="s">
        <v>24</v>
      </c>
      <c r="AB3888">
        <f>IF(OR(porsche_data[[#This Row],[Interior Color]]="Black",porsche_data[[#This Row],[Interior Color]]="Beige",porsche_data[[#This Row],[Interior Color]]="Brown",porsche_data[[#This Row],[Interior Color]]="Grey"),0,1)</f>
        <v>0</v>
      </c>
      <c r="AC3888" t="s">
        <v>61</v>
      </c>
      <c r="AD38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89" spans="1:30" hidden="1" x14ac:dyDescent="0.2">
      <c r="A3889" t="s">
        <v>25</v>
      </c>
      <c r="C3889" t="e">
        <f>ABS((porsche_data[[#This Row],[Price]]-#REF!)/#REF!)</f>
        <v>#REF!</v>
      </c>
      <c r="D3889" t="s">
        <v>229</v>
      </c>
      <c r="E3889" t="s">
        <v>230</v>
      </c>
      <c r="F3889">
        <f>IF(OR(ISNUMBER(SEARCH(" 4S",porsche_data[[#This Row],[Model]])), ISNUMBER(SEARCH(" S",porsche_data[[#This Row],[Model]]))),1,0)</f>
        <v>0</v>
      </c>
      <c r="G3889">
        <f>IF(ISNUMBER(SEARCH("Turbo",porsche_data[[#This Row],[Model]])),1,0)</f>
        <v>0</v>
      </c>
      <c r="H3889">
        <f>IF(ISNUMBER(SEARCH("GT",porsche_data[[#This Row],[Model]])),1,0)</f>
        <v>0</v>
      </c>
      <c r="I3889">
        <f>IF(ISNUMBER(SEARCH("RS",porsche_data[[#This Row],[Model]])),1,0)</f>
        <v>0</v>
      </c>
      <c r="J3889">
        <f>IF(ISNUMBER(SEARCH("Targa",porsche_data[[#This Row],[Body]])),1,0)</f>
        <v>0</v>
      </c>
      <c r="K3889">
        <f>IF(ISNUMBER(SEARCH("Cabriolet",porsche_data[[#This Row],[Body]])),1,0)</f>
        <v>1</v>
      </c>
      <c r="L3889" t="s">
        <v>16</v>
      </c>
      <c r="N3889" t="s">
        <v>4843</v>
      </c>
      <c r="O3889" t="str">
        <f>IF(ISNUMBER(SEARCH("km",porsche_data[[#This Row],[Mileage0]])),porsche_data[[#This Row],[Mileage0]],"")</f>
        <v>44823 km</v>
      </c>
      <c r="P3889" t="s">
        <v>18</v>
      </c>
      <c r="R3889" t="s">
        <v>19</v>
      </c>
      <c r="T3889" t="s">
        <v>20</v>
      </c>
      <c r="U3889" t="s">
        <v>53</v>
      </c>
      <c r="V3889">
        <f>IF(porsche_data[[#This Row],[Transmission]]="Automatic",1,0)</f>
        <v>1</v>
      </c>
      <c r="W3889">
        <f>IF(porsche_data[[#This Row],[Transmission]]="PDK",1,0)</f>
        <v>0</v>
      </c>
      <c r="X3889" t="s">
        <v>22</v>
      </c>
      <c r="Y3889">
        <f>IF(porsche_data[[#This Row],[Drive]]="Rear drive",0,1)</f>
        <v>0</v>
      </c>
      <c r="Z3889" t="s">
        <v>23</v>
      </c>
      <c r="AA3889" t="s">
        <v>54</v>
      </c>
      <c r="AB3889">
        <f>IF(OR(porsche_data[[#This Row],[Interior Color]]="Black",porsche_data[[#This Row],[Interior Color]]="Beige",porsche_data[[#This Row],[Interior Color]]="Brown",porsche_data[[#This Row],[Interior Color]]="Grey"),0,1)</f>
        <v>1</v>
      </c>
      <c r="AC3889" t="s">
        <v>54</v>
      </c>
      <c r="AD38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90" spans="1:30" hidden="1" x14ac:dyDescent="0.2">
      <c r="A3890" t="s">
        <v>25</v>
      </c>
      <c r="C3890" t="e">
        <f>ABS((porsche_data[[#This Row],[Price]]-#REF!)/#REF!)</f>
        <v>#REF!</v>
      </c>
      <c r="D3890" t="s">
        <v>294</v>
      </c>
      <c r="E3890" t="s">
        <v>28</v>
      </c>
      <c r="F3890">
        <f>IF(OR(ISNUMBER(SEARCH(" 4S",porsche_data[[#This Row],[Model]])), ISNUMBER(SEARCH(" S",porsche_data[[#This Row],[Model]]))),1,0)</f>
        <v>0</v>
      </c>
      <c r="G3890">
        <f>IF(ISNUMBER(SEARCH("Turbo",porsche_data[[#This Row],[Model]])),1,0)</f>
        <v>0</v>
      </c>
      <c r="H3890">
        <f>IF(ISNUMBER(SEARCH("GT",porsche_data[[#This Row],[Model]])),1,0)</f>
        <v>0</v>
      </c>
      <c r="I3890">
        <f>IF(ISNUMBER(SEARCH("RS",porsche_data[[#This Row],[Model]])),1,0)</f>
        <v>0</v>
      </c>
      <c r="J3890">
        <f>IF(ISNUMBER(SEARCH("Targa",porsche_data[[#This Row],[Body]])),1,0)</f>
        <v>0</v>
      </c>
      <c r="K3890">
        <f>IF(ISNUMBER(SEARCH("Cabriolet",porsche_data[[#This Row],[Body]])),1,0)</f>
        <v>0</v>
      </c>
      <c r="L3890" t="s">
        <v>44</v>
      </c>
      <c r="N3890" t="s">
        <v>4844</v>
      </c>
      <c r="O3890" t="str">
        <f>IF(ISNUMBER(SEARCH("km",porsche_data[[#This Row],[Mileage0]])),porsche_data[[#This Row],[Mileage0]],"")</f>
        <v/>
      </c>
      <c r="P3890" t="s">
        <v>30</v>
      </c>
      <c r="R3890" t="s">
        <v>19</v>
      </c>
      <c r="T3890" t="s">
        <v>232</v>
      </c>
      <c r="U3890" t="s">
        <v>31</v>
      </c>
      <c r="V3890">
        <f>IF(porsche_data[[#This Row],[Transmission]]="Automatic",1,0)</f>
        <v>0</v>
      </c>
      <c r="W3890">
        <f>IF(porsche_data[[#This Row],[Transmission]]="PDK",1,0)</f>
        <v>1</v>
      </c>
      <c r="X3890" t="s">
        <v>22</v>
      </c>
      <c r="Y3890">
        <f>IF(porsche_data[[#This Row],[Drive]]="Rear drive",0,1)</f>
        <v>0</v>
      </c>
      <c r="Z3890" t="s">
        <v>23</v>
      </c>
      <c r="AA3890" t="s">
        <v>24</v>
      </c>
      <c r="AB3890">
        <f>IF(OR(porsche_data[[#This Row],[Interior Color]]="Black",porsche_data[[#This Row],[Interior Color]]="Beige",porsche_data[[#This Row],[Interior Color]]="Brown",porsche_data[[#This Row],[Interior Color]]="Grey"),0,1)</f>
        <v>0</v>
      </c>
      <c r="AC3890" t="s">
        <v>32</v>
      </c>
      <c r="AD38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91" spans="1:30" hidden="1" x14ac:dyDescent="0.2">
      <c r="A3891" t="s">
        <v>2323</v>
      </c>
      <c r="C3891" t="e">
        <f>ABS((porsche_data[[#This Row],[Price]]-#REF!)/#REF!)</f>
        <v>#REF!</v>
      </c>
      <c r="D3891" t="s">
        <v>433</v>
      </c>
      <c r="E3891" t="s">
        <v>57</v>
      </c>
      <c r="F3891">
        <f>IF(OR(ISNUMBER(SEARCH(" 4S",porsche_data[[#This Row],[Model]])), ISNUMBER(SEARCH(" S",porsche_data[[#This Row],[Model]]))),1,0)</f>
        <v>0</v>
      </c>
      <c r="G3891">
        <f>IF(ISNUMBER(SEARCH("Turbo",porsche_data[[#This Row],[Model]])),1,0)</f>
        <v>0</v>
      </c>
      <c r="H3891">
        <f>IF(ISNUMBER(SEARCH("GT",porsche_data[[#This Row],[Model]])),1,0)</f>
        <v>0</v>
      </c>
      <c r="I3891">
        <f>IF(ISNUMBER(SEARCH("RS",porsche_data[[#This Row],[Model]])),1,0)</f>
        <v>0</v>
      </c>
      <c r="J3891">
        <f>IF(ISNUMBER(SEARCH("Targa",porsche_data[[#This Row],[Body]])),1,0)</f>
        <v>0</v>
      </c>
      <c r="K3891">
        <f>IF(ISNUMBER(SEARCH("Cabriolet",porsche_data[[#This Row],[Body]])),1,0)</f>
        <v>1</v>
      </c>
      <c r="L3891" t="s">
        <v>16</v>
      </c>
      <c r="N3891" t="s">
        <v>4845</v>
      </c>
      <c r="O3891" t="str">
        <f>IF(ISNUMBER(SEARCH("km",porsche_data[[#This Row],[Mileage0]])),porsche_data[[#This Row],[Mileage0]],"")</f>
        <v>85342 km</v>
      </c>
      <c r="P3891" t="s">
        <v>378</v>
      </c>
      <c r="R3891" t="s">
        <v>60</v>
      </c>
      <c r="T3891" t="s">
        <v>20</v>
      </c>
      <c r="U3891" t="s">
        <v>21</v>
      </c>
      <c r="V3891">
        <f>IF(porsche_data[[#This Row],[Transmission]]="Automatic",1,0)</f>
        <v>0</v>
      </c>
      <c r="W3891">
        <f>IF(porsche_data[[#This Row],[Transmission]]="PDK",1,0)</f>
        <v>0</v>
      </c>
      <c r="X3891" t="s">
        <v>22</v>
      </c>
      <c r="Y3891">
        <f>IF(porsche_data[[#This Row],[Drive]]="Rear drive",0,1)</f>
        <v>0</v>
      </c>
      <c r="Z3891" t="s">
        <v>25</v>
      </c>
      <c r="AA3891" t="s">
        <v>116</v>
      </c>
      <c r="AB3891">
        <f>IF(OR(porsche_data[[#This Row],[Interior Color]]="Black",porsche_data[[#This Row],[Interior Color]]="Beige",porsche_data[[#This Row],[Interior Color]]="Brown",porsche_data[[#This Row],[Interior Color]]="Grey"),0,1)</f>
        <v>1</v>
      </c>
      <c r="AC3891" t="s">
        <v>61</v>
      </c>
      <c r="AD38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92" spans="1:30" hidden="1" x14ac:dyDescent="0.2">
      <c r="A3892" t="s">
        <v>25</v>
      </c>
      <c r="C3892" t="e">
        <f>ABS((porsche_data[[#This Row],[Price]]-#REF!)/#REF!)</f>
        <v>#REF!</v>
      </c>
      <c r="D3892" t="s">
        <v>2123</v>
      </c>
      <c r="E3892" t="s">
        <v>1157</v>
      </c>
      <c r="F3892">
        <f>IF(OR(ISNUMBER(SEARCH(" 4S",porsche_data[[#This Row],[Model]])), ISNUMBER(SEARCH(" S",porsche_data[[#This Row],[Model]]))),1,0)</f>
        <v>0</v>
      </c>
      <c r="G3892">
        <f>IF(ISNUMBER(SEARCH("Turbo",porsche_data[[#This Row],[Model]])),1,0)</f>
        <v>0</v>
      </c>
      <c r="H3892">
        <f>IF(ISNUMBER(SEARCH("GT",porsche_data[[#This Row],[Model]])),1,0)</f>
        <v>0</v>
      </c>
      <c r="I3892">
        <f>IF(ISNUMBER(SEARCH("RS",porsche_data[[#This Row],[Model]])),1,0)</f>
        <v>0</v>
      </c>
      <c r="J3892">
        <f>IF(ISNUMBER(SEARCH("Targa",porsche_data[[#This Row],[Body]])),1,0)</f>
        <v>0</v>
      </c>
      <c r="K3892">
        <f>IF(ISNUMBER(SEARCH("Cabriolet",porsche_data[[#This Row],[Body]])),1,0)</f>
        <v>1</v>
      </c>
      <c r="L3892" t="s">
        <v>16</v>
      </c>
      <c r="N3892" t="s">
        <v>4846</v>
      </c>
      <c r="O3892" t="str">
        <f>IF(ISNUMBER(SEARCH("km",porsche_data[[#This Row],[Mileage0]])),porsche_data[[#This Row],[Mileage0]],"")</f>
        <v/>
      </c>
      <c r="P3892" t="s">
        <v>394</v>
      </c>
      <c r="R3892" t="s">
        <v>395</v>
      </c>
      <c r="T3892" t="s">
        <v>20</v>
      </c>
      <c r="U3892" t="s">
        <v>21</v>
      </c>
      <c r="V3892">
        <f>IF(porsche_data[[#This Row],[Transmission]]="Automatic",1,0)</f>
        <v>0</v>
      </c>
      <c r="W3892">
        <f>IF(porsche_data[[#This Row],[Transmission]]="PDK",1,0)</f>
        <v>0</v>
      </c>
      <c r="X3892" t="s">
        <v>22</v>
      </c>
      <c r="Y3892">
        <f>IF(porsche_data[[#This Row],[Drive]]="Rear drive",0,1)</f>
        <v>0</v>
      </c>
      <c r="Z3892" t="s">
        <v>23</v>
      </c>
      <c r="AA3892" t="s">
        <v>47</v>
      </c>
      <c r="AB3892">
        <f>IF(OR(porsche_data[[#This Row],[Interior Color]]="Black",porsche_data[[#This Row],[Interior Color]]="Beige",porsche_data[[#This Row],[Interior Color]]="Brown",porsche_data[[#This Row],[Interior Color]]="Grey"),0,1)</f>
        <v>1</v>
      </c>
      <c r="AC3892" t="s">
        <v>61</v>
      </c>
      <c r="AD38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93" spans="1:30" hidden="1" x14ac:dyDescent="0.2">
      <c r="A3893" t="s">
        <v>25</v>
      </c>
      <c r="C3893" t="e">
        <f>ABS((porsche_data[[#This Row],[Price]]-#REF!)/#REF!)</f>
        <v>#REF!</v>
      </c>
      <c r="D3893" t="s">
        <v>969</v>
      </c>
      <c r="E3893" t="s">
        <v>35</v>
      </c>
      <c r="F3893">
        <f>IF(OR(ISNUMBER(SEARCH(" 4S",porsche_data[[#This Row],[Model]])), ISNUMBER(SEARCH(" S",porsche_data[[#This Row],[Model]]))),1,0)</f>
        <v>0</v>
      </c>
      <c r="G3893">
        <f>IF(ISNUMBER(SEARCH("Turbo",porsche_data[[#This Row],[Model]])),1,0)</f>
        <v>0</v>
      </c>
      <c r="H3893">
        <f>IF(ISNUMBER(SEARCH("GT",porsche_data[[#This Row],[Model]])),1,0)</f>
        <v>0</v>
      </c>
      <c r="I3893">
        <f>IF(ISNUMBER(SEARCH("RS",porsche_data[[#This Row],[Model]])),1,0)</f>
        <v>0</v>
      </c>
      <c r="J3893">
        <f>IF(ISNUMBER(SEARCH("Targa",porsche_data[[#This Row],[Body]])),1,0)</f>
        <v>0</v>
      </c>
      <c r="K3893">
        <f>IF(ISNUMBER(SEARCH("Cabriolet",porsche_data[[#This Row],[Body]])),1,0)</f>
        <v>0</v>
      </c>
      <c r="L3893" t="s">
        <v>316</v>
      </c>
      <c r="N3893" t="s">
        <v>25</v>
      </c>
      <c r="O3893" t="str">
        <f>IF(ISNUMBER(SEARCH("km",porsche_data[[#This Row],[Mileage0]])),porsche_data[[#This Row],[Mileage0]],"")</f>
        <v/>
      </c>
      <c r="P3893" t="s">
        <v>1111</v>
      </c>
      <c r="R3893" t="s">
        <v>122</v>
      </c>
      <c r="T3893" t="s">
        <v>20</v>
      </c>
      <c r="U3893" t="s">
        <v>21</v>
      </c>
      <c r="V3893">
        <f>IF(porsche_data[[#This Row],[Transmission]]="Automatic",1,0)</f>
        <v>0</v>
      </c>
      <c r="W3893">
        <f>IF(porsche_data[[#This Row],[Transmission]]="PDK",1,0)</f>
        <v>0</v>
      </c>
      <c r="X3893" t="s">
        <v>22</v>
      </c>
      <c r="Y3893">
        <f>IF(porsche_data[[#This Row],[Drive]]="Rear drive",0,1)</f>
        <v>0</v>
      </c>
      <c r="Z3893" t="s">
        <v>23</v>
      </c>
      <c r="AA3893" t="s">
        <v>24</v>
      </c>
      <c r="AB3893">
        <f>IF(OR(porsche_data[[#This Row],[Interior Color]]="Black",porsche_data[[#This Row],[Interior Color]]="Beige",porsche_data[[#This Row],[Interior Color]]="Brown",porsche_data[[#This Row],[Interior Color]]="Grey"),0,1)</f>
        <v>0</v>
      </c>
      <c r="AC3893" t="s">
        <v>61</v>
      </c>
      <c r="AD38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94" spans="1:30" x14ac:dyDescent="0.2">
      <c r="A3894" t="s">
        <v>1702</v>
      </c>
      <c r="B3894">
        <v>61850</v>
      </c>
      <c r="C3894">
        <f>ABS((porsche_data[[#This Row],[Price]]-AVERAGE(B3826:B8281))/_xlfn.STDEV.P(B3826:B8281))</f>
        <v>1.1216688622775672</v>
      </c>
      <c r="D3894" t="s">
        <v>298</v>
      </c>
      <c r="E3894" t="s">
        <v>295</v>
      </c>
      <c r="F3894">
        <f>IF(OR(ISNUMBER(SEARCH(" 4S",porsche_data[[#This Row],[Model]])), ISNUMBER(SEARCH(" S",porsche_data[[#This Row],[Model]]))),1,0)</f>
        <v>1</v>
      </c>
      <c r="G3894">
        <f>IF(ISNUMBER(SEARCH("Turbo",porsche_data[[#This Row],[Model]])),1,0)</f>
        <v>0</v>
      </c>
      <c r="H3894">
        <f>IF(ISNUMBER(SEARCH("GT",porsche_data[[#This Row],[Model]])),1,0)</f>
        <v>0</v>
      </c>
      <c r="I3894">
        <f>IF(ISNUMBER(SEARCH("RS",porsche_data[[#This Row],[Model]])),1,0)</f>
        <v>0</v>
      </c>
      <c r="J3894">
        <f>IF(ISNUMBER(SEARCH("Targa",porsche_data[[#This Row],[Body]])),1,0)</f>
        <v>1</v>
      </c>
      <c r="K3894">
        <f>IF(ISNUMBER(SEARCH("Cabriolet",porsche_data[[#This Row],[Body]])),1,0)</f>
        <v>0</v>
      </c>
      <c r="L3894" t="s">
        <v>36</v>
      </c>
      <c r="M3894">
        <v>997</v>
      </c>
      <c r="N3894" t="s">
        <v>1703</v>
      </c>
      <c r="O3894" s="3">
        <f>1*(LEFT(porsche_data[[#This Row],[Mileage0]],FIND(" ",porsche_data[[#This Row],[Mileage0]])-1))</f>
        <v>138269</v>
      </c>
      <c r="P3894" t="s">
        <v>297</v>
      </c>
      <c r="Q3894">
        <v>355</v>
      </c>
      <c r="R3894" t="s">
        <v>88</v>
      </c>
      <c r="S3894">
        <f>1*(LEFT(porsche_data[[#This Row],[Cylinder Capacity]],FIND(" ",porsche_data[[#This Row],[Cylinder Capacity]])-1))</f>
        <v>3.8</v>
      </c>
      <c r="T3894" t="s">
        <v>20</v>
      </c>
      <c r="U3894" t="s">
        <v>21</v>
      </c>
      <c r="V3894">
        <f>IF(porsche_data[[#This Row],[Transmission]]="Automatic",1,0)</f>
        <v>0</v>
      </c>
      <c r="W3894">
        <f>IF(porsche_data[[#This Row],[Transmission]]="PDK",1,0)</f>
        <v>0</v>
      </c>
      <c r="X3894" t="s">
        <v>46</v>
      </c>
      <c r="Y3894">
        <f>IF(porsche_data[[#This Row],[Drive]]="Rear drive",0,1)</f>
        <v>1</v>
      </c>
      <c r="Z3894" t="s">
        <v>23</v>
      </c>
      <c r="AA3894" t="s">
        <v>24</v>
      </c>
      <c r="AB3894">
        <f>IF(OR(porsche_data[[#This Row],[Interior Color]]="Black",porsche_data[[#This Row],[Interior Color]]="Beige",porsche_data[[#This Row],[Interior Color]]="Brown",porsche_data[[#This Row],[Interior Color]]="Grey"),0,1)</f>
        <v>0</v>
      </c>
      <c r="AC3894" t="s">
        <v>32</v>
      </c>
      <c r="AD38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95" spans="1:30" hidden="1" x14ac:dyDescent="0.2">
      <c r="A3895" t="s">
        <v>25</v>
      </c>
      <c r="C3895" t="e">
        <f>ABS((porsche_data[[#This Row],[Price]]-#REF!)/#REF!)</f>
        <v>#REF!</v>
      </c>
      <c r="D3895" t="s">
        <v>25</v>
      </c>
      <c r="E3895" t="s">
        <v>25</v>
      </c>
      <c r="F3895">
        <f>IF(OR(ISNUMBER(SEARCH(" 4S",porsche_data[[#This Row],[Model]])), ISNUMBER(SEARCH(" S",porsche_data[[#This Row],[Model]]))),1,0)</f>
        <v>0</v>
      </c>
      <c r="G3895">
        <f>IF(ISNUMBER(SEARCH("Turbo",porsche_data[[#This Row],[Model]])),1,0)</f>
        <v>0</v>
      </c>
      <c r="H3895">
        <f>IF(ISNUMBER(SEARCH("GT",porsche_data[[#This Row],[Model]])),1,0)</f>
        <v>0</v>
      </c>
      <c r="I3895">
        <f>IF(ISNUMBER(SEARCH("RS",porsche_data[[#This Row],[Model]])),1,0)</f>
        <v>0</v>
      </c>
      <c r="J3895">
        <f>IF(ISNUMBER(SEARCH("Targa",porsche_data[[#This Row],[Body]])),1,0)</f>
        <v>0</v>
      </c>
      <c r="K3895">
        <f>IF(ISNUMBER(SEARCH("Cabriolet",porsche_data[[#This Row],[Body]])),1,0)</f>
        <v>0</v>
      </c>
      <c r="L3895" t="s">
        <v>25</v>
      </c>
      <c r="N3895" t="s">
        <v>25</v>
      </c>
      <c r="O3895" t="str">
        <f>IF(ISNUMBER(SEARCH("km",porsche_data[[#This Row],[Mileage0]])),porsche_data[[#This Row],[Mileage0]],"")</f>
        <v/>
      </c>
      <c r="P3895" t="s">
        <v>25</v>
      </c>
      <c r="R3895" t="s">
        <v>25</v>
      </c>
      <c r="T3895" t="s">
        <v>25</v>
      </c>
      <c r="U3895" t="s">
        <v>25</v>
      </c>
      <c r="V3895">
        <f>IF(porsche_data[[#This Row],[Transmission]]="Automatic",1,0)</f>
        <v>0</v>
      </c>
      <c r="W3895">
        <f>IF(porsche_data[[#This Row],[Transmission]]="PDK",1,0)</f>
        <v>0</v>
      </c>
      <c r="X3895" t="s">
        <v>25</v>
      </c>
      <c r="Y3895">
        <f>IF(porsche_data[[#This Row],[Drive]]="Rear drive",0,1)</f>
        <v>1</v>
      </c>
      <c r="Z3895" t="s">
        <v>25</v>
      </c>
      <c r="AA3895" t="s">
        <v>25</v>
      </c>
      <c r="AB3895">
        <f>IF(OR(porsche_data[[#This Row],[Interior Color]]="Black",porsche_data[[#This Row],[Interior Color]]="Beige",porsche_data[[#This Row],[Interior Color]]="Brown",porsche_data[[#This Row],[Interior Color]]="Grey"),0,1)</f>
        <v>1</v>
      </c>
      <c r="AC3895" t="s">
        <v>25</v>
      </c>
      <c r="AD38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96" spans="1:30" hidden="1" x14ac:dyDescent="0.2">
      <c r="A3896" t="s">
        <v>4848</v>
      </c>
      <c r="C3896" t="e">
        <f>ABS((porsche_data[[#This Row],[Price]]-#REF!)/#REF!)</f>
        <v>#REF!</v>
      </c>
      <c r="D3896" t="s">
        <v>63</v>
      </c>
      <c r="E3896" t="s">
        <v>368</v>
      </c>
      <c r="F3896">
        <f>IF(OR(ISNUMBER(SEARCH(" 4S",porsche_data[[#This Row],[Model]])), ISNUMBER(SEARCH(" S",porsche_data[[#This Row],[Model]]))),1,0)</f>
        <v>0</v>
      </c>
      <c r="G3896">
        <f>IF(ISNUMBER(SEARCH("Turbo",porsche_data[[#This Row],[Model]])),1,0)</f>
        <v>0</v>
      </c>
      <c r="H3896">
        <f>IF(ISNUMBER(SEARCH("GT",porsche_data[[#This Row],[Model]])),1,0)</f>
        <v>1</v>
      </c>
      <c r="I3896">
        <f>IF(ISNUMBER(SEARCH("RS",porsche_data[[#This Row],[Model]])),1,0)</f>
        <v>0</v>
      </c>
      <c r="J3896">
        <f>IF(ISNUMBER(SEARCH("Targa",porsche_data[[#This Row],[Body]])),1,0)</f>
        <v>0</v>
      </c>
      <c r="K3896">
        <f>IF(ISNUMBER(SEARCH("Cabriolet",porsche_data[[#This Row],[Body]])),1,0)</f>
        <v>0</v>
      </c>
      <c r="L3896" t="s">
        <v>44</v>
      </c>
      <c r="N3896" t="s">
        <v>909</v>
      </c>
      <c r="O3896" t="str">
        <f>IF(ISNUMBER(SEARCH("km",porsche_data[[#This Row],[Mileage0]])),porsche_data[[#This Row],[Mileage0]],"")</f>
        <v>15 km</v>
      </c>
      <c r="P3896" t="s">
        <v>110</v>
      </c>
      <c r="R3896" t="s">
        <v>111</v>
      </c>
      <c r="T3896" t="s">
        <v>20</v>
      </c>
      <c r="U3896" t="s">
        <v>31</v>
      </c>
      <c r="V3896">
        <f>IF(porsche_data[[#This Row],[Transmission]]="Automatic",1,0)</f>
        <v>0</v>
      </c>
      <c r="W3896">
        <f>IF(porsche_data[[#This Row],[Transmission]]="PDK",1,0)</f>
        <v>1</v>
      </c>
      <c r="X3896" t="s">
        <v>22</v>
      </c>
      <c r="Y3896">
        <f>IF(porsche_data[[#This Row],[Drive]]="Rear drive",0,1)</f>
        <v>0</v>
      </c>
      <c r="Z3896" t="s">
        <v>23</v>
      </c>
      <c r="AA3896" t="s">
        <v>24</v>
      </c>
      <c r="AB3896">
        <f>IF(OR(porsche_data[[#This Row],[Interior Color]]="Black",porsche_data[[#This Row],[Interior Color]]="Beige",porsche_data[[#This Row],[Interior Color]]="Brown",porsche_data[[#This Row],[Interior Color]]="Grey"),0,1)</f>
        <v>0</v>
      </c>
      <c r="AC3896" t="s">
        <v>32</v>
      </c>
      <c r="AD38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97" spans="1:30" hidden="1" x14ac:dyDescent="0.2">
      <c r="A3897" t="s">
        <v>4849</v>
      </c>
      <c r="C3897" t="e">
        <f>ABS((porsche_data[[#This Row],[Price]]-#REF!)/#REF!)</f>
        <v>#REF!</v>
      </c>
      <c r="D3897" t="s">
        <v>56</v>
      </c>
      <c r="E3897" t="s">
        <v>102</v>
      </c>
      <c r="F3897">
        <f>IF(OR(ISNUMBER(SEARCH(" 4S",porsche_data[[#This Row],[Model]])), ISNUMBER(SEARCH(" S",porsche_data[[#This Row],[Model]]))),1,0)</f>
        <v>0</v>
      </c>
      <c r="G3897">
        <f>IF(ISNUMBER(SEARCH("Turbo",porsche_data[[#This Row],[Model]])),1,0)</f>
        <v>0</v>
      </c>
      <c r="H3897">
        <f>IF(ISNUMBER(SEARCH("GT",porsche_data[[#This Row],[Model]])),1,0)</f>
        <v>0</v>
      </c>
      <c r="I3897">
        <f>IF(ISNUMBER(SEARCH("RS",porsche_data[[#This Row],[Model]])),1,0)</f>
        <v>0</v>
      </c>
      <c r="J3897">
        <f>IF(ISNUMBER(SEARCH("Targa",porsche_data[[#This Row],[Body]])),1,0)</f>
        <v>0</v>
      </c>
      <c r="K3897">
        <f>IF(ISNUMBER(SEARCH("Cabriolet",porsche_data[[#This Row],[Body]])),1,0)</f>
        <v>0</v>
      </c>
      <c r="L3897" t="s">
        <v>44</v>
      </c>
      <c r="N3897" t="s">
        <v>4850</v>
      </c>
      <c r="O3897" t="str">
        <f>IF(ISNUMBER(SEARCH("km",porsche_data[[#This Row],[Mileage0]])),porsche_data[[#This Row],[Mileage0]],"")</f>
        <v/>
      </c>
      <c r="P3897" t="s">
        <v>25</v>
      </c>
      <c r="R3897" t="s">
        <v>25</v>
      </c>
      <c r="T3897" t="s">
        <v>20</v>
      </c>
      <c r="U3897" t="s">
        <v>21</v>
      </c>
      <c r="V3897">
        <f>IF(porsche_data[[#This Row],[Transmission]]="Automatic",1,0)</f>
        <v>0</v>
      </c>
      <c r="W3897">
        <f>IF(porsche_data[[#This Row],[Transmission]]="PDK",1,0)</f>
        <v>0</v>
      </c>
      <c r="X3897" t="s">
        <v>22</v>
      </c>
      <c r="Y3897">
        <f>IF(porsche_data[[#This Row],[Drive]]="Rear drive",0,1)</f>
        <v>0</v>
      </c>
      <c r="Z3897" t="s">
        <v>23</v>
      </c>
      <c r="AA3897" t="s">
        <v>24</v>
      </c>
      <c r="AB3897">
        <f>IF(OR(porsche_data[[#This Row],[Interior Color]]="Black",porsche_data[[#This Row],[Interior Color]]="Beige",porsche_data[[#This Row],[Interior Color]]="Brown",porsche_data[[#This Row],[Interior Color]]="Grey"),0,1)</f>
        <v>0</v>
      </c>
      <c r="AC3897" t="s">
        <v>116</v>
      </c>
      <c r="AD38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898" spans="1:30" x14ac:dyDescent="0.2">
      <c r="A3898" t="s">
        <v>4031</v>
      </c>
      <c r="B3898">
        <v>61500</v>
      </c>
      <c r="C3898">
        <f>ABS((porsche_data[[#This Row],[Price]]-AVERAGE(B3830:B8285))/_xlfn.STDEV.P(B3830:B8285))</f>
        <v>1.0852218128881725</v>
      </c>
      <c r="D3898" t="s">
        <v>303</v>
      </c>
      <c r="E3898" t="s">
        <v>216</v>
      </c>
      <c r="F3898">
        <f>IF(OR(ISNUMBER(SEARCH(" 4S",porsche_data[[#This Row],[Model]])), ISNUMBER(SEARCH(" S",porsche_data[[#This Row],[Model]]))),1,0)</f>
        <v>1</v>
      </c>
      <c r="G3898">
        <f>IF(ISNUMBER(SEARCH("Turbo",porsche_data[[#This Row],[Model]])),1,0)</f>
        <v>0</v>
      </c>
      <c r="H3898">
        <f>IF(ISNUMBER(SEARCH("GT",porsche_data[[#This Row],[Model]])),1,0)</f>
        <v>0</v>
      </c>
      <c r="I3898">
        <f>IF(ISNUMBER(SEARCH("RS",porsche_data[[#This Row],[Model]])),1,0)</f>
        <v>0</v>
      </c>
      <c r="J3898">
        <f>IF(ISNUMBER(SEARCH("Targa",porsche_data[[#This Row],[Body]])),1,0)</f>
        <v>0</v>
      </c>
      <c r="K3898">
        <f>IF(ISNUMBER(SEARCH("Cabriolet",porsche_data[[#This Row],[Body]])),1,0)</f>
        <v>1</v>
      </c>
      <c r="L3898" t="s">
        <v>16</v>
      </c>
      <c r="M3898">
        <v>997</v>
      </c>
      <c r="N3898" t="s">
        <v>4032</v>
      </c>
      <c r="O3898" s="3">
        <f>1*(LEFT(porsche_data[[#This Row],[Mileage0]],FIND(" ",porsche_data[[#This Row],[Mileage0]])-1))</f>
        <v>139000</v>
      </c>
      <c r="P3898" t="s">
        <v>182</v>
      </c>
      <c r="Q3898">
        <v>385</v>
      </c>
      <c r="R3898" t="s">
        <v>88</v>
      </c>
      <c r="S3898">
        <f>1*(LEFT(porsche_data[[#This Row],[Cylinder Capacity]],FIND(" ",porsche_data[[#This Row],[Cylinder Capacity]])-1))</f>
        <v>3.8</v>
      </c>
      <c r="T3898" t="s">
        <v>20</v>
      </c>
      <c r="U3898" t="s">
        <v>31</v>
      </c>
      <c r="V3898">
        <f>IF(porsche_data[[#This Row],[Transmission]]="Automatic",1,0)</f>
        <v>0</v>
      </c>
      <c r="W3898">
        <f>IF(porsche_data[[#This Row],[Transmission]]="PDK",1,0)</f>
        <v>1</v>
      </c>
      <c r="X3898" t="s">
        <v>22</v>
      </c>
      <c r="Y3898">
        <f>IF(porsche_data[[#This Row],[Drive]]="Rear drive",0,1)</f>
        <v>0</v>
      </c>
      <c r="Z3898" t="s">
        <v>23</v>
      </c>
      <c r="AA3898" t="s">
        <v>24</v>
      </c>
      <c r="AB3898">
        <f>IF(OR(porsche_data[[#This Row],[Interior Color]]="Black",porsche_data[[#This Row],[Interior Color]]="Beige",porsche_data[[#This Row],[Interior Color]]="Brown",porsche_data[[#This Row],[Interior Color]]="Grey"),0,1)</f>
        <v>0</v>
      </c>
      <c r="AC3898" t="s">
        <v>24</v>
      </c>
      <c r="AD38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899" spans="1:30" x14ac:dyDescent="0.2">
      <c r="A3899" t="s">
        <v>2587</v>
      </c>
      <c r="B3899">
        <v>61000</v>
      </c>
      <c r="C3899">
        <f>ABS((porsche_data[[#This Row],[Price]]-AVERAGE(B3831:B8286))/_xlfn.STDEV.P(B3831:B8286))</f>
        <v>1.0331545994747513</v>
      </c>
      <c r="D3899" t="s">
        <v>324</v>
      </c>
      <c r="E3899" t="s">
        <v>407</v>
      </c>
      <c r="F3899">
        <f>IF(OR(ISNUMBER(SEARCH(" 4S",porsche_data[[#This Row],[Model]])), ISNUMBER(SEARCH(" S",porsche_data[[#This Row],[Model]]))),1,0)</f>
        <v>1</v>
      </c>
      <c r="G3899">
        <f>IF(ISNUMBER(SEARCH("Turbo",porsche_data[[#This Row],[Model]])),1,0)</f>
        <v>0</v>
      </c>
      <c r="H3899">
        <f>IF(ISNUMBER(SEARCH("GT",porsche_data[[#This Row],[Model]])),1,0)</f>
        <v>0</v>
      </c>
      <c r="I3899">
        <f>IF(ISNUMBER(SEARCH("RS",porsche_data[[#This Row],[Model]])),1,0)</f>
        <v>0</v>
      </c>
      <c r="J3899">
        <f>IF(ISNUMBER(SEARCH("Targa",porsche_data[[#This Row],[Body]])),1,0)</f>
        <v>0</v>
      </c>
      <c r="K3899">
        <f>IF(ISNUMBER(SEARCH("Cabriolet",porsche_data[[#This Row],[Body]])),1,0)</f>
        <v>0</v>
      </c>
      <c r="L3899" t="s">
        <v>44</v>
      </c>
      <c r="M3899">
        <v>997</v>
      </c>
      <c r="N3899" t="s">
        <v>2588</v>
      </c>
      <c r="O3899" s="3">
        <f>1*(LEFT(porsche_data[[#This Row],[Mileage0]],FIND(" ",porsche_data[[#This Row],[Mileage0]])-1))</f>
        <v>51371</v>
      </c>
      <c r="P3899" t="s">
        <v>297</v>
      </c>
      <c r="Q3899">
        <v>355</v>
      </c>
      <c r="R3899" t="s">
        <v>88</v>
      </c>
      <c r="S3899">
        <f>1*(LEFT(porsche_data[[#This Row],[Cylinder Capacity]],FIND(" ",porsche_data[[#This Row],[Cylinder Capacity]])-1))</f>
        <v>3.8</v>
      </c>
      <c r="T3899" t="s">
        <v>20</v>
      </c>
      <c r="U3899" t="s">
        <v>21</v>
      </c>
      <c r="V3899">
        <f>IF(porsche_data[[#This Row],[Transmission]]="Automatic",1,0)</f>
        <v>0</v>
      </c>
      <c r="W3899">
        <f>IF(porsche_data[[#This Row],[Transmission]]="PDK",1,0)</f>
        <v>0</v>
      </c>
      <c r="X3899" t="s">
        <v>22</v>
      </c>
      <c r="Y3899">
        <f>IF(porsche_data[[#This Row],[Drive]]="Rear drive",0,1)</f>
        <v>0</v>
      </c>
      <c r="Z3899" t="s">
        <v>23</v>
      </c>
      <c r="AA3899" t="s">
        <v>24</v>
      </c>
      <c r="AB3899">
        <f>IF(OR(porsche_data[[#This Row],[Interior Color]]="Black",porsche_data[[#This Row],[Interior Color]]="Beige",porsche_data[[#This Row],[Interior Color]]="Brown",porsche_data[[#This Row],[Interior Color]]="Grey"),0,1)</f>
        <v>0</v>
      </c>
      <c r="AC3899" t="s">
        <v>24</v>
      </c>
      <c r="AD38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00" spans="1:30" hidden="1" x14ac:dyDescent="0.2">
      <c r="A3900" t="s">
        <v>2946</v>
      </c>
      <c r="C3900" t="e">
        <f>ABS((porsche_data[[#This Row],[Price]]-#REF!)/#REF!)</f>
        <v>#REF!</v>
      </c>
      <c r="D3900" t="s">
        <v>349</v>
      </c>
      <c r="E3900" t="s">
        <v>505</v>
      </c>
      <c r="F3900">
        <f>IF(OR(ISNUMBER(SEARCH(" 4S",porsche_data[[#This Row],[Model]])), ISNUMBER(SEARCH(" S",porsche_data[[#This Row],[Model]]))),1,0)</f>
        <v>0</v>
      </c>
      <c r="G3900">
        <f>IF(ISNUMBER(SEARCH("Turbo",porsche_data[[#This Row],[Model]])),1,0)</f>
        <v>0</v>
      </c>
      <c r="H3900">
        <f>IF(ISNUMBER(SEARCH("GT",porsche_data[[#This Row],[Model]])),1,0)</f>
        <v>0</v>
      </c>
      <c r="I3900">
        <f>IF(ISNUMBER(SEARCH("RS",porsche_data[[#This Row],[Model]])),1,0)</f>
        <v>0</v>
      </c>
      <c r="J3900">
        <f>IF(ISNUMBER(SEARCH("Targa",porsche_data[[#This Row],[Body]])),1,0)</f>
        <v>0</v>
      </c>
      <c r="K3900">
        <f>IF(ISNUMBER(SEARCH("Cabriolet",porsche_data[[#This Row],[Body]])),1,0)</f>
        <v>0</v>
      </c>
      <c r="L3900" t="s">
        <v>44</v>
      </c>
      <c r="N3900" t="s">
        <v>2947</v>
      </c>
      <c r="O3900" t="str">
        <f>IF(ISNUMBER(SEARCH("km",porsche_data[[#This Row],[Mileage0]])),porsche_data[[#This Row],[Mileage0]],"")</f>
        <v>240500 km</v>
      </c>
      <c r="P3900" t="s">
        <v>627</v>
      </c>
      <c r="R3900" t="s">
        <v>60</v>
      </c>
      <c r="T3900" t="s">
        <v>20</v>
      </c>
      <c r="U3900" t="s">
        <v>21</v>
      </c>
      <c r="V3900">
        <f>IF(porsche_data[[#This Row],[Transmission]]="Automatic",1,0)</f>
        <v>0</v>
      </c>
      <c r="W3900">
        <f>IF(porsche_data[[#This Row],[Transmission]]="PDK",1,0)</f>
        <v>0</v>
      </c>
      <c r="X3900" t="s">
        <v>22</v>
      </c>
      <c r="Y3900">
        <f>IF(porsche_data[[#This Row],[Drive]]="Rear drive",0,1)</f>
        <v>0</v>
      </c>
      <c r="Z3900" t="s">
        <v>23</v>
      </c>
      <c r="AA3900" t="s">
        <v>24</v>
      </c>
      <c r="AB3900">
        <f>IF(OR(porsche_data[[#This Row],[Interior Color]]="Black",porsche_data[[#This Row],[Interior Color]]="Beige",porsche_data[[#This Row],[Interior Color]]="Brown",porsche_data[[#This Row],[Interior Color]]="Grey"),0,1)</f>
        <v>0</v>
      </c>
      <c r="AC3900" t="s">
        <v>116</v>
      </c>
      <c r="AD39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01" spans="1:30" hidden="1" x14ac:dyDescent="0.2">
      <c r="A3901" t="s">
        <v>25</v>
      </c>
      <c r="C3901" t="e">
        <f>ABS((porsche_data[[#This Row],[Price]]-#REF!)/#REF!)</f>
        <v>#REF!</v>
      </c>
      <c r="D3901" t="s">
        <v>25</v>
      </c>
      <c r="E3901" t="s">
        <v>25</v>
      </c>
      <c r="F3901">
        <f>IF(OR(ISNUMBER(SEARCH(" 4S",porsche_data[[#This Row],[Model]])), ISNUMBER(SEARCH(" S",porsche_data[[#This Row],[Model]]))),1,0)</f>
        <v>0</v>
      </c>
      <c r="G3901">
        <f>IF(ISNUMBER(SEARCH("Turbo",porsche_data[[#This Row],[Model]])),1,0)</f>
        <v>0</v>
      </c>
      <c r="H3901">
        <f>IF(ISNUMBER(SEARCH("GT",porsche_data[[#This Row],[Model]])),1,0)</f>
        <v>0</v>
      </c>
      <c r="I3901">
        <f>IF(ISNUMBER(SEARCH("RS",porsche_data[[#This Row],[Model]])),1,0)</f>
        <v>0</v>
      </c>
      <c r="J3901">
        <f>IF(ISNUMBER(SEARCH("Targa",porsche_data[[#This Row],[Body]])),1,0)</f>
        <v>0</v>
      </c>
      <c r="K3901">
        <f>IF(ISNUMBER(SEARCH("Cabriolet",porsche_data[[#This Row],[Body]])),1,0)</f>
        <v>0</v>
      </c>
      <c r="L3901" t="s">
        <v>25</v>
      </c>
      <c r="N3901" t="s">
        <v>25</v>
      </c>
      <c r="O3901" t="str">
        <f>IF(ISNUMBER(SEARCH("km",porsche_data[[#This Row],[Mileage0]])),porsche_data[[#This Row],[Mileage0]],"")</f>
        <v/>
      </c>
      <c r="P3901" t="s">
        <v>25</v>
      </c>
      <c r="R3901" t="s">
        <v>25</v>
      </c>
      <c r="T3901" t="s">
        <v>25</v>
      </c>
      <c r="U3901" t="s">
        <v>25</v>
      </c>
      <c r="V3901">
        <f>IF(porsche_data[[#This Row],[Transmission]]="Automatic",1,0)</f>
        <v>0</v>
      </c>
      <c r="W3901">
        <f>IF(porsche_data[[#This Row],[Transmission]]="PDK",1,0)</f>
        <v>0</v>
      </c>
      <c r="X3901" t="s">
        <v>25</v>
      </c>
      <c r="Y3901">
        <f>IF(porsche_data[[#This Row],[Drive]]="Rear drive",0,1)</f>
        <v>1</v>
      </c>
      <c r="Z3901" t="s">
        <v>25</v>
      </c>
      <c r="AA3901" t="s">
        <v>25</v>
      </c>
      <c r="AB3901">
        <f>IF(OR(porsche_data[[#This Row],[Interior Color]]="Black",porsche_data[[#This Row],[Interior Color]]="Beige",porsche_data[[#This Row],[Interior Color]]="Brown",porsche_data[[#This Row],[Interior Color]]="Grey"),0,1)</f>
        <v>1</v>
      </c>
      <c r="AC3901" t="s">
        <v>25</v>
      </c>
      <c r="AD39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02" spans="1:30" x14ac:dyDescent="0.2">
      <c r="A3902" t="s">
        <v>4802</v>
      </c>
      <c r="B3902">
        <v>60911</v>
      </c>
      <c r="C3902">
        <f>ABS((porsche_data[[#This Row],[Price]]-AVERAGE(B3834:B8289))/_xlfn.STDEV.P(B3834:B8289))</f>
        <v>1.0315020250067644</v>
      </c>
      <c r="D3902" t="s">
        <v>279</v>
      </c>
      <c r="E3902" t="s">
        <v>43</v>
      </c>
      <c r="F3902">
        <f>IF(OR(ISNUMBER(SEARCH(" 4S",porsche_data[[#This Row],[Model]])), ISNUMBER(SEARCH(" S",porsche_data[[#This Row],[Model]]))),1,0)</f>
        <v>0</v>
      </c>
      <c r="G3902">
        <f>IF(ISNUMBER(SEARCH("Turbo",porsche_data[[#This Row],[Model]])),1,0)</f>
        <v>0</v>
      </c>
      <c r="H3902">
        <f>IF(ISNUMBER(SEARCH("GT",porsche_data[[#This Row],[Model]])),1,0)</f>
        <v>0</v>
      </c>
      <c r="I3902">
        <f>IF(ISNUMBER(SEARCH("RS",porsche_data[[#This Row],[Model]])),1,0)</f>
        <v>0</v>
      </c>
      <c r="J3902">
        <f>IF(ISNUMBER(SEARCH("Targa",porsche_data[[#This Row],[Body]])),1,0)</f>
        <v>0</v>
      </c>
      <c r="K3902">
        <f>IF(ISNUMBER(SEARCH("Cabriolet",porsche_data[[#This Row],[Body]])),1,0)</f>
        <v>1</v>
      </c>
      <c r="L3902" t="s">
        <v>16</v>
      </c>
      <c r="M3902">
        <v>964</v>
      </c>
      <c r="N3902" t="s">
        <v>4803</v>
      </c>
      <c r="O3902" s="3">
        <f>1*(LEFT(porsche_data[[#This Row],[Mileage0]],FIND(" ",porsche_data[[#This Row],[Mileage0]])-1))</f>
        <v>172906</v>
      </c>
      <c r="P3902" t="s">
        <v>18</v>
      </c>
      <c r="Q3902">
        <v>250</v>
      </c>
      <c r="R3902" t="s">
        <v>19</v>
      </c>
      <c r="S3902">
        <f>1*(LEFT(porsche_data[[#This Row],[Cylinder Capacity]],FIND(" ",porsche_data[[#This Row],[Cylinder Capacity]])-1))</f>
        <v>3.6</v>
      </c>
      <c r="T3902" t="s">
        <v>20</v>
      </c>
      <c r="U3902" t="s">
        <v>21</v>
      </c>
      <c r="V3902">
        <f>IF(porsche_data[[#This Row],[Transmission]]="Automatic",1,0)</f>
        <v>0</v>
      </c>
      <c r="W3902">
        <f>IF(porsche_data[[#This Row],[Transmission]]="PDK",1,0)</f>
        <v>0</v>
      </c>
      <c r="X3902" t="s">
        <v>46</v>
      </c>
      <c r="Y3902">
        <f>IF(porsche_data[[#This Row],[Drive]]="Rear drive",0,1)</f>
        <v>1</v>
      </c>
      <c r="Z3902" t="s">
        <v>23</v>
      </c>
      <c r="AA3902" t="s">
        <v>24</v>
      </c>
      <c r="AB3902">
        <f>IF(OR(porsche_data[[#This Row],[Interior Color]]="Black",porsche_data[[#This Row],[Interior Color]]="Beige",porsche_data[[#This Row],[Interior Color]]="Brown",porsche_data[[#This Row],[Interior Color]]="Grey"),0,1)</f>
        <v>0</v>
      </c>
      <c r="AC3902" t="s">
        <v>61</v>
      </c>
      <c r="AD39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03" spans="1:30" hidden="1" x14ac:dyDescent="0.2">
      <c r="A3903" t="s">
        <v>4855</v>
      </c>
      <c r="C3903" t="e">
        <f>ABS((porsche_data[[#This Row],[Price]]-#REF!)/#REF!)</f>
        <v>#REF!</v>
      </c>
      <c r="D3903" t="s">
        <v>425</v>
      </c>
      <c r="E3903" t="s">
        <v>379</v>
      </c>
      <c r="F3903">
        <f>IF(OR(ISNUMBER(SEARCH(" 4S",porsche_data[[#This Row],[Model]])), ISNUMBER(SEARCH(" S",porsche_data[[#This Row],[Model]]))),1,0)</f>
        <v>0</v>
      </c>
      <c r="G3903">
        <f>IF(ISNUMBER(SEARCH("Turbo",porsche_data[[#This Row],[Model]])),1,0)</f>
        <v>0</v>
      </c>
      <c r="H3903">
        <f>IF(ISNUMBER(SEARCH("GT",porsche_data[[#This Row],[Model]])),1,0)</f>
        <v>0</v>
      </c>
      <c r="I3903">
        <f>IF(ISNUMBER(SEARCH("RS",porsche_data[[#This Row],[Model]])),1,0)</f>
        <v>0</v>
      </c>
      <c r="J3903">
        <f>IF(ISNUMBER(SEARCH("Targa",porsche_data[[#This Row],[Body]])),1,0)</f>
        <v>1</v>
      </c>
      <c r="K3903">
        <f>IF(ISNUMBER(SEARCH("Cabriolet",porsche_data[[#This Row],[Body]])),1,0)</f>
        <v>0</v>
      </c>
      <c r="L3903" t="s">
        <v>36</v>
      </c>
      <c r="N3903" t="s">
        <v>4856</v>
      </c>
      <c r="O3903" t="str">
        <f>IF(ISNUMBER(SEARCH("km",porsche_data[[#This Row],[Mileage0]])),porsche_data[[#This Row],[Mileage0]],"")</f>
        <v>19627 km</v>
      </c>
      <c r="P3903" t="s">
        <v>4857</v>
      </c>
      <c r="R3903" t="s">
        <v>3271</v>
      </c>
      <c r="T3903" t="s">
        <v>20</v>
      </c>
      <c r="U3903" t="s">
        <v>21</v>
      </c>
      <c r="V3903">
        <f>IF(porsche_data[[#This Row],[Transmission]]="Automatic",1,0)</f>
        <v>0</v>
      </c>
      <c r="W3903">
        <f>IF(porsche_data[[#This Row],[Transmission]]="PDK",1,0)</f>
        <v>0</v>
      </c>
      <c r="X3903" t="s">
        <v>22</v>
      </c>
      <c r="Y3903">
        <f>IF(porsche_data[[#This Row],[Drive]]="Rear drive",0,1)</f>
        <v>0</v>
      </c>
      <c r="Z3903" t="s">
        <v>23</v>
      </c>
      <c r="AA3903" t="s">
        <v>24</v>
      </c>
      <c r="AB3903">
        <f>IF(OR(porsche_data[[#This Row],[Interior Color]]="Black",porsche_data[[#This Row],[Interior Color]]="Beige",porsche_data[[#This Row],[Interior Color]]="Brown",porsche_data[[#This Row],[Interior Color]]="Grey"),0,1)</f>
        <v>0</v>
      </c>
      <c r="AC3903" t="s">
        <v>40</v>
      </c>
      <c r="AD39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04" spans="1:30" x14ac:dyDescent="0.2">
      <c r="A3904" t="s">
        <v>293</v>
      </c>
      <c r="B3904">
        <v>60000</v>
      </c>
      <c r="C3904">
        <f>ABS((porsche_data[[#This Row],[Price]]-AVERAGE(B3836:B8291))/_xlfn.STDEV.P(B3836:B8291))</f>
        <v>0.936485691185309</v>
      </c>
      <c r="D3904" t="s">
        <v>294</v>
      </c>
      <c r="E3904" t="s">
        <v>295</v>
      </c>
      <c r="F3904">
        <f>IF(OR(ISNUMBER(SEARCH(" 4S",porsche_data[[#This Row],[Model]])), ISNUMBER(SEARCH(" S",porsche_data[[#This Row],[Model]]))),1,0)</f>
        <v>1</v>
      </c>
      <c r="G3904">
        <f>IF(ISNUMBER(SEARCH("Turbo",porsche_data[[#This Row],[Model]])),1,0)</f>
        <v>0</v>
      </c>
      <c r="H3904">
        <f>IF(ISNUMBER(SEARCH("GT",porsche_data[[#This Row],[Model]])),1,0)</f>
        <v>0</v>
      </c>
      <c r="I3904">
        <f>IF(ISNUMBER(SEARCH("RS",porsche_data[[#This Row],[Model]])),1,0)</f>
        <v>0</v>
      </c>
      <c r="J3904">
        <f>IF(ISNUMBER(SEARCH("Targa",porsche_data[[#This Row],[Body]])),1,0)</f>
        <v>0</v>
      </c>
      <c r="K3904">
        <f>IF(ISNUMBER(SEARCH("Cabriolet",porsche_data[[#This Row],[Body]])),1,0)</f>
        <v>1</v>
      </c>
      <c r="L3904" t="s">
        <v>16</v>
      </c>
      <c r="M3904">
        <v>997</v>
      </c>
      <c r="N3904" t="s">
        <v>296</v>
      </c>
      <c r="O3904" s="3">
        <f>1*(LEFT(porsche_data[[#This Row],[Mileage0]],FIND(" ",porsche_data[[#This Row],[Mileage0]])-1))</f>
        <v>76736</v>
      </c>
      <c r="P3904" t="s">
        <v>297</v>
      </c>
      <c r="Q3904">
        <v>355</v>
      </c>
      <c r="R3904" t="s">
        <v>88</v>
      </c>
      <c r="S3904">
        <f>1*(LEFT(porsche_data[[#This Row],[Cylinder Capacity]],FIND(" ",porsche_data[[#This Row],[Cylinder Capacity]])-1))</f>
        <v>3.8</v>
      </c>
      <c r="T3904" t="s">
        <v>20</v>
      </c>
      <c r="U3904" t="s">
        <v>53</v>
      </c>
      <c r="V3904">
        <f>IF(porsche_data[[#This Row],[Transmission]]="Automatic",1,0)</f>
        <v>1</v>
      </c>
      <c r="W3904">
        <f>IF(porsche_data[[#This Row],[Transmission]]="PDK",1,0)</f>
        <v>0</v>
      </c>
      <c r="X3904" t="s">
        <v>22</v>
      </c>
      <c r="Y3904">
        <f>IF(porsche_data[[#This Row],[Drive]]="Rear drive",0,1)</f>
        <v>0</v>
      </c>
      <c r="Z3904" t="s">
        <v>23</v>
      </c>
      <c r="AA3904" t="s">
        <v>24</v>
      </c>
      <c r="AB3904">
        <f>IF(OR(porsche_data[[#This Row],[Interior Color]]="Black",porsche_data[[#This Row],[Interior Color]]="Beige",porsche_data[[#This Row],[Interior Color]]="Brown",porsche_data[[#This Row],[Interior Color]]="Grey"),0,1)</f>
        <v>0</v>
      </c>
      <c r="AC3904" t="s">
        <v>24</v>
      </c>
      <c r="AD39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05" spans="1:30" hidden="1" x14ac:dyDescent="0.2">
      <c r="A3905" t="s">
        <v>3618</v>
      </c>
      <c r="C3905" t="e">
        <f>ABS((porsche_data[[#This Row],[Price]]-#REF!)/#REF!)</f>
        <v>#REF!</v>
      </c>
      <c r="D3905" t="s">
        <v>152</v>
      </c>
      <c r="E3905" t="s">
        <v>176</v>
      </c>
      <c r="F3905">
        <f>IF(OR(ISNUMBER(SEARCH(" 4S",porsche_data[[#This Row],[Model]])), ISNUMBER(SEARCH(" S",porsche_data[[#This Row],[Model]]))),1,0)</f>
        <v>0</v>
      </c>
      <c r="G3905">
        <f>IF(ISNUMBER(SEARCH("Turbo",porsche_data[[#This Row],[Model]])),1,0)</f>
        <v>0</v>
      </c>
      <c r="H3905">
        <f>IF(ISNUMBER(SEARCH("GT",porsche_data[[#This Row],[Model]])),1,0)</f>
        <v>1</v>
      </c>
      <c r="I3905">
        <f>IF(ISNUMBER(SEARCH("RS",porsche_data[[#This Row],[Model]])),1,0)</f>
        <v>0</v>
      </c>
      <c r="J3905">
        <f>IF(ISNUMBER(SEARCH("Targa",porsche_data[[#This Row],[Body]])),1,0)</f>
        <v>0</v>
      </c>
      <c r="K3905">
        <f>IF(ISNUMBER(SEARCH("Cabriolet",porsche_data[[#This Row],[Body]])),1,0)</f>
        <v>0</v>
      </c>
      <c r="L3905" t="s">
        <v>44</v>
      </c>
      <c r="N3905" t="s">
        <v>2181</v>
      </c>
      <c r="O3905" t="str">
        <f>IF(ISNUMBER(SEARCH("km",porsche_data[[#This Row],[Mileage0]])),porsche_data[[#This Row],[Mileage0]],"")</f>
        <v>20 km</v>
      </c>
      <c r="P3905" t="s">
        <v>178</v>
      </c>
      <c r="R3905" t="s">
        <v>67</v>
      </c>
      <c r="T3905" t="s">
        <v>20</v>
      </c>
      <c r="U3905" t="s">
        <v>31</v>
      </c>
      <c r="V3905">
        <f>IF(porsche_data[[#This Row],[Transmission]]="Automatic",1,0)</f>
        <v>0</v>
      </c>
      <c r="W3905">
        <f>IF(porsche_data[[#This Row],[Transmission]]="PDK",1,0)</f>
        <v>1</v>
      </c>
      <c r="X3905" t="s">
        <v>46</v>
      </c>
      <c r="Y3905">
        <f>IF(porsche_data[[#This Row],[Drive]]="Rear drive",0,1)</f>
        <v>1</v>
      </c>
      <c r="Z3905" t="s">
        <v>23</v>
      </c>
      <c r="AA3905" t="s">
        <v>24</v>
      </c>
      <c r="AB3905">
        <f>IF(OR(porsche_data[[#This Row],[Interior Color]]="Black",porsche_data[[#This Row],[Interior Color]]="Beige",porsche_data[[#This Row],[Interior Color]]="Brown",porsche_data[[#This Row],[Interior Color]]="Grey"),0,1)</f>
        <v>0</v>
      </c>
      <c r="AC3905" t="s">
        <v>24</v>
      </c>
      <c r="AD39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06" spans="1:30" x14ac:dyDescent="0.2">
      <c r="A3906" t="s">
        <v>293</v>
      </c>
      <c r="B3906">
        <v>60000</v>
      </c>
      <c r="C3906">
        <f>ABS((porsche_data[[#This Row],[Price]]-AVERAGE(B3838:B8293))/_xlfn.STDEV.P(B3838:B8293))</f>
        <v>0.936485691185309</v>
      </c>
      <c r="D3906" t="s">
        <v>298</v>
      </c>
      <c r="E3906" t="s">
        <v>295</v>
      </c>
      <c r="F3906">
        <f>IF(OR(ISNUMBER(SEARCH(" 4S",porsche_data[[#This Row],[Model]])), ISNUMBER(SEARCH(" S",porsche_data[[#This Row],[Model]]))),1,0)</f>
        <v>1</v>
      </c>
      <c r="G3906">
        <f>IF(ISNUMBER(SEARCH("Turbo",porsche_data[[#This Row],[Model]])),1,0)</f>
        <v>0</v>
      </c>
      <c r="H3906">
        <f>IF(ISNUMBER(SEARCH("GT",porsche_data[[#This Row],[Model]])),1,0)</f>
        <v>0</v>
      </c>
      <c r="I3906">
        <f>IF(ISNUMBER(SEARCH("RS",porsche_data[[#This Row],[Model]])),1,0)</f>
        <v>0</v>
      </c>
      <c r="J3906">
        <f>IF(ISNUMBER(SEARCH("Targa",porsche_data[[#This Row],[Body]])),1,0)</f>
        <v>0</v>
      </c>
      <c r="K3906">
        <f>IF(ISNUMBER(SEARCH("Cabriolet",porsche_data[[#This Row],[Body]])),1,0)</f>
        <v>1</v>
      </c>
      <c r="L3906" t="s">
        <v>16</v>
      </c>
      <c r="M3906">
        <v>997</v>
      </c>
      <c r="N3906" t="s">
        <v>1724</v>
      </c>
      <c r="O3906" s="3">
        <f>1*(LEFT(porsche_data[[#This Row],[Mileage0]],FIND(" ",porsche_data[[#This Row],[Mileage0]])-1))</f>
        <v>53000</v>
      </c>
      <c r="P3906" t="s">
        <v>297</v>
      </c>
      <c r="Q3906">
        <v>355</v>
      </c>
      <c r="R3906" t="s">
        <v>88</v>
      </c>
      <c r="S3906">
        <f>1*(LEFT(porsche_data[[#This Row],[Cylinder Capacity]],FIND(" ",porsche_data[[#This Row],[Cylinder Capacity]])-1))</f>
        <v>3.8</v>
      </c>
      <c r="T3906" t="s">
        <v>20</v>
      </c>
      <c r="U3906" t="s">
        <v>21</v>
      </c>
      <c r="V3906">
        <f>IF(porsche_data[[#This Row],[Transmission]]="Automatic",1,0)</f>
        <v>0</v>
      </c>
      <c r="W3906">
        <f>IF(porsche_data[[#This Row],[Transmission]]="PDK",1,0)</f>
        <v>0</v>
      </c>
      <c r="X3906" t="s">
        <v>46</v>
      </c>
      <c r="Y3906">
        <f>IF(porsche_data[[#This Row],[Drive]]="Rear drive",0,1)</f>
        <v>1</v>
      </c>
      <c r="Z3906" t="s">
        <v>23</v>
      </c>
      <c r="AA3906" t="s">
        <v>24</v>
      </c>
      <c r="AB3906">
        <f>IF(OR(porsche_data[[#This Row],[Interior Color]]="Black",porsche_data[[#This Row],[Interior Color]]="Beige",porsche_data[[#This Row],[Interior Color]]="Brown",porsche_data[[#This Row],[Interior Color]]="Grey"),0,1)</f>
        <v>0</v>
      </c>
      <c r="AC3906" t="s">
        <v>24</v>
      </c>
      <c r="AD39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07" spans="1:30" hidden="1" x14ac:dyDescent="0.2">
      <c r="A3907" t="s">
        <v>25</v>
      </c>
      <c r="C3907" t="e">
        <f>ABS((porsche_data[[#This Row],[Price]]-#REF!)/#REF!)</f>
        <v>#REF!</v>
      </c>
      <c r="D3907" t="s">
        <v>25</v>
      </c>
      <c r="E3907" t="s">
        <v>25</v>
      </c>
      <c r="F3907">
        <f>IF(OR(ISNUMBER(SEARCH(" 4S",porsche_data[[#This Row],[Model]])), ISNUMBER(SEARCH(" S",porsche_data[[#This Row],[Model]]))),1,0)</f>
        <v>0</v>
      </c>
      <c r="G3907">
        <f>IF(ISNUMBER(SEARCH("Turbo",porsche_data[[#This Row],[Model]])),1,0)</f>
        <v>0</v>
      </c>
      <c r="H3907">
        <f>IF(ISNUMBER(SEARCH("GT",porsche_data[[#This Row],[Model]])),1,0)</f>
        <v>0</v>
      </c>
      <c r="I3907">
        <f>IF(ISNUMBER(SEARCH("RS",porsche_data[[#This Row],[Model]])),1,0)</f>
        <v>0</v>
      </c>
      <c r="J3907">
        <f>IF(ISNUMBER(SEARCH("Targa",porsche_data[[#This Row],[Body]])),1,0)</f>
        <v>0</v>
      </c>
      <c r="K3907">
        <f>IF(ISNUMBER(SEARCH("Cabriolet",porsche_data[[#This Row],[Body]])),1,0)</f>
        <v>0</v>
      </c>
      <c r="L3907" t="s">
        <v>25</v>
      </c>
      <c r="N3907" t="s">
        <v>25</v>
      </c>
      <c r="O3907" t="str">
        <f>IF(ISNUMBER(SEARCH("km",porsche_data[[#This Row],[Mileage0]])),porsche_data[[#This Row],[Mileage0]],"")</f>
        <v/>
      </c>
      <c r="P3907" t="s">
        <v>25</v>
      </c>
      <c r="R3907" t="s">
        <v>25</v>
      </c>
      <c r="T3907" t="s">
        <v>25</v>
      </c>
      <c r="U3907" t="s">
        <v>25</v>
      </c>
      <c r="V3907">
        <f>IF(porsche_data[[#This Row],[Transmission]]="Automatic",1,0)</f>
        <v>0</v>
      </c>
      <c r="W3907">
        <f>IF(porsche_data[[#This Row],[Transmission]]="PDK",1,0)</f>
        <v>0</v>
      </c>
      <c r="X3907" t="s">
        <v>25</v>
      </c>
      <c r="Y3907">
        <f>IF(porsche_data[[#This Row],[Drive]]="Rear drive",0,1)</f>
        <v>1</v>
      </c>
      <c r="Z3907" t="s">
        <v>25</v>
      </c>
      <c r="AA3907" t="s">
        <v>25</v>
      </c>
      <c r="AB3907">
        <f>IF(OR(porsche_data[[#This Row],[Interior Color]]="Black",porsche_data[[#This Row],[Interior Color]]="Beige",porsche_data[[#This Row],[Interior Color]]="Brown",porsche_data[[#This Row],[Interior Color]]="Grey"),0,1)</f>
        <v>1</v>
      </c>
      <c r="AC3907" t="s">
        <v>25</v>
      </c>
      <c r="AD39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08" spans="1:30" hidden="1" x14ac:dyDescent="0.2">
      <c r="A3908" t="s">
        <v>25</v>
      </c>
      <c r="C3908" t="e">
        <f>ABS((porsche_data[[#This Row],[Price]]-#REF!)/#REF!)</f>
        <v>#REF!</v>
      </c>
      <c r="D3908" t="s">
        <v>42</v>
      </c>
      <c r="E3908" t="s">
        <v>102</v>
      </c>
      <c r="F3908">
        <f>IF(OR(ISNUMBER(SEARCH(" 4S",porsche_data[[#This Row],[Model]])), ISNUMBER(SEARCH(" S",porsche_data[[#This Row],[Model]]))),1,0)</f>
        <v>0</v>
      </c>
      <c r="G3908">
        <f>IF(ISNUMBER(SEARCH("Turbo",porsche_data[[#This Row],[Model]])),1,0)</f>
        <v>0</v>
      </c>
      <c r="H3908">
        <f>IF(ISNUMBER(SEARCH("GT",porsche_data[[#This Row],[Model]])),1,0)</f>
        <v>0</v>
      </c>
      <c r="I3908">
        <f>IF(ISNUMBER(SEARCH("RS",porsche_data[[#This Row],[Model]])),1,0)</f>
        <v>0</v>
      </c>
      <c r="J3908">
        <f>IF(ISNUMBER(SEARCH("Targa",porsche_data[[#This Row],[Body]])),1,0)</f>
        <v>0</v>
      </c>
      <c r="K3908">
        <f>IF(ISNUMBER(SEARCH("Cabriolet",porsche_data[[#This Row],[Body]])),1,0)</f>
        <v>0</v>
      </c>
      <c r="L3908" t="s">
        <v>44</v>
      </c>
      <c r="N3908" t="s">
        <v>25</v>
      </c>
      <c r="O3908" t="str">
        <f>IF(ISNUMBER(SEARCH("km",porsche_data[[#This Row],[Mileage0]])),porsche_data[[#This Row],[Mileage0]],"")</f>
        <v/>
      </c>
      <c r="P3908" t="s">
        <v>25</v>
      </c>
      <c r="R3908" t="s">
        <v>25</v>
      </c>
      <c r="T3908" t="s">
        <v>20</v>
      </c>
      <c r="U3908" t="s">
        <v>21</v>
      </c>
      <c r="V3908">
        <f>IF(porsche_data[[#This Row],[Transmission]]="Automatic",1,0)</f>
        <v>0</v>
      </c>
      <c r="W3908">
        <f>IF(porsche_data[[#This Row],[Transmission]]="PDK",1,0)</f>
        <v>0</v>
      </c>
      <c r="X3908" t="s">
        <v>22</v>
      </c>
      <c r="Y3908">
        <f>IF(porsche_data[[#This Row],[Drive]]="Rear drive",0,1)</f>
        <v>0</v>
      </c>
      <c r="Z3908" t="s">
        <v>23</v>
      </c>
      <c r="AA3908" t="s">
        <v>54</v>
      </c>
      <c r="AB3908">
        <f>IF(OR(porsche_data[[#This Row],[Interior Color]]="Black",porsche_data[[#This Row],[Interior Color]]="Beige",porsche_data[[#This Row],[Interior Color]]="Brown",porsche_data[[#This Row],[Interior Color]]="Grey"),0,1)</f>
        <v>1</v>
      </c>
      <c r="AC3908" t="s">
        <v>54</v>
      </c>
      <c r="AD39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09" spans="1:30" hidden="1" x14ac:dyDescent="0.2">
      <c r="A3909" t="s">
        <v>1971</v>
      </c>
      <c r="B3909">
        <v>59999</v>
      </c>
      <c r="C3909" t="e">
        <f>ABS((porsche_data[[#This Row],[Price]]-#REF!)/#REF!)</f>
        <v>#REF!</v>
      </c>
      <c r="D3909" t="s">
        <v>1123</v>
      </c>
      <c r="E3909" t="s">
        <v>936</v>
      </c>
      <c r="F3909">
        <f>IF(OR(ISNUMBER(SEARCH(" 4S",porsche_data[[#This Row],[Model]])), ISNUMBER(SEARCH(" S",porsche_data[[#This Row],[Model]]))),1,0)</f>
        <v>1</v>
      </c>
      <c r="G3909">
        <f>IF(ISNUMBER(SEARCH("Turbo",porsche_data[[#This Row],[Model]])),1,0)</f>
        <v>0</v>
      </c>
      <c r="H3909">
        <f>IF(ISNUMBER(SEARCH("GT",porsche_data[[#This Row],[Model]])),1,0)</f>
        <v>0</v>
      </c>
      <c r="I3909">
        <f>IF(ISNUMBER(SEARCH("RS",porsche_data[[#This Row],[Model]])),1,0)</f>
        <v>0</v>
      </c>
      <c r="J3909">
        <f>IF(ISNUMBER(SEARCH("Targa",porsche_data[[#This Row],[Body]])),1,0)</f>
        <v>0</v>
      </c>
      <c r="K3909">
        <f>IF(ISNUMBER(SEARCH("Cabriolet",porsche_data[[#This Row],[Body]])),1,0)</f>
        <v>0</v>
      </c>
      <c r="L3909" t="s">
        <v>44</v>
      </c>
      <c r="N3909" t="s">
        <v>1972</v>
      </c>
      <c r="O3909" t="str">
        <f>IF(ISNUMBER(SEARCH("km",porsche_data[[#This Row],[Mileage0]])),porsche_data[[#This Row],[Mileage0]],"")</f>
        <v/>
      </c>
      <c r="P3909" t="s">
        <v>494</v>
      </c>
      <c r="R3909" t="s">
        <v>67</v>
      </c>
      <c r="T3909" t="s">
        <v>20</v>
      </c>
      <c r="U3909" t="s">
        <v>21</v>
      </c>
      <c r="V3909">
        <f>IF(porsche_data[[#This Row],[Transmission]]="Automatic",1,0)</f>
        <v>0</v>
      </c>
      <c r="W3909">
        <f>IF(porsche_data[[#This Row],[Transmission]]="PDK",1,0)</f>
        <v>0</v>
      </c>
      <c r="X3909" t="s">
        <v>22</v>
      </c>
      <c r="Y3909">
        <f>IF(porsche_data[[#This Row],[Drive]]="Rear drive",0,1)</f>
        <v>0</v>
      </c>
      <c r="Z3909" t="s">
        <v>23</v>
      </c>
      <c r="AA3909" t="s">
        <v>24</v>
      </c>
      <c r="AB3909">
        <f>IF(OR(porsche_data[[#This Row],[Interior Color]]="Black",porsche_data[[#This Row],[Interior Color]]="Beige",porsche_data[[#This Row],[Interior Color]]="Brown",porsche_data[[#This Row],[Interior Color]]="Grey"),0,1)</f>
        <v>0</v>
      </c>
      <c r="AC3909" t="s">
        <v>24</v>
      </c>
      <c r="AD39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10" spans="1:30" x14ac:dyDescent="0.2">
      <c r="A3910" t="s">
        <v>3599</v>
      </c>
      <c r="B3910">
        <v>59997</v>
      </c>
      <c r="C3910">
        <f>ABS((porsche_data[[#This Row],[Price]]-AVERAGE(B3842:B8297))/_xlfn.STDEV.P(B3842:B8297))</f>
        <v>0.95122344896840627</v>
      </c>
      <c r="D3910" t="s">
        <v>298</v>
      </c>
      <c r="E3910" t="s">
        <v>325</v>
      </c>
      <c r="F3910">
        <f>IF(OR(ISNUMBER(SEARCH(" 4S",porsche_data[[#This Row],[Model]])), ISNUMBER(SEARCH(" S",porsche_data[[#This Row],[Model]]))),1,0)</f>
        <v>0</v>
      </c>
      <c r="G3910">
        <f>IF(ISNUMBER(SEARCH("Turbo",porsche_data[[#This Row],[Model]])),1,0)</f>
        <v>0</v>
      </c>
      <c r="H3910">
        <f>IF(ISNUMBER(SEARCH("GT",porsche_data[[#This Row],[Model]])),1,0)</f>
        <v>0</v>
      </c>
      <c r="I3910">
        <f>IF(ISNUMBER(SEARCH("RS",porsche_data[[#This Row],[Model]])),1,0)</f>
        <v>0</v>
      </c>
      <c r="J3910">
        <f>IF(ISNUMBER(SEARCH("Targa",porsche_data[[#This Row],[Body]])),1,0)</f>
        <v>0</v>
      </c>
      <c r="K3910">
        <f>IF(ISNUMBER(SEARCH("Cabriolet",porsche_data[[#This Row],[Body]])),1,0)</f>
        <v>0</v>
      </c>
      <c r="L3910" t="s">
        <v>44</v>
      </c>
      <c r="M3910">
        <v>997</v>
      </c>
      <c r="N3910" t="s">
        <v>3600</v>
      </c>
      <c r="O3910" s="3">
        <f>1*(LEFT(porsche_data[[#This Row],[Mileage0]],FIND(" ",porsche_data[[#This Row],[Mileage0]])-1))</f>
        <v>86844</v>
      </c>
      <c r="P3910" t="s">
        <v>327</v>
      </c>
      <c r="Q3910">
        <v>325</v>
      </c>
      <c r="R3910" t="s">
        <v>19</v>
      </c>
      <c r="S3910">
        <f>1*(LEFT(porsche_data[[#This Row],[Cylinder Capacity]],FIND(" ",porsche_data[[#This Row],[Cylinder Capacity]])-1))</f>
        <v>3.6</v>
      </c>
      <c r="T3910" t="s">
        <v>20</v>
      </c>
      <c r="U3910" t="s">
        <v>21</v>
      </c>
      <c r="V3910">
        <f>IF(porsche_data[[#This Row],[Transmission]]="Automatic",1,0)</f>
        <v>0</v>
      </c>
      <c r="W3910">
        <f>IF(porsche_data[[#This Row],[Transmission]]="PDK",1,0)</f>
        <v>0</v>
      </c>
      <c r="X3910" t="s">
        <v>22</v>
      </c>
      <c r="Y3910">
        <f>IF(porsche_data[[#This Row],[Drive]]="Rear drive",0,1)</f>
        <v>0</v>
      </c>
      <c r="Z3910" t="s">
        <v>23</v>
      </c>
      <c r="AA3910" t="s">
        <v>24</v>
      </c>
      <c r="AB3910">
        <f>IF(OR(porsche_data[[#This Row],[Interior Color]]="Black",porsche_data[[#This Row],[Interior Color]]="Beige",porsche_data[[#This Row],[Interior Color]]="Brown",porsche_data[[#This Row],[Interior Color]]="Grey"),0,1)</f>
        <v>0</v>
      </c>
      <c r="AC3910" t="s">
        <v>24</v>
      </c>
      <c r="AD39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11" spans="1:30" x14ac:dyDescent="0.2">
      <c r="A3911" t="s">
        <v>1830</v>
      </c>
      <c r="B3911">
        <v>59950</v>
      </c>
      <c r="C3911">
        <f>ABS((porsche_data[[#This Row],[Price]]-AVERAGE(B3843:B8298))/_xlfn.STDEV.P(B3843:B8298))</f>
        <v>0.94630584479963264</v>
      </c>
      <c r="D3911" t="s">
        <v>49</v>
      </c>
      <c r="E3911" t="s">
        <v>50</v>
      </c>
      <c r="F3911">
        <f>IF(OR(ISNUMBER(SEARCH(" 4S",porsche_data[[#This Row],[Model]])), ISNUMBER(SEARCH(" S",porsche_data[[#This Row],[Model]]))),1,0)</f>
        <v>0</v>
      </c>
      <c r="G3911">
        <f>IF(ISNUMBER(SEARCH("Turbo",porsche_data[[#This Row],[Model]])),1,0)</f>
        <v>0</v>
      </c>
      <c r="H3911">
        <f>IF(ISNUMBER(SEARCH("GT",porsche_data[[#This Row],[Model]])),1,0)</f>
        <v>0</v>
      </c>
      <c r="I3911">
        <f>IF(ISNUMBER(SEARCH("RS",porsche_data[[#This Row],[Model]])),1,0)</f>
        <v>0</v>
      </c>
      <c r="J3911">
        <f>IF(ISNUMBER(SEARCH("Targa",porsche_data[[#This Row],[Body]])),1,0)</f>
        <v>0</v>
      </c>
      <c r="K3911">
        <f>IF(ISNUMBER(SEARCH("Cabriolet",porsche_data[[#This Row],[Body]])),1,0)</f>
        <v>1</v>
      </c>
      <c r="L3911" t="s">
        <v>16</v>
      </c>
      <c r="M3911">
        <v>993</v>
      </c>
      <c r="N3911" t="s">
        <v>1831</v>
      </c>
      <c r="O3911" s="3">
        <f>1*(LEFT(porsche_data[[#This Row],[Mileage0]],FIND(" ",porsche_data[[#This Row],[Mileage0]])-1))</f>
        <v>195229</v>
      </c>
      <c r="P3911" t="s">
        <v>52</v>
      </c>
      <c r="Q3911">
        <v>272</v>
      </c>
      <c r="R3911" t="s">
        <v>19</v>
      </c>
      <c r="S3911">
        <f>1*(LEFT(porsche_data[[#This Row],[Cylinder Capacity]],FIND(" ",porsche_data[[#This Row],[Cylinder Capacity]])-1))</f>
        <v>3.6</v>
      </c>
      <c r="T3911" t="s">
        <v>20</v>
      </c>
      <c r="U3911" t="s">
        <v>53</v>
      </c>
      <c r="V3911">
        <f>IF(porsche_data[[#This Row],[Transmission]]="Automatic",1,0)</f>
        <v>1</v>
      </c>
      <c r="W3911">
        <f>IF(porsche_data[[#This Row],[Transmission]]="PDK",1,0)</f>
        <v>0</v>
      </c>
      <c r="X3911" t="s">
        <v>22</v>
      </c>
      <c r="Y3911">
        <f>IF(porsche_data[[#This Row],[Drive]]="Rear drive",0,1)</f>
        <v>0</v>
      </c>
      <c r="Z3911" t="s">
        <v>23</v>
      </c>
      <c r="AA3911" t="s">
        <v>54</v>
      </c>
      <c r="AB3911">
        <f>IF(OR(porsche_data[[#This Row],[Interior Color]]="Black",porsche_data[[#This Row],[Interior Color]]="Beige",porsche_data[[#This Row],[Interior Color]]="Brown",porsche_data[[#This Row],[Interior Color]]="Grey"),0,1)</f>
        <v>1</v>
      </c>
      <c r="AC3911" t="s">
        <v>54</v>
      </c>
      <c r="AD39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12" spans="1:30" hidden="1" x14ac:dyDescent="0.2">
      <c r="A3912" t="s">
        <v>25</v>
      </c>
      <c r="C3912" t="e">
        <f>ABS((porsche_data[[#This Row],[Price]]-#REF!)/#REF!)</f>
        <v>#REF!</v>
      </c>
      <c r="D3912" t="s">
        <v>225</v>
      </c>
      <c r="E3912" t="s">
        <v>1066</v>
      </c>
      <c r="F3912">
        <f>IF(OR(ISNUMBER(SEARCH(" 4S",porsche_data[[#This Row],[Model]])), ISNUMBER(SEARCH(" S",porsche_data[[#This Row],[Model]]))),1,0)</f>
        <v>0</v>
      </c>
      <c r="G3912">
        <f>IF(ISNUMBER(SEARCH("Turbo",porsche_data[[#This Row],[Model]])),1,0)</f>
        <v>0</v>
      </c>
      <c r="H3912">
        <f>IF(ISNUMBER(SEARCH("GT",porsche_data[[#This Row],[Model]])),1,0)</f>
        <v>0</v>
      </c>
      <c r="I3912">
        <f>IF(ISNUMBER(SEARCH("RS",porsche_data[[#This Row],[Model]])),1,0)</f>
        <v>1</v>
      </c>
      <c r="J3912">
        <f>IF(ISNUMBER(SEARCH("Targa",porsche_data[[#This Row],[Body]])),1,0)</f>
        <v>0</v>
      </c>
      <c r="K3912">
        <f>IF(ISNUMBER(SEARCH("Cabriolet",porsche_data[[#This Row],[Body]])),1,0)</f>
        <v>0</v>
      </c>
      <c r="L3912" t="s">
        <v>44</v>
      </c>
      <c r="N3912" t="s">
        <v>4865</v>
      </c>
      <c r="O3912" t="str">
        <f>IF(ISNUMBER(SEARCH("km",porsche_data[[#This Row],[Mileage0]])),porsche_data[[#This Row],[Mileage0]],"")</f>
        <v>84907 km</v>
      </c>
      <c r="P3912" t="s">
        <v>519</v>
      </c>
      <c r="R3912" t="s">
        <v>39</v>
      </c>
      <c r="T3912" t="s">
        <v>20</v>
      </c>
      <c r="U3912" t="s">
        <v>21</v>
      </c>
      <c r="V3912">
        <f>IF(porsche_data[[#This Row],[Transmission]]="Automatic",1,0)</f>
        <v>0</v>
      </c>
      <c r="W3912">
        <f>IF(porsche_data[[#This Row],[Transmission]]="PDK",1,0)</f>
        <v>0</v>
      </c>
      <c r="X3912" t="s">
        <v>22</v>
      </c>
      <c r="Y3912">
        <f>IF(porsche_data[[#This Row],[Drive]]="Rear drive",0,1)</f>
        <v>0</v>
      </c>
      <c r="Z3912" t="s">
        <v>23</v>
      </c>
      <c r="AA3912" t="s">
        <v>24</v>
      </c>
      <c r="AB3912">
        <f>IF(OR(porsche_data[[#This Row],[Interior Color]]="Black",porsche_data[[#This Row],[Interior Color]]="Beige",porsche_data[[#This Row],[Interior Color]]="Brown",porsche_data[[#This Row],[Interior Color]]="Grey"),0,1)</f>
        <v>0</v>
      </c>
      <c r="AC3912" t="s">
        <v>54</v>
      </c>
      <c r="AD39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13" spans="1:30" hidden="1" x14ac:dyDescent="0.2">
      <c r="A3913" t="s">
        <v>25</v>
      </c>
      <c r="C3913" t="e">
        <f>ABS((porsche_data[[#This Row],[Price]]-#REF!)/#REF!)</f>
        <v>#REF!</v>
      </c>
      <c r="D3913" t="s">
        <v>25</v>
      </c>
      <c r="E3913" t="s">
        <v>25</v>
      </c>
      <c r="F3913">
        <f>IF(OR(ISNUMBER(SEARCH(" 4S",porsche_data[[#This Row],[Model]])), ISNUMBER(SEARCH(" S",porsche_data[[#This Row],[Model]]))),1,0)</f>
        <v>0</v>
      </c>
      <c r="G3913">
        <f>IF(ISNUMBER(SEARCH("Turbo",porsche_data[[#This Row],[Model]])),1,0)</f>
        <v>0</v>
      </c>
      <c r="H3913">
        <f>IF(ISNUMBER(SEARCH("GT",porsche_data[[#This Row],[Model]])),1,0)</f>
        <v>0</v>
      </c>
      <c r="I3913">
        <f>IF(ISNUMBER(SEARCH("RS",porsche_data[[#This Row],[Model]])),1,0)</f>
        <v>0</v>
      </c>
      <c r="J3913">
        <f>IF(ISNUMBER(SEARCH("Targa",porsche_data[[#This Row],[Body]])),1,0)</f>
        <v>0</v>
      </c>
      <c r="K3913">
        <f>IF(ISNUMBER(SEARCH("Cabriolet",porsche_data[[#This Row],[Body]])),1,0)</f>
        <v>0</v>
      </c>
      <c r="L3913" t="s">
        <v>25</v>
      </c>
      <c r="N3913" t="s">
        <v>25</v>
      </c>
      <c r="O3913" t="str">
        <f>IF(ISNUMBER(SEARCH("km",porsche_data[[#This Row],[Mileage0]])),porsche_data[[#This Row],[Mileage0]],"")</f>
        <v/>
      </c>
      <c r="P3913" t="s">
        <v>25</v>
      </c>
      <c r="R3913" t="s">
        <v>25</v>
      </c>
      <c r="T3913" t="s">
        <v>25</v>
      </c>
      <c r="U3913" t="s">
        <v>25</v>
      </c>
      <c r="V3913">
        <f>IF(porsche_data[[#This Row],[Transmission]]="Automatic",1,0)</f>
        <v>0</v>
      </c>
      <c r="W3913">
        <f>IF(porsche_data[[#This Row],[Transmission]]="PDK",1,0)</f>
        <v>0</v>
      </c>
      <c r="X3913" t="s">
        <v>25</v>
      </c>
      <c r="Y3913">
        <f>IF(porsche_data[[#This Row],[Drive]]="Rear drive",0,1)</f>
        <v>1</v>
      </c>
      <c r="Z3913" t="s">
        <v>25</v>
      </c>
      <c r="AA3913" t="s">
        <v>25</v>
      </c>
      <c r="AB3913">
        <f>IF(OR(porsche_data[[#This Row],[Interior Color]]="Black",porsche_data[[#This Row],[Interior Color]]="Beige",porsche_data[[#This Row],[Interior Color]]="Brown",porsche_data[[#This Row],[Interior Color]]="Grey"),0,1)</f>
        <v>1</v>
      </c>
      <c r="AC3913" t="s">
        <v>25</v>
      </c>
      <c r="AD39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14" spans="1:30" hidden="1" x14ac:dyDescent="0.2">
      <c r="A3914" t="s">
        <v>334</v>
      </c>
      <c r="C3914" t="e">
        <f>ABS((porsche_data[[#This Row],[Price]]-#REF!)/#REF!)</f>
        <v>#REF!</v>
      </c>
      <c r="D3914" t="s">
        <v>969</v>
      </c>
      <c r="E3914" t="s">
        <v>35</v>
      </c>
      <c r="F3914">
        <f>IF(OR(ISNUMBER(SEARCH(" 4S",porsche_data[[#This Row],[Model]])), ISNUMBER(SEARCH(" S",porsche_data[[#This Row],[Model]]))),1,0)</f>
        <v>0</v>
      </c>
      <c r="G3914">
        <f>IF(ISNUMBER(SEARCH("Turbo",porsche_data[[#This Row],[Model]])),1,0)</f>
        <v>0</v>
      </c>
      <c r="H3914">
        <f>IF(ISNUMBER(SEARCH("GT",porsche_data[[#This Row],[Model]])),1,0)</f>
        <v>0</v>
      </c>
      <c r="I3914">
        <f>IF(ISNUMBER(SEARCH("RS",porsche_data[[#This Row],[Model]])),1,0)</f>
        <v>0</v>
      </c>
      <c r="J3914">
        <f>IF(ISNUMBER(SEARCH("Targa",porsche_data[[#This Row],[Body]])),1,0)</f>
        <v>0</v>
      </c>
      <c r="K3914">
        <f>IF(ISNUMBER(SEARCH("Cabriolet",porsche_data[[#This Row],[Body]])),1,0)</f>
        <v>0</v>
      </c>
      <c r="L3914" t="s">
        <v>44</v>
      </c>
      <c r="N3914" t="s">
        <v>2981</v>
      </c>
      <c r="O3914" t="str">
        <f>IF(ISNUMBER(SEARCH("km",porsche_data[[#This Row],[Mileage0]])),porsche_data[[#This Row],[Mileage0]],"")</f>
        <v/>
      </c>
      <c r="P3914" t="s">
        <v>121</v>
      </c>
      <c r="R3914" t="s">
        <v>122</v>
      </c>
      <c r="T3914" t="s">
        <v>20</v>
      </c>
      <c r="U3914" t="s">
        <v>21</v>
      </c>
      <c r="V3914">
        <f>IF(porsche_data[[#This Row],[Transmission]]="Automatic",1,0)</f>
        <v>0</v>
      </c>
      <c r="W3914">
        <f>IF(porsche_data[[#This Row],[Transmission]]="PDK",1,0)</f>
        <v>0</v>
      </c>
      <c r="X3914" t="s">
        <v>22</v>
      </c>
      <c r="Y3914">
        <f>IF(porsche_data[[#This Row],[Drive]]="Rear drive",0,1)</f>
        <v>0</v>
      </c>
      <c r="Z3914" t="s">
        <v>23</v>
      </c>
      <c r="AA3914" t="s">
        <v>24</v>
      </c>
      <c r="AB3914">
        <f>IF(OR(porsche_data[[#This Row],[Interior Color]]="Black",porsche_data[[#This Row],[Interior Color]]="Beige",porsche_data[[#This Row],[Interior Color]]="Brown",porsche_data[[#This Row],[Interior Color]]="Grey"),0,1)</f>
        <v>0</v>
      </c>
      <c r="AC3914" t="s">
        <v>54</v>
      </c>
      <c r="AD39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15" spans="1:30" x14ac:dyDescent="0.2">
      <c r="A3915" t="s">
        <v>1830</v>
      </c>
      <c r="B3915">
        <v>59950</v>
      </c>
      <c r="C3915">
        <f>ABS((porsche_data[[#This Row],[Price]]-AVERAGE(B3847:B8302))/_xlfn.STDEV.P(B3847:B8302))</f>
        <v>0.96103892669621271</v>
      </c>
      <c r="D3915" t="s">
        <v>101</v>
      </c>
      <c r="E3915" t="s">
        <v>50</v>
      </c>
      <c r="F3915">
        <f>IF(OR(ISNUMBER(SEARCH(" 4S",porsche_data[[#This Row],[Model]])), ISNUMBER(SEARCH(" S",porsche_data[[#This Row],[Model]]))),1,0)</f>
        <v>0</v>
      </c>
      <c r="G3915">
        <f>IF(ISNUMBER(SEARCH("Turbo",porsche_data[[#This Row],[Model]])),1,0)</f>
        <v>0</v>
      </c>
      <c r="H3915">
        <f>IF(ISNUMBER(SEARCH("GT",porsche_data[[#This Row],[Model]])),1,0)</f>
        <v>0</v>
      </c>
      <c r="I3915">
        <f>IF(ISNUMBER(SEARCH("RS",porsche_data[[#This Row],[Model]])),1,0)</f>
        <v>0</v>
      </c>
      <c r="J3915">
        <f>IF(ISNUMBER(SEARCH("Targa",porsche_data[[#This Row],[Body]])),1,0)</f>
        <v>0</v>
      </c>
      <c r="K3915">
        <f>IF(ISNUMBER(SEARCH("Cabriolet",porsche_data[[#This Row],[Body]])),1,0)</f>
        <v>0</v>
      </c>
      <c r="L3915" t="s">
        <v>44</v>
      </c>
      <c r="M3915">
        <v>993</v>
      </c>
      <c r="N3915" t="s">
        <v>2020</v>
      </c>
      <c r="O3915" s="3">
        <f>1*(LEFT(porsche_data[[#This Row],[Mileage0]],FIND(" ",porsche_data[[#This Row],[Mileage0]])-1))</f>
        <v>282439</v>
      </c>
      <c r="P3915" t="s">
        <v>52</v>
      </c>
      <c r="Q3915">
        <v>272</v>
      </c>
      <c r="R3915" t="s">
        <v>19</v>
      </c>
      <c r="S3915">
        <f>1*(LEFT(porsche_data[[#This Row],[Cylinder Capacity]],FIND(" ",porsche_data[[#This Row],[Cylinder Capacity]])-1))</f>
        <v>3.6</v>
      </c>
      <c r="T3915" t="s">
        <v>20</v>
      </c>
      <c r="U3915" t="s">
        <v>53</v>
      </c>
      <c r="V3915">
        <f>IF(porsche_data[[#This Row],[Transmission]]="Automatic",1,0)</f>
        <v>1</v>
      </c>
      <c r="W3915">
        <f>IF(porsche_data[[#This Row],[Transmission]]="PDK",1,0)</f>
        <v>0</v>
      </c>
      <c r="X3915" t="s">
        <v>22</v>
      </c>
      <c r="Y3915">
        <f>IF(porsche_data[[#This Row],[Drive]]="Rear drive",0,1)</f>
        <v>0</v>
      </c>
      <c r="Z3915" t="s">
        <v>23</v>
      </c>
      <c r="AA3915" t="s">
        <v>24</v>
      </c>
      <c r="AB3915">
        <f>IF(OR(porsche_data[[#This Row],[Interior Color]]="Black",porsche_data[[#This Row],[Interior Color]]="Beige",porsche_data[[#This Row],[Interior Color]]="Brown",porsche_data[[#This Row],[Interior Color]]="Grey"),0,1)</f>
        <v>0</v>
      </c>
      <c r="AC3915" t="s">
        <v>47</v>
      </c>
      <c r="AD39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16" spans="1:30" x14ac:dyDescent="0.2">
      <c r="A3916" t="s">
        <v>1830</v>
      </c>
      <c r="B3916">
        <v>59950</v>
      </c>
      <c r="C3916">
        <f>ABS((porsche_data[[#This Row],[Price]]-AVERAGE(B3848:B8303))/_xlfn.STDEV.P(B3848:B8303))</f>
        <v>0.96103892669621271</v>
      </c>
      <c r="D3916" t="s">
        <v>324</v>
      </c>
      <c r="E3916" t="s">
        <v>407</v>
      </c>
      <c r="F3916">
        <f>IF(OR(ISNUMBER(SEARCH(" 4S",porsche_data[[#This Row],[Model]])), ISNUMBER(SEARCH(" S",porsche_data[[#This Row],[Model]]))),1,0)</f>
        <v>1</v>
      </c>
      <c r="G3916">
        <f>IF(ISNUMBER(SEARCH("Turbo",porsche_data[[#This Row],[Model]])),1,0)</f>
        <v>0</v>
      </c>
      <c r="H3916">
        <f>IF(ISNUMBER(SEARCH("GT",porsche_data[[#This Row],[Model]])),1,0)</f>
        <v>0</v>
      </c>
      <c r="I3916">
        <f>IF(ISNUMBER(SEARCH("RS",porsche_data[[#This Row],[Model]])),1,0)</f>
        <v>0</v>
      </c>
      <c r="J3916">
        <f>IF(ISNUMBER(SEARCH("Targa",porsche_data[[#This Row],[Body]])),1,0)</f>
        <v>0</v>
      </c>
      <c r="K3916">
        <f>IF(ISNUMBER(SEARCH("Cabriolet",porsche_data[[#This Row],[Body]])),1,0)</f>
        <v>1</v>
      </c>
      <c r="L3916" t="s">
        <v>16</v>
      </c>
      <c r="M3916">
        <v>997</v>
      </c>
      <c r="N3916" t="s">
        <v>3863</v>
      </c>
      <c r="O3916" s="3">
        <f>1*(LEFT(porsche_data[[#This Row],[Mileage0]],FIND(" ",porsche_data[[#This Row],[Mileage0]])-1))</f>
        <v>108378</v>
      </c>
      <c r="P3916" t="s">
        <v>297</v>
      </c>
      <c r="Q3916">
        <v>355</v>
      </c>
      <c r="R3916" t="s">
        <v>88</v>
      </c>
      <c r="S3916">
        <f>1*(LEFT(porsche_data[[#This Row],[Cylinder Capacity]],FIND(" ",porsche_data[[#This Row],[Cylinder Capacity]])-1))</f>
        <v>3.8</v>
      </c>
      <c r="T3916" t="s">
        <v>20</v>
      </c>
      <c r="U3916" t="s">
        <v>21</v>
      </c>
      <c r="V3916">
        <f>IF(porsche_data[[#This Row],[Transmission]]="Automatic",1,0)</f>
        <v>0</v>
      </c>
      <c r="W3916">
        <f>IF(porsche_data[[#This Row],[Transmission]]="PDK",1,0)</f>
        <v>0</v>
      </c>
      <c r="X3916" t="s">
        <v>22</v>
      </c>
      <c r="Y3916">
        <f>IF(porsche_data[[#This Row],[Drive]]="Rear drive",0,1)</f>
        <v>0</v>
      </c>
      <c r="Z3916" t="s">
        <v>23</v>
      </c>
      <c r="AA3916" t="s">
        <v>24</v>
      </c>
      <c r="AB3916">
        <f>IF(OR(porsche_data[[#This Row],[Interior Color]]="Black",porsche_data[[#This Row],[Interior Color]]="Beige",porsche_data[[#This Row],[Interior Color]]="Brown",porsche_data[[#This Row],[Interior Color]]="Grey"),0,1)</f>
        <v>0</v>
      </c>
      <c r="AC3916" t="s">
        <v>589</v>
      </c>
      <c r="AD39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17" spans="1:30" hidden="1" x14ac:dyDescent="0.2">
      <c r="A3917" t="s">
        <v>1830</v>
      </c>
      <c r="B3917">
        <v>59950</v>
      </c>
      <c r="C3917" t="e">
        <f>ABS((porsche_data[[#This Row],[Price]]-#REF!)/#REF!)</f>
        <v>#REF!</v>
      </c>
      <c r="D3917" t="s">
        <v>645</v>
      </c>
      <c r="E3917" t="s">
        <v>655</v>
      </c>
      <c r="F3917">
        <f>IF(OR(ISNUMBER(SEARCH(" 4S",porsche_data[[#This Row],[Model]])), ISNUMBER(SEARCH(" S",porsche_data[[#This Row],[Model]]))),1,0)</f>
        <v>1</v>
      </c>
      <c r="G3917">
        <f>IF(ISNUMBER(SEARCH("Turbo",porsche_data[[#This Row],[Model]])),1,0)</f>
        <v>0</v>
      </c>
      <c r="H3917">
        <f>IF(ISNUMBER(SEARCH("GT",porsche_data[[#This Row],[Model]])),1,0)</f>
        <v>0</v>
      </c>
      <c r="I3917">
        <f>IF(ISNUMBER(SEARCH("RS",porsche_data[[#This Row],[Model]])),1,0)</f>
        <v>0</v>
      </c>
      <c r="J3917">
        <f>IF(ISNUMBER(SEARCH("Targa",porsche_data[[#This Row],[Body]])),1,0)</f>
        <v>1</v>
      </c>
      <c r="K3917">
        <f>IF(ISNUMBER(SEARCH("Cabriolet",porsche_data[[#This Row],[Body]])),1,0)</f>
        <v>0</v>
      </c>
      <c r="L3917" t="s">
        <v>36</v>
      </c>
      <c r="N3917" t="s">
        <v>4707</v>
      </c>
      <c r="O3917" t="str">
        <f>IF(ISNUMBER(SEARCH("km",porsche_data[[#This Row],[Mileage0]])),porsche_data[[#This Row],[Mileage0]],"")</f>
        <v>306483 km</v>
      </c>
      <c r="P3917" t="s">
        <v>494</v>
      </c>
      <c r="R3917" t="s">
        <v>67</v>
      </c>
      <c r="T3917" t="s">
        <v>20</v>
      </c>
      <c r="U3917" t="s">
        <v>21</v>
      </c>
      <c r="V3917">
        <f>IF(porsche_data[[#This Row],[Transmission]]="Automatic",1,0)</f>
        <v>0</v>
      </c>
      <c r="W3917">
        <f>IF(porsche_data[[#This Row],[Transmission]]="PDK",1,0)</f>
        <v>0</v>
      </c>
      <c r="X3917" t="s">
        <v>22</v>
      </c>
      <c r="Y3917">
        <f>IF(porsche_data[[#This Row],[Drive]]="Rear drive",0,1)</f>
        <v>0</v>
      </c>
      <c r="Z3917" t="s">
        <v>23</v>
      </c>
      <c r="AA3917" t="s">
        <v>24</v>
      </c>
      <c r="AB3917">
        <f>IF(OR(porsche_data[[#This Row],[Interior Color]]="Black",porsche_data[[#This Row],[Interior Color]]="Beige",porsche_data[[#This Row],[Interior Color]]="Brown",porsche_data[[#This Row],[Interior Color]]="Grey"),0,1)</f>
        <v>0</v>
      </c>
      <c r="AC3917" t="s">
        <v>99</v>
      </c>
      <c r="AD39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18" spans="1:30" hidden="1" x14ac:dyDescent="0.2">
      <c r="A3918" t="s">
        <v>25</v>
      </c>
      <c r="C3918" t="e">
        <f>ABS((porsche_data[[#This Row],[Price]]-#REF!)/#REF!)</f>
        <v>#REF!</v>
      </c>
      <c r="D3918" t="s">
        <v>425</v>
      </c>
      <c r="E3918" t="s">
        <v>655</v>
      </c>
      <c r="F3918">
        <f>IF(OR(ISNUMBER(SEARCH(" 4S",porsche_data[[#This Row],[Model]])), ISNUMBER(SEARCH(" S",porsche_data[[#This Row],[Model]]))),1,0)</f>
        <v>1</v>
      </c>
      <c r="G3918">
        <f>IF(ISNUMBER(SEARCH("Turbo",porsche_data[[#This Row],[Model]])),1,0)</f>
        <v>0</v>
      </c>
      <c r="H3918">
        <f>IF(ISNUMBER(SEARCH("GT",porsche_data[[#This Row],[Model]])),1,0)</f>
        <v>0</v>
      </c>
      <c r="I3918">
        <f>IF(ISNUMBER(SEARCH("RS",porsche_data[[#This Row],[Model]])),1,0)</f>
        <v>0</v>
      </c>
      <c r="J3918">
        <f>IF(ISNUMBER(SEARCH("Targa",porsche_data[[#This Row],[Body]])),1,0)</f>
        <v>1</v>
      </c>
      <c r="K3918">
        <f>IF(ISNUMBER(SEARCH("Cabriolet",porsche_data[[#This Row],[Body]])),1,0)</f>
        <v>0</v>
      </c>
      <c r="L3918" t="s">
        <v>36</v>
      </c>
      <c r="N3918" t="s">
        <v>1217</v>
      </c>
      <c r="O3918" t="str">
        <f>IF(ISNUMBER(SEARCH("km",porsche_data[[#This Row],[Mileage0]])),porsche_data[[#This Row],[Mileage0]],"")</f>
        <v>1 km</v>
      </c>
      <c r="P3918" t="s">
        <v>494</v>
      </c>
      <c r="R3918" t="s">
        <v>429</v>
      </c>
      <c r="T3918" t="s">
        <v>20</v>
      </c>
      <c r="U3918" t="s">
        <v>21</v>
      </c>
      <c r="V3918">
        <f>IF(porsche_data[[#This Row],[Transmission]]="Automatic",1,0)</f>
        <v>0</v>
      </c>
      <c r="W3918">
        <f>IF(porsche_data[[#This Row],[Transmission]]="PDK",1,0)</f>
        <v>0</v>
      </c>
      <c r="X3918" t="s">
        <v>22</v>
      </c>
      <c r="Y3918">
        <f>IF(porsche_data[[#This Row],[Drive]]="Rear drive",0,1)</f>
        <v>0</v>
      </c>
      <c r="Z3918" t="s">
        <v>23</v>
      </c>
      <c r="AA3918" t="s">
        <v>24</v>
      </c>
      <c r="AB3918">
        <f>IF(OR(porsche_data[[#This Row],[Interior Color]]="Black",porsche_data[[#This Row],[Interior Color]]="Beige",porsche_data[[#This Row],[Interior Color]]="Brown",porsche_data[[#This Row],[Interior Color]]="Grey"),0,1)</f>
        <v>0</v>
      </c>
      <c r="AC3918" t="s">
        <v>308</v>
      </c>
      <c r="AD39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19" spans="1:30" hidden="1" x14ac:dyDescent="0.2">
      <c r="A3919" t="s">
        <v>25</v>
      </c>
      <c r="C3919" t="e">
        <f>ABS((porsche_data[[#This Row],[Price]]-#REF!)/#REF!)</f>
        <v>#REF!</v>
      </c>
      <c r="D3919" t="s">
        <v>25</v>
      </c>
      <c r="E3919" t="s">
        <v>25</v>
      </c>
      <c r="F3919">
        <f>IF(OR(ISNUMBER(SEARCH(" 4S",porsche_data[[#This Row],[Model]])), ISNUMBER(SEARCH(" S",porsche_data[[#This Row],[Model]]))),1,0)</f>
        <v>0</v>
      </c>
      <c r="G3919">
        <f>IF(ISNUMBER(SEARCH("Turbo",porsche_data[[#This Row],[Model]])),1,0)</f>
        <v>0</v>
      </c>
      <c r="H3919">
        <f>IF(ISNUMBER(SEARCH("GT",porsche_data[[#This Row],[Model]])),1,0)</f>
        <v>0</v>
      </c>
      <c r="I3919">
        <f>IF(ISNUMBER(SEARCH("RS",porsche_data[[#This Row],[Model]])),1,0)</f>
        <v>0</v>
      </c>
      <c r="J3919">
        <f>IF(ISNUMBER(SEARCH("Targa",porsche_data[[#This Row],[Body]])),1,0)</f>
        <v>0</v>
      </c>
      <c r="K3919">
        <f>IF(ISNUMBER(SEARCH("Cabriolet",porsche_data[[#This Row],[Body]])),1,0)</f>
        <v>0</v>
      </c>
      <c r="L3919" t="s">
        <v>25</v>
      </c>
      <c r="N3919" t="s">
        <v>25</v>
      </c>
      <c r="O3919" t="str">
        <f>IF(ISNUMBER(SEARCH("km",porsche_data[[#This Row],[Mileage0]])),porsche_data[[#This Row],[Mileage0]],"")</f>
        <v/>
      </c>
      <c r="P3919" t="s">
        <v>25</v>
      </c>
      <c r="R3919" t="s">
        <v>25</v>
      </c>
      <c r="T3919" t="s">
        <v>25</v>
      </c>
      <c r="U3919" t="s">
        <v>25</v>
      </c>
      <c r="V3919">
        <f>IF(porsche_data[[#This Row],[Transmission]]="Automatic",1,0)</f>
        <v>0</v>
      </c>
      <c r="W3919">
        <f>IF(porsche_data[[#This Row],[Transmission]]="PDK",1,0)</f>
        <v>0</v>
      </c>
      <c r="X3919" t="s">
        <v>25</v>
      </c>
      <c r="Y3919">
        <f>IF(porsche_data[[#This Row],[Drive]]="Rear drive",0,1)</f>
        <v>1</v>
      </c>
      <c r="Z3919" t="s">
        <v>25</v>
      </c>
      <c r="AA3919" t="s">
        <v>25</v>
      </c>
      <c r="AB3919">
        <f>IF(OR(porsche_data[[#This Row],[Interior Color]]="Black",porsche_data[[#This Row],[Interior Color]]="Beige",porsche_data[[#This Row],[Interior Color]]="Brown",porsche_data[[#This Row],[Interior Color]]="Grey"),0,1)</f>
        <v>1</v>
      </c>
      <c r="AC3919" t="s">
        <v>25</v>
      </c>
      <c r="AD39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20" spans="1:30" x14ac:dyDescent="0.2">
      <c r="A3920" t="s">
        <v>1830</v>
      </c>
      <c r="B3920">
        <v>59950</v>
      </c>
      <c r="C3920">
        <f>ABS((porsche_data[[#This Row],[Price]]-AVERAGE(B3852:B8307))/_xlfn.STDEV.P(B3852:B8307))</f>
        <v>0.96103892669621271</v>
      </c>
      <c r="D3920" t="s">
        <v>772</v>
      </c>
      <c r="E3920" t="s">
        <v>478</v>
      </c>
      <c r="F3920">
        <f>IF(OR(ISNUMBER(SEARCH(" 4S",porsche_data[[#This Row],[Model]])), ISNUMBER(SEARCH(" S",porsche_data[[#This Row],[Model]]))),1,0)</f>
        <v>1</v>
      </c>
      <c r="G3920">
        <f>IF(ISNUMBER(SEARCH("Turbo",porsche_data[[#This Row],[Model]])),1,0)</f>
        <v>0</v>
      </c>
      <c r="H3920">
        <f>IF(ISNUMBER(SEARCH("GT",porsche_data[[#This Row],[Model]])),1,0)</f>
        <v>0</v>
      </c>
      <c r="I3920">
        <f>IF(ISNUMBER(SEARCH("RS",porsche_data[[#This Row],[Model]])),1,0)</f>
        <v>0</v>
      </c>
      <c r="J3920">
        <f>IF(ISNUMBER(SEARCH("Targa",porsche_data[[#This Row],[Body]])),1,0)</f>
        <v>0</v>
      </c>
      <c r="K3920">
        <f>IF(ISNUMBER(SEARCH("Cabriolet",porsche_data[[#This Row],[Body]])),1,0)</f>
        <v>0</v>
      </c>
      <c r="L3920" t="s">
        <v>44</v>
      </c>
      <c r="M3920">
        <v>996</v>
      </c>
      <c r="N3920" t="s">
        <v>4953</v>
      </c>
      <c r="O3920" s="3">
        <f>1*(LEFT(porsche_data[[#This Row],[Mileage0]],FIND(" ",porsche_data[[#This Row],[Mileage0]])-1))</f>
        <v>62652</v>
      </c>
      <c r="P3920" t="s">
        <v>289</v>
      </c>
      <c r="Q3920">
        <v>320</v>
      </c>
      <c r="R3920" t="s">
        <v>19</v>
      </c>
      <c r="S3920">
        <f>1*(LEFT(porsche_data[[#This Row],[Cylinder Capacity]],FIND(" ",porsche_data[[#This Row],[Cylinder Capacity]])-1))</f>
        <v>3.6</v>
      </c>
      <c r="T3920" t="s">
        <v>20</v>
      </c>
      <c r="U3920" t="s">
        <v>53</v>
      </c>
      <c r="V3920">
        <f>IF(porsche_data[[#This Row],[Transmission]]="Automatic",1,0)</f>
        <v>1</v>
      </c>
      <c r="W3920">
        <f>IF(porsche_data[[#This Row],[Transmission]]="PDK",1,0)</f>
        <v>0</v>
      </c>
      <c r="X3920" t="s">
        <v>46</v>
      </c>
      <c r="Y3920">
        <f>IF(porsche_data[[#This Row],[Drive]]="Rear drive",0,1)</f>
        <v>1</v>
      </c>
      <c r="Z3920" t="s">
        <v>23</v>
      </c>
      <c r="AA3920" t="s">
        <v>24</v>
      </c>
      <c r="AB3920">
        <f>IF(OR(porsche_data[[#This Row],[Interior Color]]="Black",porsche_data[[#This Row],[Interior Color]]="Beige",porsche_data[[#This Row],[Interior Color]]="Brown",porsche_data[[#This Row],[Interior Color]]="Grey"),0,1)</f>
        <v>0</v>
      </c>
      <c r="AC3920" t="s">
        <v>99</v>
      </c>
      <c r="AD39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21" spans="1:30" x14ac:dyDescent="0.2">
      <c r="A3921" t="s">
        <v>2395</v>
      </c>
      <c r="B3921">
        <v>59911</v>
      </c>
      <c r="C3921">
        <f>ABS((porsche_data[[#This Row],[Price]]-AVERAGE(B3853:B8308))/_xlfn.STDEV.P(B3853:B8308))</f>
        <v>0.96449902746645177</v>
      </c>
      <c r="D3921" t="s">
        <v>504</v>
      </c>
      <c r="E3921" t="s">
        <v>505</v>
      </c>
      <c r="F3921">
        <f>IF(OR(ISNUMBER(SEARCH(" 4S",porsche_data[[#This Row],[Model]])), ISNUMBER(SEARCH(" S",porsche_data[[#This Row],[Model]]))),1,0)</f>
        <v>0</v>
      </c>
      <c r="G3921">
        <f>IF(ISNUMBER(SEARCH("Turbo",porsche_data[[#This Row],[Model]])),1,0)</f>
        <v>0</v>
      </c>
      <c r="H3921">
        <f>IF(ISNUMBER(SEARCH("GT",porsche_data[[#This Row],[Model]])),1,0)</f>
        <v>0</v>
      </c>
      <c r="I3921">
        <f>IF(ISNUMBER(SEARCH("RS",porsche_data[[#This Row],[Model]])),1,0)</f>
        <v>0</v>
      </c>
      <c r="J3921">
        <f>IF(ISNUMBER(SEARCH("Targa",porsche_data[[#This Row],[Body]])),1,0)</f>
        <v>0</v>
      </c>
      <c r="K3921">
        <f>IF(ISNUMBER(SEARCH("Cabriolet",porsche_data[[#This Row],[Body]])),1,0)</f>
        <v>1</v>
      </c>
      <c r="L3921" t="s">
        <v>16</v>
      </c>
      <c r="M3921">
        <v>911</v>
      </c>
      <c r="N3921" t="s">
        <v>2396</v>
      </c>
      <c r="O3921" s="3">
        <f>1*(LEFT(porsche_data[[#This Row],[Mileage0]],FIND(" ",porsche_data[[#This Row],[Mileage0]])-1))</f>
        <v>254077</v>
      </c>
      <c r="P3921" t="s">
        <v>627</v>
      </c>
      <c r="Q3921">
        <v>217</v>
      </c>
      <c r="R3921" t="s">
        <v>60</v>
      </c>
      <c r="S3921">
        <f>1*(LEFT(porsche_data[[#This Row],[Cylinder Capacity]],FIND(" ",porsche_data[[#This Row],[Cylinder Capacity]])-1))</f>
        <v>3.2</v>
      </c>
      <c r="T3921" t="s">
        <v>20</v>
      </c>
      <c r="U3921" t="s">
        <v>21</v>
      </c>
      <c r="V3921">
        <f>IF(porsche_data[[#This Row],[Transmission]]="Automatic",1,0)</f>
        <v>0</v>
      </c>
      <c r="W3921">
        <f>IF(porsche_data[[#This Row],[Transmission]]="PDK",1,0)</f>
        <v>0</v>
      </c>
      <c r="X3921" t="s">
        <v>22</v>
      </c>
      <c r="Y3921">
        <f>IF(porsche_data[[#This Row],[Drive]]="Rear drive",0,1)</f>
        <v>0</v>
      </c>
      <c r="Z3921" t="s">
        <v>23</v>
      </c>
      <c r="AA3921" t="s">
        <v>24</v>
      </c>
      <c r="AB3921">
        <f>IF(OR(porsche_data[[#This Row],[Interior Color]]="Black",porsche_data[[#This Row],[Interior Color]]="Beige",porsche_data[[#This Row],[Interior Color]]="Brown",porsche_data[[#This Row],[Interior Color]]="Grey"),0,1)</f>
        <v>0</v>
      </c>
      <c r="AC3921" t="s">
        <v>61</v>
      </c>
      <c r="AD39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22" spans="1:30" hidden="1" x14ac:dyDescent="0.2">
      <c r="A3922" t="s">
        <v>4871</v>
      </c>
      <c r="C3922" t="e">
        <f>ABS((porsche_data[[#This Row],[Price]]-#REF!)/#REF!)</f>
        <v>#REF!</v>
      </c>
      <c r="D3922" t="s">
        <v>349</v>
      </c>
      <c r="E3922" t="s">
        <v>710</v>
      </c>
      <c r="F3922">
        <f>IF(OR(ISNUMBER(SEARCH(" 4S",porsche_data[[#This Row],[Model]])), ISNUMBER(SEARCH(" S",porsche_data[[#This Row],[Model]]))),1,0)</f>
        <v>0</v>
      </c>
      <c r="G3922">
        <f>IF(ISNUMBER(SEARCH("Turbo",porsche_data[[#This Row],[Model]])),1,0)</f>
        <v>1</v>
      </c>
      <c r="H3922">
        <f>IF(ISNUMBER(SEARCH("GT",porsche_data[[#This Row],[Model]])),1,0)</f>
        <v>0</v>
      </c>
      <c r="I3922">
        <f>IF(ISNUMBER(SEARCH("RS",porsche_data[[#This Row],[Model]])),1,0)</f>
        <v>0</v>
      </c>
      <c r="J3922">
        <f>IF(ISNUMBER(SEARCH("Targa",porsche_data[[#This Row],[Body]])),1,0)</f>
        <v>0</v>
      </c>
      <c r="K3922">
        <f>IF(ISNUMBER(SEARCH("Cabriolet",porsche_data[[#This Row],[Body]])),1,0)</f>
        <v>1</v>
      </c>
      <c r="L3922" t="s">
        <v>16</v>
      </c>
      <c r="N3922" t="s">
        <v>4872</v>
      </c>
      <c r="O3922" t="str">
        <f>IF(ISNUMBER(SEARCH("km",porsche_data[[#This Row],[Mileage0]])),porsche_data[[#This Row],[Mileage0]],"")</f>
        <v/>
      </c>
      <c r="P3922" t="s">
        <v>202</v>
      </c>
      <c r="R3922" t="s">
        <v>213</v>
      </c>
      <c r="T3922" t="s">
        <v>20</v>
      </c>
      <c r="U3922" t="s">
        <v>21</v>
      </c>
      <c r="V3922">
        <f>IF(porsche_data[[#This Row],[Transmission]]="Automatic",1,0)</f>
        <v>0</v>
      </c>
      <c r="W3922">
        <f>IF(porsche_data[[#This Row],[Transmission]]="PDK",1,0)</f>
        <v>0</v>
      </c>
      <c r="X3922" t="s">
        <v>22</v>
      </c>
      <c r="Y3922">
        <f>IF(porsche_data[[#This Row],[Drive]]="Rear drive",0,1)</f>
        <v>0</v>
      </c>
      <c r="Z3922" t="s">
        <v>23</v>
      </c>
      <c r="AA3922" t="s">
        <v>24</v>
      </c>
      <c r="AB3922">
        <f>IF(OR(porsche_data[[#This Row],[Interior Color]]="Black",porsche_data[[#This Row],[Interior Color]]="Beige",porsche_data[[#This Row],[Interior Color]]="Brown",porsche_data[[#This Row],[Interior Color]]="Grey"),0,1)</f>
        <v>0</v>
      </c>
      <c r="AC3922" t="s">
        <v>24</v>
      </c>
      <c r="AD39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23" spans="1:30" hidden="1" x14ac:dyDescent="0.2">
      <c r="A3923" t="s">
        <v>3758</v>
      </c>
      <c r="C3923" t="e">
        <f>ABS((porsche_data[[#This Row],[Price]]-#REF!)/#REF!)</f>
        <v>#REF!</v>
      </c>
      <c r="D3923" t="s">
        <v>106</v>
      </c>
      <c r="E3923" t="s">
        <v>4362</v>
      </c>
      <c r="F3923">
        <f>IF(OR(ISNUMBER(SEARCH(" 4S",porsche_data[[#This Row],[Model]])), ISNUMBER(SEARCH(" S",porsche_data[[#This Row],[Model]]))),1,0)</f>
        <v>0</v>
      </c>
      <c r="G3923">
        <f>IF(ISNUMBER(SEARCH("Turbo",porsche_data[[#This Row],[Model]])),1,0)</f>
        <v>1</v>
      </c>
      <c r="H3923">
        <f>IF(ISNUMBER(SEARCH("GT",porsche_data[[#This Row],[Model]])),1,0)</f>
        <v>0</v>
      </c>
      <c r="I3923">
        <f>IF(ISNUMBER(SEARCH("RS",porsche_data[[#This Row],[Model]])),1,0)</f>
        <v>0</v>
      </c>
      <c r="J3923">
        <f>IF(ISNUMBER(SEARCH("Targa",porsche_data[[#This Row],[Body]])),1,0)</f>
        <v>0</v>
      </c>
      <c r="K3923">
        <f>IF(ISNUMBER(SEARCH("Cabriolet",porsche_data[[#This Row],[Body]])),1,0)</f>
        <v>0</v>
      </c>
      <c r="L3923" t="s">
        <v>500</v>
      </c>
      <c r="N3923" t="s">
        <v>4873</v>
      </c>
      <c r="O3923" t="str">
        <f>IF(ISNUMBER(SEARCH("km",porsche_data[[#This Row],[Mileage0]])),porsche_data[[#This Row],[Mileage0]],"")</f>
        <v>43110 km</v>
      </c>
      <c r="P3923" t="s">
        <v>1306</v>
      </c>
      <c r="R3923" t="s">
        <v>670</v>
      </c>
      <c r="T3923" t="s">
        <v>20</v>
      </c>
      <c r="U3923" t="s">
        <v>53</v>
      </c>
      <c r="V3923">
        <f>IF(porsche_data[[#This Row],[Transmission]]="Automatic",1,0)</f>
        <v>1</v>
      </c>
      <c r="W3923">
        <f>IF(porsche_data[[#This Row],[Transmission]]="PDK",1,0)</f>
        <v>0</v>
      </c>
      <c r="X3923" t="s">
        <v>46</v>
      </c>
      <c r="Y3923">
        <f>IF(porsche_data[[#This Row],[Drive]]="Rear drive",0,1)</f>
        <v>1</v>
      </c>
      <c r="Z3923" t="s">
        <v>671</v>
      </c>
      <c r="AA3923" t="s">
        <v>24</v>
      </c>
      <c r="AB3923">
        <f>IF(OR(porsche_data[[#This Row],[Interior Color]]="Black",porsche_data[[#This Row],[Interior Color]]="Beige",porsche_data[[#This Row],[Interior Color]]="Brown",porsche_data[[#This Row],[Interior Color]]="Grey"),0,1)</f>
        <v>0</v>
      </c>
      <c r="AC3923" t="s">
        <v>54</v>
      </c>
      <c r="AD39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24" spans="1:30" hidden="1" x14ac:dyDescent="0.2">
      <c r="A3924" t="s">
        <v>2779</v>
      </c>
      <c r="C3924" t="e">
        <f>ABS((porsche_data[[#This Row],[Price]]-#REF!)/#REF!)</f>
        <v>#REF!</v>
      </c>
      <c r="D3924" t="s">
        <v>204</v>
      </c>
      <c r="E3924" t="s">
        <v>28</v>
      </c>
      <c r="F3924">
        <f>IF(OR(ISNUMBER(SEARCH(" 4S",porsche_data[[#This Row],[Model]])), ISNUMBER(SEARCH(" S",porsche_data[[#This Row],[Model]]))),1,0)</f>
        <v>0</v>
      </c>
      <c r="G3924">
        <f>IF(ISNUMBER(SEARCH("Turbo",porsche_data[[#This Row],[Model]])),1,0)</f>
        <v>0</v>
      </c>
      <c r="H3924">
        <f>IF(ISNUMBER(SEARCH("GT",porsche_data[[#This Row],[Model]])),1,0)</f>
        <v>0</v>
      </c>
      <c r="I3924">
        <f>IF(ISNUMBER(SEARCH("RS",porsche_data[[#This Row],[Model]])),1,0)</f>
        <v>0</v>
      </c>
      <c r="J3924">
        <f>IF(ISNUMBER(SEARCH("Targa",porsche_data[[#This Row],[Body]])),1,0)</f>
        <v>0</v>
      </c>
      <c r="K3924">
        <f>IF(ISNUMBER(SEARCH("Cabriolet",porsche_data[[#This Row],[Body]])),1,0)</f>
        <v>1</v>
      </c>
      <c r="L3924" t="s">
        <v>16</v>
      </c>
      <c r="N3924" t="s">
        <v>2780</v>
      </c>
      <c r="O3924" t="str">
        <f>IF(ISNUMBER(SEARCH("km",porsche_data[[#This Row],[Mileage0]])),porsche_data[[#This Row],[Mileage0]],"")</f>
        <v>34017 km</v>
      </c>
      <c r="P3924" t="s">
        <v>30</v>
      </c>
      <c r="R3924" t="s">
        <v>19</v>
      </c>
      <c r="T3924" t="s">
        <v>20</v>
      </c>
      <c r="U3924" t="s">
        <v>31</v>
      </c>
      <c r="V3924">
        <f>IF(porsche_data[[#This Row],[Transmission]]="Automatic",1,0)</f>
        <v>0</v>
      </c>
      <c r="W3924">
        <f>IF(porsche_data[[#This Row],[Transmission]]="PDK",1,0)</f>
        <v>1</v>
      </c>
      <c r="X3924" t="s">
        <v>22</v>
      </c>
      <c r="Y3924">
        <f>IF(porsche_data[[#This Row],[Drive]]="Rear drive",0,1)</f>
        <v>0</v>
      </c>
      <c r="Z3924" t="s">
        <v>23</v>
      </c>
      <c r="AA3924" t="s">
        <v>24</v>
      </c>
      <c r="AB3924">
        <f>IF(OR(porsche_data[[#This Row],[Interior Color]]="Black",porsche_data[[#This Row],[Interior Color]]="Beige",porsche_data[[#This Row],[Interior Color]]="Brown",porsche_data[[#This Row],[Interior Color]]="Grey"),0,1)</f>
        <v>0</v>
      </c>
      <c r="AC3924" t="s">
        <v>24</v>
      </c>
      <c r="AD39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25" spans="1:30" hidden="1" x14ac:dyDescent="0.2">
      <c r="A3925" t="s">
        <v>25</v>
      </c>
      <c r="C3925" t="e">
        <f>ABS((porsche_data[[#This Row],[Price]]-#REF!)/#REF!)</f>
        <v>#REF!</v>
      </c>
      <c r="D3925" t="s">
        <v>25</v>
      </c>
      <c r="E3925" t="s">
        <v>25</v>
      </c>
      <c r="F3925">
        <f>IF(OR(ISNUMBER(SEARCH(" 4S",porsche_data[[#This Row],[Model]])), ISNUMBER(SEARCH(" S",porsche_data[[#This Row],[Model]]))),1,0)</f>
        <v>0</v>
      </c>
      <c r="G3925">
        <f>IF(ISNUMBER(SEARCH("Turbo",porsche_data[[#This Row],[Model]])),1,0)</f>
        <v>0</v>
      </c>
      <c r="H3925">
        <f>IF(ISNUMBER(SEARCH("GT",porsche_data[[#This Row],[Model]])),1,0)</f>
        <v>0</v>
      </c>
      <c r="I3925">
        <f>IF(ISNUMBER(SEARCH("RS",porsche_data[[#This Row],[Model]])),1,0)</f>
        <v>0</v>
      </c>
      <c r="J3925">
        <f>IF(ISNUMBER(SEARCH("Targa",porsche_data[[#This Row],[Body]])),1,0)</f>
        <v>0</v>
      </c>
      <c r="K3925">
        <f>IF(ISNUMBER(SEARCH("Cabriolet",porsche_data[[#This Row],[Body]])),1,0)</f>
        <v>0</v>
      </c>
      <c r="L3925" t="s">
        <v>25</v>
      </c>
      <c r="N3925" t="s">
        <v>25</v>
      </c>
      <c r="O3925" t="str">
        <f>IF(ISNUMBER(SEARCH("km",porsche_data[[#This Row],[Mileage0]])),porsche_data[[#This Row],[Mileage0]],"")</f>
        <v/>
      </c>
      <c r="P3925" t="s">
        <v>25</v>
      </c>
      <c r="R3925" t="s">
        <v>25</v>
      </c>
      <c r="T3925" t="s">
        <v>25</v>
      </c>
      <c r="U3925" t="s">
        <v>25</v>
      </c>
      <c r="V3925">
        <f>IF(porsche_data[[#This Row],[Transmission]]="Automatic",1,0)</f>
        <v>0</v>
      </c>
      <c r="W3925">
        <f>IF(porsche_data[[#This Row],[Transmission]]="PDK",1,0)</f>
        <v>0</v>
      </c>
      <c r="X3925" t="s">
        <v>25</v>
      </c>
      <c r="Y3925">
        <f>IF(porsche_data[[#This Row],[Drive]]="Rear drive",0,1)</f>
        <v>1</v>
      </c>
      <c r="Z3925" t="s">
        <v>25</v>
      </c>
      <c r="AA3925" t="s">
        <v>25</v>
      </c>
      <c r="AB3925">
        <f>IF(OR(porsche_data[[#This Row],[Interior Color]]="Black",porsche_data[[#This Row],[Interior Color]]="Beige",porsche_data[[#This Row],[Interior Color]]="Brown",porsche_data[[#This Row],[Interior Color]]="Grey"),0,1)</f>
        <v>1</v>
      </c>
      <c r="AC3925" t="s">
        <v>25</v>
      </c>
      <c r="AD39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26" spans="1:30" hidden="1" x14ac:dyDescent="0.2">
      <c r="A3926" t="s">
        <v>4528</v>
      </c>
      <c r="C3926" t="e">
        <f>ABS((porsche_data[[#This Row],[Price]]-#REF!)/#REF!)</f>
        <v>#REF!</v>
      </c>
      <c r="D3926" t="s">
        <v>163</v>
      </c>
      <c r="E3926" t="s">
        <v>180</v>
      </c>
      <c r="F3926">
        <f>IF(OR(ISNUMBER(SEARCH(" 4S",porsche_data[[#This Row],[Model]])), ISNUMBER(SEARCH(" S",porsche_data[[#This Row],[Model]]))),1,0)</f>
        <v>0</v>
      </c>
      <c r="G3926">
        <f>IF(ISNUMBER(SEARCH("Turbo",porsche_data[[#This Row],[Model]])),1,0)</f>
        <v>0</v>
      </c>
      <c r="H3926">
        <f>IF(ISNUMBER(SEARCH("GT",porsche_data[[#This Row],[Model]])),1,0)</f>
        <v>0</v>
      </c>
      <c r="I3926">
        <f>IF(ISNUMBER(SEARCH("RS",porsche_data[[#This Row],[Model]])),1,0)</f>
        <v>0</v>
      </c>
      <c r="J3926">
        <f>IF(ISNUMBER(SEARCH("Targa",porsche_data[[#This Row],[Body]])),1,0)</f>
        <v>0</v>
      </c>
      <c r="K3926">
        <f>IF(ISNUMBER(SEARCH("Cabriolet",porsche_data[[#This Row],[Body]])),1,0)</f>
        <v>0</v>
      </c>
      <c r="L3926" t="s">
        <v>44</v>
      </c>
      <c r="N3926" t="s">
        <v>4875</v>
      </c>
      <c r="O3926" t="str">
        <f>IF(ISNUMBER(SEARCH("km",porsche_data[[#This Row],[Mileage0]])),porsche_data[[#This Row],[Mileage0]],"")</f>
        <v>17007 km</v>
      </c>
      <c r="P3926" t="s">
        <v>182</v>
      </c>
      <c r="R3926" t="s">
        <v>67</v>
      </c>
      <c r="T3926" t="s">
        <v>20</v>
      </c>
      <c r="U3926" t="s">
        <v>31</v>
      </c>
      <c r="V3926">
        <f>IF(porsche_data[[#This Row],[Transmission]]="Automatic",1,0)</f>
        <v>0</v>
      </c>
      <c r="W3926">
        <f>IF(porsche_data[[#This Row],[Transmission]]="PDK",1,0)</f>
        <v>1</v>
      </c>
      <c r="X3926" t="s">
        <v>46</v>
      </c>
      <c r="Y3926">
        <f>IF(porsche_data[[#This Row],[Drive]]="Rear drive",0,1)</f>
        <v>1</v>
      </c>
      <c r="Z3926" t="s">
        <v>23</v>
      </c>
      <c r="AA3926" t="s">
        <v>68</v>
      </c>
      <c r="AB3926">
        <f>IF(OR(porsche_data[[#This Row],[Interior Color]]="Black",porsche_data[[#This Row],[Interior Color]]="Beige",porsche_data[[#This Row],[Interior Color]]="Brown",porsche_data[[#This Row],[Interior Color]]="Grey"),0,1)</f>
        <v>0</v>
      </c>
      <c r="AC3926" t="s">
        <v>54</v>
      </c>
      <c r="AD39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27" spans="1:30" x14ac:dyDescent="0.2">
      <c r="A3927" t="s">
        <v>2395</v>
      </c>
      <c r="B3927">
        <v>59911</v>
      </c>
      <c r="C3927">
        <f>ABS((porsche_data[[#This Row],[Price]]-AVERAGE(B3859:B8314))/_xlfn.STDEV.P(B3859:B8314))</f>
        <v>0.99577495869149113</v>
      </c>
      <c r="D3927" t="s">
        <v>324</v>
      </c>
      <c r="E3927" t="s">
        <v>407</v>
      </c>
      <c r="F3927">
        <f>IF(OR(ISNUMBER(SEARCH(" 4S",porsche_data[[#This Row],[Model]])), ISNUMBER(SEARCH(" S",porsche_data[[#This Row],[Model]]))),1,0)</f>
        <v>1</v>
      </c>
      <c r="G3927">
        <f>IF(ISNUMBER(SEARCH("Turbo",porsche_data[[#This Row],[Model]])),1,0)</f>
        <v>0</v>
      </c>
      <c r="H3927">
        <f>IF(ISNUMBER(SEARCH("GT",porsche_data[[#This Row],[Model]])),1,0)</f>
        <v>0</v>
      </c>
      <c r="I3927">
        <f>IF(ISNUMBER(SEARCH("RS",porsche_data[[#This Row],[Model]])),1,0)</f>
        <v>0</v>
      </c>
      <c r="J3927">
        <f>IF(ISNUMBER(SEARCH("Targa",porsche_data[[#This Row],[Body]])),1,0)</f>
        <v>0</v>
      </c>
      <c r="K3927">
        <f>IF(ISNUMBER(SEARCH("Cabriolet",porsche_data[[#This Row],[Body]])),1,0)</f>
        <v>1</v>
      </c>
      <c r="L3927" t="s">
        <v>16</v>
      </c>
      <c r="M3927">
        <v>997</v>
      </c>
      <c r="N3927" t="s">
        <v>3203</v>
      </c>
      <c r="O3927" s="3">
        <f>1*(LEFT(porsche_data[[#This Row],[Mileage0]],FIND(" ",porsche_data[[#This Row],[Mileage0]])-1))</f>
        <v>117500</v>
      </c>
      <c r="P3927" t="s">
        <v>297</v>
      </c>
      <c r="Q3927">
        <v>355</v>
      </c>
      <c r="R3927" t="s">
        <v>88</v>
      </c>
      <c r="S3927">
        <f>1*(LEFT(porsche_data[[#This Row],[Cylinder Capacity]],FIND(" ",porsche_data[[#This Row],[Cylinder Capacity]])-1))</f>
        <v>3.8</v>
      </c>
      <c r="T3927" t="s">
        <v>20</v>
      </c>
      <c r="U3927" t="s">
        <v>21</v>
      </c>
      <c r="V3927">
        <f>IF(porsche_data[[#This Row],[Transmission]]="Automatic",1,0)</f>
        <v>0</v>
      </c>
      <c r="W3927">
        <f>IF(porsche_data[[#This Row],[Transmission]]="PDK",1,0)</f>
        <v>0</v>
      </c>
      <c r="X3927" t="s">
        <v>22</v>
      </c>
      <c r="Y3927">
        <f>IF(porsche_data[[#This Row],[Drive]]="Rear drive",0,1)</f>
        <v>0</v>
      </c>
      <c r="Z3927" t="s">
        <v>23</v>
      </c>
      <c r="AA3927" t="s">
        <v>250</v>
      </c>
      <c r="AB3927">
        <f>IF(OR(porsche_data[[#This Row],[Interior Color]]="Black",porsche_data[[#This Row],[Interior Color]]="Beige",porsche_data[[#This Row],[Interior Color]]="Brown",porsche_data[[#This Row],[Interior Color]]="Grey"),0,1)</f>
        <v>0</v>
      </c>
      <c r="AC3927" t="s">
        <v>32</v>
      </c>
      <c r="AD39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28" spans="1:30" x14ac:dyDescent="0.2">
      <c r="A3928" t="s">
        <v>2395</v>
      </c>
      <c r="B3928">
        <v>59911</v>
      </c>
      <c r="C3928">
        <f>ABS((porsche_data[[#This Row],[Price]]-AVERAGE(B3860:B8315))/_xlfn.STDEV.P(B3860:B8315))</f>
        <v>0.99577495869149113</v>
      </c>
      <c r="D3928" t="s">
        <v>56</v>
      </c>
      <c r="E3928" t="s">
        <v>505</v>
      </c>
      <c r="F3928">
        <f>IF(OR(ISNUMBER(SEARCH(" 4S",porsche_data[[#This Row],[Model]])), ISNUMBER(SEARCH(" S",porsche_data[[#This Row],[Model]]))),1,0)</f>
        <v>0</v>
      </c>
      <c r="G3928">
        <f>IF(ISNUMBER(SEARCH("Turbo",porsche_data[[#This Row],[Model]])),1,0)</f>
        <v>0</v>
      </c>
      <c r="H3928">
        <f>IF(ISNUMBER(SEARCH("GT",porsche_data[[#This Row],[Model]])),1,0)</f>
        <v>0</v>
      </c>
      <c r="I3928">
        <f>IF(ISNUMBER(SEARCH("RS",porsche_data[[#This Row],[Model]])),1,0)</f>
        <v>0</v>
      </c>
      <c r="J3928">
        <f>IF(ISNUMBER(SEARCH("Targa",porsche_data[[#This Row],[Body]])),1,0)</f>
        <v>0</v>
      </c>
      <c r="K3928">
        <f>IF(ISNUMBER(SEARCH("Cabriolet",porsche_data[[#This Row],[Body]])),1,0)</f>
        <v>1</v>
      </c>
      <c r="L3928" t="s">
        <v>16</v>
      </c>
      <c r="M3928">
        <v>911</v>
      </c>
      <c r="N3928" t="s">
        <v>3898</v>
      </c>
      <c r="O3928" s="3">
        <f>1*(LEFT(porsche_data[[#This Row],[Mileage0]],FIND(" ",porsche_data[[#This Row],[Mileage0]])-1))</f>
        <v>82610</v>
      </c>
      <c r="P3928" t="s">
        <v>59</v>
      </c>
      <c r="Q3928">
        <v>231</v>
      </c>
      <c r="R3928" t="s">
        <v>60</v>
      </c>
      <c r="S3928">
        <f>1*(LEFT(porsche_data[[#This Row],[Cylinder Capacity]],FIND(" ",porsche_data[[#This Row],[Cylinder Capacity]])-1))</f>
        <v>3.2</v>
      </c>
      <c r="T3928" t="s">
        <v>20</v>
      </c>
      <c r="U3928" t="s">
        <v>21</v>
      </c>
      <c r="V3928">
        <f>IF(porsche_data[[#This Row],[Transmission]]="Automatic",1,0)</f>
        <v>0</v>
      </c>
      <c r="W3928">
        <f>IF(porsche_data[[#This Row],[Transmission]]="PDK",1,0)</f>
        <v>0</v>
      </c>
      <c r="X3928" t="s">
        <v>22</v>
      </c>
      <c r="Y3928">
        <f>IF(porsche_data[[#This Row],[Drive]]="Rear drive",0,1)</f>
        <v>0</v>
      </c>
      <c r="Z3928" t="s">
        <v>23</v>
      </c>
      <c r="AA3928" t="s">
        <v>24</v>
      </c>
      <c r="AB3928">
        <f>IF(OR(porsche_data[[#This Row],[Interior Color]]="Black",porsche_data[[#This Row],[Interior Color]]="Beige",porsche_data[[#This Row],[Interior Color]]="Brown",porsche_data[[#This Row],[Interior Color]]="Grey"),0,1)</f>
        <v>0</v>
      </c>
      <c r="AC3928" t="s">
        <v>116</v>
      </c>
      <c r="AD39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29" spans="1:30" hidden="1" x14ac:dyDescent="0.2">
      <c r="A3929" t="s">
        <v>4879</v>
      </c>
      <c r="C3929" t="e">
        <f>ABS((porsche_data[[#This Row],[Price]]-#REF!)/#REF!)</f>
        <v>#REF!</v>
      </c>
      <c r="D3929" t="s">
        <v>93</v>
      </c>
      <c r="E3929" t="s">
        <v>841</v>
      </c>
      <c r="F3929">
        <f>IF(OR(ISNUMBER(SEARCH(" 4S",porsche_data[[#This Row],[Model]])), ISNUMBER(SEARCH(" S",porsche_data[[#This Row],[Model]]))),1,0)</f>
        <v>0</v>
      </c>
      <c r="G3929">
        <f>IF(ISNUMBER(SEARCH("Turbo",porsche_data[[#This Row],[Model]])),1,0)</f>
        <v>0</v>
      </c>
      <c r="H3929">
        <f>IF(ISNUMBER(SEARCH("GT",porsche_data[[#This Row],[Model]])),1,0)</f>
        <v>1</v>
      </c>
      <c r="I3929">
        <f>IF(ISNUMBER(SEARCH("RS",porsche_data[[#This Row],[Model]])),1,0)</f>
        <v>1</v>
      </c>
      <c r="J3929">
        <f>IF(ISNUMBER(SEARCH("Targa",porsche_data[[#This Row],[Body]])),1,0)</f>
        <v>0</v>
      </c>
      <c r="K3929">
        <f>IF(ISNUMBER(SEARCH("Cabriolet",porsche_data[[#This Row],[Body]])),1,0)</f>
        <v>0</v>
      </c>
      <c r="L3929" t="s">
        <v>316</v>
      </c>
      <c r="N3929" t="s">
        <v>2823</v>
      </c>
      <c r="O3929" t="str">
        <f>IF(ISNUMBER(SEARCH("km",porsche_data[[#This Row],[Mileage0]])),porsche_data[[#This Row],[Mileage0]],"")</f>
        <v>30 km</v>
      </c>
      <c r="P3929" t="s">
        <v>842</v>
      </c>
      <c r="R3929" t="s">
        <v>88</v>
      </c>
      <c r="T3929" t="s">
        <v>20</v>
      </c>
      <c r="U3929" t="s">
        <v>31</v>
      </c>
      <c r="V3929">
        <f>IF(porsche_data[[#This Row],[Transmission]]="Automatic",1,0)</f>
        <v>0</v>
      </c>
      <c r="W3929">
        <f>IF(porsche_data[[#This Row],[Transmission]]="PDK",1,0)</f>
        <v>1</v>
      </c>
      <c r="X3929" t="s">
        <v>22</v>
      </c>
      <c r="Y3929">
        <f>IF(porsche_data[[#This Row],[Drive]]="Rear drive",0,1)</f>
        <v>0</v>
      </c>
      <c r="Z3929" t="s">
        <v>23</v>
      </c>
      <c r="AA3929" t="s">
        <v>61</v>
      </c>
      <c r="AB3929">
        <f>IF(OR(porsche_data[[#This Row],[Interior Color]]="Black",porsche_data[[#This Row],[Interior Color]]="Beige",porsche_data[[#This Row],[Interior Color]]="Brown",porsche_data[[#This Row],[Interior Color]]="Grey"),0,1)</f>
        <v>1</v>
      </c>
      <c r="AC3929" t="s">
        <v>61</v>
      </c>
      <c r="AD39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30" spans="1:30" x14ac:dyDescent="0.2">
      <c r="A3930" t="s">
        <v>2796</v>
      </c>
      <c r="B3930">
        <v>59900</v>
      </c>
      <c r="C3930">
        <f>ABS((porsche_data[[#This Row],[Price]]-AVERAGE(B3862:B8317))/_xlfn.STDEV.P(B3862:B8317))</f>
        <v>1.0025776201971868</v>
      </c>
      <c r="D3930" t="s">
        <v>56</v>
      </c>
      <c r="E3930" t="s">
        <v>505</v>
      </c>
      <c r="F3930">
        <f>IF(OR(ISNUMBER(SEARCH(" 4S",porsche_data[[#This Row],[Model]])), ISNUMBER(SEARCH(" S",porsche_data[[#This Row],[Model]]))),1,0)</f>
        <v>0</v>
      </c>
      <c r="G3930">
        <f>IF(ISNUMBER(SEARCH("Turbo",porsche_data[[#This Row],[Model]])),1,0)</f>
        <v>0</v>
      </c>
      <c r="H3930">
        <f>IF(ISNUMBER(SEARCH("GT",porsche_data[[#This Row],[Model]])),1,0)</f>
        <v>0</v>
      </c>
      <c r="I3930">
        <f>IF(ISNUMBER(SEARCH("RS",porsche_data[[#This Row],[Model]])),1,0)</f>
        <v>0</v>
      </c>
      <c r="J3930">
        <f>IF(ISNUMBER(SEARCH("Targa",porsche_data[[#This Row],[Body]])),1,0)</f>
        <v>0</v>
      </c>
      <c r="K3930">
        <f>IF(ISNUMBER(SEARCH("Cabriolet",porsche_data[[#This Row],[Body]])),1,0)</f>
        <v>0</v>
      </c>
      <c r="L3930" t="s">
        <v>44</v>
      </c>
      <c r="M3930">
        <v>911</v>
      </c>
      <c r="N3930" t="s">
        <v>2797</v>
      </c>
      <c r="O3930" s="3">
        <f>1*(LEFT(porsche_data[[#This Row],[Mileage0]],FIND(" ",porsche_data[[#This Row],[Mileage0]])-1))</f>
        <v>232200</v>
      </c>
      <c r="P3930" t="s">
        <v>59</v>
      </c>
      <c r="Q3930">
        <v>231</v>
      </c>
      <c r="R3930" t="s">
        <v>60</v>
      </c>
      <c r="S3930">
        <f>1*(LEFT(porsche_data[[#This Row],[Cylinder Capacity]],FIND(" ",porsche_data[[#This Row],[Cylinder Capacity]])-1))</f>
        <v>3.2</v>
      </c>
      <c r="T3930" t="s">
        <v>20</v>
      </c>
      <c r="U3930" t="s">
        <v>21</v>
      </c>
      <c r="V3930">
        <f>IF(porsche_data[[#This Row],[Transmission]]="Automatic",1,0)</f>
        <v>0</v>
      </c>
      <c r="W3930">
        <f>IF(porsche_data[[#This Row],[Transmission]]="PDK",1,0)</f>
        <v>0</v>
      </c>
      <c r="X3930" t="s">
        <v>22</v>
      </c>
      <c r="Y3930">
        <f>IF(porsche_data[[#This Row],[Drive]]="Rear drive",0,1)</f>
        <v>0</v>
      </c>
      <c r="Z3930" t="s">
        <v>23</v>
      </c>
      <c r="AA3930" t="s">
        <v>24</v>
      </c>
      <c r="AB3930">
        <f>IF(OR(porsche_data[[#This Row],[Interior Color]]="Black",porsche_data[[#This Row],[Interior Color]]="Beige",porsche_data[[#This Row],[Interior Color]]="Brown",porsche_data[[#This Row],[Interior Color]]="Grey"),0,1)</f>
        <v>0</v>
      </c>
      <c r="AC3930" t="s">
        <v>40</v>
      </c>
      <c r="AD39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31" spans="1:30" hidden="1" x14ac:dyDescent="0.2">
      <c r="A3931" t="s">
        <v>25</v>
      </c>
      <c r="C3931" t="e">
        <f>ABS((porsche_data[[#This Row],[Price]]-#REF!)/#REF!)</f>
        <v>#REF!</v>
      </c>
      <c r="D3931" t="s">
        <v>25</v>
      </c>
      <c r="E3931" t="s">
        <v>25</v>
      </c>
      <c r="F3931">
        <f>IF(OR(ISNUMBER(SEARCH(" 4S",porsche_data[[#This Row],[Model]])), ISNUMBER(SEARCH(" S",porsche_data[[#This Row],[Model]]))),1,0)</f>
        <v>0</v>
      </c>
      <c r="G3931">
        <f>IF(ISNUMBER(SEARCH("Turbo",porsche_data[[#This Row],[Model]])),1,0)</f>
        <v>0</v>
      </c>
      <c r="H3931">
        <f>IF(ISNUMBER(SEARCH("GT",porsche_data[[#This Row],[Model]])),1,0)</f>
        <v>0</v>
      </c>
      <c r="I3931">
        <f>IF(ISNUMBER(SEARCH("RS",porsche_data[[#This Row],[Model]])),1,0)</f>
        <v>0</v>
      </c>
      <c r="J3931">
        <f>IF(ISNUMBER(SEARCH("Targa",porsche_data[[#This Row],[Body]])),1,0)</f>
        <v>0</v>
      </c>
      <c r="K3931">
        <f>IF(ISNUMBER(SEARCH("Cabriolet",porsche_data[[#This Row],[Body]])),1,0)</f>
        <v>0</v>
      </c>
      <c r="L3931" t="s">
        <v>25</v>
      </c>
      <c r="N3931" t="s">
        <v>25</v>
      </c>
      <c r="O3931" t="str">
        <f>IF(ISNUMBER(SEARCH("km",porsche_data[[#This Row],[Mileage0]])),porsche_data[[#This Row],[Mileage0]],"")</f>
        <v/>
      </c>
      <c r="P3931" t="s">
        <v>25</v>
      </c>
      <c r="R3931" t="s">
        <v>25</v>
      </c>
      <c r="T3931" t="s">
        <v>25</v>
      </c>
      <c r="U3931" t="s">
        <v>25</v>
      </c>
      <c r="V3931">
        <f>IF(porsche_data[[#This Row],[Transmission]]="Automatic",1,0)</f>
        <v>0</v>
      </c>
      <c r="W3931">
        <f>IF(porsche_data[[#This Row],[Transmission]]="PDK",1,0)</f>
        <v>0</v>
      </c>
      <c r="X3931" t="s">
        <v>25</v>
      </c>
      <c r="Y3931">
        <f>IF(porsche_data[[#This Row],[Drive]]="Rear drive",0,1)</f>
        <v>1</v>
      </c>
      <c r="Z3931" t="s">
        <v>25</v>
      </c>
      <c r="AA3931" t="s">
        <v>25</v>
      </c>
      <c r="AB3931">
        <f>IF(OR(porsche_data[[#This Row],[Interior Color]]="Black",porsche_data[[#This Row],[Interior Color]]="Beige",porsche_data[[#This Row],[Interior Color]]="Brown",porsche_data[[#This Row],[Interior Color]]="Grey"),0,1)</f>
        <v>1</v>
      </c>
      <c r="AC3931" t="s">
        <v>25</v>
      </c>
      <c r="AD39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32" spans="1:30" hidden="1" x14ac:dyDescent="0.2">
      <c r="A3932" t="s">
        <v>25</v>
      </c>
      <c r="C3932" t="e">
        <f>ABS((porsche_data[[#This Row],[Price]]-#REF!)/#REF!)</f>
        <v>#REF!</v>
      </c>
      <c r="D3932" t="s">
        <v>349</v>
      </c>
      <c r="E3932" t="s">
        <v>733</v>
      </c>
      <c r="F3932">
        <f>IF(OR(ISNUMBER(SEARCH(" 4S",porsche_data[[#This Row],[Model]])), ISNUMBER(SEARCH(" S",porsche_data[[#This Row],[Model]]))),1,0)</f>
        <v>1</v>
      </c>
      <c r="G3932">
        <f>IF(ISNUMBER(SEARCH("Turbo",porsche_data[[#This Row],[Model]])),1,0)</f>
        <v>0</v>
      </c>
      <c r="H3932">
        <f>IF(ISNUMBER(SEARCH("GT",porsche_data[[#This Row],[Model]])),1,0)</f>
        <v>0</v>
      </c>
      <c r="I3932">
        <f>IF(ISNUMBER(SEARCH("RS",porsche_data[[#This Row],[Model]])),1,0)</f>
        <v>0</v>
      </c>
      <c r="J3932">
        <f>IF(ISNUMBER(SEARCH("Targa",porsche_data[[#This Row],[Body]])),1,0)</f>
        <v>0</v>
      </c>
      <c r="K3932">
        <f>IF(ISNUMBER(SEARCH("Cabriolet",porsche_data[[#This Row],[Body]])),1,0)</f>
        <v>1</v>
      </c>
      <c r="L3932" t="s">
        <v>16</v>
      </c>
      <c r="N3932" t="s">
        <v>4880</v>
      </c>
      <c r="O3932" t="str">
        <f>IF(ISNUMBER(SEARCH("km",porsche_data[[#This Row],[Mileage0]])),porsche_data[[#This Row],[Mileage0]],"")</f>
        <v>58200 km</v>
      </c>
      <c r="P3932" t="s">
        <v>2083</v>
      </c>
      <c r="R3932" t="s">
        <v>60</v>
      </c>
      <c r="T3932" t="s">
        <v>20</v>
      </c>
      <c r="U3932" t="s">
        <v>21</v>
      </c>
      <c r="V3932">
        <f>IF(porsche_data[[#This Row],[Transmission]]="Automatic",1,0)</f>
        <v>0</v>
      </c>
      <c r="W3932">
        <f>IF(porsche_data[[#This Row],[Transmission]]="PDK",1,0)</f>
        <v>0</v>
      </c>
      <c r="X3932" t="s">
        <v>22</v>
      </c>
      <c r="Y3932">
        <f>IF(porsche_data[[#This Row],[Drive]]="Rear drive",0,1)</f>
        <v>0</v>
      </c>
      <c r="Z3932" t="s">
        <v>23</v>
      </c>
      <c r="AA3932" t="s">
        <v>24</v>
      </c>
      <c r="AB3932">
        <f>IF(OR(porsche_data[[#This Row],[Interior Color]]="Black",porsche_data[[#This Row],[Interior Color]]="Beige",porsche_data[[#This Row],[Interior Color]]="Brown",porsche_data[[#This Row],[Interior Color]]="Grey"),0,1)</f>
        <v>0</v>
      </c>
      <c r="AC3932" t="s">
        <v>40</v>
      </c>
      <c r="AD39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33" spans="1:30" hidden="1" x14ac:dyDescent="0.2">
      <c r="A3933" t="s">
        <v>4881</v>
      </c>
      <c r="C3933" t="e">
        <f>ABS((porsche_data[[#This Row],[Price]]-#REF!)/#REF!)</f>
        <v>#REF!</v>
      </c>
      <c r="D3933" t="s">
        <v>27</v>
      </c>
      <c r="E3933" t="s">
        <v>135</v>
      </c>
      <c r="F3933">
        <f>IF(OR(ISNUMBER(SEARCH(" 4S",porsche_data[[#This Row],[Model]])), ISNUMBER(SEARCH(" S",porsche_data[[#This Row],[Model]]))),1,0)</f>
        <v>1</v>
      </c>
      <c r="G3933">
        <f>IF(ISNUMBER(SEARCH("Turbo",porsche_data[[#This Row],[Model]])),1,0)</f>
        <v>0</v>
      </c>
      <c r="H3933">
        <f>IF(ISNUMBER(SEARCH("GT",porsche_data[[#This Row],[Model]])),1,0)</f>
        <v>0</v>
      </c>
      <c r="I3933">
        <f>IF(ISNUMBER(SEARCH("RS",porsche_data[[#This Row],[Model]])),1,0)</f>
        <v>0</v>
      </c>
      <c r="J3933">
        <f>IF(ISNUMBER(SEARCH("Targa",porsche_data[[#This Row],[Body]])),1,0)</f>
        <v>0</v>
      </c>
      <c r="K3933">
        <f>IF(ISNUMBER(SEARCH("Cabriolet",porsche_data[[#This Row],[Body]])),1,0)</f>
        <v>0</v>
      </c>
      <c r="L3933" t="s">
        <v>108</v>
      </c>
      <c r="N3933" t="s">
        <v>4882</v>
      </c>
      <c r="O3933" t="str">
        <f>IF(ISNUMBER(SEARCH("km",porsche_data[[#This Row],[Mileage0]])),porsche_data[[#This Row],[Mileage0]],"")</f>
        <v>4039 km</v>
      </c>
      <c r="P3933" t="s">
        <v>137</v>
      </c>
      <c r="R3933" t="s">
        <v>88</v>
      </c>
      <c r="T3933" t="s">
        <v>20</v>
      </c>
      <c r="U3933" t="s">
        <v>31</v>
      </c>
      <c r="V3933">
        <f>IF(porsche_data[[#This Row],[Transmission]]="Automatic",1,0)</f>
        <v>0</v>
      </c>
      <c r="W3933">
        <f>IF(porsche_data[[#This Row],[Transmission]]="PDK",1,0)</f>
        <v>1</v>
      </c>
      <c r="X3933" t="s">
        <v>22</v>
      </c>
      <c r="Y3933">
        <f>IF(porsche_data[[#This Row],[Drive]]="Rear drive",0,1)</f>
        <v>0</v>
      </c>
      <c r="Z3933" t="s">
        <v>23</v>
      </c>
      <c r="AA3933" t="s">
        <v>24</v>
      </c>
      <c r="AB3933">
        <f>IF(OR(porsche_data[[#This Row],[Interior Color]]="Black",porsche_data[[#This Row],[Interior Color]]="Beige",porsche_data[[#This Row],[Interior Color]]="Brown",porsche_data[[#This Row],[Interior Color]]="Grey"),0,1)</f>
        <v>0</v>
      </c>
      <c r="AC3933" t="s">
        <v>54</v>
      </c>
      <c r="AD39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34" spans="1:30" hidden="1" x14ac:dyDescent="0.2">
      <c r="A3934" t="s">
        <v>25</v>
      </c>
      <c r="C3934" t="e">
        <f>ABS((porsche_data[[#This Row],[Price]]-#REF!)/#REF!)</f>
        <v>#REF!</v>
      </c>
      <c r="D3934" t="s">
        <v>49</v>
      </c>
      <c r="E3934" t="s">
        <v>1364</v>
      </c>
      <c r="F3934">
        <f>IF(OR(ISNUMBER(SEARCH(" 4S",porsche_data[[#This Row],[Model]])), ISNUMBER(SEARCH(" S",porsche_data[[#This Row],[Model]]))),1,0)</f>
        <v>0</v>
      </c>
      <c r="G3934">
        <f>IF(ISNUMBER(SEARCH("Turbo",porsche_data[[#This Row],[Model]])),1,0)</f>
        <v>0</v>
      </c>
      <c r="H3934">
        <f>IF(ISNUMBER(SEARCH("GT",porsche_data[[#This Row],[Model]])),1,0)</f>
        <v>1</v>
      </c>
      <c r="I3934">
        <f>IF(ISNUMBER(SEARCH("RS",porsche_data[[#This Row],[Model]])),1,0)</f>
        <v>0</v>
      </c>
      <c r="J3934">
        <f>IF(ISNUMBER(SEARCH("Targa",porsche_data[[#This Row],[Body]])),1,0)</f>
        <v>0</v>
      </c>
      <c r="K3934">
        <f>IF(ISNUMBER(SEARCH("Cabriolet",porsche_data[[#This Row],[Body]])),1,0)</f>
        <v>0</v>
      </c>
      <c r="L3934" t="s">
        <v>44</v>
      </c>
      <c r="N3934" t="s">
        <v>3650</v>
      </c>
      <c r="O3934" t="str">
        <f>IF(ISNUMBER(SEARCH("km",porsche_data[[#This Row],[Mileage0]])),porsche_data[[#This Row],[Mileage0]],"")</f>
        <v>3200 km</v>
      </c>
      <c r="P3934" t="s">
        <v>796</v>
      </c>
      <c r="R3934" t="s">
        <v>19</v>
      </c>
      <c r="T3934" t="s">
        <v>20</v>
      </c>
      <c r="U3934" t="s">
        <v>21</v>
      </c>
      <c r="V3934">
        <f>IF(porsche_data[[#This Row],[Transmission]]="Automatic",1,0)</f>
        <v>0</v>
      </c>
      <c r="W3934">
        <f>IF(porsche_data[[#This Row],[Transmission]]="PDK",1,0)</f>
        <v>0</v>
      </c>
      <c r="X3934" t="s">
        <v>22</v>
      </c>
      <c r="Y3934">
        <f>IF(porsche_data[[#This Row],[Drive]]="Rear drive",0,1)</f>
        <v>0</v>
      </c>
      <c r="Z3934" t="s">
        <v>23</v>
      </c>
      <c r="AA3934" t="s">
        <v>24</v>
      </c>
      <c r="AB3934">
        <f>IF(OR(porsche_data[[#This Row],[Interior Color]]="Black",porsche_data[[#This Row],[Interior Color]]="Beige",porsche_data[[#This Row],[Interior Color]]="Brown",porsche_data[[#This Row],[Interior Color]]="Grey"),0,1)</f>
        <v>0</v>
      </c>
      <c r="AC3934" t="s">
        <v>61</v>
      </c>
      <c r="AD39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35" spans="1:30" hidden="1" x14ac:dyDescent="0.2">
      <c r="A3935" t="s">
        <v>25</v>
      </c>
      <c r="C3935" t="e">
        <f>ABS((porsche_data[[#This Row],[Price]]-#REF!)/#REF!)</f>
        <v>#REF!</v>
      </c>
      <c r="D3935" t="s">
        <v>1519</v>
      </c>
      <c r="E3935" t="s">
        <v>1821</v>
      </c>
      <c r="F3935">
        <f>IF(OR(ISNUMBER(SEARCH(" 4S",porsche_data[[#This Row],[Model]])), ISNUMBER(SEARCH(" S",porsche_data[[#This Row],[Model]]))),1,0)</f>
        <v>0</v>
      </c>
      <c r="G3935">
        <f>IF(ISNUMBER(SEARCH("Turbo",porsche_data[[#This Row],[Model]])),1,0)</f>
        <v>0</v>
      </c>
      <c r="H3935">
        <f>IF(ISNUMBER(SEARCH("GT",porsche_data[[#This Row],[Model]])),1,0)</f>
        <v>1</v>
      </c>
      <c r="I3935">
        <f>IF(ISNUMBER(SEARCH("RS",porsche_data[[#This Row],[Model]])),1,0)</f>
        <v>0</v>
      </c>
      <c r="J3935">
        <f>IF(ISNUMBER(SEARCH("Targa",porsche_data[[#This Row],[Body]])),1,0)</f>
        <v>0</v>
      </c>
      <c r="K3935">
        <f>IF(ISNUMBER(SEARCH("Cabriolet",porsche_data[[#This Row],[Body]])),1,0)</f>
        <v>0</v>
      </c>
      <c r="L3935" t="s">
        <v>316</v>
      </c>
      <c r="N3935" t="s">
        <v>3782</v>
      </c>
      <c r="O3935" t="str">
        <f>IF(ISNUMBER(SEARCH("km",porsche_data[[#This Row],[Mileage0]])),porsche_data[[#This Row],[Mileage0]],"")</f>
        <v>300 km</v>
      </c>
      <c r="P3935" t="s">
        <v>4883</v>
      </c>
      <c r="R3935" t="s">
        <v>122</v>
      </c>
      <c r="T3935" t="s">
        <v>20</v>
      </c>
      <c r="U3935" t="s">
        <v>21</v>
      </c>
      <c r="V3935">
        <f>IF(porsche_data[[#This Row],[Transmission]]="Automatic",1,0)</f>
        <v>0</v>
      </c>
      <c r="W3935">
        <f>IF(porsche_data[[#This Row],[Transmission]]="PDK",1,0)</f>
        <v>0</v>
      </c>
      <c r="X3935" t="s">
        <v>22</v>
      </c>
      <c r="Y3935">
        <f>IF(porsche_data[[#This Row],[Drive]]="Rear drive",0,1)</f>
        <v>0</v>
      </c>
      <c r="Z3935" t="s">
        <v>23</v>
      </c>
      <c r="AA3935" t="s">
        <v>24</v>
      </c>
      <c r="AB3935">
        <f>IF(OR(porsche_data[[#This Row],[Interior Color]]="Black",porsche_data[[#This Row],[Interior Color]]="Beige",porsche_data[[#This Row],[Interior Color]]="Brown",porsche_data[[#This Row],[Interior Color]]="Grey"),0,1)</f>
        <v>0</v>
      </c>
      <c r="AC3935" t="s">
        <v>61</v>
      </c>
      <c r="AD39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36" spans="1:30" hidden="1" x14ac:dyDescent="0.2">
      <c r="A3936" t="s">
        <v>687</v>
      </c>
      <c r="C3936" t="e">
        <f>ABS((porsche_data[[#This Row],[Price]]-#REF!)/#REF!)</f>
        <v>#REF!</v>
      </c>
      <c r="D3936" t="s">
        <v>294</v>
      </c>
      <c r="E3936" t="s">
        <v>407</v>
      </c>
      <c r="F3936">
        <f>IF(OR(ISNUMBER(SEARCH(" 4S",porsche_data[[#This Row],[Model]])), ISNUMBER(SEARCH(" S",porsche_data[[#This Row],[Model]]))),1,0)</f>
        <v>1</v>
      </c>
      <c r="G3936">
        <f>IF(ISNUMBER(SEARCH("Turbo",porsche_data[[#This Row],[Model]])),1,0)</f>
        <v>0</v>
      </c>
      <c r="H3936">
        <f>IF(ISNUMBER(SEARCH("GT",porsche_data[[#This Row],[Model]])),1,0)</f>
        <v>0</v>
      </c>
      <c r="I3936">
        <f>IF(ISNUMBER(SEARCH("RS",porsche_data[[#This Row],[Model]])),1,0)</f>
        <v>0</v>
      </c>
      <c r="J3936">
        <f>IF(ISNUMBER(SEARCH("Targa",porsche_data[[#This Row],[Body]])),1,0)</f>
        <v>0</v>
      </c>
      <c r="K3936">
        <f>IF(ISNUMBER(SEARCH("Cabriolet",porsche_data[[#This Row],[Body]])),1,0)</f>
        <v>1</v>
      </c>
      <c r="L3936" t="s">
        <v>16</v>
      </c>
      <c r="N3936" t="s">
        <v>688</v>
      </c>
      <c r="O3936" t="str">
        <f>IF(ISNUMBER(SEARCH("km",porsche_data[[#This Row],[Mileage0]])),porsche_data[[#This Row],[Mileage0]],"")</f>
        <v>26400 km</v>
      </c>
      <c r="P3936" t="s">
        <v>297</v>
      </c>
      <c r="R3936" t="s">
        <v>88</v>
      </c>
      <c r="T3936" t="s">
        <v>20</v>
      </c>
      <c r="U3936" t="s">
        <v>21</v>
      </c>
      <c r="V3936">
        <f>IF(porsche_data[[#This Row],[Transmission]]="Automatic",1,0)</f>
        <v>0</v>
      </c>
      <c r="W3936">
        <f>IF(porsche_data[[#This Row],[Transmission]]="PDK",1,0)</f>
        <v>0</v>
      </c>
      <c r="X3936" t="s">
        <v>22</v>
      </c>
      <c r="Y3936">
        <f>IF(porsche_data[[#This Row],[Drive]]="Rear drive",0,1)</f>
        <v>0</v>
      </c>
      <c r="Z3936" t="s">
        <v>23</v>
      </c>
      <c r="AA3936" t="s">
        <v>250</v>
      </c>
      <c r="AB3936">
        <f>IF(OR(porsche_data[[#This Row],[Interior Color]]="Black",porsche_data[[#This Row],[Interior Color]]="Beige",porsche_data[[#This Row],[Interior Color]]="Brown",porsche_data[[#This Row],[Interior Color]]="Grey"),0,1)</f>
        <v>0</v>
      </c>
      <c r="AC3936" t="s">
        <v>589</v>
      </c>
      <c r="AD39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37" spans="1:30" hidden="1" x14ac:dyDescent="0.2">
      <c r="A3937" t="s">
        <v>4886</v>
      </c>
      <c r="C3937" t="e">
        <f>ABS((porsche_data[[#This Row],[Price]]-#REF!)/#REF!)</f>
        <v>#REF!</v>
      </c>
      <c r="D3937" t="s">
        <v>42</v>
      </c>
      <c r="E3937" t="s">
        <v>113</v>
      </c>
      <c r="F3937">
        <f>IF(OR(ISNUMBER(SEARCH(" 4S",porsche_data[[#This Row],[Model]])), ISNUMBER(SEARCH(" S",porsche_data[[#This Row],[Model]]))),1,0)</f>
        <v>0</v>
      </c>
      <c r="G3937">
        <f>IF(ISNUMBER(SEARCH("Turbo",porsche_data[[#This Row],[Model]])),1,0)</f>
        <v>0</v>
      </c>
      <c r="H3937">
        <f>IF(ISNUMBER(SEARCH("GT",porsche_data[[#This Row],[Model]])),1,0)</f>
        <v>0</v>
      </c>
      <c r="I3937">
        <f>IF(ISNUMBER(SEARCH("RS",porsche_data[[#This Row],[Model]])),1,0)</f>
        <v>1</v>
      </c>
      <c r="J3937">
        <f>IF(ISNUMBER(SEARCH("Targa",porsche_data[[#This Row],[Body]])),1,0)</f>
        <v>0</v>
      </c>
      <c r="K3937">
        <f>IF(ISNUMBER(SEARCH("Cabriolet",porsche_data[[#This Row],[Body]])),1,0)</f>
        <v>0</v>
      </c>
      <c r="L3937" t="s">
        <v>44</v>
      </c>
      <c r="N3937" t="s">
        <v>3377</v>
      </c>
      <c r="O3937" t="str">
        <f>IF(ISNUMBER(SEARCH("km",porsche_data[[#This Row],[Mileage0]])),porsche_data[[#This Row],[Mileage0]],"")</f>
        <v/>
      </c>
      <c r="P3937" t="s">
        <v>115</v>
      </c>
      <c r="R3937" t="s">
        <v>19</v>
      </c>
      <c r="T3937" t="s">
        <v>20</v>
      </c>
      <c r="U3937" t="s">
        <v>21</v>
      </c>
      <c r="V3937">
        <f>IF(porsche_data[[#This Row],[Transmission]]="Automatic",1,0)</f>
        <v>0</v>
      </c>
      <c r="W3937">
        <f>IF(porsche_data[[#This Row],[Transmission]]="PDK",1,0)</f>
        <v>0</v>
      </c>
      <c r="X3937" t="s">
        <v>22</v>
      </c>
      <c r="Y3937">
        <f>IF(porsche_data[[#This Row],[Drive]]="Rear drive",0,1)</f>
        <v>0</v>
      </c>
      <c r="Z3937" t="s">
        <v>23</v>
      </c>
      <c r="AA3937" t="s">
        <v>24</v>
      </c>
      <c r="AB3937">
        <f>IF(OR(porsche_data[[#This Row],[Interior Color]]="Black",porsche_data[[#This Row],[Interior Color]]="Beige",porsche_data[[#This Row],[Interior Color]]="Brown",porsche_data[[#This Row],[Interior Color]]="Grey"),0,1)</f>
        <v>0</v>
      </c>
      <c r="AC3937" t="s">
        <v>54</v>
      </c>
      <c r="AD39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38" spans="1:30" x14ac:dyDescent="0.2">
      <c r="A3938" t="s">
        <v>2796</v>
      </c>
      <c r="B3938">
        <v>59900</v>
      </c>
      <c r="C3938">
        <f>ABS((porsche_data[[#This Row],[Price]]-AVERAGE(B3870:B8325))/_xlfn.STDEV.P(B3870:B8325))</f>
        <v>1.0335012844671978</v>
      </c>
      <c r="D3938" t="s">
        <v>298</v>
      </c>
      <c r="E3938" t="s">
        <v>325</v>
      </c>
      <c r="F3938">
        <f>IF(OR(ISNUMBER(SEARCH(" 4S",porsche_data[[#This Row],[Model]])), ISNUMBER(SEARCH(" S",porsche_data[[#This Row],[Model]]))),1,0)</f>
        <v>0</v>
      </c>
      <c r="G3938">
        <f>IF(ISNUMBER(SEARCH("Turbo",porsche_data[[#This Row],[Model]])),1,0)</f>
        <v>0</v>
      </c>
      <c r="H3938">
        <f>IF(ISNUMBER(SEARCH("GT",porsche_data[[#This Row],[Model]])),1,0)</f>
        <v>0</v>
      </c>
      <c r="I3938">
        <f>IF(ISNUMBER(SEARCH("RS",porsche_data[[#This Row],[Model]])),1,0)</f>
        <v>0</v>
      </c>
      <c r="J3938">
        <f>IF(ISNUMBER(SEARCH("Targa",porsche_data[[#This Row],[Body]])),1,0)</f>
        <v>0</v>
      </c>
      <c r="K3938">
        <f>IF(ISNUMBER(SEARCH("Cabriolet",porsche_data[[#This Row],[Body]])),1,0)</f>
        <v>1</v>
      </c>
      <c r="L3938" t="s">
        <v>16</v>
      </c>
      <c r="M3938">
        <v>997</v>
      </c>
      <c r="N3938" t="s">
        <v>673</v>
      </c>
      <c r="O3938" s="3">
        <f>1*(LEFT(porsche_data[[#This Row],[Mileage0]],FIND(" ",porsche_data[[#This Row],[Mileage0]])-1))</f>
        <v>111500</v>
      </c>
      <c r="P3938" t="s">
        <v>327</v>
      </c>
      <c r="Q3938">
        <v>325</v>
      </c>
      <c r="R3938" t="s">
        <v>19</v>
      </c>
      <c r="S3938">
        <f>1*(LEFT(porsche_data[[#This Row],[Cylinder Capacity]],FIND(" ",porsche_data[[#This Row],[Cylinder Capacity]])-1))</f>
        <v>3.6</v>
      </c>
      <c r="T3938" t="s">
        <v>20</v>
      </c>
      <c r="U3938" t="s">
        <v>21</v>
      </c>
      <c r="V3938">
        <f>IF(porsche_data[[#This Row],[Transmission]]="Automatic",1,0)</f>
        <v>0</v>
      </c>
      <c r="W3938">
        <f>IF(porsche_data[[#This Row],[Transmission]]="PDK",1,0)</f>
        <v>0</v>
      </c>
      <c r="X3938" t="s">
        <v>22</v>
      </c>
      <c r="Y3938">
        <f>IF(porsche_data[[#This Row],[Drive]]="Rear drive",0,1)</f>
        <v>0</v>
      </c>
      <c r="Z3938" t="s">
        <v>23</v>
      </c>
      <c r="AA3938" t="s">
        <v>24</v>
      </c>
      <c r="AB3938">
        <f>IF(OR(porsche_data[[#This Row],[Interior Color]]="Black",porsche_data[[#This Row],[Interior Color]]="Beige",porsche_data[[#This Row],[Interior Color]]="Brown",porsche_data[[#This Row],[Interior Color]]="Grey"),0,1)</f>
        <v>0</v>
      </c>
      <c r="AC3938" t="s">
        <v>24</v>
      </c>
      <c r="AD39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39" spans="1:30" hidden="1" x14ac:dyDescent="0.2">
      <c r="A3939" t="s">
        <v>2796</v>
      </c>
      <c r="B3939">
        <v>59900</v>
      </c>
      <c r="C3939" t="e">
        <f>ABS((porsche_data[[#This Row],[Price]]-#REF!)/#REF!)</f>
        <v>#REF!</v>
      </c>
      <c r="D3939" t="s">
        <v>1055</v>
      </c>
      <c r="E3939" t="s">
        <v>936</v>
      </c>
      <c r="F3939">
        <f>IF(OR(ISNUMBER(SEARCH(" 4S",porsche_data[[#This Row],[Model]])), ISNUMBER(SEARCH(" S",porsche_data[[#This Row],[Model]]))),1,0)</f>
        <v>1</v>
      </c>
      <c r="G3939">
        <f>IF(ISNUMBER(SEARCH("Turbo",porsche_data[[#This Row],[Model]])),1,0)</f>
        <v>0</v>
      </c>
      <c r="H3939">
        <f>IF(ISNUMBER(SEARCH("GT",porsche_data[[#This Row],[Model]])),1,0)</f>
        <v>0</v>
      </c>
      <c r="I3939">
        <f>IF(ISNUMBER(SEARCH("RS",porsche_data[[#This Row],[Model]])),1,0)</f>
        <v>0</v>
      </c>
      <c r="J3939">
        <f>IF(ISNUMBER(SEARCH("Targa",porsche_data[[#This Row],[Body]])),1,0)</f>
        <v>0</v>
      </c>
      <c r="K3939">
        <f>IF(ISNUMBER(SEARCH("Cabriolet",porsche_data[[#This Row],[Body]])),1,0)</f>
        <v>1</v>
      </c>
      <c r="L3939" t="s">
        <v>16</v>
      </c>
      <c r="N3939" t="s">
        <v>3685</v>
      </c>
      <c r="O3939" t="str">
        <f>IF(ISNUMBER(SEARCH("km",porsche_data[[#This Row],[Mileage0]])),porsche_data[[#This Row],[Mileage0]],"")</f>
        <v>166107 km</v>
      </c>
      <c r="P3939" t="s">
        <v>494</v>
      </c>
      <c r="R3939" t="s">
        <v>67</v>
      </c>
      <c r="T3939" t="s">
        <v>20</v>
      </c>
      <c r="U3939" t="s">
        <v>21</v>
      </c>
      <c r="V3939">
        <f>IF(porsche_data[[#This Row],[Transmission]]="Automatic",1,0)</f>
        <v>0</v>
      </c>
      <c r="W3939">
        <f>IF(porsche_data[[#This Row],[Transmission]]="PDK",1,0)</f>
        <v>0</v>
      </c>
      <c r="X3939" t="s">
        <v>22</v>
      </c>
      <c r="Y3939">
        <f>IF(porsche_data[[#This Row],[Drive]]="Rear drive",0,1)</f>
        <v>0</v>
      </c>
      <c r="Z3939" t="s">
        <v>23</v>
      </c>
      <c r="AA3939" t="s">
        <v>24</v>
      </c>
      <c r="AB3939">
        <f>IF(OR(porsche_data[[#This Row],[Interior Color]]="Black",porsche_data[[#This Row],[Interior Color]]="Beige",porsche_data[[#This Row],[Interior Color]]="Brown",porsche_data[[#This Row],[Interior Color]]="Grey"),0,1)</f>
        <v>0</v>
      </c>
      <c r="AC3939" t="s">
        <v>116</v>
      </c>
      <c r="AD39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40" spans="1:30" x14ac:dyDescent="0.2">
      <c r="A3940" t="s">
        <v>2796</v>
      </c>
      <c r="B3940">
        <v>59900</v>
      </c>
      <c r="C3940">
        <f>ABS((porsche_data[[#This Row],[Price]]-AVERAGE(B3872:B8327))/_xlfn.STDEV.P(B3872:B8327))</f>
        <v>1.0335012844671978</v>
      </c>
      <c r="D3940" t="s">
        <v>298</v>
      </c>
      <c r="E3940" t="s">
        <v>782</v>
      </c>
      <c r="F3940">
        <f>IF(OR(ISNUMBER(SEARCH(" 4S",porsche_data[[#This Row],[Model]])), ISNUMBER(SEARCH(" S",porsche_data[[#This Row],[Model]]))),1,0)</f>
        <v>0</v>
      </c>
      <c r="G3940">
        <f>IF(ISNUMBER(SEARCH("Turbo",porsche_data[[#This Row],[Model]])),1,0)</f>
        <v>0</v>
      </c>
      <c r="H3940">
        <f>IF(ISNUMBER(SEARCH("GT",porsche_data[[#This Row],[Model]])),1,0)</f>
        <v>0</v>
      </c>
      <c r="I3940">
        <f>IF(ISNUMBER(SEARCH("RS",porsche_data[[#This Row],[Model]])),1,0)</f>
        <v>0</v>
      </c>
      <c r="J3940">
        <f>IF(ISNUMBER(SEARCH("Targa",porsche_data[[#This Row],[Body]])),1,0)</f>
        <v>1</v>
      </c>
      <c r="K3940">
        <f>IF(ISNUMBER(SEARCH("Cabriolet",porsche_data[[#This Row],[Body]])),1,0)</f>
        <v>0</v>
      </c>
      <c r="L3940" t="s">
        <v>36</v>
      </c>
      <c r="M3940">
        <v>997</v>
      </c>
      <c r="N3940" t="s">
        <v>887</v>
      </c>
      <c r="O3940" s="3">
        <f>1*(LEFT(porsche_data[[#This Row],[Mileage0]],FIND(" ",porsche_data[[#This Row],[Mileage0]])-1))</f>
        <v>78000</v>
      </c>
      <c r="P3940" t="s">
        <v>327</v>
      </c>
      <c r="Q3940">
        <v>325</v>
      </c>
      <c r="R3940" t="s">
        <v>19</v>
      </c>
      <c r="S3940">
        <f>1*(LEFT(porsche_data[[#This Row],[Cylinder Capacity]],FIND(" ",porsche_data[[#This Row],[Cylinder Capacity]])-1))</f>
        <v>3.6</v>
      </c>
      <c r="T3940" t="s">
        <v>20</v>
      </c>
      <c r="U3940" t="s">
        <v>21</v>
      </c>
      <c r="V3940">
        <f>IF(porsche_data[[#This Row],[Transmission]]="Automatic",1,0)</f>
        <v>0</v>
      </c>
      <c r="W3940">
        <f>IF(porsche_data[[#This Row],[Transmission]]="PDK",1,0)</f>
        <v>0</v>
      </c>
      <c r="X3940" t="s">
        <v>46</v>
      </c>
      <c r="Y3940">
        <f>IF(porsche_data[[#This Row],[Drive]]="Rear drive",0,1)</f>
        <v>1</v>
      </c>
      <c r="Z3940" t="s">
        <v>23</v>
      </c>
      <c r="AA3940" t="s">
        <v>24</v>
      </c>
      <c r="AB3940">
        <f>IF(OR(porsche_data[[#This Row],[Interior Color]]="Black",porsche_data[[#This Row],[Interior Color]]="Beige",porsche_data[[#This Row],[Interior Color]]="Brown",porsche_data[[#This Row],[Interior Color]]="Grey"),0,1)</f>
        <v>0</v>
      </c>
      <c r="AC3940" t="s">
        <v>99</v>
      </c>
      <c r="AD39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41" spans="1:30" hidden="1" x14ac:dyDescent="0.2">
      <c r="A3941" t="s">
        <v>4890</v>
      </c>
      <c r="C3941" t="e">
        <f>ABS((porsche_data[[#This Row],[Price]]-#REF!)/#REF!)</f>
        <v>#REF!</v>
      </c>
      <c r="D3941" t="s">
        <v>106</v>
      </c>
      <c r="E3941" t="s">
        <v>64</v>
      </c>
      <c r="F3941">
        <f>IF(OR(ISNUMBER(SEARCH(" 4S",porsche_data[[#This Row],[Model]])), ISNUMBER(SEARCH(" S",porsche_data[[#This Row],[Model]]))),1,0)</f>
        <v>1</v>
      </c>
      <c r="G3941">
        <f>IF(ISNUMBER(SEARCH("Turbo",porsche_data[[#This Row],[Model]])),1,0)</f>
        <v>0</v>
      </c>
      <c r="H3941">
        <f>IF(ISNUMBER(SEARCH("GT",porsche_data[[#This Row],[Model]])),1,0)</f>
        <v>0</v>
      </c>
      <c r="I3941">
        <f>IF(ISNUMBER(SEARCH("RS",porsche_data[[#This Row],[Model]])),1,0)</f>
        <v>0</v>
      </c>
      <c r="J3941">
        <f>IF(ISNUMBER(SEARCH("Targa",porsche_data[[#This Row],[Body]])),1,0)</f>
        <v>0</v>
      </c>
      <c r="K3941">
        <f>IF(ISNUMBER(SEARCH("Cabriolet",porsche_data[[#This Row],[Body]])),1,0)</f>
        <v>0</v>
      </c>
      <c r="L3941" t="s">
        <v>44</v>
      </c>
      <c r="N3941" t="s">
        <v>4891</v>
      </c>
      <c r="O3941" t="str">
        <f>IF(ISNUMBER(SEARCH("km",porsche_data[[#This Row],[Mileage0]])),porsche_data[[#This Row],[Mileage0]],"")</f>
        <v>14231 km</v>
      </c>
      <c r="P3941" t="s">
        <v>66</v>
      </c>
      <c r="R3941" t="s">
        <v>67</v>
      </c>
      <c r="T3941" t="s">
        <v>20</v>
      </c>
      <c r="U3941" t="s">
        <v>21</v>
      </c>
      <c r="V3941">
        <f>IF(porsche_data[[#This Row],[Transmission]]="Automatic",1,0)</f>
        <v>0</v>
      </c>
      <c r="W3941">
        <f>IF(porsche_data[[#This Row],[Transmission]]="PDK",1,0)</f>
        <v>0</v>
      </c>
      <c r="X3941" t="s">
        <v>46</v>
      </c>
      <c r="Y3941">
        <f>IF(porsche_data[[#This Row],[Drive]]="Rear drive",0,1)</f>
        <v>1</v>
      </c>
      <c r="Z3941" t="s">
        <v>23</v>
      </c>
      <c r="AA3941" t="s">
        <v>24</v>
      </c>
      <c r="AB3941">
        <f>IF(OR(porsche_data[[#This Row],[Interior Color]]="Black",porsche_data[[#This Row],[Interior Color]]="Beige",porsche_data[[#This Row],[Interior Color]]="Brown",porsche_data[[#This Row],[Interior Color]]="Grey"),0,1)</f>
        <v>0</v>
      </c>
      <c r="AC3941" t="s">
        <v>61</v>
      </c>
      <c r="AD39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42" spans="1:30" x14ac:dyDescent="0.2">
      <c r="A3942" t="s">
        <v>2796</v>
      </c>
      <c r="B3942">
        <v>59900</v>
      </c>
      <c r="C3942">
        <f>ABS((porsche_data[[#This Row],[Price]]-AVERAGE(B3874:B8329))/_xlfn.STDEV.P(B3874:B8329))</f>
        <v>1.0492064385498165</v>
      </c>
      <c r="D3942" t="s">
        <v>303</v>
      </c>
      <c r="E3942" t="s">
        <v>216</v>
      </c>
      <c r="F3942">
        <f>IF(OR(ISNUMBER(SEARCH(" 4S",porsche_data[[#This Row],[Model]])), ISNUMBER(SEARCH(" S",porsche_data[[#This Row],[Model]]))),1,0)</f>
        <v>1</v>
      </c>
      <c r="G3942">
        <f>IF(ISNUMBER(SEARCH("Turbo",porsche_data[[#This Row],[Model]])),1,0)</f>
        <v>0</v>
      </c>
      <c r="H3942">
        <f>IF(ISNUMBER(SEARCH("GT",porsche_data[[#This Row],[Model]])),1,0)</f>
        <v>0</v>
      </c>
      <c r="I3942">
        <f>IF(ISNUMBER(SEARCH("RS",porsche_data[[#This Row],[Model]])),1,0)</f>
        <v>0</v>
      </c>
      <c r="J3942">
        <f>IF(ISNUMBER(SEARCH("Targa",porsche_data[[#This Row],[Body]])),1,0)</f>
        <v>0</v>
      </c>
      <c r="K3942">
        <f>IF(ISNUMBER(SEARCH("Cabriolet",porsche_data[[#This Row],[Body]])),1,0)</f>
        <v>1</v>
      </c>
      <c r="L3942" t="s">
        <v>16</v>
      </c>
      <c r="M3942">
        <v>997</v>
      </c>
      <c r="N3942" t="s">
        <v>2450</v>
      </c>
      <c r="O3942" s="3">
        <f>1*(LEFT(porsche_data[[#This Row],[Mileage0]],FIND(" ",porsche_data[[#This Row],[Mileage0]])-1))</f>
        <v>77000</v>
      </c>
      <c r="P3942" t="s">
        <v>182</v>
      </c>
      <c r="Q3942">
        <v>385</v>
      </c>
      <c r="R3942" t="s">
        <v>88</v>
      </c>
      <c r="S3942">
        <f>1*(LEFT(porsche_data[[#This Row],[Cylinder Capacity]],FIND(" ",porsche_data[[#This Row],[Cylinder Capacity]])-1))</f>
        <v>3.8</v>
      </c>
      <c r="T3942" t="s">
        <v>20</v>
      </c>
      <c r="U3942" t="s">
        <v>21</v>
      </c>
      <c r="V3942">
        <f>IF(porsche_data[[#This Row],[Transmission]]="Automatic",1,0)</f>
        <v>0</v>
      </c>
      <c r="W3942">
        <f>IF(porsche_data[[#This Row],[Transmission]]="PDK",1,0)</f>
        <v>0</v>
      </c>
      <c r="X3942" t="s">
        <v>22</v>
      </c>
      <c r="Y3942">
        <f>IF(porsche_data[[#This Row],[Drive]]="Rear drive",0,1)</f>
        <v>0</v>
      </c>
      <c r="Z3942" t="s">
        <v>23</v>
      </c>
      <c r="AA3942" t="s">
        <v>24</v>
      </c>
      <c r="AB3942">
        <f>IF(OR(porsche_data[[#This Row],[Interior Color]]="Black",porsche_data[[#This Row],[Interior Color]]="Beige",porsche_data[[#This Row],[Interior Color]]="Brown",porsche_data[[#This Row],[Interior Color]]="Grey"),0,1)</f>
        <v>0</v>
      </c>
      <c r="AC3942" t="s">
        <v>24</v>
      </c>
      <c r="AD39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43" spans="1:30" hidden="1" x14ac:dyDescent="0.2">
      <c r="A3943" t="s">
        <v>25</v>
      </c>
      <c r="C3943" t="e">
        <f>ABS((porsche_data[[#This Row],[Price]]-#REF!)/#REF!)</f>
        <v>#REF!</v>
      </c>
      <c r="D3943" t="s">
        <v>25</v>
      </c>
      <c r="E3943" t="s">
        <v>25</v>
      </c>
      <c r="F3943">
        <f>IF(OR(ISNUMBER(SEARCH(" 4S",porsche_data[[#This Row],[Model]])), ISNUMBER(SEARCH(" S",porsche_data[[#This Row],[Model]]))),1,0)</f>
        <v>0</v>
      </c>
      <c r="G3943">
        <f>IF(ISNUMBER(SEARCH("Turbo",porsche_data[[#This Row],[Model]])),1,0)</f>
        <v>0</v>
      </c>
      <c r="H3943">
        <f>IF(ISNUMBER(SEARCH("GT",porsche_data[[#This Row],[Model]])),1,0)</f>
        <v>0</v>
      </c>
      <c r="I3943">
        <f>IF(ISNUMBER(SEARCH("RS",porsche_data[[#This Row],[Model]])),1,0)</f>
        <v>0</v>
      </c>
      <c r="J3943">
        <f>IF(ISNUMBER(SEARCH("Targa",porsche_data[[#This Row],[Body]])),1,0)</f>
        <v>0</v>
      </c>
      <c r="K3943">
        <f>IF(ISNUMBER(SEARCH("Cabriolet",porsche_data[[#This Row],[Body]])),1,0)</f>
        <v>0</v>
      </c>
      <c r="L3943" t="s">
        <v>25</v>
      </c>
      <c r="N3943" t="s">
        <v>25</v>
      </c>
      <c r="O3943" t="str">
        <f>IF(ISNUMBER(SEARCH("km",porsche_data[[#This Row],[Mileage0]])),porsche_data[[#This Row],[Mileage0]],"")</f>
        <v/>
      </c>
      <c r="P3943" t="s">
        <v>25</v>
      </c>
      <c r="R3943" t="s">
        <v>25</v>
      </c>
      <c r="T3943" t="s">
        <v>25</v>
      </c>
      <c r="U3943" t="s">
        <v>25</v>
      </c>
      <c r="V3943">
        <f>IF(porsche_data[[#This Row],[Transmission]]="Automatic",1,0)</f>
        <v>0</v>
      </c>
      <c r="W3943">
        <f>IF(porsche_data[[#This Row],[Transmission]]="PDK",1,0)</f>
        <v>0</v>
      </c>
      <c r="X3943" t="s">
        <v>25</v>
      </c>
      <c r="Y3943">
        <f>IF(porsche_data[[#This Row],[Drive]]="Rear drive",0,1)</f>
        <v>1</v>
      </c>
      <c r="Z3943" t="s">
        <v>25</v>
      </c>
      <c r="AA3943" t="s">
        <v>25</v>
      </c>
      <c r="AB3943">
        <f>IF(OR(porsche_data[[#This Row],[Interior Color]]="Black",porsche_data[[#This Row],[Interior Color]]="Beige",porsche_data[[#This Row],[Interior Color]]="Brown",porsche_data[[#This Row],[Interior Color]]="Grey"),0,1)</f>
        <v>1</v>
      </c>
      <c r="AC3943" t="s">
        <v>25</v>
      </c>
      <c r="AD39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44" spans="1:30" x14ac:dyDescent="0.2">
      <c r="A3944" t="s">
        <v>1688</v>
      </c>
      <c r="B3944">
        <v>59890</v>
      </c>
      <c r="C3944">
        <f>ABS((porsche_data[[#This Row],[Price]]-AVERAGE(B3876:B8331))/_xlfn.STDEV.P(B3876:B8331))</f>
        <v>1.0643094898464087</v>
      </c>
      <c r="D3944" t="s">
        <v>298</v>
      </c>
      <c r="E3944" t="s">
        <v>407</v>
      </c>
      <c r="F3944">
        <f>IF(OR(ISNUMBER(SEARCH(" 4S",porsche_data[[#This Row],[Model]])), ISNUMBER(SEARCH(" S",porsche_data[[#This Row],[Model]]))),1,0)</f>
        <v>1</v>
      </c>
      <c r="G3944">
        <f>IF(ISNUMBER(SEARCH("Turbo",porsche_data[[#This Row],[Model]])),1,0)</f>
        <v>0</v>
      </c>
      <c r="H3944">
        <f>IF(ISNUMBER(SEARCH("GT",porsche_data[[#This Row],[Model]])),1,0)</f>
        <v>0</v>
      </c>
      <c r="I3944">
        <f>IF(ISNUMBER(SEARCH("RS",porsche_data[[#This Row],[Model]])),1,0)</f>
        <v>0</v>
      </c>
      <c r="J3944">
        <f>IF(ISNUMBER(SEARCH("Targa",porsche_data[[#This Row],[Body]])),1,0)</f>
        <v>0</v>
      </c>
      <c r="K3944">
        <f>IF(ISNUMBER(SEARCH("Cabriolet",porsche_data[[#This Row],[Body]])),1,0)</f>
        <v>1</v>
      </c>
      <c r="L3944" t="s">
        <v>16</v>
      </c>
      <c r="M3944">
        <v>997</v>
      </c>
      <c r="N3944" t="s">
        <v>1689</v>
      </c>
      <c r="O3944" s="3">
        <f>1*(LEFT(porsche_data[[#This Row],[Mileage0]],FIND(" ",porsche_data[[#This Row],[Mileage0]])-1))</f>
        <v>87863</v>
      </c>
      <c r="P3944" t="s">
        <v>297</v>
      </c>
      <c r="Q3944">
        <v>355</v>
      </c>
      <c r="R3944" t="s">
        <v>88</v>
      </c>
      <c r="S3944">
        <f>1*(LEFT(porsche_data[[#This Row],[Cylinder Capacity]],FIND(" ",porsche_data[[#This Row],[Cylinder Capacity]])-1))</f>
        <v>3.8</v>
      </c>
      <c r="T3944" t="s">
        <v>20</v>
      </c>
      <c r="U3944" t="s">
        <v>53</v>
      </c>
      <c r="V3944">
        <f>IF(porsche_data[[#This Row],[Transmission]]="Automatic",1,0)</f>
        <v>1</v>
      </c>
      <c r="W3944">
        <f>IF(porsche_data[[#This Row],[Transmission]]="PDK",1,0)</f>
        <v>0</v>
      </c>
      <c r="X3944" t="s">
        <v>22</v>
      </c>
      <c r="Y3944">
        <f>IF(porsche_data[[#This Row],[Drive]]="Rear drive",0,1)</f>
        <v>0</v>
      </c>
      <c r="Z3944" t="s">
        <v>23</v>
      </c>
      <c r="AA3944" t="s">
        <v>250</v>
      </c>
      <c r="AB3944">
        <f>IF(OR(porsche_data[[#This Row],[Interior Color]]="Black",porsche_data[[#This Row],[Interior Color]]="Beige",porsche_data[[#This Row],[Interior Color]]="Brown",porsche_data[[#This Row],[Interior Color]]="Grey"),0,1)</f>
        <v>0</v>
      </c>
      <c r="AC3944" t="s">
        <v>99</v>
      </c>
      <c r="AD39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45" spans="1:30" hidden="1" x14ac:dyDescent="0.2">
      <c r="A3945" t="s">
        <v>25</v>
      </c>
      <c r="C3945" t="e">
        <f>ABS((porsche_data[[#This Row],[Price]]-#REF!)/#REF!)</f>
        <v>#REF!</v>
      </c>
      <c r="D3945" t="s">
        <v>215</v>
      </c>
      <c r="E3945" t="s">
        <v>149</v>
      </c>
      <c r="F3945">
        <f>IF(OR(ISNUMBER(SEARCH(" 4S",porsche_data[[#This Row],[Model]])), ISNUMBER(SEARCH(" S",porsche_data[[#This Row],[Model]]))),1,0)</f>
        <v>0</v>
      </c>
      <c r="G3945">
        <f>IF(ISNUMBER(SEARCH("Turbo",porsche_data[[#This Row],[Model]])),1,0)</f>
        <v>1</v>
      </c>
      <c r="H3945">
        <f>IF(ISNUMBER(SEARCH("GT",porsche_data[[#This Row],[Model]])),1,0)</f>
        <v>0</v>
      </c>
      <c r="I3945">
        <f>IF(ISNUMBER(SEARCH("RS",porsche_data[[#This Row],[Model]])),1,0)</f>
        <v>0</v>
      </c>
      <c r="J3945">
        <f>IF(ISNUMBER(SEARCH("Targa",porsche_data[[#This Row],[Body]])),1,0)</f>
        <v>0</v>
      </c>
      <c r="K3945">
        <f>IF(ISNUMBER(SEARCH("Cabriolet",porsche_data[[#This Row],[Body]])),1,0)</f>
        <v>0</v>
      </c>
      <c r="L3945" t="s">
        <v>44</v>
      </c>
      <c r="N3945" t="s">
        <v>4895</v>
      </c>
      <c r="O3945" t="str">
        <f>IF(ISNUMBER(SEARCH("km",porsche_data[[#This Row],[Mileage0]])),porsche_data[[#This Row],[Mileage0]],"")</f>
        <v/>
      </c>
      <c r="P3945" t="s">
        <v>141</v>
      </c>
      <c r="R3945" t="s">
        <v>88</v>
      </c>
      <c r="T3945" t="s">
        <v>232</v>
      </c>
      <c r="U3945" t="s">
        <v>31</v>
      </c>
      <c r="V3945">
        <f>IF(porsche_data[[#This Row],[Transmission]]="Automatic",1,0)</f>
        <v>0</v>
      </c>
      <c r="W3945">
        <f>IF(porsche_data[[#This Row],[Transmission]]="PDK",1,0)</f>
        <v>1</v>
      </c>
      <c r="X3945" t="s">
        <v>46</v>
      </c>
      <c r="Y3945">
        <f>IF(porsche_data[[#This Row],[Drive]]="Rear drive",0,1)</f>
        <v>1</v>
      </c>
      <c r="Z3945" t="s">
        <v>23</v>
      </c>
      <c r="AA3945" t="s">
        <v>24</v>
      </c>
      <c r="AB3945">
        <f>IF(OR(porsche_data[[#This Row],[Interior Color]]="Black",porsche_data[[#This Row],[Interior Color]]="Beige",porsche_data[[#This Row],[Interior Color]]="Brown",porsche_data[[#This Row],[Interior Color]]="Grey"),0,1)</f>
        <v>0</v>
      </c>
      <c r="AC3945" t="s">
        <v>24</v>
      </c>
      <c r="AD39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46" spans="1:30" hidden="1" x14ac:dyDescent="0.2">
      <c r="A3946" t="s">
        <v>25</v>
      </c>
      <c r="C3946" t="e">
        <f>ABS((porsche_data[[#This Row],[Price]]-#REF!)/#REF!)</f>
        <v>#REF!</v>
      </c>
      <c r="D3946" t="s">
        <v>49</v>
      </c>
      <c r="E3946" t="s">
        <v>1364</v>
      </c>
      <c r="F3946">
        <f>IF(OR(ISNUMBER(SEARCH(" 4S",porsche_data[[#This Row],[Model]])), ISNUMBER(SEARCH(" S",porsche_data[[#This Row],[Model]]))),1,0)</f>
        <v>0</v>
      </c>
      <c r="G3946">
        <f>IF(ISNUMBER(SEARCH("Turbo",porsche_data[[#This Row],[Model]])),1,0)</f>
        <v>0</v>
      </c>
      <c r="H3946">
        <f>IF(ISNUMBER(SEARCH("GT",porsche_data[[#This Row],[Model]])),1,0)</f>
        <v>1</v>
      </c>
      <c r="I3946">
        <f>IF(ISNUMBER(SEARCH("RS",porsche_data[[#This Row],[Model]])),1,0)</f>
        <v>0</v>
      </c>
      <c r="J3946">
        <f>IF(ISNUMBER(SEARCH("Targa",porsche_data[[#This Row],[Body]])),1,0)</f>
        <v>0</v>
      </c>
      <c r="K3946">
        <f>IF(ISNUMBER(SEARCH("Cabriolet",porsche_data[[#This Row],[Body]])),1,0)</f>
        <v>0</v>
      </c>
      <c r="L3946" t="s">
        <v>44</v>
      </c>
      <c r="N3946" t="s">
        <v>4896</v>
      </c>
      <c r="O3946" t="str">
        <f>IF(ISNUMBER(SEARCH("km",porsche_data[[#This Row],[Mileage0]])),porsche_data[[#This Row],[Mileage0]],"")</f>
        <v>104153 km</v>
      </c>
      <c r="P3946" t="s">
        <v>796</v>
      </c>
      <c r="R3946" t="s">
        <v>19</v>
      </c>
      <c r="T3946" t="s">
        <v>20</v>
      </c>
      <c r="U3946" t="s">
        <v>21</v>
      </c>
      <c r="V3946">
        <f>IF(porsche_data[[#This Row],[Transmission]]="Automatic",1,0)</f>
        <v>0</v>
      </c>
      <c r="W3946">
        <f>IF(porsche_data[[#This Row],[Transmission]]="PDK",1,0)</f>
        <v>0</v>
      </c>
      <c r="X3946" t="s">
        <v>22</v>
      </c>
      <c r="Y3946">
        <f>IF(porsche_data[[#This Row],[Drive]]="Rear drive",0,1)</f>
        <v>0</v>
      </c>
      <c r="Z3946" t="s">
        <v>23</v>
      </c>
      <c r="AA3946" t="s">
        <v>24</v>
      </c>
      <c r="AB3946">
        <f>IF(OR(porsche_data[[#This Row],[Interior Color]]="Black",porsche_data[[#This Row],[Interior Color]]="Beige",porsche_data[[#This Row],[Interior Color]]="Brown",porsche_data[[#This Row],[Interior Color]]="Grey"),0,1)</f>
        <v>0</v>
      </c>
      <c r="AC3946" t="s">
        <v>99</v>
      </c>
      <c r="AD39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47" spans="1:30" x14ac:dyDescent="0.2">
      <c r="A3947" t="s">
        <v>3525</v>
      </c>
      <c r="B3947">
        <v>59800</v>
      </c>
      <c r="C3947">
        <f>ABS((porsche_data[[#This Row],[Price]]-AVERAGE(B3879:B8334))/_xlfn.STDEV.P(B3879:B8334))</f>
        <v>1.062898676533609</v>
      </c>
      <c r="D3947" t="s">
        <v>504</v>
      </c>
      <c r="E3947" t="s">
        <v>505</v>
      </c>
      <c r="F3947">
        <f>IF(OR(ISNUMBER(SEARCH(" 4S",porsche_data[[#This Row],[Model]])), ISNUMBER(SEARCH(" S",porsche_data[[#This Row],[Model]]))),1,0)</f>
        <v>0</v>
      </c>
      <c r="G3947">
        <f>IF(ISNUMBER(SEARCH("Turbo",porsche_data[[#This Row],[Model]])),1,0)</f>
        <v>0</v>
      </c>
      <c r="H3947">
        <f>IF(ISNUMBER(SEARCH("GT",porsche_data[[#This Row],[Model]])),1,0)</f>
        <v>0</v>
      </c>
      <c r="I3947">
        <f>IF(ISNUMBER(SEARCH("RS",porsche_data[[#This Row],[Model]])),1,0)</f>
        <v>0</v>
      </c>
      <c r="J3947">
        <f>IF(ISNUMBER(SEARCH("Targa",porsche_data[[#This Row],[Body]])),1,0)</f>
        <v>0</v>
      </c>
      <c r="K3947">
        <f>IF(ISNUMBER(SEARCH("Cabriolet",porsche_data[[#This Row],[Body]])),1,0)</f>
        <v>1</v>
      </c>
      <c r="L3947" t="s">
        <v>16</v>
      </c>
      <c r="M3947">
        <v>911</v>
      </c>
      <c r="N3947" t="s">
        <v>3526</v>
      </c>
      <c r="O3947" s="3">
        <f>1*(LEFT(porsche_data[[#This Row],[Mileage0]],FIND(" ",porsche_data[[#This Row],[Mileage0]])-1))</f>
        <v>225807</v>
      </c>
      <c r="P3947" t="s">
        <v>378</v>
      </c>
      <c r="Q3947">
        <v>218</v>
      </c>
      <c r="R3947" t="s">
        <v>60</v>
      </c>
      <c r="S3947">
        <f>1*(LEFT(porsche_data[[#This Row],[Cylinder Capacity]],FIND(" ",porsche_data[[#This Row],[Cylinder Capacity]])-1))</f>
        <v>3.2</v>
      </c>
      <c r="T3947" t="s">
        <v>20</v>
      </c>
      <c r="U3947" t="s">
        <v>21</v>
      </c>
      <c r="V3947">
        <f>IF(porsche_data[[#This Row],[Transmission]]="Automatic",1,0)</f>
        <v>0</v>
      </c>
      <c r="W3947">
        <f>IF(porsche_data[[#This Row],[Transmission]]="PDK",1,0)</f>
        <v>0</v>
      </c>
      <c r="X3947" t="s">
        <v>22</v>
      </c>
      <c r="Y3947">
        <f>IF(porsche_data[[#This Row],[Drive]]="Rear drive",0,1)</f>
        <v>0</v>
      </c>
      <c r="Z3947" t="s">
        <v>23</v>
      </c>
      <c r="AA3947" t="s">
        <v>24</v>
      </c>
      <c r="AB3947">
        <f>IF(OR(porsche_data[[#This Row],[Interior Color]]="Black",porsche_data[[#This Row],[Interior Color]]="Beige",porsche_data[[#This Row],[Interior Color]]="Brown",porsche_data[[#This Row],[Interior Color]]="Grey"),0,1)</f>
        <v>0</v>
      </c>
      <c r="AC3947" t="s">
        <v>61</v>
      </c>
      <c r="AD39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48" spans="1:30" x14ac:dyDescent="0.2">
      <c r="A3948" t="s">
        <v>968</v>
      </c>
      <c r="B3948">
        <v>59500</v>
      </c>
      <c r="C3948">
        <f>ABS((porsche_data[[#This Row],[Price]]-AVERAGE(B3880:B8335))/_xlfn.STDEV.P(B3880:B8335))</f>
        <v>1.0306687207949299</v>
      </c>
      <c r="D3948" t="s">
        <v>324</v>
      </c>
      <c r="E3948" t="s">
        <v>325</v>
      </c>
      <c r="F3948">
        <f>IF(OR(ISNUMBER(SEARCH(" 4S",porsche_data[[#This Row],[Model]])), ISNUMBER(SEARCH(" S",porsche_data[[#This Row],[Model]]))),1,0)</f>
        <v>0</v>
      </c>
      <c r="G3948">
        <f>IF(ISNUMBER(SEARCH("Turbo",porsche_data[[#This Row],[Model]])),1,0)</f>
        <v>0</v>
      </c>
      <c r="H3948">
        <f>IF(ISNUMBER(SEARCH("GT",porsche_data[[#This Row],[Model]])),1,0)</f>
        <v>0</v>
      </c>
      <c r="I3948">
        <f>IF(ISNUMBER(SEARCH("RS",porsche_data[[#This Row],[Model]])),1,0)</f>
        <v>0</v>
      </c>
      <c r="J3948">
        <f>IF(ISNUMBER(SEARCH("Targa",porsche_data[[#This Row],[Body]])),1,0)</f>
        <v>0</v>
      </c>
      <c r="K3948">
        <f>IF(ISNUMBER(SEARCH("Cabriolet",porsche_data[[#This Row],[Body]])),1,0)</f>
        <v>0</v>
      </c>
      <c r="L3948" t="s">
        <v>44</v>
      </c>
      <c r="M3948">
        <v>997</v>
      </c>
      <c r="N3948" t="s">
        <v>98</v>
      </c>
      <c r="O3948" s="3">
        <f>1*(LEFT(porsche_data[[#This Row],[Mileage0]],FIND(" ",porsche_data[[#This Row],[Mileage0]])-1))</f>
        <v>64000</v>
      </c>
      <c r="P3948" t="s">
        <v>327</v>
      </c>
      <c r="Q3948">
        <v>325</v>
      </c>
      <c r="R3948" t="s">
        <v>19</v>
      </c>
      <c r="S3948">
        <f>1*(LEFT(porsche_data[[#This Row],[Cylinder Capacity]],FIND(" ",porsche_data[[#This Row],[Cylinder Capacity]])-1))</f>
        <v>3.6</v>
      </c>
      <c r="T3948" t="s">
        <v>20</v>
      </c>
      <c r="U3948" t="s">
        <v>53</v>
      </c>
      <c r="V3948">
        <f>IF(porsche_data[[#This Row],[Transmission]]="Automatic",1,0)</f>
        <v>1</v>
      </c>
      <c r="W3948">
        <f>IF(porsche_data[[#This Row],[Transmission]]="PDK",1,0)</f>
        <v>0</v>
      </c>
      <c r="X3948" t="s">
        <v>22</v>
      </c>
      <c r="Y3948">
        <f>IF(porsche_data[[#This Row],[Drive]]="Rear drive",0,1)</f>
        <v>0</v>
      </c>
      <c r="Z3948" t="s">
        <v>23</v>
      </c>
      <c r="AA3948" t="s">
        <v>24</v>
      </c>
      <c r="AB3948">
        <f>IF(OR(porsche_data[[#This Row],[Interior Color]]="Black",porsche_data[[#This Row],[Interior Color]]="Beige",porsche_data[[#This Row],[Interior Color]]="Brown",porsche_data[[#This Row],[Interior Color]]="Grey"),0,1)</f>
        <v>0</v>
      </c>
      <c r="AC3948" t="s">
        <v>24</v>
      </c>
      <c r="AD39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49" spans="1:30" hidden="1" x14ac:dyDescent="0.2">
      <c r="A3949" t="s">
        <v>25</v>
      </c>
      <c r="C3949" t="e">
        <f>ABS((porsche_data[[#This Row],[Price]]-#REF!)/#REF!)</f>
        <v>#REF!</v>
      </c>
      <c r="D3949" t="s">
        <v>25</v>
      </c>
      <c r="E3949" t="s">
        <v>25</v>
      </c>
      <c r="F3949">
        <f>IF(OR(ISNUMBER(SEARCH(" 4S",porsche_data[[#This Row],[Model]])), ISNUMBER(SEARCH(" S",porsche_data[[#This Row],[Model]]))),1,0)</f>
        <v>0</v>
      </c>
      <c r="G3949">
        <f>IF(ISNUMBER(SEARCH("Turbo",porsche_data[[#This Row],[Model]])),1,0)</f>
        <v>0</v>
      </c>
      <c r="H3949">
        <f>IF(ISNUMBER(SEARCH("GT",porsche_data[[#This Row],[Model]])),1,0)</f>
        <v>0</v>
      </c>
      <c r="I3949">
        <f>IF(ISNUMBER(SEARCH("RS",porsche_data[[#This Row],[Model]])),1,0)</f>
        <v>0</v>
      </c>
      <c r="J3949">
        <f>IF(ISNUMBER(SEARCH("Targa",porsche_data[[#This Row],[Body]])),1,0)</f>
        <v>0</v>
      </c>
      <c r="K3949">
        <f>IF(ISNUMBER(SEARCH("Cabriolet",porsche_data[[#This Row],[Body]])),1,0)</f>
        <v>0</v>
      </c>
      <c r="L3949" t="s">
        <v>25</v>
      </c>
      <c r="N3949" t="s">
        <v>25</v>
      </c>
      <c r="O3949" t="str">
        <f>IF(ISNUMBER(SEARCH("km",porsche_data[[#This Row],[Mileage0]])),porsche_data[[#This Row],[Mileage0]],"")</f>
        <v/>
      </c>
      <c r="P3949" t="s">
        <v>25</v>
      </c>
      <c r="R3949" t="s">
        <v>25</v>
      </c>
      <c r="T3949" t="s">
        <v>25</v>
      </c>
      <c r="U3949" t="s">
        <v>25</v>
      </c>
      <c r="V3949">
        <f>IF(porsche_data[[#This Row],[Transmission]]="Automatic",1,0)</f>
        <v>0</v>
      </c>
      <c r="W3949">
        <f>IF(porsche_data[[#This Row],[Transmission]]="PDK",1,0)</f>
        <v>0</v>
      </c>
      <c r="X3949" t="s">
        <v>25</v>
      </c>
      <c r="Y3949">
        <f>IF(porsche_data[[#This Row],[Drive]]="Rear drive",0,1)</f>
        <v>1</v>
      </c>
      <c r="Z3949" t="s">
        <v>25</v>
      </c>
      <c r="AA3949" t="s">
        <v>25</v>
      </c>
      <c r="AB3949">
        <f>IF(OR(porsche_data[[#This Row],[Interior Color]]="Black",porsche_data[[#This Row],[Interior Color]]="Beige",porsche_data[[#This Row],[Interior Color]]="Brown",porsche_data[[#This Row],[Interior Color]]="Grey"),0,1)</f>
        <v>1</v>
      </c>
      <c r="AC3949" t="s">
        <v>25</v>
      </c>
      <c r="AD39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50" spans="1:30" x14ac:dyDescent="0.2">
      <c r="A3950" t="s">
        <v>968</v>
      </c>
      <c r="B3950">
        <v>59500</v>
      </c>
      <c r="C3950">
        <f>ABS((porsche_data[[#This Row],[Price]]-AVERAGE(B3882:B8337))/_xlfn.STDEV.P(B3882:B8337))</f>
        <v>1.0306687207949299</v>
      </c>
      <c r="D3950" t="s">
        <v>143</v>
      </c>
      <c r="E3950" t="s">
        <v>407</v>
      </c>
      <c r="F3950">
        <f>IF(OR(ISNUMBER(SEARCH(" 4S",porsche_data[[#This Row],[Model]])), ISNUMBER(SEARCH(" S",porsche_data[[#This Row],[Model]]))),1,0)</f>
        <v>1</v>
      </c>
      <c r="G3950">
        <f>IF(ISNUMBER(SEARCH("Turbo",porsche_data[[#This Row],[Model]])),1,0)</f>
        <v>0</v>
      </c>
      <c r="H3950">
        <f>IF(ISNUMBER(SEARCH("GT",porsche_data[[#This Row],[Model]])),1,0)</f>
        <v>0</v>
      </c>
      <c r="I3950">
        <f>IF(ISNUMBER(SEARCH("RS",porsche_data[[#This Row],[Model]])),1,0)</f>
        <v>0</v>
      </c>
      <c r="J3950">
        <f>IF(ISNUMBER(SEARCH("Targa",porsche_data[[#This Row],[Body]])),1,0)</f>
        <v>0</v>
      </c>
      <c r="K3950">
        <f>IF(ISNUMBER(SEARCH("Cabriolet",porsche_data[[#This Row],[Body]])),1,0)</f>
        <v>1</v>
      </c>
      <c r="L3950" t="s">
        <v>16</v>
      </c>
      <c r="M3950">
        <v>997</v>
      </c>
      <c r="N3950" t="s">
        <v>3094</v>
      </c>
      <c r="O3950" s="3">
        <f>1*(LEFT(porsche_data[[#This Row],[Mileage0]],FIND(" ",porsche_data[[#This Row],[Mileage0]])-1))</f>
        <v>162047</v>
      </c>
      <c r="P3950" t="s">
        <v>297</v>
      </c>
      <c r="Q3950">
        <v>355</v>
      </c>
      <c r="R3950" t="s">
        <v>88</v>
      </c>
      <c r="S3950">
        <f>1*(LEFT(porsche_data[[#This Row],[Cylinder Capacity]],FIND(" ",porsche_data[[#This Row],[Cylinder Capacity]])-1))</f>
        <v>3.8</v>
      </c>
      <c r="T3950" t="s">
        <v>20</v>
      </c>
      <c r="U3950" t="s">
        <v>21</v>
      </c>
      <c r="V3950">
        <f>IF(porsche_data[[#This Row],[Transmission]]="Automatic",1,0)</f>
        <v>0</v>
      </c>
      <c r="W3950">
        <f>IF(porsche_data[[#This Row],[Transmission]]="PDK",1,0)</f>
        <v>0</v>
      </c>
      <c r="X3950" t="s">
        <v>22</v>
      </c>
      <c r="Y3950">
        <f>IF(porsche_data[[#This Row],[Drive]]="Rear drive",0,1)</f>
        <v>0</v>
      </c>
      <c r="Z3950" t="s">
        <v>23</v>
      </c>
      <c r="AA3950" t="s">
        <v>308</v>
      </c>
      <c r="AB3950">
        <f>IF(OR(porsche_data[[#This Row],[Interior Color]]="Black",porsche_data[[#This Row],[Interior Color]]="Beige",porsche_data[[#This Row],[Interior Color]]="Brown",porsche_data[[#This Row],[Interior Color]]="Grey"),0,1)</f>
        <v>1</v>
      </c>
      <c r="AC3950" t="s">
        <v>54</v>
      </c>
      <c r="AD39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51" spans="1:30" x14ac:dyDescent="0.2">
      <c r="A3951" t="s">
        <v>5153</v>
      </c>
      <c r="B3951">
        <v>58996</v>
      </c>
      <c r="C3951">
        <f>ABS((porsche_data[[#This Row],[Price]]-AVERAGE(B3883:B8338))/_xlfn.STDEV.P(B3883:B8338))</f>
        <v>0.97652239515394923</v>
      </c>
      <c r="D3951" t="s">
        <v>446</v>
      </c>
      <c r="E3951" t="s">
        <v>478</v>
      </c>
      <c r="F3951">
        <f>IF(OR(ISNUMBER(SEARCH(" 4S",porsche_data[[#This Row],[Model]])), ISNUMBER(SEARCH(" S",porsche_data[[#This Row],[Model]]))),1,0)</f>
        <v>1</v>
      </c>
      <c r="G3951">
        <f>IF(ISNUMBER(SEARCH("Turbo",porsche_data[[#This Row],[Model]])),1,0)</f>
        <v>0</v>
      </c>
      <c r="H3951">
        <f>IF(ISNUMBER(SEARCH("GT",porsche_data[[#This Row],[Model]])),1,0)</f>
        <v>0</v>
      </c>
      <c r="I3951">
        <f>IF(ISNUMBER(SEARCH("RS",porsche_data[[#This Row],[Model]])),1,0)</f>
        <v>0</v>
      </c>
      <c r="J3951">
        <f>IF(ISNUMBER(SEARCH("Targa",porsche_data[[#This Row],[Body]])),1,0)</f>
        <v>0</v>
      </c>
      <c r="K3951">
        <f>IF(ISNUMBER(SEARCH("Cabriolet",porsche_data[[#This Row],[Body]])),1,0)</f>
        <v>0</v>
      </c>
      <c r="L3951" t="s">
        <v>44</v>
      </c>
      <c r="M3951">
        <v>996</v>
      </c>
      <c r="N3951" t="s">
        <v>5154</v>
      </c>
      <c r="O3951" s="3">
        <f>1*(LEFT(porsche_data[[#This Row],[Mileage0]],FIND(" ",porsche_data[[#This Row],[Mileage0]])-1))</f>
        <v>52800</v>
      </c>
      <c r="P3951" t="s">
        <v>289</v>
      </c>
      <c r="Q3951">
        <v>320</v>
      </c>
      <c r="R3951" t="s">
        <v>19</v>
      </c>
      <c r="S3951">
        <f>1*(LEFT(porsche_data[[#This Row],[Cylinder Capacity]],FIND(" ",porsche_data[[#This Row],[Cylinder Capacity]])-1))</f>
        <v>3.6</v>
      </c>
      <c r="T3951" t="s">
        <v>20</v>
      </c>
      <c r="U3951" t="s">
        <v>53</v>
      </c>
      <c r="V3951">
        <f>IF(porsche_data[[#This Row],[Transmission]]="Automatic",1,0)</f>
        <v>1</v>
      </c>
      <c r="W3951">
        <f>IF(porsche_data[[#This Row],[Transmission]]="PDK",1,0)</f>
        <v>0</v>
      </c>
      <c r="X3951" t="s">
        <v>46</v>
      </c>
      <c r="Y3951">
        <f>IF(porsche_data[[#This Row],[Drive]]="Rear drive",0,1)</f>
        <v>1</v>
      </c>
      <c r="Z3951" t="s">
        <v>23</v>
      </c>
      <c r="AA3951" t="s">
        <v>61</v>
      </c>
      <c r="AB3951">
        <f>IF(OR(porsche_data[[#This Row],[Interior Color]]="Black",porsche_data[[#This Row],[Interior Color]]="Beige",porsche_data[[#This Row],[Interior Color]]="Brown",porsche_data[[#This Row],[Interior Color]]="Grey"),0,1)</f>
        <v>1</v>
      </c>
      <c r="AC3951" t="s">
        <v>61</v>
      </c>
      <c r="AD39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52" spans="1:30" x14ac:dyDescent="0.2">
      <c r="A3952" t="s">
        <v>228</v>
      </c>
      <c r="B3952">
        <v>58900</v>
      </c>
      <c r="C3952">
        <f>ABS((porsche_data[[#This Row],[Price]]-AVERAGE(B3884:B8339))/_xlfn.STDEV.P(B3884:B8339))</f>
        <v>0.96620880931757192</v>
      </c>
      <c r="D3952" t="s">
        <v>446</v>
      </c>
      <c r="E3952" t="s">
        <v>478</v>
      </c>
      <c r="F3952">
        <f>IF(OR(ISNUMBER(SEARCH(" 4S",porsche_data[[#This Row],[Model]])), ISNUMBER(SEARCH(" S",porsche_data[[#This Row],[Model]]))),1,0)</f>
        <v>1</v>
      </c>
      <c r="G3952">
        <f>IF(ISNUMBER(SEARCH("Turbo",porsche_data[[#This Row],[Model]])),1,0)</f>
        <v>0</v>
      </c>
      <c r="H3952">
        <f>IF(ISNUMBER(SEARCH("GT",porsche_data[[#This Row],[Model]])),1,0)</f>
        <v>0</v>
      </c>
      <c r="I3952">
        <f>IF(ISNUMBER(SEARCH("RS",porsche_data[[#This Row],[Model]])),1,0)</f>
        <v>0</v>
      </c>
      <c r="J3952">
        <f>IF(ISNUMBER(SEARCH("Targa",porsche_data[[#This Row],[Body]])),1,0)</f>
        <v>0</v>
      </c>
      <c r="K3952">
        <f>IF(ISNUMBER(SEARCH("Cabriolet",porsche_data[[#This Row],[Body]])),1,0)</f>
        <v>0</v>
      </c>
      <c r="L3952" t="s">
        <v>44</v>
      </c>
      <c r="M3952">
        <v>996</v>
      </c>
      <c r="N3952" t="s">
        <v>479</v>
      </c>
      <c r="O3952" s="3">
        <f>1*(LEFT(porsche_data[[#This Row],[Mileage0]],FIND(" ",porsche_data[[#This Row],[Mileage0]])-1))</f>
        <v>83000</v>
      </c>
      <c r="P3952" t="s">
        <v>289</v>
      </c>
      <c r="Q3952">
        <v>320</v>
      </c>
      <c r="R3952" t="s">
        <v>19</v>
      </c>
      <c r="S3952">
        <f>1*(LEFT(porsche_data[[#This Row],[Cylinder Capacity]],FIND(" ",porsche_data[[#This Row],[Cylinder Capacity]])-1))</f>
        <v>3.6</v>
      </c>
      <c r="T3952" t="s">
        <v>20</v>
      </c>
      <c r="U3952" t="s">
        <v>21</v>
      </c>
      <c r="V3952">
        <f>IF(porsche_data[[#This Row],[Transmission]]="Automatic",1,0)</f>
        <v>0</v>
      </c>
      <c r="W3952">
        <f>IF(porsche_data[[#This Row],[Transmission]]="PDK",1,0)</f>
        <v>0</v>
      </c>
      <c r="X3952" t="s">
        <v>46</v>
      </c>
      <c r="Y3952">
        <f>IF(porsche_data[[#This Row],[Drive]]="Rear drive",0,1)</f>
        <v>1</v>
      </c>
      <c r="Z3952" t="s">
        <v>23</v>
      </c>
      <c r="AA3952" t="s">
        <v>24</v>
      </c>
      <c r="AB3952">
        <f>IF(OR(porsche_data[[#This Row],[Interior Color]]="Black",porsche_data[[#This Row],[Interior Color]]="Beige",porsche_data[[#This Row],[Interior Color]]="Brown",porsche_data[[#This Row],[Interior Color]]="Grey"),0,1)</f>
        <v>0</v>
      </c>
      <c r="AC3952" t="s">
        <v>24</v>
      </c>
      <c r="AD39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53" spans="1:30" hidden="1" x14ac:dyDescent="0.2">
      <c r="A3953" t="s">
        <v>1862</v>
      </c>
      <c r="C3953" t="e">
        <f>ABS((porsche_data[[#This Row],[Price]]-#REF!)/#REF!)</f>
        <v>#REF!</v>
      </c>
      <c r="D3953" t="s">
        <v>101</v>
      </c>
      <c r="E3953" t="s">
        <v>15</v>
      </c>
      <c r="F3953">
        <f>IF(OR(ISNUMBER(SEARCH(" 4S",porsche_data[[#This Row],[Model]])), ISNUMBER(SEARCH(" S",porsche_data[[#This Row],[Model]]))),1,0)</f>
        <v>1</v>
      </c>
      <c r="G3953">
        <f>IF(ISNUMBER(SEARCH("Turbo",porsche_data[[#This Row],[Model]])),1,0)</f>
        <v>0</v>
      </c>
      <c r="H3953">
        <f>IF(ISNUMBER(SEARCH("GT",porsche_data[[#This Row],[Model]])),1,0)</f>
        <v>0</v>
      </c>
      <c r="I3953">
        <f>IF(ISNUMBER(SEARCH("RS",porsche_data[[#This Row],[Model]])),1,0)</f>
        <v>0</v>
      </c>
      <c r="J3953">
        <f>IF(ISNUMBER(SEARCH("Targa",porsche_data[[#This Row],[Body]])),1,0)</f>
        <v>0</v>
      </c>
      <c r="K3953">
        <f>IF(ISNUMBER(SEARCH("Cabriolet",porsche_data[[#This Row],[Body]])),1,0)</f>
        <v>1</v>
      </c>
      <c r="L3953" t="s">
        <v>16</v>
      </c>
      <c r="N3953" t="s">
        <v>4901</v>
      </c>
      <c r="O3953" t="str">
        <f>IF(ISNUMBER(SEARCH("km",porsche_data[[#This Row],[Mileage0]])),porsche_data[[#This Row],[Mileage0]],"")</f>
        <v/>
      </c>
      <c r="P3953" t="s">
        <v>18</v>
      </c>
      <c r="R3953" t="s">
        <v>19</v>
      </c>
      <c r="T3953" t="s">
        <v>20</v>
      </c>
      <c r="U3953" t="s">
        <v>21</v>
      </c>
      <c r="V3953">
        <f>IF(porsche_data[[#This Row],[Transmission]]="Automatic",1,0)</f>
        <v>0</v>
      </c>
      <c r="W3953">
        <f>IF(porsche_data[[#This Row],[Transmission]]="PDK",1,0)</f>
        <v>0</v>
      </c>
      <c r="X3953" t="s">
        <v>22</v>
      </c>
      <c r="Y3953">
        <f>IF(porsche_data[[#This Row],[Drive]]="Rear drive",0,1)</f>
        <v>0</v>
      </c>
      <c r="Z3953" t="s">
        <v>23</v>
      </c>
      <c r="AA3953" t="s">
        <v>24</v>
      </c>
      <c r="AB3953">
        <f>IF(OR(porsche_data[[#This Row],[Interior Color]]="Black",porsche_data[[#This Row],[Interior Color]]="Beige",porsche_data[[#This Row],[Interior Color]]="Brown",porsche_data[[#This Row],[Interior Color]]="Grey"),0,1)</f>
        <v>0</v>
      </c>
      <c r="AC3953" t="s">
        <v>116</v>
      </c>
      <c r="AD39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54" spans="1:30" x14ac:dyDescent="0.2">
      <c r="A3954" t="s">
        <v>228</v>
      </c>
      <c r="B3954">
        <v>58900</v>
      </c>
      <c r="C3954">
        <f>ABS((porsche_data[[#This Row],[Price]]-AVERAGE(B3886:B8341))/_xlfn.STDEV.P(B3886:B8341))</f>
        <v>0.98284388262084099</v>
      </c>
      <c r="D3954" t="s">
        <v>286</v>
      </c>
      <c r="E3954" t="s">
        <v>321</v>
      </c>
      <c r="F3954">
        <f>IF(OR(ISNUMBER(SEARCH(" 4S",porsche_data[[#This Row],[Model]])), ISNUMBER(SEARCH(" S",porsche_data[[#This Row],[Model]]))),1,0)</f>
        <v>0</v>
      </c>
      <c r="G3954">
        <f>IF(ISNUMBER(SEARCH("Turbo",porsche_data[[#This Row],[Model]])),1,0)</f>
        <v>1</v>
      </c>
      <c r="H3954">
        <f>IF(ISNUMBER(SEARCH("GT",porsche_data[[#This Row],[Model]])),1,0)</f>
        <v>0</v>
      </c>
      <c r="I3954">
        <f>IF(ISNUMBER(SEARCH("RS",porsche_data[[#This Row],[Model]])),1,0)</f>
        <v>0</v>
      </c>
      <c r="J3954">
        <f>IF(ISNUMBER(SEARCH("Targa",porsche_data[[#This Row],[Body]])),1,0)</f>
        <v>0</v>
      </c>
      <c r="K3954">
        <f>IF(ISNUMBER(SEARCH("Cabriolet",porsche_data[[#This Row],[Body]])),1,0)</f>
        <v>0</v>
      </c>
      <c r="L3954" t="s">
        <v>44</v>
      </c>
      <c r="M3954">
        <v>996</v>
      </c>
      <c r="N3954" t="s">
        <v>3064</v>
      </c>
      <c r="O3954" s="3">
        <f>1*(LEFT(porsche_data[[#This Row],[Mileage0]],FIND(" ",porsche_data[[#This Row],[Mileage0]])-1))</f>
        <v>151952</v>
      </c>
      <c r="P3954" t="s">
        <v>73</v>
      </c>
      <c r="Q3954">
        <v>420</v>
      </c>
      <c r="R3954" t="s">
        <v>19</v>
      </c>
      <c r="S3954">
        <f>1*(LEFT(porsche_data[[#This Row],[Cylinder Capacity]],FIND(" ",porsche_data[[#This Row],[Cylinder Capacity]])-1))</f>
        <v>3.6</v>
      </c>
      <c r="T3954" t="s">
        <v>20</v>
      </c>
      <c r="U3954" t="s">
        <v>53</v>
      </c>
      <c r="V3954">
        <f>IF(porsche_data[[#This Row],[Transmission]]="Automatic",1,0)</f>
        <v>1</v>
      </c>
      <c r="W3954">
        <f>IF(porsche_data[[#This Row],[Transmission]]="PDK",1,0)</f>
        <v>0</v>
      </c>
      <c r="X3954" t="s">
        <v>46</v>
      </c>
      <c r="Y3954">
        <f>IF(porsche_data[[#This Row],[Drive]]="Rear drive",0,1)</f>
        <v>1</v>
      </c>
      <c r="Z3954" t="s">
        <v>23</v>
      </c>
      <c r="AA3954" t="s">
        <v>32</v>
      </c>
      <c r="AB3954">
        <f>IF(OR(porsche_data[[#This Row],[Interior Color]]="Black",porsche_data[[#This Row],[Interior Color]]="Beige",porsche_data[[#This Row],[Interior Color]]="Brown",porsche_data[[#This Row],[Interior Color]]="Grey"),0,1)</f>
        <v>0</v>
      </c>
      <c r="AC3954" t="s">
        <v>32</v>
      </c>
      <c r="AD39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55" spans="1:30" hidden="1" x14ac:dyDescent="0.2">
      <c r="A3955" t="s">
        <v>25</v>
      </c>
      <c r="C3955" t="e">
        <f>ABS((porsche_data[[#This Row],[Price]]-#REF!)/#REF!)</f>
        <v>#REF!</v>
      </c>
      <c r="D3955" t="s">
        <v>25</v>
      </c>
      <c r="E3955" t="s">
        <v>25</v>
      </c>
      <c r="F3955">
        <f>IF(OR(ISNUMBER(SEARCH(" 4S",porsche_data[[#This Row],[Model]])), ISNUMBER(SEARCH(" S",porsche_data[[#This Row],[Model]]))),1,0)</f>
        <v>0</v>
      </c>
      <c r="G3955">
        <f>IF(ISNUMBER(SEARCH("Turbo",porsche_data[[#This Row],[Model]])),1,0)</f>
        <v>0</v>
      </c>
      <c r="H3955">
        <f>IF(ISNUMBER(SEARCH("GT",porsche_data[[#This Row],[Model]])),1,0)</f>
        <v>0</v>
      </c>
      <c r="I3955">
        <f>IF(ISNUMBER(SEARCH("RS",porsche_data[[#This Row],[Model]])),1,0)</f>
        <v>0</v>
      </c>
      <c r="J3955">
        <f>IF(ISNUMBER(SEARCH("Targa",porsche_data[[#This Row],[Body]])),1,0)</f>
        <v>0</v>
      </c>
      <c r="K3955">
        <f>IF(ISNUMBER(SEARCH("Cabriolet",porsche_data[[#This Row],[Body]])),1,0)</f>
        <v>0</v>
      </c>
      <c r="L3955" t="s">
        <v>25</v>
      </c>
      <c r="N3955" t="s">
        <v>25</v>
      </c>
      <c r="O3955" t="str">
        <f>IF(ISNUMBER(SEARCH("km",porsche_data[[#This Row],[Mileage0]])),porsche_data[[#This Row],[Mileage0]],"")</f>
        <v/>
      </c>
      <c r="P3955" t="s">
        <v>25</v>
      </c>
      <c r="R3955" t="s">
        <v>25</v>
      </c>
      <c r="T3955" t="s">
        <v>25</v>
      </c>
      <c r="U3955" t="s">
        <v>25</v>
      </c>
      <c r="V3955">
        <f>IF(porsche_data[[#This Row],[Transmission]]="Automatic",1,0)</f>
        <v>0</v>
      </c>
      <c r="W3955">
        <f>IF(porsche_data[[#This Row],[Transmission]]="PDK",1,0)</f>
        <v>0</v>
      </c>
      <c r="X3955" t="s">
        <v>25</v>
      </c>
      <c r="Y3955">
        <f>IF(porsche_data[[#This Row],[Drive]]="Rear drive",0,1)</f>
        <v>1</v>
      </c>
      <c r="Z3955" t="s">
        <v>25</v>
      </c>
      <c r="AA3955" t="s">
        <v>25</v>
      </c>
      <c r="AB3955">
        <f>IF(OR(porsche_data[[#This Row],[Interior Color]]="Black",porsche_data[[#This Row],[Interior Color]]="Beige",porsche_data[[#This Row],[Interior Color]]="Brown",porsche_data[[#This Row],[Interior Color]]="Grey"),0,1)</f>
        <v>1</v>
      </c>
      <c r="AC3955" t="s">
        <v>25</v>
      </c>
      <c r="AD39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56" spans="1:30" x14ac:dyDescent="0.2">
      <c r="A3956" t="s">
        <v>4282</v>
      </c>
      <c r="B3956">
        <v>58750</v>
      </c>
      <c r="C3956">
        <f>ABS((porsche_data[[#This Row],[Price]]-AVERAGE(B3888:B8343))/_xlfn.STDEV.P(B3888:B8343))</f>
        <v>0.96667264024407529</v>
      </c>
      <c r="D3956" t="s">
        <v>298</v>
      </c>
      <c r="E3956" t="s">
        <v>407</v>
      </c>
      <c r="F3956">
        <f>IF(OR(ISNUMBER(SEARCH(" 4S",porsche_data[[#This Row],[Model]])), ISNUMBER(SEARCH(" S",porsche_data[[#This Row],[Model]]))),1,0)</f>
        <v>1</v>
      </c>
      <c r="G3956">
        <f>IF(ISNUMBER(SEARCH("Turbo",porsche_data[[#This Row],[Model]])),1,0)</f>
        <v>0</v>
      </c>
      <c r="H3956">
        <f>IF(ISNUMBER(SEARCH("GT",porsche_data[[#This Row],[Model]])),1,0)</f>
        <v>0</v>
      </c>
      <c r="I3956">
        <f>IF(ISNUMBER(SEARCH("RS",porsche_data[[#This Row],[Model]])),1,0)</f>
        <v>0</v>
      </c>
      <c r="J3956">
        <f>IF(ISNUMBER(SEARCH("Targa",porsche_data[[#This Row],[Body]])),1,0)</f>
        <v>0</v>
      </c>
      <c r="K3956">
        <f>IF(ISNUMBER(SEARCH("Cabriolet",porsche_data[[#This Row],[Body]])),1,0)</f>
        <v>1</v>
      </c>
      <c r="L3956" t="s">
        <v>16</v>
      </c>
      <c r="M3956">
        <v>997</v>
      </c>
      <c r="N3956" t="s">
        <v>1439</v>
      </c>
      <c r="O3956" s="3">
        <f>1*(LEFT(porsche_data[[#This Row],[Mileage0]],FIND(" ",porsche_data[[#This Row],[Mileage0]])-1))</f>
        <v>102000</v>
      </c>
      <c r="P3956" t="s">
        <v>297</v>
      </c>
      <c r="Q3956">
        <v>355</v>
      </c>
      <c r="R3956" t="s">
        <v>88</v>
      </c>
      <c r="S3956">
        <f>1*(LEFT(porsche_data[[#This Row],[Cylinder Capacity]],FIND(" ",porsche_data[[#This Row],[Cylinder Capacity]])-1))</f>
        <v>3.8</v>
      </c>
      <c r="T3956" t="s">
        <v>20</v>
      </c>
      <c r="U3956" t="s">
        <v>53</v>
      </c>
      <c r="V3956">
        <f>IF(porsche_data[[#This Row],[Transmission]]="Automatic",1,0)</f>
        <v>1</v>
      </c>
      <c r="W3956">
        <f>IF(porsche_data[[#This Row],[Transmission]]="PDK",1,0)</f>
        <v>0</v>
      </c>
      <c r="X3956" t="s">
        <v>22</v>
      </c>
      <c r="Y3956">
        <f>IF(porsche_data[[#This Row],[Drive]]="Rear drive",0,1)</f>
        <v>0</v>
      </c>
      <c r="Z3956" t="s">
        <v>23</v>
      </c>
      <c r="AA3956" t="s">
        <v>68</v>
      </c>
      <c r="AB3956">
        <f>IF(OR(porsche_data[[#This Row],[Interior Color]]="Black",porsche_data[[#This Row],[Interior Color]]="Beige",porsche_data[[#This Row],[Interior Color]]="Brown",porsche_data[[#This Row],[Interior Color]]="Grey"),0,1)</f>
        <v>0</v>
      </c>
      <c r="AC3956" t="s">
        <v>32</v>
      </c>
      <c r="AD39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57" spans="1:30" hidden="1" x14ac:dyDescent="0.2">
      <c r="A3957" t="s">
        <v>25</v>
      </c>
      <c r="C3957" t="e">
        <f>ABS((porsche_data[[#This Row],[Price]]-#REF!)/#REF!)</f>
        <v>#REF!</v>
      </c>
      <c r="D3957" t="s">
        <v>225</v>
      </c>
      <c r="E3957" t="s">
        <v>1066</v>
      </c>
      <c r="F3957">
        <f>IF(OR(ISNUMBER(SEARCH(" 4S",porsche_data[[#This Row],[Model]])), ISNUMBER(SEARCH(" S",porsche_data[[#This Row],[Model]]))),1,0)</f>
        <v>0</v>
      </c>
      <c r="G3957">
        <f>IF(ISNUMBER(SEARCH("Turbo",porsche_data[[#This Row],[Model]])),1,0)</f>
        <v>0</v>
      </c>
      <c r="H3957">
        <f>IF(ISNUMBER(SEARCH("GT",porsche_data[[#This Row],[Model]])),1,0)</f>
        <v>0</v>
      </c>
      <c r="I3957">
        <f>IF(ISNUMBER(SEARCH("RS",porsche_data[[#This Row],[Model]])),1,0)</f>
        <v>1</v>
      </c>
      <c r="J3957">
        <f>IF(ISNUMBER(SEARCH("Targa",porsche_data[[#This Row],[Body]])),1,0)</f>
        <v>0</v>
      </c>
      <c r="K3957">
        <f>IF(ISNUMBER(SEARCH("Cabriolet",porsche_data[[#This Row],[Body]])),1,0)</f>
        <v>0</v>
      </c>
      <c r="L3957" t="s">
        <v>44</v>
      </c>
      <c r="N3957" t="s">
        <v>4904</v>
      </c>
      <c r="O3957" t="str">
        <f>IF(ISNUMBER(SEARCH("km",porsche_data[[#This Row],[Mileage0]])),porsche_data[[#This Row],[Mileage0]],"")</f>
        <v>88817 km</v>
      </c>
      <c r="P3957" t="s">
        <v>519</v>
      </c>
      <c r="R3957" t="s">
        <v>39</v>
      </c>
      <c r="T3957" t="s">
        <v>20</v>
      </c>
      <c r="U3957" t="s">
        <v>21</v>
      </c>
      <c r="V3957">
        <f>IF(porsche_data[[#This Row],[Transmission]]="Automatic",1,0)</f>
        <v>0</v>
      </c>
      <c r="W3957">
        <f>IF(porsche_data[[#This Row],[Transmission]]="PDK",1,0)</f>
        <v>0</v>
      </c>
      <c r="X3957" t="s">
        <v>22</v>
      </c>
      <c r="Y3957">
        <f>IF(porsche_data[[#This Row],[Drive]]="Rear drive",0,1)</f>
        <v>0</v>
      </c>
      <c r="Z3957" t="s">
        <v>23</v>
      </c>
      <c r="AA3957" t="s">
        <v>24</v>
      </c>
      <c r="AB3957">
        <f>IF(OR(porsche_data[[#This Row],[Interior Color]]="Black",porsche_data[[#This Row],[Interior Color]]="Beige",porsche_data[[#This Row],[Interior Color]]="Brown",porsche_data[[#This Row],[Interior Color]]="Grey"),0,1)</f>
        <v>0</v>
      </c>
      <c r="AC3957" t="s">
        <v>54</v>
      </c>
      <c r="AD39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58" spans="1:30" hidden="1" x14ac:dyDescent="0.2">
      <c r="A3958" t="s">
        <v>4448</v>
      </c>
      <c r="C3958" t="e">
        <f>ABS((porsche_data[[#This Row],[Price]]-#REF!)/#REF!)</f>
        <v>#REF!</v>
      </c>
      <c r="D3958" t="s">
        <v>767</v>
      </c>
      <c r="E3958" t="s">
        <v>1109</v>
      </c>
      <c r="F3958">
        <f>IF(OR(ISNUMBER(SEARCH(" 4S",porsche_data[[#This Row],[Model]])), ISNUMBER(SEARCH(" S",porsche_data[[#This Row],[Model]]))),1,0)</f>
        <v>0</v>
      </c>
      <c r="G3958">
        <f>IF(ISNUMBER(SEARCH("Turbo",porsche_data[[#This Row],[Model]])),1,0)</f>
        <v>0</v>
      </c>
      <c r="H3958">
        <f>IF(ISNUMBER(SEARCH("GT",porsche_data[[#This Row],[Model]])),1,0)</f>
        <v>0</v>
      </c>
      <c r="I3958">
        <f>IF(ISNUMBER(SEARCH("RS",porsche_data[[#This Row],[Model]])),1,0)</f>
        <v>0</v>
      </c>
      <c r="J3958">
        <f>IF(ISNUMBER(SEARCH("Targa",porsche_data[[#This Row],[Body]])),1,0)</f>
        <v>1</v>
      </c>
      <c r="K3958">
        <f>IF(ISNUMBER(SEARCH("Cabriolet",porsche_data[[#This Row],[Body]])),1,0)</f>
        <v>0</v>
      </c>
      <c r="L3958" t="s">
        <v>36</v>
      </c>
      <c r="N3958" t="s">
        <v>506</v>
      </c>
      <c r="O3958" t="str">
        <f>IF(ISNUMBER(SEARCH("km",porsche_data[[#This Row],[Mileage0]])),porsche_data[[#This Row],[Mileage0]],"")</f>
        <v>170000 km</v>
      </c>
      <c r="P3958" t="s">
        <v>1111</v>
      </c>
      <c r="R3958" t="s">
        <v>67</v>
      </c>
      <c r="T3958" t="s">
        <v>20</v>
      </c>
      <c r="U3958" t="s">
        <v>21</v>
      </c>
      <c r="V3958">
        <f>IF(porsche_data[[#This Row],[Transmission]]="Automatic",1,0)</f>
        <v>0</v>
      </c>
      <c r="W3958">
        <f>IF(porsche_data[[#This Row],[Transmission]]="PDK",1,0)</f>
        <v>0</v>
      </c>
      <c r="X3958" t="s">
        <v>22</v>
      </c>
      <c r="Y3958">
        <f>IF(porsche_data[[#This Row],[Drive]]="Rear drive",0,1)</f>
        <v>0</v>
      </c>
      <c r="Z3958" t="s">
        <v>23</v>
      </c>
      <c r="AA3958" t="s">
        <v>24</v>
      </c>
      <c r="AB3958">
        <f>IF(OR(porsche_data[[#This Row],[Interior Color]]="Black",porsche_data[[#This Row],[Interior Color]]="Beige",porsche_data[[#This Row],[Interior Color]]="Brown",porsche_data[[#This Row],[Interior Color]]="Grey"),0,1)</f>
        <v>0</v>
      </c>
      <c r="AC3958" t="s">
        <v>99</v>
      </c>
      <c r="AD39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59" spans="1:30" hidden="1" x14ac:dyDescent="0.2">
      <c r="A3959" t="s">
        <v>25</v>
      </c>
      <c r="C3959" t="e">
        <f>ABS((porsche_data[[#This Row],[Price]]-#REF!)/#REF!)</f>
        <v>#REF!</v>
      </c>
      <c r="D3959" t="s">
        <v>767</v>
      </c>
      <c r="E3959" t="s">
        <v>768</v>
      </c>
      <c r="F3959">
        <f>IF(OR(ISNUMBER(SEARCH(" 4S",porsche_data[[#This Row],[Model]])), ISNUMBER(SEARCH(" S",porsche_data[[#This Row],[Model]]))),1,0)</f>
        <v>0</v>
      </c>
      <c r="G3959">
        <f>IF(ISNUMBER(SEARCH("Turbo",porsche_data[[#This Row],[Model]])),1,0)</f>
        <v>1</v>
      </c>
      <c r="H3959">
        <f>IF(ISNUMBER(SEARCH("GT",porsche_data[[#This Row],[Model]])),1,0)</f>
        <v>0</v>
      </c>
      <c r="I3959">
        <f>IF(ISNUMBER(SEARCH("RS",porsche_data[[#This Row],[Model]])),1,0)</f>
        <v>0</v>
      </c>
      <c r="J3959">
        <f>IF(ISNUMBER(SEARCH("Targa",porsche_data[[#This Row],[Body]])),1,0)</f>
        <v>0</v>
      </c>
      <c r="K3959">
        <f>IF(ISNUMBER(SEARCH("Cabriolet",porsche_data[[#This Row],[Body]])),1,0)</f>
        <v>0</v>
      </c>
      <c r="L3959" t="s">
        <v>44</v>
      </c>
      <c r="N3959" t="s">
        <v>4906</v>
      </c>
      <c r="O3959" t="str">
        <f>IF(ISNUMBER(SEARCH("km",porsche_data[[#This Row],[Mileage0]])),porsche_data[[#This Row],[Mileage0]],"")</f>
        <v>736 km</v>
      </c>
      <c r="P3959" t="s">
        <v>115</v>
      </c>
      <c r="R3959" t="s">
        <v>67</v>
      </c>
      <c r="T3959" t="s">
        <v>20</v>
      </c>
      <c r="U3959" t="s">
        <v>21</v>
      </c>
      <c r="V3959">
        <f>IF(porsche_data[[#This Row],[Transmission]]="Automatic",1,0)</f>
        <v>0</v>
      </c>
      <c r="W3959">
        <f>IF(porsche_data[[#This Row],[Transmission]]="PDK",1,0)</f>
        <v>0</v>
      </c>
      <c r="X3959" t="s">
        <v>22</v>
      </c>
      <c r="Y3959">
        <f>IF(porsche_data[[#This Row],[Drive]]="Rear drive",0,1)</f>
        <v>0</v>
      </c>
      <c r="Z3959" t="s">
        <v>23</v>
      </c>
      <c r="AA3959" t="s">
        <v>24</v>
      </c>
      <c r="AB3959">
        <f>IF(OR(porsche_data[[#This Row],[Interior Color]]="Black",porsche_data[[#This Row],[Interior Color]]="Beige",porsche_data[[#This Row],[Interior Color]]="Brown",porsche_data[[#This Row],[Interior Color]]="Grey"),0,1)</f>
        <v>0</v>
      </c>
      <c r="AC3959" t="s">
        <v>47</v>
      </c>
      <c r="AD39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60" spans="1:30" hidden="1" x14ac:dyDescent="0.2">
      <c r="A3960" t="s">
        <v>25</v>
      </c>
      <c r="C3960" t="e">
        <f>ABS((porsche_data[[#This Row],[Price]]-#REF!)/#REF!)</f>
        <v>#REF!</v>
      </c>
      <c r="D3960" t="s">
        <v>512</v>
      </c>
      <c r="E3960" t="s">
        <v>655</v>
      </c>
      <c r="F3960">
        <f>IF(OR(ISNUMBER(SEARCH(" 4S",porsche_data[[#This Row],[Model]])), ISNUMBER(SEARCH(" S",porsche_data[[#This Row],[Model]]))),1,0)</f>
        <v>1</v>
      </c>
      <c r="G3960">
        <f>IF(ISNUMBER(SEARCH("Turbo",porsche_data[[#This Row],[Model]])),1,0)</f>
        <v>0</v>
      </c>
      <c r="H3960">
        <f>IF(ISNUMBER(SEARCH("GT",porsche_data[[#This Row],[Model]])),1,0)</f>
        <v>0</v>
      </c>
      <c r="I3960">
        <f>IF(ISNUMBER(SEARCH("RS",porsche_data[[#This Row],[Model]])),1,0)</f>
        <v>0</v>
      </c>
      <c r="J3960">
        <f>IF(ISNUMBER(SEARCH("Targa",porsche_data[[#This Row],[Body]])),1,0)</f>
        <v>1</v>
      </c>
      <c r="K3960">
        <f>IF(ISNUMBER(SEARCH("Cabriolet",porsche_data[[#This Row],[Body]])),1,0)</f>
        <v>0</v>
      </c>
      <c r="L3960" t="s">
        <v>36</v>
      </c>
      <c r="N3960" t="s">
        <v>1172</v>
      </c>
      <c r="O3960" t="str">
        <f>IF(ISNUMBER(SEARCH("km",porsche_data[[#This Row],[Mileage0]])),porsche_data[[#This Row],[Mileage0]],"")</f>
        <v>1000 km</v>
      </c>
      <c r="P3960" t="s">
        <v>3115</v>
      </c>
      <c r="R3960" t="s">
        <v>429</v>
      </c>
      <c r="T3960" t="s">
        <v>20</v>
      </c>
      <c r="U3960" t="s">
        <v>21</v>
      </c>
      <c r="V3960">
        <f>IF(porsche_data[[#This Row],[Transmission]]="Automatic",1,0)</f>
        <v>0</v>
      </c>
      <c r="W3960">
        <f>IF(porsche_data[[#This Row],[Transmission]]="PDK",1,0)</f>
        <v>0</v>
      </c>
      <c r="X3960" t="s">
        <v>22</v>
      </c>
      <c r="Y3960">
        <f>IF(porsche_data[[#This Row],[Drive]]="Rear drive",0,1)</f>
        <v>0</v>
      </c>
      <c r="Z3960" t="s">
        <v>23</v>
      </c>
      <c r="AA3960" t="s">
        <v>24</v>
      </c>
      <c r="AB3960">
        <f>IF(OR(porsche_data[[#This Row],[Interior Color]]="Black",porsche_data[[#This Row],[Interior Color]]="Beige",porsche_data[[#This Row],[Interior Color]]="Brown",porsche_data[[#This Row],[Interior Color]]="Grey"),0,1)</f>
        <v>0</v>
      </c>
      <c r="AC3960" t="s">
        <v>54</v>
      </c>
      <c r="AD39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61" spans="1:30" hidden="1" x14ac:dyDescent="0.2">
      <c r="A3961" t="s">
        <v>25</v>
      </c>
      <c r="C3961" t="e">
        <f>ABS((porsche_data[[#This Row],[Price]]-#REF!)/#REF!)</f>
        <v>#REF!</v>
      </c>
      <c r="D3961" t="s">
        <v>25</v>
      </c>
      <c r="E3961" t="s">
        <v>25</v>
      </c>
      <c r="F3961">
        <f>IF(OR(ISNUMBER(SEARCH(" 4S",porsche_data[[#This Row],[Model]])), ISNUMBER(SEARCH(" S",porsche_data[[#This Row],[Model]]))),1,0)</f>
        <v>0</v>
      </c>
      <c r="G3961">
        <f>IF(ISNUMBER(SEARCH("Turbo",porsche_data[[#This Row],[Model]])),1,0)</f>
        <v>0</v>
      </c>
      <c r="H3961">
        <f>IF(ISNUMBER(SEARCH("GT",porsche_data[[#This Row],[Model]])),1,0)</f>
        <v>0</v>
      </c>
      <c r="I3961">
        <f>IF(ISNUMBER(SEARCH("RS",porsche_data[[#This Row],[Model]])),1,0)</f>
        <v>0</v>
      </c>
      <c r="J3961">
        <f>IF(ISNUMBER(SEARCH("Targa",porsche_data[[#This Row],[Body]])),1,0)</f>
        <v>0</v>
      </c>
      <c r="K3961">
        <f>IF(ISNUMBER(SEARCH("Cabriolet",porsche_data[[#This Row],[Body]])),1,0)</f>
        <v>0</v>
      </c>
      <c r="L3961" t="s">
        <v>25</v>
      </c>
      <c r="N3961" t="s">
        <v>25</v>
      </c>
      <c r="O3961" t="str">
        <f>IF(ISNUMBER(SEARCH("km",porsche_data[[#This Row],[Mileage0]])),porsche_data[[#This Row],[Mileage0]],"")</f>
        <v/>
      </c>
      <c r="P3961" t="s">
        <v>25</v>
      </c>
      <c r="R3961" t="s">
        <v>25</v>
      </c>
      <c r="T3961" t="s">
        <v>25</v>
      </c>
      <c r="U3961" t="s">
        <v>25</v>
      </c>
      <c r="V3961">
        <f>IF(porsche_data[[#This Row],[Transmission]]="Automatic",1,0)</f>
        <v>0</v>
      </c>
      <c r="W3961">
        <f>IF(porsche_data[[#This Row],[Transmission]]="PDK",1,0)</f>
        <v>0</v>
      </c>
      <c r="X3961" t="s">
        <v>25</v>
      </c>
      <c r="Y3961">
        <f>IF(porsche_data[[#This Row],[Drive]]="Rear drive",0,1)</f>
        <v>1</v>
      </c>
      <c r="Z3961" t="s">
        <v>25</v>
      </c>
      <c r="AA3961" t="s">
        <v>25</v>
      </c>
      <c r="AB3961">
        <f>IF(OR(porsche_data[[#This Row],[Interior Color]]="Black",porsche_data[[#This Row],[Interior Color]]="Beige",porsche_data[[#This Row],[Interior Color]]="Brown",porsche_data[[#This Row],[Interior Color]]="Grey"),0,1)</f>
        <v>1</v>
      </c>
      <c r="AC3961" t="s">
        <v>25</v>
      </c>
      <c r="AD39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62" spans="1:30" hidden="1" x14ac:dyDescent="0.2">
      <c r="A3962" t="s">
        <v>4907</v>
      </c>
      <c r="C3962" t="e">
        <f>ABS((porsche_data[[#This Row],[Price]]-#REF!)/#REF!)</f>
        <v>#REF!</v>
      </c>
      <c r="D3962" t="s">
        <v>504</v>
      </c>
      <c r="E3962" t="s">
        <v>226</v>
      </c>
      <c r="F3962">
        <f>IF(OR(ISNUMBER(SEARCH(" 4S",porsche_data[[#This Row],[Model]])), ISNUMBER(SEARCH(" S",porsche_data[[#This Row],[Model]]))),1,0)</f>
        <v>0</v>
      </c>
      <c r="G3962">
        <f>IF(ISNUMBER(SEARCH("Turbo",porsche_data[[#This Row],[Model]])),1,0)</f>
        <v>0</v>
      </c>
      <c r="H3962">
        <f>IF(ISNUMBER(SEARCH("GT",porsche_data[[#This Row],[Model]])),1,0)</f>
        <v>0</v>
      </c>
      <c r="I3962">
        <f>IF(ISNUMBER(SEARCH("RS",porsche_data[[#This Row],[Model]])),1,0)</f>
        <v>0</v>
      </c>
      <c r="J3962">
        <f>IF(ISNUMBER(SEARCH("Targa",porsche_data[[#This Row],[Body]])),1,0)</f>
        <v>0</v>
      </c>
      <c r="K3962">
        <f>IF(ISNUMBER(SEARCH("Cabriolet",porsche_data[[#This Row],[Body]])),1,0)</f>
        <v>0</v>
      </c>
      <c r="L3962" t="s">
        <v>44</v>
      </c>
      <c r="N3962" t="s">
        <v>4908</v>
      </c>
      <c r="O3962" t="str">
        <f>IF(ISNUMBER(SEARCH("km",porsche_data[[#This Row],[Mileage0]])),porsche_data[[#This Row],[Mileage0]],"")</f>
        <v/>
      </c>
      <c r="P3962" t="s">
        <v>25</v>
      </c>
      <c r="R3962" t="s">
        <v>670</v>
      </c>
      <c r="T3962" t="s">
        <v>20</v>
      </c>
      <c r="U3962" t="s">
        <v>21</v>
      </c>
      <c r="V3962">
        <f>IF(porsche_data[[#This Row],[Transmission]]="Automatic",1,0)</f>
        <v>0</v>
      </c>
      <c r="W3962">
        <f>IF(porsche_data[[#This Row],[Transmission]]="PDK",1,0)</f>
        <v>0</v>
      </c>
      <c r="X3962" t="s">
        <v>22</v>
      </c>
      <c r="Y3962">
        <f>IF(porsche_data[[#This Row],[Drive]]="Rear drive",0,1)</f>
        <v>0</v>
      </c>
      <c r="Z3962" t="s">
        <v>23</v>
      </c>
      <c r="AA3962" t="s">
        <v>24</v>
      </c>
      <c r="AB3962">
        <f>IF(OR(porsche_data[[#This Row],[Interior Color]]="Black",porsche_data[[#This Row],[Interior Color]]="Beige",porsche_data[[#This Row],[Interior Color]]="Brown",porsche_data[[#This Row],[Interior Color]]="Grey"),0,1)</f>
        <v>0</v>
      </c>
      <c r="AC3962" t="s">
        <v>116</v>
      </c>
      <c r="AD39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63" spans="1:30" hidden="1" x14ac:dyDescent="0.2">
      <c r="A3963" t="s">
        <v>1636</v>
      </c>
      <c r="C3963" t="e">
        <f>ABS((porsche_data[[#This Row],[Price]]-#REF!)/#REF!)</f>
        <v>#REF!</v>
      </c>
      <c r="D3963" t="s">
        <v>425</v>
      </c>
      <c r="E3963" t="s">
        <v>426</v>
      </c>
      <c r="F3963">
        <f>IF(OR(ISNUMBER(SEARCH(" 4S",porsche_data[[#This Row],[Model]])), ISNUMBER(SEARCH(" S",porsche_data[[#This Row],[Model]]))),1,0)</f>
        <v>0</v>
      </c>
      <c r="G3963">
        <f>IF(ISNUMBER(SEARCH("Turbo",porsche_data[[#This Row],[Model]])),1,0)</f>
        <v>0</v>
      </c>
      <c r="H3963">
        <f>IF(ISNUMBER(SEARCH("GT",porsche_data[[#This Row],[Model]])),1,0)</f>
        <v>0</v>
      </c>
      <c r="I3963">
        <f>IF(ISNUMBER(SEARCH("RS",porsche_data[[#This Row],[Model]])),1,0)</f>
        <v>0</v>
      </c>
      <c r="J3963">
        <f>IF(ISNUMBER(SEARCH("Targa",porsche_data[[#This Row],[Body]])),1,0)</f>
        <v>0</v>
      </c>
      <c r="K3963">
        <f>IF(ISNUMBER(SEARCH("Cabriolet",porsche_data[[#This Row],[Body]])),1,0)</f>
        <v>0</v>
      </c>
      <c r="L3963" t="s">
        <v>44</v>
      </c>
      <c r="N3963" t="s">
        <v>1637</v>
      </c>
      <c r="O3963" t="str">
        <f>IF(ISNUMBER(SEARCH("km",porsche_data[[#This Row],[Mileage0]])),porsche_data[[#This Row],[Mileage0]],"")</f>
        <v>158500 km</v>
      </c>
      <c r="P3963" t="s">
        <v>428</v>
      </c>
      <c r="R3963" t="s">
        <v>429</v>
      </c>
      <c r="T3963" t="s">
        <v>20</v>
      </c>
      <c r="U3963" t="s">
        <v>21</v>
      </c>
      <c r="V3963">
        <f>IF(porsche_data[[#This Row],[Transmission]]="Automatic",1,0)</f>
        <v>0</v>
      </c>
      <c r="W3963">
        <f>IF(porsche_data[[#This Row],[Transmission]]="PDK",1,0)</f>
        <v>0</v>
      </c>
      <c r="X3963" t="s">
        <v>22</v>
      </c>
      <c r="Y3963">
        <f>IF(porsche_data[[#This Row],[Drive]]="Rear drive",0,1)</f>
        <v>0</v>
      </c>
      <c r="Z3963" t="s">
        <v>23</v>
      </c>
      <c r="AA3963" t="s">
        <v>24</v>
      </c>
      <c r="AB3963">
        <f>IF(OR(porsche_data[[#This Row],[Interior Color]]="Black",porsche_data[[#This Row],[Interior Color]]="Beige",porsche_data[[#This Row],[Interior Color]]="Brown",porsche_data[[#This Row],[Interior Color]]="Grey"),0,1)</f>
        <v>0</v>
      </c>
      <c r="AC3963" t="s">
        <v>116</v>
      </c>
      <c r="AD39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64" spans="1:30" hidden="1" x14ac:dyDescent="0.2">
      <c r="A3964" t="s">
        <v>25</v>
      </c>
      <c r="C3964" t="e">
        <f>ABS((porsche_data[[#This Row],[Price]]-#REF!)/#REF!)</f>
        <v>#REF!</v>
      </c>
      <c r="D3964" t="s">
        <v>184</v>
      </c>
      <c r="E3964" t="s">
        <v>368</v>
      </c>
      <c r="F3964">
        <f>IF(OR(ISNUMBER(SEARCH(" 4S",porsche_data[[#This Row],[Model]])), ISNUMBER(SEARCH(" S",porsche_data[[#This Row],[Model]]))),1,0)</f>
        <v>0</v>
      </c>
      <c r="G3964">
        <f>IF(ISNUMBER(SEARCH("Turbo",porsche_data[[#This Row],[Model]])),1,0)</f>
        <v>0</v>
      </c>
      <c r="H3964">
        <f>IF(ISNUMBER(SEARCH("GT",porsche_data[[#This Row],[Model]])),1,0)</f>
        <v>1</v>
      </c>
      <c r="I3964">
        <f>IF(ISNUMBER(SEARCH("RS",porsche_data[[#This Row],[Model]])),1,0)</f>
        <v>0</v>
      </c>
      <c r="J3964">
        <f>IF(ISNUMBER(SEARCH("Targa",porsche_data[[#This Row],[Body]])),1,0)</f>
        <v>0</v>
      </c>
      <c r="K3964">
        <f>IF(ISNUMBER(SEARCH("Cabriolet",porsche_data[[#This Row],[Body]])),1,0)</f>
        <v>0</v>
      </c>
      <c r="L3964" t="s">
        <v>44</v>
      </c>
      <c r="N3964" t="s">
        <v>4911</v>
      </c>
      <c r="O3964" t="str">
        <f>IF(ISNUMBER(SEARCH("km",porsche_data[[#This Row],[Mileage0]])),porsche_data[[#This Row],[Mileage0]],"")</f>
        <v>2542 km</v>
      </c>
      <c r="P3964" t="s">
        <v>110</v>
      </c>
      <c r="R3964" t="s">
        <v>111</v>
      </c>
      <c r="T3964" t="s">
        <v>20</v>
      </c>
      <c r="U3964" t="s">
        <v>31</v>
      </c>
      <c r="V3964">
        <f>IF(porsche_data[[#This Row],[Transmission]]="Automatic",1,0)</f>
        <v>0</v>
      </c>
      <c r="W3964">
        <f>IF(porsche_data[[#This Row],[Transmission]]="PDK",1,0)</f>
        <v>1</v>
      </c>
      <c r="X3964" t="s">
        <v>22</v>
      </c>
      <c r="Y3964">
        <f>IF(porsche_data[[#This Row],[Drive]]="Rear drive",0,1)</f>
        <v>0</v>
      </c>
      <c r="Z3964" t="s">
        <v>23</v>
      </c>
      <c r="AA3964" t="s">
        <v>24</v>
      </c>
      <c r="AB3964">
        <f>IF(OR(porsche_data[[#This Row],[Interior Color]]="Black",porsche_data[[#This Row],[Interior Color]]="Beige",porsche_data[[#This Row],[Interior Color]]="Brown",porsche_data[[#This Row],[Interior Color]]="Grey"),0,1)</f>
        <v>0</v>
      </c>
      <c r="AC3964" t="s">
        <v>54</v>
      </c>
      <c r="AD39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65" spans="1:30" hidden="1" x14ac:dyDescent="0.2">
      <c r="A3965" t="s">
        <v>1636</v>
      </c>
      <c r="C3965" t="e">
        <f>ABS((porsche_data[[#This Row],[Price]]-#REF!)/#REF!)</f>
        <v>#REF!</v>
      </c>
      <c r="D3965" t="s">
        <v>425</v>
      </c>
      <c r="E3965" t="s">
        <v>426</v>
      </c>
      <c r="F3965">
        <f>IF(OR(ISNUMBER(SEARCH(" 4S",porsche_data[[#This Row],[Model]])), ISNUMBER(SEARCH(" S",porsche_data[[#This Row],[Model]]))),1,0)</f>
        <v>0</v>
      </c>
      <c r="G3965">
        <f>IF(ISNUMBER(SEARCH("Turbo",porsche_data[[#This Row],[Model]])),1,0)</f>
        <v>0</v>
      </c>
      <c r="H3965">
        <f>IF(ISNUMBER(SEARCH("GT",porsche_data[[#This Row],[Model]])),1,0)</f>
        <v>0</v>
      </c>
      <c r="I3965">
        <f>IF(ISNUMBER(SEARCH("RS",porsche_data[[#This Row],[Model]])),1,0)</f>
        <v>0</v>
      </c>
      <c r="J3965">
        <f>IF(ISNUMBER(SEARCH("Targa",porsche_data[[#This Row],[Body]])),1,0)</f>
        <v>0</v>
      </c>
      <c r="K3965">
        <f>IF(ISNUMBER(SEARCH("Cabriolet",porsche_data[[#This Row],[Body]])),1,0)</f>
        <v>0</v>
      </c>
      <c r="L3965" t="s">
        <v>44</v>
      </c>
      <c r="N3965" t="s">
        <v>1637</v>
      </c>
      <c r="O3965" t="str">
        <f>IF(ISNUMBER(SEARCH("km",porsche_data[[#This Row],[Mileage0]])),porsche_data[[#This Row],[Mileage0]],"")</f>
        <v>158500 km</v>
      </c>
      <c r="P3965" t="s">
        <v>428</v>
      </c>
      <c r="R3965" t="s">
        <v>429</v>
      </c>
      <c r="T3965" t="s">
        <v>20</v>
      </c>
      <c r="U3965" t="s">
        <v>21</v>
      </c>
      <c r="V3965">
        <f>IF(porsche_data[[#This Row],[Transmission]]="Automatic",1,0)</f>
        <v>0</v>
      </c>
      <c r="W3965">
        <f>IF(porsche_data[[#This Row],[Transmission]]="PDK",1,0)</f>
        <v>0</v>
      </c>
      <c r="X3965" t="s">
        <v>22</v>
      </c>
      <c r="Y3965">
        <f>IF(porsche_data[[#This Row],[Drive]]="Rear drive",0,1)</f>
        <v>0</v>
      </c>
      <c r="Z3965" t="s">
        <v>23</v>
      </c>
      <c r="AA3965" t="s">
        <v>24</v>
      </c>
      <c r="AB3965">
        <f>IF(OR(porsche_data[[#This Row],[Interior Color]]="Black",porsche_data[[#This Row],[Interior Color]]="Beige",porsche_data[[#This Row],[Interior Color]]="Brown",porsche_data[[#This Row],[Interior Color]]="Grey"),0,1)</f>
        <v>0</v>
      </c>
      <c r="AC3965" t="s">
        <v>116</v>
      </c>
      <c r="AD39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66" spans="1:30" hidden="1" x14ac:dyDescent="0.2">
      <c r="A3966" t="s">
        <v>3905</v>
      </c>
      <c r="B3966">
        <v>58550</v>
      </c>
      <c r="C3966" t="e">
        <f>ABS((porsche_data[[#This Row],[Price]]-#REF!)/#REF!)</f>
        <v>#REF!</v>
      </c>
      <c r="D3966" t="s">
        <v>229</v>
      </c>
      <c r="E3966" t="s">
        <v>226</v>
      </c>
      <c r="F3966">
        <f>IF(OR(ISNUMBER(SEARCH(" 4S",porsche_data[[#This Row],[Model]])), ISNUMBER(SEARCH(" S",porsche_data[[#This Row],[Model]]))),1,0)</f>
        <v>0</v>
      </c>
      <c r="G3966">
        <f>IF(ISNUMBER(SEARCH("Turbo",porsche_data[[#This Row],[Model]])),1,0)</f>
        <v>0</v>
      </c>
      <c r="H3966">
        <f>IF(ISNUMBER(SEARCH("GT",porsche_data[[#This Row],[Model]])),1,0)</f>
        <v>0</v>
      </c>
      <c r="I3966">
        <f>IF(ISNUMBER(SEARCH("RS",porsche_data[[#This Row],[Model]])),1,0)</f>
        <v>0</v>
      </c>
      <c r="J3966">
        <f>IF(ISNUMBER(SEARCH("Targa",porsche_data[[#This Row],[Body]])),1,0)</f>
        <v>0</v>
      </c>
      <c r="K3966">
        <f>IF(ISNUMBER(SEARCH("Cabriolet",porsche_data[[#This Row],[Body]])),1,0)</f>
        <v>0</v>
      </c>
      <c r="L3966" t="s">
        <v>44</v>
      </c>
      <c r="N3966" t="s">
        <v>3906</v>
      </c>
      <c r="O3966" t="str">
        <f>IF(ISNUMBER(SEARCH("km",porsche_data[[#This Row],[Mileage0]])),porsche_data[[#This Row],[Mileage0]],"")</f>
        <v>266122 km</v>
      </c>
      <c r="P3966" t="s">
        <v>25</v>
      </c>
      <c r="R3966" t="s">
        <v>25</v>
      </c>
      <c r="T3966" t="s">
        <v>20</v>
      </c>
      <c r="U3966" t="s">
        <v>21</v>
      </c>
      <c r="V3966">
        <f>IF(porsche_data[[#This Row],[Transmission]]="Automatic",1,0)</f>
        <v>0</v>
      </c>
      <c r="W3966">
        <f>IF(porsche_data[[#This Row],[Transmission]]="PDK",1,0)</f>
        <v>0</v>
      </c>
      <c r="X3966" t="s">
        <v>22</v>
      </c>
      <c r="Y3966">
        <f>IF(porsche_data[[#This Row],[Drive]]="Rear drive",0,1)</f>
        <v>0</v>
      </c>
      <c r="Z3966" t="s">
        <v>23</v>
      </c>
      <c r="AA3966" t="s">
        <v>116</v>
      </c>
      <c r="AB3966">
        <f>IF(OR(porsche_data[[#This Row],[Interior Color]]="Black",porsche_data[[#This Row],[Interior Color]]="Beige",porsche_data[[#This Row],[Interior Color]]="Brown",porsche_data[[#This Row],[Interior Color]]="Grey"),0,1)</f>
        <v>1</v>
      </c>
      <c r="AC3966" t="s">
        <v>438</v>
      </c>
      <c r="AD39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67" spans="1:30" hidden="1" x14ac:dyDescent="0.2">
      <c r="A3967" t="s">
        <v>25</v>
      </c>
      <c r="C3967" t="e">
        <f>ABS((porsche_data[[#This Row],[Price]]-#REF!)/#REF!)</f>
        <v>#REF!</v>
      </c>
      <c r="D3967" t="s">
        <v>25</v>
      </c>
      <c r="E3967" t="s">
        <v>25</v>
      </c>
      <c r="F3967">
        <f>IF(OR(ISNUMBER(SEARCH(" 4S",porsche_data[[#This Row],[Model]])), ISNUMBER(SEARCH(" S",porsche_data[[#This Row],[Model]]))),1,0)</f>
        <v>0</v>
      </c>
      <c r="G3967">
        <f>IF(ISNUMBER(SEARCH("Turbo",porsche_data[[#This Row],[Model]])),1,0)</f>
        <v>0</v>
      </c>
      <c r="H3967">
        <f>IF(ISNUMBER(SEARCH("GT",porsche_data[[#This Row],[Model]])),1,0)</f>
        <v>0</v>
      </c>
      <c r="I3967">
        <f>IF(ISNUMBER(SEARCH("RS",porsche_data[[#This Row],[Model]])),1,0)</f>
        <v>0</v>
      </c>
      <c r="J3967">
        <f>IF(ISNUMBER(SEARCH("Targa",porsche_data[[#This Row],[Body]])),1,0)</f>
        <v>0</v>
      </c>
      <c r="K3967">
        <f>IF(ISNUMBER(SEARCH("Cabriolet",porsche_data[[#This Row],[Body]])),1,0)</f>
        <v>0</v>
      </c>
      <c r="L3967" t="s">
        <v>25</v>
      </c>
      <c r="N3967" t="s">
        <v>25</v>
      </c>
      <c r="O3967" t="str">
        <f>IF(ISNUMBER(SEARCH("km",porsche_data[[#This Row],[Mileage0]])),porsche_data[[#This Row],[Mileage0]],"")</f>
        <v/>
      </c>
      <c r="P3967" t="s">
        <v>25</v>
      </c>
      <c r="R3967" t="s">
        <v>25</v>
      </c>
      <c r="T3967" t="s">
        <v>25</v>
      </c>
      <c r="U3967" t="s">
        <v>25</v>
      </c>
      <c r="V3967">
        <f>IF(porsche_data[[#This Row],[Transmission]]="Automatic",1,0)</f>
        <v>0</v>
      </c>
      <c r="W3967">
        <f>IF(porsche_data[[#This Row],[Transmission]]="PDK",1,0)</f>
        <v>0</v>
      </c>
      <c r="X3967" t="s">
        <v>25</v>
      </c>
      <c r="Y3967">
        <f>IF(porsche_data[[#This Row],[Drive]]="Rear drive",0,1)</f>
        <v>1</v>
      </c>
      <c r="Z3967" t="s">
        <v>25</v>
      </c>
      <c r="AA3967" t="s">
        <v>25</v>
      </c>
      <c r="AB3967">
        <f>IF(OR(porsche_data[[#This Row],[Interior Color]]="Black",porsche_data[[#This Row],[Interior Color]]="Beige",porsche_data[[#This Row],[Interior Color]]="Brown",porsche_data[[#This Row],[Interior Color]]="Grey"),0,1)</f>
        <v>1</v>
      </c>
      <c r="AC3967" t="s">
        <v>25</v>
      </c>
      <c r="AD39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68" spans="1:30" hidden="1" x14ac:dyDescent="0.2">
      <c r="A3968" t="s">
        <v>4914</v>
      </c>
      <c r="C3968" t="e">
        <f>ABS((porsche_data[[#This Row],[Price]]-#REF!)/#REF!)</f>
        <v>#REF!</v>
      </c>
      <c r="D3968" t="s">
        <v>70</v>
      </c>
      <c r="E3968" t="s">
        <v>139</v>
      </c>
      <c r="F3968">
        <f>IF(OR(ISNUMBER(SEARCH(" 4S",porsche_data[[#This Row],[Model]])), ISNUMBER(SEARCH(" S",porsche_data[[#This Row],[Model]]))),1,0)</f>
        <v>0</v>
      </c>
      <c r="G3968">
        <f>IF(ISNUMBER(SEARCH("Turbo",porsche_data[[#This Row],[Model]])),1,0)</f>
        <v>0</v>
      </c>
      <c r="H3968">
        <f>IF(ISNUMBER(SEARCH("GT",porsche_data[[#This Row],[Model]])),1,0)</f>
        <v>1</v>
      </c>
      <c r="I3968">
        <f>IF(ISNUMBER(SEARCH("RS",porsche_data[[#This Row],[Model]])),1,0)</f>
        <v>1</v>
      </c>
      <c r="J3968">
        <f>IF(ISNUMBER(SEARCH("Targa",porsche_data[[#This Row],[Body]])),1,0)</f>
        <v>0</v>
      </c>
      <c r="K3968">
        <f>IF(ISNUMBER(SEARCH("Cabriolet",porsche_data[[#This Row],[Body]])),1,0)</f>
        <v>0</v>
      </c>
      <c r="L3968" t="s">
        <v>44</v>
      </c>
      <c r="N3968" t="s">
        <v>2426</v>
      </c>
      <c r="O3968" t="str">
        <f>IF(ISNUMBER(SEARCH("km",porsche_data[[#This Row],[Mileage0]])),porsche_data[[#This Row],[Mileage0]],"")</f>
        <v>32000 km</v>
      </c>
      <c r="P3968" t="s">
        <v>141</v>
      </c>
      <c r="R3968" t="s">
        <v>3731</v>
      </c>
      <c r="T3968" t="s">
        <v>20</v>
      </c>
      <c r="U3968" t="s">
        <v>31</v>
      </c>
      <c r="V3968">
        <f>IF(porsche_data[[#This Row],[Transmission]]="Automatic",1,0)</f>
        <v>0</v>
      </c>
      <c r="W3968">
        <f>IF(porsche_data[[#This Row],[Transmission]]="PDK",1,0)</f>
        <v>1</v>
      </c>
      <c r="X3968" t="s">
        <v>22</v>
      </c>
      <c r="Y3968">
        <f>IF(porsche_data[[#This Row],[Drive]]="Rear drive",0,1)</f>
        <v>0</v>
      </c>
      <c r="Z3968" t="s">
        <v>23</v>
      </c>
      <c r="AA3968" t="s">
        <v>24</v>
      </c>
      <c r="AB3968">
        <f>IF(OR(porsche_data[[#This Row],[Interior Color]]="Black",porsche_data[[#This Row],[Interior Color]]="Beige",porsche_data[[#This Row],[Interior Color]]="Brown",porsche_data[[#This Row],[Interior Color]]="Grey"),0,1)</f>
        <v>0</v>
      </c>
      <c r="AC3968" t="s">
        <v>32</v>
      </c>
      <c r="AD39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69" spans="1:30" hidden="1" x14ac:dyDescent="0.2">
      <c r="A3969" t="s">
        <v>4915</v>
      </c>
      <c r="C3969" t="e">
        <f>ABS((porsche_data[[#This Row],[Price]]-#REF!)/#REF!)</f>
        <v>#REF!</v>
      </c>
      <c r="D3969" t="s">
        <v>101</v>
      </c>
      <c r="E3969" t="s">
        <v>1023</v>
      </c>
      <c r="F3969">
        <f>IF(OR(ISNUMBER(SEARCH(" 4S",porsche_data[[#This Row],[Model]])), ISNUMBER(SEARCH(" S",porsche_data[[#This Row],[Model]]))),1,0)</f>
        <v>0</v>
      </c>
      <c r="G3969">
        <f>IF(ISNUMBER(SEARCH("Turbo",porsche_data[[#This Row],[Model]])),1,0)</f>
        <v>0</v>
      </c>
      <c r="H3969">
        <f>IF(ISNUMBER(SEARCH("GT",porsche_data[[#This Row],[Model]])),1,0)</f>
        <v>1</v>
      </c>
      <c r="I3969">
        <f>IF(ISNUMBER(SEARCH("RS",porsche_data[[#This Row],[Model]])),1,0)</f>
        <v>0</v>
      </c>
      <c r="J3969">
        <f>IF(ISNUMBER(SEARCH("Targa",porsche_data[[#This Row],[Body]])),1,0)</f>
        <v>0</v>
      </c>
      <c r="K3969">
        <f>IF(ISNUMBER(SEARCH("Cabriolet",porsche_data[[#This Row],[Body]])),1,0)</f>
        <v>0</v>
      </c>
      <c r="L3969" t="s">
        <v>44</v>
      </c>
      <c r="N3969" t="s">
        <v>4472</v>
      </c>
      <c r="O3969" t="str">
        <f>IF(ISNUMBER(SEARCH("km",porsche_data[[#This Row],[Mileage0]])),porsche_data[[#This Row],[Mileage0]],"")</f>
        <v>146000 km</v>
      </c>
      <c r="P3969" t="s">
        <v>197</v>
      </c>
      <c r="R3969" t="s">
        <v>1024</v>
      </c>
      <c r="T3969" t="s">
        <v>20</v>
      </c>
      <c r="U3969" t="s">
        <v>53</v>
      </c>
      <c r="V3969">
        <f>IF(porsche_data[[#This Row],[Transmission]]="Automatic",1,0)</f>
        <v>1</v>
      </c>
      <c r="W3969">
        <f>IF(porsche_data[[#This Row],[Transmission]]="PDK",1,0)</f>
        <v>0</v>
      </c>
      <c r="X3969" t="s">
        <v>22</v>
      </c>
      <c r="Y3969">
        <f>IF(porsche_data[[#This Row],[Drive]]="Rear drive",0,1)</f>
        <v>0</v>
      </c>
      <c r="Z3969" t="s">
        <v>23</v>
      </c>
      <c r="AA3969" t="s">
        <v>32</v>
      </c>
      <c r="AB3969">
        <f>IF(OR(porsche_data[[#This Row],[Interior Color]]="Black",porsche_data[[#This Row],[Interior Color]]="Beige",porsche_data[[#This Row],[Interior Color]]="Brown",porsche_data[[#This Row],[Interior Color]]="Grey"),0,1)</f>
        <v>0</v>
      </c>
      <c r="AC3969" t="s">
        <v>24</v>
      </c>
      <c r="AD39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70" spans="1:30" hidden="1" x14ac:dyDescent="0.2">
      <c r="A3970" t="s">
        <v>4916</v>
      </c>
      <c r="C3970" t="e">
        <f>ABS((porsche_data[[#This Row],[Price]]-#REF!)/#REF!)</f>
        <v>#REF!</v>
      </c>
      <c r="D3970" t="s">
        <v>49</v>
      </c>
      <c r="E3970" t="s">
        <v>50</v>
      </c>
      <c r="F3970">
        <f>IF(OR(ISNUMBER(SEARCH(" 4S",porsche_data[[#This Row],[Model]])), ISNUMBER(SEARCH(" S",porsche_data[[#This Row],[Model]]))),1,0)</f>
        <v>0</v>
      </c>
      <c r="G3970">
        <f>IF(ISNUMBER(SEARCH("Turbo",porsche_data[[#This Row],[Model]])),1,0)</f>
        <v>0</v>
      </c>
      <c r="H3970">
        <f>IF(ISNUMBER(SEARCH("GT",porsche_data[[#This Row],[Model]])),1,0)</f>
        <v>0</v>
      </c>
      <c r="I3970">
        <f>IF(ISNUMBER(SEARCH("RS",porsche_data[[#This Row],[Model]])),1,0)</f>
        <v>0</v>
      </c>
      <c r="J3970">
        <f>IF(ISNUMBER(SEARCH("Targa",porsche_data[[#This Row],[Body]])),1,0)</f>
        <v>1</v>
      </c>
      <c r="K3970">
        <f>IF(ISNUMBER(SEARCH("Cabriolet",porsche_data[[#This Row],[Body]])),1,0)</f>
        <v>0</v>
      </c>
      <c r="L3970" t="s">
        <v>36</v>
      </c>
      <c r="N3970" t="s">
        <v>4917</v>
      </c>
      <c r="O3970" t="str">
        <f>IF(ISNUMBER(SEARCH("km",porsche_data[[#This Row],[Mileage0]])),porsche_data[[#This Row],[Mileage0]],"")</f>
        <v/>
      </c>
      <c r="P3970" t="s">
        <v>52</v>
      </c>
      <c r="R3970" t="s">
        <v>19</v>
      </c>
      <c r="T3970" t="s">
        <v>232</v>
      </c>
      <c r="U3970" t="s">
        <v>21</v>
      </c>
      <c r="V3970">
        <f>IF(porsche_data[[#This Row],[Transmission]]="Automatic",1,0)</f>
        <v>0</v>
      </c>
      <c r="W3970">
        <f>IF(porsche_data[[#This Row],[Transmission]]="PDK",1,0)</f>
        <v>0</v>
      </c>
      <c r="X3970" t="s">
        <v>22</v>
      </c>
      <c r="Y3970">
        <f>IF(porsche_data[[#This Row],[Drive]]="Rear drive",0,1)</f>
        <v>0</v>
      </c>
      <c r="Z3970" t="s">
        <v>23</v>
      </c>
      <c r="AA3970" t="s">
        <v>32</v>
      </c>
      <c r="AB3970">
        <f>IF(OR(porsche_data[[#This Row],[Interior Color]]="Black",porsche_data[[#This Row],[Interior Color]]="Beige",porsche_data[[#This Row],[Interior Color]]="Brown",porsche_data[[#This Row],[Interior Color]]="Grey"),0,1)</f>
        <v>0</v>
      </c>
      <c r="AC3970" t="s">
        <v>54</v>
      </c>
      <c r="AD39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71" spans="1:30" hidden="1" x14ac:dyDescent="0.2">
      <c r="A3971" t="s">
        <v>1244</v>
      </c>
      <c r="B3971">
        <v>58500</v>
      </c>
      <c r="C3971" t="e">
        <f>ABS((porsche_data[[#This Row],[Price]]-#REF!)/#REF!)</f>
        <v>#REF!</v>
      </c>
      <c r="D3971" t="s">
        <v>641</v>
      </c>
      <c r="E3971" t="s">
        <v>936</v>
      </c>
      <c r="F3971">
        <f>IF(OR(ISNUMBER(SEARCH(" 4S",porsche_data[[#This Row],[Model]])), ISNUMBER(SEARCH(" S",porsche_data[[#This Row],[Model]]))),1,0)</f>
        <v>1</v>
      </c>
      <c r="G3971">
        <f>IF(ISNUMBER(SEARCH("Turbo",porsche_data[[#This Row],[Model]])),1,0)</f>
        <v>0</v>
      </c>
      <c r="H3971">
        <f>IF(ISNUMBER(SEARCH("GT",porsche_data[[#This Row],[Model]])),1,0)</f>
        <v>0</v>
      </c>
      <c r="I3971">
        <f>IF(ISNUMBER(SEARCH("RS",porsche_data[[#This Row],[Model]])),1,0)</f>
        <v>0</v>
      </c>
      <c r="J3971">
        <f>IF(ISNUMBER(SEARCH("Targa",porsche_data[[#This Row],[Body]])),1,0)</f>
        <v>0</v>
      </c>
      <c r="K3971">
        <f>IF(ISNUMBER(SEARCH("Cabriolet",porsche_data[[#This Row],[Body]])),1,0)</f>
        <v>0</v>
      </c>
      <c r="L3971" t="s">
        <v>44</v>
      </c>
      <c r="N3971" t="s">
        <v>805</v>
      </c>
      <c r="O3971" t="str">
        <f>IF(ISNUMBER(SEARCH("km",porsche_data[[#This Row],[Mileage0]])),porsche_data[[#This Row],[Mileage0]],"")</f>
        <v>500 km</v>
      </c>
      <c r="P3971" t="s">
        <v>435</v>
      </c>
      <c r="R3971" t="s">
        <v>67</v>
      </c>
      <c r="T3971" t="s">
        <v>20</v>
      </c>
      <c r="U3971" t="s">
        <v>21</v>
      </c>
      <c r="V3971">
        <f>IF(porsche_data[[#This Row],[Transmission]]="Automatic",1,0)</f>
        <v>0</v>
      </c>
      <c r="W3971">
        <f>IF(porsche_data[[#This Row],[Transmission]]="PDK",1,0)</f>
        <v>0</v>
      </c>
      <c r="X3971" t="s">
        <v>22</v>
      </c>
      <c r="Y3971">
        <f>IF(porsche_data[[#This Row],[Drive]]="Rear drive",0,1)</f>
        <v>0</v>
      </c>
      <c r="Z3971" t="s">
        <v>23</v>
      </c>
      <c r="AA3971" t="s">
        <v>116</v>
      </c>
      <c r="AB3971">
        <f>IF(OR(porsche_data[[#This Row],[Interior Color]]="Black",porsche_data[[#This Row],[Interior Color]]="Beige",porsche_data[[#This Row],[Interior Color]]="Brown",porsche_data[[#This Row],[Interior Color]]="Grey"),0,1)</f>
        <v>1</v>
      </c>
      <c r="AC3971" t="s">
        <v>99</v>
      </c>
      <c r="AD39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72" spans="1:30" x14ac:dyDescent="0.2">
      <c r="A3972" t="s">
        <v>1244</v>
      </c>
      <c r="B3972">
        <v>58500</v>
      </c>
      <c r="C3972">
        <f>ABS((porsche_data[[#This Row],[Price]]-AVERAGE(B3904:B8359))/_xlfn.STDEV.P(B3904:B8359))</f>
        <v>0.97167274714033891</v>
      </c>
      <c r="D3972" t="s">
        <v>772</v>
      </c>
      <c r="E3972" t="s">
        <v>321</v>
      </c>
      <c r="F3972">
        <f>IF(OR(ISNUMBER(SEARCH(" 4S",porsche_data[[#This Row],[Model]])), ISNUMBER(SEARCH(" S",porsche_data[[#This Row],[Model]]))),1,0)</f>
        <v>0</v>
      </c>
      <c r="G3972">
        <f>IF(ISNUMBER(SEARCH("Turbo",porsche_data[[#This Row],[Model]])),1,0)</f>
        <v>1</v>
      </c>
      <c r="H3972">
        <f>IF(ISNUMBER(SEARCH("GT",porsche_data[[#This Row],[Model]])),1,0)</f>
        <v>0</v>
      </c>
      <c r="I3972">
        <f>IF(ISNUMBER(SEARCH("RS",porsche_data[[#This Row],[Model]])),1,0)</f>
        <v>0</v>
      </c>
      <c r="J3972">
        <f>IF(ISNUMBER(SEARCH("Targa",porsche_data[[#This Row],[Body]])),1,0)</f>
        <v>0</v>
      </c>
      <c r="K3972">
        <f>IF(ISNUMBER(SEARCH("Cabriolet",porsche_data[[#This Row],[Body]])),1,0)</f>
        <v>0</v>
      </c>
      <c r="L3972" t="s">
        <v>44</v>
      </c>
      <c r="M3972">
        <v>996</v>
      </c>
      <c r="N3972" t="s">
        <v>2869</v>
      </c>
      <c r="O3972" s="3">
        <f>1*(LEFT(porsche_data[[#This Row],[Mileage0]],FIND(" ",porsche_data[[#This Row],[Mileage0]])-1))</f>
        <v>143000</v>
      </c>
      <c r="P3972" t="s">
        <v>73</v>
      </c>
      <c r="Q3972">
        <v>420</v>
      </c>
      <c r="R3972" t="s">
        <v>19</v>
      </c>
      <c r="S3972">
        <f>1*(LEFT(porsche_data[[#This Row],[Cylinder Capacity]],FIND(" ",porsche_data[[#This Row],[Cylinder Capacity]])-1))</f>
        <v>3.6</v>
      </c>
      <c r="T3972" t="s">
        <v>20</v>
      </c>
      <c r="U3972" t="s">
        <v>21</v>
      </c>
      <c r="V3972">
        <f>IF(porsche_data[[#This Row],[Transmission]]="Automatic",1,0)</f>
        <v>0</v>
      </c>
      <c r="W3972">
        <f>IF(porsche_data[[#This Row],[Transmission]]="PDK",1,0)</f>
        <v>0</v>
      </c>
      <c r="X3972" t="s">
        <v>46</v>
      </c>
      <c r="Y3972">
        <f>IF(porsche_data[[#This Row],[Drive]]="Rear drive",0,1)</f>
        <v>1</v>
      </c>
      <c r="Z3972" t="s">
        <v>23</v>
      </c>
      <c r="AA3972" t="s">
        <v>24</v>
      </c>
      <c r="AB3972">
        <f>IF(OR(porsche_data[[#This Row],[Interior Color]]="Black",porsche_data[[#This Row],[Interior Color]]="Beige",porsche_data[[#This Row],[Interior Color]]="Brown",porsche_data[[#This Row],[Interior Color]]="Grey"),0,1)</f>
        <v>0</v>
      </c>
      <c r="AC3972" t="s">
        <v>99</v>
      </c>
      <c r="AD39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73" spans="1:30" hidden="1" x14ac:dyDescent="0.2">
      <c r="A3973" t="s">
        <v>25</v>
      </c>
      <c r="C3973" t="e">
        <f>ABS((porsche_data[[#This Row],[Price]]-#REF!)/#REF!)</f>
        <v>#REF!</v>
      </c>
      <c r="D3973" t="s">
        <v>25</v>
      </c>
      <c r="E3973" t="s">
        <v>25</v>
      </c>
      <c r="F3973">
        <f>IF(OR(ISNUMBER(SEARCH(" 4S",porsche_data[[#This Row],[Model]])), ISNUMBER(SEARCH(" S",porsche_data[[#This Row],[Model]]))),1,0)</f>
        <v>0</v>
      </c>
      <c r="G3973">
        <f>IF(ISNUMBER(SEARCH("Turbo",porsche_data[[#This Row],[Model]])),1,0)</f>
        <v>0</v>
      </c>
      <c r="H3973">
        <f>IF(ISNUMBER(SEARCH("GT",porsche_data[[#This Row],[Model]])),1,0)</f>
        <v>0</v>
      </c>
      <c r="I3973">
        <f>IF(ISNUMBER(SEARCH("RS",porsche_data[[#This Row],[Model]])),1,0)</f>
        <v>0</v>
      </c>
      <c r="J3973">
        <f>IF(ISNUMBER(SEARCH("Targa",porsche_data[[#This Row],[Body]])),1,0)</f>
        <v>0</v>
      </c>
      <c r="K3973">
        <f>IF(ISNUMBER(SEARCH("Cabriolet",porsche_data[[#This Row],[Body]])),1,0)</f>
        <v>0</v>
      </c>
      <c r="L3973" t="s">
        <v>25</v>
      </c>
      <c r="N3973" t="s">
        <v>25</v>
      </c>
      <c r="O3973" t="str">
        <f>IF(ISNUMBER(SEARCH("km",porsche_data[[#This Row],[Mileage0]])),porsche_data[[#This Row],[Mileage0]],"")</f>
        <v/>
      </c>
      <c r="P3973" t="s">
        <v>25</v>
      </c>
      <c r="R3973" t="s">
        <v>25</v>
      </c>
      <c r="T3973" t="s">
        <v>25</v>
      </c>
      <c r="U3973" t="s">
        <v>25</v>
      </c>
      <c r="V3973">
        <f>IF(porsche_data[[#This Row],[Transmission]]="Automatic",1,0)</f>
        <v>0</v>
      </c>
      <c r="W3973">
        <f>IF(porsche_data[[#This Row],[Transmission]]="PDK",1,0)</f>
        <v>0</v>
      </c>
      <c r="X3973" t="s">
        <v>25</v>
      </c>
      <c r="Y3973">
        <f>IF(porsche_data[[#This Row],[Drive]]="Rear drive",0,1)</f>
        <v>1</v>
      </c>
      <c r="Z3973" t="s">
        <v>25</v>
      </c>
      <c r="AA3973" t="s">
        <v>25</v>
      </c>
      <c r="AB3973">
        <f>IF(OR(porsche_data[[#This Row],[Interior Color]]="Black",porsche_data[[#This Row],[Interior Color]]="Beige",porsche_data[[#This Row],[Interior Color]]="Brown",porsche_data[[#This Row],[Interior Color]]="Grey"),0,1)</f>
        <v>1</v>
      </c>
      <c r="AC3973" t="s">
        <v>25</v>
      </c>
      <c r="AD39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74" spans="1:30" hidden="1" x14ac:dyDescent="0.2">
      <c r="A3974" t="s">
        <v>25</v>
      </c>
      <c r="C3974" t="e">
        <f>ABS((porsche_data[[#This Row],[Price]]-#REF!)/#REF!)</f>
        <v>#REF!</v>
      </c>
      <c r="D3974" t="s">
        <v>349</v>
      </c>
      <c r="E3974" t="s">
        <v>733</v>
      </c>
      <c r="F3974">
        <f>IF(OR(ISNUMBER(SEARCH(" 4S",porsche_data[[#This Row],[Model]])), ISNUMBER(SEARCH(" S",porsche_data[[#This Row],[Model]]))),1,0)</f>
        <v>1</v>
      </c>
      <c r="G3974">
        <f>IF(ISNUMBER(SEARCH("Turbo",porsche_data[[#This Row],[Model]])),1,0)</f>
        <v>0</v>
      </c>
      <c r="H3974">
        <f>IF(ISNUMBER(SEARCH("GT",porsche_data[[#This Row],[Model]])),1,0)</f>
        <v>0</v>
      </c>
      <c r="I3974">
        <f>IF(ISNUMBER(SEARCH("RS",porsche_data[[#This Row],[Model]])),1,0)</f>
        <v>0</v>
      </c>
      <c r="J3974">
        <f>IF(ISNUMBER(SEARCH("Targa",porsche_data[[#This Row],[Body]])),1,0)</f>
        <v>0</v>
      </c>
      <c r="K3974">
        <f>IF(ISNUMBER(SEARCH("Cabriolet",porsche_data[[#This Row],[Body]])),1,0)</f>
        <v>1</v>
      </c>
      <c r="L3974" t="s">
        <v>16</v>
      </c>
      <c r="N3974" t="s">
        <v>1245</v>
      </c>
      <c r="O3974" t="str">
        <f>IF(ISNUMBER(SEARCH("km",porsche_data[[#This Row],[Mileage0]])),porsche_data[[#This Row],[Mileage0]],"")</f>
        <v>25000 km</v>
      </c>
      <c r="P3974" t="s">
        <v>59</v>
      </c>
      <c r="R3974" t="s">
        <v>60</v>
      </c>
      <c r="T3974" t="s">
        <v>20</v>
      </c>
      <c r="U3974" t="s">
        <v>21</v>
      </c>
      <c r="V3974">
        <f>IF(porsche_data[[#This Row],[Transmission]]="Automatic",1,0)</f>
        <v>0</v>
      </c>
      <c r="W3974">
        <f>IF(porsche_data[[#This Row],[Transmission]]="PDK",1,0)</f>
        <v>0</v>
      </c>
      <c r="X3974" t="s">
        <v>22</v>
      </c>
      <c r="Y3974">
        <f>IF(porsche_data[[#This Row],[Drive]]="Rear drive",0,1)</f>
        <v>0</v>
      </c>
      <c r="Z3974" t="s">
        <v>23</v>
      </c>
      <c r="AA3974" t="s">
        <v>24</v>
      </c>
      <c r="AB3974">
        <f>IF(OR(porsche_data[[#This Row],[Interior Color]]="Black",porsche_data[[#This Row],[Interior Color]]="Beige",porsche_data[[#This Row],[Interior Color]]="Brown",porsche_data[[#This Row],[Interior Color]]="Grey"),0,1)</f>
        <v>0</v>
      </c>
      <c r="AC3974" t="s">
        <v>116</v>
      </c>
      <c r="AD39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75" spans="1:30" hidden="1" x14ac:dyDescent="0.2">
      <c r="A3975" t="s">
        <v>25</v>
      </c>
      <c r="C3975" t="e">
        <f>ABS((porsche_data[[#This Row],[Price]]-#REF!)/#REF!)</f>
        <v>#REF!</v>
      </c>
      <c r="D3975" t="s">
        <v>184</v>
      </c>
      <c r="E3975" t="s">
        <v>226</v>
      </c>
      <c r="F3975">
        <f>IF(OR(ISNUMBER(SEARCH(" 4S",porsche_data[[#This Row],[Model]])), ISNUMBER(SEARCH(" S",porsche_data[[#This Row],[Model]]))),1,0)</f>
        <v>0</v>
      </c>
      <c r="G3975">
        <f>IF(ISNUMBER(SEARCH("Turbo",porsche_data[[#This Row],[Model]])),1,0)</f>
        <v>0</v>
      </c>
      <c r="H3975">
        <f>IF(ISNUMBER(SEARCH("GT",porsche_data[[#This Row],[Model]])),1,0)</f>
        <v>0</v>
      </c>
      <c r="I3975">
        <f>IF(ISNUMBER(SEARCH("RS",porsche_data[[#This Row],[Model]])),1,0)</f>
        <v>0</v>
      </c>
      <c r="J3975">
        <f>IF(ISNUMBER(SEARCH("Targa",porsche_data[[#This Row],[Body]])),1,0)</f>
        <v>0</v>
      </c>
      <c r="K3975">
        <f>IF(ISNUMBER(SEARCH("Cabriolet",porsche_data[[#This Row],[Body]])),1,0)</f>
        <v>0</v>
      </c>
      <c r="L3975" t="s">
        <v>44</v>
      </c>
      <c r="N3975" t="s">
        <v>25</v>
      </c>
      <c r="O3975" t="str">
        <f>IF(ISNUMBER(SEARCH("km",porsche_data[[#This Row],[Mileage0]])),porsche_data[[#This Row],[Mileage0]],"")</f>
        <v/>
      </c>
      <c r="P3975" t="s">
        <v>834</v>
      </c>
      <c r="R3975" t="s">
        <v>88</v>
      </c>
      <c r="T3975" t="s">
        <v>20</v>
      </c>
      <c r="U3975" t="s">
        <v>21</v>
      </c>
      <c r="V3975">
        <f>IF(porsche_data[[#This Row],[Transmission]]="Automatic",1,0)</f>
        <v>0</v>
      </c>
      <c r="W3975">
        <f>IF(porsche_data[[#This Row],[Transmission]]="PDK",1,0)</f>
        <v>0</v>
      </c>
      <c r="X3975" t="s">
        <v>22</v>
      </c>
      <c r="Y3975">
        <f>IF(porsche_data[[#This Row],[Drive]]="Rear drive",0,1)</f>
        <v>0</v>
      </c>
      <c r="Z3975" t="s">
        <v>23</v>
      </c>
      <c r="AA3975" t="s">
        <v>24</v>
      </c>
      <c r="AB3975">
        <f>IF(OR(porsche_data[[#This Row],[Interior Color]]="Black",porsche_data[[#This Row],[Interior Color]]="Beige",porsche_data[[#This Row],[Interior Color]]="Brown",porsche_data[[#This Row],[Interior Color]]="Grey"),0,1)</f>
        <v>0</v>
      </c>
      <c r="AC3975" t="s">
        <v>99</v>
      </c>
      <c r="AD39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76" spans="1:30" hidden="1" x14ac:dyDescent="0.2">
      <c r="A3976" t="s">
        <v>4920</v>
      </c>
      <c r="C3976" t="e">
        <f>ABS((porsche_data[[#This Row],[Price]]-#REF!)/#REF!)</f>
        <v>#REF!</v>
      </c>
      <c r="D3976" t="s">
        <v>831</v>
      </c>
      <c r="E3976" t="s">
        <v>4921</v>
      </c>
      <c r="F3976">
        <f>IF(OR(ISNUMBER(SEARCH(" 4S",porsche_data[[#This Row],[Model]])), ISNUMBER(SEARCH(" S",porsche_data[[#This Row],[Model]]))),1,0)</f>
        <v>0</v>
      </c>
      <c r="G3976">
        <f>IF(ISNUMBER(SEARCH("Turbo",porsche_data[[#This Row],[Model]])),1,0)</f>
        <v>0</v>
      </c>
      <c r="H3976">
        <f>IF(ISNUMBER(SEARCH("GT",porsche_data[[#This Row],[Model]])),1,0)</f>
        <v>1</v>
      </c>
      <c r="I3976">
        <f>IF(ISNUMBER(SEARCH("RS",porsche_data[[#This Row],[Model]])),1,0)</f>
        <v>0</v>
      </c>
      <c r="J3976">
        <f>IF(ISNUMBER(SEARCH("Targa",porsche_data[[#This Row],[Body]])),1,0)</f>
        <v>0</v>
      </c>
      <c r="K3976">
        <f>IF(ISNUMBER(SEARCH("Cabriolet",porsche_data[[#This Row],[Body]])),1,0)</f>
        <v>0</v>
      </c>
      <c r="L3976" t="s">
        <v>316</v>
      </c>
      <c r="N3976" t="s">
        <v>25</v>
      </c>
      <c r="O3976" t="str">
        <f>IF(ISNUMBER(SEARCH("km",porsche_data[[#This Row],[Mileage0]])),porsche_data[[#This Row],[Mileage0]],"")</f>
        <v/>
      </c>
      <c r="P3976" t="s">
        <v>301</v>
      </c>
      <c r="R3976" t="s">
        <v>19</v>
      </c>
      <c r="T3976" t="s">
        <v>20</v>
      </c>
      <c r="U3976" t="s">
        <v>21</v>
      </c>
      <c r="V3976">
        <f>IF(porsche_data[[#This Row],[Transmission]]="Automatic",1,0)</f>
        <v>0</v>
      </c>
      <c r="W3976">
        <f>IF(porsche_data[[#This Row],[Transmission]]="PDK",1,0)</f>
        <v>0</v>
      </c>
      <c r="X3976" t="s">
        <v>22</v>
      </c>
      <c r="Y3976">
        <f>IF(porsche_data[[#This Row],[Drive]]="Rear drive",0,1)</f>
        <v>0</v>
      </c>
      <c r="Z3976" t="s">
        <v>23</v>
      </c>
      <c r="AA3976" t="s">
        <v>24</v>
      </c>
      <c r="AB3976">
        <f>IF(OR(porsche_data[[#This Row],[Interior Color]]="Black",porsche_data[[#This Row],[Interior Color]]="Beige",porsche_data[[#This Row],[Interior Color]]="Brown",porsche_data[[#This Row],[Interior Color]]="Grey"),0,1)</f>
        <v>0</v>
      </c>
      <c r="AC3976" t="s">
        <v>61</v>
      </c>
      <c r="AD39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77" spans="1:30" hidden="1" x14ac:dyDescent="0.2">
      <c r="A3977" t="s">
        <v>4922</v>
      </c>
      <c r="C3977" t="e">
        <f>ABS((porsche_data[[#This Row],[Price]]-#REF!)/#REF!)</f>
        <v>#REF!</v>
      </c>
      <c r="D3977" t="s">
        <v>63</v>
      </c>
      <c r="E3977" t="s">
        <v>359</v>
      </c>
      <c r="F3977">
        <f>IF(OR(ISNUMBER(SEARCH(" 4S",porsche_data[[#This Row],[Model]])), ISNUMBER(SEARCH(" S",porsche_data[[#This Row],[Model]]))),1,0)</f>
        <v>0</v>
      </c>
      <c r="G3977">
        <f>IF(ISNUMBER(SEARCH("Turbo",porsche_data[[#This Row],[Model]])),1,0)</f>
        <v>0</v>
      </c>
      <c r="H3977">
        <f>IF(ISNUMBER(SEARCH("GT",porsche_data[[#This Row],[Model]])),1,0)</f>
        <v>0</v>
      </c>
      <c r="I3977">
        <f>IF(ISNUMBER(SEARCH("RS",porsche_data[[#This Row],[Model]])),1,0)</f>
        <v>0</v>
      </c>
      <c r="J3977">
        <f>IF(ISNUMBER(SEARCH("Targa",porsche_data[[#This Row],[Body]])),1,0)</f>
        <v>0</v>
      </c>
      <c r="K3977">
        <f>IF(ISNUMBER(SEARCH("Cabriolet",porsche_data[[#This Row],[Body]])),1,0)</f>
        <v>0</v>
      </c>
      <c r="L3977" t="s">
        <v>44</v>
      </c>
      <c r="N3977" t="s">
        <v>25</v>
      </c>
      <c r="O3977" t="str">
        <f>IF(ISNUMBER(SEARCH("km",porsche_data[[#This Row],[Mileage0]])),porsche_data[[#This Row],[Mileage0]],"")</f>
        <v/>
      </c>
      <c r="P3977" t="s">
        <v>178</v>
      </c>
      <c r="R3977" t="s">
        <v>67</v>
      </c>
      <c r="T3977" t="s">
        <v>20</v>
      </c>
      <c r="U3977" t="s">
        <v>21</v>
      </c>
      <c r="V3977">
        <f>IF(porsche_data[[#This Row],[Transmission]]="Automatic",1,0)</f>
        <v>0</v>
      </c>
      <c r="W3977">
        <f>IF(porsche_data[[#This Row],[Transmission]]="PDK",1,0)</f>
        <v>0</v>
      </c>
      <c r="X3977" t="s">
        <v>46</v>
      </c>
      <c r="Y3977">
        <f>IF(porsche_data[[#This Row],[Drive]]="Rear drive",0,1)</f>
        <v>1</v>
      </c>
      <c r="Z3977" t="s">
        <v>23</v>
      </c>
      <c r="AA3977" t="s">
        <v>24</v>
      </c>
      <c r="AB3977">
        <f>IF(OR(porsche_data[[#This Row],[Interior Color]]="Black",porsche_data[[#This Row],[Interior Color]]="Beige",porsche_data[[#This Row],[Interior Color]]="Brown",porsche_data[[#This Row],[Interior Color]]="Grey"),0,1)</f>
        <v>0</v>
      </c>
      <c r="AC3977" t="s">
        <v>61</v>
      </c>
      <c r="AD39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78" spans="1:30" hidden="1" x14ac:dyDescent="0.2">
      <c r="A3978" t="s">
        <v>1764</v>
      </c>
      <c r="C3978" t="e">
        <f>ABS((porsche_data[[#This Row],[Price]]-#REF!)/#REF!)</f>
        <v>#REF!</v>
      </c>
      <c r="D3978" t="s">
        <v>391</v>
      </c>
      <c r="E3978" t="s">
        <v>1157</v>
      </c>
      <c r="F3978">
        <f>IF(OR(ISNUMBER(SEARCH(" 4S",porsche_data[[#This Row],[Model]])), ISNUMBER(SEARCH(" S",porsche_data[[#This Row],[Model]]))),1,0)</f>
        <v>0</v>
      </c>
      <c r="G3978">
        <f>IF(ISNUMBER(SEARCH("Turbo",porsche_data[[#This Row],[Model]])),1,0)</f>
        <v>0</v>
      </c>
      <c r="H3978">
        <f>IF(ISNUMBER(SEARCH("GT",porsche_data[[#This Row],[Model]])),1,0)</f>
        <v>0</v>
      </c>
      <c r="I3978">
        <f>IF(ISNUMBER(SEARCH("RS",porsche_data[[#This Row],[Model]])),1,0)</f>
        <v>0</v>
      </c>
      <c r="J3978">
        <f>IF(ISNUMBER(SEARCH("Targa",porsche_data[[#This Row],[Body]])),1,0)</f>
        <v>0</v>
      </c>
      <c r="K3978">
        <f>IF(ISNUMBER(SEARCH("Cabriolet",porsche_data[[#This Row],[Body]])),1,0)</f>
        <v>0</v>
      </c>
      <c r="L3978" t="s">
        <v>44</v>
      </c>
      <c r="N3978" t="s">
        <v>4923</v>
      </c>
      <c r="O3978" t="str">
        <f>IF(ISNUMBER(SEARCH("km",porsche_data[[#This Row],[Mileage0]])),porsche_data[[#This Row],[Mileage0]],"")</f>
        <v/>
      </c>
      <c r="P3978" t="s">
        <v>394</v>
      </c>
      <c r="R3978" t="s">
        <v>395</v>
      </c>
      <c r="T3978" t="s">
        <v>20</v>
      </c>
      <c r="U3978" t="s">
        <v>21</v>
      </c>
      <c r="V3978">
        <f>IF(porsche_data[[#This Row],[Transmission]]="Automatic",1,0)</f>
        <v>0</v>
      </c>
      <c r="W3978">
        <f>IF(porsche_data[[#This Row],[Transmission]]="PDK",1,0)</f>
        <v>0</v>
      </c>
      <c r="X3978" t="s">
        <v>22</v>
      </c>
      <c r="Y3978">
        <f>IF(porsche_data[[#This Row],[Drive]]="Rear drive",0,1)</f>
        <v>0</v>
      </c>
      <c r="Z3978" t="s">
        <v>23</v>
      </c>
      <c r="AA3978" t="s">
        <v>116</v>
      </c>
      <c r="AB3978">
        <f>IF(OR(porsche_data[[#This Row],[Interior Color]]="Black",porsche_data[[#This Row],[Interior Color]]="Beige",porsche_data[[#This Row],[Interior Color]]="Brown",porsche_data[[#This Row],[Interior Color]]="Grey"),0,1)</f>
        <v>1</v>
      </c>
      <c r="AC3978" t="s">
        <v>61</v>
      </c>
      <c r="AD39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79" spans="1:30" hidden="1" x14ac:dyDescent="0.2">
      <c r="A3979" t="s">
        <v>25</v>
      </c>
      <c r="C3979" t="e">
        <f>ABS((porsche_data[[#This Row],[Price]]-#REF!)/#REF!)</f>
        <v>#REF!</v>
      </c>
      <c r="D3979" t="s">
        <v>25</v>
      </c>
      <c r="E3979" t="s">
        <v>25</v>
      </c>
      <c r="F3979">
        <f>IF(OR(ISNUMBER(SEARCH(" 4S",porsche_data[[#This Row],[Model]])), ISNUMBER(SEARCH(" S",porsche_data[[#This Row],[Model]]))),1,0)</f>
        <v>0</v>
      </c>
      <c r="G3979">
        <f>IF(ISNUMBER(SEARCH("Turbo",porsche_data[[#This Row],[Model]])),1,0)</f>
        <v>0</v>
      </c>
      <c r="H3979">
        <f>IF(ISNUMBER(SEARCH("GT",porsche_data[[#This Row],[Model]])),1,0)</f>
        <v>0</v>
      </c>
      <c r="I3979">
        <f>IF(ISNUMBER(SEARCH("RS",porsche_data[[#This Row],[Model]])),1,0)</f>
        <v>0</v>
      </c>
      <c r="J3979">
        <f>IF(ISNUMBER(SEARCH("Targa",porsche_data[[#This Row],[Body]])),1,0)</f>
        <v>0</v>
      </c>
      <c r="K3979">
        <f>IF(ISNUMBER(SEARCH("Cabriolet",porsche_data[[#This Row],[Body]])),1,0)</f>
        <v>0</v>
      </c>
      <c r="L3979" t="s">
        <v>25</v>
      </c>
      <c r="N3979" t="s">
        <v>25</v>
      </c>
      <c r="O3979" t="str">
        <f>IF(ISNUMBER(SEARCH("km",porsche_data[[#This Row],[Mileage0]])),porsche_data[[#This Row],[Mileage0]],"")</f>
        <v/>
      </c>
      <c r="P3979" t="s">
        <v>25</v>
      </c>
      <c r="R3979" t="s">
        <v>25</v>
      </c>
      <c r="T3979" t="s">
        <v>25</v>
      </c>
      <c r="U3979" t="s">
        <v>25</v>
      </c>
      <c r="V3979">
        <f>IF(porsche_data[[#This Row],[Transmission]]="Automatic",1,0)</f>
        <v>0</v>
      </c>
      <c r="W3979">
        <f>IF(porsche_data[[#This Row],[Transmission]]="PDK",1,0)</f>
        <v>0</v>
      </c>
      <c r="X3979" t="s">
        <v>25</v>
      </c>
      <c r="Y3979">
        <f>IF(porsche_data[[#This Row],[Drive]]="Rear drive",0,1)</f>
        <v>1</v>
      </c>
      <c r="Z3979" t="s">
        <v>25</v>
      </c>
      <c r="AA3979" t="s">
        <v>25</v>
      </c>
      <c r="AB3979">
        <f>IF(OR(porsche_data[[#This Row],[Interior Color]]="Black",porsche_data[[#This Row],[Interior Color]]="Beige",porsche_data[[#This Row],[Interior Color]]="Brown",porsche_data[[#This Row],[Interior Color]]="Grey"),0,1)</f>
        <v>1</v>
      </c>
      <c r="AC3979" t="s">
        <v>25</v>
      </c>
      <c r="AD39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80" spans="1:30" x14ac:dyDescent="0.2">
      <c r="A3980" t="s">
        <v>1244</v>
      </c>
      <c r="B3980">
        <v>58500</v>
      </c>
      <c r="C3980">
        <f>ABS((porsche_data[[#This Row],[Price]]-AVERAGE(B3912:B8367))/_xlfn.STDEV.P(B3912:B8367))</f>
        <v>1.0064554417324763</v>
      </c>
      <c r="D3980" t="s">
        <v>143</v>
      </c>
      <c r="E3980" t="s">
        <v>407</v>
      </c>
      <c r="F3980">
        <f>IF(OR(ISNUMBER(SEARCH(" 4S",porsche_data[[#This Row],[Model]])), ISNUMBER(SEARCH(" S",porsche_data[[#This Row],[Model]]))),1,0)</f>
        <v>1</v>
      </c>
      <c r="G3980">
        <f>IF(ISNUMBER(SEARCH("Turbo",porsche_data[[#This Row],[Model]])),1,0)</f>
        <v>0</v>
      </c>
      <c r="H3980">
        <f>IF(ISNUMBER(SEARCH("GT",porsche_data[[#This Row],[Model]])),1,0)</f>
        <v>0</v>
      </c>
      <c r="I3980">
        <f>IF(ISNUMBER(SEARCH("RS",porsche_data[[#This Row],[Model]])),1,0)</f>
        <v>0</v>
      </c>
      <c r="J3980">
        <f>IF(ISNUMBER(SEARCH("Targa",porsche_data[[#This Row],[Body]])),1,0)</f>
        <v>0</v>
      </c>
      <c r="K3980">
        <f>IF(ISNUMBER(SEARCH("Cabriolet",porsche_data[[#This Row],[Body]])),1,0)</f>
        <v>1</v>
      </c>
      <c r="L3980" t="s">
        <v>16</v>
      </c>
      <c r="M3980">
        <v>997</v>
      </c>
      <c r="N3980" t="s">
        <v>3121</v>
      </c>
      <c r="O3980" s="3">
        <f>1*(LEFT(porsche_data[[#This Row],[Mileage0]],FIND(" ",porsche_data[[#This Row],[Mileage0]])-1))</f>
        <v>89506</v>
      </c>
      <c r="P3980" t="s">
        <v>297</v>
      </c>
      <c r="Q3980">
        <v>355</v>
      </c>
      <c r="R3980" t="s">
        <v>88</v>
      </c>
      <c r="S3980">
        <f>1*(LEFT(porsche_data[[#This Row],[Cylinder Capacity]],FIND(" ",porsche_data[[#This Row],[Cylinder Capacity]])-1))</f>
        <v>3.8</v>
      </c>
      <c r="T3980" t="s">
        <v>20</v>
      </c>
      <c r="U3980" t="s">
        <v>21</v>
      </c>
      <c r="V3980">
        <f>IF(porsche_data[[#This Row],[Transmission]]="Automatic",1,0)</f>
        <v>0</v>
      </c>
      <c r="W3980">
        <f>IF(porsche_data[[#This Row],[Transmission]]="PDK",1,0)</f>
        <v>0</v>
      </c>
      <c r="X3980" t="s">
        <v>22</v>
      </c>
      <c r="Y3980">
        <f>IF(porsche_data[[#This Row],[Drive]]="Rear drive",0,1)</f>
        <v>0</v>
      </c>
      <c r="Z3980" t="s">
        <v>23</v>
      </c>
      <c r="AA3980" t="s">
        <v>24</v>
      </c>
      <c r="AB3980">
        <f>IF(OR(porsche_data[[#This Row],[Interior Color]]="Black",porsche_data[[#This Row],[Interior Color]]="Beige",porsche_data[[#This Row],[Interior Color]]="Brown",porsche_data[[#This Row],[Interior Color]]="Grey"),0,1)</f>
        <v>0</v>
      </c>
      <c r="AC3980" t="s">
        <v>99</v>
      </c>
      <c r="AD39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81" spans="1:30" hidden="1" x14ac:dyDescent="0.2">
      <c r="A3981" t="s">
        <v>4925</v>
      </c>
      <c r="C3981" t="e">
        <f>ABS((porsche_data[[#This Row],[Price]]-#REF!)/#REF!)</f>
        <v>#REF!</v>
      </c>
      <c r="D3981" t="s">
        <v>279</v>
      </c>
      <c r="E3981" t="s">
        <v>1028</v>
      </c>
      <c r="F3981">
        <f>IF(OR(ISNUMBER(SEARCH(" 4S",porsche_data[[#This Row],[Model]])), ISNUMBER(SEARCH(" S",porsche_data[[#This Row],[Model]]))),1,0)</f>
        <v>0</v>
      </c>
      <c r="G3981">
        <f>IF(ISNUMBER(SEARCH("Turbo",porsche_data[[#This Row],[Model]])),1,0)</f>
        <v>0</v>
      </c>
      <c r="H3981">
        <f>IF(ISNUMBER(SEARCH("GT",porsche_data[[#This Row],[Model]])),1,0)</f>
        <v>1</v>
      </c>
      <c r="I3981">
        <f>IF(ISNUMBER(SEARCH("RS",porsche_data[[#This Row],[Model]])),1,0)</f>
        <v>0</v>
      </c>
      <c r="J3981">
        <f>IF(ISNUMBER(SEARCH("Targa",porsche_data[[#This Row],[Body]])),1,0)</f>
        <v>0</v>
      </c>
      <c r="K3981">
        <f>IF(ISNUMBER(SEARCH("Cabriolet",porsche_data[[#This Row],[Body]])),1,0)</f>
        <v>0</v>
      </c>
      <c r="L3981" t="s">
        <v>44</v>
      </c>
      <c r="N3981" t="s">
        <v>4926</v>
      </c>
      <c r="O3981" t="str">
        <f>IF(ISNUMBER(SEARCH("km",porsche_data[[#This Row],[Mileage0]])),porsche_data[[#This Row],[Mileage0]],"")</f>
        <v>154236 km</v>
      </c>
      <c r="P3981" t="s">
        <v>212</v>
      </c>
      <c r="R3981" t="s">
        <v>584</v>
      </c>
      <c r="T3981" t="s">
        <v>20</v>
      </c>
      <c r="U3981" t="s">
        <v>21</v>
      </c>
      <c r="V3981">
        <f>IF(porsche_data[[#This Row],[Transmission]]="Automatic",1,0)</f>
        <v>0</v>
      </c>
      <c r="W3981">
        <f>IF(porsche_data[[#This Row],[Transmission]]="PDK",1,0)</f>
        <v>0</v>
      </c>
      <c r="X3981" t="s">
        <v>22</v>
      </c>
      <c r="Y3981">
        <f>IF(porsche_data[[#This Row],[Drive]]="Rear drive",0,1)</f>
        <v>0</v>
      </c>
      <c r="Z3981" t="s">
        <v>23</v>
      </c>
      <c r="AA3981" t="s">
        <v>116</v>
      </c>
      <c r="AB3981">
        <f>IF(OR(porsche_data[[#This Row],[Interior Color]]="Black",porsche_data[[#This Row],[Interior Color]]="Beige",porsche_data[[#This Row],[Interior Color]]="Brown",porsche_data[[#This Row],[Interior Color]]="Grey"),0,1)</f>
        <v>1</v>
      </c>
      <c r="AC3981" t="s">
        <v>32</v>
      </c>
      <c r="AD39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82" spans="1:30" hidden="1" x14ac:dyDescent="0.2">
      <c r="A3982" t="s">
        <v>4927</v>
      </c>
      <c r="C3982" t="e">
        <f>ABS((porsche_data[[#This Row],[Price]]-#REF!)/#REF!)</f>
        <v>#REF!</v>
      </c>
      <c r="D3982" t="s">
        <v>349</v>
      </c>
      <c r="E3982" t="s">
        <v>885</v>
      </c>
      <c r="F3982">
        <f>IF(OR(ISNUMBER(SEARCH(" 4S",porsche_data[[#This Row],[Model]])), ISNUMBER(SEARCH(" S",porsche_data[[#This Row],[Model]]))),1,0)</f>
        <v>1</v>
      </c>
      <c r="G3982">
        <f>IF(ISNUMBER(SEARCH("Turbo",porsche_data[[#This Row],[Model]])),1,0)</f>
        <v>0</v>
      </c>
      <c r="H3982">
        <f>IF(ISNUMBER(SEARCH("GT",porsche_data[[#This Row],[Model]])),1,0)</f>
        <v>0</v>
      </c>
      <c r="I3982">
        <f>IF(ISNUMBER(SEARCH("RS",porsche_data[[#This Row],[Model]])),1,0)</f>
        <v>0</v>
      </c>
      <c r="J3982">
        <f>IF(ISNUMBER(SEARCH("Targa",porsche_data[[#This Row],[Body]])),1,0)</f>
        <v>0</v>
      </c>
      <c r="K3982">
        <f>IF(ISNUMBER(SEARCH("Cabriolet",porsche_data[[#This Row],[Body]])),1,0)</f>
        <v>1</v>
      </c>
      <c r="L3982" t="s">
        <v>16</v>
      </c>
      <c r="N3982" t="s">
        <v>4928</v>
      </c>
      <c r="O3982" t="str">
        <f>IF(ISNUMBER(SEARCH("km",porsche_data[[#This Row],[Mileage0]])),porsche_data[[#This Row],[Mileage0]],"")</f>
        <v/>
      </c>
      <c r="P3982" t="s">
        <v>627</v>
      </c>
      <c r="R3982" t="s">
        <v>60</v>
      </c>
      <c r="T3982" t="s">
        <v>20</v>
      </c>
      <c r="U3982" t="s">
        <v>21</v>
      </c>
      <c r="V3982">
        <f>IF(porsche_data[[#This Row],[Transmission]]="Automatic",1,0)</f>
        <v>0</v>
      </c>
      <c r="W3982">
        <f>IF(porsche_data[[#This Row],[Transmission]]="PDK",1,0)</f>
        <v>0</v>
      </c>
      <c r="X3982" t="s">
        <v>22</v>
      </c>
      <c r="Y3982">
        <f>IF(porsche_data[[#This Row],[Drive]]="Rear drive",0,1)</f>
        <v>0</v>
      </c>
      <c r="Z3982" t="s">
        <v>23</v>
      </c>
      <c r="AA3982" t="s">
        <v>24</v>
      </c>
      <c r="AB3982">
        <f>IF(OR(porsche_data[[#This Row],[Interior Color]]="Black",porsche_data[[#This Row],[Interior Color]]="Beige",porsche_data[[#This Row],[Interior Color]]="Brown",porsche_data[[#This Row],[Interior Color]]="Grey"),0,1)</f>
        <v>0</v>
      </c>
      <c r="AC3982" t="s">
        <v>99</v>
      </c>
      <c r="AD39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83" spans="1:30" hidden="1" x14ac:dyDescent="0.2">
      <c r="A3983" t="s">
        <v>4546</v>
      </c>
      <c r="C3983" t="e">
        <f>ABS((porsche_data[[#This Row],[Price]]-#REF!)/#REF!)</f>
        <v>#REF!</v>
      </c>
      <c r="D3983" t="s">
        <v>349</v>
      </c>
      <c r="E3983" t="s">
        <v>733</v>
      </c>
      <c r="F3983">
        <f>IF(OR(ISNUMBER(SEARCH(" 4S",porsche_data[[#This Row],[Model]])), ISNUMBER(SEARCH(" S",porsche_data[[#This Row],[Model]]))),1,0)</f>
        <v>1</v>
      </c>
      <c r="G3983">
        <f>IF(ISNUMBER(SEARCH("Turbo",porsche_data[[#This Row],[Model]])),1,0)</f>
        <v>0</v>
      </c>
      <c r="H3983">
        <f>IF(ISNUMBER(SEARCH("GT",porsche_data[[#This Row],[Model]])),1,0)</f>
        <v>0</v>
      </c>
      <c r="I3983">
        <f>IF(ISNUMBER(SEARCH("RS",porsche_data[[#This Row],[Model]])),1,0)</f>
        <v>0</v>
      </c>
      <c r="J3983">
        <f>IF(ISNUMBER(SEARCH("Targa",porsche_data[[#This Row],[Body]])),1,0)</f>
        <v>0</v>
      </c>
      <c r="K3983">
        <f>IF(ISNUMBER(SEARCH("Cabriolet",porsche_data[[#This Row],[Body]])),1,0)</f>
        <v>1</v>
      </c>
      <c r="L3983" t="s">
        <v>16</v>
      </c>
      <c r="N3983" t="s">
        <v>4929</v>
      </c>
      <c r="O3983" t="str">
        <f>IF(ISNUMBER(SEARCH("km",porsche_data[[#This Row],[Mileage0]])),porsche_data[[#This Row],[Mileage0]],"")</f>
        <v>74500 km</v>
      </c>
      <c r="P3983" t="s">
        <v>59</v>
      </c>
      <c r="R3983" t="s">
        <v>60</v>
      </c>
      <c r="T3983" t="s">
        <v>20</v>
      </c>
      <c r="U3983" t="s">
        <v>21</v>
      </c>
      <c r="V3983">
        <f>IF(porsche_data[[#This Row],[Transmission]]="Automatic",1,0)</f>
        <v>0</v>
      </c>
      <c r="W3983">
        <f>IF(porsche_data[[#This Row],[Transmission]]="PDK",1,0)</f>
        <v>0</v>
      </c>
      <c r="X3983" t="s">
        <v>22</v>
      </c>
      <c r="Y3983">
        <f>IF(porsche_data[[#This Row],[Drive]]="Rear drive",0,1)</f>
        <v>0</v>
      </c>
      <c r="Z3983" t="s">
        <v>23</v>
      </c>
      <c r="AA3983" t="s">
        <v>24</v>
      </c>
      <c r="AB3983">
        <f>IF(OR(porsche_data[[#This Row],[Interior Color]]="Black",porsche_data[[#This Row],[Interior Color]]="Beige",porsche_data[[#This Row],[Interior Color]]="Brown",porsche_data[[#This Row],[Interior Color]]="Grey"),0,1)</f>
        <v>0</v>
      </c>
      <c r="AC3983" t="s">
        <v>116</v>
      </c>
      <c r="AD39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84" spans="1:30" hidden="1" x14ac:dyDescent="0.2">
      <c r="A3984" t="s">
        <v>25</v>
      </c>
      <c r="C3984" t="e">
        <f>ABS((porsche_data[[#This Row],[Price]]-#REF!)/#REF!)</f>
        <v>#REF!</v>
      </c>
      <c r="D3984" t="s">
        <v>63</v>
      </c>
      <c r="E3984" t="s">
        <v>254</v>
      </c>
      <c r="F3984">
        <f>IF(OR(ISNUMBER(SEARCH(" 4S",porsche_data[[#This Row],[Model]])), ISNUMBER(SEARCH(" S",porsche_data[[#This Row],[Model]]))),1,0)</f>
        <v>1</v>
      </c>
      <c r="G3984">
        <f>IF(ISNUMBER(SEARCH("Turbo",porsche_data[[#This Row],[Model]])),1,0)</f>
        <v>1</v>
      </c>
      <c r="H3984">
        <f>IF(ISNUMBER(SEARCH("GT",porsche_data[[#This Row],[Model]])),1,0)</f>
        <v>0</v>
      </c>
      <c r="I3984">
        <f>IF(ISNUMBER(SEARCH("RS",porsche_data[[#This Row],[Model]])),1,0)</f>
        <v>0</v>
      </c>
      <c r="J3984">
        <f>IF(ISNUMBER(SEARCH("Targa",porsche_data[[#This Row],[Body]])),1,0)</f>
        <v>0</v>
      </c>
      <c r="K3984">
        <f>IF(ISNUMBER(SEARCH("Cabriolet",porsche_data[[#This Row],[Body]])),1,0)</f>
        <v>0</v>
      </c>
      <c r="L3984" t="s">
        <v>44</v>
      </c>
      <c r="N3984" t="s">
        <v>4930</v>
      </c>
      <c r="O3984" t="str">
        <f>IF(ISNUMBER(SEARCH("km",porsche_data[[#This Row],[Mileage0]])),porsche_data[[#This Row],[Mileage0]],"")</f>
        <v>3070 km</v>
      </c>
      <c r="P3984" t="s">
        <v>256</v>
      </c>
      <c r="R3984" t="s">
        <v>88</v>
      </c>
      <c r="T3984" t="s">
        <v>20</v>
      </c>
      <c r="U3984" t="s">
        <v>31</v>
      </c>
      <c r="V3984">
        <f>IF(porsche_data[[#This Row],[Transmission]]="Automatic",1,0)</f>
        <v>0</v>
      </c>
      <c r="W3984">
        <f>IF(porsche_data[[#This Row],[Transmission]]="PDK",1,0)</f>
        <v>1</v>
      </c>
      <c r="X3984" t="s">
        <v>46</v>
      </c>
      <c r="Y3984">
        <f>IF(porsche_data[[#This Row],[Drive]]="Rear drive",0,1)</f>
        <v>1</v>
      </c>
      <c r="Z3984" t="s">
        <v>23</v>
      </c>
      <c r="AA3984" t="s">
        <v>24</v>
      </c>
      <c r="AB3984">
        <f>IF(OR(porsche_data[[#This Row],[Interior Color]]="Black",porsche_data[[#This Row],[Interior Color]]="Beige",porsche_data[[#This Row],[Interior Color]]="Brown",porsche_data[[#This Row],[Interior Color]]="Grey"),0,1)</f>
        <v>0</v>
      </c>
      <c r="AC3984" t="s">
        <v>32</v>
      </c>
      <c r="AD39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85" spans="1:30" hidden="1" x14ac:dyDescent="0.2">
      <c r="A3985" t="s">
        <v>4931</v>
      </c>
      <c r="C3985" t="e">
        <f>ABS((porsche_data[[#This Row],[Price]]-#REF!)/#REF!)</f>
        <v>#REF!</v>
      </c>
      <c r="D3985" t="s">
        <v>152</v>
      </c>
      <c r="E3985" t="s">
        <v>160</v>
      </c>
      <c r="F3985">
        <f>IF(OR(ISNUMBER(SEARCH(" 4S",porsche_data[[#This Row],[Model]])), ISNUMBER(SEARCH(" S",porsche_data[[#This Row],[Model]]))),1,0)</f>
        <v>1</v>
      </c>
      <c r="G3985">
        <f>IF(ISNUMBER(SEARCH("Turbo",porsche_data[[#This Row],[Model]])),1,0)</f>
        <v>0</v>
      </c>
      <c r="H3985">
        <f>IF(ISNUMBER(SEARCH("GT",porsche_data[[#This Row],[Model]])),1,0)</f>
        <v>0</v>
      </c>
      <c r="I3985">
        <f>IF(ISNUMBER(SEARCH("RS",porsche_data[[#This Row],[Model]])),1,0)</f>
        <v>0</v>
      </c>
      <c r="J3985">
        <f>IF(ISNUMBER(SEARCH("Targa",porsche_data[[#This Row],[Body]])),1,0)</f>
        <v>0</v>
      </c>
      <c r="K3985">
        <f>IF(ISNUMBER(SEARCH("Cabriolet",porsche_data[[#This Row],[Body]])),1,0)</f>
        <v>0</v>
      </c>
      <c r="L3985" t="s">
        <v>44</v>
      </c>
      <c r="N3985" t="s">
        <v>4932</v>
      </c>
      <c r="O3985" t="str">
        <f>IF(ISNUMBER(SEARCH("km",porsche_data[[#This Row],[Mileage0]])),porsche_data[[#This Row],[Mileage0]],"")</f>
        <v>49 km</v>
      </c>
      <c r="P3985" t="s">
        <v>158</v>
      </c>
      <c r="R3985" t="s">
        <v>111</v>
      </c>
      <c r="T3985" t="s">
        <v>20</v>
      </c>
      <c r="U3985" t="s">
        <v>21</v>
      </c>
      <c r="V3985">
        <f>IF(porsche_data[[#This Row],[Transmission]]="Automatic",1,0)</f>
        <v>0</v>
      </c>
      <c r="W3985">
        <f>IF(porsche_data[[#This Row],[Transmission]]="PDK",1,0)</f>
        <v>0</v>
      </c>
      <c r="X3985" t="s">
        <v>22</v>
      </c>
      <c r="Y3985">
        <f>IF(porsche_data[[#This Row],[Drive]]="Rear drive",0,1)</f>
        <v>0</v>
      </c>
      <c r="Z3985" t="s">
        <v>23</v>
      </c>
      <c r="AA3985" t="s">
        <v>250</v>
      </c>
      <c r="AB3985">
        <f>IF(OR(porsche_data[[#This Row],[Interior Color]]="Black",porsche_data[[#This Row],[Interior Color]]="Beige",porsche_data[[#This Row],[Interior Color]]="Brown",porsche_data[[#This Row],[Interior Color]]="Grey"),0,1)</f>
        <v>0</v>
      </c>
      <c r="AC3985" t="s">
        <v>54</v>
      </c>
      <c r="AD39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86" spans="1:30" hidden="1" x14ac:dyDescent="0.2">
      <c r="A3986" t="s">
        <v>4933</v>
      </c>
      <c r="C3986" t="e">
        <f>ABS((porsche_data[[#This Row],[Price]]-#REF!)/#REF!)</f>
        <v>#REF!</v>
      </c>
      <c r="D3986" t="s">
        <v>63</v>
      </c>
      <c r="E3986" t="s">
        <v>190</v>
      </c>
      <c r="F3986">
        <f>IF(OR(ISNUMBER(SEARCH(" 4S",porsche_data[[#This Row],[Model]])), ISNUMBER(SEARCH(" S",porsche_data[[#This Row],[Model]]))),1,0)</f>
        <v>0</v>
      </c>
      <c r="G3986">
        <f>IF(ISNUMBER(SEARCH("Turbo",porsche_data[[#This Row],[Model]])),1,0)</f>
        <v>0</v>
      </c>
      <c r="H3986">
        <f>IF(ISNUMBER(SEARCH("GT",porsche_data[[#This Row],[Model]])),1,0)</f>
        <v>0</v>
      </c>
      <c r="I3986">
        <f>IF(ISNUMBER(SEARCH("RS",porsche_data[[#This Row],[Model]])),1,0)</f>
        <v>0</v>
      </c>
      <c r="J3986">
        <f>IF(ISNUMBER(SEARCH("Targa",porsche_data[[#This Row],[Body]])),1,0)</f>
        <v>0</v>
      </c>
      <c r="K3986">
        <f>IF(ISNUMBER(SEARCH("Cabriolet",porsche_data[[#This Row],[Body]])),1,0)</f>
        <v>1</v>
      </c>
      <c r="L3986" t="s">
        <v>16</v>
      </c>
      <c r="N3986" t="s">
        <v>25</v>
      </c>
      <c r="O3986" t="str">
        <f>IF(ISNUMBER(SEARCH("km",porsche_data[[#This Row],[Mileage0]])),porsche_data[[#This Row],[Mileage0]],"")</f>
        <v/>
      </c>
      <c r="P3986" t="s">
        <v>182</v>
      </c>
      <c r="R3986" t="s">
        <v>67</v>
      </c>
      <c r="T3986" t="s">
        <v>20</v>
      </c>
      <c r="U3986" t="s">
        <v>31</v>
      </c>
      <c r="V3986">
        <f>IF(porsche_data[[#This Row],[Transmission]]="Automatic",1,0)</f>
        <v>0</v>
      </c>
      <c r="W3986">
        <f>IF(porsche_data[[#This Row],[Transmission]]="PDK",1,0)</f>
        <v>1</v>
      </c>
      <c r="X3986" t="s">
        <v>22</v>
      </c>
      <c r="Y3986">
        <f>IF(porsche_data[[#This Row],[Drive]]="Rear drive",0,1)</f>
        <v>0</v>
      </c>
      <c r="Z3986" t="s">
        <v>23</v>
      </c>
      <c r="AA3986" t="s">
        <v>54</v>
      </c>
      <c r="AB3986">
        <f>IF(OR(porsche_data[[#This Row],[Interior Color]]="Black",porsche_data[[#This Row],[Interior Color]]="Beige",porsche_data[[#This Row],[Interior Color]]="Brown",porsche_data[[#This Row],[Interior Color]]="Grey"),0,1)</f>
        <v>1</v>
      </c>
      <c r="AC3986" t="s">
        <v>24</v>
      </c>
      <c r="AD39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87" spans="1:30" hidden="1" x14ac:dyDescent="0.2">
      <c r="A3987" t="s">
        <v>4934</v>
      </c>
      <c r="C3987" t="e">
        <f>ABS((porsche_data[[#This Row],[Price]]-#REF!)/#REF!)</f>
        <v>#REF!</v>
      </c>
      <c r="D3987" t="s">
        <v>34</v>
      </c>
      <c r="E3987" t="s">
        <v>226</v>
      </c>
      <c r="F3987">
        <f>IF(OR(ISNUMBER(SEARCH(" 4S",porsche_data[[#This Row],[Model]])), ISNUMBER(SEARCH(" S",porsche_data[[#This Row],[Model]]))),1,0)</f>
        <v>0</v>
      </c>
      <c r="G3987">
        <f>IF(ISNUMBER(SEARCH("Turbo",porsche_data[[#This Row],[Model]])),1,0)</f>
        <v>0</v>
      </c>
      <c r="H3987">
        <f>IF(ISNUMBER(SEARCH("GT",porsche_data[[#This Row],[Model]])),1,0)</f>
        <v>0</v>
      </c>
      <c r="I3987">
        <f>IF(ISNUMBER(SEARCH("RS",porsche_data[[#This Row],[Model]])),1,0)</f>
        <v>0</v>
      </c>
      <c r="J3987">
        <f>IF(ISNUMBER(SEARCH("Targa",porsche_data[[#This Row],[Body]])),1,0)</f>
        <v>0</v>
      </c>
      <c r="K3987">
        <f>IF(ISNUMBER(SEARCH("Cabriolet",porsche_data[[#This Row],[Body]])),1,0)</f>
        <v>0</v>
      </c>
      <c r="L3987" t="s">
        <v>316</v>
      </c>
      <c r="N3987" t="s">
        <v>1217</v>
      </c>
      <c r="O3987" t="str">
        <f>IF(ISNUMBER(SEARCH("km",porsche_data[[#This Row],[Mileage0]])),porsche_data[[#This Row],[Mileage0]],"")</f>
        <v>1 km</v>
      </c>
      <c r="P3987" t="s">
        <v>4935</v>
      </c>
      <c r="R3987" t="s">
        <v>88</v>
      </c>
      <c r="T3987" t="s">
        <v>20</v>
      </c>
      <c r="U3987" t="s">
        <v>21</v>
      </c>
      <c r="V3987">
        <f>IF(porsche_data[[#This Row],[Transmission]]="Automatic",1,0)</f>
        <v>0</v>
      </c>
      <c r="W3987">
        <f>IF(porsche_data[[#This Row],[Transmission]]="PDK",1,0)</f>
        <v>0</v>
      </c>
      <c r="X3987" t="s">
        <v>22</v>
      </c>
      <c r="Y3987">
        <f>IF(porsche_data[[#This Row],[Drive]]="Rear drive",0,1)</f>
        <v>0</v>
      </c>
      <c r="Z3987" t="s">
        <v>23</v>
      </c>
      <c r="AA3987" t="s">
        <v>24</v>
      </c>
      <c r="AB3987">
        <f>IF(OR(porsche_data[[#This Row],[Interior Color]]="Black",porsche_data[[#This Row],[Interior Color]]="Beige",porsche_data[[#This Row],[Interior Color]]="Brown",porsche_data[[#This Row],[Interior Color]]="Grey"),0,1)</f>
        <v>0</v>
      </c>
      <c r="AC3987" t="s">
        <v>116</v>
      </c>
      <c r="AD39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88" spans="1:30" hidden="1" x14ac:dyDescent="0.2">
      <c r="A3988" t="s">
        <v>25</v>
      </c>
      <c r="C3988" t="e">
        <f>ABS((porsche_data[[#This Row],[Price]]-#REF!)/#REF!)</f>
        <v>#REF!</v>
      </c>
      <c r="D3988" t="s">
        <v>473</v>
      </c>
      <c r="E3988" t="s">
        <v>621</v>
      </c>
      <c r="F3988">
        <f>IF(OR(ISNUMBER(SEARCH(" 4S",porsche_data[[#This Row],[Model]])), ISNUMBER(SEARCH(" S",porsche_data[[#This Row],[Model]]))),1,0)</f>
        <v>1</v>
      </c>
      <c r="G3988">
        <f>IF(ISNUMBER(SEARCH("Turbo",porsche_data[[#This Row],[Model]])),1,0)</f>
        <v>0</v>
      </c>
      <c r="H3988">
        <f>IF(ISNUMBER(SEARCH("GT",porsche_data[[#This Row],[Model]])),1,0)</f>
        <v>0</v>
      </c>
      <c r="I3988">
        <f>IF(ISNUMBER(SEARCH("RS",porsche_data[[#This Row],[Model]])),1,0)</f>
        <v>0</v>
      </c>
      <c r="J3988">
        <f>IF(ISNUMBER(SEARCH("Targa",porsche_data[[#This Row],[Body]])),1,0)</f>
        <v>0</v>
      </c>
      <c r="K3988">
        <f>IF(ISNUMBER(SEARCH("Cabriolet",porsche_data[[#This Row],[Body]])),1,0)</f>
        <v>0</v>
      </c>
      <c r="L3988" t="s">
        <v>44</v>
      </c>
      <c r="N3988" t="s">
        <v>4936</v>
      </c>
      <c r="O3988" t="str">
        <f>IF(ISNUMBER(SEARCH("km",porsche_data[[#This Row],[Mileage0]])),porsche_data[[#This Row],[Mileage0]],"")</f>
        <v/>
      </c>
      <c r="P3988" t="s">
        <v>202</v>
      </c>
      <c r="R3988" t="s">
        <v>88</v>
      </c>
      <c r="T3988" t="s">
        <v>232</v>
      </c>
      <c r="U3988" t="s">
        <v>21</v>
      </c>
      <c r="V3988">
        <f>IF(porsche_data[[#This Row],[Transmission]]="Automatic",1,0)</f>
        <v>0</v>
      </c>
      <c r="W3988">
        <f>IF(porsche_data[[#This Row],[Transmission]]="PDK",1,0)</f>
        <v>0</v>
      </c>
      <c r="X3988" t="s">
        <v>46</v>
      </c>
      <c r="Y3988">
        <f>IF(porsche_data[[#This Row],[Drive]]="Rear drive",0,1)</f>
        <v>1</v>
      </c>
      <c r="Z3988" t="s">
        <v>23</v>
      </c>
      <c r="AA3988" t="s">
        <v>54</v>
      </c>
      <c r="AB3988">
        <f>IF(OR(porsche_data[[#This Row],[Interior Color]]="Black",porsche_data[[#This Row],[Interior Color]]="Beige",porsche_data[[#This Row],[Interior Color]]="Brown",porsche_data[[#This Row],[Interior Color]]="Grey"),0,1)</f>
        <v>1</v>
      </c>
      <c r="AC3988" t="s">
        <v>99</v>
      </c>
      <c r="AD39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89" spans="1:30" hidden="1" x14ac:dyDescent="0.2">
      <c r="A3989" t="s">
        <v>2533</v>
      </c>
      <c r="C3989" t="e">
        <f>ABS((porsche_data[[#This Row],[Price]]-#REF!)/#REF!)</f>
        <v>#REF!</v>
      </c>
      <c r="D3989" t="s">
        <v>209</v>
      </c>
      <c r="E3989" t="s">
        <v>439</v>
      </c>
      <c r="F3989">
        <f>IF(OR(ISNUMBER(SEARCH(" 4S",porsche_data[[#This Row],[Model]])), ISNUMBER(SEARCH(" S",porsche_data[[#This Row],[Model]]))),1,0)</f>
        <v>0</v>
      </c>
      <c r="G3989">
        <f>IF(ISNUMBER(SEARCH("Turbo",porsche_data[[#This Row],[Model]])),1,0)</f>
        <v>1</v>
      </c>
      <c r="H3989">
        <f>IF(ISNUMBER(SEARCH("GT",porsche_data[[#This Row],[Model]])),1,0)</f>
        <v>0</v>
      </c>
      <c r="I3989">
        <f>IF(ISNUMBER(SEARCH("RS",porsche_data[[#This Row],[Model]])),1,0)</f>
        <v>0</v>
      </c>
      <c r="J3989">
        <f>IF(ISNUMBER(SEARCH("Targa",porsche_data[[#This Row],[Body]])),1,0)</f>
        <v>0</v>
      </c>
      <c r="K3989">
        <f>IF(ISNUMBER(SEARCH("Cabriolet",porsche_data[[#This Row],[Body]])),1,0)</f>
        <v>1</v>
      </c>
      <c r="L3989" t="s">
        <v>16</v>
      </c>
      <c r="N3989" t="s">
        <v>4937</v>
      </c>
      <c r="O3989" t="str">
        <f>IF(ISNUMBER(SEARCH("km",porsche_data[[#This Row],[Mileage0]])),porsche_data[[#This Row],[Mileage0]],"")</f>
        <v/>
      </c>
      <c r="P3989" t="s">
        <v>441</v>
      </c>
      <c r="R3989" t="s">
        <v>213</v>
      </c>
      <c r="T3989" t="s">
        <v>20</v>
      </c>
      <c r="U3989" t="s">
        <v>21</v>
      </c>
      <c r="V3989">
        <f>IF(porsche_data[[#This Row],[Transmission]]="Automatic",1,0)</f>
        <v>0</v>
      </c>
      <c r="W3989">
        <f>IF(porsche_data[[#This Row],[Transmission]]="PDK",1,0)</f>
        <v>0</v>
      </c>
      <c r="X3989" t="s">
        <v>22</v>
      </c>
      <c r="Y3989">
        <f>IF(porsche_data[[#This Row],[Drive]]="Rear drive",0,1)</f>
        <v>0</v>
      </c>
      <c r="Z3989" t="s">
        <v>25</v>
      </c>
      <c r="AA3989" t="s">
        <v>116</v>
      </c>
      <c r="AB3989">
        <f>IF(OR(porsche_data[[#This Row],[Interior Color]]="Black",porsche_data[[#This Row],[Interior Color]]="Beige",porsche_data[[#This Row],[Interior Color]]="Brown",porsche_data[[#This Row],[Interior Color]]="Grey"),0,1)</f>
        <v>1</v>
      </c>
      <c r="AC3989" t="s">
        <v>61</v>
      </c>
      <c r="AD39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90" spans="1:30" hidden="1" x14ac:dyDescent="0.2">
      <c r="A3990" t="s">
        <v>25</v>
      </c>
      <c r="C3990" t="e">
        <f>ABS((porsche_data[[#This Row],[Price]]-#REF!)/#REF!)</f>
        <v>#REF!</v>
      </c>
      <c r="D3990" t="s">
        <v>563</v>
      </c>
      <c r="E3990" t="s">
        <v>586</v>
      </c>
      <c r="F3990">
        <f>IF(OR(ISNUMBER(SEARCH(" 4S",porsche_data[[#This Row],[Model]])), ISNUMBER(SEARCH(" S",porsche_data[[#This Row],[Model]]))),1,0)</f>
        <v>1</v>
      </c>
      <c r="G3990">
        <f>IF(ISNUMBER(SEARCH("Turbo",porsche_data[[#This Row],[Model]])),1,0)</f>
        <v>0</v>
      </c>
      <c r="H3990">
        <f>IF(ISNUMBER(SEARCH("GT",porsche_data[[#This Row],[Model]])),1,0)</f>
        <v>0</v>
      </c>
      <c r="I3990">
        <f>IF(ISNUMBER(SEARCH("RS",porsche_data[[#This Row],[Model]])),1,0)</f>
        <v>0</v>
      </c>
      <c r="J3990">
        <f>IF(ISNUMBER(SEARCH("Targa",porsche_data[[#This Row],[Body]])),1,0)</f>
        <v>0</v>
      </c>
      <c r="K3990">
        <f>IF(ISNUMBER(SEARCH("Cabriolet",porsche_data[[#This Row],[Body]])),1,0)</f>
        <v>0</v>
      </c>
      <c r="L3990" t="s">
        <v>44</v>
      </c>
      <c r="N3990" t="s">
        <v>4938</v>
      </c>
      <c r="O3990" t="str">
        <f>IF(ISNUMBER(SEARCH("km",porsche_data[[#This Row],[Mileage0]])),porsche_data[[#This Row],[Mileage0]],"")</f>
        <v>28962 km</v>
      </c>
      <c r="P3990" t="s">
        <v>588</v>
      </c>
      <c r="R3990" t="s">
        <v>584</v>
      </c>
      <c r="T3990" t="s">
        <v>20</v>
      </c>
      <c r="U3990" t="s">
        <v>53</v>
      </c>
      <c r="V3990">
        <f>IF(porsche_data[[#This Row],[Transmission]]="Automatic",1,0)</f>
        <v>1</v>
      </c>
      <c r="W3990">
        <f>IF(porsche_data[[#This Row],[Transmission]]="PDK",1,0)</f>
        <v>0</v>
      </c>
      <c r="X3990" t="s">
        <v>22</v>
      </c>
      <c r="Y3990">
        <f>IF(porsche_data[[#This Row],[Drive]]="Rear drive",0,1)</f>
        <v>0</v>
      </c>
      <c r="Z3990" t="s">
        <v>23</v>
      </c>
      <c r="AA3990" t="s">
        <v>250</v>
      </c>
      <c r="AB3990">
        <f>IF(OR(porsche_data[[#This Row],[Interior Color]]="Black",porsche_data[[#This Row],[Interior Color]]="Beige",porsche_data[[#This Row],[Interior Color]]="Brown",porsche_data[[#This Row],[Interior Color]]="Grey"),0,1)</f>
        <v>0</v>
      </c>
      <c r="AC3990" t="s">
        <v>24</v>
      </c>
      <c r="AD39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91" spans="1:30" hidden="1" x14ac:dyDescent="0.2">
      <c r="A3991" t="s">
        <v>25</v>
      </c>
      <c r="C3991" t="e">
        <f>ABS((porsche_data[[#This Row],[Price]]-#REF!)/#REF!)</f>
        <v>#REF!</v>
      </c>
      <c r="D3991" t="s">
        <v>25</v>
      </c>
      <c r="E3991" t="s">
        <v>25</v>
      </c>
      <c r="F3991">
        <f>IF(OR(ISNUMBER(SEARCH(" 4S",porsche_data[[#This Row],[Model]])), ISNUMBER(SEARCH(" S",porsche_data[[#This Row],[Model]]))),1,0)</f>
        <v>0</v>
      </c>
      <c r="G3991">
        <f>IF(ISNUMBER(SEARCH("Turbo",porsche_data[[#This Row],[Model]])),1,0)</f>
        <v>0</v>
      </c>
      <c r="H3991">
        <f>IF(ISNUMBER(SEARCH("GT",porsche_data[[#This Row],[Model]])),1,0)</f>
        <v>0</v>
      </c>
      <c r="I3991">
        <f>IF(ISNUMBER(SEARCH("RS",porsche_data[[#This Row],[Model]])),1,0)</f>
        <v>0</v>
      </c>
      <c r="J3991">
        <f>IF(ISNUMBER(SEARCH("Targa",porsche_data[[#This Row],[Body]])),1,0)</f>
        <v>0</v>
      </c>
      <c r="K3991">
        <f>IF(ISNUMBER(SEARCH("Cabriolet",porsche_data[[#This Row],[Body]])),1,0)</f>
        <v>0</v>
      </c>
      <c r="L3991" t="s">
        <v>25</v>
      </c>
      <c r="N3991" t="s">
        <v>25</v>
      </c>
      <c r="O3991" t="str">
        <f>IF(ISNUMBER(SEARCH("km",porsche_data[[#This Row],[Mileage0]])),porsche_data[[#This Row],[Mileage0]],"")</f>
        <v/>
      </c>
      <c r="P3991" t="s">
        <v>25</v>
      </c>
      <c r="R3991" t="s">
        <v>25</v>
      </c>
      <c r="T3991" t="s">
        <v>25</v>
      </c>
      <c r="U3991" t="s">
        <v>25</v>
      </c>
      <c r="V3991">
        <f>IF(porsche_data[[#This Row],[Transmission]]="Automatic",1,0)</f>
        <v>0</v>
      </c>
      <c r="W3991">
        <f>IF(porsche_data[[#This Row],[Transmission]]="PDK",1,0)</f>
        <v>0</v>
      </c>
      <c r="X3991" t="s">
        <v>25</v>
      </c>
      <c r="Y3991">
        <f>IF(porsche_data[[#This Row],[Drive]]="Rear drive",0,1)</f>
        <v>1</v>
      </c>
      <c r="Z3991" t="s">
        <v>25</v>
      </c>
      <c r="AA3991" t="s">
        <v>25</v>
      </c>
      <c r="AB3991">
        <f>IF(OR(porsche_data[[#This Row],[Interior Color]]="Black",porsche_data[[#This Row],[Interior Color]]="Beige",porsche_data[[#This Row],[Interior Color]]="Brown",porsche_data[[#This Row],[Interior Color]]="Grey"),0,1)</f>
        <v>1</v>
      </c>
      <c r="AC3991" t="s">
        <v>25</v>
      </c>
      <c r="AD39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92" spans="1:30" x14ac:dyDescent="0.2">
      <c r="A3992" t="s">
        <v>1469</v>
      </c>
      <c r="B3992">
        <v>58000</v>
      </c>
      <c r="C3992">
        <f>ABS((porsche_data[[#This Row],[Price]]-AVERAGE(B3924:B8379))/_xlfn.STDEV.P(B3924:B8379))</f>
        <v>0.98949212237080175</v>
      </c>
      <c r="D3992" t="s">
        <v>34</v>
      </c>
      <c r="E3992" t="s">
        <v>920</v>
      </c>
      <c r="F3992">
        <f>IF(OR(ISNUMBER(SEARCH(" 4S",porsche_data[[#This Row],[Model]])), ISNUMBER(SEARCH(" S",porsche_data[[#This Row],[Model]]))),1,0)</f>
        <v>0</v>
      </c>
      <c r="G3992">
        <f>IF(ISNUMBER(SEARCH("Turbo",porsche_data[[#This Row],[Model]])),1,0)</f>
        <v>0</v>
      </c>
      <c r="H3992">
        <f>IF(ISNUMBER(SEARCH("GT",porsche_data[[#This Row],[Model]])),1,0)</f>
        <v>0</v>
      </c>
      <c r="I3992">
        <f>IF(ISNUMBER(SEARCH("RS",porsche_data[[#This Row],[Model]])),1,0)</f>
        <v>0</v>
      </c>
      <c r="J3992">
        <f>IF(ISNUMBER(SEARCH("Targa",porsche_data[[#This Row],[Body]])),1,0)</f>
        <v>1</v>
      </c>
      <c r="K3992">
        <f>IF(ISNUMBER(SEARCH("Cabriolet",porsche_data[[#This Row],[Body]])),1,0)</f>
        <v>0</v>
      </c>
      <c r="L3992" t="s">
        <v>36</v>
      </c>
      <c r="M3992">
        <v>911</v>
      </c>
      <c r="N3992" t="s">
        <v>1470</v>
      </c>
      <c r="O3992" s="3">
        <f>1*(LEFT(porsche_data[[#This Row],[Mileage0]],FIND(" ",porsche_data[[#This Row],[Mileage0]])-1))</f>
        <v>120000</v>
      </c>
      <c r="P3992" t="s">
        <v>922</v>
      </c>
      <c r="Q3992">
        <v>175</v>
      </c>
      <c r="R3992" t="s">
        <v>39</v>
      </c>
      <c r="S3992">
        <f>1*(LEFT(porsche_data[[#This Row],[Cylinder Capacity]],FIND(" ",porsche_data[[#This Row],[Cylinder Capacity]])-1))</f>
        <v>2.7</v>
      </c>
      <c r="T3992" t="s">
        <v>20</v>
      </c>
      <c r="U3992" t="s">
        <v>21</v>
      </c>
      <c r="V3992">
        <f>IF(porsche_data[[#This Row],[Transmission]]="Automatic",1,0)</f>
        <v>0</v>
      </c>
      <c r="W3992">
        <f>IF(porsche_data[[#This Row],[Transmission]]="PDK",1,0)</f>
        <v>0</v>
      </c>
      <c r="X3992" t="s">
        <v>22</v>
      </c>
      <c r="Y3992">
        <f>IF(porsche_data[[#This Row],[Drive]]="Rear drive",0,1)</f>
        <v>0</v>
      </c>
      <c r="Z3992" t="s">
        <v>23</v>
      </c>
      <c r="AA3992" t="s">
        <v>24</v>
      </c>
      <c r="AB3992">
        <f>IF(OR(porsche_data[[#This Row],[Interior Color]]="Black",porsche_data[[#This Row],[Interior Color]]="Beige",porsche_data[[#This Row],[Interior Color]]="Brown",porsche_data[[#This Row],[Interior Color]]="Grey"),0,1)</f>
        <v>0</v>
      </c>
      <c r="AC3992" t="s">
        <v>116</v>
      </c>
      <c r="AD39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93" spans="1:30" x14ac:dyDescent="0.2">
      <c r="A3993" t="s">
        <v>1469</v>
      </c>
      <c r="B3993">
        <v>58000</v>
      </c>
      <c r="C3993">
        <f>ABS((porsche_data[[#This Row],[Price]]-AVERAGE(B3925:B8380))/_xlfn.STDEV.P(B3925:B8380))</f>
        <v>0.98949212237080175</v>
      </c>
      <c r="D3993" t="s">
        <v>303</v>
      </c>
      <c r="E3993" t="s">
        <v>397</v>
      </c>
      <c r="F3993">
        <f>IF(OR(ISNUMBER(SEARCH(" 4S",porsche_data[[#This Row],[Model]])), ISNUMBER(SEARCH(" S",porsche_data[[#This Row],[Model]]))),1,0)</f>
        <v>1</v>
      </c>
      <c r="G3993">
        <f>IF(ISNUMBER(SEARCH("Turbo",porsche_data[[#This Row],[Model]])),1,0)</f>
        <v>0</v>
      </c>
      <c r="H3993">
        <f>IF(ISNUMBER(SEARCH("GT",porsche_data[[#This Row],[Model]])),1,0)</f>
        <v>0</v>
      </c>
      <c r="I3993">
        <f>IF(ISNUMBER(SEARCH("RS",porsche_data[[#This Row],[Model]])),1,0)</f>
        <v>0</v>
      </c>
      <c r="J3993">
        <f>IF(ISNUMBER(SEARCH("Targa",porsche_data[[#This Row],[Body]])),1,0)</f>
        <v>0</v>
      </c>
      <c r="K3993">
        <f>IF(ISNUMBER(SEARCH("Cabriolet",porsche_data[[#This Row],[Body]])),1,0)</f>
        <v>0</v>
      </c>
      <c r="L3993" t="s">
        <v>44</v>
      </c>
      <c r="M3993">
        <v>997</v>
      </c>
      <c r="N3993" t="s">
        <v>1544</v>
      </c>
      <c r="O3993" s="3">
        <f>1*(LEFT(porsche_data[[#This Row],[Mileage0]],FIND(" ",porsche_data[[#This Row],[Mileage0]])-1))</f>
        <v>171042</v>
      </c>
      <c r="P3993" t="s">
        <v>182</v>
      </c>
      <c r="Q3993">
        <v>385</v>
      </c>
      <c r="R3993" t="s">
        <v>88</v>
      </c>
      <c r="S3993">
        <f>1*(LEFT(porsche_data[[#This Row],[Cylinder Capacity]],FIND(" ",porsche_data[[#This Row],[Cylinder Capacity]])-1))</f>
        <v>3.8</v>
      </c>
      <c r="T3993" t="s">
        <v>20</v>
      </c>
      <c r="U3993" t="s">
        <v>31</v>
      </c>
      <c r="V3993">
        <f>IF(porsche_data[[#This Row],[Transmission]]="Automatic",1,0)</f>
        <v>0</v>
      </c>
      <c r="W3993">
        <f>IF(porsche_data[[#This Row],[Transmission]]="PDK",1,0)</f>
        <v>1</v>
      </c>
      <c r="X3993" t="s">
        <v>46</v>
      </c>
      <c r="Y3993">
        <f>IF(porsche_data[[#This Row],[Drive]]="Rear drive",0,1)</f>
        <v>1</v>
      </c>
      <c r="Z3993" t="s">
        <v>23</v>
      </c>
      <c r="AA3993" t="s">
        <v>24</v>
      </c>
      <c r="AB3993">
        <f>IF(OR(porsche_data[[#This Row],[Interior Color]]="Black",porsche_data[[#This Row],[Interior Color]]="Beige",porsche_data[[#This Row],[Interior Color]]="Brown",porsche_data[[#This Row],[Interior Color]]="Grey"),0,1)</f>
        <v>0</v>
      </c>
      <c r="AC3993" t="s">
        <v>32</v>
      </c>
      <c r="AD39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94" spans="1:30" hidden="1" x14ac:dyDescent="0.2">
      <c r="A3994" t="s">
        <v>25</v>
      </c>
      <c r="C3994" t="e">
        <f>ABS((porsche_data[[#This Row],[Price]]-#REF!)/#REF!)</f>
        <v>#REF!</v>
      </c>
      <c r="D3994" t="s">
        <v>446</v>
      </c>
      <c r="E3994" t="s">
        <v>2290</v>
      </c>
      <c r="F3994">
        <f>IF(OR(ISNUMBER(SEARCH(" 4S",porsche_data[[#This Row],[Model]])), ISNUMBER(SEARCH(" S",porsche_data[[#This Row],[Model]]))),1,0)</f>
        <v>0</v>
      </c>
      <c r="G3994">
        <f>IF(ISNUMBER(SEARCH("Turbo",porsche_data[[#This Row],[Model]])),1,0)</f>
        <v>0</v>
      </c>
      <c r="H3994">
        <f>IF(ISNUMBER(SEARCH("GT",porsche_data[[#This Row],[Model]])),1,0)</f>
        <v>1</v>
      </c>
      <c r="I3994">
        <f>IF(ISNUMBER(SEARCH("RS",porsche_data[[#This Row],[Model]])),1,0)</f>
        <v>0</v>
      </c>
      <c r="J3994">
        <f>IF(ISNUMBER(SEARCH("Targa",porsche_data[[#This Row],[Body]])),1,0)</f>
        <v>0</v>
      </c>
      <c r="K3994">
        <f>IF(ISNUMBER(SEARCH("Cabriolet",porsche_data[[#This Row],[Body]])),1,0)</f>
        <v>0</v>
      </c>
      <c r="L3994" t="s">
        <v>316</v>
      </c>
      <c r="N3994" t="s">
        <v>25</v>
      </c>
      <c r="O3994" t="str">
        <f>IF(ISNUMBER(SEARCH("km",porsche_data[[#This Row],[Mileage0]])),porsche_data[[#This Row],[Mileage0]],"")</f>
        <v/>
      </c>
      <c r="P3994" t="s">
        <v>25</v>
      </c>
      <c r="R3994" t="s">
        <v>25</v>
      </c>
      <c r="T3994" t="s">
        <v>20</v>
      </c>
      <c r="U3994" t="s">
        <v>21</v>
      </c>
      <c r="V3994">
        <f>IF(porsche_data[[#This Row],[Transmission]]="Automatic",1,0)</f>
        <v>0</v>
      </c>
      <c r="W3994">
        <f>IF(porsche_data[[#This Row],[Transmission]]="PDK",1,0)</f>
        <v>0</v>
      </c>
      <c r="X3994" t="s">
        <v>22</v>
      </c>
      <c r="Y3994">
        <f>IF(porsche_data[[#This Row],[Drive]]="Rear drive",0,1)</f>
        <v>0</v>
      </c>
      <c r="Z3994" t="s">
        <v>23</v>
      </c>
      <c r="AA3994" t="s">
        <v>24</v>
      </c>
      <c r="AB3994">
        <f>IF(OR(porsche_data[[#This Row],[Interior Color]]="Black",porsche_data[[#This Row],[Interior Color]]="Beige",porsche_data[[#This Row],[Interior Color]]="Brown",porsche_data[[#This Row],[Interior Color]]="Grey"),0,1)</f>
        <v>0</v>
      </c>
      <c r="AC3994" t="s">
        <v>61</v>
      </c>
      <c r="AD39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95" spans="1:30" hidden="1" x14ac:dyDescent="0.2">
      <c r="A3995" t="s">
        <v>4940</v>
      </c>
      <c r="C3995" t="e">
        <f>ABS((porsche_data[[#This Row],[Price]]-#REF!)/#REF!)</f>
        <v>#REF!</v>
      </c>
      <c r="D3995" t="s">
        <v>482</v>
      </c>
      <c r="E3995" t="s">
        <v>2290</v>
      </c>
      <c r="F3995">
        <f>IF(OR(ISNUMBER(SEARCH(" 4S",porsche_data[[#This Row],[Model]])), ISNUMBER(SEARCH(" S",porsche_data[[#This Row],[Model]]))),1,0)</f>
        <v>0</v>
      </c>
      <c r="G3995">
        <f>IF(ISNUMBER(SEARCH("Turbo",porsche_data[[#This Row],[Model]])),1,0)</f>
        <v>0</v>
      </c>
      <c r="H3995">
        <f>IF(ISNUMBER(SEARCH("GT",porsche_data[[#This Row],[Model]])),1,0)</f>
        <v>1</v>
      </c>
      <c r="I3995">
        <f>IF(ISNUMBER(SEARCH("RS",porsche_data[[#This Row],[Model]])),1,0)</f>
        <v>0</v>
      </c>
      <c r="J3995">
        <f>IF(ISNUMBER(SEARCH("Targa",porsche_data[[#This Row],[Body]])),1,0)</f>
        <v>0</v>
      </c>
      <c r="K3995">
        <f>IF(ISNUMBER(SEARCH("Cabriolet",porsche_data[[#This Row],[Body]])),1,0)</f>
        <v>0</v>
      </c>
      <c r="L3995" t="s">
        <v>316</v>
      </c>
      <c r="N3995" t="s">
        <v>25</v>
      </c>
      <c r="O3995" t="str">
        <f>IF(ISNUMBER(SEARCH("km",porsche_data[[#This Row],[Mileage0]])),porsche_data[[#This Row],[Mileage0]],"")</f>
        <v/>
      </c>
      <c r="P3995" t="s">
        <v>25</v>
      </c>
      <c r="R3995" t="s">
        <v>25</v>
      </c>
      <c r="T3995" t="s">
        <v>20</v>
      </c>
      <c r="U3995" t="s">
        <v>21</v>
      </c>
      <c r="V3995">
        <f>IF(porsche_data[[#This Row],[Transmission]]="Automatic",1,0)</f>
        <v>0</v>
      </c>
      <c r="W3995">
        <f>IF(porsche_data[[#This Row],[Transmission]]="PDK",1,0)</f>
        <v>0</v>
      </c>
      <c r="X3995" t="s">
        <v>22</v>
      </c>
      <c r="Y3995">
        <f>IF(porsche_data[[#This Row],[Drive]]="Rear drive",0,1)</f>
        <v>0</v>
      </c>
      <c r="Z3995" t="s">
        <v>23</v>
      </c>
      <c r="AA3995" t="s">
        <v>24</v>
      </c>
      <c r="AB3995">
        <f>IF(OR(porsche_data[[#This Row],[Interior Color]]="Black",porsche_data[[#This Row],[Interior Color]]="Beige",porsche_data[[#This Row],[Interior Color]]="Brown",porsche_data[[#This Row],[Interior Color]]="Grey"),0,1)</f>
        <v>0</v>
      </c>
      <c r="AC3995" t="s">
        <v>54</v>
      </c>
      <c r="AD39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96" spans="1:30" hidden="1" x14ac:dyDescent="0.2">
      <c r="A3996" t="s">
        <v>25</v>
      </c>
      <c r="C3996" t="e">
        <f>ABS((porsche_data[[#This Row],[Price]]-#REF!)/#REF!)</f>
        <v>#REF!</v>
      </c>
      <c r="D3996" t="s">
        <v>56</v>
      </c>
      <c r="E3996" t="s">
        <v>505</v>
      </c>
      <c r="F3996">
        <f>IF(OR(ISNUMBER(SEARCH(" 4S",porsche_data[[#This Row],[Model]])), ISNUMBER(SEARCH(" S",porsche_data[[#This Row],[Model]]))),1,0)</f>
        <v>0</v>
      </c>
      <c r="G3996">
        <f>IF(ISNUMBER(SEARCH("Turbo",porsche_data[[#This Row],[Model]])),1,0)</f>
        <v>0</v>
      </c>
      <c r="H3996">
        <f>IF(ISNUMBER(SEARCH("GT",porsche_data[[#This Row],[Model]])),1,0)</f>
        <v>0</v>
      </c>
      <c r="I3996">
        <f>IF(ISNUMBER(SEARCH("RS",porsche_data[[#This Row],[Model]])),1,0)</f>
        <v>0</v>
      </c>
      <c r="J3996">
        <f>IF(ISNUMBER(SEARCH("Targa",porsche_data[[#This Row],[Body]])),1,0)</f>
        <v>0</v>
      </c>
      <c r="K3996">
        <f>IF(ISNUMBER(SEARCH("Cabriolet",porsche_data[[#This Row],[Body]])),1,0)</f>
        <v>0</v>
      </c>
      <c r="L3996" t="s">
        <v>44</v>
      </c>
      <c r="N3996" t="s">
        <v>4941</v>
      </c>
      <c r="O3996" t="str">
        <f>IF(ISNUMBER(SEARCH("km",porsche_data[[#This Row],[Mileage0]])),porsche_data[[#This Row],[Mileage0]],"")</f>
        <v>177000 km</v>
      </c>
      <c r="P3996" t="s">
        <v>18</v>
      </c>
      <c r="R3996" t="s">
        <v>270</v>
      </c>
      <c r="T3996" t="s">
        <v>20</v>
      </c>
      <c r="U3996" t="s">
        <v>21</v>
      </c>
      <c r="V3996">
        <f>IF(porsche_data[[#This Row],[Transmission]]="Automatic",1,0)</f>
        <v>0</v>
      </c>
      <c r="W3996">
        <f>IF(porsche_data[[#This Row],[Transmission]]="PDK",1,0)</f>
        <v>0</v>
      </c>
      <c r="X3996" t="s">
        <v>22</v>
      </c>
      <c r="Y3996">
        <f>IF(porsche_data[[#This Row],[Drive]]="Rear drive",0,1)</f>
        <v>0</v>
      </c>
      <c r="Z3996" t="s">
        <v>23</v>
      </c>
      <c r="AA3996" t="s">
        <v>54</v>
      </c>
      <c r="AB3996">
        <f>IF(OR(porsche_data[[#This Row],[Interior Color]]="Black",porsche_data[[#This Row],[Interior Color]]="Beige",porsche_data[[#This Row],[Interior Color]]="Brown",porsche_data[[#This Row],[Interior Color]]="Grey"),0,1)</f>
        <v>1</v>
      </c>
      <c r="AC3996" t="s">
        <v>54</v>
      </c>
      <c r="AD39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97" spans="1:30" hidden="1" x14ac:dyDescent="0.2">
      <c r="A3997" t="s">
        <v>25</v>
      </c>
      <c r="C3997" t="e">
        <f>ABS((porsche_data[[#This Row],[Price]]-#REF!)/#REF!)</f>
        <v>#REF!</v>
      </c>
      <c r="D3997" t="s">
        <v>25</v>
      </c>
      <c r="E3997" t="s">
        <v>25</v>
      </c>
      <c r="F3997">
        <f>IF(OR(ISNUMBER(SEARCH(" 4S",porsche_data[[#This Row],[Model]])), ISNUMBER(SEARCH(" S",porsche_data[[#This Row],[Model]]))),1,0)</f>
        <v>0</v>
      </c>
      <c r="G3997">
        <f>IF(ISNUMBER(SEARCH("Turbo",porsche_data[[#This Row],[Model]])),1,0)</f>
        <v>0</v>
      </c>
      <c r="H3997">
        <f>IF(ISNUMBER(SEARCH("GT",porsche_data[[#This Row],[Model]])),1,0)</f>
        <v>0</v>
      </c>
      <c r="I3997">
        <f>IF(ISNUMBER(SEARCH("RS",porsche_data[[#This Row],[Model]])),1,0)</f>
        <v>0</v>
      </c>
      <c r="J3997">
        <f>IF(ISNUMBER(SEARCH("Targa",porsche_data[[#This Row],[Body]])),1,0)</f>
        <v>0</v>
      </c>
      <c r="K3997">
        <f>IF(ISNUMBER(SEARCH("Cabriolet",porsche_data[[#This Row],[Body]])),1,0)</f>
        <v>0</v>
      </c>
      <c r="L3997" t="s">
        <v>25</v>
      </c>
      <c r="N3997" t="s">
        <v>25</v>
      </c>
      <c r="O3997" t="str">
        <f>IF(ISNUMBER(SEARCH("km",porsche_data[[#This Row],[Mileage0]])),porsche_data[[#This Row],[Mileage0]],"")</f>
        <v/>
      </c>
      <c r="P3997" t="s">
        <v>25</v>
      </c>
      <c r="R3997" t="s">
        <v>25</v>
      </c>
      <c r="T3997" t="s">
        <v>25</v>
      </c>
      <c r="U3997" t="s">
        <v>25</v>
      </c>
      <c r="V3997">
        <f>IF(porsche_data[[#This Row],[Transmission]]="Automatic",1,0)</f>
        <v>0</v>
      </c>
      <c r="W3997">
        <f>IF(porsche_data[[#This Row],[Transmission]]="PDK",1,0)</f>
        <v>0</v>
      </c>
      <c r="X3997" t="s">
        <v>25</v>
      </c>
      <c r="Y3997">
        <f>IF(porsche_data[[#This Row],[Drive]]="Rear drive",0,1)</f>
        <v>1</v>
      </c>
      <c r="Z3997" t="s">
        <v>25</v>
      </c>
      <c r="AA3997" t="s">
        <v>25</v>
      </c>
      <c r="AB3997">
        <f>IF(OR(porsche_data[[#This Row],[Interior Color]]="Black",porsche_data[[#This Row],[Interior Color]]="Beige",porsche_data[[#This Row],[Interior Color]]="Brown",porsche_data[[#This Row],[Interior Color]]="Grey"),0,1)</f>
        <v>1</v>
      </c>
      <c r="AC3997" t="s">
        <v>25</v>
      </c>
      <c r="AD39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3998" spans="1:30" x14ac:dyDescent="0.2">
      <c r="A3998" t="s">
        <v>1469</v>
      </c>
      <c r="B3998">
        <v>58000</v>
      </c>
      <c r="C3998">
        <f>ABS((porsche_data[[#This Row],[Price]]-AVERAGE(B3930:B8385))/_xlfn.STDEV.P(B3930:B8385))</f>
        <v>1.0054353426906069</v>
      </c>
      <c r="D3998" t="s">
        <v>286</v>
      </c>
      <c r="E3998" t="s">
        <v>321</v>
      </c>
      <c r="F3998">
        <f>IF(OR(ISNUMBER(SEARCH(" 4S",porsche_data[[#This Row],[Model]])), ISNUMBER(SEARCH(" S",porsche_data[[#This Row],[Model]]))),1,0)</f>
        <v>0</v>
      </c>
      <c r="G3998">
        <f>IF(ISNUMBER(SEARCH("Turbo",porsche_data[[#This Row],[Model]])),1,0)</f>
        <v>1</v>
      </c>
      <c r="H3998">
        <f>IF(ISNUMBER(SEARCH("GT",porsche_data[[#This Row],[Model]])),1,0)</f>
        <v>0</v>
      </c>
      <c r="I3998">
        <f>IF(ISNUMBER(SEARCH("RS",porsche_data[[#This Row],[Model]])),1,0)</f>
        <v>0</v>
      </c>
      <c r="J3998">
        <f>IF(ISNUMBER(SEARCH("Targa",porsche_data[[#This Row],[Body]])),1,0)</f>
        <v>0</v>
      </c>
      <c r="K3998">
        <f>IF(ISNUMBER(SEARCH("Cabriolet",porsche_data[[#This Row],[Body]])),1,0)</f>
        <v>0</v>
      </c>
      <c r="L3998" t="s">
        <v>44</v>
      </c>
      <c r="M3998">
        <v>996</v>
      </c>
      <c r="N3998" t="s">
        <v>3198</v>
      </c>
      <c r="O3998" s="3">
        <f>1*(LEFT(porsche_data[[#This Row],[Mileage0]],FIND(" ",porsche_data[[#This Row],[Mileage0]])-1))</f>
        <v>81200</v>
      </c>
      <c r="P3998" t="s">
        <v>73</v>
      </c>
      <c r="Q3998">
        <v>420</v>
      </c>
      <c r="R3998" t="s">
        <v>19</v>
      </c>
      <c r="S3998">
        <f>1*(LEFT(porsche_data[[#This Row],[Cylinder Capacity]],FIND(" ",porsche_data[[#This Row],[Cylinder Capacity]])-1))</f>
        <v>3.6</v>
      </c>
      <c r="T3998" t="s">
        <v>20</v>
      </c>
      <c r="U3998" t="s">
        <v>53</v>
      </c>
      <c r="V3998">
        <f>IF(porsche_data[[#This Row],[Transmission]]="Automatic",1,0)</f>
        <v>1</v>
      </c>
      <c r="W3998">
        <f>IF(porsche_data[[#This Row],[Transmission]]="PDK",1,0)</f>
        <v>0</v>
      </c>
      <c r="X3998" t="s">
        <v>46</v>
      </c>
      <c r="Y3998">
        <f>IF(porsche_data[[#This Row],[Drive]]="Rear drive",0,1)</f>
        <v>1</v>
      </c>
      <c r="Z3998" t="s">
        <v>23</v>
      </c>
      <c r="AA3998" t="s">
        <v>32</v>
      </c>
      <c r="AB3998">
        <f>IF(OR(porsche_data[[#This Row],[Interior Color]]="Black",porsche_data[[#This Row],[Interior Color]]="Beige",porsche_data[[#This Row],[Interior Color]]="Brown",porsche_data[[#This Row],[Interior Color]]="Grey"),0,1)</f>
        <v>0</v>
      </c>
      <c r="AC3998" t="s">
        <v>32</v>
      </c>
      <c r="AD39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3999" spans="1:30" hidden="1" x14ac:dyDescent="0.2">
      <c r="A3999" t="s">
        <v>4944</v>
      </c>
      <c r="C3999" t="e">
        <f>ABS((porsche_data[[#This Row],[Price]]-#REF!)/#REF!)</f>
        <v>#REF!</v>
      </c>
      <c r="D3999" t="s">
        <v>563</v>
      </c>
      <c r="E3999" t="s">
        <v>586</v>
      </c>
      <c r="F3999">
        <f>IF(OR(ISNUMBER(SEARCH(" 4S",porsche_data[[#This Row],[Model]])), ISNUMBER(SEARCH(" S",porsche_data[[#This Row],[Model]]))),1,0)</f>
        <v>1</v>
      </c>
      <c r="G3999">
        <f>IF(ISNUMBER(SEARCH("Turbo",porsche_data[[#This Row],[Model]])),1,0)</f>
        <v>0</v>
      </c>
      <c r="H3999">
        <f>IF(ISNUMBER(SEARCH("GT",porsche_data[[#This Row],[Model]])),1,0)</f>
        <v>0</v>
      </c>
      <c r="I3999">
        <f>IF(ISNUMBER(SEARCH("RS",porsche_data[[#This Row],[Model]])),1,0)</f>
        <v>0</v>
      </c>
      <c r="J3999">
        <f>IF(ISNUMBER(SEARCH("Targa",porsche_data[[#This Row],[Body]])),1,0)</f>
        <v>0</v>
      </c>
      <c r="K3999">
        <f>IF(ISNUMBER(SEARCH("Cabriolet",porsche_data[[#This Row],[Body]])),1,0)</f>
        <v>0</v>
      </c>
      <c r="L3999" t="s">
        <v>44</v>
      </c>
      <c r="N3999" t="s">
        <v>4945</v>
      </c>
      <c r="O3999" t="str">
        <f>IF(ISNUMBER(SEARCH("km",porsche_data[[#This Row],[Mileage0]])),porsche_data[[#This Row],[Mileage0]],"")</f>
        <v>94650 km</v>
      </c>
      <c r="P3999" t="s">
        <v>588</v>
      </c>
      <c r="R3999" t="s">
        <v>584</v>
      </c>
      <c r="T3999" t="s">
        <v>20</v>
      </c>
      <c r="U3999" t="s">
        <v>53</v>
      </c>
      <c r="V3999">
        <f>IF(porsche_data[[#This Row],[Transmission]]="Automatic",1,0)</f>
        <v>1</v>
      </c>
      <c r="W3999">
        <f>IF(porsche_data[[#This Row],[Transmission]]="PDK",1,0)</f>
        <v>0</v>
      </c>
      <c r="X3999" t="s">
        <v>22</v>
      </c>
      <c r="Y3999">
        <f>IF(porsche_data[[#This Row],[Drive]]="Rear drive",0,1)</f>
        <v>0</v>
      </c>
      <c r="Z3999" t="s">
        <v>23</v>
      </c>
      <c r="AA3999" t="s">
        <v>24</v>
      </c>
      <c r="AB3999">
        <f>IF(OR(porsche_data[[#This Row],[Interior Color]]="Black",porsche_data[[#This Row],[Interior Color]]="Beige",porsche_data[[#This Row],[Interior Color]]="Brown",porsche_data[[#This Row],[Interior Color]]="Grey"),0,1)</f>
        <v>0</v>
      </c>
      <c r="AC3999" t="s">
        <v>61</v>
      </c>
      <c r="AD39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00" spans="1:30" hidden="1" x14ac:dyDescent="0.2">
      <c r="A4000" t="s">
        <v>25</v>
      </c>
      <c r="C4000" t="e">
        <f>ABS((porsche_data[[#This Row],[Price]]-#REF!)/#REF!)</f>
        <v>#REF!</v>
      </c>
      <c r="D4000" t="s">
        <v>294</v>
      </c>
      <c r="E4000" t="s">
        <v>891</v>
      </c>
      <c r="F4000">
        <f>IF(OR(ISNUMBER(SEARCH(" 4S",porsche_data[[#This Row],[Model]])), ISNUMBER(SEARCH(" S",porsche_data[[#This Row],[Model]]))),1,0)</f>
        <v>0</v>
      </c>
      <c r="G4000">
        <f>IF(ISNUMBER(SEARCH("Turbo",porsche_data[[#This Row],[Model]])),1,0)</f>
        <v>1</v>
      </c>
      <c r="H4000">
        <f>IF(ISNUMBER(SEARCH("GT",porsche_data[[#This Row],[Model]])),1,0)</f>
        <v>0</v>
      </c>
      <c r="I4000">
        <f>IF(ISNUMBER(SEARCH("RS",porsche_data[[#This Row],[Model]])),1,0)</f>
        <v>0</v>
      </c>
      <c r="J4000">
        <f>IF(ISNUMBER(SEARCH("Targa",porsche_data[[#This Row],[Body]])),1,0)</f>
        <v>0</v>
      </c>
      <c r="K4000">
        <f>IF(ISNUMBER(SEARCH("Cabriolet",porsche_data[[#This Row],[Body]])),1,0)</f>
        <v>1</v>
      </c>
      <c r="L4000" t="s">
        <v>16</v>
      </c>
      <c r="N4000" t="s">
        <v>2165</v>
      </c>
      <c r="O4000" t="str">
        <f>IF(ISNUMBER(SEARCH("km",porsche_data[[#This Row],[Mileage0]])),porsche_data[[#This Row],[Mileage0]],"")</f>
        <v/>
      </c>
      <c r="P4000" t="s">
        <v>178</v>
      </c>
      <c r="R4000" t="s">
        <v>19</v>
      </c>
      <c r="T4000" t="s">
        <v>232</v>
      </c>
      <c r="U4000" t="s">
        <v>53</v>
      </c>
      <c r="V4000">
        <f>IF(porsche_data[[#This Row],[Transmission]]="Automatic",1,0)</f>
        <v>1</v>
      </c>
      <c r="W4000">
        <f>IF(porsche_data[[#This Row],[Transmission]]="PDK",1,0)</f>
        <v>0</v>
      </c>
      <c r="X4000" t="s">
        <v>46</v>
      </c>
      <c r="Y4000">
        <f>IF(porsche_data[[#This Row],[Drive]]="Rear drive",0,1)</f>
        <v>1</v>
      </c>
      <c r="Z4000" t="s">
        <v>23</v>
      </c>
      <c r="AA4000" t="s">
        <v>24</v>
      </c>
      <c r="AB4000">
        <f>IF(OR(porsche_data[[#This Row],[Interior Color]]="Black",porsche_data[[#This Row],[Interior Color]]="Beige",porsche_data[[#This Row],[Interior Color]]="Brown",porsche_data[[#This Row],[Interior Color]]="Grey"),0,1)</f>
        <v>0</v>
      </c>
      <c r="AC4000" t="s">
        <v>24</v>
      </c>
      <c r="AD40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01" spans="1:30" hidden="1" x14ac:dyDescent="0.2">
      <c r="A4001" t="s">
        <v>4946</v>
      </c>
      <c r="C4001" t="e">
        <f>ABS((porsche_data[[#This Row],[Price]]-#REF!)/#REF!)</f>
        <v>#REF!</v>
      </c>
      <c r="D4001" t="s">
        <v>225</v>
      </c>
      <c r="E4001" t="s">
        <v>2522</v>
      </c>
      <c r="F4001">
        <f>IF(OR(ISNUMBER(SEARCH(" 4S",porsche_data[[#This Row],[Model]])), ISNUMBER(SEARCH(" S",porsche_data[[#This Row],[Model]]))),1,0)</f>
        <v>0</v>
      </c>
      <c r="G4001">
        <f>IF(ISNUMBER(SEARCH("Turbo",porsche_data[[#This Row],[Model]])),1,0)</f>
        <v>0</v>
      </c>
      <c r="H4001">
        <f>IF(ISNUMBER(SEARCH("GT",porsche_data[[#This Row],[Model]])),1,0)</f>
        <v>0</v>
      </c>
      <c r="I4001">
        <f>IF(ISNUMBER(SEARCH("RS",porsche_data[[#This Row],[Model]])),1,0)</f>
        <v>0</v>
      </c>
      <c r="J4001">
        <f>IF(ISNUMBER(SEARCH("Targa",porsche_data[[#This Row],[Body]])),1,0)</f>
        <v>1</v>
      </c>
      <c r="K4001">
        <f>IF(ISNUMBER(SEARCH("Cabriolet",porsche_data[[#This Row],[Body]])),1,0)</f>
        <v>0</v>
      </c>
      <c r="L4001" t="s">
        <v>36</v>
      </c>
      <c r="N4001" t="s">
        <v>4947</v>
      </c>
      <c r="O4001" t="str">
        <f>IF(ISNUMBER(SEARCH("km",porsche_data[[#This Row],[Mileage0]])),porsche_data[[#This Row],[Mileage0]],"")</f>
        <v>9204 km</v>
      </c>
      <c r="P4001" t="s">
        <v>1410</v>
      </c>
      <c r="R4001" t="s">
        <v>748</v>
      </c>
      <c r="T4001" t="s">
        <v>20</v>
      </c>
      <c r="U4001" t="s">
        <v>21</v>
      </c>
      <c r="V4001">
        <f>IF(porsche_data[[#This Row],[Transmission]]="Automatic",1,0)</f>
        <v>0</v>
      </c>
      <c r="W4001">
        <f>IF(porsche_data[[#This Row],[Transmission]]="PDK",1,0)</f>
        <v>0</v>
      </c>
      <c r="X4001" t="s">
        <v>22</v>
      </c>
      <c r="Y4001">
        <f>IF(porsche_data[[#This Row],[Drive]]="Rear drive",0,1)</f>
        <v>0</v>
      </c>
      <c r="Z4001" t="s">
        <v>23</v>
      </c>
      <c r="AA4001" t="s">
        <v>24</v>
      </c>
      <c r="AB4001">
        <f>IF(OR(porsche_data[[#This Row],[Interior Color]]="Black",porsche_data[[#This Row],[Interior Color]]="Beige",porsche_data[[#This Row],[Interior Color]]="Brown",porsche_data[[#This Row],[Interior Color]]="Grey"),0,1)</f>
        <v>0</v>
      </c>
      <c r="AC4001" t="s">
        <v>47</v>
      </c>
      <c r="AD40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02" spans="1:30" hidden="1" x14ac:dyDescent="0.2">
      <c r="A4002" t="s">
        <v>4948</v>
      </c>
      <c r="C4002" t="e">
        <f>ABS((porsche_data[[#This Row],[Price]]-#REF!)/#REF!)</f>
        <v>#REF!</v>
      </c>
      <c r="D4002" t="s">
        <v>874</v>
      </c>
      <c r="E4002" t="s">
        <v>4949</v>
      </c>
      <c r="F4002">
        <f>IF(OR(ISNUMBER(SEARCH(" 4S",porsche_data[[#This Row],[Model]])), ISNUMBER(SEARCH(" S",porsche_data[[#This Row],[Model]]))),1,0)</f>
        <v>0</v>
      </c>
      <c r="G4002">
        <f>IF(ISNUMBER(SEARCH("Turbo",porsche_data[[#This Row],[Model]])),1,0)</f>
        <v>0</v>
      </c>
      <c r="H4002">
        <f>IF(ISNUMBER(SEARCH("GT",porsche_data[[#This Row],[Model]])),1,0)</f>
        <v>1</v>
      </c>
      <c r="I4002">
        <f>IF(ISNUMBER(SEARCH("RS",porsche_data[[#This Row],[Model]])),1,0)</f>
        <v>1</v>
      </c>
      <c r="J4002">
        <f>IF(ISNUMBER(SEARCH("Targa",porsche_data[[#This Row],[Body]])),1,0)</f>
        <v>0</v>
      </c>
      <c r="K4002">
        <f>IF(ISNUMBER(SEARCH("Cabriolet",porsche_data[[#This Row],[Body]])),1,0)</f>
        <v>0</v>
      </c>
      <c r="L4002" t="s">
        <v>316</v>
      </c>
      <c r="N4002" t="s">
        <v>25</v>
      </c>
      <c r="O4002" t="str">
        <f>IF(ISNUMBER(SEARCH("km",porsche_data[[#This Row],[Mileage0]])),porsche_data[[#This Row],[Mileage0]],"")</f>
        <v/>
      </c>
      <c r="P4002" t="s">
        <v>104</v>
      </c>
      <c r="R4002" t="s">
        <v>111</v>
      </c>
      <c r="T4002" t="s">
        <v>20</v>
      </c>
      <c r="U4002" t="s">
        <v>31</v>
      </c>
      <c r="V4002">
        <f>IF(porsche_data[[#This Row],[Transmission]]="Automatic",1,0)</f>
        <v>0</v>
      </c>
      <c r="W4002">
        <f>IF(porsche_data[[#This Row],[Transmission]]="PDK",1,0)</f>
        <v>1</v>
      </c>
      <c r="X4002" t="s">
        <v>22</v>
      </c>
      <c r="Y4002">
        <f>IF(porsche_data[[#This Row],[Drive]]="Rear drive",0,1)</f>
        <v>0</v>
      </c>
      <c r="Z4002" t="s">
        <v>23</v>
      </c>
      <c r="AA4002" t="s">
        <v>24</v>
      </c>
      <c r="AB4002">
        <f>IF(OR(porsche_data[[#This Row],[Interior Color]]="Black",porsche_data[[#This Row],[Interior Color]]="Beige",porsche_data[[#This Row],[Interior Color]]="Brown",porsche_data[[#This Row],[Interior Color]]="Grey"),0,1)</f>
        <v>0</v>
      </c>
      <c r="AC4002" t="s">
        <v>24</v>
      </c>
      <c r="AD40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03" spans="1:30" hidden="1" x14ac:dyDescent="0.2">
      <c r="A4003" t="s">
        <v>25</v>
      </c>
      <c r="C4003" t="e">
        <f>ABS((porsche_data[[#This Row],[Price]]-#REF!)/#REF!)</f>
        <v>#REF!</v>
      </c>
      <c r="D4003" t="s">
        <v>25</v>
      </c>
      <c r="E4003" t="s">
        <v>25</v>
      </c>
      <c r="F4003">
        <f>IF(OR(ISNUMBER(SEARCH(" 4S",porsche_data[[#This Row],[Model]])), ISNUMBER(SEARCH(" S",porsche_data[[#This Row],[Model]]))),1,0)</f>
        <v>0</v>
      </c>
      <c r="G4003">
        <f>IF(ISNUMBER(SEARCH("Turbo",porsche_data[[#This Row],[Model]])),1,0)</f>
        <v>0</v>
      </c>
      <c r="H4003">
        <f>IF(ISNUMBER(SEARCH("GT",porsche_data[[#This Row],[Model]])),1,0)</f>
        <v>0</v>
      </c>
      <c r="I4003">
        <f>IF(ISNUMBER(SEARCH("RS",porsche_data[[#This Row],[Model]])),1,0)</f>
        <v>0</v>
      </c>
      <c r="J4003">
        <f>IF(ISNUMBER(SEARCH("Targa",porsche_data[[#This Row],[Body]])),1,0)</f>
        <v>0</v>
      </c>
      <c r="K4003">
        <f>IF(ISNUMBER(SEARCH("Cabriolet",porsche_data[[#This Row],[Body]])),1,0)</f>
        <v>0</v>
      </c>
      <c r="L4003" t="s">
        <v>25</v>
      </c>
      <c r="N4003" t="s">
        <v>25</v>
      </c>
      <c r="O4003" t="str">
        <f>IF(ISNUMBER(SEARCH("km",porsche_data[[#This Row],[Mileage0]])),porsche_data[[#This Row],[Mileage0]],"")</f>
        <v/>
      </c>
      <c r="P4003" t="s">
        <v>25</v>
      </c>
      <c r="R4003" t="s">
        <v>25</v>
      </c>
      <c r="T4003" t="s">
        <v>25</v>
      </c>
      <c r="U4003" t="s">
        <v>25</v>
      </c>
      <c r="V4003">
        <f>IF(porsche_data[[#This Row],[Transmission]]="Automatic",1,0)</f>
        <v>0</v>
      </c>
      <c r="W4003">
        <f>IF(porsche_data[[#This Row],[Transmission]]="PDK",1,0)</f>
        <v>0</v>
      </c>
      <c r="X4003" t="s">
        <v>25</v>
      </c>
      <c r="Y4003">
        <f>IF(porsche_data[[#This Row],[Drive]]="Rear drive",0,1)</f>
        <v>1</v>
      </c>
      <c r="Z4003" t="s">
        <v>25</v>
      </c>
      <c r="AA4003" t="s">
        <v>25</v>
      </c>
      <c r="AB4003">
        <f>IF(OR(porsche_data[[#This Row],[Interior Color]]="Black",porsche_data[[#This Row],[Interior Color]]="Beige",porsche_data[[#This Row],[Interior Color]]="Brown",porsche_data[[#This Row],[Interior Color]]="Grey"),0,1)</f>
        <v>1</v>
      </c>
      <c r="AC4003" t="s">
        <v>25</v>
      </c>
      <c r="AD40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04" spans="1:30" hidden="1" x14ac:dyDescent="0.2">
      <c r="A4004" t="s">
        <v>640</v>
      </c>
      <c r="B4004">
        <v>57999</v>
      </c>
      <c r="C4004" t="e">
        <f>ABS((porsche_data[[#This Row],[Price]]-#REF!)/#REF!)</f>
        <v>#REF!</v>
      </c>
      <c r="D4004" t="s">
        <v>641</v>
      </c>
      <c r="E4004" t="s">
        <v>642</v>
      </c>
      <c r="F4004">
        <f>IF(OR(ISNUMBER(SEARCH(" 4S",porsche_data[[#This Row],[Model]])), ISNUMBER(SEARCH(" S",porsche_data[[#This Row],[Model]]))),1,0)</f>
        <v>1</v>
      </c>
      <c r="G4004">
        <f>IF(ISNUMBER(SEARCH("Turbo",porsche_data[[#This Row],[Model]])),1,0)</f>
        <v>0</v>
      </c>
      <c r="H4004">
        <f>IF(ISNUMBER(SEARCH("GT",porsche_data[[#This Row],[Model]])),1,0)</f>
        <v>0</v>
      </c>
      <c r="I4004">
        <f>IF(ISNUMBER(SEARCH("RS",porsche_data[[#This Row],[Model]])),1,0)</f>
        <v>0</v>
      </c>
      <c r="J4004">
        <f>IF(ISNUMBER(SEARCH("Targa",porsche_data[[#This Row],[Body]])),1,0)</f>
        <v>0</v>
      </c>
      <c r="K4004">
        <f>IF(ISNUMBER(SEARCH("Cabriolet",porsche_data[[#This Row],[Body]])),1,0)</f>
        <v>0</v>
      </c>
      <c r="L4004" t="s">
        <v>44</v>
      </c>
      <c r="N4004" t="s">
        <v>643</v>
      </c>
      <c r="O4004" t="str">
        <f>IF(ISNUMBER(SEARCH("km",porsche_data[[#This Row],[Mileage0]])),porsche_data[[#This Row],[Mileage0]],"")</f>
        <v>222660 km</v>
      </c>
      <c r="P4004" t="s">
        <v>494</v>
      </c>
      <c r="R4004" t="s">
        <v>67</v>
      </c>
      <c r="T4004" t="s">
        <v>20</v>
      </c>
      <c r="U4004" t="s">
        <v>21</v>
      </c>
      <c r="V4004">
        <f>IF(porsche_data[[#This Row],[Transmission]]="Automatic",1,0)</f>
        <v>0</v>
      </c>
      <c r="W4004">
        <f>IF(porsche_data[[#This Row],[Transmission]]="PDK",1,0)</f>
        <v>0</v>
      </c>
      <c r="X4004" t="s">
        <v>22</v>
      </c>
      <c r="Y4004">
        <f>IF(porsche_data[[#This Row],[Drive]]="Rear drive",0,1)</f>
        <v>0</v>
      </c>
      <c r="Z4004" t="s">
        <v>23</v>
      </c>
      <c r="AA4004" t="s">
        <v>24</v>
      </c>
      <c r="AB4004">
        <f>IF(OR(porsche_data[[#This Row],[Interior Color]]="Black",porsche_data[[#This Row],[Interior Color]]="Beige",porsche_data[[#This Row],[Interior Color]]="Brown",porsche_data[[#This Row],[Interior Color]]="Grey"),0,1)</f>
        <v>0</v>
      </c>
      <c r="AC4004" t="s">
        <v>54</v>
      </c>
      <c r="AD40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05" spans="1:30" hidden="1" x14ac:dyDescent="0.2">
      <c r="A4005" t="s">
        <v>2461</v>
      </c>
      <c r="C4005" t="e">
        <f>ABS((porsche_data[[#This Row],[Price]]-#REF!)/#REF!)</f>
        <v>#REF!</v>
      </c>
      <c r="D4005" t="s">
        <v>446</v>
      </c>
      <c r="E4005" t="s">
        <v>788</v>
      </c>
      <c r="F4005">
        <f>IF(OR(ISNUMBER(SEARCH(" 4S",porsche_data[[#This Row],[Model]])), ISNUMBER(SEARCH(" S",porsche_data[[#This Row],[Model]]))),1,0)</f>
        <v>1</v>
      </c>
      <c r="G4005">
        <f>IF(ISNUMBER(SEARCH("Turbo",porsche_data[[#This Row],[Model]])),1,0)</f>
        <v>0</v>
      </c>
      <c r="H4005">
        <f>IF(ISNUMBER(SEARCH("GT",porsche_data[[#This Row],[Model]])),1,0)</f>
        <v>0</v>
      </c>
      <c r="I4005">
        <f>IF(ISNUMBER(SEARCH("RS",porsche_data[[#This Row],[Model]])),1,0)</f>
        <v>0</v>
      </c>
      <c r="J4005">
        <f>IF(ISNUMBER(SEARCH("Targa",porsche_data[[#This Row],[Body]])),1,0)</f>
        <v>0</v>
      </c>
      <c r="K4005">
        <f>IF(ISNUMBER(SEARCH("Cabriolet",porsche_data[[#This Row],[Body]])),1,0)</f>
        <v>1</v>
      </c>
      <c r="L4005" t="s">
        <v>16</v>
      </c>
      <c r="N4005" t="s">
        <v>4951</v>
      </c>
      <c r="O4005" t="str">
        <f>IF(ISNUMBER(SEARCH("km",porsche_data[[#This Row],[Mileage0]])),porsche_data[[#This Row],[Mileage0]],"")</f>
        <v>65800 km</v>
      </c>
      <c r="P4005" t="s">
        <v>980</v>
      </c>
      <c r="R4005" t="s">
        <v>60</v>
      </c>
      <c r="T4005" t="s">
        <v>20</v>
      </c>
      <c r="U4005" t="s">
        <v>21</v>
      </c>
      <c r="V4005">
        <f>IF(porsche_data[[#This Row],[Transmission]]="Automatic",1,0)</f>
        <v>0</v>
      </c>
      <c r="W4005">
        <f>IF(porsche_data[[#This Row],[Transmission]]="PDK",1,0)</f>
        <v>0</v>
      </c>
      <c r="X4005" t="s">
        <v>22</v>
      </c>
      <c r="Y4005">
        <f>IF(porsche_data[[#This Row],[Drive]]="Rear drive",0,1)</f>
        <v>0</v>
      </c>
      <c r="Z4005" t="s">
        <v>23</v>
      </c>
      <c r="AA4005" t="s">
        <v>24</v>
      </c>
      <c r="AB4005">
        <f>IF(OR(porsche_data[[#This Row],[Interior Color]]="Black",porsche_data[[#This Row],[Interior Color]]="Beige",porsche_data[[#This Row],[Interior Color]]="Brown",porsche_data[[#This Row],[Interior Color]]="Grey"),0,1)</f>
        <v>0</v>
      </c>
      <c r="AC4005" t="s">
        <v>99</v>
      </c>
      <c r="AD40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06" spans="1:30" x14ac:dyDescent="0.2">
      <c r="A4006" t="s">
        <v>26</v>
      </c>
      <c r="B4006">
        <v>57900</v>
      </c>
      <c r="C4006">
        <f>ABS((porsche_data[[#This Row],[Price]]-AVERAGE(B3938:B8393))/_xlfn.STDEV.P(B3938:B8393))</f>
        <v>1.0026342658276477</v>
      </c>
      <c r="D4006" t="s">
        <v>27</v>
      </c>
      <c r="E4006" t="s">
        <v>28</v>
      </c>
      <c r="F4006">
        <f>IF(OR(ISNUMBER(SEARCH(" 4S",porsche_data[[#This Row],[Model]])), ISNUMBER(SEARCH(" S",porsche_data[[#This Row],[Model]]))),1,0)</f>
        <v>0</v>
      </c>
      <c r="G4006">
        <f>IF(ISNUMBER(SEARCH("Turbo",porsche_data[[#This Row],[Model]])),1,0)</f>
        <v>0</v>
      </c>
      <c r="H4006">
        <f>IF(ISNUMBER(SEARCH("GT",porsche_data[[#This Row],[Model]])),1,0)</f>
        <v>0</v>
      </c>
      <c r="I4006">
        <f>IF(ISNUMBER(SEARCH("RS",porsche_data[[#This Row],[Model]])),1,0)</f>
        <v>0</v>
      </c>
      <c r="J4006">
        <f>IF(ISNUMBER(SEARCH("Targa",porsche_data[[#This Row],[Body]])),1,0)</f>
        <v>0</v>
      </c>
      <c r="K4006">
        <f>IF(ISNUMBER(SEARCH("Cabriolet",porsche_data[[#This Row],[Body]])),1,0)</f>
        <v>1</v>
      </c>
      <c r="L4006" t="s">
        <v>16</v>
      </c>
      <c r="M4006">
        <v>997</v>
      </c>
      <c r="N4006" t="s">
        <v>29</v>
      </c>
      <c r="O4006" s="3">
        <f>1*(LEFT(porsche_data[[#This Row],[Mileage0]],FIND(" ",porsche_data[[#This Row],[Mileage0]])-1))</f>
        <v>94746</v>
      </c>
      <c r="P4006" t="s">
        <v>30</v>
      </c>
      <c r="Q4006">
        <v>345</v>
      </c>
      <c r="R4006" t="s">
        <v>19</v>
      </c>
      <c r="S4006">
        <f>1*(LEFT(porsche_data[[#This Row],[Cylinder Capacity]],FIND(" ",porsche_data[[#This Row],[Cylinder Capacity]])-1))</f>
        <v>3.6</v>
      </c>
      <c r="T4006" t="s">
        <v>20</v>
      </c>
      <c r="U4006" t="s">
        <v>31</v>
      </c>
      <c r="V4006">
        <f>IF(porsche_data[[#This Row],[Transmission]]="Automatic",1,0)</f>
        <v>0</v>
      </c>
      <c r="W4006">
        <f>IF(porsche_data[[#This Row],[Transmission]]="PDK",1,0)</f>
        <v>1</v>
      </c>
      <c r="X4006" t="s">
        <v>22</v>
      </c>
      <c r="Y4006">
        <f>IF(porsche_data[[#This Row],[Drive]]="Rear drive",0,1)</f>
        <v>0</v>
      </c>
      <c r="Z4006" t="s">
        <v>23</v>
      </c>
      <c r="AA4006" t="s">
        <v>24</v>
      </c>
      <c r="AB4006">
        <f>IF(OR(porsche_data[[#This Row],[Interior Color]]="Black",porsche_data[[#This Row],[Interior Color]]="Beige",porsche_data[[#This Row],[Interior Color]]="Brown",porsche_data[[#This Row],[Interior Color]]="Grey"),0,1)</f>
        <v>0</v>
      </c>
      <c r="AC4006" t="s">
        <v>32</v>
      </c>
      <c r="AD40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07" spans="1:30" x14ac:dyDescent="0.2">
      <c r="A4007" t="s">
        <v>26</v>
      </c>
      <c r="B4007">
        <v>57900</v>
      </c>
      <c r="C4007">
        <f>ABS((porsche_data[[#This Row],[Price]]-AVERAGE(B3939:B8394))/_xlfn.STDEV.P(B3939:B8394))</f>
        <v>1.010979047035018</v>
      </c>
      <c r="D4007" t="s">
        <v>772</v>
      </c>
      <c r="E4007" t="s">
        <v>478</v>
      </c>
      <c r="F4007">
        <f>IF(OR(ISNUMBER(SEARCH(" 4S",porsche_data[[#This Row],[Model]])), ISNUMBER(SEARCH(" S",porsche_data[[#This Row],[Model]]))),1,0)</f>
        <v>1</v>
      </c>
      <c r="G4007">
        <f>IF(ISNUMBER(SEARCH("Turbo",porsche_data[[#This Row],[Model]])),1,0)</f>
        <v>0</v>
      </c>
      <c r="H4007">
        <f>IF(ISNUMBER(SEARCH("GT",porsche_data[[#This Row],[Model]])),1,0)</f>
        <v>0</v>
      </c>
      <c r="I4007">
        <f>IF(ISNUMBER(SEARCH("RS",porsche_data[[#This Row],[Model]])),1,0)</f>
        <v>0</v>
      </c>
      <c r="J4007">
        <f>IF(ISNUMBER(SEARCH("Targa",porsche_data[[#This Row],[Body]])),1,0)</f>
        <v>0</v>
      </c>
      <c r="K4007">
        <f>IF(ISNUMBER(SEARCH("Cabriolet",porsche_data[[#This Row],[Body]])),1,0)</f>
        <v>0</v>
      </c>
      <c r="L4007" t="s">
        <v>44</v>
      </c>
      <c r="M4007">
        <v>996</v>
      </c>
      <c r="N4007" t="s">
        <v>4143</v>
      </c>
      <c r="O4007" s="3">
        <f>1*(LEFT(porsche_data[[#This Row],[Mileage0]],FIND(" ",porsche_data[[#This Row],[Mileage0]])-1))</f>
        <v>61900</v>
      </c>
      <c r="P4007" t="s">
        <v>289</v>
      </c>
      <c r="Q4007">
        <v>320</v>
      </c>
      <c r="R4007" t="s">
        <v>19</v>
      </c>
      <c r="S4007">
        <f>1*(LEFT(porsche_data[[#This Row],[Cylinder Capacity]],FIND(" ",porsche_data[[#This Row],[Cylinder Capacity]])-1))</f>
        <v>3.6</v>
      </c>
      <c r="T4007" t="s">
        <v>20</v>
      </c>
      <c r="U4007" t="s">
        <v>21</v>
      </c>
      <c r="V4007">
        <f>IF(porsche_data[[#This Row],[Transmission]]="Automatic",1,0)</f>
        <v>0</v>
      </c>
      <c r="W4007">
        <f>IF(porsche_data[[#This Row],[Transmission]]="PDK",1,0)</f>
        <v>0</v>
      </c>
      <c r="X4007" t="s">
        <v>46</v>
      </c>
      <c r="Y4007">
        <f>IF(porsche_data[[#This Row],[Drive]]="Rear drive",0,1)</f>
        <v>1</v>
      </c>
      <c r="Z4007" t="s">
        <v>23</v>
      </c>
      <c r="AA4007" t="s">
        <v>24</v>
      </c>
      <c r="AB4007">
        <f>IF(OR(porsche_data[[#This Row],[Interior Color]]="Black",porsche_data[[#This Row],[Interior Color]]="Beige",porsche_data[[#This Row],[Interior Color]]="Brown",porsche_data[[#This Row],[Interior Color]]="Grey"),0,1)</f>
        <v>0</v>
      </c>
      <c r="AC4007" t="s">
        <v>116</v>
      </c>
      <c r="AD40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08" spans="1:30" hidden="1" x14ac:dyDescent="0.2">
      <c r="A4008" t="s">
        <v>26</v>
      </c>
      <c r="B4008">
        <v>57900</v>
      </c>
      <c r="C4008" t="e">
        <f>ABS((porsche_data[[#This Row],[Price]]-#REF!)/#REF!)</f>
        <v>#REF!</v>
      </c>
      <c r="D4008" t="s">
        <v>209</v>
      </c>
      <c r="E4008" t="s">
        <v>376</v>
      </c>
      <c r="F4008">
        <f>IF(OR(ISNUMBER(SEARCH(" 4S",porsche_data[[#This Row],[Model]])), ISNUMBER(SEARCH(" S",porsche_data[[#This Row],[Model]]))),1,0)</f>
        <v>0</v>
      </c>
      <c r="G4008">
        <f>IF(ISNUMBER(SEARCH("Turbo",porsche_data[[#This Row],[Model]])),1,0)</f>
        <v>0</v>
      </c>
      <c r="H4008">
        <f>IF(ISNUMBER(SEARCH("GT",porsche_data[[#This Row],[Model]])),1,0)</f>
        <v>0</v>
      </c>
      <c r="I4008">
        <f>IF(ISNUMBER(SEARCH("RS",porsche_data[[#This Row],[Model]])),1,0)</f>
        <v>0</v>
      </c>
      <c r="J4008">
        <f>IF(ISNUMBER(SEARCH("Targa",porsche_data[[#This Row],[Body]])),1,0)</f>
        <v>0</v>
      </c>
      <c r="K4008">
        <f>IF(ISNUMBER(SEARCH("Cabriolet",porsche_data[[#This Row],[Body]])),1,0)</f>
        <v>1</v>
      </c>
      <c r="L4008" t="s">
        <v>16</v>
      </c>
      <c r="M4008">
        <v>911</v>
      </c>
      <c r="N4008" t="s">
        <v>4842</v>
      </c>
      <c r="O4008" t="str">
        <f>IF(ISNUMBER(SEARCH("km",porsche_data[[#This Row],[Mileage0]])),porsche_data[[#This Row],[Mileage0]],"")</f>
        <v/>
      </c>
      <c r="P4008" t="s">
        <v>627</v>
      </c>
      <c r="Q4008">
        <v>217</v>
      </c>
      <c r="R4008" t="s">
        <v>60</v>
      </c>
      <c r="S4008">
        <v>0</v>
      </c>
      <c r="T4008" t="s">
        <v>20</v>
      </c>
      <c r="U4008" t="s">
        <v>21</v>
      </c>
      <c r="V4008">
        <f>IF(porsche_data[[#This Row],[Transmission]]="Automatic",1,0)</f>
        <v>0</v>
      </c>
      <c r="W4008">
        <f>IF(porsche_data[[#This Row],[Transmission]]="PDK",1,0)</f>
        <v>0</v>
      </c>
      <c r="X4008" t="s">
        <v>22</v>
      </c>
      <c r="Y4008">
        <f>IF(porsche_data[[#This Row],[Drive]]="Rear drive",0,1)</f>
        <v>0</v>
      </c>
      <c r="Z4008" t="s">
        <v>23</v>
      </c>
      <c r="AA4008" t="s">
        <v>24</v>
      </c>
      <c r="AB4008">
        <f>IF(OR(porsche_data[[#This Row],[Interior Color]]="Black",porsche_data[[#This Row],[Interior Color]]="Beige",porsche_data[[#This Row],[Interior Color]]="Brown",porsche_data[[#This Row],[Interior Color]]="Grey"),0,1)</f>
        <v>0</v>
      </c>
      <c r="AC4008" t="s">
        <v>24</v>
      </c>
      <c r="AD40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09" spans="1:30" hidden="1" x14ac:dyDescent="0.2">
      <c r="A4009" t="s">
        <v>25</v>
      </c>
      <c r="C4009" t="e">
        <f>ABS((porsche_data[[#This Row],[Price]]-#REF!)/#REF!)</f>
        <v>#REF!</v>
      </c>
      <c r="D4009" t="s">
        <v>25</v>
      </c>
      <c r="E4009" t="s">
        <v>25</v>
      </c>
      <c r="F4009">
        <f>IF(OR(ISNUMBER(SEARCH(" 4S",porsche_data[[#This Row],[Model]])), ISNUMBER(SEARCH(" S",porsche_data[[#This Row],[Model]]))),1,0)</f>
        <v>0</v>
      </c>
      <c r="G4009">
        <f>IF(ISNUMBER(SEARCH("Turbo",porsche_data[[#This Row],[Model]])),1,0)</f>
        <v>0</v>
      </c>
      <c r="H4009">
        <f>IF(ISNUMBER(SEARCH("GT",porsche_data[[#This Row],[Model]])),1,0)</f>
        <v>0</v>
      </c>
      <c r="I4009">
        <f>IF(ISNUMBER(SEARCH("RS",porsche_data[[#This Row],[Model]])),1,0)</f>
        <v>0</v>
      </c>
      <c r="J4009">
        <f>IF(ISNUMBER(SEARCH("Targa",porsche_data[[#This Row],[Body]])),1,0)</f>
        <v>0</v>
      </c>
      <c r="K4009">
        <f>IF(ISNUMBER(SEARCH("Cabriolet",porsche_data[[#This Row],[Body]])),1,0)</f>
        <v>0</v>
      </c>
      <c r="L4009" t="s">
        <v>25</v>
      </c>
      <c r="N4009" t="s">
        <v>25</v>
      </c>
      <c r="O4009" t="str">
        <f>IF(ISNUMBER(SEARCH("km",porsche_data[[#This Row],[Mileage0]])),porsche_data[[#This Row],[Mileage0]],"")</f>
        <v/>
      </c>
      <c r="P4009" t="s">
        <v>25</v>
      </c>
      <c r="R4009" t="s">
        <v>25</v>
      </c>
      <c r="T4009" t="s">
        <v>25</v>
      </c>
      <c r="U4009" t="s">
        <v>25</v>
      </c>
      <c r="V4009">
        <f>IF(porsche_data[[#This Row],[Transmission]]="Automatic",1,0)</f>
        <v>0</v>
      </c>
      <c r="W4009">
        <f>IF(porsche_data[[#This Row],[Transmission]]="PDK",1,0)</f>
        <v>0</v>
      </c>
      <c r="X4009" t="s">
        <v>25</v>
      </c>
      <c r="Y4009">
        <f>IF(porsche_data[[#This Row],[Drive]]="Rear drive",0,1)</f>
        <v>1</v>
      </c>
      <c r="Z4009" t="s">
        <v>25</v>
      </c>
      <c r="AA4009" t="s">
        <v>25</v>
      </c>
      <c r="AB4009">
        <f>IF(OR(porsche_data[[#This Row],[Interior Color]]="Black",porsche_data[[#This Row],[Interior Color]]="Beige",porsche_data[[#This Row],[Interior Color]]="Brown",porsche_data[[#This Row],[Interior Color]]="Grey"),0,1)</f>
        <v>1</v>
      </c>
      <c r="AC4009" t="s">
        <v>25</v>
      </c>
      <c r="AD40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10" spans="1:30" x14ac:dyDescent="0.2">
      <c r="A4010" t="s">
        <v>406</v>
      </c>
      <c r="B4010">
        <v>57500</v>
      </c>
      <c r="C4010">
        <f>ABS((porsche_data[[#This Row],[Price]]-AVERAGE(B3942:B8397))/_xlfn.STDEV.P(B3942:B8397))</f>
        <v>0.98400711385189688</v>
      </c>
      <c r="D4010" t="s">
        <v>143</v>
      </c>
      <c r="E4010" t="s">
        <v>407</v>
      </c>
      <c r="F4010">
        <f>IF(OR(ISNUMBER(SEARCH(" 4S",porsche_data[[#This Row],[Model]])), ISNUMBER(SEARCH(" S",porsche_data[[#This Row],[Model]]))),1,0)</f>
        <v>1</v>
      </c>
      <c r="G4010">
        <f>IF(ISNUMBER(SEARCH("Turbo",porsche_data[[#This Row],[Model]])),1,0)</f>
        <v>0</v>
      </c>
      <c r="H4010">
        <f>IF(ISNUMBER(SEARCH("GT",porsche_data[[#This Row],[Model]])),1,0)</f>
        <v>0</v>
      </c>
      <c r="I4010">
        <f>IF(ISNUMBER(SEARCH("RS",porsche_data[[#This Row],[Model]])),1,0)</f>
        <v>0</v>
      </c>
      <c r="J4010">
        <f>IF(ISNUMBER(SEARCH("Targa",porsche_data[[#This Row],[Body]])),1,0)</f>
        <v>0</v>
      </c>
      <c r="K4010">
        <f>IF(ISNUMBER(SEARCH("Cabriolet",porsche_data[[#This Row],[Body]])),1,0)</f>
        <v>0</v>
      </c>
      <c r="L4010" t="s">
        <v>44</v>
      </c>
      <c r="M4010">
        <v>997</v>
      </c>
      <c r="N4010" t="s">
        <v>408</v>
      </c>
      <c r="O4010" s="3">
        <f>1*(LEFT(porsche_data[[#This Row],[Mileage0]],FIND(" ",porsche_data[[#This Row],[Mileage0]])-1))</f>
        <v>66250</v>
      </c>
      <c r="P4010" t="s">
        <v>297</v>
      </c>
      <c r="Q4010">
        <v>355</v>
      </c>
      <c r="R4010" t="s">
        <v>88</v>
      </c>
      <c r="S4010">
        <f>1*(LEFT(porsche_data[[#This Row],[Cylinder Capacity]],FIND(" ",porsche_data[[#This Row],[Cylinder Capacity]])-1))</f>
        <v>3.8</v>
      </c>
      <c r="T4010" t="s">
        <v>20</v>
      </c>
      <c r="U4010" t="s">
        <v>53</v>
      </c>
      <c r="V4010">
        <f>IF(porsche_data[[#This Row],[Transmission]]="Automatic",1,0)</f>
        <v>1</v>
      </c>
      <c r="W4010">
        <f>IF(porsche_data[[#This Row],[Transmission]]="PDK",1,0)</f>
        <v>0</v>
      </c>
      <c r="X4010" t="s">
        <v>46</v>
      </c>
      <c r="Y4010">
        <f>IF(porsche_data[[#This Row],[Drive]]="Rear drive",0,1)</f>
        <v>1</v>
      </c>
      <c r="Z4010" t="s">
        <v>23</v>
      </c>
      <c r="AA4010" t="s">
        <v>24</v>
      </c>
      <c r="AB4010">
        <f>IF(OR(porsche_data[[#This Row],[Interior Color]]="Black",porsche_data[[#This Row],[Interior Color]]="Beige",porsche_data[[#This Row],[Interior Color]]="Brown",porsche_data[[#This Row],[Interior Color]]="Grey"),0,1)</f>
        <v>0</v>
      </c>
      <c r="AC4010" t="s">
        <v>61</v>
      </c>
      <c r="AD40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11" spans="1:30" x14ac:dyDescent="0.2">
      <c r="A4011" t="s">
        <v>406</v>
      </c>
      <c r="B4011">
        <v>57500</v>
      </c>
      <c r="C4011">
        <f>ABS((porsche_data[[#This Row],[Price]]-AVERAGE(B3943:B8398))/_xlfn.STDEV.P(B3943:B8398))</f>
        <v>0.99281096553696258</v>
      </c>
      <c r="D4011" t="s">
        <v>324</v>
      </c>
      <c r="E4011" t="s">
        <v>407</v>
      </c>
      <c r="F4011">
        <f>IF(OR(ISNUMBER(SEARCH(" 4S",porsche_data[[#This Row],[Model]])), ISNUMBER(SEARCH(" S",porsche_data[[#This Row],[Model]]))),1,0)</f>
        <v>1</v>
      </c>
      <c r="G4011">
        <f>IF(ISNUMBER(SEARCH("Turbo",porsche_data[[#This Row],[Model]])),1,0)</f>
        <v>0</v>
      </c>
      <c r="H4011">
        <f>IF(ISNUMBER(SEARCH("GT",porsche_data[[#This Row],[Model]])),1,0)</f>
        <v>0</v>
      </c>
      <c r="I4011">
        <f>IF(ISNUMBER(SEARCH("RS",porsche_data[[#This Row],[Model]])),1,0)</f>
        <v>0</v>
      </c>
      <c r="J4011">
        <f>IF(ISNUMBER(SEARCH("Targa",porsche_data[[#This Row],[Body]])),1,0)</f>
        <v>0</v>
      </c>
      <c r="K4011">
        <f>IF(ISNUMBER(SEARCH("Cabriolet",porsche_data[[#This Row],[Body]])),1,0)</f>
        <v>0</v>
      </c>
      <c r="L4011" t="s">
        <v>44</v>
      </c>
      <c r="M4011">
        <v>997</v>
      </c>
      <c r="N4011" t="s">
        <v>2586</v>
      </c>
      <c r="O4011" s="3">
        <f>1*(LEFT(porsche_data[[#This Row],[Mileage0]],FIND(" ",porsche_data[[#This Row],[Mileage0]])-1))</f>
        <v>99741</v>
      </c>
      <c r="P4011" t="s">
        <v>297</v>
      </c>
      <c r="Q4011">
        <v>355</v>
      </c>
      <c r="R4011" t="s">
        <v>88</v>
      </c>
      <c r="S4011">
        <f>1*(LEFT(porsche_data[[#This Row],[Cylinder Capacity]],FIND(" ",porsche_data[[#This Row],[Cylinder Capacity]])-1))</f>
        <v>3.8</v>
      </c>
      <c r="T4011" t="s">
        <v>20</v>
      </c>
      <c r="U4011" t="s">
        <v>21</v>
      </c>
      <c r="V4011">
        <f>IF(porsche_data[[#This Row],[Transmission]]="Automatic",1,0)</f>
        <v>0</v>
      </c>
      <c r="W4011">
        <f>IF(porsche_data[[#This Row],[Transmission]]="PDK",1,0)</f>
        <v>0</v>
      </c>
      <c r="X4011" t="s">
        <v>22</v>
      </c>
      <c r="Y4011">
        <f>IF(porsche_data[[#This Row],[Drive]]="Rear drive",0,1)</f>
        <v>0</v>
      </c>
      <c r="Z4011" t="s">
        <v>23</v>
      </c>
      <c r="AA4011" t="s">
        <v>24</v>
      </c>
      <c r="AB4011">
        <f>IF(OR(porsche_data[[#This Row],[Interior Color]]="Black",porsche_data[[#This Row],[Interior Color]]="Beige",porsche_data[[#This Row],[Interior Color]]="Brown",porsche_data[[#This Row],[Interior Color]]="Grey"),0,1)</f>
        <v>0</v>
      </c>
      <c r="AC4011" t="s">
        <v>32</v>
      </c>
      <c r="AD40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12" spans="1:30" hidden="1" x14ac:dyDescent="0.2">
      <c r="A4012" t="s">
        <v>25</v>
      </c>
      <c r="C4012" t="e">
        <f>ABS((porsche_data[[#This Row],[Price]]-#REF!)/#REF!)</f>
        <v>#REF!</v>
      </c>
      <c r="D4012" t="s">
        <v>930</v>
      </c>
      <c r="E4012" t="s">
        <v>655</v>
      </c>
      <c r="F4012">
        <f>IF(OR(ISNUMBER(SEARCH(" 4S",porsche_data[[#This Row],[Model]])), ISNUMBER(SEARCH(" S",porsche_data[[#This Row],[Model]]))),1,0)</f>
        <v>1</v>
      </c>
      <c r="G4012">
        <f>IF(ISNUMBER(SEARCH("Turbo",porsche_data[[#This Row],[Model]])),1,0)</f>
        <v>0</v>
      </c>
      <c r="H4012">
        <f>IF(ISNUMBER(SEARCH("GT",porsche_data[[#This Row],[Model]])),1,0)</f>
        <v>0</v>
      </c>
      <c r="I4012">
        <f>IF(ISNUMBER(SEARCH("RS",porsche_data[[#This Row],[Model]])),1,0)</f>
        <v>0</v>
      </c>
      <c r="J4012">
        <f>IF(ISNUMBER(SEARCH("Targa",porsche_data[[#This Row],[Body]])),1,0)</f>
        <v>1</v>
      </c>
      <c r="K4012">
        <f>IF(ISNUMBER(SEARCH("Cabriolet",porsche_data[[#This Row],[Body]])),1,0)</f>
        <v>0</v>
      </c>
      <c r="L4012" t="s">
        <v>36</v>
      </c>
      <c r="N4012" t="s">
        <v>1336</v>
      </c>
      <c r="O4012" t="str">
        <f>IF(ISNUMBER(SEARCH("km",porsche_data[[#This Row],[Mileage0]])),porsche_data[[#This Row],[Mileage0]],"")</f>
        <v>141000 km</v>
      </c>
      <c r="P4012" t="s">
        <v>1017</v>
      </c>
      <c r="R4012" t="s">
        <v>569</v>
      </c>
      <c r="T4012" t="s">
        <v>20</v>
      </c>
      <c r="U4012" t="s">
        <v>21</v>
      </c>
      <c r="V4012">
        <f>IF(porsche_data[[#This Row],[Transmission]]="Automatic",1,0)</f>
        <v>0</v>
      </c>
      <c r="W4012">
        <f>IF(porsche_data[[#This Row],[Transmission]]="PDK",1,0)</f>
        <v>0</v>
      </c>
      <c r="X4012" t="s">
        <v>22</v>
      </c>
      <c r="Y4012">
        <f>IF(porsche_data[[#This Row],[Drive]]="Rear drive",0,1)</f>
        <v>0</v>
      </c>
      <c r="Z4012" t="s">
        <v>23</v>
      </c>
      <c r="AA4012" t="s">
        <v>24</v>
      </c>
      <c r="AB4012">
        <f>IF(OR(porsche_data[[#This Row],[Interior Color]]="Black",porsche_data[[#This Row],[Interior Color]]="Beige",porsche_data[[#This Row],[Interior Color]]="Brown",porsche_data[[#This Row],[Interior Color]]="Grey"),0,1)</f>
        <v>0</v>
      </c>
      <c r="AC4012" t="s">
        <v>589</v>
      </c>
      <c r="AD40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13" spans="1:30" x14ac:dyDescent="0.2">
      <c r="A4013" t="s">
        <v>406</v>
      </c>
      <c r="B4013">
        <v>57500</v>
      </c>
      <c r="C4013">
        <f>ABS((porsche_data[[#This Row],[Price]]-AVERAGE(B3945:B8400))/_xlfn.STDEV.P(B3945:B8400))</f>
        <v>1.0017871026099361</v>
      </c>
      <c r="D4013" t="s">
        <v>298</v>
      </c>
      <c r="E4013" t="s">
        <v>407</v>
      </c>
      <c r="F4013">
        <f>IF(OR(ISNUMBER(SEARCH(" 4S",porsche_data[[#This Row],[Model]])), ISNUMBER(SEARCH(" S",porsche_data[[#This Row],[Model]]))),1,0)</f>
        <v>1</v>
      </c>
      <c r="G4013">
        <f>IF(ISNUMBER(SEARCH("Turbo",porsche_data[[#This Row],[Model]])),1,0)</f>
        <v>0</v>
      </c>
      <c r="H4013">
        <f>IF(ISNUMBER(SEARCH("GT",porsche_data[[#This Row],[Model]])),1,0)</f>
        <v>0</v>
      </c>
      <c r="I4013">
        <f>IF(ISNUMBER(SEARCH("RS",porsche_data[[#This Row],[Model]])),1,0)</f>
        <v>0</v>
      </c>
      <c r="J4013">
        <f>IF(ISNUMBER(SEARCH("Targa",porsche_data[[#This Row],[Body]])),1,0)</f>
        <v>0</v>
      </c>
      <c r="K4013">
        <f>IF(ISNUMBER(SEARCH("Cabriolet",porsche_data[[#This Row],[Body]])),1,0)</f>
        <v>0</v>
      </c>
      <c r="L4013" t="s">
        <v>44</v>
      </c>
      <c r="M4013">
        <v>997</v>
      </c>
      <c r="N4013" t="s">
        <v>2595</v>
      </c>
      <c r="O4013" s="3">
        <f>1*(LEFT(porsche_data[[#This Row],[Mileage0]],FIND(" ",porsche_data[[#This Row],[Mileage0]])-1))</f>
        <v>118391</v>
      </c>
      <c r="P4013" t="s">
        <v>297</v>
      </c>
      <c r="Q4013">
        <v>355</v>
      </c>
      <c r="R4013" t="s">
        <v>88</v>
      </c>
      <c r="S4013">
        <f>1*(LEFT(porsche_data[[#This Row],[Cylinder Capacity]],FIND(" ",porsche_data[[#This Row],[Cylinder Capacity]])-1))</f>
        <v>3.8</v>
      </c>
      <c r="T4013" t="s">
        <v>20</v>
      </c>
      <c r="U4013" t="s">
        <v>21</v>
      </c>
      <c r="V4013">
        <f>IF(porsche_data[[#This Row],[Transmission]]="Automatic",1,0)</f>
        <v>0</v>
      </c>
      <c r="W4013">
        <f>IF(porsche_data[[#This Row],[Transmission]]="PDK",1,0)</f>
        <v>0</v>
      </c>
      <c r="X4013" t="s">
        <v>22</v>
      </c>
      <c r="Y4013">
        <f>IF(porsche_data[[#This Row],[Drive]]="Rear drive",0,1)</f>
        <v>0</v>
      </c>
      <c r="Z4013" t="s">
        <v>23</v>
      </c>
      <c r="AA4013" t="s">
        <v>24</v>
      </c>
      <c r="AB4013">
        <f>IF(OR(porsche_data[[#This Row],[Interior Color]]="Black",porsche_data[[#This Row],[Interior Color]]="Beige",porsche_data[[#This Row],[Interior Color]]="Brown",porsche_data[[#This Row],[Interior Color]]="Grey"),0,1)</f>
        <v>0</v>
      </c>
      <c r="AC4013" t="s">
        <v>116</v>
      </c>
      <c r="AD40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14" spans="1:30" hidden="1" x14ac:dyDescent="0.2">
      <c r="A4014" t="s">
        <v>3776</v>
      </c>
      <c r="C4014" t="e">
        <f>ABS((porsche_data[[#This Row],[Price]]-#REF!)/#REF!)</f>
        <v>#REF!</v>
      </c>
      <c r="D4014" t="s">
        <v>267</v>
      </c>
      <c r="E4014" t="s">
        <v>2384</v>
      </c>
      <c r="F4014">
        <f>IF(OR(ISNUMBER(SEARCH(" 4S",porsche_data[[#This Row],[Model]])), ISNUMBER(SEARCH(" S",porsche_data[[#This Row],[Model]]))),1,0)</f>
        <v>0</v>
      </c>
      <c r="G4014">
        <f>IF(ISNUMBER(SEARCH("Turbo",porsche_data[[#This Row],[Model]])),1,0)</f>
        <v>0</v>
      </c>
      <c r="H4014">
        <f>IF(ISNUMBER(SEARCH("GT",porsche_data[[#This Row],[Model]])),1,0)</f>
        <v>1</v>
      </c>
      <c r="I4014">
        <f>IF(ISNUMBER(SEARCH("RS",porsche_data[[#This Row],[Model]])),1,0)</f>
        <v>0</v>
      </c>
      <c r="J4014">
        <f>IF(ISNUMBER(SEARCH("Targa",porsche_data[[#This Row],[Body]])),1,0)</f>
        <v>0</v>
      </c>
      <c r="K4014">
        <f>IF(ISNUMBER(SEARCH("Cabriolet",porsche_data[[#This Row],[Body]])),1,0)</f>
        <v>0</v>
      </c>
      <c r="L4014" t="s">
        <v>316</v>
      </c>
      <c r="N4014" t="s">
        <v>4960</v>
      </c>
      <c r="O4014" t="str">
        <f>IF(ISNUMBER(SEARCH("km",porsche_data[[#This Row],[Mileage0]])),porsche_data[[#This Row],[Mileage0]],"")</f>
        <v>2160 km</v>
      </c>
      <c r="P4014" t="s">
        <v>66</v>
      </c>
      <c r="R4014" t="s">
        <v>88</v>
      </c>
      <c r="T4014" t="s">
        <v>20</v>
      </c>
      <c r="U4014" t="s">
        <v>21</v>
      </c>
      <c r="V4014">
        <f>IF(porsche_data[[#This Row],[Transmission]]="Automatic",1,0)</f>
        <v>0</v>
      </c>
      <c r="W4014">
        <f>IF(porsche_data[[#This Row],[Transmission]]="PDK",1,0)</f>
        <v>0</v>
      </c>
      <c r="X4014" t="s">
        <v>22</v>
      </c>
      <c r="Y4014">
        <f>IF(porsche_data[[#This Row],[Drive]]="Rear drive",0,1)</f>
        <v>0</v>
      </c>
      <c r="Z4014" t="s">
        <v>23</v>
      </c>
      <c r="AA4014" t="s">
        <v>24</v>
      </c>
      <c r="AB4014">
        <f>IF(OR(porsche_data[[#This Row],[Interior Color]]="Black",porsche_data[[#This Row],[Interior Color]]="Beige",porsche_data[[#This Row],[Interior Color]]="Brown",porsche_data[[#This Row],[Interior Color]]="Grey"),0,1)</f>
        <v>0</v>
      </c>
      <c r="AC4014" t="s">
        <v>61</v>
      </c>
      <c r="AD40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15" spans="1:30" hidden="1" x14ac:dyDescent="0.2">
      <c r="A4015" t="s">
        <v>25</v>
      </c>
      <c r="C4015" t="e">
        <f>ABS((porsche_data[[#This Row],[Price]]-#REF!)/#REF!)</f>
        <v>#REF!</v>
      </c>
      <c r="D4015" t="s">
        <v>25</v>
      </c>
      <c r="E4015" t="s">
        <v>25</v>
      </c>
      <c r="F4015">
        <f>IF(OR(ISNUMBER(SEARCH(" 4S",porsche_data[[#This Row],[Model]])), ISNUMBER(SEARCH(" S",porsche_data[[#This Row],[Model]]))),1,0)</f>
        <v>0</v>
      </c>
      <c r="G4015">
        <f>IF(ISNUMBER(SEARCH("Turbo",porsche_data[[#This Row],[Model]])),1,0)</f>
        <v>0</v>
      </c>
      <c r="H4015">
        <f>IF(ISNUMBER(SEARCH("GT",porsche_data[[#This Row],[Model]])),1,0)</f>
        <v>0</v>
      </c>
      <c r="I4015">
        <f>IF(ISNUMBER(SEARCH("RS",porsche_data[[#This Row],[Model]])),1,0)</f>
        <v>0</v>
      </c>
      <c r="J4015">
        <f>IF(ISNUMBER(SEARCH("Targa",porsche_data[[#This Row],[Body]])),1,0)</f>
        <v>0</v>
      </c>
      <c r="K4015">
        <f>IF(ISNUMBER(SEARCH("Cabriolet",porsche_data[[#This Row],[Body]])),1,0)</f>
        <v>0</v>
      </c>
      <c r="L4015" t="s">
        <v>25</v>
      </c>
      <c r="N4015" t="s">
        <v>25</v>
      </c>
      <c r="O4015" t="str">
        <f>IF(ISNUMBER(SEARCH("km",porsche_data[[#This Row],[Mileage0]])),porsche_data[[#This Row],[Mileage0]],"")</f>
        <v/>
      </c>
      <c r="P4015" t="s">
        <v>25</v>
      </c>
      <c r="R4015" t="s">
        <v>25</v>
      </c>
      <c r="T4015" t="s">
        <v>25</v>
      </c>
      <c r="U4015" t="s">
        <v>25</v>
      </c>
      <c r="V4015">
        <f>IF(porsche_data[[#This Row],[Transmission]]="Automatic",1,0)</f>
        <v>0</v>
      </c>
      <c r="W4015">
        <f>IF(porsche_data[[#This Row],[Transmission]]="PDK",1,0)</f>
        <v>0</v>
      </c>
      <c r="X4015" t="s">
        <v>25</v>
      </c>
      <c r="Y4015">
        <f>IF(porsche_data[[#This Row],[Drive]]="Rear drive",0,1)</f>
        <v>1</v>
      </c>
      <c r="Z4015" t="s">
        <v>25</v>
      </c>
      <c r="AA4015" t="s">
        <v>25</v>
      </c>
      <c r="AB4015">
        <f>IF(OR(porsche_data[[#This Row],[Interior Color]]="Black",porsche_data[[#This Row],[Interior Color]]="Beige",porsche_data[[#This Row],[Interior Color]]="Brown",porsche_data[[#This Row],[Interior Color]]="Grey"),0,1)</f>
        <v>1</v>
      </c>
      <c r="AC4015" t="s">
        <v>25</v>
      </c>
      <c r="AD40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16" spans="1:30" x14ac:dyDescent="0.2">
      <c r="A4016" t="s">
        <v>406</v>
      </c>
      <c r="B4016">
        <v>57500</v>
      </c>
      <c r="C4016">
        <f>ABS((porsche_data[[#This Row],[Price]]-AVERAGE(B3948:B8403))/_xlfn.STDEV.P(B3948:B8403))</f>
        <v>1.0108238599210586</v>
      </c>
      <c r="D4016" t="s">
        <v>320</v>
      </c>
      <c r="E4016" t="s">
        <v>321</v>
      </c>
      <c r="F4016">
        <f>IF(OR(ISNUMBER(SEARCH(" 4S",porsche_data[[#This Row],[Model]])), ISNUMBER(SEARCH(" S",porsche_data[[#This Row],[Model]]))),1,0)</f>
        <v>0</v>
      </c>
      <c r="G4016">
        <f>IF(ISNUMBER(SEARCH("Turbo",porsche_data[[#This Row],[Model]])),1,0)</f>
        <v>1</v>
      </c>
      <c r="H4016">
        <f>IF(ISNUMBER(SEARCH("GT",porsche_data[[#This Row],[Model]])),1,0)</f>
        <v>0</v>
      </c>
      <c r="I4016">
        <f>IF(ISNUMBER(SEARCH("RS",porsche_data[[#This Row],[Model]])),1,0)</f>
        <v>0</v>
      </c>
      <c r="J4016">
        <f>IF(ISNUMBER(SEARCH("Targa",porsche_data[[#This Row],[Body]])),1,0)</f>
        <v>0</v>
      </c>
      <c r="K4016">
        <f>IF(ISNUMBER(SEARCH("Cabriolet",porsche_data[[#This Row],[Body]])),1,0)</f>
        <v>0</v>
      </c>
      <c r="L4016" t="s">
        <v>44</v>
      </c>
      <c r="M4016">
        <v>996</v>
      </c>
      <c r="N4016" t="s">
        <v>2742</v>
      </c>
      <c r="O4016" s="3">
        <f>1*(LEFT(porsche_data[[#This Row],[Mileage0]],FIND(" ",porsche_data[[#This Row],[Mileage0]])-1))</f>
        <v>94800</v>
      </c>
      <c r="P4016" t="s">
        <v>73</v>
      </c>
      <c r="Q4016">
        <v>420</v>
      </c>
      <c r="R4016" t="s">
        <v>19</v>
      </c>
      <c r="S4016">
        <f>1*(LEFT(porsche_data[[#This Row],[Cylinder Capacity]],FIND(" ",porsche_data[[#This Row],[Cylinder Capacity]])-1))</f>
        <v>3.6</v>
      </c>
      <c r="T4016" t="s">
        <v>20</v>
      </c>
      <c r="U4016" t="s">
        <v>53</v>
      </c>
      <c r="V4016">
        <f>IF(porsche_data[[#This Row],[Transmission]]="Automatic",1,0)</f>
        <v>1</v>
      </c>
      <c r="W4016">
        <f>IF(porsche_data[[#This Row],[Transmission]]="PDK",1,0)</f>
        <v>0</v>
      </c>
      <c r="X4016" t="s">
        <v>22</v>
      </c>
      <c r="Y4016">
        <f>IF(porsche_data[[#This Row],[Drive]]="Rear drive",0,1)</f>
        <v>0</v>
      </c>
      <c r="Z4016" t="s">
        <v>23</v>
      </c>
      <c r="AA4016" t="s">
        <v>54</v>
      </c>
      <c r="AB4016">
        <f>IF(OR(porsche_data[[#This Row],[Interior Color]]="Black",porsche_data[[#This Row],[Interior Color]]="Beige",porsche_data[[#This Row],[Interior Color]]="Brown",porsche_data[[#This Row],[Interior Color]]="Grey"),0,1)</f>
        <v>1</v>
      </c>
      <c r="AC4016" t="s">
        <v>32</v>
      </c>
      <c r="AD40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17" spans="1:30" hidden="1" x14ac:dyDescent="0.2">
      <c r="A4017" t="s">
        <v>5185</v>
      </c>
      <c r="C4017" t="e">
        <f>ABS((porsche_data[[#This Row],[Price]]-#REF!)/#REF!)</f>
        <v>#REF!</v>
      </c>
      <c r="D4017" t="s">
        <v>482</v>
      </c>
      <c r="E4017" t="s">
        <v>321</v>
      </c>
      <c r="F4017">
        <f>IF(OR(ISNUMBER(SEARCH(" 4S",porsche_data[[#This Row],[Model]])), ISNUMBER(SEARCH(" S",porsche_data[[#This Row],[Model]]))),1,0)</f>
        <v>0</v>
      </c>
      <c r="G4017">
        <f>IF(ISNUMBER(SEARCH("Turbo",porsche_data[[#This Row],[Model]])),1,0)</f>
        <v>1</v>
      </c>
      <c r="H4017">
        <f>IF(ISNUMBER(SEARCH("GT",porsche_data[[#This Row],[Model]])),1,0)</f>
        <v>0</v>
      </c>
      <c r="I4017">
        <f>IF(ISNUMBER(SEARCH("RS",porsche_data[[#This Row],[Model]])),1,0)</f>
        <v>0</v>
      </c>
      <c r="J4017">
        <f>IF(ISNUMBER(SEARCH("Targa",porsche_data[[#This Row],[Body]])),1,0)</f>
        <v>0</v>
      </c>
      <c r="K4017">
        <f>IF(ISNUMBER(SEARCH("Cabriolet",porsche_data[[#This Row],[Body]])),1,0)</f>
        <v>0</v>
      </c>
      <c r="L4017" t="s">
        <v>44</v>
      </c>
      <c r="N4017" t="s">
        <v>2047</v>
      </c>
      <c r="O4017" t="str">
        <f>IF(ISNUMBER(SEARCH("km",porsche_data[[#This Row],[Mileage0]])),porsche_data[[#This Row],[Mileage0]],"")</f>
        <v>50000 km</v>
      </c>
      <c r="P4017" t="s">
        <v>73</v>
      </c>
      <c r="R4017" t="s">
        <v>19</v>
      </c>
      <c r="T4017" t="s">
        <v>20</v>
      </c>
      <c r="U4017" t="s">
        <v>53</v>
      </c>
      <c r="V4017">
        <f>IF(porsche_data[[#This Row],[Transmission]]="Automatic",1,0)</f>
        <v>1</v>
      </c>
      <c r="W4017">
        <f>IF(porsche_data[[#This Row],[Transmission]]="PDK",1,0)</f>
        <v>0</v>
      </c>
      <c r="X4017" t="s">
        <v>46</v>
      </c>
      <c r="Y4017">
        <f>IF(porsche_data[[#This Row],[Drive]]="Rear drive",0,1)</f>
        <v>1</v>
      </c>
      <c r="Z4017" t="s">
        <v>23</v>
      </c>
      <c r="AA4017" t="s">
        <v>32</v>
      </c>
      <c r="AB4017">
        <f>IF(OR(porsche_data[[#This Row],[Interior Color]]="Black",porsche_data[[#This Row],[Interior Color]]="Beige",porsche_data[[#This Row],[Interior Color]]="Brown",porsche_data[[#This Row],[Interior Color]]="Grey"),0,1)</f>
        <v>0</v>
      </c>
      <c r="AC4017" t="s">
        <v>24</v>
      </c>
      <c r="AD40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18" spans="1:30" hidden="1" x14ac:dyDescent="0.2">
      <c r="A4018" t="s">
        <v>4158</v>
      </c>
      <c r="B4018">
        <v>57000</v>
      </c>
      <c r="C4018" t="e">
        <f>ABS((porsche_data[[#This Row],[Price]]-#REF!)/#REF!)</f>
        <v>#REF!</v>
      </c>
      <c r="D4018" t="s">
        <v>324</v>
      </c>
      <c r="E4018" t="s">
        <v>295</v>
      </c>
      <c r="F4018">
        <f>IF(OR(ISNUMBER(SEARCH(" 4S",porsche_data[[#This Row],[Model]])), ISNUMBER(SEARCH(" S",porsche_data[[#This Row],[Model]]))),1,0)</f>
        <v>1</v>
      </c>
      <c r="G4018">
        <f>IF(ISNUMBER(SEARCH("Turbo",porsche_data[[#This Row],[Model]])),1,0)</f>
        <v>0</v>
      </c>
      <c r="H4018">
        <f>IF(ISNUMBER(SEARCH("GT",porsche_data[[#This Row],[Model]])),1,0)</f>
        <v>0</v>
      </c>
      <c r="I4018">
        <f>IF(ISNUMBER(SEARCH("RS",porsche_data[[#This Row],[Model]])),1,0)</f>
        <v>0</v>
      </c>
      <c r="J4018">
        <f>IF(ISNUMBER(SEARCH("Targa",porsche_data[[#This Row],[Body]])),1,0)</f>
        <v>0</v>
      </c>
      <c r="K4018">
        <f>IF(ISNUMBER(SEARCH("Cabriolet",porsche_data[[#This Row],[Body]])),1,0)</f>
        <v>0</v>
      </c>
      <c r="L4018" t="s">
        <v>44</v>
      </c>
      <c r="M4018">
        <v>997</v>
      </c>
      <c r="N4018" t="s">
        <v>4159</v>
      </c>
      <c r="O4018" s="3">
        <f>1*(LEFT(porsche_data[[#This Row],[Mileage0]],FIND(" ",porsche_data[[#This Row],[Mileage0]])-1))</f>
        <v>125310</v>
      </c>
      <c r="P4018" t="s">
        <v>297</v>
      </c>
      <c r="Q4018">
        <v>355</v>
      </c>
      <c r="R4018" t="s">
        <v>2684</v>
      </c>
      <c r="S4018">
        <f>1*(LEFT(porsche_data[[#This Row],[Cylinder Capacity]],FIND(" ",porsche_data[[#This Row],[Cylinder Capacity]])-1))</f>
        <v>45507</v>
      </c>
      <c r="T4018" t="s">
        <v>20</v>
      </c>
      <c r="U4018" t="s">
        <v>53</v>
      </c>
      <c r="V4018">
        <f>IF(porsche_data[[#This Row],[Transmission]]="Automatic",1,0)</f>
        <v>1</v>
      </c>
      <c r="W4018">
        <f>IF(porsche_data[[#This Row],[Transmission]]="PDK",1,0)</f>
        <v>0</v>
      </c>
      <c r="X4018" t="s">
        <v>46</v>
      </c>
      <c r="Y4018">
        <f>IF(porsche_data[[#This Row],[Drive]]="Rear drive",0,1)</f>
        <v>1</v>
      </c>
      <c r="Z4018" t="s">
        <v>23</v>
      </c>
      <c r="AA4018" t="s">
        <v>24</v>
      </c>
      <c r="AB4018">
        <f>IF(OR(porsche_data[[#This Row],[Interior Color]]="Black",porsche_data[[#This Row],[Interior Color]]="Beige",porsche_data[[#This Row],[Interior Color]]="Brown",porsche_data[[#This Row],[Interior Color]]="Grey"),0,1)</f>
        <v>0</v>
      </c>
      <c r="AC4018" t="s">
        <v>54</v>
      </c>
      <c r="AD40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19" spans="1:30" x14ac:dyDescent="0.2">
      <c r="A4019" t="s">
        <v>4158</v>
      </c>
      <c r="B4019">
        <v>57000</v>
      </c>
      <c r="C4019">
        <f>ABS((porsche_data[[#This Row],[Price]]-AVERAGE(B3951:B8406))/_xlfn.STDEV.P(B3951:B8406))</f>
        <v>0.97290502400869516</v>
      </c>
      <c r="D4019" t="s">
        <v>446</v>
      </c>
      <c r="E4019" t="s">
        <v>478</v>
      </c>
      <c r="F4019">
        <f>IF(OR(ISNUMBER(SEARCH(" 4S",porsche_data[[#This Row],[Model]])), ISNUMBER(SEARCH(" S",porsche_data[[#This Row],[Model]]))),1,0)</f>
        <v>1</v>
      </c>
      <c r="G4019">
        <f>IF(ISNUMBER(SEARCH("Turbo",porsche_data[[#This Row],[Model]])),1,0)</f>
        <v>0</v>
      </c>
      <c r="H4019">
        <f>IF(ISNUMBER(SEARCH("GT",porsche_data[[#This Row],[Model]])),1,0)</f>
        <v>0</v>
      </c>
      <c r="I4019">
        <f>IF(ISNUMBER(SEARCH("RS",porsche_data[[#This Row],[Model]])),1,0)</f>
        <v>0</v>
      </c>
      <c r="J4019">
        <f>IF(ISNUMBER(SEARCH("Targa",porsche_data[[#This Row],[Body]])),1,0)</f>
        <v>0</v>
      </c>
      <c r="K4019">
        <f>IF(ISNUMBER(SEARCH("Cabriolet",porsche_data[[#This Row],[Body]])),1,0)</f>
        <v>0</v>
      </c>
      <c r="L4019" t="s">
        <v>44</v>
      </c>
      <c r="M4019">
        <v>996</v>
      </c>
      <c r="N4019" t="s">
        <v>828</v>
      </c>
      <c r="O4019" s="3">
        <f>1*(LEFT(porsche_data[[#This Row],[Mileage0]],FIND(" ",porsche_data[[#This Row],[Mileage0]])-1))</f>
        <v>131000</v>
      </c>
      <c r="P4019" t="s">
        <v>289</v>
      </c>
      <c r="Q4019">
        <v>320</v>
      </c>
      <c r="R4019" t="s">
        <v>19</v>
      </c>
      <c r="S4019">
        <f>1*(LEFT(porsche_data[[#This Row],[Cylinder Capacity]],FIND(" ",porsche_data[[#This Row],[Cylinder Capacity]])-1))</f>
        <v>3.6</v>
      </c>
      <c r="T4019" t="s">
        <v>20</v>
      </c>
      <c r="U4019" t="s">
        <v>21</v>
      </c>
      <c r="V4019">
        <f>IF(porsche_data[[#This Row],[Transmission]]="Automatic",1,0)</f>
        <v>0</v>
      </c>
      <c r="W4019">
        <f>IF(porsche_data[[#This Row],[Transmission]]="PDK",1,0)</f>
        <v>0</v>
      </c>
      <c r="X4019" t="s">
        <v>22</v>
      </c>
      <c r="Y4019">
        <f>IF(porsche_data[[#This Row],[Drive]]="Rear drive",0,1)</f>
        <v>0</v>
      </c>
      <c r="Z4019" t="s">
        <v>23</v>
      </c>
      <c r="AA4019" t="s">
        <v>24</v>
      </c>
      <c r="AB4019">
        <f>IF(OR(porsche_data[[#This Row],[Interior Color]]="Black",porsche_data[[#This Row],[Interior Color]]="Beige",porsche_data[[#This Row],[Interior Color]]="Brown",porsche_data[[#This Row],[Interior Color]]="Grey"),0,1)</f>
        <v>0</v>
      </c>
      <c r="AC4019" t="s">
        <v>61</v>
      </c>
      <c r="AD40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20" spans="1:30" hidden="1" x14ac:dyDescent="0.2">
      <c r="A4020" t="s">
        <v>4966</v>
      </c>
      <c r="C4020" t="e">
        <f>ABS((porsche_data[[#This Row],[Price]]-#REF!)/#REF!)</f>
        <v>#REF!</v>
      </c>
      <c r="D4020" t="s">
        <v>2123</v>
      </c>
      <c r="E4020" t="s">
        <v>392</v>
      </c>
      <c r="F4020">
        <f>IF(OR(ISNUMBER(SEARCH(" 4S",porsche_data[[#This Row],[Model]])), ISNUMBER(SEARCH(" S",porsche_data[[#This Row],[Model]]))),1,0)</f>
        <v>0</v>
      </c>
      <c r="G4020">
        <f>IF(ISNUMBER(SEARCH("Turbo",porsche_data[[#This Row],[Model]])),1,0)</f>
        <v>0</v>
      </c>
      <c r="H4020">
        <f>IF(ISNUMBER(SEARCH("GT",porsche_data[[#This Row],[Model]])),1,0)</f>
        <v>0</v>
      </c>
      <c r="I4020">
        <f>IF(ISNUMBER(SEARCH("RS",porsche_data[[#This Row],[Model]])),1,0)</f>
        <v>0</v>
      </c>
      <c r="J4020">
        <f>IF(ISNUMBER(SEARCH("Targa",porsche_data[[#This Row],[Body]])),1,0)</f>
        <v>0</v>
      </c>
      <c r="K4020">
        <f>IF(ISNUMBER(SEARCH("Cabriolet",porsche_data[[#This Row],[Body]])),1,0)</f>
        <v>0</v>
      </c>
      <c r="L4020" t="s">
        <v>44</v>
      </c>
      <c r="N4020" t="s">
        <v>4967</v>
      </c>
      <c r="O4020" t="str">
        <f>IF(ISNUMBER(SEARCH("km",porsche_data[[#This Row],[Mileage0]])),porsche_data[[#This Row],[Mileage0]],"")</f>
        <v/>
      </c>
      <c r="P4020" t="s">
        <v>494</v>
      </c>
      <c r="R4020" t="s">
        <v>1572</v>
      </c>
      <c r="T4020" t="s">
        <v>20</v>
      </c>
      <c r="U4020" t="s">
        <v>21</v>
      </c>
      <c r="V4020">
        <f>IF(porsche_data[[#This Row],[Transmission]]="Automatic",1,0)</f>
        <v>0</v>
      </c>
      <c r="W4020">
        <f>IF(porsche_data[[#This Row],[Transmission]]="PDK",1,0)</f>
        <v>0</v>
      </c>
      <c r="X4020" t="s">
        <v>22</v>
      </c>
      <c r="Y4020">
        <f>IF(porsche_data[[#This Row],[Drive]]="Rear drive",0,1)</f>
        <v>0</v>
      </c>
      <c r="Z4020" t="s">
        <v>23</v>
      </c>
      <c r="AA4020" t="s">
        <v>54</v>
      </c>
      <c r="AB4020">
        <f>IF(OR(porsche_data[[#This Row],[Interior Color]]="Black",porsche_data[[#This Row],[Interior Color]]="Beige",porsche_data[[#This Row],[Interior Color]]="Brown",porsche_data[[#This Row],[Interior Color]]="Grey"),0,1)</f>
        <v>1</v>
      </c>
      <c r="AC4020" t="s">
        <v>47</v>
      </c>
      <c r="AD40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21" spans="1:30" hidden="1" x14ac:dyDescent="0.2">
      <c r="A4021" t="s">
        <v>25</v>
      </c>
      <c r="C4021" t="e">
        <f>ABS((porsche_data[[#This Row],[Price]]-#REF!)/#REF!)</f>
        <v>#REF!</v>
      </c>
      <c r="D4021" t="s">
        <v>25</v>
      </c>
      <c r="E4021" t="s">
        <v>25</v>
      </c>
      <c r="F4021">
        <f>IF(OR(ISNUMBER(SEARCH(" 4S",porsche_data[[#This Row],[Model]])), ISNUMBER(SEARCH(" S",porsche_data[[#This Row],[Model]]))),1,0)</f>
        <v>0</v>
      </c>
      <c r="G4021">
        <f>IF(ISNUMBER(SEARCH("Turbo",porsche_data[[#This Row],[Model]])),1,0)</f>
        <v>0</v>
      </c>
      <c r="H4021">
        <f>IF(ISNUMBER(SEARCH("GT",porsche_data[[#This Row],[Model]])),1,0)</f>
        <v>0</v>
      </c>
      <c r="I4021">
        <f>IF(ISNUMBER(SEARCH("RS",porsche_data[[#This Row],[Model]])),1,0)</f>
        <v>0</v>
      </c>
      <c r="J4021">
        <f>IF(ISNUMBER(SEARCH("Targa",porsche_data[[#This Row],[Body]])),1,0)</f>
        <v>0</v>
      </c>
      <c r="K4021">
        <f>IF(ISNUMBER(SEARCH("Cabriolet",porsche_data[[#This Row],[Body]])),1,0)</f>
        <v>0</v>
      </c>
      <c r="L4021" t="s">
        <v>25</v>
      </c>
      <c r="N4021" t="s">
        <v>25</v>
      </c>
      <c r="O4021" t="str">
        <f>IF(ISNUMBER(SEARCH("km",porsche_data[[#This Row],[Mileage0]])),porsche_data[[#This Row],[Mileage0]],"")</f>
        <v/>
      </c>
      <c r="P4021" t="s">
        <v>25</v>
      </c>
      <c r="R4021" t="s">
        <v>25</v>
      </c>
      <c r="T4021" t="s">
        <v>25</v>
      </c>
      <c r="U4021" t="s">
        <v>25</v>
      </c>
      <c r="V4021">
        <f>IF(porsche_data[[#This Row],[Transmission]]="Automatic",1,0)</f>
        <v>0</v>
      </c>
      <c r="W4021">
        <f>IF(porsche_data[[#This Row],[Transmission]]="PDK",1,0)</f>
        <v>0</v>
      </c>
      <c r="X4021" t="s">
        <v>25</v>
      </c>
      <c r="Y4021">
        <f>IF(porsche_data[[#This Row],[Drive]]="Rear drive",0,1)</f>
        <v>1</v>
      </c>
      <c r="Z4021" t="s">
        <v>25</v>
      </c>
      <c r="AA4021" t="s">
        <v>25</v>
      </c>
      <c r="AB4021">
        <f>IF(OR(porsche_data[[#This Row],[Interior Color]]="Black",porsche_data[[#This Row],[Interior Color]]="Beige",porsche_data[[#This Row],[Interior Color]]="Brown",porsche_data[[#This Row],[Interior Color]]="Grey"),0,1)</f>
        <v>1</v>
      </c>
      <c r="AC4021" t="s">
        <v>25</v>
      </c>
      <c r="AD40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22" spans="1:30" x14ac:dyDescent="0.2">
      <c r="A4022" t="s">
        <v>971</v>
      </c>
      <c r="B4022">
        <v>56990</v>
      </c>
      <c r="C4022">
        <f>ABS((porsche_data[[#This Row],[Price]]-AVERAGE(B3954:B8409))/_xlfn.STDEV.P(B3954:B8409))</f>
        <v>0.98850489417214016</v>
      </c>
      <c r="D4022" t="s">
        <v>482</v>
      </c>
      <c r="E4022" t="s">
        <v>407</v>
      </c>
      <c r="F4022">
        <f>IF(OR(ISNUMBER(SEARCH(" 4S",porsche_data[[#This Row],[Model]])), ISNUMBER(SEARCH(" S",porsche_data[[#This Row],[Model]]))),1,0)</f>
        <v>1</v>
      </c>
      <c r="G4022">
        <f>IF(ISNUMBER(SEARCH("Turbo",porsche_data[[#This Row],[Model]])),1,0)</f>
        <v>0</v>
      </c>
      <c r="H4022">
        <f>IF(ISNUMBER(SEARCH("GT",porsche_data[[#This Row],[Model]])),1,0)</f>
        <v>0</v>
      </c>
      <c r="I4022">
        <f>IF(ISNUMBER(SEARCH("RS",porsche_data[[#This Row],[Model]])),1,0)</f>
        <v>0</v>
      </c>
      <c r="J4022">
        <f>IF(ISNUMBER(SEARCH("Targa",porsche_data[[#This Row],[Body]])),1,0)</f>
        <v>0</v>
      </c>
      <c r="K4022">
        <f>IF(ISNUMBER(SEARCH("Cabriolet",porsche_data[[#This Row],[Body]])),1,0)</f>
        <v>0</v>
      </c>
      <c r="L4022" t="s">
        <v>44</v>
      </c>
      <c r="M4022">
        <v>997</v>
      </c>
      <c r="N4022" t="s">
        <v>972</v>
      </c>
      <c r="O4022" s="3">
        <f>1*(LEFT(porsche_data[[#This Row],[Mileage0]],FIND(" ",porsche_data[[#This Row],[Mileage0]])-1))</f>
        <v>96600</v>
      </c>
      <c r="P4022" t="s">
        <v>297</v>
      </c>
      <c r="Q4022">
        <v>355</v>
      </c>
      <c r="R4022" t="s">
        <v>88</v>
      </c>
      <c r="S4022">
        <f>1*(LEFT(porsche_data[[#This Row],[Cylinder Capacity]],FIND(" ",porsche_data[[#This Row],[Cylinder Capacity]])-1))</f>
        <v>3.8</v>
      </c>
      <c r="T4022" t="s">
        <v>20</v>
      </c>
      <c r="U4022" t="s">
        <v>21</v>
      </c>
      <c r="V4022">
        <f>IF(porsche_data[[#This Row],[Transmission]]="Automatic",1,0)</f>
        <v>0</v>
      </c>
      <c r="W4022">
        <f>IF(porsche_data[[#This Row],[Transmission]]="PDK",1,0)</f>
        <v>0</v>
      </c>
      <c r="X4022" t="s">
        <v>22</v>
      </c>
      <c r="Y4022">
        <f>IF(porsche_data[[#This Row],[Drive]]="Rear drive",0,1)</f>
        <v>0</v>
      </c>
      <c r="Z4022" t="s">
        <v>23</v>
      </c>
      <c r="AA4022" t="s">
        <v>24</v>
      </c>
      <c r="AB4022">
        <f>IF(OR(porsche_data[[#This Row],[Interior Color]]="Black",porsche_data[[#This Row],[Interior Color]]="Beige",porsche_data[[#This Row],[Interior Color]]="Brown",porsche_data[[#This Row],[Interior Color]]="Grey"),0,1)</f>
        <v>0</v>
      </c>
      <c r="AC4022" t="s">
        <v>99</v>
      </c>
      <c r="AD40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23" spans="1:30" x14ac:dyDescent="0.2">
      <c r="A4023" t="s">
        <v>2938</v>
      </c>
      <c r="B4023">
        <v>56900</v>
      </c>
      <c r="C4023">
        <f>ABS((porsche_data[[#This Row],[Price]]-AVERAGE(B3955:B8410))/_xlfn.STDEV.P(B3955:B8410))</f>
        <v>0.98699157906961565</v>
      </c>
      <c r="D4023" t="s">
        <v>143</v>
      </c>
      <c r="E4023" t="s">
        <v>295</v>
      </c>
      <c r="F4023">
        <f>IF(OR(ISNUMBER(SEARCH(" 4S",porsche_data[[#This Row],[Model]])), ISNUMBER(SEARCH(" S",porsche_data[[#This Row],[Model]]))),1,0)</f>
        <v>1</v>
      </c>
      <c r="G4023">
        <f>IF(ISNUMBER(SEARCH("Turbo",porsche_data[[#This Row],[Model]])),1,0)</f>
        <v>0</v>
      </c>
      <c r="H4023">
        <f>IF(ISNUMBER(SEARCH("GT",porsche_data[[#This Row],[Model]])),1,0)</f>
        <v>0</v>
      </c>
      <c r="I4023">
        <f>IF(ISNUMBER(SEARCH("RS",porsche_data[[#This Row],[Model]])),1,0)</f>
        <v>0</v>
      </c>
      <c r="J4023">
        <f>IF(ISNUMBER(SEARCH("Targa",porsche_data[[#This Row],[Body]])),1,0)</f>
        <v>0</v>
      </c>
      <c r="K4023">
        <f>IF(ISNUMBER(SEARCH("Cabriolet",porsche_data[[#This Row],[Body]])),1,0)</f>
        <v>0</v>
      </c>
      <c r="L4023" t="s">
        <v>44</v>
      </c>
      <c r="M4023">
        <v>997</v>
      </c>
      <c r="N4023" t="s">
        <v>2939</v>
      </c>
      <c r="O4023" s="3">
        <f>1*(LEFT(porsche_data[[#This Row],[Mileage0]],FIND(" ",porsche_data[[#This Row],[Mileage0]])-1))</f>
        <v>109456</v>
      </c>
      <c r="P4023" t="s">
        <v>297</v>
      </c>
      <c r="Q4023">
        <v>355</v>
      </c>
      <c r="R4023" t="s">
        <v>88</v>
      </c>
      <c r="S4023">
        <f>1*(LEFT(porsche_data[[#This Row],[Cylinder Capacity]],FIND(" ",porsche_data[[#This Row],[Cylinder Capacity]])-1))</f>
        <v>3.8</v>
      </c>
      <c r="T4023" t="s">
        <v>20</v>
      </c>
      <c r="U4023" t="s">
        <v>21</v>
      </c>
      <c r="V4023">
        <f>IF(porsche_data[[#This Row],[Transmission]]="Automatic",1,0)</f>
        <v>0</v>
      </c>
      <c r="W4023">
        <f>IF(porsche_data[[#This Row],[Transmission]]="PDK",1,0)</f>
        <v>0</v>
      </c>
      <c r="X4023" t="s">
        <v>46</v>
      </c>
      <c r="Y4023">
        <f>IF(porsche_data[[#This Row],[Drive]]="Rear drive",0,1)</f>
        <v>1</v>
      </c>
      <c r="Z4023" t="s">
        <v>23</v>
      </c>
      <c r="AA4023" t="s">
        <v>250</v>
      </c>
      <c r="AB4023">
        <f>IF(OR(porsche_data[[#This Row],[Interior Color]]="Black",porsche_data[[#This Row],[Interior Color]]="Beige",porsche_data[[#This Row],[Interior Color]]="Brown",porsche_data[[#This Row],[Interior Color]]="Grey"),0,1)</f>
        <v>0</v>
      </c>
      <c r="AC4023" t="s">
        <v>99</v>
      </c>
      <c r="AD40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24" spans="1:30" hidden="1" x14ac:dyDescent="0.2">
      <c r="A4024" t="s">
        <v>25</v>
      </c>
      <c r="C4024" t="e">
        <f>ABS((porsche_data[[#This Row],[Price]]-#REF!)/#REF!)</f>
        <v>#REF!</v>
      </c>
      <c r="D4024" t="s">
        <v>42</v>
      </c>
      <c r="E4024" t="s">
        <v>102</v>
      </c>
      <c r="F4024">
        <f>IF(OR(ISNUMBER(SEARCH(" 4S",porsche_data[[#This Row],[Model]])), ISNUMBER(SEARCH(" S",porsche_data[[#This Row],[Model]]))),1,0)</f>
        <v>0</v>
      </c>
      <c r="G4024">
        <f>IF(ISNUMBER(SEARCH("Turbo",porsche_data[[#This Row],[Model]])),1,0)</f>
        <v>0</v>
      </c>
      <c r="H4024">
        <f>IF(ISNUMBER(SEARCH("GT",porsche_data[[#This Row],[Model]])),1,0)</f>
        <v>0</v>
      </c>
      <c r="I4024">
        <f>IF(ISNUMBER(SEARCH("RS",porsche_data[[#This Row],[Model]])),1,0)</f>
        <v>0</v>
      </c>
      <c r="J4024">
        <f>IF(ISNUMBER(SEARCH("Targa",porsche_data[[#This Row],[Body]])),1,0)</f>
        <v>0</v>
      </c>
      <c r="K4024">
        <f>IF(ISNUMBER(SEARCH("Cabriolet",porsche_data[[#This Row],[Body]])),1,0)</f>
        <v>0</v>
      </c>
      <c r="L4024" t="s">
        <v>44</v>
      </c>
      <c r="N4024" t="s">
        <v>25</v>
      </c>
      <c r="O4024" t="str">
        <f>IF(ISNUMBER(SEARCH("km",porsche_data[[#This Row],[Mileage0]])),porsche_data[[#This Row],[Mileage0]],"")</f>
        <v/>
      </c>
      <c r="P4024" t="s">
        <v>25</v>
      </c>
      <c r="R4024" t="s">
        <v>25</v>
      </c>
      <c r="T4024" t="s">
        <v>20</v>
      </c>
      <c r="U4024" t="s">
        <v>21</v>
      </c>
      <c r="V4024">
        <f>IF(porsche_data[[#This Row],[Transmission]]="Automatic",1,0)</f>
        <v>0</v>
      </c>
      <c r="W4024">
        <f>IF(porsche_data[[#This Row],[Transmission]]="PDK",1,0)</f>
        <v>0</v>
      </c>
      <c r="X4024" t="s">
        <v>22</v>
      </c>
      <c r="Y4024">
        <f>IF(porsche_data[[#This Row],[Drive]]="Rear drive",0,1)</f>
        <v>0</v>
      </c>
      <c r="Z4024" t="s">
        <v>23</v>
      </c>
      <c r="AA4024" t="s">
        <v>250</v>
      </c>
      <c r="AB4024">
        <f>IF(OR(porsche_data[[#This Row],[Interior Color]]="Black",porsche_data[[#This Row],[Interior Color]]="Beige",porsche_data[[#This Row],[Interior Color]]="Brown",porsche_data[[#This Row],[Interior Color]]="Grey"),0,1)</f>
        <v>0</v>
      </c>
      <c r="AC4024" t="s">
        <v>47</v>
      </c>
      <c r="AD40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25" spans="1:30" hidden="1" x14ac:dyDescent="0.2">
      <c r="A4025" t="s">
        <v>25</v>
      </c>
      <c r="C4025" t="e">
        <f>ABS((porsche_data[[#This Row],[Price]]-#REF!)/#REF!)</f>
        <v>#REF!</v>
      </c>
      <c r="D4025" t="s">
        <v>42</v>
      </c>
      <c r="E4025" t="s">
        <v>102</v>
      </c>
      <c r="F4025">
        <f>IF(OR(ISNUMBER(SEARCH(" 4S",porsche_data[[#This Row],[Model]])), ISNUMBER(SEARCH(" S",porsche_data[[#This Row],[Model]]))),1,0)</f>
        <v>0</v>
      </c>
      <c r="G4025">
        <f>IF(ISNUMBER(SEARCH("Turbo",porsche_data[[#This Row],[Model]])),1,0)</f>
        <v>0</v>
      </c>
      <c r="H4025">
        <f>IF(ISNUMBER(SEARCH("GT",porsche_data[[#This Row],[Model]])),1,0)</f>
        <v>0</v>
      </c>
      <c r="I4025">
        <f>IF(ISNUMBER(SEARCH("RS",porsche_data[[#This Row],[Model]])),1,0)</f>
        <v>0</v>
      </c>
      <c r="J4025">
        <f>IF(ISNUMBER(SEARCH("Targa",porsche_data[[#This Row],[Body]])),1,0)</f>
        <v>0</v>
      </c>
      <c r="K4025">
        <f>IF(ISNUMBER(SEARCH("Cabriolet",porsche_data[[#This Row],[Body]])),1,0)</f>
        <v>0</v>
      </c>
      <c r="L4025" t="s">
        <v>44</v>
      </c>
      <c r="N4025" t="s">
        <v>25</v>
      </c>
      <c r="O4025" t="str">
        <f>IF(ISNUMBER(SEARCH("km",porsche_data[[#This Row],[Mileage0]])),porsche_data[[#This Row],[Mileage0]],"")</f>
        <v/>
      </c>
      <c r="P4025" t="s">
        <v>25</v>
      </c>
      <c r="R4025" t="s">
        <v>25</v>
      </c>
      <c r="T4025" t="s">
        <v>20</v>
      </c>
      <c r="U4025" t="s">
        <v>21</v>
      </c>
      <c r="V4025">
        <f>IF(porsche_data[[#This Row],[Transmission]]="Automatic",1,0)</f>
        <v>0</v>
      </c>
      <c r="W4025">
        <f>IF(porsche_data[[#This Row],[Transmission]]="PDK",1,0)</f>
        <v>0</v>
      </c>
      <c r="X4025" t="s">
        <v>22</v>
      </c>
      <c r="Y4025">
        <f>IF(porsche_data[[#This Row],[Drive]]="Rear drive",0,1)</f>
        <v>0</v>
      </c>
      <c r="Z4025" t="s">
        <v>23</v>
      </c>
      <c r="AA4025" t="s">
        <v>250</v>
      </c>
      <c r="AB4025">
        <f>IF(OR(porsche_data[[#This Row],[Interior Color]]="Black",porsche_data[[#This Row],[Interior Color]]="Beige",porsche_data[[#This Row],[Interior Color]]="Brown",porsche_data[[#This Row],[Interior Color]]="Grey"),0,1)</f>
        <v>0</v>
      </c>
      <c r="AC4025" t="s">
        <v>54</v>
      </c>
      <c r="AD40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26" spans="1:30" hidden="1" x14ac:dyDescent="0.2">
      <c r="A4026" t="s">
        <v>1324</v>
      </c>
      <c r="C4026" t="e">
        <f>ABS((porsche_data[[#This Row],[Price]]-#REF!)/#REF!)</f>
        <v>#REF!</v>
      </c>
      <c r="D4026" t="s">
        <v>225</v>
      </c>
      <c r="E4026" t="s">
        <v>226</v>
      </c>
      <c r="F4026">
        <f>IF(OR(ISNUMBER(SEARCH(" 4S",porsche_data[[#This Row],[Model]])), ISNUMBER(SEARCH(" S",porsche_data[[#This Row],[Model]]))),1,0)</f>
        <v>0</v>
      </c>
      <c r="G4026">
        <f>IF(ISNUMBER(SEARCH("Turbo",porsche_data[[#This Row],[Model]])),1,0)</f>
        <v>0</v>
      </c>
      <c r="H4026">
        <f>IF(ISNUMBER(SEARCH("GT",porsche_data[[#This Row],[Model]])),1,0)</f>
        <v>0</v>
      </c>
      <c r="I4026">
        <f>IF(ISNUMBER(SEARCH("RS",porsche_data[[#This Row],[Model]])),1,0)</f>
        <v>0</v>
      </c>
      <c r="J4026">
        <f>IF(ISNUMBER(SEARCH("Targa",porsche_data[[#This Row],[Body]])),1,0)</f>
        <v>0</v>
      </c>
      <c r="K4026">
        <f>IF(ISNUMBER(SEARCH("Cabriolet",porsche_data[[#This Row],[Body]])),1,0)</f>
        <v>0</v>
      </c>
      <c r="L4026" t="s">
        <v>316</v>
      </c>
      <c r="N4026" t="s">
        <v>4970</v>
      </c>
      <c r="O4026" t="str">
        <f>IF(ISNUMBER(SEARCH("km",porsche_data[[#This Row],[Mileage0]])),porsche_data[[#This Row],[Mileage0]],"")</f>
        <v>33744 km</v>
      </c>
      <c r="P4026" t="s">
        <v>25</v>
      </c>
      <c r="R4026" t="s">
        <v>25</v>
      </c>
      <c r="T4026" t="s">
        <v>20</v>
      </c>
      <c r="U4026" t="s">
        <v>21</v>
      </c>
      <c r="V4026">
        <f>IF(porsche_data[[#This Row],[Transmission]]="Automatic",1,0)</f>
        <v>0</v>
      </c>
      <c r="W4026">
        <f>IF(porsche_data[[#This Row],[Transmission]]="PDK",1,0)</f>
        <v>0</v>
      </c>
      <c r="X4026" t="s">
        <v>22</v>
      </c>
      <c r="Y4026">
        <f>IF(porsche_data[[#This Row],[Drive]]="Rear drive",0,1)</f>
        <v>0</v>
      </c>
      <c r="Z4026" t="s">
        <v>23</v>
      </c>
      <c r="AA4026" t="s">
        <v>61</v>
      </c>
      <c r="AB4026">
        <f>IF(OR(porsche_data[[#This Row],[Interior Color]]="Black",porsche_data[[#This Row],[Interior Color]]="Beige",porsche_data[[#This Row],[Interior Color]]="Brown",porsche_data[[#This Row],[Interior Color]]="Grey"),0,1)</f>
        <v>1</v>
      </c>
      <c r="AC4026" t="s">
        <v>61</v>
      </c>
      <c r="AD40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27" spans="1:30" hidden="1" x14ac:dyDescent="0.2">
      <c r="A4027" t="s">
        <v>25</v>
      </c>
      <c r="C4027" t="e">
        <f>ABS((porsche_data[[#This Row],[Price]]-#REF!)/#REF!)</f>
        <v>#REF!</v>
      </c>
      <c r="D4027" t="s">
        <v>25</v>
      </c>
      <c r="E4027" t="s">
        <v>25</v>
      </c>
      <c r="F4027">
        <f>IF(OR(ISNUMBER(SEARCH(" 4S",porsche_data[[#This Row],[Model]])), ISNUMBER(SEARCH(" S",porsche_data[[#This Row],[Model]]))),1,0)</f>
        <v>0</v>
      </c>
      <c r="G4027">
        <f>IF(ISNUMBER(SEARCH("Turbo",porsche_data[[#This Row],[Model]])),1,0)</f>
        <v>0</v>
      </c>
      <c r="H4027">
        <f>IF(ISNUMBER(SEARCH("GT",porsche_data[[#This Row],[Model]])),1,0)</f>
        <v>0</v>
      </c>
      <c r="I4027">
        <f>IF(ISNUMBER(SEARCH("RS",porsche_data[[#This Row],[Model]])),1,0)</f>
        <v>0</v>
      </c>
      <c r="J4027">
        <f>IF(ISNUMBER(SEARCH("Targa",porsche_data[[#This Row],[Body]])),1,0)</f>
        <v>0</v>
      </c>
      <c r="K4027">
        <f>IF(ISNUMBER(SEARCH("Cabriolet",porsche_data[[#This Row],[Body]])),1,0)</f>
        <v>0</v>
      </c>
      <c r="L4027" t="s">
        <v>25</v>
      </c>
      <c r="N4027" t="s">
        <v>25</v>
      </c>
      <c r="O4027" t="str">
        <f>IF(ISNUMBER(SEARCH("km",porsche_data[[#This Row],[Mileage0]])),porsche_data[[#This Row],[Mileage0]],"")</f>
        <v/>
      </c>
      <c r="P4027" t="s">
        <v>25</v>
      </c>
      <c r="R4027" t="s">
        <v>25</v>
      </c>
      <c r="T4027" t="s">
        <v>25</v>
      </c>
      <c r="U4027" t="s">
        <v>25</v>
      </c>
      <c r="V4027">
        <f>IF(porsche_data[[#This Row],[Transmission]]="Automatic",1,0)</f>
        <v>0</v>
      </c>
      <c r="W4027">
        <f>IF(porsche_data[[#This Row],[Transmission]]="PDK",1,0)</f>
        <v>0</v>
      </c>
      <c r="X4027" t="s">
        <v>25</v>
      </c>
      <c r="Y4027">
        <f>IF(porsche_data[[#This Row],[Drive]]="Rear drive",0,1)</f>
        <v>1</v>
      </c>
      <c r="Z4027" t="s">
        <v>25</v>
      </c>
      <c r="AA4027" t="s">
        <v>25</v>
      </c>
      <c r="AB4027">
        <f>IF(OR(porsche_data[[#This Row],[Interior Color]]="Black",porsche_data[[#This Row],[Interior Color]]="Beige",porsche_data[[#This Row],[Interior Color]]="Brown",porsche_data[[#This Row],[Interior Color]]="Grey"),0,1)</f>
        <v>1</v>
      </c>
      <c r="AC4027" t="s">
        <v>25</v>
      </c>
      <c r="AD40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28" spans="1:30" x14ac:dyDescent="0.2">
      <c r="A4028" t="s">
        <v>2938</v>
      </c>
      <c r="B4028">
        <v>56900</v>
      </c>
      <c r="C4028">
        <f>ABS((porsche_data[[#This Row],[Price]]-AVERAGE(B3960:B8415))/_xlfn.STDEV.P(B3960:B8415))</f>
        <v>0.99548492649790565</v>
      </c>
      <c r="D4028" t="s">
        <v>298</v>
      </c>
      <c r="E4028" t="s">
        <v>295</v>
      </c>
      <c r="F4028">
        <f>IF(OR(ISNUMBER(SEARCH(" 4S",porsche_data[[#This Row],[Model]])), ISNUMBER(SEARCH(" S",porsche_data[[#This Row],[Model]]))),1,0)</f>
        <v>1</v>
      </c>
      <c r="G4028">
        <f>IF(ISNUMBER(SEARCH("Turbo",porsche_data[[#This Row],[Model]])),1,0)</f>
        <v>0</v>
      </c>
      <c r="H4028">
        <f>IF(ISNUMBER(SEARCH("GT",porsche_data[[#This Row],[Model]])),1,0)</f>
        <v>0</v>
      </c>
      <c r="I4028">
        <f>IF(ISNUMBER(SEARCH("RS",porsche_data[[#This Row],[Model]])),1,0)</f>
        <v>0</v>
      </c>
      <c r="J4028">
        <f>IF(ISNUMBER(SEARCH("Targa",porsche_data[[#This Row],[Body]])),1,0)</f>
        <v>0</v>
      </c>
      <c r="K4028">
        <f>IF(ISNUMBER(SEARCH("Cabriolet",porsche_data[[#This Row],[Body]])),1,0)</f>
        <v>1</v>
      </c>
      <c r="L4028" t="s">
        <v>16</v>
      </c>
      <c r="M4028">
        <v>997</v>
      </c>
      <c r="N4028" t="s">
        <v>3514</v>
      </c>
      <c r="O4028" s="3">
        <f>1*(LEFT(porsche_data[[#This Row],[Mileage0]],FIND(" ",porsche_data[[#This Row],[Mileage0]])-1))</f>
        <v>161561</v>
      </c>
      <c r="P4028" t="s">
        <v>297</v>
      </c>
      <c r="Q4028">
        <v>355</v>
      </c>
      <c r="R4028" t="s">
        <v>88</v>
      </c>
      <c r="S4028">
        <f>1*(LEFT(porsche_data[[#This Row],[Cylinder Capacity]],FIND(" ",porsche_data[[#This Row],[Cylinder Capacity]])-1))</f>
        <v>3.8</v>
      </c>
      <c r="T4028" t="s">
        <v>20</v>
      </c>
      <c r="U4028" t="s">
        <v>53</v>
      </c>
      <c r="V4028">
        <f>IF(porsche_data[[#This Row],[Transmission]]="Automatic",1,0)</f>
        <v>1</v>
      </c>
      <c r="W4028">
        <f>IF(porsche_data[[#This Row],[Transmission]]="PDK",1,0)</f>
        <v>0</v>
      </c>
      <c r="X4028" t="s">
        <v>46</v>
      </c>
      <c r="Y4028">
        <f>IF(porsche_data[[#This Row],[Drive]]="Rear drive",0,1)</f>
        <v>1</v>
      </c>
      <c r="Z4028" t="s">
        <v>23</v>
      </c>
      <c r="AA4028" t="s">
        <v>24</v>
      </c>
      <c r="AB4028">
        <f>IF(OR(porsche_data[[#This Row],[Interior Color]]="Black",porsche_data[[#This Row],[Interior Color]]="Beige",porsche_data[[#This Row],[Interior Color]]="Brown",porsche_data[[#This Row],[Interior Color]]="Grey"),0,1)</f>
        <v>0</v>
      </c>
      <c r="AC4028" t="s">
        <v>61</v>
      </c>
      <c r="AD40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29" spans="1:30" x14ac:dyDescent="0.2">
      <c r="A4029" t="s">
        <v>2938</v>
      </c>
      <c r="B4029">
        <v>56900</v>
      </c>
      <c r="C4029">
        <f>ABS((porsche_data[[#This Row],[Price]]-AVERAGE(B3961:B8416))/_xlfn.STDEV.P(B3961:B8416))</f>
        <v>0.99548492649790565</v>
      </c>
      <c r="D4029" t="s">
        <v>324</v>
      </c>
      <c r="E4029" t="s">
        <v>407</v>
      </c>
      <c r="F4029">
        <f>IF(OR(ISNUMBER(SEARCH(" 4S",porsche_data[[#This Row],[Model]])), ISNUMBER(SEARCH(" S",porsche_data[[#This Row],[Model]]))),1,0)</f>
        <v>1</v>
      </c>
      <c r="G4029">
        <f>IF(ISNUMBER(SEARCH("Turbo",porsche_data[[#This Row],[Model]])),1,0)</f>
        <v>0</v>
      </c>
      <c r="H4029">
        <f>IF(ISNUMBER(SEARCH("GT",porsche_data[[#This Row],[Model]])),1,0)</f>
        <v>0</v>
      </c>
      <c r="I4029">
        <f>IF(ISNUMBER(SEARCH("RS",porsche_data[[#This Row],[Model]])),1,0)</f>
        <v>0</v>
      </c>
      <c r="J4029">
        <f>IF(ISNUMBER(SEARCH("Targa",porsche_data[[#This Row],[Body]])),1,0)</f>
        <v>0</v>
      </c>
      <c r="K4029">
        <f>IF(ISNUMBER(SEARCH("Cabriolet",porsche_data[[#This Row],[Body]])),1,0)</f>
        <v>1</v>
      </c>
      <c r="L4029" t="s">
        <v>16</v>
      </c>
      <c r="M4029">
        <v>997</v>
      </c>
      <c r="N4029" t="s">
        <v>4261</v>
      </c>
      <c r="O4029" s="3">
        <f>1*(LEFT(porsche_data[[#This Row],[Mileage0]],FIND(" ",porsche_data[[#This Row],[Mileage0]])-1))</f>
        <v>81679</v>
      </c>
      <c r="P4029" t="s">
        <v>297</v>
      </c>
      <c r="Q4029">
        <v>355</v>
      </c>
      <c r="R4029" t="s">
        <v>88</v>
      </c>
      <c r="S4029">
        <f>1*(LEFT(porsche_data[[#This Row],[Cylinder Capacity]],FIND(" ",porsche_data[[#This Row],[Cylinder Capacity]])-1))</f>
        <v>3.8</v>
      </c>
      <c r="T4029" t="s">
        <v>20</v>
      </c>
      <c r="U4029" t="s">
        <v>21</v>
      </c>
      <c r="V4029">
        <f>IF(porsche_data[[#This Row],[Transmission]]="Automatic",1,0)</f>
        <v>0</v>
      </c>
      <c r="W4029">
        <f>IF(porsche_data[[#This Row],[Transmission]]="PDK",1,0)</f>
        <v>0</v>
      </c>
      <c r="X4029" t="s">
        <v>22</v>
      </c>
      <c r="Y4029">
        <f>IF(porsche_data[[#This Row],[Drive]]="Rear drive",0,1)</f>
        <v>0</v>
      </c>
      <c r="Z4029" t="s">
        <v>23</v>
      </c>
      <c r="AA4029" t="s">
        <v>54</v>
      </c>
      <c r="AB4029">
        <f>IF(OR(porsche_data[[#This Row],[Interior Color]]="Black",porsche_data[[#This Row],[Interior Color]]="Beige",porsche_data[[#This Row],[Interior Color]]="Brown",porsche_data[[#This Row],[Interior Color]]="Grey"),0,1)</f>
        <v>1</v>
      </c>
      <c r="AC4029" t="s">
        <v>99</v>
      </c>
      <c r="AD40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30" spans="1:30" hidden="1" x14ac:dyDescent="0.2">
      <c r="A4030" t="s">
        <v>1752</v>
      </c>
      <c r="B4030">
        <v>56800</v>
      </c>
      <c r="C4030" t="e">
        <f>ABS((porsche_data[[#This Row],[Price]]-#REF!)/#REF!)</f>
        <v>#REF!</v>
      </c>
      <c r="D4030" t="s">
        <v>645</v>
      </c>
      <c r="E4030" t="s">
        <v>655</v>
      </c>
      <c r="F4030">
        <f>IF(OR(ISNUMBER(SEARCH(" 4S",porsche_data[[#This Row],[Model]])), ISNUMBER(SEARCH(" S",porsche_data[[#This Row],[Model]]))),1,0)</f>
        <v>1</v>
      </c>
      <c r="G4030">
        <f>IF(ISNUMBER(SEARCH("Turbo",porsche_data[[#This Row],[Model]])),1,0)</f>
        <v>0</v>
      </c>
      <c r="H4030">
        <f>IF(ISNUMBER(SEARCH("GT",porsche_data[[#This Row],[Model]])),1,0)</f>
        <v>0</v>
      </c>
      <c r="I4030">
        <f>IF(ISNUMBER(SEARCH("RS",porsche_data[[#This Row],[Model]])),1,0)</f>
        <v>0</v>
      </c>
      <c r="J4030">
        <f>IF(ISNUMBER(SEARCH("Targa",porsche_data[[#This Row],[Body]])),1,0)</f>
        <v>1</v>
      </c>
      <c r="K4030">
        <f>IF(ISNUMBER(SEARCH("Cabriolet",porsche_data[[#This Row],[Body]])),1,0)</f>
        <v>0</v>
      </c>
      <c r="L4030" t="s">
        <v>36</v>
      </c>
      <c r="N4030" t="s">
        <v>1753</v>
      </c>
      <c r="O4030" t="str">
        <f>IF(ISNUMBER(SEARCH("km",porsche_data[[#This Row],[Mileage0]])),porsche_data[[#This Row],[Mileage0]],"")</f>
        <v>134793 km</v>
      </c>
      <c r="P4030" t="s">
        <v>1011</v>
      </c>
      <c r="R4030" t="s">
        <v>39</v>
      </c>
      <c r="T4030" t="s">
        <v>20</v>
      </c>
      <c r="U4030" t="s">
        <v>21</v>
      </c>
      <c r="V4030">
        <f>IF(porsche_data[[#This Row],[Transmission]]="Automatic",1,0)</f>
        <v>0</v>
      </c>
      <c r="W4030">
        <f>IF(porsche_data[[#This Row],[Transmission]]="PDK",1,0)</f>
        <v>0</v>
      </c>
      <c r="X4030" t="s">
        <v>22</v>
      </c>
      <c r="Y4030">
        <f>IF(porsche_data[[#This Row],[Drive]]="Rear drive",0,1)</f>
        <v>0</v>
      </c>
      <c r="Z4030" t="s">
        <v>23</v>
      </c>
      <c r="AA4030" t="s">
        <v>68</v>
      </c>
      <c r="AB4030">
        <f>IF(OR(porsche_data[[#This Row],[Interior Color]]="Black",porsche_data[[#This Row],[Interior Color]]="Beige",porsche_data[[#This Row],[Interior Color]]="Brown",porsche_data[[#This Row],[Interior Color]]="Grey"),0,1)</f>
        <v>0</v>
      </c>
      <c r="AC4030" t="s">
        <v>116</v>
      </c>
      <c r="AD40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31" spans="1:30" x14ac:dyDescent="0.2">
      <c r="A4031" t="s">
        <v>3657</v>
      </c>
      <c r="B4031">
        <v>56599</v>
      </c>
      <c r="C4031">
        <f>ABS((porsche_data[[#This Row],[Price]]-AVERAGE(B3963:B8418))/_xlfn.STDEV.P(B3963:B8418))</f>
        <v>0.96178800273174281</v>
      </c>
      <c r="D4031" t="s">
        <v>303</v>
      </c>
      <c r="E4031" t="s">
        <v>397</v>
      </c>
      <c r="F4031">
        <f>IF(OR(ISNUMBER(SEARCH(" 4S",porsche_data[[#This Row],[Model]])), ISNUMBER(SEARCH(" S",porsche_data[[#This Row],[Model]]))),1,0)</f>
        <v>1</v>
      </c>
      <c r="G4031">
        <f>IF(ISNUMBER(SEARCH("Turbo",porsche_data[[#This Row],[Model]])),1,0)</f>
        <v>0</v>
      </c>
      <c r="H4031">
        <f>IF(ISNUMBER(SEARCH("GT",porsche_data[[#This Row],[Model]])),1,0)</f>
        <v>0</v>
      </c>
      <c r="I4031">
        <f>IF(ISNUMBER(SEARCH("RS",porsche_data[[#This Row],[Model]])),1,0)</f>
        <v>0</v>
      </c>
      <c r="J4031">
        <f>IF(ISNUMBER(SEARCH("Targa",porsche_data[[#This Row],[Body]])),1,0)</f>
        <v>0</v>
      </c>
      <c r="K4031">
        <f>IF(ISNUMBER(SEARCH("Cabriolet",porsche_data[[#This Row],[Body]])),1,0)</f>
        <v>0</v>
      </c>
      <c r="L4031" t="s">
        <v>44</v>
      </c>
      <c r="M4031">
        <v>997</v>
      </c>
      <c r="N4031" t="s">
        <v>3658</v>
      </c>
      <c r="O4031" s="3">
        <f>1*(LEFT(porsche_data[[#This Row],[Mileage0]],FIND(" ",porsche_data[[#This Row],[Mileage0]])-1))</f>
        <v>162499</v>
      </c>
      <c r="P4031" t="s">
        <v>182</v>
      </c>
      <c r="Q4031">
        <v>385</v>
      </c>
      <c r="R4031" t="s">
        <v>88</v>
      </c>
      <c r="S4031">
        <f>1*(LEFT(porsche_data[[#This Row],[Cylinder Capacity]],FIND(" ",porsche_data[[#This Row],[Cylinder Capacity]])-1))</f>
        <v>3.8</v>
      </c>
      <c r="T4031" t="s">
        <v>20</v>
      </c>
      <c r="U4031" t="s">
        <v>31</v>
      </c>
      <c r="V4031">
        <f>IF(porsche_data[[#This Row],[Transmission]]="Automatic",1,0)</f>
        <v>0</v>
      </c>
      <c r="W4031">
        <f>IF(porsche_data[[#This Row],[Transmission]]="PDK",1,0)</f>
        <v>1</v>
      </c>
      <c r="X4031" t="s">
        <v>46</v>
      </c>
      <c r="Y4031">
        <f>IF(porsche_data[[#This Row],[Drive]]="Rear drive",0,1)</f>
        <v>1</v>
      </c>
      <c r="Z4031" t="s">
        <v>23</v>
      </c>
      <c r="AA4031" t="s">
        <v>24</v>
      </c>
      <c r="AB4031">
        <f>IF(OR(porsche_data[[#This Row],[Interior Color]]="Black",porsche_data[[#This Row],[Interior Color]]="Beige",porsche_data[[#This Row],[Interior Color]]="Brown",porsche_data[[#This Row],[Interior Color]]="Grey"),0,1)</f>
        <v>0</v>
      </c>
      <c r="AC4031" t="s">
        <v>24</v>
      </c>
      <c r="AD40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32" spans="1:30" hidden="1" x14ac:dyDescent="0.2">
      <c r="A4032" t="s">
        <v>2600</v>
      </c>
      <c r="C4032" t="e">
        <f>ABS((porsche_data[[#This Row],[Price]]-#REF!)/#REF!)</f>
        <v>#REF!</v>
      </c>
      <c r="D4032" t="s">
        <v>286</v>
      </c>
      <c r="E4032" t="s">
        <v>321</v>
      </c>
      <c r="F4032">
        <f>IF(OR(ISNUMBER(SEARCH(" 4S",porsche_data[[#This Row],[Model]])), ISNUMBER(SEARCH(" S",porsche_data[[#This Row],[Model]]))),1,0)</f>
        <v>0</v>
      </c>
      <c r="G4032">
        <f>IF(ISNUMBER(SEARCH("Turbo",porsche_data[[#This Row],[Model]])),1,0)</f>
        <v>1</v>
      </c>
      <c r="H4032">
        <f>IF(ISNUMBER(SEARCH("GT",porsche_data[[#This Row],[Model]])),1,0)</f>
        <v>0</v>
      </c>
      <c r="I4032">
        <f>IF(ISNUMBER(SEARCH("RS",porsche_data[[#This Row],[Model]])),1,0)</f>
        <v>0</v>
      </c>
      <c r="J4032">
        <f>IF(ISNUMBER(SEARCH("Targa",porsche_data[[#This Row],[Body]])),1,0)</f>
        <v>0</v>
      </c>
      <c r="K4032">
        <f>IF(ISNUMBER(SEARCH("Cabriolet",porsche_data[[#This Row],[Body]])),1,0)</f>
        <v>0</v>
      </c>
      <c r="L4032" t="s">
        <v>44</v>
      </c>
      <c r="N4032" t="s">
        <v>4976</v>
      </c>
      <c r="O4032" t="str">
        <f>IF(ISNUMBER(SEARCH("km",porsche_data[[#This Row],[Mileage0]])),porsche_data[[#This Row],[Mileage0]],"")</f>
        <v/>
      </c>
      <c r="P4032" t="s">
        <v>73</v>
      </c>
      <c r="R4032" t="s">
        <v>19</v>
      </c>
      <c r="T4032" t="s">
        <v>20</v>
      </c>
      <c r="U4032" t="s">
        <v>21</v>
      </c>
      <c r="V4032">
        <f>IF(porsche_data[[#This Row],[Transmission]]="Automatic",1,0)</f>
        <v>0</v>
      </c>
      <c r="W4032">
        <f>IF(porsche_data[[#This Row],[Transmission]]="PDK",1,0)</f>
        <v>0</v>
      </c>
      <c r="X4032" t="s">
        <v>46</v>
      </c>
      <c r="Y4032">
        <f>IF(porsche_data[[#This Row],[Drive]]="Rear drive",0,1)</f>
        <v>1</v>
      </c>
      <c r="Z4032" t="s">
        <v>23</v>
      </c>
      <c r="AA4032" t="s">
        <v>24</v>
      </c>
      <c r="AB4032">
        <f>IF(OR(porsche_data[[#This Row],[Interior Color]]="Black",porsche_data[[#This Row],[Interior Color]]="Beige",porsche_data[[#This Row],[Interior Color]]="Brown",porsche_data[[#This Row],[Interior Color]]="Grey"),0,1)</f>
        <v>0</v>
      </c>
      <c r="AC4032" t="s">
        <v>99</v>
      </c>
      <c r="AD40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33" spans="1:30" x14ac:dyDescent="0.2">
      <c r="A4033" t="s">
        <v>1210</v>
      </c>
      <c r="B4033">
        <v>56500</v>
      </c>
      <c r="C4033">
        <f>ABS((porsche_data[[#This Row],[Price]]-AVERAGE(B3965:B8420))/_xlfn.STDEV.P(B3965:B8420))</f>
        <v>0.9507049613601477</v>
      </c>
      <c r="D4033" t="s">
        <v>324</v>
      </c>
      <c r="E4033" t="s">
        <v>407</v>
      </c>
      <c r="F4033">
        <f>IF(OR(ISNUMBER(SEARCH(" 4S",porsche_data[[#This Row],[Model]])), ISNUMBER(SEARCH(" S",porsche_data[[#This Row],[Model]]))),1,0)</f>
        <v>1</v>
      </c>
      <c r="G4033">
        <f>IF(ISNUMBER(SEARCH("Turbo",porsche_data[[#This Row],[Model]])),1,0)</f>
        <v>0</v>
      </c>
      <c r="H4033">
        <f>IF(ISNUMBER(SEARCH("GT",porsche_data[[#This Row],[Model]])),1,0)</f>
        <v>0</v>
      </c>
      <c r="I4033">
        <f>IF(ISNUMBER(SEARCH("RS",porsche_data[[#This Row],[Model]])),1,0)</f>
        <v>0</v>
      </c>
      <c r="J4033">
        <f>IF(ISNUMBER(SEARCH("Targa",porsche_data[[#This Row],[Body]])),1,0)</f>
        <v>0</v>
      </c>
      <c r="K4033">
        <f>IF(ISNUMBER(SEARCH("Cabriolet",porsche_data[[#This Row],[Body]])),1,0)</f>
        <v>1</v>
      </c>
      <c r="L4033" t="s">
        <v>16</v>
      </c>
      <c r="M4033">
        <v>997</v>
      </c>
      <c r="N4033" t="s">
        <v>1211</v>
      </c>
      <c r="O4033" s="3">
        <f>1*(LEFT(porsche_data[[#This Row],[Mileage0]],FIND(" ",porsche_data[[#This Row],[Mileage0]])-1))</f>
        <v>130104</v>
      </c>
      <c r="P4033" t="s">
        <v>297</v>
      </c>
      <c r="Q4033">
        <v>355</v>
      </c>
      <c r="R4033" t="s">
        <v>88</v>
      </c>
      <c r="S4033">
        <f>1*(LEFT(porsche_data[[#This Row],[Cylinder Capacity]],FIND(" ",porsche_data[[#This Row],[Cylinder Capacity]])-1))</f>
        <v>3.8</v>
      </c>
      <c r="T4033" t="s">
        <v>20</v>
      </c>
      <c r="U4033" t="s">
        <v>21</v>
      </c>
      <c r="V4033">
        <f>IF(porsche_data[[#This Row],[Transmission]]="Automatic",1,0)</f>
        <v>0</v>
      </c>
      <c r="W4033">
        <f>IF(porsche_data[[#This Row],[Transmission]]="PDK",1,0)</f>
        <v>0</v>
      </c>
      <c r="X4033" t="s">
        <v>22</v>
      </c>
      <c r="Y4033">
        <f>IF(porsche_data[[#This Row],[Drive]]="Rear drive",0,1)</f>
        <v>0</v>
      </c>
      <c r="Z4033" t="s">
        <v>23</v>
      </c>
      <c r="AA4033" t="s">
        <v>54</v>
      </c>
      <c r="AB4033">
        <f>IF(OR(porsche_data[[#This Row],[Interior Color]]="Black",porsche_data[[#This Row],[Interior Color]]="Beige",porsche_data[[#This Row],[Interior Color]]="Brown",porsche_data[[#This Row],[Interior Color]]="Grey"),0,1)</f>
        <v>1</v>
      </c>
      <c r="AC4033" t="s">
        <v>54</v>
      </c>
      <c r="AD40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34" spans="1:30" x14ac:dyDescent="0.2">
      <c r="A4034" t="s">
        <v>1210</v>
      </c>
      <c r="B4034">
        <v>56500</v>
      </c>
      <c r="C4034">
        <f>ABS((porsche_data[[#This Row],[Price]]-AVERAGE(B3966:B8421))/_xlfn.STDEV.P(B3966:B8421))</f>
        <v>0.9507049613601477</v>
      </c>
      <c r="D4034" t="s">
        <v>303</v>
      </c>
      <c r="E4034" t="s">
        <v>295</v>
      </c>
      <c r="F4034">
        <f>IF(OR(ISNUMBER(SEARCH(" 4S",porsche_data[[#This Row],[Model]])), ISNUMBER(SEARCH(" S",porsche_data[[#This Row],[Model]]))),1,0)</f>
        <v>1</v>
      </c>
      <c r="G4034">
        <f>IF(ISNUMBER(SEARCH("Turbo",porsche_data[[#This Row],[Model]])),1,0)</f>
        <v>0</v>
      </c>
      <c r="H4034">
        <f>IF(ISNUMBER(SEARCH("GT",porsche_data[[#This Row],[Model]])),1,0)</f>
        <v>0</v>
      </c>
      <c r="I4034">
        <f>IF(ISNUMBER(SEARCH("RS",porsche_data[[#This Row],[Model]])),1,0)</f>
        <v>0</v>
      </c>
      <c r="J4034">
        <f>IF(ISNUMBER(SEARCH("Targa",porsche_data[[#This Row],[Body]])),1,0)</f>
        <v>0</v>
      </c>
      <c r="K4034">
        <f>IF(ISNUMBER(SEARCH("Cabriolet",porsche_data[[#This Row],[Body]])),1,0)</f>
        <v>0</v>
      </c>
      <c r="L4034" t="s">
        <v>44</v>
      </c>
      <c r="M4034">
        <v>997</v>
      </c>
      <c r="N4034" t="s">
        <v>1718</v>
      </c>
      <c r="O4034" s="3">
        <f>1*(LEFT(porsche_data[[#This Row],[Mileage0]],FIND(" ",porsche_data[[#This Row],[Mileage0]])-1))</f>
        <v>107188</v>
      </c>
      <c r="P4034" t="s">
        <v>297</v>
      </c>
      <c r="Q4034">
        <v>355</v>
      </c>
      <c r="R4034" t="s">
        <v>88</v>
      </c>
      <c r="S4034">
        <f>1*(LEFT(porsche_data[[#This Row],[Cylinder Capacity]],FIND(" ",porsche_data[[#This Row],[Cylinder Capacity]])-1))</f>
        <v>3.8</v>
      </c>
      <c r="T4034" t="s">
        <v>20</v>
      </c>
      <c r="U4034" t="s">
        <v>21</v>
      </c>
      <c r="V4034">
        <f>IF(porsche_data[[#This Row],[Transmission]]="Automatic",1,0)</f>
        <v>0</v>
      </c>
      <c r="W4034">
        <f>IF(porsche_data[[#This Row],[Transmission]]="PDK",1,0)</f>
        <v>0</v>
      </c>
      <c r="X4034" t="s">
        <v>46</v>
      </c>
      <c r="Y4034">
        <f>IF(porsche_data[[#This Row],[Drive]]="Rear drive",0,1)</f>
        <v>1</v>
      </c>
      <c r="Z4034" t="s">
        <v>23</v>
      </c>
      <c r="AA4034" t="s">
        <v>24</v>
      </c>
      <c r="AB4034">
        <f>IF(OR(porsche_data[[#This Row],[Interior Color]]="Black",porsche_data[[#This Row],[Interior Color]]="Beige",porsche_data[[#This Row],[Interior Color]]="Brown",porsche_data[[#This Row],[Interior Color]]="Grey"),0,1)</f>
        <v>0</v>
      </c>
      <c r="AC4034" t="s">
        <v>24</v>
      </c>
      <c r="AD40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35" spans="1:30" hidden="1" x14ac:dyDescent="0.2">
      <c r="A4035" t="s">
        <v>2600</v>
      </c>
      <c r="C4035" t="e">
        <f>ABS((porsche_data[[#This Row],[Price]]-#REF!)/#REF!)</f>
        <v>#REF!</v>
      </c>
      <c r="D4035" t="s">
        <v>286</v>
      </c>
      <c r="E4035" t="s">
        <v>321</v>
      </c>
      <c r="F4035">
        <f>IF(OR(ISNUMBER(SEARCH(" 4S",porsche_data[[#This Row],[Model]])), ISNUMBER(SEARCH(" S",porsche_data[[#This Row],[Model]]))),1,0)</f>
        <v>0</v>
      </c>
      <c r="G4035">
        <f>IF(ISNUMBER(SEARCH("Turbo",porsche_data[[#This Row],[Model]])),1,0)</f>
        <v>1</v>
      </c>
      <c r="H4035">
        <f>IF(ISNUMBER(SEARCH("GT",porsche_data[[#This Row],[Model]])),1,0)</f>
        <v>0</v>
      </c>
      <c r="I4035">
        <f>IF(ISNUMBER(SEARCH("RS",porsche_data[[#This Row],[Model]])),1,0)</f>
        <v>0</v>
      </c>
      <c r="J4035">
        <f>IF(ISNUMBER(SEARCH("Targa",porsche_data[[#This Row],[Body]])),1,0)</f>
        <v>0</v>
      </c>
      <c r="K4035">
        <f>IF(ISNUMBER(SEARCH("Cabriolet",porsche_data[[#This Row],[Body]])),1,0)</f>
        <v>0</v>
      </c>
      <c r="L4035" t="s">
        <v>44</v>
      </c>
      <c r="N4035" t="s">
        <v>4976</v>
      </c>
      <c r="O4035" t="str">
        <f>IF(ISNUMBER(SEARCH("km",porsche_data[[#This Row],[Mileage0]])),porsche_data[[#This Row],[Mileage0]],"")</f>
        <v/>
      </c>
      <c r="P4035" t="s">
        <v>73</v>
      </c>
      <c r="R4035" t="s">
        <v>19</v>
      </c>
      <c r="T4035" t="s">
        <v>20</v>
      </c>
      <c r="U4035" t="s">
        <v>21</v>
      </c>
      <c r="V4035">
        <f>IF(porsche_data[[#This Row],[Transmission]]="Automatic",1,0)</f>
        <v>0</v>
      </c>
      <c r="W4035">
        <f>IF(porsche_data[[#This Row],[Transmission]]="PDK",1,0)</f>
        <v>0</v>
      </c>
      <c r="X4035" t="s">
        <v>46</v>
      </c>
      <c r="Y4035">
        <f>IF(porsche_data[[#This Row],[Drive]]="Rear drive",0,1)</f>
        <v>1</v>
      </c>
      <c r="Z4035" t="s">
        <v>23</v>
      </c>
      <c r="AA4035" t="s">
        <v>24</v>
      </c>
      <c r="AB4035">
        <f>IF(OR(porsche_data[[#This Row],[Interior Color]]="Black",porsche_data[[#This Row],[Interior Color]]="Beige",porsche_data[[#This Row],[Interior Color]]="Brown",porsche_data[[#This Row],[Interior Color]]="Grey"),0,1)</f>
        <v>0</v>
      </c>
      <c r="AC4035" t="s">
        <v>99</v>
      </c>
      <c r="AD40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36" spans="1:30" x14ac:dyDescent="0.2">
      <c r="A4036" t="s">
        <v>1210</v>
      </c>
      <c r="B4036">
        <v>56500</v>
      </c>
      <c r="C4036">
        <f>ABS((porsche_data[[#This Row],[Price]]-AVERAGE(B3968:B8423))/_xlfn.STDEV.P(B3968:B8423))</f>
        <v>0.95902470019594732</v>
      </c>
      <c r="D4036" t="s">
        <v>482</v>
      </c>
      <c r="E4036" t="s">
        <v>407</v>
      </c>
      <c r="F4036">
        <f>IF(OR(ISNUMBER(SEARCH(" 4S",porsche_data[[#This Row],[Model]])), ISNUMBER(SEARCH(" S",porsche_data[[#This Row],[Model]]))),1,0)</f>
        <v>1</v>
      </c>
      <c r="G4036">
        <f>IF(ISNUMBER(SEARCH("Turbo",porsche_data[[#This Row],[Model]])),1,0)</f>
        <v>0</v>
      </c>
      <c r="H4036">
        <f>IF(ISNUMBER(SEARCH("GT",porsche_data[[#This Row],[Model]])),1,0)</f>
        <v>0</v>
      </c>
      <c r="I4036">
        <f>IF(ISNUMBER(SEARCH("RS",porsche_data[[#This Row],[Model]])),1,0)</f>
        <v>0</v>
      </c>
      <c r="J4036">
        <f>IF(ISNUMBER(SEARCH("Targa",porsche_data[[#This Row],[Body]])),1,0)</f>
        <v>0</v>
      </c>
      <c r="K4036">
        <f>IF(ISNUMBER(SEARCH("Cabriolet",porsche_data[[#This Row],[Body]])),1,0)</f>
        <v>0</v>
      </c>
      <c r="L4036" t="s">
        <v>44</v>
      </c>
      <c r="M4036">
        <v>997</v>
      </c>
      <c r="N4036" t="s">
        <v>1721</v>
      </c>
      <c r="O4036" s="3">
        <f>1*(LEFT(porsche_data[[#This Row],[Mileage0]],FIND(" ",porsche_data[[#This Row],[Mileage0]])-1))</f>
        <v>113084</v>
      </c>
      <c r="P4036" t="s">
        <v>297</v>
      </c>
      <c r="Q4036">
        <v>355</v>
      </c>
      <c r="R4036" t="s">
        <v>88</v>
      </c>
      <c r="S4036">
        <f>1*(LEFT(porsche_data[[#This Row],[Cylinder Capacity]],FIND(" ",porsche_data[[#This Row],[Cylinder Capacity]])-1))</f>
        <v>3.8</v>
      </c>
      <c r="T4036" t="s">
        <v>20</v>
      </c>
      <c r="U4036" t="s">
        <v>53</v>
      </c>
      <c r="V4036">
        <f>IF(porsche_data[[#This Row],[Transmission]]="Automatic",1,0)</f>
        <v>1</v>
      </c>
      <c r="W4036">
        <f>IF(porsche_data[[#This Row],[Transmission]]="PDK",1,0)</f>
        <v>0</v>
      </c>
      <c r="X4036" t="s">
        <v>22</v>
      </c>
      <c r="Y4036">
        <f>IF(porsche_data[[#This Row],[Drive]]="Rear drive",0,1)</f>
        <v>0</v>
      </c>
      <c r="Z4036" t="s">
        <v>23</v>
      </c>
      <c r="AA4036" t="s">
        <v>24</v>
      </c>
      <c r="AB4036">
        <f>IF(OR(porsche_data[[#This Row],[Interior Color]]="Black",porsche_data[[#This Row],[Interior Color]]="Beige",porsche_data[[#This Row],[Interior Color]]="Brown",porsche_data[[#This Row],[Interior Color]]="Grey"),0,1)</f>
        <v>0</v>
      </c>
      <c r="AC4036" t="s">
        <v>99</v>
      </c>
      <c r="AD40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37" spans="1:30" hidden="1" x14ac:dyDescent="0.2">
      <c r="A4037" t="s">
        <v>25</v>
      </c>
      <c r="C4037" t="e">
        <f>ABS((porsche_data[[#This Row],[Price]]-#REF!)/#REF!)</f>
        <v>#REF!</v>
      </c>
      <c r="D4037" t="s">
        <v>559</v>
      </c>
      <c r="E4037" t="s">
        <v>637</v>
      </c>
      <c r="F4037">
        <f>IF(OR(ISNUMBER(SEARCH(" 4S",porsche_data[[#This Row],[Model]])), ISNUMBER(SEARCH(" S",porsche_data[[#This Row],[Model]]))),1,0)</f>
        <v>1</v>
      </c>
      <c r="G4037">
        <f>IF(ISNUMBER(SEARCH("Turbo",porsche_data[[#This Row],[Model]])),1,0)</f>
        <v>0</v>
      </c>
      <c r="H4037">
        <f>IF(ISNUMBER(SEARCH("GT",porsche_data[[#This Row],[Model]])),1,0)</f>
        <v>0</v>
      </c>
      <c r="I4037">
        <f>IF(ISNUMBER(SEARCH("RS",porsche_data[[#This Row],[Model]])),1,0)</f>
        <v>0</v>
      </c>
      <c r="J4037">
        <f>IF(ISNUMBER(SEARCH("Targa",porsche_data[[#This Row],[Body]])),1,0)</f>
        <v>0</v>
      </c>
      <c r="K4037">
        <f>IF(ISNUMBER(SEARCH("Cabriolet",porsche_data[[#This Row],[Body]])),1,0)</f>
        <v>0</v>
      </c>
      <c r="L4037" t="s">
        <v>108</v>
      </c>
      <c r="N4037" t="s">
        <v>4977</v>
      </c>
      <c r="O4037" t="str">
        <f>IF(ISNUMBER(SEARCH("km",porsche_data[[#This Row],[Mileage0]])),porsche_data[[#This Row],[Mileage0]],"")</f>
        <v>25111 km</v>
      </c>
      <c r="P4037" t="s">
        <v>394</v>
      </c>
      <c r="R4037" t="s">
        <v>395</v>
      </c>
      <c r="T4037" t="s">
        <v>20</v>
      </c>
      <c r="U4037" t="s">
        <v>21</v>
      </c>
      <c r="V4037">
        <f>IF(porsche_data[[#This Row],[Transmission]]="Automatic",1,0)</f>
        <v>0</v>
      </c>
      <c r="W4037">
        <f>IF(porsche_data[[#This Row],[Transmission]]="PDK",1,0)</f>
        <v>0</v>
      </c>
      <c r="X4037" t="s">
        <v>22</v>
      </c>
      <c r="Y4037">
        <f>IF(porsche_data[[#This Row],[Drive]]="Rear drive",0,1)</f>
        <v>0</v>
      </c>
      <c r="Z4037" t="s">
        <v>23</v>
      </c>
      <c r="AA4037" t="s">
        <v>61</v>
      </c>
      <c r="AB4037">
        <f>IF(OR(porsche_data[[#This Row],[Interior Color]]="Black",porsche_data[[#This Row],[Interior Color]]="Beige",porsche_data[[#This Row],[Interior Color]]="Brown",porsche_data[[#This Row],[Interior Color]]="Grey"),0,1)</f>
        <v>1</v>
      </c>
      <c r="AC4037" t="s">
        <v>54</v>
      </c>
      <c r="AD40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38" spans="1:30" hidden="1" x14ac:dyDescent="0.2">
      <c r="A4038" t="s">
        <v>4978</v>
      </c>
      <c r="C4038" t="e">
        <f>ABS((porsche_data[[#This Row],[Price]]-#REF!)/#REF!)</f>
        <v>#REF!</v>
      </c>
      <c r="D4038" t="s">
        <v>14</v>
      </c>
      <c r="E4038" t="s">
        <v>1910</v>
      </c>
      <c r="F4038">
        <f>IF(OR(ISNUMBER(SEARCH(" 4S",porsche_data[[#This Row],[Model]])), ISNUMBER(SEARCH(" S",porsche_data[[#This Row],[Model]]))),1,0)</f>
        <v>1</v>
      </c>
      <c r="G4038">
        <f>IF(ISNUMBER(SEARCH("Turbo",porsche_data[[#This Row],[Model]])),1,0)</f>
        <v>0</v>
      </c>
      <c r="H4038">
        <f>IF(ISNUMBER(SEARCH("GT",porsche_data[[#This Row],[Model]])),1,0)</f>
        <v>0</v>
      </c>
      <c r="I4038">
        <f>IF(ISNUMBER(SEARCH("RS",porsche_data[[#This Row],[Model]])),1,0)</f>
        <v>0</v>
      </c>
      <c r="J4038">
        <f>IF(ISNUMBER(SEARCH("Targa",porsche_data[[#This Row],[Body]])),1,0)</f>
        <v>0</v>
      </c>
      <c r="K4038">
        <f>IF(ISNUMBER(SEARCH("Cabriolet",porsche_data[[#This Row],[Body]])),1,0)</f>
        <v>0</v>
      </c>
      <c r="L4038" t="s">
        <v>44</v>
      </c>
      <c r="N4038" t="s">
        <v>3386</v>
      </c>
      <c r="O4038" t="str">
        <f>IF(ISNUMBER(SEARCH("km",porsche_data[[#This Row],[Mileage0]])),porsche_data[[#This Row],[Mileage0]],"")</f>
        <v>186000 km</v>
      </c>
      <c r="P4038" t="s">
        <v>385</v>
      </c>
      <c r="R4038" t="s">
        <v>78</v>
      </c>
      <c r="T4038" t="s">
        <v>20</v>
      </c>
      <c r="U4038" t="s">
        <v>21</v>
      </c>
      <c r="V4038">
        <f>IF(porsche_data[[#This Row],[Transmission]]="Automatic",1,0)</f>
        <v>0</v>
      </c>
      <c r="W4038">
        <f>IF(porsche_data[[#This Row],[Transmission]]="PDK",1,0)</f>
        <v>0</v>
      </c>
      <c r="X4038" t="s">
        <v>22</v>
      </c>
      <c r="Y4038">
        <f>IF(porsche_data[[#This Row],[Drive]]="Rear drive",0,1)</f>
        <v>0</v>
      </c>
      <c r="Z4038" t="s">
        <v>23</v>
      </c>
      <c r="AA4038" t="s">
        <v>24</v>
      </c>
      <c r="AB4038">
        <f>IF(OR(porsche_data[[#This Row],[Interior Color]]="Black",porsche_data[[#This Row],[Interior Color]]="Beige",porsche_data[[#This Row],[Interior Color]]="Brown",porsche_data[[#This Row],[Interior Color]]="Grey"),0,1)</f>
        <v>0</v>
      </c>
      <c r="AC4038" t="s">
        <v>61</v>
      </c>
      <c r="AD40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39" spans="1:30" hidden="1" x14ac:dyDescent="0.2">
      <c r="A4039" t="s">
        <v>25</v>
      </c>
      <c r="C4039" t="e">
        <f>ABS((porsche_data[[#This Row],[Price]]-#REF!)/#REF!)</f>
        <v>#REF!</v>
      </c>
      <c r="D4039" t="s">
        <v>25</v>
      </c>
      <c r="E4039" t="s">
        <v>25</v>
      </c>
      <c r="F4039">
        <f>IF(OR(ISNUMBER(SEARCH(" 4S",porsche_data[[#This Row],[Model]])), ISNUMBER(SEARCH(" S",porsche_data[[#This Row],[Model]]))),1,0)</f>
        <v>0</v>
      </c>
      <c r="G4039">
        <f>IF(ISNUMBER(SEARCH("Turbo",porsche_data[[#This Row],[Model]])),1,0)</f>
        <v>0</v>
      </c>
      <c r="H4039">
        <f>IF(ISNUMBER(SEARCH("GT",porsche_data[[#This Row],[Model]])),1,0)</f>
        <v>0</v>
      </c>
      <c r="I4039">
        <f>IF(ISNUMBER(SEARCH("RS",porsche_data[[#This Row],[Model]])),1,0)</f>
        <v>0</v>
      </c>
      <c r="J4039">
        <f>IF(ISNUMBER(SEARCH("Targa",porsche_data[[#This Row],[Body]])),1,0)</f>
        <v>0</v>
      </c>
      <c r="K4039">
        <f>IF(ISNUMBER(SEARCH("Cabriolet",porsche_data[[#This Row],[Body]])),1,0)</f>
        <v>0</v>
      </c>
      <c r="L4039" t="s">
        <v>25</v>
      </c>
      <c r="N4039" t="s">
        <v>25</v>
      </c>
      <c r="O4039" t="str">
        <f>IF(ISNUMBER(SEARCH("km",porsche_data[[#This Row],[Mileage0]])),porsche_data[[#This Row],[Mileage0]],"")</f>
        <v/>
      </c>
      <c r="P4039" t="s">
        <v>25</v>
      </c>
      <c r="R4039" t="s">
        <v>25</v>
      </c>
      <c r="T4039" t="s">
        <v>25</v>
      </c>
      <c r="U4039" t="s">
        <v>25</v>
      </c>
      <c r="V4039">
        <f>IF(porsche_data[[#This Row],[Transmission]]="Automatic",1,0)</f>
        <v>0</v>
      </c>
      <c r="W4039">
        <f>IF(porsche_data[[#This Row],[Transmission]]="PDK",1,0)</f>
        <v>0</v>
      </c>
      <c r="X4039" t="s">
        <v>25</v>
      </c>
      <c r="Y4039">
        <f>IF(porsche_data[[#This Row],[Drive]]="Rear drive",0,1)</f>
        <v>1</v>
      </c>
      <c r="Z4039" t="s">
        <v>25</v>
      </c>
      <c r="AA4039" t="s">
        <v>25</v>
      </c>
      <c r="AB4039">
        <f>IF(OR(porsche_data[[#This Row],[Interior Color]]="Black",porsche_data[[#This Row],[Interior Color]]="Beige",porsche_data[[#This Row],[Interior Color]]="Brown",porsche_data[[#This Row],[Interior Color]]="Grey"),0,1)</f>
        <v>1</v>
      </c>
      <c r="AC4039" t="s">
        <v>25</v>
      </c>
      <c r="AD40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40" spans="1:30" hidden="1" x14ac:dyDescent="0.2">
      <c r="A4040" t="s">
        <v>25</v>
      </c>
      <c r="C4040" t="e">
        <f>ABS((porsche_data[[#This Row],[Price]]-#REF!)/#REF!)</f>
        <v>#REF!</v>
      </c>
      <c r="D4040" t="s">
        <v>225</v>
      </c>
      <c r="E4040" t="s">
        <v>655</v>
      </c>
      <c r="F4040">
        <f>IF(OR(ISNUMBER(SEARCH(" 4S",porsche_data[[#This Row],[Model]])), ISNUMBER(SEARCH(" S",porsche_data[[#This Row],[Model]]))),1,0)</f>
        <v>1</v>
      </c>
      <c r="G4040">
        <f>IF(ISNUMBER(SEARCH("Turbo",porsche_data[[#This Row],[Model]])),1,0)</f>
        <v>0</v>
      </c>
      <c r="H4040">
        <f>IF(ISNUMBER(SEARCH("GT",porsche_data[[#This Row],[Model]])),1,0)</f>
        <v>0</v>
      </c>
      <c r="I4040">
        <f>IF(ISNUMBER(SEARCH("RS",porsche_data[[#This Row],[Model]])),1,0)</f>
        <v>0</v>
      </c>
      <c r="J4040">
        <f>IF(ISNUMBER(SEARCH("Targa",porsche_data[[#This Row],[Body]])),1,0)</f>
        <v>0</v>
      </c>
      <c r="K4040">
        <f>IF(ISNUMBER(SEARCH("Cabriolet",porsche_data[[#This Row],[Body]])),1,0)</f>
        <v>0</v>
      </c>
      <c r="L4040" t="s">
        <v>44</v>
      </c>
      <c r="N4040" t="s">
        <v>4979</v>
      </c>
      <c r="O4040" t="str">
        <f>IF(ISNUMBER(SEARCH("km",porsche_data[[#This Row],[Mileage0]])),porsche_data[[#This Row],[Mileage0]],"")</f>
        <v>43613 km</v>
      </c>
      <c r="P4040" t="s">
        <v>1017</v>
      </c>
      <c r="R4040" t="s">
        <v>569</v>
      </c>
      <c r="T4040" t="s">
        <v>20</v>
      </c>
      <c r="U4040" t="s">
        <v>21</v>
      </c>
      <c r="V4040">
        <f>IF(porsche_data[[#This Row],[Transmission]]="Automatic",1,0)</f>
        <v>0</v>
      </c>
      <c r="W4040">
        <f>IF(porsche_data[[#This Row],[Transmission]]="PDK",1,0)</f>
        <v>0</v>
      </c>
      <c r="X4040" t="s">
        <v>22</v>
      </c>
      <c r="Y4040">
        <f>IF(porsche_data[[#This Row],[Drive]]="Rear drive",0,1)</f>
        <v>0</v>
      </c>
      <c r="Z4040" t="s">
        <v>23</v>
      </c>
      <c r="AA4040" t="s">
        <v>24</v>
      </c>
      <c r="AB4040">
        <f>IF(OR(porsche_data[[#This Row],[Interior Color]]="Black",porsche_data[[#This Row],[Interior Color]]="Beige",porsche_data[[#This Row],[Interior Color]]="Brown",porsche_data[[#This Row],[Interior Color]]="Grey"),0,1)</f>
        <v>0</v>
      </c>
      <c r="AC4040" t="s">
        <v>61</v>
      </c>
      <c r="AD40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41" spans="1:30" hidden="1" x14ac:dyDescent="0.2">
      <c r="A4041" t="s">
        <v>1210</v>
      </c>
      <c r="B4041">
        <v>56500</v>
      </c>
      <c r="C4041" t="e">
        <f>ABS((porsche_data[[#This Row],[Price]]-#REF!)/#REF!)</f>
        <v>#REF!</v>
      </c>
      <c r="D4041" t="s">
        <v>1055</v>
      </c>
      <c r="E4041" t="s">
        <v>642</v>
      </c>
      <c r="F4041">
        <f>IF(OR(ISNUMBER(SEARCH(" 4S",porsche_data[[#This Row],[Model]])), ISNUMBER(SEARCH(" S",porsche_data[[#This Row],[Model]]))),1,0)</f>
        <v>1</v>
      </c>
      <c r="G4041">
        <f>IF(ISNUMBER(SEARCH("Turbo",porsche_data[[#This Row],[Model]])),1,0)</f>
        <v>0</v>
      </c>
      <c r="H4041">
        <f>IF(ISNUMBER(SEARCH("GT",porsche_data[[#This Row],[Model]])),1,0)</f>
        <v>0</v>
      </c>
      <c r="I4041">
        <f>IF(ISNUMBER(SEARCH("RS",porsche_data[[#This Row],[Model]])),1,0)</f>
        <v>0</v>
      </c>
      <c r="J4041">
        <f>IF(ISNUMBER(SEARCH("Targa",porsche_data[[#This Row],[Body]])),1,0)</f>
        <v>0</v>
      </c>
      <c r="K4041">
        <f>IF(ISNUMBER(SEARCH("Cabriolet",porsche_data[[#This Row],[Body]])),1,0)</f>
        <v>0</v>
      </c>
      <c r="L4041" t="s">
        <v>44</v>
      </c>
      <c r="N4041" t="s">
        <v>3389</v>
      </c>
      <c r="O4041" t="str">
        <f>IF(ISNUMBER(SEARCH("km",porsche_data[[#This Row],[Mileage0]])),porsche_data[[#This Row],[Mileage0]],"")</f>
        <v>246500 km</v>
      </c>
      <c r="P4041" t="s">
        <v>435</v>
      </c>
      <c r="R4041" t="s">
        <v>67</v>
      </c>
      <c r="T4041" t="s">
        <v>20</v>
      </c>
      <c r="U4041" t="s">
        <v>21</v>
      </c>
      <c r="V4041">
        <f>IF(porsche_data[[#This Row],[Transmission]]="Automatic",1,0)</f>
        <v>0</v>
      </c>
      <c r="W4041">
        <f>IF(porsche_data[[#This Row],[Transmission]]="PDK",1,0)</f>
        <v>0</v>
      </c>
      <c r="X4041" t="s">
        <v>22</v>
      </c>
      <c r="Y4041">
        <f>IF(porsche_data[[#This Row],[Drive]]="Rear drive",0,1)</f>
        <v>0</v>
      </c>
      <c r="Z4041" t="s">
        <v>23</v>
      </c>
      <c r="AA4041" t="s">
        <v>250</v>
      </c>
      <c r="AB4041">
        <f>IF(OR(porsche_data[[#This Row],[Interior Color]]="Black",porsche_data[[#This Row],[Interior Color]]="Beige",porsche_data[[#This Row],[Interior Color]]="Brown",porsche_data[[#This Row],[Interior Color]]="Grey"),0,1)</f>
        <v>0</v>
      </c>
      <c r="AC4041" t="s">
        <v>61</v>
      </c>
      <c r="AD40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42" spans="1:30" x14ac:dyDescent="0.2">
      <c r="A4042" t="s">
        <v>1210</v>
      </c>
      <c r="B4042">
        <v>56500</v>
      </c>
      <c r="C4042">
        <f>ABS((porsche_data[[#This Row],[Price]]-AVERAGE(B3974:B8429))/_xlfn.STDEV.P(B3974:B8429))</f>
        <v>0.97604345540779225</v>
      </c>
      <c r="D4042" t="s">
        <v>324</v>
      </c>
      <c r="E4042" t="s">
        <v>295</v>
      </c>
      <c r="F4042">
        <f>IF(OR(ISNUMBER(SEARCH(" 4S",porsche_data[[#This Row],[Model]])), ISNUMBER(SEARCH(" S",porsche_data[[#This Row],[Model]]))),1,0)</f>
        <v>1</v>
      </c>
      <c r="G4042">
        <f>IF(ISNUMBER(SEARCH("Turbo",porsche_data[[#This Row],[Model]])),1,0)</f>
        <v>0</v>
      </c>
      <c r="H4042">
        <f>IF(ISNUMBER(SEARCH("GT",porsche_data[[#This Row],[Model]])),1,0)</f>
        <v>0</v>
      </c>
      <c r="I4042">
        <f>IF(ISNUMBER(SEARCH("RS",porsche_data[[#This Row],[Model]])),1,0)</f>
        <v>0</v>
      </c>
      <c r="J4042">
        <f>IF(ISNUMBER(SEARCH("Targa",porsche_data[[#This Row],[Body]])),1,0)</f>
        <v>0</v>
      </c>
      <c r="K4042">
        <f>IF(ISNUMBER(SEARCH("Cabriolet",porsche_data[[#This Row],[Body]])),1,0)</f>
        <v>1</v>
      </c>
      <c r="L4042" t="s">
        <v>16</v>
      </c>
      <c r="M4042">
        <v>997</v>
      </c>
      <c r="N4042" t="s">
        <v>4029</v>
      </c>
      <c r="O4042" s="3">
        <f>1*(LEFT(porsche_data[[#This Row],[Mileage0]],FIND(" ",porsche_data[[#This Row],[Mileage0]])-1))</f>
        <v>131389</v>
      </c>
      <c r="P4042" t="s">
        <v>297</v>
      </c>
      <c r="Q4042">
        <v>355</v>
      </c>
      <c r="R4042" t="s">
        <v>88</v>
      </c>
      <c r="S4042">
        <f>1*(LEFT(porsche_data[[#This Row],[Cylinder Capacity]],FIND(" ",porsche_data[[#This Row],[Cylinder Capacity]])-1))</f>
        <v>3.8</v>
      </c>
      <c r="T4042" t="s">
        <v>20</v>
      </c>
      <c r="U4042" t="s">
        <v>53</v>
      </c>
      <c r="V4042">
        <f>IF(porsche_data[[#This Row],[Transmission]]="Automatic",1,0)</f>
        <v>1</v>
      </c>
      <c r="W4042">
        <f>IF(porsche_data[[#This Row],[Transmission]]="PDK",1,0)</f>
        <v>0</v>
      </c>
      <c r="X4042" t="s">
        <v>46</v>
      </c>
      <c r="Y4042">
        <f>IF(porsche_data[[#This Row],[Drive]]="Rear drive",0,1)</f>
        <v>1</v>
      </c>
      <c r="Z4042" t="s">
        <v>23</v>
      </c>
      <c r="AA4042" t="s">
        <v>250</v>
      </c>
      <c r="AB4042">
        <f>IF(OR(porsche_data[[#This Row],[Interior Color]]="Black",porsche_data[[#This Row],[Interior Color]]="Beige",porsche_data[[#This Row],[Interior Color]]="Brown",porsche_data[[#This Row],[Interior Color]]="Grey"),0,1)</f>
        <v>0</v>
      </c>
      <c r="AC4042" t="s">
        <v>99</v>
      </c>
      <c r="AD40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43" spans="1:30" x14ac:dyDescent="0.2">
      <c r="A4043" t="s">
        <v>2066</v>
      </c>
      <c r="B4043">
        <v>56000</v>
      </c>
      <c r="C4043">
        <f>ABS((porsche_data[[#This Row],[Price]]-AVERAGE(B3975:B8430))/_xlfn.STDEV.P(B3975:B8430))</f>
        <v>0.91985632946228657</v>
      </c>
      <c r="D4043" t="s">
        <v>563</v>
      </c>
      <c r="E4043" t="s">
        <v>505</v>
      </c>
      <c r="F4043">
        <f>IF(OR(ISNUMBER(SEARCH(" 4S",porsche_data[[#This Row],[Model]])), ISNUMBER(SEARCH(" S",porsche_data[[#This Row],[Model]]))),1,0)</f>
        <v>0</v>
      </c>
      <c r="G4043">
        <f>IF(ISNUMBER(SEARCH("Turbo",porsche_data[[#This Row],[Model]])),1,0)</f>
        <v>0</v>
      </c>
      <c r="H4043">
        <f>IF(ISNUMBER(SEARCH("GT",porsche_data[[#This Row],[Model]])),1,0)</f>
        <v>0</v>
      </c>
      <c r="I4043">
        <f>IF(ISNUMBER(SEARCH("RS",porsche_data[[#This Row],[Model]])),1,0)</f>
        <v>0</v>
      </c>
      <c r="J4043">
        <f>IF(ISNUMBER(SEARCH("Targa",porsche_data[[#This Row],[Body]])),1,0)</f>
        <v>0</v>
      </c>
      <c r="K4043">
        <f>IF(ISNUMBER(SEARCH("Cabriolet",porsche_data[[#This Row],[Body]])),1,0)</f>
        <v>1</v>
      </c>
      <c r="L4043" t="s">
        <v>16</v>
      </c>
      <c r="M4043">
        <v>911</v>
      </c>
      <c r="N4043" t="s">
        <v>2067</v>
      </c>
      <c r="O4043" s="3">
        <f>1*(LEFT(porsche_data[[#This Row],[Mileage0]],FIND(" ",porsche_data[[#This Row],[Mileage0]])-1))</f>
        <v>176862</v>
      </c>
      <c r="P4043" t="s">
        <v>59</v>
      </c>
      <c r="Q4043">
        <v>231</v>
      </c>
      <c r="R4043" t="s">
        <v>60</v>
      </c>
      <c r="S4043">
        <f>1*(LEFT(porsche_data[[#This Row],[Cylinder Capacity]],FIND(" ",porsche_data[[#This Row],[Cylinder Capacity]])-1))</f>
        <v>3.2</v>
      </c>
      <c r="T4043" t="s">
        <v>20</v>
      </c>
      <c r="U4043" t="s">
        <v>21</v>
      </c>
      <c r="V4043">
        <f>IF(porsche_data[[#This Row],[Transmission]]="Automatic",1,0)</f>
        <v>0</v>
      </c>
      <c r="W4043">
        <f>IF(porsche_data[[#This Row],[Transmission]]="PDK",1,0)</f>
        <v>0</v>
      </c>
      <c r="X4043" t="s">
        <v>22</v>
      </c>
      <c r="Y4043">
        <f>IF(porsche_data[[#This Row],[Drive]]="Rear drive",0,1)</f>
        <v>0</v>
      </c>
      <c r="Z4043" t="s">
        <v>23</v>
      </c>
      <c r="AA4043" t="s">
        <v>68</v>
      </c>
      <c r="AB4043">
        <f>IF(OR(porsche_data[[#This Row],[Interior Color]]="Black",porsche_data[[#This Row],[Interior Color]]="Beige",porsche_data[[#This Row],[Interior Color]]="Brown",porsche_data[[#This Row],[Interior Color]]="Grey"),0,1)</f>
        <v>0</v>
      </c>
      <c r="AC4043" t="s">
        <v>47</v>
      </c>
      <c r="AD40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44" spans="1:30" hidden="1" x14ac:dyDescent="0.2">
      <c r="A4044" t="s">
        <v>25</v>
      </c>
      <c r="C4044" t="e">
        <f>ABS((porsche_data[[#This Row],[Price]]-#REF!)/#REF!)</f>
        <v>#REF!</v>
      </c>
      <c r="D4044" t="s">
        <v>63</v>
      </c>
      <c r="E4044" t="s">
        <v>102</v>
      </c>
      <c r="F4044">
        <f>IF(OR(ISNUMBER(SEARCH(" 4S",porsche_data[[#This Row],[Model]])), ISNUMBER(SEARCH(" S",porsche_data[[#This Row],[Model]]))),1,0)</f>
        <v>0</v>
      </c>
      <c r="G4044">
        <f>IF(ISNUMBER(SEARCH("Turbo",porsche_data[[#This Row],[Model]])),1,0)</f>
        <v>0</v>
      </c>
      <c r="H4044">
        <f>IF(ISNUMBER(SEARCH("GT",porsche_data[[#This Row],[Model]])),1,0)</f>
        <v>0</v>
      </c>
      <c r="I4044">
        <f>IF(ISNUMBER(SEARCH("RS",porsche_data[[#This Row],[Model]])),1,0)</f>
        <v>0</v>
      </c>
      <c r="J4044">
        <f>IF(ISNUMBER(SEARCH("Targa",porsche_data[[#This Row],[Body]])),1,0)</f>
        <v>0</v>
      </c>
      <c r="K4044">
        <f>IF(ISNUMBER(SEARCH("Cabriolet",porsche_data[[#This Row],[Body]])),1,0)</f>
        <v>0</v>
      </c>
      <c r="L4044" t="s">
        <v>44</v>
      </c>
      <c r="N4044" t="s">
        <v>25</v>
      </c>
      <c r="O4044" t="str">
        <f>IF(ISNUMBER(SEARCH("km",porsche_data[[#This Row],[Mileage0]])),porsche_data[[#This Row],[Mileage0]],"")</f>
        <v/>
      </c>
      <c r="P4044" t="s">
        <v>25</v>
      </c>
      <c r="R4044" t="s">
        <v>88</v>
      </c>
      <c r="T4044" t="s">
        <v>20</v>
      </c>
      <c r="U4044" t="s">
        <v>21</v>
      </c>
      <c r="V4044">
        <f>IF(porsche_data[[#This Row],[Transmission]]="Automatic",1,0)</f>
        <v>0</v>
      </c>
      <c r="W4044">
        <f>IF(porsche_data[[#This Row],[Transmission]]="PDK",1,0)</f>
        <v>0</v>
      </c>
      <c r="X4044" t="s">
        <v>22</v>
      </c>
      <c r="Y4044">
        <f>IF(porsche_data[[#This Row],[Drive]]="Rear drive",0,1)</f>
        <v>0</v>
      </c>
      <c r="Z4044" t="s">
        <v>23</v>
      </c>
      <c r="AA4044" t="s">
        <v>54</v>
      </c>
      <c r="AB4044">
        <f>IF(OR(porsche_data[[#This Row],[Interior Color]]="Black",porsche_data[[#This Row],[Interior Color]]="Beige",porsche_data[[#This Row],[Interior Color]]="Brown",porsche_data[[#This Row],[Interior Color]]="Grey"),0,1)</f>
        <v>1</v>
      </c>
      <c r="AC4044" t="s">
        <v>54</v>
      </c>
      <c r="AD40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45" spans="1:30" hidden="1" x14ac:dyDescent="0.2">
      <c r="A4045" t="s">
        <v>25</v>
      </c>
      <c r="C4045" t="e">
        <f>ABS((porsche_data[[#This Row],[Price]]-#REF!)/#REF!)</f>
        <v>#REF!</v>
      </c>
      <c r="D4045" t="s">
        <v>25</v>
      </c>
      <c r="E4045" t="s">
        <v>25</v>
      </c>
      <c r="F4045">
        <f>IF(OR(ISNUMBER(SEARCH(" 4S",porsche_data[[#This Row],[Model]])), ISNUMBER(SEARCH(" S",porsche_data[[#This Row],[Model]]))),1,0)</f>
        <v>0</v>
      </c>
      <c r="G4045">
        <f>IF(ISNUMBER(SEARCH("Turbo",porsche_data[[#This Row],[Model]])),1,0)</f>
        <v>0</v>
      </c>
      <c r="H4045">
        <f>IF(ISNUMBER(SEARCH("GT",porsche_data[[#This Row],[Model]])),1,0)</f>
        <v>0</v>
      </c>
      <c r="I4045">
        <f>IF(ISNUMBER(SEARCH("RS",porsche_data[[#This Row],[Model]])),1,0)</f>
        <v>0</v>
      </c>
      <c r="J4045">
        <f>IF(ISNUMBER(SEARCH("Targa",porsche_data[[#This Row],[Body]])),1,0)</f>
        <v>0</v>
      </c>
      <c r="K4045">
        <f>IF(ISNUMBER(SEARCH("Cabriolet",porsche_data[[#This Row],[Body]])),1,0)</f>
        <v>0</v>
      </c>
      <c r="L4045" t="s">
        <v>25</v>
      </c>
      <c r="N4045" t="s">
        <v>25</v>
      </c>
      <c r="O4045" t="str">
        <f>IF(ISNUMBER(SEARCH("km",porsche_data[[#This Row],[Mileage0]])),porsche_data[[#This Row],[Mileage0]],"")</f>
        <v/>
      </c>
      <c r="P4045" t="s">
        <v>25</v>
      </c>
      <c r="R4045" t="s">
        <v>25</v>
      </c>
      <c r="T4045" t="s">
        <v>25</v>
      </c>
      <c r="U4045" t="s">
        <v>25</v>
      </c>
      <c r="V4045">
        <f>IF(porsche_data[[#This Row],[Transmission]]="Automatic",1,0)</f>
        <v>0</v>
      </c>
      <c r="W4045">
        <f>IF(porsche_data[[#This Row],[Transmission]]="PDK",1,0)</f>
        <v>0</v>
      </c>
      <c r="X4045" t="s">
        <v>25</v>
      </c>
      <c r="Y4045">
        <f>IF(porsche_data[[#This Row],[Drive]]="Rear drive",0,1)</f>
        <v>1</v>
      </c>
      <c r="Z4045" t="s">
        <v>25</v>
      </c>
      <c r="AA4045" t="s">
        <v>25</v>
      </c>
      <c r="AB4045">
        <f>IF(OR(porsche_data[[#This Row],[Interior Color]]="Black",porsche_data[[#This Row],[Interior Color]]="Beige",porsche_data[[#This Row],[Interior Color]]="Brown",porsche_data[[#This Row],[Interior Color]]="Grey"),0,1)</f>
        <v>1</v>
      </c>
      <c r="AC4045" t="s">
        <v>25</v>
      </c>
      <c r="AD40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46" spans="1:30" hidden="1" x14ac:dyDescent="0.2">
      <c r="A4046" t="s">
        <v>25</v>
      </c>
      <c r="C4046" t="e">
        <f>ABS((porsche_data[[#This Row],[Price]]-#REF!)/#REF!)</f>
        <v>#REF!</v>
      </c>
      <c r="D4046" t="s">
        <v>63</v>
      </c>
      <c r="E4046" t="s">
        <v>102</v>
      </c>
      <c r="F4046">
        <f>IF(OR(ISNUMBER(SEARCH(" 4S",porsche_data[[#This Row],[Model]])), ISNUMBER(SEARCH(" S",porsche_data[[#This Row],[Model]]))),1,0)</f>
        <v>0</v>
      </c>
      <c r="G4046">
        <f>IF(ISNUMBER(SEARCH("Turbo",porsche_data[[#This Row],[Model]])),1,0)</f>
        <v>0</v>
      </c>
      <c r="H4046">
        <f>IF(ISNUMBER(SEARCH("GT",porsche_data[[#This Row],[Model]])),1,0)</f>
        <v>0</v>
      </c>
      <c r="I4046">
        <f>IF(ISNUMBER(SEARCH("RS",porsche_data[[#This Row],[Model]])),1,0)</f>
        <v>0</v>
      </c>
      <c r="J4046">
        <f>IF(ISNUMBER(SEARCH("Targa",porsche_data[[#This Row],[Body]])),1,0)</f>
        <v>0</v>
      </c>
      <c r="K4046">
        <f>IF(ISNUMBER(SEARCH("Cabriolet",porsche_data[[#This Row],[Body]])),1,0)</f>
        <v>0</v>
      </c>
      <c r="L4046" t="s">
        <v>44</v>
      </c>
      <c r="N4046" t="s">
        <v>25</v>
      </c>
      <c r="O4046" t="str">
        <f>IF(ISNUMBER(SEARCH("km",porsche_data[[#This Row],[Mileage0]])),porsche_data[[#This Row],[Mileage0]],"")</f>
        <v/>
      </c>
      <c r="P4046" t="s">
        <v>25</v>
      </c>
      <c r="R4046" t="s">
        <v>670</v>
      </c>
      <c r="T4046" t="s">
        <v>20</v>
      </c>
      <c r="U4046" t="s">
        <v>21</v>
      </c>
      <c r="V4046">
        <f>IF(porsche_data[[#This Row],[Transmission]]="Automatic",1,0)</f>
        <v>0</v>
      </c>
      <c r="W4046">
        <f>IF(porsche_data[[#This Row],[Transmission]]="PDK",1,0)</f>
        <v>0</v>
      </c>
      <c r="X4046" t="s">
        <v>22</v>
      </c>
      <c r="Y4046">
        <f>IF(porsche_data[[#This Row],[Drive]]="Rear drive",0,1)</f>
        <v>0</v>
      </c>
      <c r="Z4046" t="s">
        <v>23</v>
      </c>
      <c r="AA4046" t="s">
        <v>54</v>
      </c>
      <c r="AB4046">
        <f>IF(OR(porsche_data[[#This Row],[Interior Color]]="Black",porsche_data[[#This Row],[Interior Color]]="Beige",porsche_data[[#This Row],[Interior Color]]="Brown",porsche_data[[#This Row],[Interior Color]]="Grey"),0,1)</f>
        <v>1</v>
      </c>
      <c r="AC4046" t="s">
        <v>54</v>
      </c>
      <c r="AD40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47" spans="1:30" hidden="1" x14ac:dyDescent="0.2">
      <c r="A4047" t="s">
        <v>25</v>
      </c>
      <c r="C4047" t="e">
        <f>ABS((porsche_data[[#This Row],[Price]]-#REF!)/#REF!)</f>
        <v>#REF!</v>
      </c>
      <c r="D4047" t="s">
        <v>63</v>
      </c>
      <c r="E4047" t="s">
        <v>102</v>
      </c>
      <c r="F4047">
        <f>IF(OR(ISNUMBER(SEARCH(" 4S",porsche_data[[#This Row],[Model]])), ISNUMBER(SEARCH(" S",porsche_data[[#This Row],[Model]]))),1,0)</f>
        <v>0</v>
      </c>
      <c r="G4047">
        <f>IF(ISNUMBER(SEARCH("Turbo",porsche_data[[#This Row],[Model]])),1,0)</f>
        <v>0</v>
      </c>
      <c r="H4047">
        <f>IF(ISNUMBER(SEARCH("GT",porsche_data[[#This Row],[Model]])),1,0)</f>
        <v>0</v>
      </c>
      <c r="I4047">
        <f>IF(ISNUMBER(SEARCH("RS",porsche_data[[#This Row],[Model]])),1,0)</f>
        <v>0</v>
      </c>
      <c r="J4047">
        <f>IF(ISNUMBER(SEARCH("Targa",porsche_data[[#This Row],[Body]])),1,0)</f>
        <v>1</v>
      </c>
      <c r="K4047">
        <f>IF(ISNUMBER(SEARCH("Cabriolet",porsche_data[[#This Row],[Body]])),1,0)</f>
        <v>0</v>
      </c>
      <c r="L4047" t="s">
        <v>36</v>
      </c>
      <c r="N4047" t="s">
        <v>25</v>
      </c>
      <c r="O4047" t="str">
        <f>IF(ISNUMBER(SEARCH("km",porsche_data[[#This Row],[Mileage0]])),porsche_data[[#This Row],[Mileage0]],"")</f>
        <v/>
      </c>
      <c r="P4047" t="s">
        <v>25</v>
      </c>
      <c r="R4047" t="s">
        <v>670</v>
      </c>
      <c r="T4047" t="s">
        <v>20</v>
      </c>
      <c r="U4047" t="s">
        <v>21</v>
      </c>
      <c r="V4047">
        <f>IF(porsche_data[[#This Row],[Transmission]]="Automatic",1,0)</f>
        <v>0</v>
      </c>
      <c r="W4047">
        <f>IF(porsche_data[[#This Row],[Transmission]]="PDK",1,0)</f>
        <v>0</v>
      </c>
      <c r="X4047" t="s">
        <v>22</v>
      </c>
      <c r="Y4047">
        <f>IF(porsche_data[[#This Row],[Drive]]="Rear drive",0,1)</f>
        <v>0</v>
      </c>
      <c r="Z4047" t="s">
        <v>23</v>
      </c>
      <c r="AA4047" t="s">
        <v>68</v>
      </c>
      <c r="AB4047">
        <f>IF(OR(porsche_data[[#This Row],[Interior Color]]="Black",porsche_data[[#This Row],[Interior Color]]="Beige",porsche_data[[#This Row],[Interior Color]]="Brown",porsche_data[[#This Row],[Interior Color]]="Grey"),0,1)</f>
        <v>0</v>
      </c>
      <c r="AC4047" t="s">
        <v>47</v>
      </c>
      <c r="AD40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48" spans="1:30" x14ac:dyDescent="0.2">
      <c r="A4048" t="s">
        <v>3875</v>
      </c>
      <c r="B4048">
        <v>55997</v>
      </c>
      <c r="C4048">
        <f>ABS((porsche_data[[#This Row],[Price]]-AVERAGE(B3980:B8435))/_xlfn.STDEV.P(B3980:B8435))</f>
        <v>0.91951920670661358</v>
      </c>
      <c r="D4048" t="s">
        <v>298</v>
      </c>
      <c r="E4048" t="s">
        <v>407</v>
      </c>
      <c r="F4048">
        <f>IF(OR(ISNUMBER(SEARCH(" 4S",porsche_data[[#This Row],[Model]])), ISNUMBER(SEARCH(" S",porsche_data[[#This Row],[Model]]))),1,0)</f>
        <v>1</v>
      </c>
      <c r="G4048">
        <f>IF(ISNUMBER(SEARCH("Turbo",porsche_data[[#This Row],[Model]])),1,0)</f>
        <v>0</v>
      </c>
      <c r="H4048">
        <f>IF(ISNUMBER(SEARCH("GT",porsche_data[[#This Row],[Model]])),1,0)</f>
        <v>0</v>
      </c>
      <c r="I4048">
        <f>IF(ISNUMBER(SEARCH("RS",porsche_data[[#This Row],[Model]])),1,0)</f>
        <v>0</v>
      </c>
      <c r="J4048">
        <f>IF(ISNUMBER(SEARCH("Targa",porsche_data[[#This Row],[Body]])),1,0)</f>
        <v>0</v>
      </c>
      <c r="K4048">
        <f>IF(ISNUMBER(SEARCH("Cabriolet",porsche_data[[#This Row],[Body]])),1,0)</f>
        <v>0</v>
      </c>
      <c r="L4048" t="s">
        <v>44</v>
      </c>
      <c r="M4048">
        <v>997</v>
      </c>
      <c r="N4048" t="s">
        <v>1789</v>
      </c>
      <c r="O4048" s="3">
        <f>1*(LEFT(porsche_data[[#This Row],[Mileage0]],FIND(" ",porsche_data[[#This Row],[Mileage0]])-1))</f>
        <v>82600</v>
      </c>
      <c r="P4048" t="s">
        <v>297</v>
      </c>
      <c r="Q4048">
        <v>355</v>
      </c>
      <c r="R4048" t="s">
        <v>88</v>
      </c>
      <c r="S4048">
        <f>1*(LEFT(porsche_data[[#This Row],[Cylinder Capacity]],FIND(" ",porsche_data[[#This Row],[Cylinder Capacity]])-1))</f>
        <v>3.8</v>
      </c>
      <c r="T4048" t="s">
        <v>20</v>
      </c>
      <c r="U4048" t="s">
        <v>53</v>
      </c>
      <c r="V4048">
        <f>IF(porsche_data[[#This Row],[Transmission]]="Automatic",1,0)</f>
        <v>1</v>
      </c>
      <c r="W4048">
        <f>IF(porsche_data[[#This Row],[Transmission]]="PDK",1,0)</f>
        <v>0</v>
      </c>
      <c r="X4048" t="s">
        <v>22</v>
      </c>
      <c r="Y4048">
        <f>IF(porsche_data[[#This Row],[Drive]]="Rear drive",0,1)</f>
        <v>0</v>
      </c>
      <c r="Z4048" t="s">
        <v>23</v>
      </c>
      <c r="AA4048" t="s">
        <v>250</v>
      </c>
      <c r="AB4048">
        <f>IF(OR(porsche_data[[#This Row],[Interior Color]]="Black",porsche_data[[#This Row],[Interior Color]]="Beige",porsche_data[[#This Row],[Interior Color]]="Brown",porsche_data[[#This Row],[Interior Color]]="Grey"),0,1)</f>
        <v>0</v>
      </c>
      <c r="AC4048" t="s">
        <v>24</v>
      </c>
      <c r="AD40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49" spans="1:30" hidden="1" x14ac:dyDescent="0.2">
      <c r="A4049" t="s">
        <v>4986</v>
      </c>
      <c r="C4049" t="e">
        <f>ABS((porsche_data[[#This Row],[Price]]-#REF!)/#REF!)</f>
        <v>#REF!</v>
      </c>
      <c r="D4049" t="s">
        <v>645</v>
      </c>
      <c r="E4049" t="s">
        <v>768</v>
      </c>
      <c r="F4049">
        <f>IF(OR(ISNUMBER(SEARCH(" 4S",porsche_data[[#This Row],[Model]])), ISNUMBER(SEARCH(" S",porsche_data[[#This Row],[Model]]))),1,0)</f>
        <v>0</v>
      </c>
      <c r="G4049">
        <f>IF(ISNUMBER(SEARCH("Turbo",porsche_data[[#This Row],[Model]])),1,0)</f>
        <v>1</v>
      </c>
      <c r="H4049">
        <f>IF(ISNUMBER(SEARCH("GT",porsche_data[[#This Row],[Model]])),1,0)</f>
        <v>0</v>
      </c>
      <c r="I4049">
        <f>IF(ISNUMBER(SEARCH("RS",porsche_data[[#This Row],[Model]])),1,0)</f>
        <v>0</v>
      </c>
      <c r="J4049">
        <f>IF(ISNUMBER(SEARCH("Targa",porsche_data[[#This Row],[Body]])),1,0)</f>
        <v>0</v>
      </c>
      <c r="K4049">
        <f>IF(ISNUMBER(SEARCH("Cabriolet",porsche_data[[#This Row],[Body]])),1,0)</f>
        <v>0</v>
      </c>
      <c r="L4049" t="s">
        <v>44</v>
      </c>
      <c r="N4049" t="s">
        <v>4987</v>
      </c>
      <c r="O4049" t="str">
        <f>IF(ISNUMBER(SEARCH("km",porsche_data[[#This Row],[Mileage0]])),porsche_data[[#This Row],[Mileage0]],"")</f>
        <v/>
      </c>
      <c r="P4049" t="s">
        <v>115</v>
      </c>
      <c r="R4049" t="s">
        <v>67</v>
      </c>
      <c r="T4049" t="s">
        <v>20</v>
      </c>
      <c r="U4049" t="s">
        <v>21</v>
      </c>
      <c r="V4049">
        <f>IF(porsche_data[[#This Row],[Transmission]]="Automatic",1,0)</f>
        <v>0</v>
      </c>
      <c r="W4049">
        <f>IF(porsche_data[[#This Row],[Transmission]]="PDK",1,0)</f>
        <v>0</v>
      </c>
      <c r="X4049" t="s">
        <v>22</v>
      </c>
      <c r="Y4049">
        <f>IF(porsche_data[[#This Row],[Drive]]="Rear drive",0,1)</f>
        <v>0</v>
      </c>
      <c r="Z4049" t="s">
        <v>23</v>
      </c>
      <c r="AA4049" t="s">
        <v>116</v>
      </c>
      <c r="AB4049">
        <f>IF(OR(porsche_data[[#This Row],[Interior Color]]="Black",porsche_data[[#This Row],[Interior Color]]="Beige",porsche_data[[#This Row],[Interior Color]]="Brown",porsche_data[[#This Row],[Interior Color]]="Grey"),0,1)</f>
        <v>1</v>
      </c>
      <c r="AC4049" t="s">
        <v>61</v>
      </c>
      <c r="AD40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50" spans="1:30" x14ac:dyDescent="0.2">
      <c r="A4050" t="s">
        <v>1638</v>
      </c>
      <c r="B4050">
        <v>55996</v>
      </c>
      <c r="C4050">
        <f>ABS((porsche_data[[#This Row],[Price]]-AVERAGE(B3982:B8437))/_xlfn.STDEV.P(B3982:B8437))</f>
        <v>0.92811136891421087</v>
      </c>
      <c r="D4050" t="s">
        <v>772</v>
      </c>
      <c r="E4050" t="s">
        <v>478</v>
      </c>
      <c r="F4050">
        <f>IF(OR(ISNUMBER(SEARCH(" 4S",porsche_data[[#This Row],[Model]])), ISNUMBER(SEARCH(" S",porsche_data[[#This Row],[Model]]))),1,0)</f>
        <v>1</v>
      </c>
      <c r="G4050">
        <f>IF(ISNUMBER(SEARCH("Turbo",porsche_data[[#This Row],[Model]])),1,0)</f>
        <v>0</v>
      </c>
      <c r="H4050">
        <f>IF(ISNUMBER(SEARCH("GT",porsche_data[[#This Row],[Model]])),1,0)</f>
        <v>0</v>
      </c>
      <c r="I4050">
        <f>IF(ISNUMBER(SEARCH("RS",porsche_data[[#This Row],[Model]])),1,0)</f>
        <v>0</v>
      </c>
      <c r="J4050">
        <f>IF(ISNUMBER(SEARCH("Targa",porsche_data[[#This Row],[Body]])),1,0)</f>
        <v>0</v>
      </c>
      <c r="K4050">
        <f>IF(ISNUMBER(SEARCH("Cabriolet",porsche_data[[#This Row],[Body]])),1,0)</f>
        <v>0</v>
      </c>
      <c r="L4050" t="s">
        <v>44</v>
      </c>
      <c r="M4050">
        <v>996</v>
      </c>
      <c r="N4050" t="s">
        <v>1454</v>
      </c>
      <c r="O4050" s="3">
        <f>1*(LEFT(porsche_data[[#This Row],[Mileage0]],FIND(" ",porsche_data[[#This Row],[Mileage0]])-1))</f>
        <v>65000</v>
      </c>
      <c r="P4050" t="s">
        <v>289</v>
      </c>
      <c r="Q4050">
        <v>320</v>
      </c>
      <c r="R4050" t="s">
        <v>19</v>
      </c>
      <c r="S4050">
        <f>1*(LEFT(porsche_data[[#This Row],[Cylinder Capacity]],FIND(" ",porsche_data[[#This Row],[Cylinder Capacity]])-1))</f>
        <v>3.6</v>
      </c>
      <c r="T4050" t="s">
        <v>20</v>
      </c>
      <c r="U4050" t="s">
        <v>21</v>
      </c>
      <c r="V4050">
        <f>IF(porsche_data[[#This Row],[Transmission]]="Automatic",1,0)</f>
        <v>0</v>
      </c>
      <c r="W4050">
        <f>IF(porsche_data[[#This Row],[Transmission]]="PDK",1,0)</f>
        <v>0</v>
      </c>
      <c r="X4050" t="s">
        <v>46</v>
      </c>
      <c r="Y4050">
        <f>IF(porsche_data[[#This Row],[Drive]]="Rear drive",0,1)</f>
        <v>1</v>
      </c>
      <c r="Z4050" t="s">
        <v>23</v>
      </c>
      <c r="AA4050" t="s">
        <v>24</v>
      </c>
      <c r="AB4050">
        <f>IF(OR(porsche_data[[#This Row],[Interior Color]]="Black",porsche_data[[#This Row],[Interior Color]]="Beige",porsche_data[[#This Row],[Interior Color]]="Brown",porsche_data[[#This Row],[Interior Color]]="Grey"),0,1)</f>
        <v>0</v>
      </c>
      <c r="AC4050" t="s">
        <v>99</v>
      </c>
      <c r="AD40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51" spans="1:30" hidden="1" x14ac:dyDescent="0.2">
      <c r="A4051" t="s">
        <v>25</v>
      </c>
      <c r="C4051" t="e">
        <f>ABS((porsche_data[[#This Row],[Price]]-#REF!)/#REF!)</f>
        <v>#REF!</v>
      </c>
      <c r="D4051" t="s">
        <v>25</v>
      </c>
      <c r="E4051" t="s">
        <v>25</v>
      </c>
      <c r="F4051">
        <f>IF(OR(ISNUMBER(SEARCH(" 4S",porsche_data[[#This Row],[Model]])), ISNUMBER(SEARCH(" S",porsche_data[[#This Row],[Model]]))),1,0)</f>
        <v>0</v>
      </c>
      <c r="G4051">
        <f>IF(ISNUMBER(SEARCH("Turbo",porsche_data[[#This Row],[Model]])),1,0)</f>
        <v>0</v>
      </c>
      <c r="H4051">
        <f>IF(ISNUMBER(SEARCH("GT",porsche_data[[#This Row],[Model]])),1,0)</f>
        <v>0</v>
      </c>
      <c r="I4051">
        <f>IF(ISNUMBER(SEARCH("RS",porsche_data[[#This Row],[Model]])),1,0)</f>
        <v>0</v>
      </c>
      <c r="J4051">
        <f>IF(ISNUMBER(SEARCH("Targa",porsche_data[[#This Row],[Body]])),1,0)</f>
        <v>0</v>
      </c>
      <c r="K4051">
        <f>IF(ISNUMBER(SEARCH("Cabriolet",porsche_data[[#This Row],[Body]])),1,0)</f>
        <v>0</v>
      </c>
      <c r="L4051" t="s">
        <v>25</v>
      </c>
      <c r="N4051" t="s">
        <v>25</v>
      </c>
      <c r="O4051" t="str">
        <f>IF(ISNUMBER(SEARCH("km",porsche_data[[#This Row],[Mileage0]])),porsche_data[[#This Row],[Mileage0]],"")</f>
        <v/>
      </c>
      <c r="P4051" t="s">
        <v>25</v>
      </c>
      <c r="R4051" t="s">
        <v>25</v>
      </c>
      <c r="T4051" t="s">
        <v>25</v>
      </c>
      <c r="U4051" t="s">
        <v>25</v>
      </c>
      <c r="V4051">
        <f>IF(porsche_data[[#This Row],[Transmission]]="Automatic",1,0)</f>
        <v>0</v>
      </c>
      <c r="W4051">
        <f>IF(porsche_data[[#This Row],[Transmission]]="PDK",1,0)</f>
        <v>0</v>
      </c>
      <c r="X4051" t="s">
        <v>25</v>
      </c>
      <c r="Y4051">
        <f>IF(porsche_data[[#This Row],[Drive]]="Rear drive",0,1)</f>
        <v>1</v>
      </c>
      <c r="Z4051" t="s">
        <v>25</v>
      </c>
      <c r="AA4051" t="s">
        <v>25</v>
      </c>
      <c r="AB4051">
        <f>IF(OR(porsche_data[[#This Row],[Interior Color]]="Black",porsche_data[[#This Row],[Interior Color]]="Beige",porsche_data[[#This Row],[Interior Color]]="Brown",porsche_data[[#This Row],[Interior Color]]="Grey"),0,1)</f>
        <v>1</v>
      </c>
      <c r="AC4051" t="s">
        <v>25</v>
      </c>
      <c r="AD40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52" spans="1:30" hidden="1" x14ac:dyDescent="0.2">
      <c r="A4052" t="s">
        <v>25</v>
      </c>
      <c r="C4052" t="e">
        <f>ABS((porsche_data[[#This Row],[Price]]-#REF!)/#REF!)</f>
        <v>#REF!</v>
      </c>
      <c r="D4052" t="s">
        <v>229</v>
      </c>
      <c r="E4052" t="s">
        <v>102</v>
      </c>
      <c r="F4052">
        <f>IF(OR(ISNUMBER(SEARCH(" 4S",porsche_data[[#This Row],[Model]])), ISNUMBER(SEARCH(" S",porsche_data[[#This Row],[Model]]))),1,0)</f>
        <v>0</v>
      </c>
      <c r="G4052">
        <f>IF(ISNUMBER(SEARCH("Turbo",porsche_data[[#This Row],[Model]])),1,0)</f>
        <v>0</v>
      </c>
      <c r="H4052">
        <f>IF(ISNUMBER(SEARCH("GT",porsche_data[[#This Row],[Model]])),1,0)</f>
        <v>0</v>
      </c>
      <c r="I4052">
        <f>IF(ISNUMBER(SEARCH("RS",porsche_data[[#This Row],[Model]])),1,0)</f>
        <v>0</v>
      </c>
      <c r="J4052">
        <f>IF(ISNUMBER(SEARCH("Targa",porsche_data[[#This Row],[Body]])),1,0)</f>
        <v>1</v>
      </c>
      <c r="K4052">
        <f>IF(ISNUMBER(SEARCH("Cabriolet",porsche_data[[#This Row],[Body]])),1,0)</f>
        <v>0</v>
      </c>
      <c r="L4052" t="s">
        <v>36</v>
      </c>
      <c r="N4052" t="s">
        <v>2652</v>
      </c>
      <c r="O4052" t="str">
        <f>IF(ISNUMBER(SEARCH("km",porsche_data[[#This Row],[Mileage0]])),porsche_data[[#This Row],[Mileage0]],"")</f>
        <v>200 km</v>
      </c>
      <c r="P4052" t="s">
        <v>126</v>
      </c>
      <c r="R4052" t="s">
        <v>3177</v>
      </c>
      <c r="T4052" t="s">
        <v>20</v>
      </c>
      <c r="U4052" t="s">
        <v>21</v>
      </c>
      <c r="V4052">
        <f>IF(porsche_data[[#This Row],[Transmission]]="Automatic",1,0)</f>
        <v>0</v>
      </c>
      <c r="W4052">
        <f>IF(porsche_data[[#This Row],[Transmission]]="PDK",1,0)</f>
        <v>0</v>
      </c>
      <c r="X4052" t="s">
        <v>22</v>
      </c>
      <c r="Y4052">
        <f>IF(porsche_data[[#This Row],[Drive]]="Rear drive",0,1)</f>
        <v>0</v>
      </c>
      <c r="Z4052" t="s">
        <v>23</v>
      </c>
      <c r="AA4052" t="s">
        <v>250</v>
      </c>
      <c r="AB4052">
        <f>IF(OR(porsche_data[[#This Row],[Interior Color]]="Black",porsche_data[[#This Row],[Interior Color]]="Beige",porsche_data[[#This Row],[Interior Color]]="Brown",porsche_data[[#This Row],[Interior Color]]="Grey"),0,1)</f>
        <v>0</v>
      </c>
      <c r="AC4052" t="s">
        <v>47</v>
      </c>
      <c r="AD40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53" spans="1:30" x14ac:dyDescent="0.2">
      <c r="A4053" t="s">
        <v>1638</v>
      </c>
      <c r="B4053">
        <v>55996</v>
      </c>
      <c r="C4053">
        <f>ABS((porsche_data[[#This Row],[Price]]-AVERAGE(B3985:B8440))/_xlfn.STDEV.P(B3985:B8440))</f>
        <v>0.92811136891421087</v>
      </c>
      <c r="D4053" t="s">
        <v>482</v>
      </c>
      <c r="E4053" t="s">
        <v>478</v>
      </c>
      <c r="F4053">
        <f>IF(OR(ISNUMBER(SEARCH(" 4S",porsche_data[[#This Row],[Model]])), ISNUMBER(SEARCH(" S",porsche_data[[#This Row],[Model]]))),1,0)</f>
        <v>1</v>
      </c>
      <c r="G4053">
        <f>IF(ISNUMBER(SEARCH("Turbo",porsche_data[[#This Row],[Model]])),1,0)</f>
        <v>0</v>
      </c>
      <c r="H4053">
        <f>IF(ISNUMBER(SEARCH("GT",porsche_data[[#This Row],[Model]])),1,0)</f>
        <v>0</v>
      </c>
      <c r="I4053">
        <f>IF(ISNUMBER(SEARCH("RS",porsche_data[[#This Row],[Model]])),1,0)</f>
        <v>0</v>
      </c>
      <c r="J4053">
        <f>IF(ISNUMBER(SEARCH("Targa",porsche_data[[#This Row],[Body]])),1,0)</f>
        <v>0</v>
      </c>
      <c r="K4053">
        <f>IF(ISNUMBER(SEARCH("Cabriolet",porsche_data[[#This Row],[Body]])),1,0)</f>
        <v>0</v>
      </c>
      <c r="L4053" t="s">
        <v>44</v>
      </c>
      <c r="M4053">
        <v>996</v>
      </c>
      <c r="N4053" t="s">
        <v>2426</v>
      </c>
      <c r="O4053" s="3">
        <f>1*(LEFT(porsche_data[[#This Row],[Mileage0]],FIND(" ",porsche_data[[#This Row],[Mileage0]])-1))</f>
        <v>32000</v>
      </c>
      <c r="P4053" t="s">
        <v>289</v>
      </c>
      <c r="Q4053">
        <v>320</v>
      </c>
      <c r="R4053" t="s">
        <v>19</v>
      </c>
      <c r="S4053">
        <f>1*(LEFT(porsche_data[[#This Row],[Cylinder Capacity]],FIND(" ",porsche_data[[#This Row],[Cylinder Capacity]])-1))</f>
        <v>3.6</v>
      </c>
      <c r="T4053" t="s">
        <v>20</v>
      </c>
      <c r="U4053" t="s">
        <v>21</v>
      </c>
      <c r="V4053">
        <f>IF(porsche_data[[#This Row],[Transmission]]="Automatic",1,0)</f>
        <v>0</v>
      </c>
      <c r="W4053">
        <f>IF(porsche_data[[#This Row],[Transmission]]="PDK",1,0)</f>
        <v>0</v>
      </c>
      <c r="X4053" t="s">
        <v>46</v>
      </c>
      <c r="Y4053">
        <f>IF(porsche_data[[#This Row],[Drive]]="Rear drive",0,1)</f>
        <v>1</v>
      </c>
      <c r="Z4053" t="s">
        <v>23</v>
      </c>
      <c r="AA4053" t="s">
        <v>24</v>
      </c>
      <c r="AB4053">
        <f>IF(OR(porsche_data[[#This Row],[Interior Color]]="Black",porsche_data[[#This Row],[Interior Color]]="Beige",porsche_data[[#This Row],[Interior Color]]="Brown",porsche_data[[#This Row],[Interior Color]]="Grey"),0,1)</f>
        <v>0</v>
      </c>
      <c r="AC4053" t="s">
        <v>99</v>
      </c>
      <c r="AD40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54" spans="1:30" hidden="1" x14ac:dyDescent="0.2">
      <c r="A4054" t="s">
        <v>25</v>
      </c>
      <c r="C4054" t="e">
        <f>ABS((porsche_data[[#This Row],[Price]]-#REF!)/#REF!)</f>
        <v>#REF!</v>
      </c>
      <c r="D4054" t="s">
        <v>128</v>
      </c>
      <c r="E4054" t="s">
        <v>205</v>
      </c>
      <c r="F4054">
        <f>IF(OR(ISNUMBER(SEARCH(" 4S",porsche_data[[#This Row],[Model]])), ISNUMBER(SEARCH(" S",porsche_data[[#This Row],[Model]]))),1,0)</f>
        <v>1</v>
      </c>
      <c r="G4054">
        <f>IF(ISNUMBER(SEARCH("Turbo",porsche_data[[#This Row],[Model]])),1,0)</f>
        <v>0</v>
      </c>
      <c r="H4054">
        <f>IF(ISNUMBER(SEARCH("GT",porsche_data[[#This Row],[Model]])),1,0)</f>
        <v>0</v>
      </c>
      <c r="I4054">
        <f>IF(ISNUMBER(SEARCH("RS",porsche_data[[#This Row],[Model]])),1,0)</f>
        <v>0</v>
      </c>
      <c r="J4054">
        <f>IF(ISNUMBER(SEARCH("Targa",porsche_data[[#This Row],[Body]])),1,0)</f>
        <v>0</v>
      </c>
      <c r="K4054">
        <f>IF(ISNUMBER(SEARCH("Cabriolet",porsche_data[[#This Row],[Body]])),1,0)</f>
        <v>0</v>
      </c>
      <c r="L4054" t="s">
        <v>44</v>
      </c>
      <c r="N4054" t="s">
        <v>4990</v>
      </c>
      <c r="O4054" t="str">
        <f>IF(ISNUMBER(SEARCH("km",porsche_data[[#This Row],[Mileage0]])),porsche_data[[#This Row],[Mileage0]],"")</f>
        <v/>
      </c>
      <c r="P4054" t="s">
        <v>207</v>
      </c>
      <c r="R4054" t="s">
        <v>88</v>
      </c>
      <c r="T4054" t="s">
        <v>232</v>
      </c>
      <c r="U4054" t="s">
        <v>31</v>
      </c>
      <c r="V4054">
        <f>IF(porsche_data[[#This Row],[Transmission]]="Automatic",1,0)</f>
        <v>0</v>
      </c>
      <c r="W4054">
        <f>IF(porsche_data[[#This Row],[Transmission]]="PDK",1,0)</f>
        <v>1</v>
      </c>
      <c r="X4054" t="s">
        <v>22</v>
      </c>
      <c r="Y4054">
        <f>IF(porsche_data[[#This Row],[Drive]]="Rear drive",0,1)</f>
        <v>0</v>
      </c>
      <c r="Z4054" t="s">
        <v>23</v>
      </c>
      <c r="AA4054" t="s">
        <v>24</v>
      </c>
      <c r="AB4054">
        <f>IF(OR(porsche_data[[#This Row],[Interior Color]]="Black",porsche_data[[#This Row],[Interior Color]]="Beige",porsche_data[[#This Row],[Interior Color]]="Brown",porsche_data[[#This Row],[Interior Color]]="Grey"),0,1)</f>
        <v>0</v>
      </c>
      <c r="AC4054" t="s">
        <v>32</v>
      </c>
      <c r="AD40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55" spans="1:30" hidden="1" x14ac:dyDescent="0.2">
      <c r="A4055" t="s">
        <v>25</v>
      </c>
      <c r="C4055" t="e">
        <f>ABS((porsche_data[[#This Row],[Price]]-#REF!)/#REF!)</f>
        <v>#REF!</v>
      </c>
      <c r="D4055" t="s">
        <v>63</v>
      </c>
      <c r="E4055" t="s">
        <v>254</v>
      </c>
      <c r="F4055">
        <f>IF(OR(ISNUMBER(SEARCH(" 4S",porsche_data[[#This Row],[Model]])), ISNUMBER(SEARCH(" S",porsche_data[[#This Row],[Model]]))),1,0)</f>
        <v>1</v>
      </c>
      <c r="G4055">
        <f>IF(ISNUMBER(SEARCH("Turbo",porsche_data[[#This Row],[Model]])),1,0)</f>
        <v>1</v>
      </c>
      <c r="H4055">
        <f>IF(ISNUMBER(SEARCH("GT",porsche_data[[#This Row],[Model]])),1,0)</f>
        <v>0</v>
      </c>
      <c r="I4055">
        <f>IF(ISNUMBER(SEARCH("RS",porsche_data[[#This Row],[Model]])),1,0)</f>
        <v>0</v>
      </c>
      <c r="J4055">
        <f>IF(ISNUMBER(SEARCH("Targa",porsche_data[[#This Row],[Body]])),1,0)</f>
        <v>0</v>
      </c>
      <c r="K4055">
        <f>IF(ISNUMBER(SEARCH("Cabriolet",porsche_data[[#This Row],[Body]])),1,0)</f>
        <v>0</v>
      </c>
      <c r="L4055" t="s">
        <v>44</v>
      </c>
      <c r="N4055" t="s">
        <v>2929</v>
      </c>
      <c r="O4055" t="str">
        <f>IF(ISNUMBER(SEARCH("km",porsche_data[[#This Row],[Mileage0]])),porsche_data[[#This Row],[Mileage0]],"")</f>
        <v/>
      </c>
      <c r="P4055" t="s">
        <v>256</v>
      </c>
      <c r="R4055" t="s">
        <v>88</v>
      </c>
      <c r="T4055" t="s">
        <v>232</v>
      </c>
      <c r="U4055" t="s">
        <v>31</v>
      </c>
      <c r="V4055">
        <f>IF(porsche_data[[#This Row],[Transmission]]="Automatic",1,0)</f>
        <v>0</v>
      </c>
      <c r="W4055">
        <f>IF(porsche_data[[#This Row],[Transmission]]="PDK",1,0)</f>
        <v>1</v>
      </c>
      <c r="X4055" t="s">
        <v>46</v>
      </c>
      <c r="Y4055">
        <f>IF(porsche_data[[#This Row],[Drive]]="Rear drive",0,1)</f>
        <v>1</v>
      </c>
      <c r="Z4055" t="s">
        <v>23</v>
      </c>
      <c r="AA4055" t="s">
        <v>24</v>
      </c>
      <c r="AB4055">
        <f>IF(OR(porsche_data[[#This Row],[Interior Color]]="Black",porsche_data[[#This Row],[Interior Color]]="Beige",porsche_data[[#This Row],[Interior Color]]="Brown",porsche_data[[#This Row],[Interior Color]]="Grey"),0,1)</f>
        <v>0</v>
      </c>
      <c r="AC4055" t="s">
        <v>99</v>
      </c>
      <c r="AD40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56" spans="1:30" hidden="1" x14ac:dyDescent="0.2">
      <c r="A4056" t="s">
        <v>25</v>
      </c>
      <c r="C4056" t="e">
        <f>ABS((porsche_data[[#This Row],[Price]]-#REF!)/#REF!)</f>
        <v>#REF!</v>
      </c>
      <c r="D4056" t="s">
        <v>63</v>
      </c>
      <c r="E4056" t="s">
        <v>102</v>
      </c>
      <c r="F4056">
        <f>IF(OR(ISNUMBER(SEARCH(" 4S",porsche_data[[#This Row],[Model]])), ISNUMBER(SEARCH(" S",porsche_data[[#This Row],[Model]]))),1,0)</f>
        <v>0</v>
      </c>
      <c r="G4056">
        <f>IF(ISNUMBER(SEARCH("Turbo",porsche_data[[#This Row],[Model]])),1,0)</f>
        <v>0</v>
      </c>
      <c r="H4056">
        <f>IF(ISNUMBER(SEARCH("GT",porsche_data[[#This Row],[Model]])),1,0)</f>
        <v>0</v>
      </c>
      <c r="I4056">
        <f>IF(ISNUMBER(SEARCH("RS",porsche_data[[#This Row],[Model]])),1,0)</f>
        <v>0</v>
      </c>
      <c r="J4056">
        <f>IF(ISNUMBER(SEARCH("Targa",porsche_data[[#This Row],[Body]])),1,0)</f>
        <v>1</v>
      </c>
      <c r="K4056">
        <f>IF(ISNUMBER(SEARCH("Cabriolet",porsche_data[[#This Row],[Body]])),1,0)</f>
        <v>0</v>
      </c>
      <c r="L4056" t="s">
        <v>36</v>
      </c>
      <c r="N4056" t="s">
        <v>25</v>
      </c>
      <c r="O4056" t="str">
        <f>IF(ISNUMBER(SEARCH("km",porsche_data[[#This Row],[Mileage0]])),porsche_data[[#This Row],[Mileage0]],"")</f>
        <v/>
      </c>
      <c r="P4056" t="s">
        <v>25</v>
      </c>
      <c r="R4056" t="s">
        <v>670</v>
      </c>
      <c r="T4056" t="s">
        <v>20</v>
      </c>
      <c r="U4056" t="s">
        <v>21</v>
      </c>
      <c r="V4056">
        <f>IF(porsche_data[[#This Row],[Transmission]]="Automatic",1,0)</f>
        <v>0</v>
      </c>
      <c r="W4056">
        <f>IF(porsche_data[[#This Row],[Transmission]]="PDK",1,0)</f>
        <v>0</v>
      </c>
      <c r="X4056" t="s">
        <v>22</v>
      </c>
      <c r="Y4056">
        <f>IF(porsche_data[[#This Row],[Drive]]="Rear drive",0,1)</f>
        <v>0</v>
      </c>
      <c r="Z4056" t="s">
        <v>23</v>
      </c>
      <c r="AA4056" t="s">
        <v>68</v>
      </c>
      <c r="AB4056">
        <f>IF(OR(porsche_data[[#This Row],[Interior Color]]="Black",porsche_data[[#This Row],[Interior Color]]="Beige",porsche_data[[#This Row],[Interior Color]]="Brown",porsche_data[[#This Row],[Interior Color]]="Grey"),0,1)</f>
        <v>0</v>
      </c>
      <c r="AC4056" t="s">
        <v>47</v>
      </c>
      <c r="AD40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57" spans="1:30" hidden="1" x14ac:dyDescent="0.2">
      <c r="A4057" t="s">
        <v>25</v>
      </c>
      <c r="C4057" t="e">
        <f>ABS((porsche_data[[#This Row],[Price]]-#REF!)/#REF!)</f>
        <v>#REF!</v>
      </c>
      <c r="D4057" t="s">
        <v>25</v>
      </c>
      <c r="E4057" t="s">
        <v>25</v>
      </c>
      <c r="F4057">
        <f>IF(OR(ISNUMBER(SEARCH(" 4S",porsche_data[[#This Row],[Model]])), ISNUMBER(SEARCH(" S",porsche_data[[#This Row],[Model]]))),1,0)</f>
        <v>0</v>
      </c>
      <c r="G4057">
        <f>IF(ISNUMBER(SEARCH("Turbo",porsche_data[[#This Row],[Model]])),1,0)</f>
        <v>0</v>
      </c>
      <c r="H4057">
        <f>IF(ISNUMBER(SEARCH("GT",porsche_data[[#This Row],[Model]])),1,0)</f>
        <v>0</v>
      </c>
      <c r="I4057">
        <f>IF(ISNUMBER(SEARCH("RS",porsche_data[[#This Row],[Model]])),1,0)</f>
        <v>0</v>
      </c>
      <c r="J4057">
        <f>IF(ISNUMBER(SEARCH("Targa",porsche_data[[#This Row],[Body]])),1,0)</f>
        <v>0</v>
      </c>
      <c r="K4057">
        <f>IF(ISNUMBER(SEARCH("Cabriolet",porsche_data[[#This Row],[Body]])),1,0)</f>
        <v>0</v>
      </c>
      <c r="L4057" t="s">
        <v>25</v>
      </c>
      <c r="N4057" t="s">
        <v>25</v>
      </c>
      <c r="O4057" t="str">
        <f>IF(ISNUMBER(SEARCH("km",porsche_data[[#This Row],[Mileage0]])),porsche_data[[#This Row],[Mileage0]],"")</f>
        <v/>
      </c>
      <c r="P4057" t="s">
        <v>25</v>
      </c>
      <c r="R4057" t="s">
        <v>25</v>
      </c>
      <c r="T4057" t="s">
        <v>25</v>
      </c>
      <c r="U4057" t="s">
        <v>25</v>
      </c>
      <c r="V4057">
        <f>IF(porsche_data[[#This Row],[Transmission]]="Automatic",1,0)</f>
        <v>0</v>
      </c>
      <c r="W4057">
        <f>IF(porsche_data[[#This Row],[Transmission]]="PDK",1,0)</f>
        <v>0</v>
      </c>
      <c r="X4057" t="s">
        <v>25</v>
      </c>
      <c r="Y4057">
        <f>IF(porsche_data[[#This Row],[Drive]]="Rear drive",0,1)</f>
        <v>1</v>
      </c>
      <c r="Z4057" t="s">
        <v>25</v>
      </c>
      <c r="AA4057" t="s">
        <v>25</v>
      </c>
      <c r="AB4057">
        <f>IF(OR(porsche_data[[#This Row],[Interior Color]]="Black",porsche_data[[#This Row],[Interior Color]]="Beige",porsche_data[[#This Row],[Interior Color]]="Brown",porsche_data[[#This Row],[Interior Color]]="Grey"),0,1)</f>
        <v>1</v>
      </c>
      <c r="AC4057" t="s">
        <v>25</v>
      </c>
      <c r="AD40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58" spans="1:30" hidden="1" x14ac:dyDescent="0.2">
      <c r="A4058" t="s">
        <v>1489</v>
      </c>
      <c r="C4058" t="e">
        <f>ABS((porsche_data[[#This Row],[Price]]-#REF!)/#REF!)</f>
        <v>#REF!</v>
      </c>
      <c r="D4058" t="s">
        <v>34</v>
      </c>
      <c r="E4058" t="s">
        <v>517</v>
      </c>
      <c r="F4058">
        <f>IF(OR(ISNUMBER(SEARCH(" 4S",porsche_data[[#This Row],[Model]])), ISNUMBER(SEARCH(" S",porsche_data[[#This Row],[Model]]))),1,0)</f>
        <v>0</v>
      </c>
      <c r="G4058">
        <f>IF(ISNUMBER(SEARCH("Turbo",porsche_data[[#This Row],[Model]])),1,0)</f>
        <v>0</v>
      </c>
      <c r="H4058">
        <f>IF(ISNUMBER(SEARCH("GT",porsche_data[[#This Row],[Model]])),1,0)</f>
        <v>0</v>
      </c>
      <c r="I4058">
        <f>IF(ISNUMBER(SEARCH("RS",porsche_data[[#This Row],[Model]])),1,0)</f>
        <v>0</v>
      </c>
      <c r="J4058">
        <f>IF(ISNUMBER(SEARCH("Targa",porsche_data[[#This Row],[Body]])),1,0)</f>
        <v>0</v>
      </c>
      <c r="K4058">
        <f>IF(ISNUMBER(SEARCH("Cabriolet",porsche_data[[#This Row],[Body]])),1,0)</f>
        <v>0</v>
      </c>
      <c r="L4058" t="s">
        <v>44</v>
      </c>
      <c r="N4058" t="s">
        <v>805</v>
      </c>
      <c r="O4058" t="str">
        <f>IF(ISNUMBER(SEARCH("km",porsche_data[[#This Row],[Mileage0]])),porsche_data[[#This Row],[Mileage0]],"")</f>
        <v>500 km</v>
      </c>
      <c r="P4058" t="s">
        <v>519</v>
      </c>
      <c r="R4058" t="s">
        <v>39</v>
      </c>
      <c r="T4058" t="s">
        <v>20</v>
      </c>
      <c r="U4058" t="s">
        <v>21</v>
      </c>
      <c r="V4058">
        <f>IF(porsche_data[[#This Row],[Transmission]]="Automatic",1,0)</f>
        <v>0</v>
      </c>
      <c r="W4058">
        <f>IF(porsche_data[[#This Row],[Transmission]]="PDK",1,0)</f>
        <v>0</v>
      </c>
      <c r="X4058" t="s">
        <v>22</v>
      </c>
      <c r="Y4058">
        <f>IF(porsche_data[[#This Row],[Drive]]="Rear drive",0,1)</f>
        <v>0</v>
      </c>
      <c r="Z4058" t="s">
        <v>23</v>
      </c>
      <c r="AA4058" t="s">
        <v>24</v>
      </c>
      <c r="AB4058">
        <f>IF(OR(porsche_data[[#This Row],[Interior Color]]="Black",porsche_data[[#This Row],[Interior Color]]="Beige",porsche_data[[#This Row],[Interior Color]]="Brown",porsche_data[[#This Row],[Interior Color]]="Grey"),0,1)</f>
        <v>0</v>
      </c>
      <c r="AC4058" t="s">
        <v>308</v>
      </c>
      <c r="AD40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59" spans="1:30" hidden="1" x14ac:dyDescent="0.2">
      <c r="A4059" t="s">
        <v>4991</v>
      </c>
      <c r="C4059" t="e">
        <f>ABS((porsche_data[[#This Row],[Price]]-#REF!)/#REF!)</f>
        <v>#REF!</v>
      </c>
      <c r="D4059" t="s">
        <v>93</v>
      </c>
      <c r="E4059" t="s">
        <v>200</v>
      </c>
      <c r="F4059">
        <f>IF(OR(ISNUMBER(SEARCH(" 4S",porsche_data[[#This Row],[Model]])), ISNUMBER(SEARCH(" S",porsche_data[[#This Row],[Model]]))),1,0)</f>
        <v>0</v>
      </c>
      <c r="G4059">
        <f>IF(ISNUMBER(SEARCH("Turbo",porsche_data[[#This Row],[Model]])),1,0)</f>
        <v>0</v>
      </c>
      <c r="H4059">
        <f>IF(ISNUMBER(SEARCH("GT",porsche_data[[#This Row],[Model]])),1,0)</f>
        <v>0</v>
      </c>
      <c r="I4059">
        <f>IF(ISNUMBER(SEARCH("RS",porsche_data[[#This Row],[Model]])),1,0)</f>
        <v>0</v>
      </c>
      <c r="J4059">
        <f>IF(ISNUMBER(SEARCH("Targa",porsche_data[[#This Row],[Body]])),1,0)</f>
        <v>0</v>
      </c>
      <c r="K4059">
        <f>IF(ISNUMBER(SEARCH("Cabriolet",porsche_data[[#This Row],[Body]])),1,0)</f>
        <v>1</v>
      </c>
      <c r="L4059" t="s">
        <v>16</v>
      </c>
      <c r="N4059" t="s">
        <v>4992</v>
      </c>
      <c r="O4059" t="str">
        <f>IF(ISNUMBER(SEARCH("km",porsche_data[[#This Row],[Mileage0]])),porsche_data[[#This Row],[Mileage0]],"")</f>
        <v>34055 km</v>
      </c>
      <c r="P4059" t="s">
        <v>202</v>
      </c>
      <c r="R4059" t="s">
        <v>122</v>
      </c>
      <c r="T4059" t="s">
        <v>20</v>
      </c>
      <c r="U4059" t="s">
        <v>21</v>
      </c>
      <c r="V4059">
        <f>IF(porsche_data[[#This Row],[Transmission]]="Automatic",1,0)</f>
        <v>0</v>
      </c>
      <c r="W4059">
        <f>IF(porsche_data[[#This Row],[Transmission]]="PDK",1,0)</f>
        <v>0</v>
      </c>
      <c r="X4059" t="s">
        <v>22</v>
      </c>
      <c r="Y4059">
        <f>IF(porsche_data[[#This Row],[Drive]]="Rear drive",0,1)</f>
        <v>0</v>
      </c>
      <c r="Z4059" t="s">
        <v>23</v>
      </c>
      <c r="AA4059" t="s">
        <v>24</v>
      </c>
      <c r="AB4059">
        <f>IF(OR(porsche_data[[#This Row],[Interior Color]]="Black",porsche_data[[#This Row],[Interior Color]]="Beige",porsche_data[[#This Row],[Interior Color]]="Brown",porsche_data[[#This Row],[Interior Color]]="Grey"),0,1)</f>
        <v>0</v>
      </c>
      <c r="AC4059" t="s">
        <v>116</v>
      </c>
      <c r="AD40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60" spans="1:30" hidden="1" x14ac:dyDescent="0.2">
      <c r="A4060" t="s">
        <v>25</v>
      </c>
      <c r="C4060" t="e">
        <f>ABS((porsche_data[[#This Row],[Price]]-#REF!)/#REF!)</f>
        <v>#REF!</v>
      </c>
      <c r="D4060" t="s">
        <v>70</v>
      </c>
      <c r="E4060" t="s">
        <v>76</v>
      </c>
      <c r="F4060">
        <f>IF(OR(ISNUMBER(SEARCH(" 4S",porsche_data[[#This Row],[Model]])), ISNUMBER(SEARCH(" S",porsche_data[[#This Row],[Model]]))),1,0)</f>
        <v>1</v>
      </c>
      <c r="G4060">
        <f>IF(ISNUMBER(SEARCH("Turbo",porsche_data[[#This Row],[Model]])),1,0)</f>
        <v>0</v>
      </c>
      <c r="H4060">
        <f>IF(ISNUMBER(SEARCH("GT",porsche_data[[#This Row],[Model]])),1,0)</f>
        <v>0</v>
      </c>
      <c r="I4060">
        <f>IF(ISNUMBER(SEARCH("RS",porsche_data[[#This Row],[Model]])),1,0)</f>
        <v>0</v>
      </c>
      <c r="J4060">
        <f>IF(ISNUMBER(SEARCH("Targa",porsche_data[[#This Row],[Body]])),1,0)</f>
        <v>1</v>
      </c>
      <c r="K4060">
        <f>IF(ISNUMBER(SEARCH("Cabriolet",porsche_data[[#This Row],[Body]])),1,0)</f>
        <v>0</v>
      </c>
      <c r="L4060" t="s">
        <v>36</v>
      </c>
      <c r="N4060" t="s">
        <v>4993</v>
      </c>
      <c r="O4060" t="str">
        <f>IF(ISNUMBER(SEARCH("km",porsche_data[[#This Row],[Mileage0]])),porsche_data[[#This Row],[Mileage0]],"")</f>
        <v/>
      </c>
      <c r="P4060" t="s">
        <v>73</v>
      </c>
      <c r="R4060" t="s">
        <v>78</v>
      </c>
      <c r="T4060" t="s">
        <v>20</v>
      </c>
      <c r="U4060" t="s">
        <v>31</v>
      </c>
      <c r="V4060">
        <f>IF(porsche_data[[#This Row],[Transmission]]="Automatic",1,0)</f>
        <v>0</v>
      </c>
      <c r="W4060">
        <f>IF(porsche_data[[#This Row],[Transmission]]="PDK",1,0)</f>
        <v>1</v>
      </c>
      <c r="X4060" t="s">
        <v>46</v>
      </c>
      <c r="Y4060">
        <f>IF(porsche_data[[#This Row],[Drive]]="Rear drive",0,1)</f>
        <v>1</v>
      </c>
      <c r="Z4060" t="s">
        <v>23</v>
      </c>
      <c r="AA4060" t="s">
        <v>24</v>
      </c>
      <c r="AB4060">
        <f>IF(OR(porsche_data[[#This Row],[Interior Color]]="Black",porsche_data[[#This Row],[Interior Color]]="Beige",porsche_data[[#This Row],[Interior Color]]="Brown",porsche_data[[#This Row],[Interior Color]]="Grey"),0,1)</f>
        <v>0</v>
      </c>
      <c r="AC4060" t="s">
        <v>54</v>
      </c>
      <c r="AD40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61" spans="1:30" hidden="1" x14ac:dyDescent="0.2">
      <c r="A4061" t="s">
        <v>25</v>
      </c>
      <c r="C4061" t="e">
        <f>ABS((porsche_data[[#This Row],[Price]]-#REF!)/#REF!)</f>
        <v>#REF!</v>
      </c>
      <c r="D4061" t="s">
        <v>930</v>
      </c>
      <c r="E4061" t="s">
        <v>729</v>
      </c>
      <c r="F4061">
        <f>IF(OR(ISNUMBER(SEARCH(" 4S",porsche_data[[#This Row],[Model]])), ISNUMBER(SEARCH(" S",porsche_data[[#This Row],[Model]]))),1,0)</f>
        <v>0</v>
      </c>
      <c r="G4061">
        <f>IF(ISNUMBER(SEARCH("Turbo",porsche_data[[#This Row],[Model]])),1,0)</f>
        <v>0</v>
      </c>
      <c r="H4061">
        <f>IF(ISNUMBER(SEARCH("GT",porsche_data[[#This Row],[Model]])),1,0)</f>
        <v>0</v>
      </c>
      <c r="I4061">
        <f>IF(ISNUMBER(SEARCH("RS",porsche_data[[#This Row],[Model]])),1,0)</f>
        <v>0</v>
      </c>
      <c r="J4061">
        <f>IF(ISNUMBER(SEARCH("Targa",porsche_data[[#This Row],[Body]])),1,0)</f>
        <v>0</v>
      </c>
      <c r="K4061">
        <f>IF(ISNUMBER(SEARCH("Cabriolet",porsche_data[[#This Row],[Body]])),1,0)</f>
        <v>0</v>
      </c>
      <c r="L4061" t="s">
        <v>44</v>
      </c>
      <c r="N4061" t="s">
        <v>2130</v>
      </c>
      <c r="O4061" t="str">
        <f>IF(ISNUMBER(SEARCH("km",porsche_data[[#This Row],[Mileage0]])),porsche_data[[#This Row],[Mileage0]],"")</f>
        <v/>
      </c>
      <c r="P4061" t="s">
        <v>1011</v>
      </c>
      <c r="R4061" t="s">
        <v>569</v>
      </c>
      <c r="T4061" t="s">
        <v>20</v>
      </c>
      <c r="U4061" t="s">
        <v>21</v>
      </c>
      <c r="V4061">
        <f>IF(porsche_data[[#This Row],[Transmission]]="Automatic",1,0)</f>
        <v>0</v>
      </c>
      <c r="W4061">
        <f>IF(porsche_data[[#This Row],[Transmission]]="PDK",1,0)</f>
        <v>0</v>
      </c>
      <c r="X4061" t="s">
        <v>22</v>
      </c>
      <c r="Y4061">
        <f>IF(porsche_data[[#This Row],[Drive]]="Rear drive",0,1)</f>
        <v>0</v>
      </c>
      <c r="Z4061" t="s">
        <v>23</v>
      </c>
      <c r="AA4061" t="s">
        <v>24</v>
      </c>
      <c r="AB4061">
        <f>IF(OR(porsche_data[[#This Row],[Interior Color]]="Black",porsche_data[[#This Row],[Interior Color]]="Beige",porsche_data[[#This Row],[Interior Color]]="Brown",porsche_data[[#This Row],[Interior Color]]="Grey"),0,1)</f>
        <v>0</v>
      </c>
      <c r="AC4061" t="s">
        <v>116</v>
      </c>
      <c r="AD40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62" spans="1:30" hidden="1" x14ac:dyDescent="0.2">
      <c r="A4062" t="s">
        <v>25</v>
      </c>
      <c r="C4062" t="e">
        <f>ABS((porsche_data[[#This Row],[Price]]-#REF!)/#REF!)</f>
        <v>#REF!</v>
      </c>
      <c r="D4062" t="s">
        <v>106</v>
      </c>
      <c r="E4062" t="s">
        <v>254</v>
      </c>
      <c r="F4062">
        <f>IF(OR(ISNUMBER(SEARCH(" 4S",porsche_data[[#This Row],[Model]])), ISNUMBER(SEARCH(" S",porsche_data[[#This Row],[Model]]))),1,0)</f>
        <v>1</v>
      </c>
      <c r="G4062">
        <f>IF(ISNUMBER(SEARCH("Turbo",porsche_data[[#This Row],[Model]])),1,0)</f>
        <v>1</v>
      </c>
      <c r="H4062">
        <f>IF(ISNUMBER(SEARCH("GT",porsche_data[[#This Row],[Model]])),1,0)</f>
        <v>0</v>
      </c>
      <c r="I4062">
        <f>IF(ISNUMBER(SEARCH("RS",porsche_data[[#This Row],[Model]])),1,0)</f>
        <v>0</v>
      </c>
      <c r="J4062">
        <f>IF(ISNUMBER(SEARCH("Targa",porsche_data[[#This Row],[Body]])),1,0)</f>
        <v>0</v>
      </c>
      <c r="K4062">
        <f>IF(ISNUMBER(SEARCH("Cabriolet",porsche_data[[#This Row],[Body]])),1,0)</f>
        <v>0</v>
      </c>
      <c r="L4062" t="s">
        <v>44</v>
      </c>
      <c r="N4062" t="s">
        <v>4994</v>
      </c>
      <c r="O4062" t="str">
        <f>IF(ISNUMBER(SEARCH("km",porsche_data[[#This Row],[Mileage0]])),porsche_data[[#This Row],[Mileage0]],"")</f>
        <v/>
      </c>
      <c r="P4062" t="s">
        <v>256</v>
      </c>
      <c r="R4062" t="s">
        <v>88</v>
      </c>
      <c r="T4062" t="s">
        <v>20</v>
      </c>
      <c r="U4062" t="s">
        <v>31</v>
      </c>
      <c r="V4062">
        <f>IF(porsche_data[[#This Row],[Transmission]]="Automatic",1,0)</f>
        <v>0</v>
      </c>
      <c r="W4062">
        <f>IF(porsche_data[[#This Row],[Transmission]]="PDK",1,0)</f>
        <v>1</v>
      </c>
      <c r="X4062" t="s">
        <v>22</v>
      </c>
      <c r="Y4062">
        <f>IF(porsche_data[[#This Row],[Drive]]="Rear drive",0,1)</f>
        <v>0</v>
      </c>
      <c r="Z4062" t="s">
        <v>23</v>
      </c>
      <c r="AA4062" t="s">
        <v>61</v>
      </c>
      <c r="AB4062">
        <f>IF(OR(porsche_data[[#This Row],[Interior Color]]="Black",porsche_data[[#This Row],[Interior Color]]="Beige",porsche_data[[#This Row],[Interior Color]]="Brown",porsche_data[[#This Row],[Interior Color]]="Grey"),0,1)</f>
        <v>1</v>
      </c>
      <c r="AC4062" t="s">
        <v>32</v>
      </c>
      <c r="AD40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63" spans="1:30" hidden="1" x14ac:dyDescent="0.2">
      <c r="A4063" t="s">
        <v>25</v>
      </c>
      <c r="C4063" t="e">
        <f>ABS((porsche_data[[#This Row],[Price]]-#REF!)/#REF!)</f>
        <v>#REF!</v>
      </c>
      <c r="D4063" t="s">
        <v>25</v>
      </c>
      <c r="E4063" t="s">
        <v>25</v>
      </c>
      <c r="F4063">
        <f>IF(OR(ISNUMBER(SEARCH(" 4S",porsche_data[[#This Row],[Model]])), ISNUMBER(SEARCH(" S",porsche_data[[#This Row],[Model]]))),1,0)</f>
        <v>0</v>
      </c>
      <c r="G4063">
        <f>IF(ISNUMBER(SEARCH("Turbo",porsche_data[[#This Row],[Model]])),1,0)</f>
        <v>0</v>
      </c>
      <c r="H4063">
        <f>IF(ISNUMBER(SEARCH("GT",porsche_data[[#This Row],[Model]])),1,0)</f>
        <v>0</v>
      </c>
      <c r="I4063">
        <f>IF(ISNUMBER(SEARCH("RS",porsche_data[[#This Row],[Model]])),1,0)</f>
        <v>0</v>
      </c>
      <c r="J4063">
        <f>IF(ISNUMBER(SEARCH("Targa",porsche_data[[#This Row],[Body]])),1,0)</f>
        <v>0</v>
      </c>
      <c r="K4063">
        <f>IF(ISNUMBER(SEARCH("Cabriolet",porsche_data[[#This Row],[Body]])),1,0)</f>
        <v>0</v>
      </c>
      <c r="L4063" t="s">
        <v>25</v>
      </c>
      <c r="N4063" t="s">
        <v>25</v>
      </c>
      <c r="O4063" t="str">
        <f>IF(ISNUMBER(SEARCH("km",porsche_data[[#This Row],[Mileage0]])),porsche_data[[#This Row],[Mileage0]],"")</f>
        <v/>
      </c>
      <c r="P4063" t="s">
        <v>25</v>
      </c>
      <c r="R4063" t="s">
        <v>25</v>
      </c>
      <c r="T4063" t="s">
        <v>25</v>
      </c>
      <c r="U4063" t="s">
        <v>25</v>
      </c>
      <c r="V4063">
        <f>IF(porsche_data[[#This Row],[Transmission]]="Automatic",1,0)</f>
        <v>0</v>
      </c>
      <c r="W4063">
        <f>IF(porsche_data[[#This Row],[Transmission]]="PDK",1,0)</f>
        <v>0</v>
      </c>
      <c r="X4063" t="s">
        <v>25</v>
      </c>
      <c r="Y4063">
        <f>IF(porsche_data[[#This Row],[Drive]]="Rear drive",0,1)</f>
        <v>1</v>
      </c>
      <c r="Z4063" t="s">
        <v>25</v>
      </c>
      <c r="AA4063" t="s">
        <v>25</v>
      </c>
      <c r="AB4063">
        <f>IF(OR(porsche_data[[#This Row],[Interior Color]]="Black",porsche_data[[#This Row],[Interior Color]]="Beige",porsche_data[[#This Row],[Interior Color]]="Brown",porsche_data[[#This Row],[Interior Color]]="Grey"),0,1)</f>
        <v>1</v>
      </c>
      <c r="AC4063" t="s">
        <v>25</v>
      </c>
      <c r="AD40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64" spans="1:30" hidden="1" x14ac:dyDescent="0.2">
      <c r="A4064" t="s">
        <v>1257</v>
      </c>
      <c r="C4064" t="e">
        <f>ABS((porsche_data[[#This Row],[Price]]-#REF!)/#REF!)</f>
        <v>#REF!</v>
      </c>
      <c r="D4064" t="s">
        <v>303</v>
      </c>
      <c r="E4064" t="s">
        <v>891</v>
      </c>
      <c r="F4064">
        <f>IF(OR(ISNUMBER(SEARCH(" 4S",porsche_data[[#This Row],[Model]])), ISNUMBER(SEARCH(" S",porsche_data[[#This Row],[Model]]))),1,0)</f>
        <v>0</v>
      </c>
      <c r="G4064">
        <f>IF(ISNUMBER(SEARCH("Turbo",porsche_data[[#This Row],[Model]])),1,0)</f>
        <v>1</v>
      </c>
      <c r="H4064">
        <f>IF(ISNUMBER(SEARCH("GT",porsche_data[[#This Row],[Model]])),1,0)</f>
        <v>0</v>
      </c>
      <c r="I4064">
        <f>IF(ISNUMBER(SEARCH("RS",porsche_data[[#This Row],[Model]])),1,0)</f>
        <v>0</v>
      </c>
      <c r="J4064">
        <f>IF(ISNUMBER(SEARCH("Targa",porsche_data[[#This Row],[Body]])),1,0)</f>
        <v>0</v>
      </c>
      <c r="K4064">
        <f>IF(ISNUMBER(SEARCH("Cabriolet",porsche_data[[#This Row],[Body]])),1,0)</f>
        <v>1</v>
      </c>
      <c r="L4064" t="s">
        <v>16</v>
      </c>
      <c r="N4064" t="s">
        <v>4995</v>
      </c>
      <c r="O4064" t="str">
        <f>IF(ISNUMBER(SEARCH("km",porsche_data[[#This Row],[Mileage0]])),porsche_data[[#This Row],[Mileage0]],"")</f>
        <v/>
      </c>
      <c r="P4064" t="s">
        <v>178</v>
      </c>
      <c r="R4064" t="s">
        <v>19</v>
      </c>
      <c r="T4064" t="s">
        <v>20</v>
      </c>
      <c r="U4064" t="s">
        <v>31</v>
      </c>
      <c r="V4064">
        <f>IF(porsche_data[[#This Row],[Transmission]]="Automatic",1,0)</f>
        <v>0</v>
      </c>
      <c r="W4064">
        <f>IF(porsche_data[[#This Row],[Transmission]]="PDK",1,0)</f>
        <v>1</v>
      </c>
      <c r="X4064" t="s">
        <v>46</v>
      </c>
      <c r="Y4064">
        <f>IF(porsche_data[[#This Row],[Drive]]="Rear drive",0,1)</f>
        <v>1</v>
      </c>
      <c r="Z4064" t="s">
        <v>23</v>
      </c>
      <c r="AA4064" t="s">
        <v>24</v>
      </c>
      <c r="AB4064">
        <f>IF(OR(porsche_data[[#This Row],[Interior Color]]="Black",porsche_data[[#This Row],[Interior Color]]="Beige",porsche_data[[#This Row],[Interior Color]]="Brown",porsche_data[[#This Row],[Interior Color]]="Grey"),0,1)</f>
        <v>0</v>
      </c>
      <c r="AC4064" t="s">
        <v>24</v>
      </c>
      <c r="AD40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65" spans="1:30" x14ac:dyDescent="0.2">
      <c r="A4065" t="s">
        <v>2320</v>
      </c>
      <c r="B4065">
        <v>55911</v>
      </c>
      <c r="C4065">
        <f>ABS((porsche_data[[#This Row],[Price]]-AVERAGE(B3997:B8452))/_xlfn.STDEV.P(B3997:B8452))</f>
        <v>0.93499934047605149</v>
      </c>
      <c r="D4065" t="s">
        <v>482</v>
      </c>
      <c r="E4065" t="s">
        <v>478</v>
      </c>
      <c r="F4065">
        <f>IF(OR(ISNUMBER(SEARCH(" 4S",porsche_data[[#This Row],[Model]])), ISNUMBER(SEARCH(" S",porsche_data[[#This Row],[Model]]))),1,0)</f>
        <v>1</v>
      </c>
      <c r="G4065">
        <f>IF(ISNUMBER(SEARCH("Turbo",porsche_data[[#This Row],[Model]])),1,0)</f>
        <v>0</v>
      </c>
      <c r="H4065">
        <f>IF(ISNUMBER(SEARCH("GT",porsche_data[[#This Row],[Model]])),1,0)</f>
        <v>0</v>
      </c>
      <c r="I4065">
        <f>IF(ISNUMBER(SEARCH("RS",porsche_data[[#This Row],[Model]])),1,0)</f>
        <v>0</v>
      </c>
      <c r="J4065">
        <f>IF(ISNUMBER(SEARCH("Targa",porsche_data[[#This Row],[Body]])),1,0)</f>
        <v>0</v>
      </c>
      <c r="K4065">
        <f>IF(ISNUMBER(SEARCH("Cabriolet",porsche_data[[#This Row],[Body]])),1,0)</f>
        <v>1</v>
      </c>
      <c r="L4065" t="s">
        <v>16</v>
      </c>
      <c r="M4065">
        <v>996</v>
      </c>
      <c r="N4065" t="s">
        <v>1429</v>
      </c>
      <c r="O4065" s="3">
        <f>1*(LEFT(porsche_data[[#This Row],[Mileage0]],FIND(" ",porsche_data[[#This Row],[Mileage0]])-1))</f>
        <v>142000</v>
      </c>
      <c r="P4065" t="s">
        <v>289</v>
      </c>
      <c r="Q4065">
        <v>320</v>
      </c>
      <c r="R4065" t="s">
        <v>19</v>
      </c>
      <c r="S4065">
        <f>1*(LEFT(porsche_data[[#This Row],[Cylinder Capacity]],FIND(" ",porsche_data[[#This Row],[Cylinder Capacity]])-1))</f>
        <v>3.6</v>
      </c>
      <c r="T4065" t="s">
        <v>20</v>
      </c>
      <c r="U4065" t="s">
        <v>21</v>
      </c>
      <c r="V4065">
        <f>IF(porsche_data[[#This Row],[Transmission]]="Automatic",1,0)</f>
        <v>0</v>
      </c>
      <c r="W4065">
        <f>IF(porsche_data[[#This Row],[Transmission]]="PDK",1,0)</f>
        <v>0</v>
      </c>
      <c r="X4065" t="s">
        <v>46</v>
      </c>
      <c r="Y4065">
        <f>IF(porsche_data[[#This Row],[Drive]]="Rear drive",0,1)</f>
        <v>1</v>
      </c>
      <c r="Z4065" t="s">
        <v>23</v>
      </c>
      <c r="AA4065" t="s">
        <v>24</v>
      </c>
      <c r="AB4065">
        <f>IF(OR(porsche_data[[#This Row],[Interior Color]]="Black",porsche_data[[#This Row],[Interior Color]]="Beige",porsche_data[[#This Row],[Interior Color]]="Brown",porsche_data[[#This Row],[Interior Color]]="Grey"),0,1)</f>
        <v>0</v>
      </c>
      <c r="AC4065" t="s">
        <v>61</v>
      </c>
      <c r="AD40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66" spans="1:30" hidden="1" x14ac:dyDescent="0.2">
      <c r="A4066" t="s">
        <v>1341</v>
      </c>
      <c r="C4066" t="e">
        <f>ABS((porsche_data[[#This Row],[Price]]-#REF!)/#REF!)</f>
        <v>#REF!</v>
      </c>
      <c r="D4066" t="s">
        <v>930</v>
      </c>
      <c r="E4066" t="s">
        <v>426</v>
      </c>
      <c r="F4066">
        <f>IF(OR(ISNUMBER(SEARCH(" 4S",porsche_data[[#This Row],[Model]])), ISNUMBER(SEARCH(" S",porsche_data[[#This Row],[Model]]))),1,0)</f>
        <v>0</v>
      </c>
      <c r="G4066">
        <f>IF(ISNUMBER(SEARCH("Turbo",porsche_data[[#This Row],[Model]])),1,0)</f>
        <v>0</v>
      </c>
      <c r="H4066">
        <f>IF(ISNUMBER(SEARCH("GT",porsche_data[[#This Row],[Model]])),1,0)</f>
        <v>0</v>
      </c>
      <c r="I4066">
        <f>IF(ISNUMBER(SEARCH("RS",porsche_data[[#This Row],[Model]])),1,0)</f>
        <v>0</v>
      </c>
      <c r="J4066">
        <f>IF(ISNUMBER(SEARCH("Targa",porsche_data[[#This Row],[Body]])),1,0)</f>
        <v>0</v>
      </c>
      <c r="K4066">
        <f>IF(ISNUMBER(SEARCH("Cabriolet",porsche_data[[#This Row],[Body]])),1,0)</f>
        <v>0</v>
      </c>
      <c r="L4066" t="s">
        <v>44</v>
      </c>
      <c r="N4066" t="s">
        <v>1342</v>
      </c>
      <c r="O4066" t="str">
        <f>IF(ISNUMBER(SEARCH("km",porsche_data[[#This Row],[Mileage0]])),porsche_data[[#This Row],[Mileage0]],"")</f>
        <v>21600 km</v>
      </c>
      <c r="P4066" t="s">
        <v>428</v>
      </c>
      <c r="R4066" t="s">
        <v>1343</v>
      </c>
      <c r="T4066" t="s">
        <v>20</v>
      </c>
      <c r="U4066" t="s">
        <v>21</v>
      </c>
      <c r="V4066">
        <f>IF(porsche_data[[#This Row],[Transmission]]="Automatic",1,0)</f>
        <v>0</v>
      </c>
      <c r="W4066">
        <f>IF(porsche_data[[#This Row],[Transmission]]="PDK",1,0)</f>
        <v>0</v>
      </c>
      <c r="X4066" t="s">
        <v>22</v>
      </c>
      <c r="Y4066">
        <f>IF(porsche_data[[#This Row],[Drive]]="Rear drive",0,1)</f>
        <v>0</v>
      </c>
      <c r="Z4066" t="s">
        <v>23</v>
      </c>
      <c r="AA4066" t="s">
        <v>24</v>
      </c>
      <c r="AB4066">
        <f>IF(OR(porsche_data[[#This Row],[Interior Color]]="Black",porsche_data[[#This Row],[Interior Color]]="Beige",porsche_data[[#This Row],[Interior Color]]="Brown",porsche_data[[#This Row],[Interior Color]]="Grey"),0,1)</f>
        <v>0</v>
      </c>
      <c r="AC4066" t="s">
        <v>308</v>
      </c>
      <c r="AD40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67" spans="1:30" hidden="1" x14ac:dyDescent="0.2">
      <c r="A4067" t="s">
        <v>4998</v>
      </c>
      <c r="C4067" t="e">
        <f>ABS((porsche_data[[#This Row],[Price]]-#REF!)/#REF!)</f>
        <v>#REF!</v>
      </c>
      <c r="D4067" t="s">
        <v>93</v>
      </c>
      <c r="E4067" t="s">
        <v>1715</v>
      </c>
      <c r="F4067">
        <f>IF(OR(ISNUMBER(SEARCH(" 4S",porsche_data[[#This Row],[Model]])), ISNUMBER(SEARCH(" S",porsche_data[[#This Row],[Model]]))),1,0)</f>
        <v>0</v>
      </c>
      <c r="G4067">
        <f>IF(ISNUMBER(SEARCH("Turbo",porsche_data[[#This Row],[Model]])),1,0)</f>
        <v>1</v>
      </c>
      <c r="H4067">
        <f>IF(ISNUMBER(SEARCH("GT",porsche_data[[#This Row],[Model]])),1,0)</f>
        <v>0</v>
      </c>
      <c r="I4067">
        <f>IF(ISNUMBER(SEARCH("RS",porsche_data[[#This Row],[Model]])),1,0)</f>
        <v>0</v>
      </c>
      <c r="J4067">
        <f>IF(ISNUMBER(SEARCH("Targa",porsche_data[[#This Row],[Body]])),1,0)</f>
        <v>0</v>
      </c>
      <c r="K4067">
        <f>IF(ISNUMBER(SEARCH("Cabriolet",porsche_data[[#This Row],[Body]])),1,0)</f>
        <v>0</v>
      </c>
      <c r="L4067" t="s">
        <v>44</v>
      </c>
      <c r="N4067" t="s">
        <v>4999</v>
      </c>
      <c r="O4067" t="str">
        <f>IF(ISNUMBER(SEARCH("km",porsche_data[[#This Row],[Mileage0]])),porsche_data[[#This Row],[Mileage0]],"")</f>
        <v/>
      </c>
      <c r="P4067" t="s">
        <v>1717</v>
      </c>
      <c r="R4067" t="s">
        <v>88</v>
      </c>
      <c r="T4067" t="s">
        <v>20</v>
      </c>
      <c r="U4067" t="s">
        <v>31</v>
      </c>
      <c r="V4067">
        <f>IF(porsche_data[[#This Row],[Transmission]]="Automatic",1,0)</f>
        <v>0</v>
      </c>
      <c r="W4067">
        <f>IF(porsche_data[[#This Row],[Transmission]]="PDK",1,0)</f>
        <v>1</v>
      </c>
      <c r="X4067" t="s">
        <v>46</v>
      </c>
      <c r="Y4067">
        <f>IF(porsche_data[[#This Row],[Drive]]="Rear drive",0,1)</f>
        <v>1</v>
      </c>
      <c r="Z4067" t="s">
        <v>23</v>
      </c>
      <c r="AA4067" t="s">
        <v>24</v>
      </c>
      <c r="AB4067">
        <f>IF(OR(porsche_data[[#This Row],[Interior Color]]="Black",porsche_data[[#This Row],[Interior Color]]="Beige",porsche_data[[#This Row],[Interior Color]]="Brown",porsche_data[[#This Row],[Interior Color]]="Grey"),0,1)</f>
        <v>0</v>
      </c>
      <c r="AC4067" t="s">
        <v>24</v>
      </c>
      <c r="AD40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68" spans="1:30" hidden="1" x14ac:dyDescent="0.2">
      <c r="A4068" t="s">
        <v>25</v>
      </c>
      <c r="C4068" t="e">
        <f>ABS((porsche_data[[#This Row],[Price]]-#REF!)/#REF!)</f>
        <v>#REF!</v>
      </c>
      <c r="D4068" t="s">
        <v>80</v>
      </c>
      <c r="E4068" t="s">
        <v>1408</v>
      </c>
      <c r="F4068">
        <f>IF(OR(ISNUMBER(SEARCH(" 4S",porsche_data[[#This Row],[Model]])), ISNUMBER(SEARCH(" S",porsche_data[[#This Row],[Model]]))),1,0)</f>
        <v>0</v>
      </c>
      <c r="G4068">
        <f>IF(ISNUMBER(SEARCH("Turbo",porsche_data[[#This Row],[Model]])),1,0)</f>
        <v>0</v>
      </c>
      <c r="H4068">
        <f>IF(ISNUMBER(SEARCH("GT",porsche_data[[#This Row],[Model]])),1,0)</f>
        <v>0</v>
      </c>
      <c r="I4068">
        <f>IF(ISNUMBER(SEARCH("RS",porsche_data[[#This Row],[Model]])),1,0)</f>
        <v>0</v>
      </c>
      <c r="J4068">
        <f>IF(ISNUMBER(SEARCH("Targa",porsche_data[[#This Row],[Body]])),1,0)</f>
        <v>0</v>
      </c>
      <c r="K4068">
        <f>IF(ISNUMBER(SEARCH("Cabriolet",porsche_data[[#This Row],[Body]])),1,0)</f>
        <v>0</v>
      </c>
      <c r="L4068" t="s">
        <v>44</v>
      </c>
      <c r="N4068" t="s">
        <v>1147</v>
      </c>
      <c r="O4068" t="str">
        <f>IF(ISNUMBER(SEARCH("km",porsche_data[[#This Row],[Mileage0]])),porsche_data[[#This Row],[Mileage0]],"")</f>
        <v>100 km</v>
      </c>
      <c r="P4068" t="s">
        <v>25</v>
      </c>
      <c r="R4068" t="s">
        <v>670</v>
      </c>
      <c r="T4068" t="s">
        <v>20</v>
      </c>
      <c r="U4068" t="s">
        <v>21</v>
      </c>
      <c r="V4068">
        <f>IF(porsche_data[[#This Row],[Transmission]]="Automatic",1,0)</f>
        <v>0</v>
      </c>
      <c r="W4068">
        <f>IF(porsche_data[[#This Row],[Transmission]]="PDK",1,0)</f>
        <v>0</v>
      </c>
      <c r="X4068" t="s">
        <v>22</v>
      </c>
      <c r="Y4068">
        <f>IF(porsche_data[[#This Row],[Drive]]="Rear drive",0,1)</f>
        <v>0</v>
      </c>
      <c r="Z4068" t="s">
        <v>23</v>
      </c>
      <c r="AA4068" t="s">
        <v>116</v>
      </c>
      <c r="AB4068">
        <f>IF(OR(porsche_data[[#This Row],[Interior Color]]="Black",porsche_data[[#This Row],[Interior Color]]="Beige",porsche_data[[#This Row],[Interior Color]]="Brown",porsche_data[[#This Row],[Interior Color]]="Grey"),0,1)</f>
        <v>1</v>
      </c>
      <c r="AC4068" t="s">
        <v>61</v>
      </c>
      <c r="AD40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69" spans="1:30" hidden="1" x14ac:dyDescent="0.2">
      <c r="A4069" t="s">
        <v>25</v>
      </c>
      <c r="C4069" t="e">
        <f>ABS((porsche_data[[#This Row],[Price]]-#REF!)/#REF!)</f>
        <v>#REF!</v>
      </c>
      <c r="D4069" t="s">
        <v>25</v>
      </c>
      <c r="E4069" t="s">
        <v>25</v>
      </c>
      <c r="F4069">
        <f>IF(OR(ISNUMBER(SEARCH(" 4S",porsche_data[[#This Row],[Model]])), ISNUMBER(SEARCH(" S",porsche_data[[#This Row],[Model]]))),1,0)</f>
        <v>0</v>
      </c>
      <c r="G4069">
        <f>IF(ISNUMBER(SEARCH("Turbo",porsche_data[[#This Row],[Model]])),1,0)</f>
        <v>0</v>
      </c>
      <c r="H4069">
        <f>IF(ISNUMBER(SEARCH("GT",porsche_data[[#This Row],[Model]])),1,0)</f>
        <v>0</v>
      </c>
      <c r="I4069">
        <f>IF(ISNUMBER(SEARCH("RS",porsche_data[[#This Row],[Model]])),1,0)</f>
        <v>0</v>
      </c>
      <c r="J4069">
        <f>IF(ISNUMBER(SEARCH("Targa",porsche_data[[#This Row],[Body]])),1,0)</f>
        <v>0</v>
      </c>
      <c r="K4069">
        <f>IF(ISNUMBER(SEARCH("Cabriolet",porsche_data[[#This Row],[Body]])),1,0)</f>
        <v>0</v>
      </c>
      <c r="L4069" t="s">
        <v>25</v>
      </c>
      <c r="N4069" t="s">
        <v>25</v>
      </c>
      <c r="O4069" t="str">
        <f>IF(ISNUMBER(SEARCH("km",porsche_data[[#This Row],[Mileage0]])),porsche_data[[#This Row],[Mileage0]],"")</f>
        <v/>
      </c>
      <c r="P4069" t="s">
        <v>25</v>
      </c>
      <c r="R4069" t="s">
        <v>25</v>
      </c>
      <c r="T4069" t="s">
        <v>25</v>
      </c>
      <c r="U4069" t="s">
        <v>25</v>
      </c>
      <c r="V4069">
        <f>IF(porsche_data[[#This Row],[Transmission]]="Automatic",1,0)</f>
        <v>0</v>
      </c>
      <c r="W4069">
        <f>IF(porsche_data[[#This Row],[Transmission]]="PDK",1,0)</f>
        <v>0</v>
      </c>
      <c r="X4069" t="s">
        <v>25</v>
      </c>
      <c r="Y4069">
        <f>IF(porsche_data[[#This Row],[Drive]]="Rear drive",0,1)</f>
        <v>1</v>
      </c>
      <c r="Z4069" t="s">
        <v>25</v>
      </c>
      <c r="AA4069" t="s">
        <v>25</v>
      </c>
      <c r="AB4069">
        <f>IF(OR(porsche_data[[#This Row],[Interior Color]]="Black",porsche_data[[#This Row],[Interior Color]]="Beige",porsche_data[[#This Row],[Interior Color]]="Brown",porsche_data[[#This Row],[Interior Color]]="Grey"),0,1)</f>
        <v>1</v>
      </c>
      <c r="AC4069" t="s">
        <v>25</v>
      </c>
      <c r="AD40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70" spans="1:30" hidden="1" x14ac:dyDescent="0.2">
      <c r="A4070" t="s">
        <v>5000</v>
      </c>
      <c r="C4070" t="e">
        <f>ABS((porsche_data[[#This Row],[Price]]-#REF!)/#REF!)</f>
        <v>#REF!</v>
      </c>
      <c r="D4070" t="s">
        <v>90</v>
      </c>
      <c r="E4070" t="s">
        <v>1715</v>
      </c>
      <c r="F4070">
        <f>IF(OR(ISNUMBER(SEARCH(" 4S",porsche_data[[#This Row],[Model]])), ISNUMBER(SEARCH(" S",porsche_data[[#This Row],[Model]]))),1,0)</f>
        <v>0</v>
      </c>
      <c r="G4070">
        <f>IF(ISNUMBER(SEARCH("Turbo",porsche_data[[#This Row],[Model]])),1,0)</f>
        <v>1</v>
      </c>
      <c r="H4070">
        <f>IF(ISNUMBER(SEARCH("GT",porsche_data[[#This Row],[Model]])),1,0)</f>
        <v>0</v>
      </c>
      <c r="I4070">
        <f>IF(ISNUMBER(SEARCH("RS",porsche_data[[#This Row],[Model]])),1,0)</f>
        <v>0</v>
      </c>
      <c r="J4070">
        <f>IF(ISNUMBER(SEARCH("Targa",porsche_data[[#This Row],[Body]])),1,0)</f>
        <v>0</v>
      </c>
      <c r="K4070">
        <f>IF(ISNUMBER(SEARCH("Cabriolet",porsche_data[[#This Row],[Body]])),1,0)</f>
        <v>0</v>
      </c>
      <c r="L4070" t="s">
        <v>44</v>
      </c>
      <c r="N4070" t="s">
        <v>5001</v>
      </c>
      <c r="O4070" t="str">
        <f>IF(ISNUMBER(SEARCH("km",porsche_data[[#This Row],[Mileage0]])),porsche_data[[#This Row],[Mileage0]],"")</f>
        <v/>
      </c>
      <c r="P4070" t="s">
        <v>1717</v>
      </c>
      <c r="R4070" t="s">
        <v>88</v>
      </c>
      <c r="T4070" t="s">
        <v>20</v>
      </c>
      <c r="U4070" t="s">
        <v>31</v>
      </c>
      <c r="V4070">
        <f>IF(porsche_data[[#This Row],[Transmission]]="Automatic",1,0)</f>
        <v>0</v>
      </c>
      <c r="W4070">
        <f>IF(porsche_data[[#This Row],[Transmission]]="PDK",1,0)</f>
        <v>1</v>
      </c>
      <c r="X4070" t="s">
        <v>46</v>
      </c>
      <c r="Y4070">
        <f>IF(porsche_data[[#This Row],[Drive]]="Rear drive",0,1)</f>
        <v>1</v>
      </c>
      <c r="Z4070" t="s">
        <v>23</v>
      </c>
      <c r="AA4070" t="s">
        <v>24</v>
      </c>
      <c r="AB4070">
        <f>IF(OR(porsche_data[[#This Row],[Interior Color]]="Black",porsche_data[[#This Row],[Interior Color]]="Beige",porsche_data[[#This Row],[Interior Color]]="Brown",porsche_data[[#This Row],[Interior Color]]="Grey"),0,1)</f>
        <v>0</v>
      </c>
      <c r="AC4070" t="s">
        <v>61</v>
      </c>
      <c r="AD40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71" spans="1:30" hidden="1" x14ac:dyDescent="0.2">
      <c r="A4071" t="s">
        <v>5002</v>
      </c>
      <c r="C4071" t="e">
        <f>ABS((porsche_data[[#This Row],[Price]]-#REF!)/#REF!)</f>
        <v>#REF!</v>
      </c>
      <c r="D4071" t="s">
        <v>410</v>
      </c>
      <c r="E4071" t="s">
        <v>1134</v>
      </c>
      <c r="F4071">
        <f>IF(OR(ISNUMBER(SEARCH(" 4S",porsche_data[[#This Row],[Model]])), ISNUMBER(SEARCH(" S",porsche_data[[#This Row],[Model]]))),1,0)</f>
        <v>1</v>
      </c>
      <c r="G4071">
        <f>IF(ISNUMBER(SEARCH("Turbo",porsche_data[[#This Row],[Model]])),1,0)</f>
        <v>0</v>
      </c>
      <c r="H4071">
        <f>IF(ISNUMBER(SEARCH("GT",porsche_data[[#This Row],[Model]])),1,0)</f>
        <v>0</v>
      </c>
      <c r="I4071">
        <f>IF(ISNUMBER(SEARCH("RS",porsche_data[[#This Row],[Model]])),1,0)</f>
        <v>0</v>
      </c>
      <c r="J4071">
        <f>IF(ISNUMBER(SEARCH("Targa",porsche_data[[#This Row],[Body]])),1,0)</f>
        <v>0</v>
      </c>
      <c r="K4071">
        <f>IF(ISNUMBER(SEARCH("Cabriolet",porsche_data[[#This Row],[Body]])),1,0)</f>
        <v>1</v>
      </c>
      <c r="L4071" t="s">
        <v>16</v>
      </c>
      <c r="N4071" t="s">
        <v>5003</v>
      </c>
      <c r="O4071" t="str">
        <f>IF(ISNUMBER(SEARCH("km",porsche_data[[#This Row],[Mileage0]])),porsche_data[[#This Row],[Mileage0]],"")</f>
        <v/>
      </c>
      <c r="P4071" t="s">
        <v>1136</v>
      </c>
      <c r="R4071" t="s">
        <v>395</v>
      </c>
      <c r="T4071" t="s">
        <v>20</v>
      </c>
      <c r="U4071" t="s">
        <v>21</v>
      </c>
      <c r="V4071">
        <f>IF(porsche_data[[#This Row],[Transmission]]="Automatic",1,0)</f>
        <v>0</v>
      </c>
      <c r="W4071">
        <f>IF(porsche_data[[#This Row],[Transmission]]="PDK",1,0)</f>
        <v>0</v>
      </c>
      <c r="X4071" t="s">
        <v>22</v>
      </c>
      <c r="Y4071">
        <f>IF(porsche_data[[#This Row],[Drive]]="Rear drive",0,1)</f>
        <v>0</v>
      </c>
      <c r="Z4071" t="s">
        <v>23</v>
      </c>
      <c r="AA4071" t="s">
        <v>24</v>
      </c>
      <c r="AB4071">
        <f>IF(OR(porsche_data[[#This Row],[Interior Color]]="Black",porsche_data[[#This Row],[Interior Color]]="Beige",porsche_data[[#This Row],[Interior Color]]="Brown",porsche_data[[#This Row],[Interior Color]]="Grey"),0,1)</f>
        <v>0</v>
      </c>
      <c r="AC4071" t="s">
        <v>116</v>
      </c>
      <c r="AD40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72" spans="1:30" hidden="1" x14ac:dyDescent="0.2">
      <c r="A4072" t="s">
        <v>2877</v>
      </c>
      <c r="B4072">
        <v>55850</v>
      </c>
      <c r="C4072" t="e">
        <f>ABS((porsche_data[[#This Row],[Price]]-#REF!)/#REF!)</f>
        <v>#REF!</v>
      </c>
      <c r="D4072" t="s">
        <v>1055</v>
      </c>
      <c r="E4072" t="s">
        <v>642</v>
      </c>
      <c r="F4072">
        <f>IF(OR(ISNUMBER(SEARCH(" 4S",porsche_data[[#This Row],[Model]])), ISNUMBER(SEARCH(" S",porsche_data[[#This Row],[Model]]))),1,0)</f>
        <v>1</v>
      </c>
      <c r="G4072">
        <f>IF(ISNUMBER(SEARCH("Turbo",porsche_data[[#This Row],[Model]])),1,0)</f>
        <v>0</v>
      </c>
      <c r="H4072">
        <f>IF(ISNUMBER(SEARCH("GT",porsche_data[[#This Row],[Model]])),1,0)</f>
        <v>0</v>
      </c>
      <c r="I4072">
        <f>IF(ISNUMBER(SEARCH("RS",porsche_data[[#This Row],[Model]])),1,0)</f>
        <v>0</v>
      </c>
      <c r="J4072">
        <f>IF(ISNUMBER(SEARCH("Targa",porsche_data[[#This Row],[Body]])),1,0)</f>
        <v>0</v>
      </c>
      <c r="K4072">
        <f>IF(ISNUMBER(SEARCH("Cabriolet",porsche_data[[#This Row],[Body]])),1,0)</f>
        <v>1</v>
      </c>
      <c r="L4072" t="s">
        <v>16</v>
      </c>
      <c r="N4072" t="s">
        <v>2878</v>
      </c>
      <c r="O4072" t="str">
        <f>IF(ISNUMBER(SEARCH("km",porsche_data[[#This Row],[Mileage0]])),porsche_data[[#This Row],[Mileage0]],"")</f>
        <v>13667 km</v>
      </c>
      <c r="P4072" t="s">
        <v>435</v>
      </c>
      <c r="R4072" t="s">
        <v>67</v>
      </c>
      <c r="T4072" t="s">
        <v>20</v>
      </c>
      <c r="U4072" t="s">
        <v>21</v>
      </c>
      <c r="V4072">
        <f>IF(porsche_data[[#This Row],[Transmission]]="Automatic",1,0)</f>
        <v>0</v>
      </c>
      <c r="W4072">
        <f>IF(porsche_data[[#This Row],[Transmission]]="PDK",1,0)</f>
        <v>0</v>
      </c>
      <c r="X4072" t="s">
        <v>22</v>
      </c>
      <c r="Y4072">
        <f>IF(porsche_data[[#This Row],[Drive]]="Rear drive",0,1)</f>
        <v>0</v>
      </c>
      <c r="Z4072" t="s">
        <v>23</v>
      </c>
      <c r="AA4072" t="s">
        <v>24</v>
      </c>
      <c r="AB4072">
        <f>IF(OR(porsche_data[[#This Row],[Interior Color]]="Black",porsche_data[[#This Row],[Interior Color]]="Beige",porsche_data[[#This Row],[Interior Color]]="Brown",porsche_data[[#This Row],[Interior Color]]="Grey"),0,1)</f>
        <v>0</v>
      </c>
      <c r="AC4072" t="s">
        <v>61</v>
      </c>
      <c r="AD40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73" spans="1:30" hidden="1" x14ac:dyDescent="0.2">
      <c r="A4073" t="s">
        <v>1286</v>
      </c>
      <c r="C4073" t="e">
        <f>ABS((porsche_data[[#This Row],[Price]]-#REF!)/#REF!)</f>
        <v>#REF!</v>
      </c>
      <c r="D4073" t="s">
        <v>482</v>
      </c>
      <c r="E4073" t="s">
        <v>321</v>
      </c>
      <c r="F4073">
        <f>IF(OR(ISNUMBER(SEARCH(" 4S",porsche_data[[#This Row],[Model]])), ISNUMBER(SEARCH(" S",porsche_data[[#This Row],[Model]]))),1,0)</f>
        <v>0</v>
      </c>
      <c r="G4073">
        <f>IF(ISNUMBER(SEARCH("Turbo",porsche_data[[#This Row],[Model]])),1,0)</f>
        <v>1</v>
      </c>
      <c r="H4073">
        <f>IF(ISNUMBER(SEARCH("GT",porsche_data[[#This Row],[Model]])),1,0)</f>
        <v>0</v>
      </c>
      <c r="I4073">
        <f>IF(ISNUMBER(SEARCH("RS",porsche_data[[#This Row],[Model]])),1,0)</f>
        <v>0</v>
      </c>
      <c r="J4073">
        <f>IF(ISNUMBER(SEARCH("Targa",porsche_data[[#This Row],[Body]])),1,0)</f>
        <v>0</v>
      </c>
      <c r="K4073">
        <f>IF(ISNUMBER(SEARCH("Cabriolet",porsche_data[[#This Row],[Body]])),1,0)</f>
        <v>1</v>
      </c>
      <c r="L4073" t="s">
        <v>16</v>
      </c>
      <c r="N4073" t="s">
        <v>5005</v>
      </c>
      <c r="O4073" t="str">
        <f>IF(ISNUMBER(SEARCH("km",porsche_data[[#This Row],[Mileage0]])),porsche_data[[#This Row],[Mileage0]],"")</f>
        <v/>
      </c>
      <c r="P4073" t="s">
        <v>66</v>
      </c>
      <c r="R4073" t="s">
        <v>19</v>
      </c>
      <c r="T4073" t="s">
        <v>20</v>
      </c>
      <c r="U4073" t="s">
        <v>21</v>
      </c>
      <c r="V4073">
        <f>IF(porsche_data[[#This Row],[Transmission]]="Automatic",1,0)</f>
        <v>0</v>
      </c>
      <c r="W4073">
        <f>IF(porsche_data[[#This Row],[Transmission]]="PDK",1,0)</f>
        <v>0</v>
      </c>
      <c r="X4073" t="s">
        <v>46</v>
      </c>
      <c r="Y4073">
        <f>IF(porsche_data[[#This Row],[Drive]]="Rear drive",0,1)</f>
        <v>1</v>
      </c>
      <c r="Z4073" t="s">
        <v>23</v>
      </c>
      <c r="AA4073" t="s">
        <v>68</v>
      </c>
      <c r="AB4073">
        <f>IF(OR(porsche_data[[#This Row],[Interior Color]]="Black",porsche_data[[#This Row],[Interior Color]]="Beige",porsche_data[[#This Row],[Interior Color]]="Brown",porsche_data[[#This Row],[Interior Color]]="Grey"),0,1)</f>
        <v>0</v>
      </c>
      <c r="AC4073" t="s">
        <v>32</v>
      </c>
      <c r="AD40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74" spans="1:30" hidden="1" x14ac:dyDescent="0.2">
      <c r="A4074" t="s">
        <v>5006</v>
      </c>
      <c r="C4074" t="e">
        <f>ABS((porsche_data[[#This Row],[Price]]-#REF!)/#REF!)</f>
        <v>#REF!</v>
      </c>
      <c r="D4074" t="s">
        <v>2123</v>
      </c>
      <c r="E4074" t="s">
        <v>1157</v>
      </c>
      <c r="F4074">
        <f>IF(OR(ISNUMBER(SEARCH(" 4S",porsche_data[[#This Row],[Model]])), ISNUMBER(SEARCH(" S",porsche_data[[#This Row],[Model]]))),1,0)</f>
        <v>0</v>
      </c>
      <c r="G4074">
        <f>IF(ISNUMBER(SEARCH("Turbo",porsche_data[[#This Row],[Model]])),1,0)</f>
        <v>0</v>
      </c>
      <c r="H4074">
        <f>IF(ISNUMBER(SEARCH("GT",porsche_data[[#This Row],[Model]])),1,0)</f>
        <v>0</v>
      </c>
      <c r="I4074">
        <f>IF(ISNUMBER(SEARCH("RS",porsche_data[[#This Row],[Model]])),1,0)</f>
        <v>0</v>
      </c>
      <c r="J4074">
        <f>IF(ISNUMBER(SEARCH("Targa",porsche_data[[#This Row],[Body]])),1,0)</f>
        <v>0</v>
      </c>
      <c r="K4074">
        <f>IF(ISNUMBER(SEARCH("Cabriolet",porsche_data[[#This Row],[Body]])),1,0)</f>
        <v>1</v>
      </c>
      <c r="L4074" t="s">
        <v>16</v>
      </c>
      <c r="N4074" t="s">
        <v>5007</v>
      </c>
      <c r="O4074" t="str">
        <f>IF(ISNUMBER(SEARCH("km",porsche_data[[#This Row],[Mileage0]])),porsche_data[[#This Row],[Mileage0]],"")</f>
        <v>88900 km</v>
      </c>
      <c r="P4074" t="s">
        <v>412</v>
      </c>
      <c r="R4074" t="s">
        <v>395</v>
      </c>
      <c r="T4074" t="s">
        <v>20</v>
      </c>
      <c r="U4074" t="s">
        <v>21</v>
      </c>
      <c r="V4074">
        <f>IF(porsche_data[[#This Row],[Transmission]]="Automatic",1,0)</f>
        <v>0</v>
      </c>
      <c r="W4074">
        <f>IF(porsche_data[[#This Row],[Transmission]]="PDK",1,0)</f>
        <v>0</v>
      </c>
      <c r="X4074" t="s">
        <v>22</v>
      </c>
      <c r="Y4074">
        <f>IF(porsche_data[[#This Row],[Drive]]="Rear drive",0,1)</f>
        <v>0</v>
      </c>
      <c r="Z4074" t="s">
        <v>23</v>
      </c>
      <c r="AA4074" t="s">
        <v>24</v>
      </c>
      <c r="AB4074">
        <f>IF(OR(porsche_data[[#This Row],[Interior Color]]="Black",porsche_data[[#This Row],[Interior Color]]="Beige",porsche_data[[#This Row],[Interior Color]]="Brown",porsche_data[[#This Row],[Interior Color]]="Grey"),0,1)</f>
        <v>0</v>
      </c>
      <c r="AC4074" t="s">
        <v>40</v>
      </c>
      <c r="AD40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75" spans="1:30" hidden="1" x14ac:dyDescent="0.2">
      <c r="A4075" t="s">
        <v>25</v>
      </c>
      <c r="C4075" t="e">
        <f>ABS((porsche_data[[#This Row],[Price]]-#REF!)/#REF!)</f>
        <v>#REF!</v>
      </c>
      <c r="D4075" t="s">
        <v>25</v>
      </c>
      <c r="E4075" t="s">
        <v>25</v>
      </c>
      <c r="F4075">
        <f>IF(OR(ISNUMBER(SEARCH(" 4S",porsche_data[[#This Row],[Model]])), ISNUMBER(SEARCH(" S",porsche_data[[#This Row],[Model]]))),1,0)</f>
        <v>0</v>
      </c>
      <c r="G4075">
        <f>IF(ISNUMBER(SEARCH("Turbo",porsche_data[[#This Row],[Model]])),1,0)</f>
        <v>0</v>
      </c>
      <c r="H4075">
        <f>IF(ISNUMBER(SEARCH("GT",porsche_data[[#This Row],[Model]])),1,0)</f>
        <v>0</v>
      </c>
      <c r="I4075">
        <f>IF(ISNUMBER(SEARCH("RS",porsche_data[[#This Row],[Model]])),1,0)</f>
        <v>0</v>
      </c>
      <c r="J4075">
        <f>IF(ISNUMBER(SEARCH("Targa",porsche_data[[#This Row],[Body]])),1,0)</f>
        <v>0</v>
      </c>
      <c r="K4075">
        <f>IF(ISNUMBER(SEARCH("Cabriolet",porsche_data[[#This Row],[Body]])),1,0)</f>
        <v>0</v>
      </c>
      <c r="L4075" t="s">
        <v>25</v>
      </c>
      <c r="N4075" t="s">
        <v>25</v>
      </c>
      <c r="O4075" t="str">
        <f>IF(ISNUMBER(SEARCH("km",porsche_data[[#This Row],[Mileage0]])),porsche_data[[#This Row],[Mileage0]],"")</f>
        <v/>
      </c>
      <c r="P4075" t="s">
        <v>25</v>
      </c>
      <c r="R4075" t="s">
        <v>25</v>
      </c>
      <c r="T4075" t="s">
        <v>25</v>
      </c>
      <c r="U4075" t="s">
        <v>25</v>
      </c>
      <c r="V4075">
        <f>IF(porsche_data[[#This Row],[Transmission]]="Automatic",1,0)</f>
        <v>0</v>
      </c>
      <c r="W4075">
        <f>IF(porsche_data[[#This Row],[Transmission]]="PDK",1,0)</f>
        <v>0</v>
      </c>
      <c r="X4075" t="s">
        <v>25</v>
      </c>
      <c r="Y4075">
        <f>IF(porsche_data[[#This Row],[Drive]]="Rear drive",0,1)</f>
        <v>1</v>
      </c>
      <c r="Z4075" t="s">
        <v>25</v>
      </c>
      <c r="AA4075" t="s">
        <v>25</v>
      </c>
      <c r="AB4075">
        <f>IF(OR(porsche_data[[#This Row],[Interior Color]]="Black",porsche_data[[#This Row],[Interior Color]]="Beige",porsche_data[[#This Row],[Interior Color]]="Brown",porsche_data[[#This Row],[Interior Color]]="Grey"),0,1)</f>
        <v>1</v>
      </c>
      <c r="AC4075" t="s">
        <v>25</v>
      </c>
      <c r="AD40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76" spans="1:30" x14ac:dyDescent="0.2">
      <c r="A4076" t="s">
        <v>618</v>
      </c>
      <c r="B4076">
        <v>55000</v>
      </c>
      <c r="C4076">
        <f>ABS((porsche_data[[#This Row],[Price]]-AVERAGE(B4008:B8463))/_xlfn.STDEV.P(B4008:B8463))</f>
        <v>0.86649431409078259</v>
      </c>
      <c r="D4076" t="s">
        <v>324</v>
      </c>
      <c r="E4076" t="s">
        <v>407</v>
      </c>
      <c r="F4076">
        <f>IF(OR(ISNUMBER(SEARCH(" 4S",porsche_data[[#This Row],[Model]])), ISNUMBER(SEARCH(" S",porsche_data[[#This Row],[Model]]))),1,0)</f>
        <v>1</v>
      </c>
      <c r="G4076">
        <f>IF(ISNUMBER(SEARCH("Turbo",porsche_data[[#This Row],[Model]])),1,0)</f>
        <v>0</v>
      </c>
      <c r="H4076">
        <f>IF(ISNUMBER(SEARCH("GT",porsche_data[[#This Row],[Model]])),1,0)</f>
        <v>0</v>
      </c>
      <c r="I4076">
        <f>IF(ISNUMBER(SEARCH("RS",porsche_data[[#This Row],[Model]])),1,0)</f>
        <v>0</v>
      </c>
      <c r="J4076">
        <f>IF(ISNUMBER(SEARCH("Targa",porsche_data[[#This Row],[Body]])),1,0)</f>
        <v>0</v>
      </c>
      <c r="K4076">
        <f>IF(ISNUMBER(SEARCH("Cabriolet",porsche_data[[#This Row],[Body]])),1,0)</f>
        <v>1</v>
      </c>
      <c r="L4076" t="s">
        <v>16</v>
      </c>
      <c r="M4076">
        <v>997</v>
      </c>
      <c r="N4076" t="s">
        <v>619</v>
      </c>
      <c r="O4076" s="3">
        <f>1*(LEFT(porsche_data[[#This Row],[Mileage0]],FIND(" ",porsche_data[[#This Row],[Mileage0]])-1))</f>
        <v>73400</v>
      </c>
      <c r="P4076" t="s">
        <v>297</v>
      </c>
      <c r="Q4076">
        <v>355</v>
      </c>
      <c r="R4076" t="s">
        <v>88</v>
      </c>
      <c r="S4076">
        <f>1*(LEFT(porsche_data[[#This Row],[Cylinder Capacity]],FIND(" ",porsche_data[[#This Row],[Cylinder Capacity]])-1))</f>
        <v>3.8</v>
      </c>
      <c r="T4076" t="s">
        <v>20</v>
      </c>
      <c r="U4076" t="s">
        <v>53</v>
      </c>
      <c r="V4076">
        <f>IF(porsche_data[[#This Row],[Transmission]]="Automatic",1,0)</f>
        <v>1</v>
      </c>
      <c r="W4076">
        <f>IF(porsche_data[[#This Row],[Transmission]]="PDK",1,0)</f>
        <v>0</v>
      </c>
      <c r="X4076" t="s">
        <v>22</v>
      </c>
      <c r="Y4076">
        <f>IF(porsche_data[[#This Row],[Drive]]="Rear drive",0,1)</f>
        <v>0</v>
      </c>
      <c r="Z4076" t="s">
        <v>23</v>
      </c>
      <c r="AA4076" t="s">
        <v>24</v>
      </c>
      <c r="AB4076">
        <f>IF(OR(porsche_data[[#This Row],[Interior Color]]="Black",porsche_data[[#This Row],[Interior Color]]="Beige",porsche_data[[#This Row],[Interior Color]]="Brown",porsche_data[[#This Row],[Interior Color]]="Grey"),0,1)</f>
        <v>0</v>
      </c>
      <c r="AC4076" t="s">
        <v>24</v>
      </c>
      <c r="AD40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77" spans="1:30" hidden="1" x14ac:dyDescent="0.2">
      <c r="A4077" t="s">
        <v>3964</v>
      </c>
      <c r="C4077" t="e">
        <f>ABS((porsche_data[[#This Row],[Price]]-#REF!)/#REF!)</f>
        <v>#REF!</v>
      </c>
      <c r="D4077" t="s">
        <v>215</v>
      </c>
      <c r="E4077" t="s">
        <v>149</v>
      </c>
      <c r="F4077">
        <f>IF(OR(ISNUMBER(SEARCH(" 4S",porsche_data[[#This Row],[Model]])), ISNUMBER(SEARCH(" S",porsche_data[[#This Row],[Model]]))),1,0)</f>
        <v>0</v>
      </c>
      <c r="G4077">
        <f>IF(ISNUMBER(SEARCH("Turbo",porsche_data[[#This Row],[Model]])),1,0)</f>
        <v>1</v>
      </c>
      <c r="H4077">
        <f>IF(ISNUMBER(SEARCH("GT",porsche_data[[#This Row],[Model]])),1,0)</f>
        <v>0</v>
      </c>
      <c r="I4077">
        <f>IF(ISNUMBER(SEARCH("RS",porsche_data[[#This Row],[Model]])),1,0)</f>
        <v>0</v>
      </c>
      <c r="J4077">
        <f>IF(ISNUMBER(SEARCH("Targa",porsche_data[[#This Row],[Body]])),1,0)</f>
        <v>0</v>
      </c>
      <c r="K4077">
        <f>IF(ISNUMBER(SEARCH("Cabriolet",porsche_data[[#This Row],[Body]])),1,0)</f>
        <v>0</v>
      </c>
      <c r="L4077" t="s">
        <v>44</v>
      </c>
      <c r="N4077" t="s">
        <v>5010</v>
      </c>
      <c r="O4077" t="str">
        <f>IF(ISNUMBER(SEARCH("km",porsche_data[[#This Row],[Mileage0]])),porsche_data[[#This Row],[Mileage0]],"")</f>
        <v/>
      </c>
      <c r="P4077" t="s">
        <v>141</v>
      </c>
      <c r="R4077" t="s">
        <v>88</v>
      </c>
      <c r="T4077" t="s">
        <v>20</v>
      </c>
      <c r="U4077" t="s">
        <v>21</v>
      </c>
      <c r="V4077">
        <f>IF(porsche_data[[#This Row],[Transmission]]="Automatic",1,0)</f>
        <v>0</v>
      </c>
      <c r="W4077">
        <f>IF(porsche_data[[#This Row],[Transmission]]="PDK",1,0)</f>
        <v>0</v>
      </c>
      <c r="X4077" t="s">
        <v>22</v>
      </c>
      <c r="Y4077">
        <f>IF(porsche_data[[#This Row],[Drive]]="Rear drive",0,1)</f>
        <v>0</v>
      </c>
      <c r="Z4077" t="s">
        <v>23</v>
      </c>
      <c r="AA4077" t="s">
        <v>24</v>
      </c>
      <c r="AB4077">
        <f>IF(OR(porsche_data[[#This Row],[Interior Color]]="Black",porsche_data[[#This Row],[Interior Color]]="Beige",porsche_data[[#This Row],[Interior Color]]="Brown",porsche_data[[#This Row],[Interior Color]]="Grey"),0,1)</f>
        <v>0</v>
      </c>
      <c r="AC4077" t="s">
        <v>24</v>
      </c>
      <c r="AD40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78" spans="1:30" hidden="1" x14ac:dyDescent="0.2">
      <c r="A4078" t="s">
        <v>25</v>
      </c>
      <c r="C4078" t="e">
        <f>ABS((porsche_data[[#This Row],[Price]]-#REF!)/#REF!)</f>
        <v>#REF!</v>
      </c>
      <c r="D4078" t="s">
        <v>2123</v>
      </c>
      <c r="E4078" t="s">
        <v>1541</v>
      </c>
      <c r="F4078">
        <f>IF(OR(ISNUMBER(SEARCH(" 4S",porsche_data[[#This Row],[Model]])), ISNUMBER(SEARCH(" S",porsche_data[[#This Row],[Model]]))),1,0)</f>
        <v>0</v>
      </c>
      <c r="G4078">
        <f>IF(ISNUMBER(SEARCH("Turbo",porsche_data[[#This Row],[Model]])),1,0)</f>
        <v>0</v>
      </c>
      <c r="H4078">
        <f>IF(ISNUMBER(SEARCH("GT",porsche_data[[#This Row],[Model]])),1,0)</f>
        <v>0</v>
      </c>
      <c r="I4078">
        <f>IF(ISNUMBER(SEARCH("RS",porsche_data[[#This Row],[Model]])),1,0)</f>
        <v>0</v>
      </c>
      <c r="J4078">
        <f>IF(ISNUMBER(SEARCH("Targa",porsche_data[[#This Row],[Body]])),1,0)</f>
        <v>0</v>
      </c>
      <c r="K4078">
        <f>IF(ISNUMBER(SEARCH("Cabriolet",porsche_data[[#This Row],[Body]])),1,0)</f>
        <v>0</v>
      </c>
      <c r="L4078" t="s">
        <v>44</v>
      </c>
      <c r="N4078" t="s">
        <v>5011</v>
      </c>
      <c r="O4078" t="str">
        <f>IF(ISNUMBER(SEARCH("km",porsche_data[[#This Row],[Mileage0]])),porsche_data[[#This Row],[Mileage0]],"")</f>
        <v>99436 km</v>
      </c>
      <c r="P4078" t="s">
        <v>412</v>
      </c>
      <c r="R4078" t="s">
        <v>395</v>
      </c>
      <c r="T4078" t="s">
        <v>20</v>
      </c>
      <c r="U4078" t="s">
        <v>21</v>
      </c>
      <c r="V4078">
        <f>IF(porsche_data[[#This Row],[Transmission]]="Automatic",1,0)</f>
        <v>0</v>
      </c>
      <c r="W4078">
        <f>IF(porsche_data[[#This Row],[Transmission]]="PDK",1,0)</f>
        <v>0</v>
      </c>
      <c r="X4078" t="s">
        <v>22</v>
      </c>
      <c r="Y4078">
        <f>IF(porsche_data[[#This Row],[Drive]]="Rear drive",0,1)</f>
        <v>0</v>
      </c>
      <c r="Z4078" t="s">
        <v>23</v>
      </c>
      <c r="AA4078" t="s">
        <v>24</v>
      </c>
      <c r="AB4078">
        <f>IF(OR(porsche_data[[#This Row],[Interior Color]]="Black",porsche_data[[#This Row],[Interior Color]]="Beige",porsche_data[[#This Row],[Interior Color]]="Brown",porsche_data[[#This Row],[Interior Color]]="Grey"),0,1)</f>
        <v>0</v>
      </c>
      <c r="AC4078" t="s">
        <v>99</v>
      </c>
      <c r="AD40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79" spans="1:30" x14ac:dyDescent="0.2">
      <c r="A4079" t="s">
        <v>618</v>
      </c>
      <c r="B4079">
        <v>55000</v>
      </c>
      <c r="C4079">
        <f>ABS((porsche_data[[#This Row],[Price]]-AVERAGE(B4011:B8466))/_xlfn.STDEV.P(B4011:B8466))</f>
        <v>0.88398189582562048</v>
      </c>
      <c r="D4079" t="s">
        <v>324</v>
      </c>
      <c r="E4079" t="s">
        <v>407</v>
      </c>
      <c r="F4079">
        <f>IF(OR(ISNUMBER(SEARCH(" 4S",porsche_data[[#This Row],[Model]])), ISNUMBER(SEARCH(" S",porsche_data[[#This Row],[Model]]))),1,0)</f>
        <v>1</v>
      </c>
      <c r="G4079">
        <f>IF(ISNUMBER(SEARCH("Turbo",porsche_data[[#This Row],[Model]])),1,0)</f>
        <v>0</v>
      </c>
      <c r="H4079">
        <f>IF(ISNUMBER(SEARCH("GT",porsche_data[[#This Row],[Model]])),1,0)</f>
        <v>0</v>
      </c>
      <c r="I4079">
        <f>IF(ISNUMBER(SEARCH("RS",porsche_data[[#This Row],[Model]])),1,0)</f>
        <v>0</v>
      </c>
      <c r="J4079">
        <f>IF(ISNUMBER(SEARCH("Targa",porsche_data[[#This Row],[Body]])),1,0)</f>
        <v>0</v>
      </c>
      <c r="K4079">
        <f>IF(ISNUMBER(SEARCH("Cabriolet",porsche_data[[#This Row],[Body]])),1,0)</f>
        <v>0</v>
      </c>
      <c r="L4079" t="s">
        <v>44</v>
      </c>
      <c r="M4079">
        <v>997</v>
      </c>
      <c r="N4079" t="s">
        <v>3127</v>
      </c>
      <c r="O4079" s="3">
        <f>1*(LEFT(porsche_data[[#This Row],[Mileage0]],FIND(" ",porsche_data[[#This Row],[Mileage0]])-1))</f>
        <v>124800</v>
      </c>
      <c r="P4079" t="s">
        <v>297</v>
      </c>
      <c r="Q4079">
        <v>355</v>
      </c>
      <c r="R4079" t="s">
        <v>88</v>
      </c>
      <c r="S4079">
        <f>1*(LEFT(porsche_data[[#This Row],[Cylinder Capacity]],FIND(" ",porsche_data[[#This Row],[Cylinder Capacity]])-1))</f>
        <v>3.8</v>
      </c>
      <c r="T4079" t="s">
        <v>20</v>
      </c>
      <c r="U4079" t="s">
        <v>21</v>
      </c>
      <c r="V4079">
        <f>IF(porsche_data[[#This Row],[Transmission]]="Automatic",1,0)</f>
        <v>0</v>
      </c>
      <c r="W4079">
        <f>IF(porsche_data[[#This Row],[Transmission]]="PDK",1,0)</f>
        <v>0</v>
      </c>
      <c r="X4079" t="s">
        <v>22</v>
      </c>
      <c r="Y4079">
        <f>IF(porsche_data[[#This Row],[Drive]]="Rear drive",0,1)</f>
        <v>0</v>
      </c>
      <c r="Z4079" t="s">
        <v>23</v>
      </c>
      <c r="AA4079" t="s">
        <v>54</v>
      </c>
      <c r="AB4079">
        <f>IF(OR(porsche_data[[#This Row],[Interior Color]]="Black",porsche_data[[#This Row],[Interior Color]]="Beige",porsche_data[[#This Row],[Interior Color]]="Brown",porsche_data[[#This Row],[Interior Color]]="Grey"),0,1)</f>
        <v>1</v>
      </c>
      <c r="AC4079" t="s">
        <v>54</v>
      </c>
      <c r="AD40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80" spans="1:30" x14ac:dyDescent="0.2">
      <c r="A4080" t="s">
        <v>2457</v>
      </c>
      <c r="B4080">
        <v>54997</v>
      </c>
      <c r="C4080">
        <f>ABS((porsche_data[[#This Row],[Price]]-AVERAGE(B4012:B8467))/_xlfn.STDEV.P(B4012:B8467))</f>
        <v>0.89236481070509432</v>
      </c>
      <c r="D4080" t="s">
        <v>446</v>
      </c>
      <c r="E4080" t="s">
        <v>478</v>
      </c>
      <c r="F4080">
        <f>IF(OR(ISNUMBER(SEARCH(" 4S",porsche_data[[#This Row],[Model]])), ISNUMBER(SEARCH(" S",porsche_data[[#This Row],[Model]]))),1,0)</f>
        <v>1</v>
      </c>
      <c r="G4080">
        <f>IF(ISNUMBER(SEARCH("Turbo",porsche_data[[#This Row],[Model]])),1,0)</f>
        <v>0</v>
      </c>
      <c r="H4080">
        <f>IF(ISNUMBER(SEARCH("GT",porsche_data[[#This Row],[Model]])),1,0)</f>
        <v>0</v>
      </c>
      <c r="I4080">
        <f>IF(ISNUMBER(SEARCH("RS",porsche_data[[#This Row],[Model]])),1,0)</f>
        <v>0</v>
      </c>
      <c r="J4080">
        <f>IF(ISNUMBER(SEARCH("Targa",porsche_data[[#This Row],[Body]])),1,0)</f>
        <v>0</v>
      </c>
      <c r="K4080">
        <f>IF(ISNUMBER(SEARCH("Cabriolet",porsche_data[[#This Row],[Body]])),1,0)</f>
        <v>0</v>
      </c>
      <c r="L4080" t="s">
        <v>44</v>
      </c>
      <c r="M4080">
        <v>996</v>
      </c>
      <c r="N4080" t="s">
        <v>2458</v>
      </c>
      <c r="O4080" s="3">
        <f>1*(LEFT(porsche_data[[#This Row],[Mileage0]],FIND(" ",porsche_data[[#This Row],[Mileage0]])-1))</f>
        <v>45100</v>
      </c>
      <c r="P4080" t="s">
        <v>289</v>
      </c>
      <c r="Q4080">
        <v>320</v>
      </c>
      <c r="R4080" t="s">
        <v>19</v>
      </c>
      <c r="S4080">
        <f>1*(LEFT(porsche_data[[#This Row],[Cylinder Capacity]],FIND(" ",porsche_data[[#This Row],[Cylinder Capacity]])-1))</f>
        <v>3.6</v>
      </c>
      <c r="T4080" t="s">
        <v>20</v>
      </c>
      <c r="U4080" t="s">
        <v>53</v>
      </c>
      <c r="V4080">
        <f>IF(porsche_data[[#This Row],[Transmission]]="Automatic",1,0)</f>
        <v>1</v>
      </c>
      <c r="W4080">
        <f>IF(porsche_data[[#This Row],[Transmission]]="PDK",1,0)</f>
        <v>0</v>
      </c>
      <c r="X4080" t="s">
        <v>46</v>
      </c>
      <c r="Y4080">
        <f>IF(porsche_data[[#This Row],[Drive]]="Rear drive",0,1)</f>
        <v>1</v>
      </c>
      <c r="Z4080" t="s">
        <v>23</v>
      </c>
      <c r="AA4080" t="s">
        <v>24</v>
      </c>
      <c r="AB4080">
        <f>IF(OR(porsche_data[[#This Row],[Interior Color]]="Black",porsche_data[[#This Row],[Interior Color]]="Beige",porsche_data[[#This Row],[Interior Color]]="Brown",porsche_data[[#This Row],[Interior Color]]="Grey"),0,1)</f>
        <v>0</v>
      </c>
      <c r="AC4080" t="s">
        <v>99</v>
      </c>
      <c r="AD40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81" spans="1:30" hidden="1" x14ac:dyDescent="0.2">
      <c r="A4081" t="s">
        <v>25</v>
      </c>
      <c r="C4081" t="e">
        <f>ABS((porsche_data[[#This Row],[Price]]-#REF!)/#REF!)</f>
        <v>#REF!</v>
      </c>
      <c r="D4081" t="s">
        <v>63</v>
      </c>
      <c r="E4081" t="s">
        <v>102</v>
      </c>
      <c r="F4081">
        <f>IF(OR(ISNUMBER(SEARCH(" 4S",porsche_data[[#This Row],[Model]])), ISNUMBER(SEARCH(" S",porsche_data[[#This Row],[Model]]))),1,0)</f>
        <v>0</v>
      </c>
      <c r="G4081">
        <f>IF(ISNUMBER(SEARCH("Turbo",porsche_data[[#This Row],[Model]])),1,0)</f>
        <v>0</v>
      </c>
      <c r="H4081">
        <f>IF(ISNUMBER(SEARCH("GT",porsche_data[[#This Row],[Model]])),1,0)</f>
        <v>0</v>
      </c>
      <c r="I4081">
        <f>IF(ISNUMBER(SEARCH("RS",porsche_data[[#This Row],[Model]])),1,0)</f>
        <v>0</v>
      </c>
      <c r="J4081">
        <f>IF(ISNUMBER(SEARCH("Targa",porsche_data[[#This Row],[Body]])),1,0)</f>
        <v>0</v>
      </c>
      <c r="K4081">
        <f>IF(ISNUMBER(SEARCH("Cabriolet",porsche_data[[#This Row],[Body]])),1,0)</f>
        <v>0</v>
      </c>
      <c r="L4081" t="s">
        <v>44</v>
      </c>
      <c r="N4081" t="s">
        <v>25</v>
      </c>
      <c r="O4081" t="str">
        <f>IF(ISNUMBER(SEARCH("km",porsche_data[[#This Row],[Mileage0]])),porsche_data[[#This Row],[Mileage0]],"")</f>
        <v/>
      </c>
      <c r="P4081" t="s">
        <v>289</v>
      </c>
      <c r="R4081" t="s">
        <v>88</v>
      </c>
      <c r="T4081" t="s">
        <v>20</v>
      </c>
      <c r="U4081" t="s">
        <v>21</v>
      </c>
      <c r="V4081">
        <f>IF(porsche_data[[#This Row],[Transmission]]="Automatic",1,0)</f>
        <v>0</v>
      </c>
      <c r="W4081">
        <f>IF(porsche_data[[#This Row],[Transmission]]="PDK",1,0)</f>
        <v>0</v>
      </c>
      <c r="X4081" t="s">
        <v>22</v>
      </c>
      <c r="Y4081">
        <f>IF(porsche_data[[#This Row],[Drive]]="Rear drive",0,1)</f>
        <v>0</v>
      </c>
      <c r="Z4081" t="s">
        <v>23</v>
      </c>
      <c r="AA4081" t="s">
        <v>24</v>
      </c>
      <c r="AB4081">
        <f>IF(OR(porsche_data[[#This Row],[Interior Color]]="Black",porsche_data[[#This Row],[Interior Color]]="Beige",porsche_data[[#This Row],[Interior Color]]="Brown",porsche_data[[#This Row],[Interior Color]]="Grey"),0,1)</f>
        <v>0</v>
      </c>
      <c r="AC4081" t="s">
        <v>47</v>
      </c>
      <c r="AD40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82" spans="1:30" x14ac:dyDescent="0.2">
      <c r="A4082" t="s">
        <v>2268</v>
      </c>
      <c r="B4082">
        <v>54996</v>
      </c>
      <c r="C4082">
        <f>ABS((porsche_data[[#This Row],[Price]]-AVERAGE(B4014:B8469))/_xlfn.STDEV.P(B4014:B8469))</f>
        <v>0.90116649091120038</v>
      </c>
      <c r="D4082" t="s">
        <v>482</v>
      </c>
      <c r="E4082" t="s">
        <v>478</v>
      </c>
      <c r="F4082">
        <f>IF(OR(ISNUMBER(SEARCH(" 4S",porsche_data[[#This Row],[Model]])), ISNUMBER(SEARCH(" S",porsche_data[[#This Row],[Model]]))),1,0)</f>
        <v>1</v>
      </c>
      <c r="G4082">
        <f>IF(ISNUMBER(SEARCH("Turbo",porsche_data[[#This Row],[Model]])),1,0)</f>
        <v>0</v>
      </c>
      <c r="H4082">
        <f>IF(ISNUMBER(SEARCH("GT",porsche_data[[#This Row],[Model]])),1,0)</f>
        <v>0</v>
      </c>
      <c r="I4082">
        <f>IF(ISNUMBER(SEARCH("RS",porsche_data[[#This Row],[Model]])),1,0)</f>
        <v>0</v>
      </c>
      <c r="J4082">
        <f>IF(ISNUMBER(SEARCH("Targa",porsche_data[[#This Row],[Body]])),1,0)</f>
        <v>0</v>
      </c>
      <c r="K4082">
        <f>IF(ISNUMBER(SEARCH("Cabriolet",porsche_data[[#This Row],[Body]])),1,0)</f>
        <v>1</v>
      </c>
      <c r="L4082" t="s">
        <v>16</v>
      </c>
      <c r="M4082">
        <v>996</v>
      </c>
      <c r="N4082" t="s">
        <v>2269</v>
      </c>
      <c r="O4082" s="3">
        <f>1*(LEFT(porsche_data[[#This Row],[Mileage0]],FIND(" ",porsche_data[[#This Row],[Mileage0]])-1))</f>
        <v>111360</v>
      </c>
      <c r="P4082" t="s">
        <v>289</v>
      </c>
      <c r="Q4082">
        <v>320</v>
      </c>
      <c r="R4082" t="s">
        <v>19</v>
      </c>
      <c r="S4082">
        <f>1*(LEFT(porsche_data[[#This Row],[Cylinder Capacity]],FIND(" ",porsche_data[[#This Row],[Cylinder Capacity]])-1))</f>
        <v>3.6</v>
      </c>
      <c r="T4082" t="s">
        <v>20</v>
      </c>
      <c r="U4082" t="s">
        <v>53</v>
      </c>
      <c r="V4082">
        <f>IF(porsche_data[[#This Row],[Transmission]]="Automatic",1,0)</f>
        <v>1</v>
      </c>
      <c r="W4082">
        <f>IF(porsche_data[[#This Row],[Transmission]]="PDK",1,0)</f>
        <v>0</v>
      </c>
      <c r="X4082" t="s">
        <v>46</v>
      </c>
      <c r="Y4082">
        <f>IF(porsche_data[[#This Row],[Drive]]="Rear drive",0,1)</f>
        <v>1</v>
      </c>
      <c r="Z4082" t="s">
        <v>23</v>
      </c>
      <c r="AA4082" t="s">
        <v>250</v>
      </c>
      <c r="AB4082">
        <f>IF(OR(porsche_data[[#This Row],[Interior Color]]="Black",porsche_data[[#This Row],[Interior Color]]="Beige",porsche_data[[#This Row],[Interior Color]]="Brown",porsche_data[[#This Row],[Interior Color]]="Grey"),0,1)</f>
        <v>0</v>
      </c>
      <c r="AC4082" t="s">
        <v>54</v>
      </c>
      <c r="AD40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83" spans="1:30" hidden="1" x14ac:dyDescent="0.2">
      <c r="A4083" t="s">
        <v>4711</v>
      </c>
      <c r="C4083" t="e">
        <f>ABS((porsche_data[[#This Row],[Price]]-#REF!)/#REF!)</f>
        <v>#REF!</v>
      </c>
      <c r="D4083" t="s">
        <v>184</v>
      </c>
      <c r="E4083" t="s">
        <v>458</v>
      </c>
      <c r="F4083">
        <f>IF(OR(ISNUMBER(SEARCH(" 4S",porsche_data[[#This Row],[Model]])), ISNUMBER(SEARCH(" S",porsche_data[[#This Row],[Model]]))),1,0)</f>
        <v>0</v>
      </c>
      <c r="G4083">
        <f>IF(ISNUMBER(SEARCH("Turbo",porsche_data[[#This Row],[Model]])),1,0)</f>
        <v>0</v>
      </c>
      <c r="H4083">
        <f>IF(ISNUMBER(SEARCH("GT",porsche_data[[#This Row],[Model]])),1,0)</f>
        <v>0</v>
      </c>
      <c r="I4083">
        <f>IF(ISNUMBER(SEARCH("RS",porsche_data[[#This Row],[Model]])),1,0)</f>
        <v>1</v>
      </c>
      <c r="J4083">
        <f>IF(ISNUMBER(SEARCH("Targa",porsche_data[[#This Row],[Body]])),1,0)</f>
        <v>0</v>
      </c>
      <c r="K4083">
        <f>IF(ISNUMBER(SEARCH("Cabriolet",porsche_data[[#This Row],[Body]])),1,0)</f>
        <v>1</v>
      </c>
      <c r="L4083" t="s">
        <v>16</v>
      </c>
      <c r="N4083" t="s">
        <v>5015</v>
      </c>
      <c r="O4083" t="str">
        <f>IF(ISNUMBER(SEARCH("km",porsche_data[[#This Row],[Mileage0]])),porsche_data[[#This Row],[Mileage0]],"")</f>
        <v>4906 km</v>
      </c>
      <c r="P4083" t="s">
        <v>207</v>
      </c>
      <c r="R4083" t="s">
        <v>111</v>
      </c>
      <c r="T4083" t="s">
        <v>20</v>
      </c>
      <c r="U4083" t="s">
        <v>31</v>
      </c>
      <c r="V4083">
        <f>IF(porsche_data[[#This Row],[Transmission]]="Automatic",1,0)</f>
        <v>0</v>
      </c>
      <c r="W4083">
        <f>IF(porsche_data[[#This Row],[Transmission]]="PDK",1,0)</f>
        <v>1</v>
      </c>
      <c r="X4083" t="s">
        <v>22</v>
      </c>
      <c r="Y4083">
        <f>IF(porsche_data[[#This Row],[Drive]]="Rear drive",0,1)</f>
        <v>0</v>
      </c>
      <c r="Z4083" t="s">
        <v>23</v>
      </c>
      <c r="AA4083" t="s">
        <v>24</v>
      </c>
      <c r="AB4083">
        <f>IF(OR(porsche_data[[#This Row],[Interior Color]]="Black",porsche_data[[#This Row],[Interior Color]]="Beige",porsche_data[[#This Row],[Interior Color]]="Brown",porsche_data[[#This Row],[Interior Color]]="Grey"),0,1)</f>
        <v>0</v>
      </c>
      <c r="AC4083" t="s">
        <v>24</v>
      </c>
      <c r="AD40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84" spans="1:30" x14ac:dyDescent="0.2">
      <c r="A4084" t="s">
        <v>1826</v>
      </c>
      <c r="B4084">
        <v>54950</v>
      </c>
      <c r="C4084">
        <f>ABS((porsche_data[[#This Row],[Price]]-AVERAGE(B4016:B8471))/_xlfn.STDEV.P(B4016:B8471))</f>
        <v>0.89592596558712623</v>
      </c>
      <c r="D4084" t="s">
        <v>143</v>
      </c>
      <c r="E4084" t="s">
        <v>295</v>
      </c>
      <c r="F4084">
        <f>IF(OR(ISNUMBER(SEARCH(" 4S",porsche_data[[#This Row],[Model]])), ISNUMBER(SEARCH(" S",porsche_data[[#This Row],[Model]]))),1,0)</f>
        <v>1</v>
      </c>
      <c r="G4084">
        <f>IF(ISNUMBER(SEARCH("Turbo",porsche_data[[#This Row],[Model]])),1,0)</f>
        <v>0</v>
      </c>
      <c r="H4084">
        <f>IF(ISNUMBER(SEARCH("GT",porsche_data[[#This Row],[Model]])),1,0)</f>
        <v>0</v>
      </c>
      <c r="I4084">
        <f>IF(ISNUMBER(SEARCH("RS",porsche_data[[#This Row],[Model]])),1,0)</f>
        <v>0</v>
      </c>
      <c r="J4084">
        <f>IF(ISNUMBER(SEARCH("Targa",porsche_data[[#This Row],[Body]])),1,0)</f>
        <v>0</v>
      </c>
      <c r="K4084">
        <f>IF(ISNUMBER(SEARCH("Cabriolet",porsche_data[[#This Row],[Body]])),1,0)</f>
        <v>1</v>
      </c>
      <c r="L4084" t="s">
        <v>16</v>
      </c>
      <c r="M4084">
        <v>997</v>
      </c>
      <c r="N4084" t="s">
        <v>1827</v>
      </c>
      <c r="O4084" s="3">
        <f>1*(LEFT(porsche_data[[#This Row],[Mileage0]],FIND(" ",porsche_data[[#This Row],[Mileage0]])-1))</f>
        <v>119843</v>
      </c>
      <c r="P4084" t="s">
        <v>297</v>
      </c>
      <c r="Q4084">
        <v>355</v>
      </c>
      <c r="R4084" t="s">
        <v>88</v>
      </c>
      <c r="S4084">
        <f>1*(LEFT(porsche_data[[#This Row],[Cylinder Capacity]],FIND(" ",porsche_data[[#This Row],[Cylinder Capacity]])-1))</f>
        <v>3.8</v>
      </c>
      <c r="T4084" t="s">
        <v>20</v>
      </c>
      <c r="U4084" t="s">
        <v>21</v>
      </c>
      <c r="V4084">
        <f>IF(porsche_data[[#This Row],[Transmission]]="Automatic",1,0)</f>
        <v>0</v>
      </c>
      <c r="W4084">
        <f>IF(porsche_data[[#This Row],[Transmission]]="PDK",1,0)</f>
        <v>0</v>
      </c>
      <c r="X4084" t="s">
        <v>46</v>
      </c>
      <c r="Y4084">
        <f>IF(porsche_data[[#This Row],[Drive]]="Rear drive",0,1)</f>
        <v>1</v>
      </c>
      <c r="Z4084" t="s">
        <v>23</v>
      </c>
      <c r="AA4084" t="s">
        <v>68</v>
      </c>
      <c r="AB4084">
        <f>IF(OR(porsche_data[[#This Row],[Interior Color]]="Black",porsche_data[[#This Row],[Interior Color]]="Beige",porsche_data[[#This Row],[Interior Color]]="Brown",porsche_data[[#This Row],[Interior Color]]="Grey"),0,1)</f>
        <v>0</v>
      </c>
      <c r="AC4084" t="s">
        <v>24</v>
      </c>
      <c r="AD40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85" spans="1:30" x14ac:dyDescent="0.2">
      <c r="A4085" t="s">
        <v>1826</v>
      </c>
      <c r="B4085">
        <v>54950</v>
      </c>
      <c r="C4085">
        <f>ABS((porsche_data[[#This Row],[Price]]-AVERAGE(B4017:B8472))/_xlfn.STDEV.P(B4017:B8472))</f>
        <v>0.905033507762811</v>
      </c>
      <c r="D4085" t="s">
        <v>298</v>
      </c>
      <c r="E4085" t="s">
        <v>407</v>
      </c>
      <c r="F4085">
        <f>IF(OR(ISNUMBER(SEARCH(" 4S",porsche_data[[#This Row],[Model]])), ISNUMBER(SEARCH(" S",porsche_data[[#This Row],[Model]]))),1,0)</f>
        <v>1</v>
      </c>
      <c r="G4085">
        <f>IF(ISNUMBER(SEARCH("Turbo",porsche_data[[#This Row],[Model]])),1,0)</f>
        <v>0</v>
      </c>
      <c r="H4085">
        <f>IF(ISNUMBER(SEARCH("GT",porsche_data[[#This Row],[Model]])),1,0)</f>
        <v>0</v>
      </c>
      <c r="I4085">
        <f>IF(ISNUMBER(SEARCH("RS",porsche_data[[#This Row],[Model]])),1,0)</f>
        <v>0</v>
      </c>
      <c r="J4085">
        <f>IF(ISNUMBER(SEARCH("Targa",porsche_data[[#This Row],[Body]])),1,0)</f>
        <v>0</v>
      </c>
      <c r="K4085">
        <f>IF(ISNUMBER(SEARCH("Cabriolet",porsche_data[[#This Row],[Body]])),1,0)</f>
        <v>0</v>
      </c>
      <c r="L4085" t="s">
        <v>44</v>
      </c>
      <c r="M4085">
        <v>997</v>
      </c>
      <c r="N4085" t="s">
        <v>2891</v>
      </c>
      <c r="O4085" s="3">
        <f>1*(LEFT(porsche_data[[#This Row],[Mileage0]],FIND(" ",porsche_data[[#This Row],[Mileage0]])-1))</f>
        <v>129169</v>
      </c>
      <c r="P4085" t="s">
        <v>297</v>
      </c>
      <c r="Q4085">
        <v>355</v>
      </c>
      <c r="R4085" t="s">
        <v>88</v>
      </c>
      <c r="S4085">
        <f>1*(LEFT(porsche_data[[#This Row],[Cylinder Capacity]],FIND(" ",porsche_data[[#This Row],[Cylinder Capacity]])-1))</f>
        <v>3.8</v>
      </c>
      <c r="T4085" t="s">
        <v>20</v>
      </c>
      <c r="U4085" t="s">
        <v>53</v>
      </c>
      <c r="V4085">
        <f>IF(porsche_data[[#This Row],[Transmission]]="Automatic",1,0)</f>
        <v>1</v>
      </c>
      <c r="W4085">
        <f>IF(porsche_data[[#This Row],[Transmission]]="PDK",1,0)</f>
        <v>0</v>
      </c>
      <c r="X4085" t="s">
        <v>22</v>
      </c>
      <c r="Y4085">
        <f>IF(porsche_data[[#This Row],[Drive]]="Rear drive",0,1)</f>
        <v>0</v>
      </c>
      <c r="Z4085" t="s">
        <v>23</v>
      </c>
      <c r="AA4085" t="s">
        <v>68</v>
      </c>
      <c r="AB4085">
        <f>IF(OR(porsche_data[[#This Row],[Interior Color]]="Black",porsche_data[[#This Row],[Interior Color]]="Beige",porsche_data[[#This Row],[Interior Color]]="Brown",porsche_data[[#This Row],[Interior Color]]="Grey"),0,1)</f>
        <v>0</v>
      </c>
      <c r="AC4085" t="s">
        <v>24</v>
      </c>
      <c r="AD40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86" spans="1:30" hidden="1" x14ac:dyDescent="0.2">
      <c r="A4086" t="s">
        <v>1826</v>
      </c>
      <c r="B4086">
        <v>54950</v>
      </c>
      <c r="C4086" t="e">
        <f>ABS((porsche_data[[#This Row],[Price]]-#REF!)/#REF!)</f>
        <v>#REF!</v>
      </c>
      <c r="D4086" t="s">
        <v>315</v>
      </c>
      <c r="E4086" t="s">
        <v>936</v>
      </c>
      <c r="F4086">
        <f>IF(OR(ISNUMBER(SEARCH(" 4S",porsche_data[[#This Row],[Model]])), ISNUMBER(SEARCH(" S",porsche_data[[#This Row],[Model]]))),1,0)</f>
        <v>1</v>
      </c>
      <c r="G4086">
        <f>IF(ISNUMBER(SEARCH("Turbo",porsche_data[[#This Row],[Model]])),1,0)</f>
        <v>0</v>
      </c>
      <c r="H4086">
        <f>IF(ISNUMBER(SEARCH("GT",porsche_data[[#This Row],[Model]])),1,0)</f>
        <v>0</v>
      </c>
      <c r="I4086">
        <f>IF(ISNUMBER(SEARCH("RS",porsche_data[[#This Row],[Model]])),1,0)</f>
        <v>0</v>
      </c>
      <c r="J4086">
        <f>IF(ISNUMBER(SEARCH("Targa",porsche_data[[#This Row],[Body]])),1,0)</f>
        <v>1</v>
      </c>
      <c r="K4086">
        <f>IF(ISNUMBER(SEARCH("Cabriolet",porsche_data[[#This Row],[Body]])),1,0)</f>
        <v>0</v>
      </c>
      <c r="L4086" t="s">
        <v>36</v>
      </c>
      <c r="N4086" t="s">
        <v>3179</v>
      </c>
      <c r="O4086" t="str">
        <f>IF(ISNUMBER(SEARCH("km",porsche_data[[#This Row],[Mileage0]])),porsche_data[[#This Row],[Mileage0]],"")</f>
        <v>221300 km</v>
      </c>
      <c r="P4086" t="s">
        <v>494</v>
      </c>
      <c r="R4086" t="s">
        <v>67</v>
      </c>
      <c r="T4086" t="s">
        <v>20</v>
      </c>
      <c r="U4086" t="s">
        <v>21</v>
      </c>
      <c r="V4086">
        <f>IF(porsche_data[[#This Row],[Transmission]]="Automatic",1,0)</f>
        <v>0</v>
      </c>
      <c r="W4086">
        <f>IF(porsche_data[[#This Row],[Transmission]]="PDK",1,0)</f>
        <v>0</v>
      </c>
      <c r="X4086" t="s">
        <v>22</v>
      </c>
      <c r="Y4086">
        <f>IF(porsche_data[[#This Row],[Drive]]="Rear drive",0,1)</f>
        <v>0</v>
      </c>
      <c r="Z4086" t="s">
        <v>23</v>
      </c>
      <c r="AA4086" t="s">
        <v>250</v>
      </c>
      <c r="AB4086">
        <f>IF(OR(porsche_data[[#This Row],[Interior Color]]="Black",porsche_data[[#This Row],[Interior Color]]="Beige",porsche_data[[#This Row],[Interior Color]]="Brown",porsche_data[[#This Row],[Interior Color]]="Grey"),0,1)</f>
        <v>0</v>
      </c>
      <c r="AC4086" t="s">
        <v>589</v>
      </c>
      <c r="AD40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87" spans="1:30" hidden="1" x14ac:dyDescent="0.2">
      <c r="A4087" t="s">
        <v>25</v>
      </c>
      <c r="C4087" t="e">
        <f>ABS((porsche_data[[#This Row],[Price]]-#REF!)/#REF!)</f>
        <v>#REF!</v>
      </c>
      <c r="D4087" t="s">
        <v>25</v>
      </c>
      <c r="E4087" t="s">
        <v>25</v>
      </c>
      <c r="F4087">
        <f>IF(OR(ISNUMBER(SEARCH(" 4S",porsche_data[[#This Row],[Model]])), ISNUMBER(SEARCH(" S",porsche_data[[#This Row],[Model]]))),1,0)</f>
        <v>0</v>
      </c>
      <c r="G4087">
        <f>IF(ISNUMBER(SEARCH("Turbo",porsche_data[[#This Row],[Model]])),1,0)</f>
        <v>0</v>
      </c>
      <c r="H4087">
        <f>IF(ISNUMBER(SEARCH("GT",porsche_data[[#This Row],[Model]])),1,0)</f>
        <v>0</v>
      </c>
      <c r="I4087">
        <f>IF(ISNUMBER(SEARCH("RS",porsche_data[[#This Row],[Model]])),1,0)</f>
        <v>0</v>
      </c>
      <c r="J4087">
        <f>IF(ISNUMBER(SEARCH("Targa",porsche_data[[#This Row],[Body]])),1,0)</f>
        <v>0</v>
      </c>
      <c r="K4087">
        <f>IF(ISNUMBER(SEARCH("Cabriolet",porsche_data[[#This Row],[Body]])),1,0)</f>
        <v>0</v>
      </c>
      <c r="L4087" t="s">
        <v>25</v>
      </c>
      <c r="N4087" t="s">
        <v>25</v>
      </c>
      <c r="O4087" t="str">
        <f>IF(ISNUMBER(SEARCH("km",porsche_data[[#This Row],[Mileage0]])),porsche_data[[#This Row],[Mileage0]],"")</f>
        <v/>
      </c>
      <c r="P4087" t="s">
        <v>25</v>
      </c>
      <c r="R4087" t="s">
        <v>25</v>
      </c>
      <c r="T4087" t="s">
        <v>25</v>
      </c>
      <c r="U4087" t="s">
        <v>25</v>
      </c>
      <c r="V4087">
        <f>IF(porsche_data[[#This Row],[Transmission]]="Automatic",1,0)</f>
        <v>0</v>
      </c>
      <c r="W4087">
        <f>IF(porsche_data[[#This Row],[Transmission]]="PDK",1,0)</f>
        <v>0</v>
      </c>
      <c r="X4087" t="s">
        <v>25</v>
      </c>
      <c r="Y4087">
        <f>IF(porsche_data[[#This Row],[Drive]]="Rear drive",0,1)</f>
        <v>1</v>
      </c>
      <c r="Z4087" t="s">
        <v>25</v>
      </c>
      <c r="AA4087" t="s">
        <v>25</v>
      </c>
      <c r="AB4087">
        <f>IF(OR(porsche_data[[#This Row],[Interior Color]]="Black",porsche_data[[#This Row],[Interior Color]]="Beige",porsche_data[[#This Row],[Interior Color]]="Brown",porsche_data[[#This Row],[Interior Color]]="Grey"),0,1)</f>
        <v>1</v>
      </c>
      <c r="AC4087" t="s">
        <v>25</v>
      </c>
      <c r="AD40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88" spans="1:30" x14ac:dyDescent="0.2">
      <c r="A4088" t="s">
        <v>1826</v>
      </c>
      <c r="B4088">
        <v>54950</v>
      </c>
      <c r="C4088">
        <f>ABS((porsche_data[[#This Row],[Price]]-AVERAGE(B4020:B8475))/_xlfn.STDEV.P(B4020:B8475))</f>
        <v>0.92226955737317129</v>
      </c>
      <c r="D4088" t="s">
        <v>482</v>
      </c>
      <c r="E4088" t="s">
        <v>478</v>
      </c>
      <c r="F4088">
        <f>IF(OR(ISNUMBER(SEARCH(" 4S",porsche_data[[#This Row],[Model]])), ISNUMBER(SEARCH(" S",porsche_data[[#This Row],[Model]]))),1,0)</f>
        <v>1</v>
      </c>
      <c r="G4088">
        <f>IF(ISNUMBER(SEARCH("Turbo",porsche_data[[#This Row],[Model]])),1,0)</f>
        <v>0</v>
      </c>
      <c r="H4088">
        <f>IF(ISNUMBER(SEARCH("GT",porsche_data[[#This Row],[Model]])),1,0)</f>
        <v>0</v>
      </c>
      <c r="I4088">
        <f>IF(ISNUMBER(SEARCH("RS",porsche_data[[#This Row],[Model]])),1,0)</f>
        <v>0</v>
      </c>
      <c r="J4088">
        <f>IF(ISNUMBER(SEARCH("Targa",porsche_data[[#This Row],[Body]])),1,0)</f>
        <v>0</v>
      </c>
      <c r="K4088">
        <f>IF(ISNUMBER(SEARCH("Cabriolet",porsche_data[[#This Row],[Body]])),1,0)</f>
        <v>1</v>
      </c>
      <c r="L4088" t="s">
        <v>16</v>
      </c>
      <c r="M4088">
        <v>996</v>
      </c>
      <c r="N4088" t="s">
        <v>3564</v>
      </c>
      <c r="O4088" s="3">
        <f>1*(LEFT(porsche_data[[#This Row],[Mileage0]],FIND(" ",porsche_data[[#This Row],[Mileage0]])-1))</f>
        <v>118972</v>
      </c>
      <c r="P4088" t="s">
        <v>289</v>
      </c>
      <c r="Q4088">
        <v>320</v>
      </c>
      <c r="R4088" t="s">
        <v>19</v>
      </c>
      <c r="S4088">
        <f>1*(LEFT(porsche_data[[#This Row],[Cylinder Capacity]],FIND(" ",porsche_data[[#This Row],[Cylinder Capacity]])-1))</f>
        <v>3.6</v>
      </c>
      <c r="T4088" t="s">
        <v>20</v>
      </c>
      <c r="U4088" t="s">
        <v>53</v>
      </c>
      <c r="V4088">
        <f>IF(porsche_data[[#This Row],[Transmission]]="Automatic",1,0)</f>
        <v>1</v>
      </c>
      <c r="W4088">
        <f>IF(porsche_data[[#This Row],[Transmission]]="PDK",1,0)</f>
        <v>0</v>
      </c>
      <c r="X4088" t="s">
        <v>46</v>
      </c>
      <c r="Y4088">
        <f>IF(porsche_data[[#This Row],[Drive]]="Rear drive",0,1)</f>
        <v>1</v>
      </c>
      <c r="Z4088" t="s">
        <v>23</v>
      </c>
      <c r="AA4088" t="s">
        <v>24</v>
      </c>
      <c r="AB4088">
        <f>IF(OR(porsche_data[[#This Row],[Interior Color]]="Black",porsche_data[[#This Row],[Interior Color]]="Beige",porsche_data[[#This Row],[Interior Color]]="Brown",porsche_data[[#This Row],[Interior Color]]="Grey"),0,1)</f>
        <v>0</v>
      </c>
      <c r="AC4088" t="s">
        <v>24</v>
      </c>
      <c r="AD40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89" spans="1:30" x14ac:dyDescent="0.2">
      <c r="A4089" t="s">
        <v>1826</v>
      </c>
      <c r="B4089">
        <v>54950</v>
      </c>
      <c r="C4089">
        <f>ABS((porsche_data[[#This Row],[Price]]-AVERAGE(B4021:B8476))/_xlfn.STDEV.P(B4021:B8476))</f>
        <v>0.92226955737317129</v>
      </c>
      <c r="D4089" t="s">
        <v>772</v>
      </c>
      <c r="E4089" t="s">
        <v>478</v>
      </c>
      <c r="F4089">
        <f>IF(OR(ISNUMBER(SEARCH(" 4S",porsche_data[[#This Row],[Model]])), ISNUMBER(SEARCH(" S",porsche_data[[#This Row],[Model]]))),1,0)</f>
        <v>1</v>
      </c>
      <c r="G4089">
        <f>IF(ISNUMBER(SEARCH("Turbo",porsche_data[[#This Row],[Model]])),1,0)</f>
        <v>0</v>
      </c>
      <c r="H4089">
        <f>IF(ISNUMBER(SEARCH("GT",porsche_data[[#This Row],[Model]])),1,0)</f>
        <v>0</v>
      </c>
      <c r="I4089">
        <f>IF(ISNUMBER(SEARCH("RS",porsche_data[[#This Row],[Model]])),1,0)</f>
        <v>0</v>
      </c>
      <c r="J4089">
        <f>IF(ISNUMBER(SEARCH("Targa",porsche_data[[#This Row],[Body]])),1,0)</f>
        <v>0</v>
      </c>
      <c r="K4089">
        <f>IF(ISNUMBER(SEARCH("Cabriolet",porsche_data[[#This Row],[Body]])),1,0)</f>
        <v>0</v>
      </c>
      <c r="L4089" t="s">
        <v>44</v>
      </c>
      <c r="M4089">
        <v>996</v>
      </c>
      <c r="N4089" t="s">
        <v>4012</v>
      </c>
      <c r="O4089" s="3">
        <f>1*(LEFT(porsche_data[[#This Row],[Mileage0]],FIND(" ",porsche_data[[#This Row],[Mileage0]])-1))</f>
        <v>179435</v>
      </c>
      <c r="P4089" t="s">
        <v>289</v>
      </c>
      <c r="Q4089">
        <v>320</v>
      </c>
      <c r="R4089" t="s">
        <v>19</v>
      </c>
      <c r="S4089">
        <f>1*(LEFT(porsche_data[[#This Row],[Cylinder Capacity]],FIND(" ",porsche_data[[#This Row],[Cylinder Capacity]])-1))</f>
        <v>3.6</v>
      </c>
      <c r="T4089" t="s">
        <v>20</v>
      </c>
      <c r="U4089" t="s">
        <v>21</v>
      </c>
      <c r="V4089">
        <f>IF(porsche_data[[#This Row],[Transmission]]="Automatic",1,0)</f>
        <v>0</v>
      </c>
      <c r="W4089">
        <f>IF(porsche_data[[#This Row],[Transmission]]="PDK",1,0)</f>
        <v>0</v>
      </c>
      <c r="X4089" t="s">
        <v>46</v>
      </c>
      <c r="Y4089">
        <f>IF(porsche_data[[#This Row],[Drive]]="Rear drive",0,1)</f>
        <v>1</v>
      </c>
      <c r="Z4089" t="s">
        <v>23</v>
      </c>
      <c r="AA4089" t="s">
        <v>24</v>
      </c>
      <c r="AB4089">
        <f>IF(OR(porsche_data[[#This Row],[Interior Color]]="Black",porsche_data[[#This Row],[Interior Color]]="Beige",porsche_data[[#This Row],[Interior Color]]="Brown",porsche_data[[#This Row],[Interior Color]]="Grey"),0,1)</f>
        <v>0</v>
      </c>
      <c r="AC4089" t="s">
        <v>99</v>
      </c>
      <c r="AD40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90" spans="1:30" x14ac:dyDescent="0.2">
      <c r="A4090" t="s">
        <v>2232</v>
      </c>
      <c r="B4090">
        <v>54911</v>
      </c>
      <c r="C4090">
        <f>ABS((porsche_data[[#This Row],[Price]]-AVERAGE(B4022:B8477))/_xlfn.STDEV.P(B4022:B8477))</f>
        <v>0.91781093523367541</v>
      </c>
      <c r="D4090" t="s">
        <v>433</v>
      </c>
      <c r="E4090" t="s">
        <v>505</v>
      </c>
      <c r="F4090">
        <f>IF(OR(ISNUMBER(SEARCH(" 4S",porsche_data[[#This Row],[Model]])), ISNUMBER(SEARCH(" S",porsche_data[[#This Row],[Model]]))),1,0)</f>
        <v>0</v>
      </c>
      <c r="G4090">
        <f>IF(ISNUMBER(SEARCH("Turbo",porsche_data[[#This Row],[Model]])),1,0)</f>
        <v>0</v>
      </c>
      <c r="H4090">
        <f>IF(ISNUMBER(SEARCH("GT",porsche_data[[#This Row],[Model]])),1,0)</f>
        <v>0</v>
      </c>
      <c r="I4090">
        <f>IF(ISNUMBER(SEARCH("RS",porsche_data[[#This Row],[Model]])),1,0)</f>
        <v>0</v>
      </c>
      <c r="J4090">
        <f>IF(ISNUMBER(SEARCH("Targa",porsche_data[[#This Row],[Body]])),1,0)</f>
        <v>1</v>
      </c>
      <c r="K4090">
        <f>IF(ISNUMBER(SEARCH("Cabriolet",porsche_data[[#This Row],[Body]])),1,0)</f>
        <v>0</v>
      </c>
      <c r="L4090" t="s">
        <v>36</v>
      </c>
      <c r="M4090">
        <v>911</v>
      </c>
      <c r="N4090" t="s">
        <v>2233</v>
      </c>
      <c r="O4090" s="3">
        <f>1*(LEFT(porsche_data[[#This Row],[Mileage0]],FIND(" ",porsche_data[[#This Row],[Mileage0]])-1))</f>
        <v>246405</v>
      </c>
      <c r="P4090" t="s">
        <v>59</v>
      </c>
      <c r="Q4090">
        <v>231</v>
      </c>
      <c r="R4090" t="s">
        <v>60</v>
      </c>
      <c r="S4090">
        <f>1*(LEFT(porsche_data[[#This Row],[Cylinder Capacity]],FIND(" ",porsche_data[[#This Row],[Cylinder Capacity]])-1))</f>
        <v>3.2</v>
      </c>
      <c r="T4090" t="s">
        <v>20</v>
      </c>
      <c r="U4090" t="s">
        <v>21</v>
      </c>
      <c r="V4090">
        <f>IF(porsche_data[[#This Row],[Transmission]]="Automatic",1,0)</f>
        <v>0</v>
      </c>
      <c r="W4090">
        <f>IF(porsche_data[[#This Row],[Transmission]]="PDK",1,0)</f>
        <v>0</v>
      </c>
      <c r="X4090" t="s">
        <v>22</v>
      </c>
      <c r="Y4090">
        <f>IF(porsche_data[[#This Row],[Drive]]="Rear drive",0,1)</f>
        <v>0</v>
      </c>
      <c r="Z4090" t="s">
        <v>23</v>
      </c>
      <c r="AA4090" t="s">
        <v>54</v>
      </c>
      <c r="AB4090">
        <f>IF(OR(porsche_data[[#This Row],[Interior Color]]="Black",porsche_data[[#This Row],[Interior Color]]="Beige",porsche_data[[#This Row],[Interior Color]]="Brown",porsche_data[[#This Row],[Interior Color]]="Grey"),0,1)</f>
        <v>1</v>
      </c>
      <c r="AC4090" t="s">
        <v>54</v>
      </c>
      <c r="AD40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91" spans="1:30" hidden="1" x14ac:dyDescent="0.2">
      <c r="A4091" t="s">
        <v>5023</v>
      </c>
      <c r="C4091" t="e">
        <f>ABS((porsche_data[[#This Row],[Price]]-#REF!)/#REF!)</f>
        <v>#REF!</v>
      </c>
      <c r="D4091" t="s">
        <v>63</v>
      </c>
      <c r="E4091" t="s">
        <v>346</v>
      </c>
      <c r="F4091">
        <f>IF(OR(ISNUMBER(SEARCH(" 4S",porsche_data[[#This Row],[Model]])), ISNUMBER(SEARCH(" S",porsche_data[[#This Row],[Model]]))),1,0)</f>
        <v>0</v>
      </c>
      <c r="G4091">
        <f>IF(ISNUMBER(SEARCH("Turbo",porsche_data[[#This Row],[Model]])),1,0)</f>
        <v>0</v>
      </c>
      <c r="H4091">
        <f>IF(ISNUMBER(SEARCH("GT",porsche_data[[#This Row],[Model]])),1,0)</f>
        <v>0</v>
      </c>
      <c r="I4091">
        <f>IF(ISNUMBER(SEARCH("RS",porsche_data[[#This Row],[Model]])),1,0)</f>
        <v>0</v>
      </c>
      <c r="J4091">
        <f>IF(ISNUMBER(SEARCH("Targa",porsche_data[[#This Row],[Body]])),1,0)</f>
        <v>0</v>
      </c>
      <c r="K4091">
        <f>IF(ISNUMBER(SEARCH("Cabriolet",porsche_data[[#This Row],[Body]])),1,0)</f>
        <v>0</v>
      </c>
      <c r="L4091" t="s">
        <v>44</v>
      </c>
      <c r="N4091" t="s">
        <v>634</v>
      </c>
      <c r="O4091" t="str">
        <f>IF(ISNUMBER(SEARCH("km",porsche_data[[#This Row],[Mileage0]])),porsche_data[[#This Row],[Mileage0]],"")</f>
        <v>1500 km</v>
      </c>
      <c r="P4091" t="s">
        <v>182</v>
      </c>
      <c r="R4091" t="s">
        <v>67</v>
      </c>
      <c r="T4091" t="s">
        <v>20</v>
      </c>
      <c r="U4091" t="s">
        <v>21</v>
      </c>
      <c r="V4091">
        <f>IF(porsche_data[[#This Row],[Transmission]]="Automatic",1,0)</f>
        <v>0</v>
      </c>
      <c r="W4091">
        <f>IF(porsche_data[[#This Row],[Transmission]]="PDK",1,0)</f>
        <v>0</v>
      </c>
      <c r="X4091" t="s">
        <v>22</v>
      </c>
      <c r="Y4091">
        <f>IF(porsche_data[[#This Row],[Drive]]="Rear drive",0,1)</f>
        <v>0</v>
      </c>
      <c r="Z4091" t="s">
        <v>23</v>
      </c>
      <c r="AA4091" t="s">
        <v>24</v>
      </c>
      <c r="AB4091">
        <f>IF(OR(porsche_data[[#This Row],[Interior Color]]="Black",porsche_data[[#This Row],[Interior Color]]="Beige",porsche_data[[#This Row],[Interior Color]]="Brown",porsche_data[[#This Row],[Interior Color]]="Grey"),0,1)</f>
        <v>0</v>
      </c>
      <c r="AC4091" t="s">
        <v>47</v>
      </c>
      <c r="AD40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92" spans="1:30" hidden="1" x14ac:dyDescent="0.2">
      <c r="A4092" t="s">
        <v>3191</v>
      </c>
      <c r="C4092" t="e">
        <f>ABS((porsche_data[[#This Row],[Price]]-#REF!)/#REF!)</f>
        <v>#REF!</v>
      </c>
      <c r="D4092" t="s">
        <v>504</v>
      </c>
      <c r="E4092" t="s">
        <v>376</v>
      </c>
      <c r="F4092">
        <f>IF(OR(ISNUMBER(SEARCH(" 4S",porsche_data[[#This Row],[Model]])), ISNUMBER(SEARCH(" S",porsche_data[[#This Row],[Model]]))),1,0)</f>
        <v>0</v>
      </c>
      <c r="G4092">
        <f>IF(ISNUMBER(SEARCH("Turbo",porsche_data[[#This Row],[Model]])),1,0)</f>
        <v>0</v>
      </c>
      <c r="H4092">
        <f>IF(ISNUMBER(SEARCH("GT",porsche_data[[#This Row],[Model]])),1,0)</f>
        <v>0</v>
      </c>
      <c r="I4092">
        <f>IF(ISNUMBER(SEARCH("RS",porsche_data[[#This Row],[Model]])),1,0)</f>
        <v>0</v>
      </c>
      <c r="J4092">
        <f>IF(ISNUMBER(SEARCH("Targa",porsche_data[[#This Row],[Body]])),1,0)</f>
        <v>0</v>
      </c>
      <c r="K4092">
        <f>IF(ISNUMBER(SEARCH("Cabriolet",porsche_data[[#This Row],[Body]])),1,0)</f>
        <v>0</v>
      </c>
      <c r="L4092" t="s">
        <v>44</v>
      </c>
      <c r="N4092" t="s">
        <v>5024</v>
      </c>
      <c r="O4092" t="str">
        <f>IF(ISNUMBER(SEARCH("km",porsche_data[[#This Row],[Mileage0]])),porsche_data[[#This Row],[Mileage0]],"")</f>
        <v/>
      </c>
      <c r="P4092" t="s">
        <v>627</v>
      </c>
      <c r="R4092" t="s">
        <v>60</v>
      </c>
      <c r="T4092" t="s">
        <v>20</v>
      </c>
      <c r="U4092" t="s">
        <v>21</v>
      </c>
      <c r="V4092">
        <f>IF(porsche_data[[#This Row],[Transmission]]="Automatic",1,0)</f>
        <v>0</v>
      </c>
      <c r="W4092">
        <f>IF(porsche_data[[#This Row],[Transmission]]="PDK",1,0)</f>
        <v>0</v>
      </c>
      <c r="X4092" t="s">
        <v>22</v>
      </c>
      <c r="Y4092">
        <f>IF(porsche_data[[#This Row],[Drive]]="Rear drive",0,1)</f>
        <v>0</v>
      </c>
      <c r="Z4092" t="s">
        <v>23</v>
      </c>
      <c r="AA4092" t="s">
        <v>24</v>
      </c>
      <c r="AB4092">
        <f>IF(OR(porsche_data[[#This Row],[Interior Color]]="Black",porsche_data[[#This Row],[Interior Color]]="Beige",porsche_data[[#This Row],[Interior Color]]="Brown",porsche_data[[#This Row],[Interior Color]]="Grey"),0,1)</f>
        <v>0</v>
      </c>
      <c r="AC4092" t="s">
        <v>54</v>
      </c>
      <c r="AD40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93" spans="1:30" hidden="1" x14ac:dyDescent="0.2">
      <c r="A4093" t="s">
        <v>25</v>
      </c>
      <c r="C4093" t="e">
        <f>ABS((porsche_data[[#This Row],[Price]]-#REF!)/#REF!)</f>
        <v>#REF!</v>
      </c>
      <c r="D4093" t="s">
        <v>25</v>
      </c>
      <c r="E4093" t="s">
        <v>25</v>
      </c>
      <c r="F4093">
        <f>IF(OR(ISNUMBER(SEARCH(" 4S",porsche_data[[#This Row],[Model]])), ISNUMBER(SEARCH(" S",porsche_data[[#This Row],[Model]]))),1,0)</f>
        <v>0</v>
      </c>
      <c r="G4093">
        <f>IF(ISNUMBER(SEARCH("Turbo",porsche_data[[#This Row],[Model]])),1,0)</f>
        <v>0</v>
      </c>
      <c r="H4093">
        <f>IF(ISNUMBER(SEARCH("GT",porsche_data[[#This Row],[Model]])),1,0)</f>
        <v>0</v>
      </c>
      <c r="I4093">
        <f>IF(ISNUMBER(SEARCH("RS",porsche_data[[#This Row],[Model]])),1,0)</f>
        <v>0</v>
      </c>
      <c r="J4093">
        <f>IF(ISNUMBER(SEARCH("Targa",porsche_data[[#This Row],[Body]])),1,0)</f>
        <v>0</v>
      </c>
      <c r="K4093">
        <f>IF(ISNUMBER(SEARCH("Cabriolet",porsche_data[[#This Row],[Body]])),1,0)</f>
        <v>0</v>
      </c>
      <c r="L4093" t="s">
        <v>25</v>
      </c>
      <c r="N4093" t="s">
        <v>25</v>
      </c>
      <c r="O4093" t="str">
        <f>IF(ISNUMBER(SEARCH("km",porsche_data[[#This Row],[Mileage0]])),porsche_data[[#This Row],[Mileage0]],"")</f>
        <v/>
      </c>
      <c r="P4093" t="s">
        <v>25</v>
      </c>
      <c r="R4093" t="s">
        <v>25</v>
      </c>
      <c r="T4093" t="s">
        <v>25</v>
      </c>
      <c r="U4093" t="s">
        <v>25</v>
      </c>
      <c r="V4093">
        <f>IF(porsche_data[[#This Row],[Transmission]]="Automatic",1,0)</f>
        <v>0</v>
      </c>
      <c r="W4093">
        <f>IF(porsche_data[[#This Row],[Transmission]]="PDK",1,0)</f>
        <v>0</v>
      </c>
      <c r="X4093" t="s">
        <v>25</v>
      </c>
      <c r="Y4093">
        <f>IF(porsche_data[[#This Row],[Drive]]="Rear drive",0,1)</f>
        <v>1</v>
      </c>
      <c r="Z4093" t="s">
        <v>25</v>
      </c>
      <c r="AA4093" t="s">
        <v>25</v>
      </c>
      <c r="AB4093">
        <f>IF(OR(porsche_data[[#This Row],[Interior Color]]="Black",porsche_data[[#This Row],[Interior Color]]="Beige",porsche_data[[#This Row],[Interior Color]]="Brown",porsche_data[[#This Row],[Interior Color]]="Grey"),0,1)</f>
        <v>1</v>
      </c>
      <c r="AC4093" t="s">
        <v>25</v>
      </c>
      <c r="AD40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94" spans="1:30" hidden="1" x14ac:dyDescent="0.2">
      <c r="A4094" t="s">
        <v>5025</v>
      </c>
      <c r="C4094" t="e">
        <f>ABS((porsche_data[[#This Row],[Price]]-#REF!)/#REF!)</f>
        <v>#REF!</v>
      </c>
      <c r="D4094" t="s">
        <v>70</v>
      </c>
      <c r="E4094" t="s">
        <v>964</v>
      </c>
      <c r="F4094">
        <f>IF(OR(ISNUMBER(SEARCH(" 4S",porsche_data[[#This Row],[Model]])), ISNUMBER(SEARCH(" S",porsche_data[[#This Row],[Model]]))),1,0)</f>
        <v>0</v>
      </c>
      <c r="G4094">
        <f>IF(ISNUMBER(SEARCH("Turbo",porsche_data[[#This Row],[Model]])),1,0)</f>
        <v>0</v>
      </c>
      <c r="H4094">
        <f>IF(ISNUMBER(SEARCH("GT",porsche_data[[#This Row],[Model]])),1,0)</f>
        <v>0</v>
      </c>
      <c r="I4094">
        <f>IF(ISNUMBER(SEARCH("RS",porsche_data[[#This Row],[Model]])),1,0)</f>
        <v>0</v>
      </c>
      <c r="J4094">
        <f>IF(ISNUMBER(SEARCH("Targa",porsche_data[[#This Row],[Body]])),1,0)</f>
        <v>0</v>
      </c>
      <c r="K4094">
        <f>IF(ISNUMBER(SEARCH("Cabriolet",porsche_data[[#This Row],[Body]])),1,0)</f>
        <v>0</v>
      </c>
      <c r="L4094" t="s">
        <v>44</v>
      </c>
      <c r="N4094" t="s">
        <v>1746</v>
      </c>
      <c r="O4094" t="str">
        <f>IF(ISNUMBER(SEARCH("km",porsche_data[[#This Row],[Mileage0]])),porsche_data[[#This Row],[Mileage0]],"")</f>
        <v/>
      </c>
      <c r="P4094" t="s">
        <v>141</v>
      </c>
      <c r="R4094" t="s">
        <v>111</v>
      </c>
      <c r="T4094" t="s">
        <v>20</v>
      </c>
      <c r="U4094" t="s">
        <v>21</v>
      </c>
      <c r="V4094">
        <f>IF(porsche_data[[#This Row],[Transmission]]="Automatic",1,0)</f>
        <v>0</v>
      </c>
      <c r="W4094">
        <f>IF(porsche_data[[#This Row],[Transmission]]="PDK",1,0)</f>
        <v>0</v>
      </c>
      <c r="X4094" t="s">
        <v>22</v>
      </c>
      <c r="Y4094">
        <f>IF(porsche_data[[#This Row],[Drive]]="Rear drive",0,1)</f>
        <v>0</v>
      </c>
      <c r="Z4094" t="s">
        <v>23</v>
      </c>
      <c r="AA4094" t="s">
        <v>24</v>
      </c>
      <c r="AB4094">
        <f>IF(OR(porsche_data[[#This Row],[Interior Color]]="Black",porsche_data[[#This Row],[Interior Color]]="Beige",porsche_data[[#This Row],[Interior Color]]="Brown",porsche_data[[#This Row],[Interior Color]]="Grey"),0,1)</f>
        <v>0</v>
      </c>
      <c r="AC4094" t="s">
        <v>24</v>
      </c>
      <c r="AD40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95" spans="1:30" hidden="1" x14ac:dyDescent="0.2">
      <c r="A4095" t="s">
        <v>1236</v>
      </c>
      <c r="C4095" t="e">
        <f>ABS((porsche_data[[#This Row],[Price]]-#REF!)/#REF!)</f>
        <v>#REF!</v>
      </c>
      <c r="D4095" t="s">
        <v>294</v>
      </c>
      <c r="E4095" t="s">
        <v>1866</v>
      </c>
      <c r="F4095">
        <f>IF(OR(ISNUMBER(SEARCH(" 4S",porsche_data[[#This Row],[Model]])), ISNUMBER(SEARCH(" S",porsche_data[[#This Row],[Model]]))),1,0)</f>
        <v>0</v>
      </c>
      <c r="G4095">
        <f>IF(ISNUMBER(SEARCH("Turbo",porsche_data[[#This Row],[Model]])),1,0)</f>
        <v>0</v>
      </c>
      <c r="H4095">
        <f>IF(ISNUMBER(SEARCH("GT",porsche_data[[#This Row],[Model]])),1,0)</f>
        <v>1</v>
      </c>
      <c r="I4095">
        <f>IF(ISNUMBER(SEARCH("RS",porsche_data[[#This Row],[Model]])),1,0)</f>
        <v>0</v>
      </c>
      <c r="J4095">
        <f>IF(ISNUMBER(SEARCH("Targa",porsche_data[[#This Row],[Body]])),1,0)</f>
        <v>0</v>
      </c>
      <c r="K4095">
        <f>IF(ISNUMBER(SEARCH("Cabriolet",porsche_data[[#This Row],[Body]])),1,0)</f>
        <v>0</v>
      </c>
      <c r="L4095" t="s">
        <v>316</v>
      </c>
      <c r="N4095" t="s">
        <v>338</v>
      </c>
      <c r="O4095" t="str">
        <f>IF(ISNUMBER(SEARCH("km",porsche_data[[#This Row],[Mileage0]])),porsche_data[[#This Row],[Mileage0]],"")</f>
        <v>7000 km</v>
      </c>
      <c r="P4095" t="s">
        <v>207</v>
      </c>
      <c r="R4095" t="s">
        <v>19</v>
      </c>
      <c r="T4095" t="s">
        <v>20</v>
      </c>
      <c r="U4095" t="s">
        <v>21</v>
      </c>
      <c r="V4095">
        <f>IF(porsche_data[[#This Row],[Transmission]]="Automatic",1,0)</f>
        <v>0</v>
      </c>
      <c r="W4095">
        <f>IF(porsche_data[[#This Row],[Transmission]]="PDK",1,0)</f>
        <v>0</v>
      </c>
      <c r="X4095" t="s">
        <v>22</v>
      </c>
      <c r="Y4095">
        <f>IF(porsche_data[[#This Row],[Drive]]="Rear drive",0,1)</f>
        <v>0</v>
      </c>
      <c r="Z4095" t="s">
        <v>23</v>
      </c>
      <c r="AA4095" t="s">
        <v>24</v>
      </c>
      <c r="AB4095">
        <f>IF(OR(porsche_data[[#This Row],[Interior Color]]="Black",porsche_data[[#This Row],[Interior Color]]="Beige",porsche_data[[#This Row],[Interior Color]]="Brown",porsche_data[[#This Row],[Interior Color]]="Grey"),0,1)</f>
        <v>0</v>
      </c>
      <c r="AC4095" t="s">
        <v>61</v>
      </c>
      <c r="AD40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96" spans="1:30" hidden="1" x14ac:dyDescent="0.2">
      <c r="A4096" t="s">
        <v>5026</v>
      </c>
      <c r="C4096" t="e">
        <f>ABS((porsche_data[[#This Row],[Price]]-#REF!)/#REF!)</f>
        <v>#REF!</v>
      </c>
      <c r="D4096" t="s">
        <v>930</v>
      </c>
      <c r="E4096" t="s">
        <v>655</v>
      </c>
      <c r="F4096">
        <f>IF(OR(ISNUMBER(SEARCH(" 4S",porsche_data[[#This Row],[Model]])), ISNUMBER(SEARCH(" S",porsche_data[[#This Row],[Model]]))),1,0)</f>
        <v>1</v>
      </c>
      <c r="G4096">
        <f>IF(ISNUMBER(SEARCH("Turbo",porsche_data[[#This Row],[Model]])),1,0)</f>
        <v>0</v>
      </c>
      <c r="H4096">
        <f>IF(ISNUMBER(SEARCH("GT",porsche_data[[#This Row],[Model]])),1,0)</f>
        <v>0</v>
      </c>
      <c r="I4096">
        <f>IF(ISNUMBER(SEARCH("RS",porsche_data[[#This Row],[Model]])),1,0)</f>
        <v>0</v>
      </c>
      <c r="J4096">
        <f>IF(ISNUMBER(SEARCH("Targa",porsche_data[[#This Row],[Body]])),1,0)</f>
        <v>1</v>
      </c>
      <c r="K4096">
        <f>IF(ISNUMBER(SEARCH("Cabriolet",porsche_data[[#This Row],[Body]])),1,0)</f>
        <v>0</v>
      </c>
      <c r="L4096" t="s">
        <v>36</v>
      </c>
      <c r="N4096" t="s">
        <v>1010</v>
      </c>
      <c r="O4096" t="str">
        <f>IF(ISNUMBER(SEARCH("km",porsche_data[[#This Row],[Mileage0]])),porsche_data[[#This Row],[Mileage0]],"")</f>
        <v>110000 km</v>
      </c>
      <c r="P4096" t="s">
        <v>1017</v>
      </c>
      <c r="R4096" t="s">
        <v>569</v>
      </c>
      <c r="T4096" t="s">
        <v>20</v>
      </c>
      <c r="U4096" t="s">
        <v>21</v>
      </c>
      <c r="V4096">
        <f>IF(porsche_data[[#This Row],[Transmission]]="Automatic",1,0)</f>
        <v>0</v>
      </c>
      <c r="W4096">
        <f>IF(porsche_data[[#This Row],[Transmission]]="PDK",1,0)</f>
        <v>0</v>
      </c>
      <c r="X4096" t="s">
        <v>22</v>
      </c>
      <c r="Y4096">
        <f>IF(porsche_data[[#This Row],[Drive]]="Rear drive",0,1)</f>
        <v>0</v>
      </c>
      <c r="Z4096" t="s">
        <v>23</v>
      </c>
      <c r="AA4096" t="s">
        <v>24</v>
      </c>
      <c r="AB4096">
        <f>IF(OR(porsche_data[[#This Row],[Interior Color]]="Black",porsche_data[[#This Row],[Interior Color]]="Beige",porsche_data[[#This Row],[Interior Color]]="Brown",porsche_data[[#This Row],[Interior Color]]="Grey"),0,1)</f>
        <v>0</v>
      </c>
      <c r="AC4096" t="s">
        <v>54</v>
      </c>
      <c r="AD40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97" spans="1:30" hidden="1" x14ac:dyDescent="0.2">
      <c r="A4097" t="s">
        <v>25</v>
      </c>
      <c r="C4097" t="e">
        <f>ABS((porsche_data[[#This Row],[Price]]-#REF!)/#REF!)</f>
        <v>#REF!</v>
      </c>
      <c r="D4097" t="s">
        <v>63</v>
      </c>
      <c r="E4097" t="s">
        <v>102</v>
      </c>
      <c r="F4097">
        <f>IF(OR(ISNUMBER(SEARCH(" 4S",porsche_data[[#This Row],[Model]])), ISNUMBER(SEARCH(" S",porsche_data[[#This Row],[Model]]))),1,0)</f>
        <v>0</v>
      </c>
      <c r="G4097">
        <f>IF(ISNUMBER(SEARCH("Turbo",porsche_data[[#This Row],[Model]])),1,0)</f>
        <v>0</v>
      </c>
      <c r="H4097">
        <f>IF(ISNUMBER(SEARCH("GT",porsche_data[[#This Row],[Model]])),1,0)</f>
        <v>0</v>
      </c>
      <c r="I4097">
        <f>IF(ISNUMBER(SEARCH("RS",porsche_data[[#This Row],[Model]])),1,0)</f>
        <v>0</v>
      </c>
      <c r="J4097">
        <f>IF(ISNUMBER(SEARCH("Targa",porsche_data[[#This Row],[Body]])),1,0)</f>
        <v>1</v>
      </c>
      <c r="K4097">
        <f>IF(ISNUMBER(SEARCH("Cabriolet",porsche_data[[#This Row],[Body]])),1,0)</f>
        <v>0</v>
      </c>
      <c r="L4097" t="s">
        <v>36</v>
      </c>
      <c r="N4097" t="s">
        <v>25</v>
      </c>
      <c r="O4097" t="str">
        <f>IF(ISNUMBER(SEARCH("km",porsche_data[[#This Row],[Mileage0]])),porsche_data[[#This Row],[Mileage0]],"")</f>
        <v/>
      </c>
      <c r="P4097" t="s">
        <v>25</v>
      </c>
      <c r="R4097" t="s">
        <v>25</v>
      </c>
      <c r="T4097" t="s">
        <v>20</v>
      </c>
      <c r="U4097" t="s">
        <v>21</v>
      </c>
      <c r="V4097">
        <f>IF(porsche_data[[#This Row],[Transmission]]="Automatic",1,0)</f>
        <v>0</v>
      </c>
      <c r="W4097">
        <f>IF(porsche_data[[#This Row],[Transmission]]="PDK",1,0)</f>
        <v>0</v>
      </c>
      <c r="X4097" t="s">
        <v>22</v>
      </c>
      <c r="Y4097">
        <f>IF(porsche_data[[#This Row],[Drive]]="Rear drive",0,1)</f>
        <v>0</v>
      </c>
      <c r="Z4097" t="s">
        <v>23</v>
      </c>
      <c r="AA4097" t="s">
        <v>32</v>
      </c>
      <c r="AB4097">
        <f>IF(OR(porsche_data[[#This Row],[Interior Color]]="Black",porsche_data[[#This Row],[Interior Color]]="Beige",porsche_data[[#This Row],[Interior Color]]="Brown",porsche_data[[#This Row],[Interior Color]]="Grey"),0,1)</f>
        <v>0</v>
      </c>
      <c r="AC4097" t="s">
        <v>54</v>
      </c>
      <c r="AD40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098" spans="1:30" x14ac:dyDescent="0.2">
      <c r="A4098" t="s">
        <v>2232</v>
      </c>
      <c r="B4098">
        <v>54911</v>
      </c>
      <c r="C4098">
        <f>ABS((porsche_data[[#This Row],[Price]]-AVERAGE(B4030:B8485))/_xlfn.STDEV.P(B4030:B8485))</f>
        <v>0.95414052162580276</v>
      </c>
      <c r="D4098" t="s">
        <v>294</v>
      </c>
      <c r="E4098" t="s">
        <v>28</v>
      </c>
      <c r="F4098">
        <f>IF(OR(ISNUMBER(SEARCH(" 4S",porsche_data[[#This Row],[Model]])), ISNUMBER(SEARCH(" S",porsche_data[[#This Row],[Model]]))),1,0)</f>
        <v>0</v>
      </c>
      <c r="G4098">
        <f>IF(ISNUMBER(SEARCH("Turbo",porsche_data[[#This Row],[Model]])),1,0)</f>
        <v>0</v>
      </c>
      <c r="H4098">
        <f>IF(ISNUMBER(SEARCH("GT",porsche_data[[#This Row],[Model]])),1,0)</f>
        <v>0</v>
      </c>
      <c r="I4098">
        <f>IF(ISNUMBER(SEARCH("RS",porsche_data[[#This Row],[Model]])),1,0)</f>
        <v>0</v>
      </c>
      <c r="J4098">
        <f>IF(ISNUMBER(SEARCH("Targa",porsche_data[[#This Row],[Body]])),1,0)</f>
        <v>0</v>
      </c>
      <c r="K4098">
        <f>IF(ISNUMBER(SEARCH("Cabriolet",porsche_data[[#This Row],[Body]])),1,0)</f>
        <v>0</v>
      </c>
      <c r="L4098" t="s">
        <v>44</v>
      </c>
      <c r="M4098">
        <v>997</v>
      </c>
      <c r="N4098" t="s">
        <v>2350</v>
      </c>
      <c r="O4098" s="3">
        <f>1*(LEFT(porsche_data[[#This Row],[Mileage0]],FIND(" ",porsche_data[[#This Row],[Mileage0]])-1))</f>
        <v>151700</v>
      </c>
      <c r="P4098" t="s">
        <v>30</v>
      </c>
      <c r="Q4098">
        <v>345</v>
      </c>
      <c r="R4098" t="s">
        <v>19</v>
      </c>
      <c r="S4098">
        <f>1*(LEFT(porsche_data[[#This Row],[Cylinder Capacity]],FIND(" ",porsche_data[[#This Row],[Cylinder Capacity]])-1))</f>
        <v>3.6</v>
      </c>
      <c r="T4098" t="s">
        <v>20</v>
      </c>
      <c r="U4098" t="s">
        <v>21</v>
      </c>
      <c r="V4098">
        <f>IF(porsche_data[[#This Row],[Transmission]]="Automatic",1,0)</f>
        <v>0</v>
      </c>
      <c r="W4098">
        <f>IF(porsche_data[[#This Row],[Transmission]]="PDK",1,0)</f>
        <v>0</v>
      </c>
      <c r="X4098" t="s">
        <v>22</v>
      </c>
      <c r="Y4098">
        <f>IF(porsche_data[[#This Row],[Drive]]="Rear drive",0,1)</f>
        <v>0</v>
      </c>
      <c r="Z4098" t="s">
        <v>23</v>
      </c>
      <c r="AA4098" t="s">
        <v>24</v>
      </c>
      <c r="AB4098">
        <f>IF(OR(porsche_data[[#This Row],[Interior Color]]="Black",porsche_data[[#This Row],[Interior Color]]="Beige",porsche_data[[#This Row],[Interior Color]]="Brown",porsche_data[[#This Row],[Interior Color]]="Grey"),0,1)</f>
        <v>0</v>
      </c>
      <c r="AC4098" t="s">
        <v>24</v>
      </c>
      <c r="AD40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099" spans="1:30" hidden="1" x14ac:dyDescent="0.2">
      <c r="A4099" t="s">
        <v>25</v>
      </c>
      <c r="C4099" t="e">
        <f>ABS((porsche_data[[#This Row],[Price]]-#REF!)/#REF!)</f>
        <v>#REF!</v>
      </c>
      <c r="D4099" t="s">
        <v>25</v>
      </c>
      <c r="E4099" t="s">
        <v>25</v>
      </c>
      <c r="F4099">
        <f>IF(OR(ISNUMBER(SEARCH(" 4S",porsche_data[[#This Row],[Model]])), ISNUMBER(SEARCH(" S",porsche_data[[#This Row],[Model]]))),1,0)</f>
        <v>0</v>
      </c>
      <c r="G4099">
        <f>IF(ISNUMBER(SEARCH("Turbo",porsche_data[[#This Row],[Model]])),1,0)</f>
        <v>0</v>
      </c>
      <c r="H4099">
        <f>IF(ISNUMBER(SEARCH("GT",porsche_data[[#This Row],[Model]])),1,0)</f>
        <v>0</v>
      </c>
      <c r="I4099">
        <f>IF(ISNUMBER(SEARCH("RS",porsche_data[[#This Row],[Model]])),1,0)</f>
        <v>0</v>
      </c>
      <c r="J4099">
        <f>IF(ISNUMBER(SEARCH("Targa",porsche_data[[#This Row],[Body]])),1,0)</f>
        <v>0</v>
      </c>
      <c r="K4099">
        <f>IF(ISNUMBER(SEARCH("Cabriolet",porsche_data[[#This Row],[Body]])),1,0)</f>
        <v>0</v>
      </c>
      <c r="L4099" t="s">
        <v>25</v>
      </c>
      <c r="N4099" t="s">
        <v>25</v>
      </c>
      <c r="O4099" t="str">
        <f>IF(ISNUMBER(SEARCH("km",porsche_data[[#This Row],[Mileage0]])),porsche_data[[#This Row],[Mileage0]],"")</f>
        <v/>
      </c>
      <c r="P4099" t="s">
        <v>25</v>
      </c>
      <c r="R4099" t="s">
        <v>25</v>
      </c>
      <c r="T4099" t="s">
        <v>25</v>
      </c>
      <c r="U4099" t="s">
        <v>25</v>
      </c>
      <c r="V4099">
        <f>IF(porsche_data[[#This Row],[Transmission]]="Automatic",1,0)</f>
        <v>0</v>
      </c>
      <c r="W4099">
        <f>IF(porsche_data[[#This Row],[Transmission]]="PDK",1,0)</f>
        <v>0</v>
      </c>
      <c r="X4099" t="s">
        <v>25</v>
      </c>
      <c r="Y4099">
        <f>IF(porsche_data[[#This Row],[Drive]]="Rear drive",0,1)</f>
        <v>1</v>
      </c>
      <c r="Z4099" t="s">
        <v>25</v>
      </c>
      <c r="AA4099" t="s">
        <v>25</v>
      </c>
      <c r="AB4099">
        <f>IF(OR(porsche_data[[#This Row],[Interior Color]]="Black",porsche_data[[#This Row],[Interior Color]]="Beige",porsche_data[[#This Row],[Interior Color]]="Brown",porsche_data[[#This Row],[Interior Color]]="Grey"),0,1)</f>
        <v>1</v>
      </c>
      <c r="AC4099" t="s">
        <v>25</v>
      </c>
      <c r="AD40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00" spans="1:30" hidden="1" x14ac:dyDescent="0.2">
      <c r="A4100" t="s">
        <v>5028</v>
      </c>
      <c r="C4100" t="e">
        <f>ABS((porsche_data[[#This Row],[Price]]-#REF!)/#REF!)</f>
        <v>#REF!</v>
      </c>
      <c r="D4100" t="s">
        <v>482</v>
      </c>
      <c r="E4100" t="s">
        <v>801</v>
      </c>
      <c r="F4100">
        <f>IF(OR(ISNUMBER(SEARCH(" 4S",porsche_data[[#This Row],[Model]])), ISNUMBER(SEARCH(" S",porsche_data[[#This Row],[Model]]))),1,0)</f>
        <v>0</v>
      </c>
      <c r="G4100">
        <f>IF(ISNUMBER(SEARCH("Turbo",porsche_data[[#This Row],[Model]])),1,0)</f>
        <v>0</v>
      </c>
      <c r="H4100">
        <f>IF(ISNUMBER(SEARCH("GT",porsche_data[[#This Row],[Model]])),1,0)</f>
        <v>1</v>
      </c>
      <c r="I4100">
        <f>IF(ISNUMBER(SEARCH("RS",porsche_data[[#This Row],[Model]])),1,0)</f>
        <v>0</v>
      </c>
      <c r="J4100">
        <f>IF(ISNUMBER(SEARCH("Targa",porsche_data[[#This Row],[Body]])),1,0)</f>
        <v>0</v>
      </c>
      <c r="K4100">
        <f>IF(ISNUMBER(SEARCH("Cabriolet",porsche_data[[#This Row],[Body]])),1,0)</f>
        <v>0</v>
      </c>
      <c r="L4100" t="s">
        <v>44</v>
      </c>
      <c r="N4100" t="s">
        <v>5029</v>
      </c>
      <c r="O4100" t="str">
        <f>IF(ISNUMBER(SEARCH("km",porsche_data[[#This Row],[Mileage0]])),porsche_data[[#This Row],[Mileage0]],"")</f>
        <v/>
      </c>
      <c r="P4100" t="s">
        <v>803</v>
      </c>
      <c r="R4100" t="s">
        <v>19</v>
      </c>
      <c r="T4100" t="s">
        <v>20</v>
      </c>
      <c r="U4100" t="s">
        <v>21</v>
      </c>
      <c r="V4100">
        <f>IF(porsche_data[[#This Row],[Transmission]]="Automatic",1,0)</f>
        <v>0</v>
      </c>
      <c r="W4100">
        <f>IF(porsche_data[[#This Row],[Transmission]]="PDK",1,0)</f>
        <v>0</v>
      </c>
      <c r="X4100" t="s">
        <v>22</v>
      </c>
      <c r="Y4100">
        <f>IF(porsche_data[[#This Row],[Drive]]="Rear drive",0,1)</f>
        <v>0</v>
      </c>
      <c r="Z4100" t="s">
        <v>23</v>
      </c>
      <c r="AA4100" t="s">
        <v>24</v>
      </c>
      <c r="AB4100">
        <f>IF(OR(porsche_data[[#This Row],[Interior Color]]="Black",porsche_data[[#This Row],[Interior Color]]="Beige",porsche_data[[#This Row],[Interior Color]]="Brown",porsche_data[[#This Row],[Interior Color]]="Grey"),0,1)</f>
        <v>0</v>
      </c>
      <c r="AC4100" t="s">
        <v>99</v>
      </c>
      <c r="AD41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01" spans="1:30" hidden="1" x14ac:dyDescent="0.2">
      <c r="A4101" t="s">
        <v>25</v>
      </c>
      <c r="C4101" t="e">
        <f>ABS((porsche_data[[#This Row],[Price]]-#REF!)/#REF!)</f>
        <v>#REF!</v>
      </c>
      <c r="D4101" t="s">
        <v>473</v>
      </c>
      <c r="E4101" t="s">
        <v>50</v>
      </c>
      <c r="F4101">
        <f>IF(OR(ISNUMBER(SEARCH(" 4S",porsche_data[[#This Row],[Model]])), ISNUMBER(SEARCH(" S",porsche_data[[#This Row],[Model]]))),1,0)</f>
        <v>0</v>
      </c>
      <c r="G4101">
        <f>IF(ISNUMBER(SEARCH("Turbo",porsche_data[[#This Row],[Model]])),1,0)</f>
        <v>0</v>
      </c>
      <c r="H4101">
        <f>IF(ISNUMBER(SEARCH("GT",porsche_data[[#This Row],[Model]])),1,0)</f>
        <v>0</v>
      </c>
      <c r="I4101">
        <f>IF(ISNUMBER(SEARCH("RS",porsche_data[[#This Row],[Model]])),1,0)</f>
        <v>0</v>
      </c>
      <c r="J4101">
        <f>IF(ISNUMBER(SEARCH("Targa",porsche_data[[#This Row],[Body]])),1,0)</f>
        <v>1</v>
      </c>
      <c r="K4101">
        <f>IF(ISNUMBER(SEARCH("Cabriolet",porsche_data[[#This Row],[Body]])),1,0)</f>
        <v>0</v>
      </c>
      <c r="L4101" t="s">
        <v>36</v>
      </c>
      <c r="N4101" t="s">
        <v>2672</v>
      </c>
      <c r="O4101" t="str">
        <f>IF(ISNUMBER(SEARCH("km",porsche_data[[#This Row],[Mileage0]])),porsche_data[[#This Row],[Mileage0]],"")</f>
        <v/>
      </c>
      <c r="P4101" t="s">
        <v>126</v>
      </c>
      <c r="R4101" t="s">
        <v>19</v>
      </c>
      <c r="T4101" t="s">
        <v>20</v>
      </c>
      <c r="U4101" t="s">
        <v>53</v>
      </c>
      <c r="V4101">
        <f>IF(porsche_data[[#This Row],[Transmission]]="Automatic",1,0)</f>
        <v>1</v>
      </c>
      <c r="W4101">
        <f>IF(porsche_data[[#This Row],[Transmission]]="PDK",1,0)</f>
        <v>0</v>
      </c>
      <c r="X4101" t="s">
        <v>22</v>
      </c>
      <c r="Y4101">
        <f>IF(porsche_data[[#This Row],[Drive]]="Rear drive",0,1)</f>
        <v>0</v>
      </c>
      <c r="Z4101" t="s">
        <v>23</v>
      </c>
      <c r="AA4101" t="s">
        <v>24</v>
      </c>
      <c r="AB4101">
        <f>IF(OR(porsche_data[[#This Row],[Interior Color]]="Black",porsche_data[[#This Row],[Interior Color]]="Beige",porsche_data[[#This Row],[Interior Color]]="Brown",porsche_data[[#This Row],[Interior Color]]="Grey"),0,1)</f>
        <v>0</v>
      </c>
      <c r="AC4101" t="s">
        <v>99</v>
      </c>
      <c r="AD41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02" spans="1:30" hidden="1" x14ac:dyDescent="0.2">
      <c r="A4102" t="s">
        <v>25</v>
      </c>
      <c r="C4102" t="e">
        <f>ABS((porsche_data[[#This Row],[Price]]-#REF!)/#REF!)</f>
        <v>#REF!</v>
      </c>
      <c r="D4102" t="s">
        <v>80</v>
      </c>
      <c r="E4102" t="s">
        <v>85</v>
      </c>
      <c r="F4102">
        <f>IF(OR(ISNUMBER(SEARCH(" 4S",porsche_data[[#This Row],[Model]])), ISNUMBER(SEARCH(" S",porsche_data[[#This Row],[Model]]))),1,0)</f>
        <v>1</v>
      </c>
      <c r="G4102">
        <f>IF(ISNUMBER(SEARCH("Turbo",porsche_data[[#This Row],[Model]])),1,0)</f>
        <v>1</v>
      </c>
      <c r="H4102">
        <f>IF(ISNUMBER(SEARCH("GT",porsche_data[[#This Row],[Model]])),1,0)</f>
        <v>0</v>
      </c>
      <c r="I4102">
        <f>IF(ISNUMBER(SEARCH("RS",porsche_data[[#This Row],[Model]])),1,0)</f>
        <v>0</v>
      </c>
      <c r="J4102">
        <f>IF(ISNUMBER(SEARCH("Targa",porsche_data[[#This Row],[Body]])),1,0)</f>
        <v>0</v>
      </c>
      <c r="K4102">
        <f>IF(ISNUMBER(SEARCH("Cabriolet",porsche_data[[#This Row],[Body]])),1,0)</f>
        <v>0</v>
      </c>
      <c r="L4102" t="s">
        <v>44</v>
      </c>
      <c r="N4102" t="s">
        <v>5030</v>
      </c>
      <c r="O4102" t="str">
        <f>IF(ISNUMBER(SEARCH("km",porsche_data[[#This Row],[Mileage0]])),porsche_data[[#This Row],[Mileage0]],"")</f>
        <v/>
      </c>
      <c r="P4102" t="s">
        <v>87</v>
      </c>
      <c r="R4102" t="s">
        <v>88</v>
      </c>
      <c r="T4102" t="s">
        <v>232</v>
      </c>
      <c r="U4102" t="s">
        <v>21</v>
      </c>
      <c r="V4102">
        <f>IF(porsche_data[[#This Row],[Transmission]]="Automatic",1,0)</f>
        <v>0</v>
      </c>
      <c r="W4102">
        <f>IF(porsche_data[[#This Row],[Transmission]]="PDK",1,0)</f>
        <v>0</v>
      </c>
      <c r="X4102" t="s">
        <v>22</v>
      </c>
      <c r="Y4102">
        <f>IF(porsche_data[[#This Row],[Drive]]="Rear drive",0,1)</f>
        <v>0</v>
      </c>
      <c r="Z4102" t="s">
        <v>23</v>
      </c>
      <c r="AA4102" t="s">
        <v>250</v>
      </c>
      <c r="AB4102">
        <f>IF(OR(porsche_data[[#This Row],[Interior Color]]="Black",porsche_data[[#This Row],[Interior Color]]="Beige",porsche_data[[#This Row],[Interior Color]]="Brown",porsche_data[[#This Row],[Interior Color]]="Grey"),0,1)</f>
        <v>0</v>
      </c>
      <c r="AC4102" t="s">
        <v>32</v>
      </c>
      <c r="AD41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03" spans="1:30" hidden="1" x14ac:dyDescent="0.2">
      <c r="A4103" t="s">
        <v>25</v>
      </c>
      <c r="C4103" t="e">
        <f>ABS((porsche_data[[#This Row],[Price]]-#REF!)/#REF!)</f>
        <v>#REF!</v>
      </c>
      <c r="D4103" t="s">
        <v>63</v>
      </c>
      <c r="E4103" t="s">
        <v>176</v>
      </c>
      <c r="F4103">
        <f>IF(OR(ISNUMBER(SEARCH(" 4S",porsche_data[[#This Row],[Model]])), ISNUMBER(SEARCH(" S",porsche_data[[#This Row],[Model]]))),1,0)</f>
        <v>0</v>
      </c>
      <c r="G4103">
        <f>IF(ISNUMBER(SEARCH("Turbo",porsche_data[[#This Row],[Model]])),1,0)</f>
        <v>0</v>
      </c>
      <c r="H4103">
        <f>IF(ISNUMBER(SEARCH("GT",porsche_data[[#This Row],[Model]])),1,0)</f>
        <v>1</v>
      </c>
      <c r="I4103">
        <f>IF(ISNUMBER(SEARCH("RS",porsche_data[[#This Row],[Model]])),1,0)</f>
        <v>0</v>
      </c>
      <c r="J4103">
        <f>IF(ISNUMBER(SEARCH("Targa",porsche_data[[#This Row],[Body]])),1,0)</f>
        <v>0</v>
      </c>
      <c r="K4103">
        <f>IF(ISNUMBER(SEARCH("Cabriolet",porsche_data[[#This Row],[Body]])),1,0)</f>
        <v>0</v>
      </c>
      <c r="L4103" t="s">
        <v>44</v>
      </c>
      <c r="N4103" t="s">
        <v>3895</v>
      </c>
      <c r="O4103" t="str">
        <f>IF(ISNUMBER(SEARCH("km",porsche_data[[#This Row],[Mileage0]])),porsche_data[[#This Row],[Mileage0]],"")</f>
        <v/>
      </c>
      <c r="P4103" t="s">
        <v>178</v>
      </c>
      <c r="R4103" t="s">
        <v>67</v>
      </c>
      <c r="T4103" t="s">
        <v>20</v>
      </c>
      <c r="U4103" t="s">
        <v>31</v>
      </c>
      <c r="V4103">
        <f>IF(porsche_data[[#This Row],[Transmission]]="Automatic",1,0)</f>
        <v>0</v>
      </c>
      <c r="W4103">
        <f>IF(porsche_data[[#This Row],[Transmission]]="PDK",1,0)</f>
        <v>1</v>
      </c>
      <c r="X4103" t="s">
        <v>46</v>
      </c>
      <c r="Y4103">
        <f>IF(porsche_data[[#This Row],[Drive]]="Rear drive",0,1)</f>
        <v>1</v>
      </c>
      <c r="Z4103" t="s">
        <v>23</v>
      </c>
      <c r="AA4103" t="s">
        <v>24</v>
      </c>
      <c r="AB4103">
        <f>IF(OR(porsche_data[[#This Row],[Interior Color]]="Black",porsche_data[[#This Row],[Interior Color]]="Beige",porsche_data[[#This Row],[Interior Color]]="Brown",porsche_data[[#This Row],[Interior Color]]="Grey"),0,1)</f>
        <v>0</v>
      </c>
      <c r="AC4103" t="s">
        <v>32</v>
      </c>
      <c r="AD41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04" spans="1:30" x14ac:dyDescent="0.2">
      <c r="A4104" t="s">
        <v>2232</v>
      </c>
      <c r="B4104">
        <v>54911</v>
      </c>
      <c r="C4104">
        <f>ABS((porsche_data[[#This Row],[Price]]-AVERAGE(B4036:B8491))/_xlfn.STDEV.P(B4036:B8491))</f>
        <v>0.99173075547041201</v>
      </c>
      <c r="D4104" t="s">
        <v>349</v>
      </c>
      <c r="E4104" t="s">
        <v>376</v>
      </c>
      <c r="F4104">
        <f>IF(OR(ISNUMBER(SEARCH(" 4S",porsche_data[[#This Row],[Model]])), ISNUMBER(SEARCH(" S",porsche_data[[#This Row],[Model]]))),1,0)</f>
        <v>0</v>
      </c>
      <c r="G4104">
        <f>IF(ISNUMBER(SEARCH("Turbo",porsche_data[[#This Row],[Model]])),1,0)</f>
        <v>0</v>
      </c>
      <c r="H4104">
        <f>IF(ISNUMBER(SEARCH("GT",porsche_data[[#This Row],[Model]])),1,0)</f>
        <v>0</v>
      </c>
      <c r="I4104">
        <f>IF(ISNUMBER(SEARCH("RS",porsche_data[[#This Row],[Model]])),1,0)</f>
        <v>0</v>
      </c>
      <c r="J4104">
        <f>IF(ISNUMBER(SEARCH("Targa",porsche_data[[#This Row],[Body]])),1,0)</f>
        <v>0</v>
      </c>
      <c r="K4104">
        <f>IF(ISNUMBER(SEARCH("Cabriolet",porsche_data[[#This Row],[Body]])),1,0)</f>
        <v>1</v>
      </c>
      <c r="L4104" t="s">
        <v>16</v>
      </c>
      <c r="M4104">
        <v>911</v>
      </c>
      <c r="N4104" t="s">
        <v>4517</v>
      </c>
      <c r="O4104" s="3">
        <f>1*(LEFT(porsche_data[[#This Row],[Mileage0]],FIND(" ",porsche_data[[#This Row],[Mileage0]])-1))</f>
        <v>138737</v>
      </c>
      <c r="P4104" t="s">
        <v>627</v>
      </c>
      <c r="Q4104">
        <v>217</v>
      </c>
      <c r="R4104" t="s">
        <v>60</v>
      </c>
      <c r="S4104">
        <f>1*(LEFT(porsche_data[[#This Row],[Cylinder Capacity]],FIND(" ",porsche_data[[#This Row],[Cylinder Capacity]])-1))</f>
        <v>3.2</v>
      </c>
      <c r="T4104" t="s">
        <v>20</v>
      </c>
      <c r="U4104" t="s">
        <v>21</v>
      </c>
      <c r="V4104">
        <f>IF(porsche_data[[#This Row],[Transmission]]="Automatic",1,0)</f>
        <v>0</v>
      </c>
      <c r="W4104">
        <f>IF(porsche_data[[#This Row],[Transmission]]="PDK",1,0)</f>
        <v>0</v>
      </c>
      <c r="X4104" t="s">
        <v>22</v>
      </c>
      <c r="Y4104">
        <f>IF(porsche_data[[#This Row],[Drive]]="Rear drive",0,1)</f>
        <v>0</v>
      </c>
      <c r="Z4104" t="s">
        <v>23</v>
      </c>
      <c r="AA4104" t="s">
        <v>68</v>
      </c>
      <c r="AB4104">
        <f>IF(OR(porsche_data[[#This Row],[Interior Color]]="Black",porsche_data[[#This Row],[Interior Color]]="Beige",porsche_data[[#This Row],[Interior Color]]="Brown",porsche_data[[#This Row],[Interior Color]]="Grey"),0,1)</f>
        <v>0</v>
      </c>
      <c r="AC4104" t="s">
        <v>116</v>
      </c>
      <c r="AD41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05" spans="1:30" hidden="1" x14ac:dyDescent="0.2">
      <c r="A4105" t="s">
        <v>25</v>
      </c>
      <c r="C4105" t="e">
        <f>ABS((porsche_data[[#This Row],[Price]]-#REF!)/#REF!)</f>
        <v>#REF!</v>
      </c>
      <c r="D4105" t="s">
        <v>25</v>
      </c>
      <c r="E4105" t="s">
        <v>25</v>
      </c>
      <c r="F4105">
        <f>IF(OR(ISNUMBER(SEARCH(" 4S",porsche_data[[#This Row],[Model]])), ISNUMBER(SEARCH(" S",porsche_data[[#This Row],[Model]]))),1,0)</f>
        <v>0</v>
      </c>
      <c r="G4105">
        <f>IF(ISNUMBER(SEARCH("Turbo",porsche_data[[#This Row],[Model]])),1,0)</f>
        <v>0</v>
      </c>
      <c r="H4105">
        <f>IF(ISNUMBER(SEARCH("GT",porsche_data[[#This Row],[Model]])),1,0)</f>
        <v>0</v>
      </c>
      <c r="I4105">
        <f>IF(ISNUMBER(SEARCH("RS",porsche_data[[#This Row],[Model]])),1,0)</f>
        <v>0</v>
      </c>
      <c r="J4105">
        <f>IF(ISNUMBER(SEARCH("Targa",porsche_data[[#This Row],[Body]])),1,0)</f>
        <v>0</v>
      </c>
      <c r="K4105">
        <f>IF(ISNUMBER(SEARCH("Cabriolet",porsche_data[[#This Row],[Body]])),1,0)</f>
        <v>0</v>
      </c>
      <c r="L4105" t="s">
        <v>25</v>
      </c>
      <c r="N4105" t="s">
        <v>25</v>
      </c>
      <c r="O4105" t="str">
        <f>IF(ISNUMBER(SEARCH("km",porsche_data[[#This Row],[Mileage0]])),porsche_data[[#This Row],[Mileage0]],"")</f>
        <v/>
      </c>
      <c r="P4105" t="s">
        <v>25</v>
      </c>
      <c r="R4105" t="s">
        <v>25</v>
      </c>
      <c r="T4105" t="s">
        <v>25</v>
      </c>
      <c r="U4105" t="s">
        <v>25</v>
      </c>
      <c r="V4105">
        <f>IF(porsche_data[[#This Row],[Transmission]]="Automatic",1,0)</f>
        <v>0</v>
      </c>
      <c r="W4105">
        <f>IF(porsche_data[[#This Row],[Transmission]]="PDK",1,0)</f>
        <v>0</v>
      </c>
      <c r="X4105" t="s">
        <v>25</v>
      </c>
      <c r="Y4105">
        <f>IF(porsche_data[[#This Row],[Drive]]="Rear drive",0,1)</f>
        <v>1</v>
      </c>
      <c r="Z4105" t="s">
        <v>25</v>
      </c>
      <c r="AA4105" t="s">
        <v>25</v>
      </c>
      <c r="AB4105">
        <f>IF(OR(porsche_data[[#This Row],[Interior Color]]="Black",porsche_data[[#This Row],[Interior Color]]="Beige",porsche_data[[#This Row],[Interior Color]]="Brown",porsche_data[[#This Row],[Interior Color]]="Grey"),0,1)</f>
        <v>1</v>
      </c>
      <c r="AC4105" t="s">
        <v>25</v>
      </c>
      <c r="AD41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06" spans="1:30" hidden="1" x14ac:dyDescent="0.2">
      <c r="A4106" t="s">
        <v>25</v>
      </c>
      <c r="C4106" t="e">
        <f>ABS((porsche_data[[#This Row],[Price]]-#REF!)/#REF!)</f>
        <v>#REF!</v>
      </c>
      <c r="D4106" t="s">
        <v>184</v>
      </c>
      <c r="E4106" t="s">
        <v>368</v>
      </c>
      <c r="F4106">
        <f>IF(OR(ISNUMBER(SEARCH(" 4S",porsche_data[[#This Row],[Model]])), ISNUMBER(SEARCH(" S",porsche_data[[#This Row],[Model]]))),1,0)</f>
        <v>0</v>
      </c>
      <c r="G4106">
        <f>IF(ISNUMBER(SEARCH("Turbo",porsche_data[[#This Row],[Model]])),1,0)</f>
        <v>0</v>
      </c>
      <c r="H4106">
        <f>IF(ISNUMBER(SEARCH("GT",porsche_data[[#This Row],[Model]])),1,0)</f>
        <v>1</v>
      </c>
      <c r="I4106">
        <f>IF(ISNUMBER(SEARCH("RS",porsche_data[[#This Row],[Model]])),1,0)</f>
        <v>0</v>
      </c>
      <c r="J4106">
        <f>IF(ISNUMBER(SEARCH("Targa",porsche_data[[#This Row],[Body]])),1,0)</f>
        <v>0</v>
      </c>
      <c r="K4106">
        <f>IF(ISNUMBER(SEARCH("Cabriolet",porsche_data[[#This Row],[Body]])),1,0)</f>
        <v>0</v>
      </c>
      <c r="L4106" t="s">
        <v>44</v>
      </c>
      <c r="N4106" t="s">
        <v>5032</v>
      </c>
      <c r="O4106" t="str">
        <f>IF(ISNUMBER(SEARCH("km",porsche_data[[#This Row],[Mileage0]])),porsche_data[[#This Row],[Mileage0]],"")</f>
        <v>4392 km</v>
      </c>
      <c r="P4106" t="s">
        <v>110</v>
      </c>
      <c r="R4106" t="s">
        <v>111</v>
      </c>
      <c r="T4106" t="s">
        <v>20</v>
      </c>
      <c r="U4106" t="s">
        <v>21</v>
      </c>
      <c r="V4106">
        <f>IF(porsche_data[[#This Row],[Transmission]]="Automatic",1,0)</f>
        <v>0</v>
      </c>
      <c r="W4106">
        <f>IF(porsche_data[[#This Row],[Transmission]]="PDK",1,0)</f>
        <v>0</v>
      </c>
      <c r="X4106" t="s">
        <v>22</v>
      </c>
      <c r="Y4106">
        <f>IF(porsche_data[[#This Row],[Drive]]="Rear drive",0,1)</f>
        <v>0</v>
      </c>
      <c r="Z4106" t="s">
        <v>23</v>
      </c>
      <c r="AA4106" t="s">
        <v>24</v>
      </c>
      <c r="AB4106">
        <f>IF(OR(porsche_data[[#This Row],[Interior Color]]="Black",porsche_data[[#This Row],[Interior Color]]="Beige",porsche_data[[#This Row],[Interior Color]]="Brown",porsche_data[[#This Row],[Interior Color]]="Grey"),0,1)</f>
        <v>0</v>
      </c>
      <c r="AC4106" t="s">
        <v>24</v>
      </c>
      <c r="AD41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07" spans="1:30" hidden="1" x14ac:dyDescent="0.2">
      <c r="A4107" t="s">
        <v>716</v>
      </c>
      <c r="C4107" t="e">
        <f>ABS((porsche_data[[#This Row],[Price]]-#REF!)/#REF!)</f>
        <v>#REF!</v>
      </c>
      <c r="D4107" t="s">
        <v>425</v>
      </c>
      <c r="E4107" t="s">
        <v>426</v>
      </c>
      <c r="F4107">
        <f>IF(OR(ISNUMBER(SEARCH(" 4S",porsche_data[[#This Row],[Model]])), ISNUMBER(SEARCH(" S",porsche_data[[#This Row],[Model]]))),1,0)</f>
        <v>0</v>
      </c>
      <c r="G4107">
        <f>IF(ISNUMBER(SEARCH("Turbo",porsche_data[[#This Row],[Model]])),1,0)</f>
        <v>0</v>
      </c>
      <c r="H4107">
        <f>IF(ISNUMBER(SEARCH("GT",porsche_data[[#This Row],[Model]])),1,0)</f>
        <v>0</v>
      </c>
      <c r="I4107">
        <f>IF(ISNUMBER(SEARCH("RS",porsche_data[[#This Row],[Model]])),1,0)</f>
        <v>0</v>
      </c>
      <c r="J4107">
        <f>IF(ISNUMBER(SEARCH("Targa",porsche_data[[#This Row],[Body]])),1,0)</f>
        <v>1</v>
      </c>
      <c r="K4107">
        <f>IF(ISNUMBER(SEARCH("Cabriolet",porsche_data[[#This Row],[Body]])),1,0)</f>
        <v>0</v>
      </c>
      <c r="L4107" t="s">
        <v>36</v>
      </c>
      <c r="N4107" t="s">
        <v>717</v>
      </c>
      <c r="O4107" t="str">
        <f>IF(ISNUMBER(SEARCH("km",porsche_data[[#This Row],[Mileage0]])),porsche_data[[#This Row],[Mileage0]],"")</f>
        <v>19620 km</v>
      </c>
      <c r="P4107" t="s">
        <v>428</v>
      </c>
      <c r="R4107" t="s">
        <v>429</v>
      </c>
      <c r="T4107" t="s">
        <v>20</v>
      </c>
      <c r="U4107" t="s">
        <v>21</v>
      </c>
      <c r="V4107">
        <f>IF(porsche_data[[#This Row],[Transmission]]="Automatic",1,0)</f>
        <v>0</v>
      </c>
      <c r="W4107">
        <f>IF(porsche_data[[#This Row],[Transmission]]="PDK",1,0)</f>
        <v>0</v>
      </c>
      <c r="X4107" t="s">
        <v>22</v>
      </c>
      <c r="Y4107">
        <f>IF(porsche_data[[#This Row],[Drive]]="Rear drive",0,1)</f>
        <v>0</v>
      </c>
      <c r="Z4107" t="s">
        <v>23</v>
      </c>
      <c r="AA4107" t="s">
        <v>24</v>
      </c>
      <c r="AB4107">
        <f>IF(OR(porsche_data[[#This Row],[Interior Color]]="Black",porsche_data[[#This Row],[Interior Color]]="Beige",porsche_data[[#This Row],[Interior Color]]="Brown",porsche_data[[#This Row],[Interior Color]]="Grey"),0,1)</f>
        <v>0</v>
      </c>
      <c r="AC4107" t="s">
        <v>54</v>
      </c>
      <c r="AD41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08" spans="1:30" hidden="1" x14ac:dyDescent="0.2">
      <c r="A4108" t="s">
        <v>5033</v>
      </c>
      <c r="C4108" t="e">
        <f>ABS((porsche_data[[#This Row],[Price]]-#REF!)/#REF!)</f>
        <v>#REF!</v>
      </c>
      <c r="D4108" t="s">
        <v>425</v>
      </c>
      <c r="E4108" t="s">
        <v>4235</v>
      </c>
      <c r="F4108">
        <f>IF(OR(ISNUMBER(SEARCH(" 4S",porsche_data[[#This Row],[Model]])), ISNUMBER(SEARCH(" S",porsche_data[[#This Row],[Model]]))),1,0)</f>
        <v>0</v>
      </c>
      <c r="G4108">
        <f>IF(ISNUMBER(SEARCH("Turbo",porsche_data[[#This Row],[Model]])),1,0)</f>
        <v>0</v>
      </c>
      <c r="H4108">
        <f>IF(ISNUMBER(SEARCH("GT",porsche_data[[#This Row],[Model]])),1,0)</f>
        <v>1</v>
      </c>
      <c r="I4108">
        <f>IF(ISNUMBER(SEARCH("RS",porsche_data[[#This Row],[Model]])),1,0)</f>
        <v>0</v>
      </c>
      <c r="J4108">
        <f>IF(ISNUMBER(SEARCH("Targa",porsche_data[[#This Row],[Body]])),1,0)</f>
        <v>0</v>
      </c>
      <c r="K4108">
        <f>IF(ISNUMBER(SEARCH("Cabriolet",porsche_data[[#This Row],[Body]])),1,0)</f>
        <v>0</v>
      </c>
      <c r="L4108" t="s">
        <v>316</v>
      </c>
      <c r="N4108" t="s">
        <v>5034</v>
      </c>
      <c r="O4108" t="str">
        <f>IF(ISNUMBER(SEARCH("km",porsche_data[[#This Row],[Mileage0]])),porsche_data[[#This Row],[Mileage0]],"")</f>
        <v>51550 km</v>
      </c>
      <c r="P4108" t="s">
        <v>510</v>
      </c>
      <c r="R4108" t="s">
        <v>122</v>
      </c>
      <c r="T4108" t="s">
        <v>20</v>
      </c>
      <c r="U4108" t="s">
        <v>21</v>
      </c>
      <c r="V4108">
        <f>IF(porsche_data[[#This Row],[Transmission]]="Automatic",1,0)</f>
        <v>0</v>
      </c>
      <c r="W4108">
        <f>IF(porsche_data[[#This Row],[Transmission]]="PDK",1,0)</f>
        <v>0</v>
      </c>
      <c r="X4108" t="s">
        <v>22</v>
      </c>
      <c r="Y4108">
        <f>IF(porsche_data[[#This Row],[Drive]]="Rear drive",0,1)</f>
        <v>0</v>
      </c>
      <c r="Z4108" t="s">
        <v>23</v>
      </c>
      <c r="AA4108" t="s">
        <v>24</v>
      </c>
      <c r="AB4108">
        <f>IF(OR(porsche_data[[#This Row],[Interior Color]]="Black",porsche_data[[#This Row],[Interior Color]]="Beige",porsche_data[[#This Row],[Interior Color]]="Brown",porsche_data[[#This Row],[Interior Color]]="Grey"),0,1)</f>
        <v>0</v>
      </c>
      <c r="AC4108" t="s">
        <v>308</v>
      </c>
      <c r="AD41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09" spans="1:30" hidden="1" x14ac:dyDescent="0.2">
      <c r="A4109" t="s">
        <v>3398</v>
      </c>
      <c r="C4109" t="e">
        <f>ABS((porsche_data[[#This Row],[Price]]-#REF!)/#REF!)</f>
        <v>#REF!</v>
      </c>
      <c r="D4109" t="s">
        <v>1519</v>
      </c>
      <c r="E4109" t="s">
        <v>3452</v>
      </c>
      <c r="F4109">
        <f>IF(OR(ISNUMBER(SEARCH(" 4S",porsche_data[[#This Row],[Model]])), ISNUMBER(SEARCH(" S",porsche_data[[#This Row],[Model]]))),1,0)</f>
        <v>0</v>
      </c>
      <c r="G4109">
        <f>IF(ISNUMBER(SEARCH("Turbo",porsche_data[[#This Row],[Model]])),1,0)</f>
        <v>1</v>
      </c>
      <c r="H4109">
        <f>IF(ISNUMBER(SEARCH("GT",porsche_data[[#This Row],[Model]])),1,0)</f>
        <v>0</v>
      </c>
      <c r="I4109">
        <f>IF(ISNUMBER(SEARCH("RS",porsche_data[[#This Row],[Model]])),1,0)</f>
        <v>0</v>
      </c>
      <c r="J4109">
        <f>IF(ISNUMBER(SEARCH("Targa",porsche_data[[#This Row],[Body]])),1,0)</f>
        <v>0</v>
      </c>
      <c r="K4109">
        <f>IF(ISNUMBER(SEARCH("Cabriolet",porsche_data[[#This Row],[Body]])),1,0)</f>
        <v>0</v>
      </c>
      <c r="L4109" t="s">
        <v>44</v>
      </c>
      <c r="N4109" t="s">
        <v>2108</v>
      </c>
      <c r="O4109" t="str">
        <f>IF(ISNUMBER(SEARCH("km",porsche_data[[#This Row],[Mileage0]])),porsche_data[[#This Row],[Mileage0]],"")</f>
        <v>136000 km</v>
      </c>
      <c r="P4109" t="s">
        <v>3653</v>
      </c>
      <c r="R4109" t="s">
        <v>122</v>
      </c>
      <c r="T4109" t="s">
        <v>20</v>
      </c>
      <c r="U4109" t="s">
        <v>21</v>
      </c>
      <c r="V4109">
        <f>IF(porsche_data[[#This Row],[Transmission]]="Automatic",1,0)</f>
        <v>0</v>
      </c>
      <c r="W4109">
        <f>IF(porsche_data[[#This Row],[Transmission]]="PDK",1,0)</f>
        <v>0</v>
      </c>
      <c r="X4109" t="s">
        <v>22</v>
      </c>
      <c r="Y4109">
        <f>IF(porsche_data[[#This Row],[Drive]]="Rear drive",0,1)</f>
        <v>0</v>
      </c>
      <c r="Z4109" t="s">
        <v>23</v>
      </c>
      <c r="AA4109" t="s">
        <v>24</v>
      </c>
      <c r="AB4109">
        <f>IF(OR(porsche_data[[#This Row],[Interior Color]]="Black",porsche_data[[#This Row],[Interior Color]]="Beige",porsche_data[[#This Row],[Interior Color]]="Brown",porsche_data[[#This Row],[Interior Color]]="Grey"),0,1)</f>
        <v>0</v>
      </c>
      <c r="AC4109" t="s">
        <v>54</v>
      </c>
      <c r="AD41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10" spans="1:30" hidden="1" x14ac:dyDescent="0.2">
      <c r="A4110" t="s">
        <v>716</v>
      </c>
      <c r="C4110" t="e">
        <f>ABS((porsche_data[[#This Row],[Price]]-#REF!)/#REF!)</f>
        <v>#REF!</v>
      </c>
      <c r="D4110" t="s">
        <v>728</v>
      </c>
      <c r="E4110" t="s">
        <v>729</v>
      </c>
      <c r="F4110">
        <f>IF(OR(ISNUMBER(SEARCH(" 4S",porsche_data[[#This Row],[Model]])), ISNUMBER(SEARCH(" S",porsche_data[[#This Row],[Model]]))),1,0)</f>
        <v>0</v>
      </c>
      <c r="G4110">
        <f>IF(ISNUMBER(SEARCH("Turbo",porsche_data[[#This Row],[Model]])),1,0)</f>
        <v>0</v>
      </c>
      <c r="H4110">
        <f>IF(ISNUMBER(SEARCH("GT",porsche_data[[#This Row],[Model]])),1,0)</f>
        <v>0</v>
      </c>
      <c r="I4110">
        <f>IF(ISNUMBER(SEARCH("RS",porsche_data[[#This Row],[Model]])),1,0)</f>
        <v>0</v>
      </c>
      <c r="J4110">
        <f>IF(ISNUMBER(SEARCH("Targa",porsche_data[[#This Row],[Body]])),1,0)</f>
        <v>0</v>
      </c>
      <c r="K4110">
        <f>IF(ISNUMBER(SEARCH("Cabriolet",porsche_data[[#This Row],[Body]])),1,0)</f>
        <v>0</v>
      </c>
      <c r="L4110" t="s">
        <v>44</v>
      </c>
      <c r="N4110" t="s">
        <v>730</v>
      </c>
      <c r="O4110" t="str">
        <f>IF(ISNUMBER(SEARCH("km",porsche_data[[#This Row],[Mileage0]])),porsche_data[[#This Row],[Mileage0]],"")</f>
        <v>86450 km</v>
      </c>
      <c r="P4110" t="s">
        <v>731</v>
      </c>
      <c r="R4110" t="s">
        <v>429</v>
      </c>
      <c r="T4110" t="s">
        <v>20</v>
      </c>
      <c r="U4110" t="s">
        <v>21</v>
      </c>
      <c r="V4110">
        <f>IF(porsche_data[[#This Row],[Transmission]]="Automatic",1,0)</f>
        <v>0</v>
      </c>
      <c r="W4110">
        <f>IF(porsche_data[[#This Row],[Transmission]]="PDK",1,0)</f>
        <v>0</v>
      </c>
      <c r="X4110" t="s">
        <v>22</v>
      </c>
      <c r="Y4110">
        <f>IF(porsche_data[[#This Row],[Drive]]="Rear drive",0,1)</f>
        <v>0</v>
      </c>
      <c r="Z4110" t="s">
        <v>23</v>
      </c>
      <c r="AA4110" t="s">
        <v>24</v>
      </c>
      <c r="AB4110">
        <f>IF(OR(porsche_data[[#This Row],[Interior Color]]="Black",porsche_data[[#This Row],[Interior Color]]="Beige",porsche_data[[#This Row],[Interior Color]]="Brown",porsche_data[[#This Row],[Interior Color]]="Grey"),0,1)</f>
        <v>0</v>
      </c>
      <c r="AC4110" t="s">
        <v>308</v>
      </c>
      <c r="AD41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11" spans="1:30" hidden="1" x14ac:dyDescent="0.2">
      <c r="A4111" t="s">
        <v>25</v>
      </c>
      <c r="C4111" t="e">
        <f>ABS((porsche_data[[#This Row],[Price]]-#REF!)/#REF!)</f>
        <v>#REF!</v>
      </c>
      <c r="D4111" t="s">
        <v>25</v>
      </c>
      <c r="E4111" t="s">
        <v>25</v>
      </c>
      <c r="F4111">
        <f>IF(OR(ISNUMBER(SEARCH(" 4S",porsche_data[[#This Row],[Model]])), ISNUMBER(SEARCH(" S",porsche_data[[#This Row],[Model]]))),1,0)</f>
        <v>0</v>
      </c>
      <c r="G4111">
        <f>IF(ISNUMBER(SEARCH("Turbo",porsche_data[[#This Row],[Model]])),1,0)</f>
        <v>0</v>
      </c>
      <c r="H4111">
        <f>IF(ISNUMBER(SEARCH("GT",porsche_data[[#This Row],[Model]])),1,0)</f>
        <v>0</v>
      </c>
      <c r="I4111">
        <f>IF(ISNUMBER(SEARCH("RS",porsche_data[[#This Row],[Model]])),1,0)</f>
        <v>0</v>
      </c>
      <c r="J4111">
        <f>IF(ISNUMBER(SEARCH("Targa",porsche_data[[#This Row],[Body]])),1,0)</f>
        <v>0</v>
      </c>
      <c r="K4111">
        <f>IF(ISNUMBER(SEARCH("Cabriolet",porsche_data[[#This Row],[Body]])),1,0)</f>
        <v>0</v>
      </c>
      <c r="L4111" t="s">
        <v>25</v>
      </c>
      <c r="N4111" t="s">
        <v>25</v>
      </c>
      <c r="O4111" t="str">
        <f>IF(ISNUMBER(SEARCH("km",porsche_data[[#This Row],[Mileage0]])),porsche_data[[#This Row],[Mileage0]],"")</f>
        <v/>
      </c>
      <c r="P4111" t="s">
        <v>25</v>
      </c>
      <c r="R4111" t="s">
        <v>25</v>
      </c>
      <c r="T4111" t="s">
        <v>25</v>
      </c>
      <c r="U4111" t="s">
        <v>25</v>
      </c>
      <c r="V4111">
        <f>IF(porsche_data[[#This Row],[Transmission]]="Automatic",1,0)</f>
        <v>0</v>
      </c>
      <c r="W4111">
        <f>IF(porsche_data[[#This Row],[Transmission]]="PDK",1,0)</f>
        <v>0</v>
      </c>
      <c r="X4111" t="s">
        <v>25</v>
      </c>
      <c r="Y4111">
        <f>IF(porsche_data[[#This Row],[Drive]]="Rear drive",0,1)</f>
        <v>1</v>
      </c>
      <c r="Z4111" t="s">
        <v>25</v>
      </c>
      <c r="AA4111" t="s">
        <v>25</v>
      </c>
      <c r="AB4111">
        <f>IF(OR(porsche_data[[#This Row],[Interior Color]]="Black",porsche_data[[#This Row],[Interior Color]]="Beige",porsche_data[[#This Row],[Interior Color]]="Brown",porsche_data[[#This Row],[Interior Color]]="Grey"),0,1)</f>
        <v>1</v>
      </c>
      <c r="AC4111" t="s">
        <v>25</v>
      </c>
      <c r="AD41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12" spans="1:30" hidden="1" x14ac:dyDescent="0.2">
      <c r="A4112" t="s">
        <v>5035</v>
      </c>
      <c r="C4112" t="e">
        <f>ABS((porsche_data[[#This Row],[Price]]-#REF!)/#REF!)</f>
        <v>#REF!</v>
      </c>
      <c r="D4112" t="s">
        <v>63</v>
      </c>
      <c r="E4112" t="s">
        <v>176</v>
      </c>
      <c r="F4112">
        <f>IF(OR(ISNUMBER(SEARCH(" 4S",porsche_data[[#This Row],[Model]])), ISNUMBER(SEARCH(" S",porsche_data[[#This Row],[Model]]))),1,0)</f>
        <v>0</v>
      </c>
      <c r="G4112">
        <f>IF(ISNUMBER(SEARCH("Turbo",porsche_data[[#This Row],[Model]])),1,0)</f>
        <v>0</v>
      </c>
      <c r="H4112">
        <f>IF(ISNUMBER(SEARCH("GT",porsche_data[[#This Row],[Model]])),1,0)</f>
        <v>1</v>
      </c>
      <c r="I4112">
        <f>IF(ISNUMBER(SEARCH("RS",porsche_data[[#This Row],[Model]])),1,0)</f>
        <v>0</v>
      </c>
      <c r="J4112">
        <f>IF(ISNUMBER(SEARCH("Targa",porsche_data[[#This Row],[Body]])),1,0)</f>
        <v>0</v>
      </c>
      <c r="K4112">
        <f>IF(ISNUMBER(SEARCH("Cabriolet",porsche_data[[#This Row],[Body]])),1,0)</f>
        <v>0</v>
      </c>
      <c r="L4112" t="s">
        <v>44</v>
      </c>
      <c r="N4112" t="s">
        <v>25</v>
      </c>
      <c r="O4112" t="str">
        <f>IF(ISNUMBER(SEARCH("km",porsche_data[[#This Row],[Mileage0]])),porsche_data[[#This Row],[Mileage0]],"")</f>
        <v/>
      </c>
      <c r="P4112" t="s">
        <v>178</v>
      </c>
      <c r="R4112" t="s">
        <v>67</v>
      </c>
      <c r="T4112" t="s">
        <v>20</v>
      </c>
      <c r="U4112" t="s">
        <v>31</v>
      </c>
      <c r="V4112">
        <f>IF(porsche_data[[#This Row],[Transmission]]="Automatic",1,0)</f>
        <v>0</v>
      </c>
      <c r="W4112">
        <f>IF(porsche_data[[#This Row],[Transmission]]="PDK",1,0)</f>
        <v>1</v>
      </c>
      <c r="X4112" t="s">
        <v>46</v>
      </c>
      <c r="Y4112">
        <f>IF(porsche_data[[#This Row],[Drive]]="Rear drive",0,1)</f>
        <v>1</v>
      </c>
      <c r="Z4112" t="s">
        <v>23</v>
      </c>
      <c r="AA4112" t="s">
        <v>54</v>
      </c>
      <c r="AB4112">
        <f>IF(OR(porsche_data[[#This Row],[Interior Color]]="Black",porsche_data[[#This Row],[Interior Color]]="Beige",porsche_data[[#This Row],[Interior Color]]="Brown",porsche_data[[#This Row],[Interior Color]]="Grey"),0,1)</f>
        <v>1</v>
      </c>
      <c r="AC4112" t="s">
        <v>32</v>
      </c>
      <c r="AD41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13" spans="1:30" hidden="1" x14ac:dyDescent="0.2">
      <c r="A4113" t="s">
        <v>25</v>
      </c>
      <c r="C4113" t="e">
        <f>ABS((porsche_data[[#This Row],[Price]]-#REF!)/#REF!)</f>
        <v>#REF!</v>
      </c>
      <c r="D4113" t="s">
        <v>70</v>
      </c>
      <c r="E4113" t="s">
        <v>139</v>
      </c>
      <c r="F4113">
        <f>IF(OR(ISNUMBER(SEARCH(" 4S",porsche_data[[#This Row],[Model]])), ISNUMBER(SEARCH(" S",porsche_data[[#This Row],[Model]]))),1,0)</f>
        <v>0</v>
      </c>
      <c r="G4113">
        <f>IF(ISNUMBER(SEARCH("Turbo",porsche_data[[#This Row],[Model]])),1,0)</f>
        <v>0</v>
      </c>
      <c r="H4113">
        <f>IF(ISNUMBER(SEARCH("GT",porsche_data[[#This Row],[Model]])),1,0)</f>
        <v>1</v>
      </c>
      <c r="I4113">
        <f>IF(ISNUMBER(SEARCH("RS",porsche_data[[#This Row],[Model]])),1,0)</f>
        <v>1</v>
      </c>
      <c r="J4113">
        <f>IF(ISNUMBER(SEARCH("Targa",porsche_data[[#This Row],[Body]])),1,0)</f>
        <v>0</v>
      </c>
      <c r="K4113">
        <f>IF(ISNUMBER(SEARCH("Cabriolet",porsche_data[[#This Row],[Body]])),1,0)</f>
        <v>0</v>
      </c>
      <c r="L4113" t="s">
        <v>44</v>
      </c>
      <c r="N4113" t="s">
        <v>909</v>
      </c>
      <c r="O4113" t="str">
        <f>IF(ISNUMBER(SEARCH("km",porsche_data[[#This Row],[Mileage0]])),porsche_data[[#This Row],[Mileage0]],"")</f>
        <v>15 km</v>
      </c>
      <c r="P4113" t="s">
        <v>141</v>
      </c>
      <c r="R4113" t="s">
        <v>142</v>
      </c>
      <c r="T4113" t="s">
        <v>20</v>
      </c>
      <c r="U4113" t="s">
        <v>31</v>
      </c>
      <c r="V4113">
        <f>IF(porsche_data[[#This Row],[Transmission]]="Automatic",1,0)</f>
        <v>0</v>
      </c>
      <c r="W4113">
        <f>IF(porsche_data[[#This Row],[Transmission]]="PDK",1,0)</f>
        <v>1</v>
      </c>
      <c r="X4113" t="s">
        <v>22</v>
      </c>
      <c r="Y4113">
        <f>IF(porsche_data[[#This Row],[Drive]]="Rear drive",0,1)</f>
        <v>0</v>
      </c>
      <c r="Z4113" t="s">
        <v>23</v>
      </c>
      <c r="AA4113" t="s">
        <v>24</v>
      </c>
      <c r="AB4113">
        <f>IF(OR(porsche_data[[#This Row],[Interior Color]]="Black",porsche_data[[#This Row],[Interior Color]]="Beige",porsche_data[[#This Row],[Interior Color]]="Brown",porsche_data[[#This Row],[Interior Color]]="Grey"),0,1)</f>
        <v>0</v>
      </c>
      <c r="AC4113" t="s">
        <v>308</v>
      </c>
      <c r="AD41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14" spans="1:30" x14ac:dyDescent="0.2">
      <c r="A4114" t="s">
        <v>1511</v>
      </c>
      <c r="B4114">
        <v>54900</v>
      </c>
      <c r="C4114">
        <f>ABS((porsche_data[[#This Row],[Price]]-AVERAGE(B4046:B8501))/_xlfn.STDEV.P(B4046:B8501))</f>
        <v>1.0301943252238401</v>
      </c>
      <c r="D4114" t="s">
        <v>298</v>
      </c>
      <c r="E4114" t="s">
        <v>782</v>
      </c>
      <c r="F4114">
        <f>IF(OR(ISNUMBER(SEARCH(" 4S",porsche_data[[#This Row],[Model]])), ISNUMBER(SEARCH(" S",porsche_data[[#This Row],[Model]]))),1,0)</f>
        <v>0</v>
      </c>
      <c r="G4114">
        <f>IF(ISNUMBER(SEARCH("Turbo",porsche_data[[#This Row],[Model]])),1,0)</f>
        <v>0</v>
      </c>
      <c r="H4114">
        <f>IF(ISNUMBER(SEARCH("GT",porsche_data[[#This Row],[Model]])),1,0)</f>
        <v>0</v>
      </c>
      <c r="I4114">
        <f>IF(ISNUMBER(SEARCH("RS",porsche_data[[#This Row],[Model]])),1,0)</f>
        <v>0</v>
      </c>
      <c r="J4114">
        <f>IF(ISNUMBER(SEARCH("Targa",porsche_data[[#This Row],[Body]])),1,0)</f>
        <v>1</v>
      </c>
      <c r="K4114">
        <f>IF(ISNUMBER(SEARCH("Cabriolet",porsche_data[[#This Row],[Body]])),1,0)</f>
        <v>0</v>
      </c>
      <c r="L4114" t="s">
        <v>36</v>
      </c>
      <c r="M4114">
        <v>997</v>
      </c>
      <c r="N4114" t="s">
        <v>1512</v>
      </c>
      <c r="O4114" s="3">
        <f>1*(LEFT(porsche_data[[#This Row],[Mileage0]],FIND(" ",porsche_data[[#This Row],[Mileage0]])-1))</f>
        <v>99754</v>
      </c>
      <c r="P4114" t="s">
        <v>327</v>
      </c>
      <c r="Q4114">
        <v>325</v>
      </c>
      <c r="R4114" t="s">
        <v>19</v>
      </c>
      <c r="S4114">
        <f>1*(LEFT(porsche_data[[#This Row],[Cylinder Capacity]],FIND(" ",porsche_data[[#This Row],[Cylinder Capacity]])-1))</f>
        <v>3.6</v>
      </c>
      <c r="T4114" t="s">
        <v>20</v>
      </c>
      <c r="U4114" t="s">
        <v>53</v>
      </c>
      <c r="V4114">
        <f>IF(porsche_data[[#This Row],[Transmission]]="Automatic",1,0)</f>
        <v>1</v>
      </c>
      <c r="W4114">
        <f>IF(porsche_data[[#This Row],[Transmission]]="PDK",1,0)</f>
        <v>0</v>
      </c>
      <c r="X4114" t="s">
        <v>46</v>
      </c>
      <c r="Y4114">
        <f>IF(porsche_data[[#This Row],[Drive]]="Rear drive",0,1)</f>
        <v>1</v>
      </c>
      <c r="Z4114" t="s">
        <v>23</v>
      </c>
      <c r="AA4114" t="s">
        <v>24</v>
      </c>
      <c r="AB4114">
        <f>IF(OR(porsche_data[[#This Row],[Interior Color]]="Black",porsche_data[[#This Row],[Interior Color]]="Beige",porsche_data[[#This Row],[Interior Color]]="Brown",porsche_data[[#This Row],[Interior Color]]="Grey"),0,1)</f>
        <v>0</v>
      </c>
      <c r="AC4114" t="s">
        <v>32</v>
      </c>
      <c r="AD41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15" spans="1:30" hidden="1" x14ac:dyDescent="0.2">
      <c r="A4115" t="s">
        <v>5036</v>
      </c>
      <c r="C4115" t="e">
        <f>ABS((porsche_data[[#This Row],[Price]]-#REF!)/#REF!)</f>
        <v>#REF!</v>
      </c>
      <c r="D4115" t="s">
        <v>1018</v>
      </c>
      <c r="E4115" t="s">
        <v>1075</v>
      </c>
      <c r="F4115">
        <f>IF(OR(ISNUMBER(SEARCH(" 4S",porsche_data[[#This Row],[Model]])), ISNUMBER(SEARCH(" S",porsche_data[[#This Row],[Model]]))),1,0)</f>
        <v>1</v>
      </c>
      <c r="G4115">
        <f>IF(ISNUMBER(SEARCH("Turbo",porsche_data[[#This Row],[Model]])),1,0)</f>
        <v>0</v>
      </c>
      <c r="H4115">
        <f>IF(ISNUMBER(SEARCH("GT",porsche_data[[#This Row],[Model]])),1,0)</f>
        <v>0</v>
      </c>
      <c r="I4115">
        <f>IF(ISNUMBER(SEARCH("RS",porsche_data[[#This Row],[Model]])),1,0)</f>
        <v>0</v>
      </c>
      <c r="J4115">
        <f>IF(ISNUMBER(SEARCH("Targa",porsche_data[[#This Row],[Body]])),1,0)</f>
        <v>0</v>
      </c>
      <c r="K4115">
        <f>IF(ISNUMBER(SEARCH("Cabriolet",porsche_data[[#This Row],[Body]])),1,0)</f>
        <v>0</v>
      </c>
      <c r="L4115" t="s">
        <v>44</v>
      </c>
      <c r="N4115" t="s">
        <v>5037</v>
      </c>
      <c r="O4115" t="str">
        <f>IF(ISNUMBER(SEARCH("km",porsche_data[[#This Row],[Mileage0]])),porsche_data[[#This Row],[Mileage0]],"")</f>
        <v/>
      </c>
      <c r="P4115" t="s">
        <v>515</v>
      </c>
      <c r="R4115" t="s">
        <v>395</v>
      </c>
      <c r="T4115" t="s">
        <v>232</v>
      </c>
      <c r="U4115" t="s">
        <v>21</v>
      </c>
      <c r="V4115">
        <f>IF(porsche_data[[#This Row],[Transmission]]="Automatic",1,0)</f>
        <v>0</v>
      </c>
      <c r="W4115">
        <f>IF(porsche_data[[#This Row],[Transmission]]="PDK",1,0)</f>
        <v>0</v>
      </c>
      <c r="X4115" t="s">
        <v>22</v>
      </c>
      <c r="Y4115">
        <f>IF(porsche_data[[#This Row],[Drive]]="Rear drive",0,1)</f>
        <v>0</v>
      </c>
      <c r="Z4115" t="s">
        <v>23</v>
      </c>
      <c r="AA4115" t="s">
        <v>116</v>
      </c>
      <c r="AB4115">
        <f>IF(OR(porsche_data[[#This Row],[Interior Color]]="Black",porsche_data[[#This Row],[Interior Color]]="Beige",porsche_data[[#This Row],[Interior Color]]="Brown",porsche_data[[#This Row],[Interior Color]]="Grey"),0,1)</f>
        <v>1</v>
      </c>
      <c r="AC4115" t="s">
        <v>32</v>
      </c>
      <c r="AD41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16" spans="1:30" hidden="1" x14ac:dyDescent="0.2">
      <c r="A4116" t="s">
        <v>5038</v>
      </c>
      <c r="C4116" t="e">
        <f>ABS((porsche_data[[#This Row],[Price]]-#REF!)/#REF!)</f>
        <v>#REF!</v>
      </c>
      <c r="D4116" t="s">
        <v>1123</v>
      </c>
      <c r="E4116" t="s">
        <v>582</v>
      </c>
      <c r="F4116">
        <f>IF(OR(ISNUMBER(SEARCH(" 4S",porsche_data[[#This Row],[Model]])), ISNUMBER(SEARCH(" S",porsche_data[[#This Row],[Model]]))),1,0)</f>
        <v>0</v>
      </c>
      <c r="G4116">
        <f>IF(ISNUMBER(SEARCH("Turbo",porsche_data[[#This Row],[Model]])),1,0)</f>
        <v>0</v>
      </c>
      <c r="H4116">
        <f>IF(ISNUMBER(SEARCH("GT",porsche_data[[#This Row],[Model]])),1,0)</f>
        <v>0</v>
      </c>
      <c r="I4116">
        <f>IF(ISNUMBER(SEARCH("RS",porsche_data[[#This Row],[Model]])),1,0)</f>
        <v>0</v>
      </c>
      <c r="J4116">
        <f>IF(ISNUMBER(SEARCH("Targa",porsche_data[[#This Row],[Body]])),1,0)</f>
        <v>0</v>
      </c>
      <c r="K4116">
        <f>IF(ISNUMBER(SEARCH("Cabriolet",porsche_data[[#This Row],[Body]])),1,0)</f>
        <v>0</v>
      </c>
      <c r="L4116" t="s">
        <v>44</v>
      </c>
      <c r="N4116" t="s">
        <v>5039</v>
      </c>
      <c r="O4116" t="str">
        <f>IF(ISNUMBER(SEARCH("km",porsche_data[[#This Row],[Mileage0]])),porsche_data[[#This Row],[Mileage0]],"")</f>
        <v>134907 km</v>
      </c>
      <c r="P4116" t="s">
        <v>385</v>
      </c>
      <c r="R4116" t="s">
        <v>1060</v>
      </c>
      <c r="T4116" t="s">
        <v>20</v>
      </c>
      <c r="U4116" t="s">
        <v>53</v>
      </c>
      <c r="V4116">
        <f>IF(porsche_data[[#This Row],[Transmission]]="Automatic",1,0)</f>
        <v>1</v>
      </c>
      <c r="W4116">
        <f>IF(porsche_data[[#This Row],[Transmission]]="PDK",1,0)</f>
        <v>0</v>
      </c>
      <c r="X4116" t="s">
        <v>22</v>
      </c>
      <c r="Y4116">
        <f>IF(porsche_data[[#This Row],[Drive]]="Rear drive",0,1)</f>
        <v>0</v>
      </c>
      <c r="Z4116" t="s">
        <v>23</v>
      </c>
      <c r="AA4116" t="s">
        <v>68</v>
      </c>
      <c r="AB4116">
        <f>IF(OR(porsche_data[[#This Row],[Interior Color]]="Black",porsche_data[[#This Row],[Interior Color]]="Beige",porsche_data[[#This Row],[Interior Color]]="Brown",porsche_data[[#This Row],[Interior Color]]="Grey"),0,1)</f>
        <v>0</v>
      </c>
      <c r="AC4116" t="s">
        <v>116</v>
      </c>
      <c r="AD41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17" spans="1:30" hidden="1" x14ac:dyDescent="0.2">
      <c r="A4117" t="s">
        <v>25</v>
      </c>
      <c r="C4117" t="e">
        <f>ABS((porsche_data[[#This Row],[Price]]-#REF!)/#REF!)</f>
        <v>#REF!</v>
      </c>
      <c r="D4117" t="s">
        <v>25</v>
      </c>
      <c r="E4117" t="s">
        <v>25</v>
      </c>
      <c r="F4117">
        <f>IF(OR(ISNUMBER(SEARCH(" 4S",porsche_data[[#This Row],[Model]])), ISNUMBER(SEARCH(" S",porsche_data[[#This Row],[Model]]))),1,0)</f>
        <v>0</v>
      </c>
      <c r="G4117">
        <f>IF(ISNUMBER(SEARCH("Turbo",porsche_data[[#This Row],[Model]])),1,0)</f>
        <v>0</v>
      </c>
      <c r="H4117">
        <f>IF(ISNUMBER(SEARCH("GT",porsche_data[[#This Row],[Model]])),1,0)</f>
        <v>0</v>
      </c>
      <c r="I4117">
        <f>IF(ISNUMBER(SEARCH("RS",porsche_data[[#This Row],[Model]])),1,0)</f>
        <v>0</v>
      </c>
      <c r="J4117">
        <f>IF(ISNUMBER(SEARCH("Targa",porsche_data[[#This Row],[Body]])),1,0)</f>
        <v>0</v>
      </c>
      <c r="K4117">
        <f>IF(ISNUMBER(SEARCH("Cabriolet",porsche_data[[#This Row],[Body]])),1,0)</f>
        <v>0</v>
      </c>
      <c r="L4117" t="s">
        <v>25</v>
      </c>
      <c r="N4117" t="s">
        <v>25</v>
      </c>
      <c r="O4117" t="str">
        <f>IF(ISNUMBER(SEARCH("km",porsche_data[[#This Row],[Mileage0]])),porsche_data[[#This Row],[Mileage0]],"")</f>
        <v/>
      </c>
      <c r="P4117" t="s">
        <v>25</v>
      </c>
      <c r="R4117" t="s">
        <v>25</v>
      </c>
      <c r="T4117" t="s">
        <v>25</v>
      </c>
      <c r="U4117" t="s">
        <v>25</v>
      </c>
      <c r="V4117">
        <f>IF(porsche_data[[#This Row],[Transmission]]="Automatic",1,0)</f>
        <v>0</v>
      </c>
      <c r="W4117">
        <f>IF(porsche_data[[#This Row],[Transmission]]="PDK",1,0)</f>
        <v>0</v>
      </c>
      <c r="X4117" t="s">
        <v>25</v>
      </c>
      <c r="Y4117">
        <f>IF(porsche_data[[#This Row],[Drive]]="Rear drive",0,1)</f>
        <v>1</v>
      </c>
      <c r="Z4117" t="s">
        <v>25</v>
      </c>
      <c r="AA4117" t="s">
        <v>25</v>
      </c>
      <c r="AB4117">
        <f>IF(OR(porsche_data[[#This Row],[Interior Color]]="Black",porsche_data[[#This Row],[Interior Color]]="Beige",porsche_data[[#This Row],[Interior Color]]="Brown",porsche_data[[#This Row],[Interior Color]]="Grey"),0,1)</f>
        <v>1</v>
      </c>
      <c r="AC4117" t="s">
        <v>25</v>
      </c>
      <c r="AD41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18" spans="1:30" hidden="1" x14ac:dyDescent="0.2">
      <c r="A4118" t="s">
        <v>1511</v>
      </c>
      <c r="B4118">
        <v>54900</v>
      </c>
      <c r="C4118" t="e">
        <f>ABS((porsche_data[[#This Row],[Price]]-#REF!)/#REF!)</f>
        <v>#REF!</v>
      </c>
      <c r="D4118" t="s">
        <v>425</v>
      </c>
      <c r="E4118" t="s">
        <v>426</v>
      </c>
      <c r="F4118">
        <f>IF(OR(ISNUMBER(SEARCH(" 4S",porsche_data[[#This Row],[Model]])), ISNUMBER(SEARCH(" S",porsche_data[[#This Row],[Model]]))),1,0)</f>
        <v>0</v>
      </c>
      <c r="G4118">
        <f>IF(ISNUMBER(SEARCH("Turbo",porsche_data[[#This Row],[Model]])),1,0)</f>
        <v>0</v>
      </c>
      <c r="H4118">
        <f>IF(ISNUMBER(SEARCH("GT",porsche_data[[#This Row],[Model]])),1,0)</f>
        <v>0</v>
      </c>
      <c r="I4118">
        <f>IF(ISNUMBER(SEARCH("RS",porsche_data[[#This Row],[Model]])),1,0)</f>
        <v>0</v>
      </c>
      <c r="J4118">
        <f>IF(ISNUMBER(SEARCH("Targa",porsche_data[[#This Row],[Body]])),1,0)</f>
        <v>1</v>
      </c>
      <c r="K4118">
        <f>IF(ISNUMBER(SEARCH("Cabriolet",porsche_data[[#This Row],[Body]])),1,0)</f>
        <v>0</v>
      </c>
      <c r="L4118" t="s">
        <v>36</v>
      </c>
      <c r="N4118" t="s">
        <v>1654</v>
      </c>
      <c r="O4118" t="str">
        <f>IF(ISNUMBER(SEARCH("km",porsche_data[[#This Row],[Mileage0]])),porsche_data[[#This Row],[Mileage0]],"")</f>
        <v>34610 km</v>
      </c>
      <c r="P4118" t="s">
        <v>1011</v>
      </c>
      <c r="R4118" t="s">
        <v>39</v>
      </c>
      <c r="T4118" t="s">
        <v>20</v>
      </c>
      <c r="U4118" t="s">
        <v>21</v>
      </c>
      <c r="V4118">
        <f>IF(porsche_data[[#This Row],[Transmission]]="Automatic",1,0)</f>
        <v>0</v>
      </c>
      <c r="W4118">
        <f>IF(porsche_data[[#This Row],[Transmission]]="PDK",1,0)</f>
        <v>0</v>
      </c>
      <c r="X4118" t="s">
        <v>22</v>
      </c>
      <c r="Y4118">
        <f>IF(porsche_data[[#This Row],[Drive]]="Rear drive",0,1)</f>
        <v>0</v>
      </c>
      <c r="Z4118" t="s">
        <v>23</v>
      </c>
      <c r="AA4118" t="s">
        <v>24</v>
      </c>
      <c r="AB4118">
        <f>IF(OR(porsche_data[[#This Row],[Interior Color]]="Black",porsche_data[[#This Row],[Interior Color]]="Beige",porsche_data[[#This Row],[Interior Color]]="Brown",porsche_data[[#This Row],[Interior Color]]="Grey"),0,1)</f>
        <v>0</v>
      </c>
      <c r="AC4118" t="s">
        <v>24</v>
      </c>
      <c r="AD41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19" spans="1:30" x14ac:dyDescent="0.2">
      <c r="A4119" t="s">
        <v>1511</v>
      </c>
      <c r="B4119">
        <v>54900</v>
      </c>
      <c r="C4119">
        <f>ABS((porsche_data[[#This Row],[Price]]-AVERAGE(B4051:B8506))/_xlfn.STDEV.P(B4051:B8506))</f>
        <v>1.0501448819946544</v>
      </c>
      <c r="D4119" t="s">
        <v>482</v>
      </c>
      <c r="E4119" t="s">
        <v>407</v>
      </c>
      <c r="F4119">
        <f>IF(OR(ISNUMBER(SEARCH(" 4S",porsche_data[[#This Row],[Model]])), ISNUMBER(SEARCH(" S",porsche_data[[#This Row],[Model]]))),1,0)</f>
        <v>1</v>
      </c>
      <c r="G4119">
        <f>IF(ISNUMBER(SEARCH("Turbo",porsche_data[[#This Row],[Model]])),1,0)</f>
        <v>0</v>
      </c>
      <c r="H4119">
        <f>IF(ISNUMBER(SEARCH("GT",porsche_data[[#This Row],[Model]])),1,0)</f>
        <v>0</v>
      </c>
      <c r="I4119">
        <f>IF(ISNUMBER(SEARCH("RS",porsche_data[[#This Row],[Model]])),1,0)</f>
        <v>0</v>
      </c>
      <c r="J4119">
        <f>IF(ISNUMBER(SEARCH("Targa",porsche_data[[#This Row],[Body]])),1,0)</f>
        <v>0</v>
      </c>
      <c r="K4119">
        <f>IF(ISNUMBER(SEARCH("Cabriolet",porsche_data[[#This Row],[Body]])),1,0)</f>
        <v>0</v>
      </c>
      <c r="L4119" t="s">
        <v>44</v>
      </c>
      <c r="M4119">
        <v>997</v>
      </c>
      <c r="N4119" t="s">
        <v>1790</v>
      </c>
      <c r="O4119" s="3">
        <f>1*(LEFT(porsche_data[[#This Row],[Mileage0]],FIND(" ",porsche_data[[#This Row],[Mileage0]])-1))</f>
        <v>81100</v>
      </c>
      <c r="P4119" t="s">
        <v>297</v>
      </c>
      <c r="Q4119">
        <v>355</v>
      </c>
      <c r="R4119" t="s">
        <v>88</v>
      </c>
      <c r="S4119">
        <f>1*(LEFT(porsche_data[[#This Row],[Cylinder Capacity]],FIND(" ",porsche_data[[#This Row],[Cylinder Capacity]])-1))</f>
        <v>3.8</v>
      </c>
      <c r="T4119" t="s">
        <v>20</v>
      </c>
      <c r="U4119" t="s">
        <v>21</v>
      </c>
      <c r="V4119">
        <f>IF(porsche_data[[#This Row],[Transmission]]="Automatic",1,0)</f>
        <v>0</v>
      </c>
      <c r="W4119">
        <f>IF(porsche_data[[#This Row],[Transmission]]="PDK",1,0)</f>
        <v>0</v>
      </c>
      <c r="X4119" t="s">
        <v>22</v>
      </c>
      <c r="Y4119">
        <f>IF(porsche_data[[#This Row],[Drive]]="Rear drive",0,1)</f>
        <v>0</v>
      </c>
      <c r="Z4119" t="s">
        <v>23</v>
      </c>
      <c r="AA4119" t="s">
        <v>24</v>
      </c>
      <c r="AB4119">
        <f>IF(OR(porsche_data[[#This Row],[Interior Color]]="Black",porsche_data[[#This Row],[Interior Color]]="Beige",porsche_data[[#This Row],[Interior Color]]="Brown",porsche_data[[#This Row],[Interior Color]]="Grey"),0,1)</f>
        <v>0</v>
      </c>
      <c r="AC4119" t="s">
        <v>99</v>
      </c>
      <c r="AD41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20" spans="1:30" x14ac:dyDescent="0.2">
      <c r="A4120" t="s">
        <v>1511</v>
      </c>
      <c r="B4120">
        <v>54900</v>
      </c>
      <c r="C4120">
        <f>ABS((porsche_data[[#This Row],[Price]]-AVERAGE(B4052:B8507))/_xlfn.STDEV.P(B4052:B8507))</f>
        <v>1.0501448819946544</v>
      </c>
      <c r="D4120" t="s">
        <v>27</v>
      </c>
      <c r="E4120" t="s">
        <v>28</v>
      </c>
      <c r="F4120">
        <f>IF(OR(ISNUMBER(SEARCH(" 4S",porsche_data[[#This Row],[Model]])), ISNUMBER(SEARCH(" S",porsche_data[[#This Row],[Model]]))),1,0)</f>
        <v>0</v>
      </c>
      <c r="G4120">
        <f>IF(ISNUMBER(SEARCH("Turbo",porsche_data[[#This Row],[Model]])),1,0)</f>
        <v>0</v>
      </c>
      <c r="H4120">
        <f>IF(ISNUMBER(SEARCH("GT",porsche_data[[#This Row],[Model]])),1,0)</f>
        <v>0</v>
      </c>
      <c r="I4120">
        <f>IF(ISNUMBER(SEARCH("RS",porsche_data[[#This Row],[Model]])),1,0)</f>
        <v>0</v>
      </c>
      <c r="J4120">
        <f>IF(ISNUMBER(SEARCH("Targa",porsche_data[[#This Row],[Body]])),1,0)</f>
        <v>0</v>
      </c>
      <c r="K4120">
        <f>IF(ISNUMBER(SEARCH("Cabriolet",porsche_data[[#This Row],[Body]])),1,0)</f>
        <v>0</v>
      </c>
      <c r="L4120" t="s">
        <v>44</v>
      </c>
      <c r="M4120">
        <v>997</v>
      </c>
      <c r="N4120" t="s">
        <v>1992</v>
      </c>
      <c r="O4120" s="3">
        <f>1*(LEFT(porsche_data[[#This Row],[Mileage0]],FIND(" ",porsche_data[[#This Row],[Mileage0]])-1))</f>
        <v>93000</v>
      </c>
      <c r="P4120" t="s">
        <v>30</v>
      </c>
      <c r="Q4120">
        <v>345</v>
      </c>
      <c r="R4120" t="s">
        <v>19</v>
      </c>
      <c r="S4120">
        <f>1*(LEFT(porsche_data[[#This Row],[Cylinder Capacity]],FIND(" ",porsche_data[[#This Row],[Cylinder Capacity]])-1))</f>
        <v>3.6</v>
      </c>
      <c r="T4120" t="s">
        <v>20</v>
      </c>
      <c r="U4120" t="s">
        <v>31</v>
      </c>
      <c r="V4120">
        <f>IF(porsche_data[[#This Row],[Transmission]]="Automatic",1,0)</f>
        <v>0</v>
      </c>
      <c r="W4120">
        <f>IF(porsche_data[[#This Row],[Transmission]]="PDK",1,0)</f>
        <v>1</v>
      </c>
      <c r="X4120" t="s">
        <v>22</v>
      </c>
      <c r="Y4120">
        <f>IF(porsche_data[[#This Row],[Drive]]="Rear drive",0,1)</f>
        <v>0</v>
      </c>
      <c r="Z4120" t="s">
        <v>23</v>
      </c>
      <c r="AA4120" t="s">
        <v>68</v>
      </c>
      <c r="AB4120">
        <f>IF(OR(porsche_data[[#This Row],[Interior Color]]="Black",porsche_data[[#This Row],[Interior Color]]="Beige",porsche_data[[#This Row],[Interior Color]]="Brown",porsche_data[[#This Row],[Interior Color]]="Grey"),0,1)</f>
        <v>0</v>
      </c>
      <c r="AC4120" t="s">
        <v>589</v>
      </c>
      <c r="AD41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21" spans="1:30" x14ac:dyDescent="0.2">
      <c r="A4121" t="s">
        <v>1511</v>
      </c>
      <c r="B4121">
        <v>54900</v>
      </c>
      <c r="C4121">
        <f>ABS((porsche_data[[#This Row],[Price]]-AVERAGE(B4053:B8508))/_xlfn.STDEV.P(B4053:B8508))</f>
        <v>1.0501448819946544</v>
      </c>
      <c r="D4121" t="s">
        <v>294</v>
      </c>
      <c r="E4121" t="s">
        <v>782</v>
      </c>
      <c r="F4121">
        <f>IF(OR(ISNUMBER(SEARCH(" 4S",porsche_data[[#This Row],[Model]])), ISNUMBER(SEARCH(" S",porsche_data[[#This Row],[Model]]))),1,0)</f>
        <v>0</v>
      </c>
      <c r="G4121">
        <f>IF(ISNUMBER(SEARCH("Turbo",porsche_data[[#This Row],[Model]])),1,0)</f>
        <v>0</v>
      </c>
      <c r="H4121">
        <f>IF(ISNUMBER(SEARCH("GT",porsche_data[[#This Row],[Model]])),1,0)</f>
        <v>0</v>
      </c>
      <c r="I4121">
        <f>IF(ISNUMBER(SEARCH("RS",porsche_data[[#This Row],[Model]])),1,0)</f>
        <v>0</v>
      </c>
      <c r="J4121">
        <f>IF(ISNUMBER(SEARCH("Targa",porsche_data[[#This Row],[Body]])),1,0)</f>
        <v>0</v>
      </c>
      <c r="K4121">
        <f>IF(ISNUMBER(SEARCH("Cabriolet",porsche_data[[#This Row],[Body]])),1,0)</f>
        <v>0</v>
      </c>
      <c r="L4121" t="s">
        <v>44</v>
      </c>
      <c r="M4121">
        <v>997</v>
      </c>
      <c r="N4121" t="s">
        <v>2223</v>
      </c>
      <c r="O4121" s="3">
        <f>1*(LEFT(porsche_data[[#This Row],[Mileage0]],FIND(" ",porsche_data[[#This Row],[Mileage0]])-1))</f>
        <v>61300</v>
      </c>
      <c r="P4121" t="s">
        <v>327</v>
      </c>
      <c r="Q4121">
        <v>325</v>
      </c>
      <c r="R4121" t="s">
        <v>19</v>
      </c>
      <c r="S4121">
        <f>1*(LEFT(porsche_data[[#This Row],[Cylinder Capacity]],FIND(" ",porsche_data[[#This Row],[Cylinder Capacity]])-1))</f>
        <v>3.6</v>
      </c>
      <c r="T4121" t="s">
        <v>20</v>
      </c>
      <c r="U4121" t="s">
        <v>21</v>
      </c>
      <c r="V4121">
        <f>IF(porsche_data[[#This Row],[Transmission]]="Automatic",1,0)</f>
        <v>0</v>
      </c>
      <c r="W4121">
        <f>IF(porsche_data[[#This Row],[Transmission]]="PDK",1,0)</f>
        <v>0</v>
      </c>
      <c r="X4121" t="s">
        <v>46</v>
      </c>
      <c r="Y4121">
        <f>IF(porsche_data[[#This Row],[Drive]]="Rear drive",0,1)</f>
        <v>1</v>
      </c>
      <c r="Z4121" t="s">
        <v>23</v>
      </c>
      <c r="AA4121" t="s">
        <v>68</v>
      </c>
      <c r="AB4121">
        <f>IF(OR(porsche_data[[#This Row],[Interior Color]]="Black",porsche_data[[#This Row],[Interior Color]]="Beige",porsche_data[[#This Row],[Interior Color]]="Brown",porsche_data[[#This Row],[Interior Color]]="Grey"),0,1)</f>
        <v>0</v>
      </c>
      <c r="AC4121" t="s">
        <v>24</v>
      </c>
      <c r="AD41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22" spans="1:30" hidden="1" x14ac:dyDescent="0.2">
      <c r="A4122" t="s">
        <v>5047</v>
      </c>
      <c r="C4122" t="e">
        <f>ABS((porsche_data[[#This Row],[Price]]-#REF!)/#REF!)</f>
        <v>#REF!</v>
      </c>
      <c r="D4122" t="s">
        <v>1018</v>
      </c>
      <c r="E4122" t="s">
        <v>1157</v>
      </c>
      <c r="F4122">
        <f>IF(OR(ISNUMBER(SEARCH(" 4S",porsche_data[[#This Row],[Model]])), ISNUMBER(SEARCH(" S",porsche_data[[#This Row],[Model]]))),1,0)</f>
        <v>0</v>
      </c>
      <c r="G4122">
        <f>IF(ISNUMBER(SEARCH("Turbo",porsche_data[[#This Row],[Model]])),1,0)</f>
        <v>0</v>
      </c>
      <c r="H4122">
        <f>IF(ISNUMBER(SEARCH("GT",porsche_data[[#This Row],[Model]])),1,0)</f>
        <v>0</v>
      </c>
      <c r="I4122">
        <f>IF(ISNUMBER(SEARCH("RS",porsche_data[[#This Row],[Model]])),1,0)</f>
        <v>0</v>
      </c>
      <c r="J4122">
        <f>IF(ISNUMBER(SEARCH("Targa",porsche_data[[#This Row],[Body]])),1,0)</f>
        <v>0</v>
      </c>
      <c r="K4122">
        <f>IF(ISNUMBER(SEARCH("Cabriolet",porsche_data[[#This Row],[Body]])),1,0)</f>
        <v>1</v>
      </c>
      <c r="L4122" t="s">
        <v>16</v>
      </c>
      <c r="N4122" t="s">
        <v>1172</v>
      </c>
      <c r="O4122" t="str">
        <f>IF(ISNUMBER(SEARCH("km",porsche_data[[#This Row],[Mileage0]])),porsche_data[[#This Row],[Mileage0]],"")</f>
        <v>1000 km</v>
      </c>
      <c r="P4122" t="s">
        <v>394</v>
      </c>
      <c r="R4122" t="s">
        <v>395</v>
      </c>
      <c r="T4122" t="s">
        <v>20</v>
      </c>
      <c r="U4122" t="s">
        <v>21</v>
      </c>
      <c r="V4122">
        <f>IF(porsche_data[[#This Row],[Transmission]]="Automatic",1,0)</f>
        <v>0</v>
      </c>
      <c r="W4122">
        <f>IF(porsche_data[[#This Row],[Transmission]]="PDK",1,0)</f>
        <v>0</v>
      </c>
      <c r="X4122" t="s">
        <v>22</v>
      </c>
      <c r="Y4122">
        <f>IF(porsche_data[[#This Row],[Drive]]="Rear drive",0,1)</f>
        <v>0</v>
      </c>
      <c r="Z4122" t="s">
        <v>23</v>
      </c>
      <c r="AA4122" t="s">
        <v>250</v>
      </c>
      <c r="AB4122">
        <f>IF(OR(porsche_data[[#This Row],[Interior Color]]="Black",porsche_data[[#This Row],[Interior Color]]="Beige",porsche_data[[#This Row],[Interior Color]]="Brown",porsche_data[[#This Row],[Interior Color]]="Grey"),0,1)</f>
        <v>0</v>
      </c>
      <c r="AC4122" t="s">
        <v>589</v>
      </c>
      <c r="AD41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23" spans="1:30" hidden="1" x14ac:dyDescent="0.2">
      <c r="A4123" t="s">
        <v>25</v>
      </c>
      <c r="C4123" t="e">
        <f>ABS((porsche_data[[#This Row],[Price]]-#REF!)/#REF!)</f>
        <v>#REF!</v>
      </c>
      <c r="D4123" t="s">
        <v>25</v>
      </c>
      <c r="E4123" t="s">
        <v>25</v>
      </c>
      <c r="F4123">
        <f>IF(OR(ISNUMBER(SEARCH(" 4S",porsche_data[[#This Row],[Model]])), ISNUMBER(SEARCH(" S",porsche_data[[#This Row],[Model]]))),1,0)</f>
        <v>0</v>
      </c>
      <c r="G4123">
        <f>IF(ISNUMBER(SEARCH("Turbo",porsche_data[[#This Row],[Model]])),1,0)</f>
        <v>0</v>
      </c>
      <c r="H4123">
        <f>IF(ISNUMBER(SEARCH("GT",porsche_data[[#This Row],[Model]])),1,0)</f>
        <v>0</v>
      </c>
      <c r="I4123">
        <f>IF(ISNUMBER(SEARCH("RS",porsche_data[[#This Row],[Model]])),1,0)</f>
        <v>0</v>
      </c>
      <c r="J4123">
        <f>IF(ISNUMBER(SEARCH("Targa",porsche_data[[#This Row],[Body]])),1,0)</f>
        <v>0</v>
      </c>
      <c r="K4123">
        <f>IF(ISNUMBER(SEARCH("Cabriolet",porsche_data[[#This Row],[Body]])),1,0)</f>
        <v>0</v>
      </c>
      <c r="L4123" t="s">
        <v>25</v>
      </c>
      <c r="N4123" t="s">
        <v>25</v>
      </c>
      <c r="O4123" t="str">
        <f>IF(ISNUMBER(SEARCH("km",porsche_data[[#This Row],[Mileage0]])),porsche_data[[#This Row],[Mileage0]],"")</f>
        <v/>
      </c>
      <c r="P4123" t="s">
        <v>25</v>
      </c>
      <c r="R4123" t="s">
        <v>25</v>
      </c>
      <c r="T4123" t="s">
        <v>25</v>
      </c>
      <c r="U4123" t="s">
        <v>25</v>
      </c>
      <c r="V4123">
        <f>IF(porsche_data[[#This Row],[Transmission]]="Automatic",1,0)</f>
        <v>0</v>
      </c>
      <c r="W4123">
        <f>IF(porsche_data[[#This Row],[Transmission]]="PDK",1,0)</f>
        <v>0</v>
      </c>
      <c r="X4123" t="s">
        <v>25</v>
      </c>
      <c r="Y4123">
        <f>IF(porsche_data[[#This Row],[Drive]]="Rear drive",0,1)</f>
        <v>1</v>
      </c>
      <c r="Z4123" t="s">
        <v>25</v>
      </c>
      <c r="AA4123" t="s">
        <v>25</v>
      </c>
      <c r="AB4123">
        <f>IF(OR(porsche_data[[#This Row],[Interior Color]]="Black",porsche_data[[#This Row],[Interior Color]]="Beige",porsche_data[[#This Row],[Interior Color]]="Brown",porsche_data[[#This Row],[Interior Color]]="Grey"),0,1)</f>
        <v>1</v>
      </c>
      <c r="AC4123" t="s">
        <v>25</v>
      </c>
      <c r="AD41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24" spans="1:30" hidden="1" x14ac:dyDescent="0.2">
      <c r="A4124" t="s">
        <v>1511</v>
      </c>
      <c r="B4124">
        <v>54900</v>
      </c>
      <c r="C4124" t="e">
        <f>ABS((porsche_data[[#This Row],[Price]]-#REF!)/#REF!)</f>
        <v>#REF!</v>
      </c>
      <c r="D4124" t="s">
        <v>433</v>
      </c>
      <c r="E4124" t="s">
        <v>505</v>
      </c>
      <c r="F4124">
        <f>IF(OR(ISNUMBER(SEARCH(" 4S",porsche_data[[#This Row],[Model]])), ISNUMBER(SEARCH(" S",porsche_data[[#This Row],[Model]]))),1,0)</f>
        <v>0</v>
      </c>
      <c r="G4124">
        <f>IF(ISNUMBER(SEARCH("Turbo",porsche_data[[#This Row],[Model]])),1,0)</f>
        <v>0</v>
      </c>
      <c r="H4124">
        <f>IF(ISNUMBER(SEARCH("GT",porsche_data[[#This Row],[Model]])),1,0)</f>
        <v>0</v>
      </c>
      <c r="I4124">
        <f>IF(ISNUMBER(SEARCH("RS",porsche_data[[#This Row],[Model]])),1,0)</f>
        <v>0</v>
      </c>
      <c r="J4124">
        <f>IF(ISNUMBER(SEARCH("Targa",porsche_data[[#This Row],[Body]])),1,0)</f>
        <v>0</v>
      </c>
      <c r="K4124">
        <f>IF(ISNUMBER(SEARCH("Cabriolet",porsche_data[[#This Row],[Body]])),1,0)</f>
        <v>1</v>
      </c>
      <c r="L4124" t="s">
        <v>16</v>
      </c>
      <c r="N4124" t="s">
        <v>2989</v>
      </c>
      <c r="O4124" t="str">
        <f>IF(ISNUMBER(SEARCH("km",porsche_data[[#This Row],[Mileage0]])),porsche_data[[#This Row],[Mileage0]],"")</f>
        <v>158100 km</v>
      </c>
      <c r="P4124" t="s">
        <v>59</v>
      </c>
      <c r="Q4124">
        <v>231</v>
      </c>
      <c r="R4124" t="s">
        <v>2990</v>
      </c>
      <c r="T4124" t="s">
        <v>20</v>
      </c>
      <c r="U4124" t="s">
        <v>21</v>
      </c>
      <c r="V4124">
        <f>IF(porsche_data[[#This Row],[Transmission]]="Automatic",1,0)</f>
        <v>0</v>
      </c>
      <c r="W4124">
        <f>IF(porsche_data[[#This Row],[Transmission]]="PDK",1,0)</f>
        <v>0</v>
      </c>
      <c r="X4124" t="s">
        <v>22</v>
      </c>
      <c r="Y4124">
        <f>IF(porsche_data[[#This Row],[Drive]]="Rear drive",0,1)</f>
        <v>0</v>
      </c>
      <c r="Z4124" t="s">
        <v>23</v>
      </c>
      <c r="AA4124" t="s">
        <v>61</v>
      </c>
      <c r="AB4124">
        <f>IF(OR(porsche_data[[#This Row],[Interior Color]]="Black",porsche_data[[#This Row],[Interior Color]]="Beige",porsche_data[[#This Row],[Interior Color]]="Brown",porsche_data[[#This Row],[Interior Color]]="Grey"),0,1)</f>
        <v>1</v>
      </c>
      <c r="AC4124" t="s">
        <v>61</v>
      </c>
      <c r="AD41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25" spans="1:30" hidden="1" x14ac:dyDescent="0.2">
      <c r="A4125" t="s">
        <v>25</v>
      </c>
      <c r="C4125" t="e">
        <f>ABS((porsche_data[[#This Row],[Price]]-#REF!)/#REF!)</f>
        <v>#REF!</v>
      </c>
      <c r="D4125" t="s">
        <v>90</v>
      </c>
      <c r="E4125" t="s">
        <v>94</v>
      </c>
      <c r="F4125">
        <f>IF(OR(ISNUMBER(SEARCH(" 4S",porsche_data[[#This Row],[Model]])), ISNUMBER(SEARCH(" S",porsche_data[[#This Row],[Model]]))),1,0)</f>
        <v>0</v>
      </c>
      <c r="G4125">
        <f>IF(ISNUMBER(SEARCH("Turbo",porsche_data[[#This Row],[Model]])),1,0)</f>
        <v>0</v>
      </c>
      <c r="H4125">
        <f>IF(ISNUMBER(SEARCH("GT",porsche_data[[#This Row],[Model]])),1,0)</f>
        <v>1</v>
      </c>
      <c r="I4125">
        <f>IF(ISNUMBER(SEARCH("RS",porsche_data[[#This Row],[Model]])),1,0)</f>
        <v>0</v>
      </c>
      <c r="J4125">
        <f>IF(ISNUMBER(SEARCH("Targa",porsche_data[[#This Row],[Body]])),1,0)</f>
        <v>0</v>
      </c>
      <c r="K4125">
        <f>IF(ISNUMBER(SEARCH("Cabriolet",porsche_data[[#This Row],[Body]])),1,0)</f>
        <v>0</v>
      </c>
      <c r="L4125" t="s">
        <v>44</v>
      </c>
      <c r="N4125" t="s">
        <v>4994</v>
      </c>
      <c r="O4125" t="str">
        <f>IF(ISNUMBER(SEARCH("km",porsche_data[[#This Row],[Mileage0]])),porsche_data[[#This Row],[Mileage0]],"")</f>
        <v/>
      </c>
      <c r="P4125" t="s">
        <v>66</v>
      </c>
      <c r="R4125" t="s">
        <v>67</v>
      </c>
      <c r="T4125" t="s">
        <v>232</v>
      </c>
      <c r="U4125" t="s">
        <v>31</v>
      </c>
      <c r="V4125">
        <f>IF(porsche_data[[#This Row],[Transmission]]="Automatic",1,0)</f>
        <v>0</v>
      </c>
      <c r="W4125">
        <f>IF(porsche_data[[#This Row],[Transmission]]="PDK",1,0)</f>
        <v>1</v>
      </c>
      <c r="X4125" t="s">
        <v>46</v>
      </c>
      <c r="Y4125">
        <f>IF(porsche_data[[#This Row],[Drive]]="Rear drive",0,1)</f>
        <v>1</v>
      </c>
      <c r="Z4125" t="s">
        <v>23</v>
      </c>
      <c r="AA4125" t="s">
        <v>24</v>
      </c>
      <c r="AB4125">
        <f>IF(OR(porsche_data[[#This Row],[Interior Color]]="Black",porsche_data[[#This Row],[Interior Color]]="Beige",porsche_data[[#This Row],[Interior Color]]="Brown",porsche_data[[#This Row],[Interior Color]]="Grey"),0,1)</f>
        <v>0</v>
      </c>
      <c r="AC4125" t="s">
        <v>32</v>
      </c>
      <c r="AD41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26" spans="1:30" hidden="1" x14ac:dyDescent="0.2">
      <c r="A4126" t="s">
        <v>1847</v>
      </c>
      <c r="C4126" t="e">
        <f>ABS((porsche_data[[#This Row],[Price]]-#REF!)/#REF!)</f>
        <v>#REF!</v>
      </c>
      <c r="D4126" t="s">
        <v>874</v>
      </c>
      <c r="E4126" t="s">
        <v>3336</v>
      </c>
      <c r="F4126">
        <f>IF(OR(ISNUMBER(SEARCH(" 4S",porsche_data[[#This Row],[Model]])), ISNUMBER(SEARCH(" S",porsche_data[[#This Row],[Model]]))),1,0)</f>
        <v>1</v>
      </c>
      <c r="G4126">
        <f>IF(ISNUMBER(SEARCH("Turbo",porsche_data[[#This Row],[Model]])),1,0)</f>
        <v>1</v>
      </c>
      <c r="H4126">
        <f>IF(ISNUMBER(SEARCH("GT",porsche_data[[#This Row],[Model]])),1,0)</f>
        <v>0</v>
      </c>
      <c r="I4126">
        <f>IF(ISNUMBER(SEARCH("RS",porsche_data[[#This Row],[Model]])),1,0)</f>
        <v>0</v>
      </c>
      <c r="J4126">
        <f>IF(ISNUMBER(SEARCH("Targa",porsche_data[[#This Row],[Body]])),1,0)</f>
        <v>0</v>
      </c>
      <c r="K4126">
        <f>IF(ISNUMBER(SEARCH("Cabriolet",porsche_data[[#This Row],[Body]])),1,0)</f>
        <v>0</v>
      </c>
      <c r="L4126" t="s">
        <v>500</v>
      </c>
      <c r="N4126" t="s">
        <v>2011</v>
      </c>
      <c r="O4126" t="str">
        <f>IF(ISNUMBER(SEARCH("km",porsche_data[[#This Row],[Mileage0]])),porsche_data[[#This Row],[Mileage0]],"")</f>
        <v>26500 km</v>
      </c>
      <c r="P4126" t="s">
        <v>3338</v>
      </c>
      <c r="R4126" t="s">
        <v>223</v>
      </c>
      <c r="T4126" t="s">
        <v>20</v>
      </c>
      <c r="U4126" t="s">
        <v>31</v>
      </c>
      <c r="V4126">
        <f>IF(porsche_data[[#This Row],[Transmission]]="Automatic",1,0)</f>
        <v>0</v>
      </c>
      <c r="W4126">
        <f>IF(porsche_data[[#This Row],[Transmission]]="PDK",1,0)</f>
        <v>1</v>
      </c>
      <c r="X4126" t="s">
        <v>46</v>
      </c>
      <c r="Y4126">
        <f>IF(porsche_data[[#This Row],[Drive]]="Rear drive",0,1)</f>
        <v>1</v>
      </c>
      <c r="Z4126" t="s">
        <v>23</v>
      </c>
      <c r="AA4126" t="s">
        <v>250</v>
      </c>
      <c r="AB4126">
        <f>IF(OR(porsche_data[[#This Row],[Interior Color]]="Black",porsche_data[[#This Row],[Interior Color]]="Beige",porsche_data[[#This Row],[Interior Color]]="Brown",porsche_data[[#This Row],[Interior Color]]="Grey"),0,1)</f>
        <v>0</v>
      </c>
      <c r="AC4126" t="s">
        <v>24</v>
      </c>
      <c r="AD41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27" spans="1:30" hidden="1" x14ac:dyDescent="0.2">
      <c r="A4127" t="s">
        <v>25</v>
      </c>
      <c r="C4127" t="e">
        <f>ABS((porsche_data[[#This Row],[Price]]-#REF!)/#REF!)</f>
        <v>#REF!</v>
      </c>
      <c r="D4127" t="s">
        <v>969</v>
      </c>
      <c r="E4127" t="s">
        <v>35</v>
      </c>
      <c r="F4127">
        <f>IF(OR(ISNUMBER(SEARCH(" 4S",porsche_data[[#This Row],[Model]])), ISNUMBER(SEARCH(" S",porsche_data[[#This Row],[Model]]))),1,0)</f>
        <v>0</v>
      </c>
      <c r="G4127">
        <f>IF(ISNUMBER(SEARCH("Turbo",porsche_data[[#This Row],[Model]])),1,0)</f>
        <v>0</v>
      </c>
      <c r="H4127">
        <f>IF(ISNUMBER(SEARCH("GT",porsche_data[[#This Row],[Model]])),1,0)</f>
        <v>0</v>
      </c>
      <c r="I4127">
        <f>IF(ISNUMBER(SEARCH("RS",porsche_data[[#This Row],[Model]])),1,0)</f>
        <v>0</v>
      </c>
      <c r="J4127">
        <f>IF(ISNUMBER(SEARCH("Targa",porsche_data[[#This Row],[Body]])),1,0)</f>
        <v>0</v>
      </c>
      <c r="K4127">
        <f>IF(ISNUMBER(SEARCH("Cabriolet",porsche_data[[#This Row],[Body]])),1,0)</f>
        <v>0</v>
      </c>
      <c r="L4127" t="s">
        <v>44</v>
      </c>
      <c r="N4127" t="s">
        <v>5048</v>
      </c>
      <c r="O4127" t="str">
        <f>IF(ISNUMBER(SEARCH("km",porsche_data[[#This Row],[Mileage0]])),porsche_data[[#This Row],[Mileage0]],"")</f>
        <v>6330 km</v>
      </c>
      <c r="P4127" t="s">
        <v>121</v>
      </c>
      <c r="R4127" t="s">
        <v>122</v>
      </c>
      <c r="T4127" t="s">
        <v>20</v>
      </c>
      <c r="U4127" t="s">
        <v>21</v>
      </c>
      <c r="V4127">
        <f>IF(porsche_data[[#This Row],[Transmission]]="Automatic",1,0)</f>
        <v>0</v>
      </c>
      <c r="W4127">
        <f>IF(porsche_data[[#This Row],[Transmission]]="PDK",1,0)</f>
        <v>0</v>
      </c>
      <c r="X4127" t="s">
        <v>22</v>
      </c>
      <c r="Y4127">
        <f>IF(porsche_data[[#This Row],[Drive]]="Rear drive",0,1)</f>
        <v>0</v>
      </c>
      <c r="Z4127" t="s">
        <v>23</v>
      </c>
      <c r="AA4127" t="s">
        <v>61</v>
      </c>
      <c r="AB4127">
        <f>IF(OR(porsche_data[[#This Row],[Interior Color]]="Black",porsche_data[[#This Row],[Interior Color]]="Beige",porsche_data[[#This Row],[Interior Color]]="Brown",porsche_data[[#This Row],[Interior Color]]="Grey"),0,1)</f>
        <v>1</v>
      </c>
      <c r="AC4127" t="s">
        <v>589</v>
      </c>
      <c r="AD41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28" spans="1:30" x14ac:dyDescent="0.2">
      <c r="A4128" t="s">
        <v>1511</v>
      </c>
      <c r="B4128">
        <v>54900</v>
      </c>
      <c r="C4128">
        <f>ABS((porsche_data[[#This Row],[Price]]-AVERAGE(B4060:B8515))/_xlfn.STDEV.P(B4060:B8515))</f>
        <v>1.0605081782933439</v>
      </c>
      <c r="D4128" t="s">
        <v>229</v>
      </c>
      <c r="E4128" t="s">
        <v>230</v>
      </c>
      <c r="F4128">
        <f>IF(OR(ISNUMBER(SEARCH(" 4S",porsche_data[[#This Row],[Model]])), ISNUMBER(SEARCH(" S",porsche_data[[#This Row],[Model]]))),1,0)</f>
        <v>0</v>
      </c>
      <c r="G4128">
        <f>IF(ISNUMBER(SEARCH("Turbo",porsche_data[[#This Row],[Model]])),1,0)</f>
        <v>0</v>
      </c>
      <c r="H4128">
        <f>IF(ISNUMBER(SEARCH("GT",porsche_data[[#This Row],[Model]])),1,0)</f>
        <v>0</v>
      </c>
      <c r="I4128">
        <f>IF(ISNUMBER(SEARCH("RS",porsche_data[[#This Row],[Model]])),1,0)</f>
        <v>0</v>
      </c>
      <c r="J4128">
        <f>IF(ISNUMBER(SEARCH("Targa",porsche_data[[#This Row],[Body]])),1,0)</f>
        <v>0</v>
      </c>
      <c r="K4128">
        <f>IF(ISNUMBER(SEARCH("Cabriolet",porsche_data[[#This Row],[Body]])),1,0)</f>
        <v>1</v>
      </c>
      <c r="L4128" t="s">
        <v>16</v>
      </c>
      <c r="M4128">
        <v>964</v>
      </c>
      <c r="N4128" t="s">
        <v>3353</v>
      </c>
      <c r="O4128" s="3">
        <f>1*(LEFT(porsche_data[[#This Row],[Mileage0]],FIND(" ",porsche_data[[#This Row],[Mileage0]])-1))</f>
        <v>173350</v>
      </c>
      <c r="P4128" t="s">
        <v>18</v>
      </c>
      <c r="Q4128">
        <v>250</v>
      </c>
      <c r="R4128" t="s">
        <v>19</v>
      </c>
      <c r="S4128">
        <f>1*(LEFT(porsche_data[[#This Row],[Cylinder Capacity]],FIND(" ",porsche_data[[#This Row],[Cylinder Capacity]])-1))</f>
        <v>3.6</v>
      </c>
      <c r="T4128" t="s">
        <v>20</v>
      </c>
      <c r="U4128" t="s">
        <v>21</v>
      </c>
      <c r="V4128">
        <f>IF(porsche_data[[#This Row],[Transmission]]="Automatic",1,0)</f>
        <v>0</v>
      </c>
      <c r="W4128">
        <f>IF(porsche_data[[#This Row],[Transmission]]="PDK",1,0)</f>
        <v>0</v>
      </c>
      <c r="X4128" t="s">
        <v>22</v>
      </c>
      <c r="Y4128">
        <f>IF(porsche_data[[#This Row],[Drive]]="Rear drive",0,1)</f>
        <v>0</v>
      </c>
      <c r="Z4128" t="s">
        <v>23</v>
      </c>
      <c r="AA4128" t="s">
        <v>24</v>
      </c>
      <c r="AB4128">
        <f>IF(OR(porsche_data[[#This Row],[Interior Color]]="Black",porsche_data[[#This Row],[Interior Color]]="Beige",porsche_data[[#This Row],[Interior Color]]="Brown",porsche_data[[#This Row],[Interior Color]]="Grey"),0,1)</f>
        <v>0</v>
      </c>
      <c r="AC4128" t="s">
        <v>116</v>
      </c>
      <c r="AD41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29" spans="1:30" hidden="1" x14ac:dyDescent="0.2">
      <c r="A4129" t="s">
        <v>5049</v>
      </c>
      <c r="C4129" t="e">
        <f>ABS((porsche_data[[#This Row],[Price]]-#REF!)/#REF!)</f>
        <v>#REF!</v>
      </c>
      <c r="D4129" t="s">
        <v>1018</v>
      </c>
      <c r="E4129" t="s">
        <v>1075</v>
      </c>
      <c r="F4129">
        <f>IF(OR(ISNUMBER(SEARCH(" 4S",porsche_data[[#This Row],[Model]])), ISNUMBER(SEARCH(" S",porsche_data[[#This Row],[Model]]))),1,0)</f>
        <v>1</v>
      </c>
      <c r="G4129">
        <f>IF(ISNUMBER(SEARCH("Turbo",porsche_data[[#This Row],[Model]])),1,0)</f>
        <v>0</v>
      </c>
      <c r="H4129">
        <f>IF(ISNUMBER(SEARCH("GT",porsche_data[[#This Row],[Model]])),1,0)</f>
        <v>0</v>
      </c>
      <c r="I4129">
        <f>IF(ISNUMBER(SEARCH("RS",porsche_data[[#This Row],[Model]])),1,0)</f>
        <v>0</v>
      </c>
      <c r="J4129">
        <f>IF(ISNUMBER(SEARCH("Targa",porsche_data[[#This Row],[Body]])),1,0)</f>
        <v>0</v>
      </c>
      <c r="K4129">
        <f>IF(ISNUMBER(SEARCH("Cabriolet",porsche_data[[#This Row],[Body]])),1,0)</f>
        <v>0</v>
      </c>
      <c r="L4129" t="s">
        <v>44</v>
      </c>
      <c r="N4129" t="s">
        <v>5050</v>
      </c>
      <c r="O4129" t="str">
        <f>IF(ISNUMBER(SEARCH("km",porsche_data[[#This Row],[Mileage0]])),porsche_data[[#This Row],[Mileage0]],"")</f>
        <v>2091 km</v>
      </c>
      <c r="P4129" t="s">
        <v>515</v>
      </c>
      <c r="R4129" t="s">
        <v>395</v>
      </c>
      <c r="T4129" t="s">
        <v>20</v>
      </c>
      <c r="U4129" t="s">
        <v>21</v>
      </c>
      <c r="V4129">
        <f>IF(porsche_data[[#This Row],[Transmission]]="Automatic",1,0)</f>
        <v>0</v>
      </c>
      <c r="W4129">
        <f>IF(porsche_data[[#This Row],[Transmission]]="PDK",1,0)</f>
        <v>0</v>
      </c>
      <c r="X4129" t="s">
        <v>22</v>
      </c>
      <c r="Y4129">
        <f>IF(porsche_data[[#This Row],[Drive]]="Rear drive",0,1)</f>
        <v>0</v>
      </c>
      <c r="Z4129" t="s">
        <v>23</v>
      </c>
      <c r="AA4129" t="s">
        <v>116</v>
      </c>
      <c r="AB4129">
        <f>IF(OR(porsche_data[[#This Row],[Interior Color]]="Black",porsche_data[[#This Row],[Interior Color]]="Beige",porsche_data[[#This Row],[Interior Color]]="Brown",porsche_data[[#This Row],[Interior Color]]="Grey"),0,1)</f>
        <v>1</v>
      </c>
      <c r="AC4129" t="s">
        <v>99</v>
      </c>
      <c r="AD41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30" spans="1:30" hidden="1" x14ac:dyDescent="0.2">
      <c r="A4130" t="s">
        <v>25</v>
      </c>
      <c r="C4130" t="e">
        <f>ABS((porsche_data[[#This Row],[Price]]-#REF!)/#REF!)</f>
        <v>#REF!</v>
      </c>
      <c r="D4130" t="s">
        <v>425</v>
      </c>
      <c r="E4130" t="s">
        <v>655</v>
      </c>
      <c r="F4130">
        <f>IF(OR(ISNUMBER(SEARCH(" 4S",porsche_data[[#This Row],[Model]])), ISNUMBER(SEARCH(" S",porsche_data[[#This Row],[Model]]))),1,0)</f>
        <v>1</v>
      </c>
      <c r="G4130">
        <f>IF(ISNUMBER(SEARCH("Turbo",porsche_data[[#This Row],[Model]])),1,0)</f>
        <v>0</v>
      </c>
      <c r="H4130">
        <f>IF(ISNUMBER(SEARCH("GT",porsche_data[[#This Row],[Model]])),1,0)</f>
        <v>0</v>
      </c>
      <c r="I4130">
        <f>IF(ISNUMBER(SEARCH("RS",porsche_data[[#This Row],[Model]])),1,0)</f>
        <v>0</v>
      </c>
      <c r="J4130">
        <f>IF(ISNUMBER(SEARCH("Targa",porsche_data[[#This Row],[Body]])),1,0)</f>
        <v>0</v>
      </c>
      <c r="K4130">
        <f>IF(ISNUMBER(SEARCH("Cabriolet",porsche_data[[#This Row],[Body]])),1,0)</f>
        <v>0</v>
      </c>
      <c r="L4130" t="s">
        <v>44</v>
      </c>
      <c r="N4130" t="s">
        <v>25</v>
      </c>
      <c r="O4130" t="str">
        <f>IF(ISNUMBER(SEARCH("km",porsche_data[[#This Row],[Mileage0]])),porsche_data[[#This Row],[Mileage0]],"")</f>
        <v/>
      </c>
      <c r="P4130" t="s">
        <v>494</v>
      </c>
      <c r="R4130" t="s">
        <v>429</v>
      </c>
      <c r="T4130" t="s">
        <v>20</v>
      </c>
      <c r="U4130" t="s">
        <v>21</v>
      </c>
      <c r="V4130">
        <f>IF(porsche_data[[#This Row],[Transmission]]="Automatic",1,0)</f>
        <v>0</v>
      </c>
      <c r="W4130">
        <f>IF(porsche_data[[#This Row],[Transmission]]="PDK",1,0)</f>
        <v>0</v>
      </c>
      <c r="X4130" t="s">
        <v>22</v>
      </c>
      <c r="Y4130">
        <f>IF(porsche_data[[#This Row],[Drive]]="Rear drive",0,1)</f>
        <v>0</v>
      </c>
      <c r="Z4130" t="s">
        <v>23</v>
      </c>
      <c r="AA4130" t="s">
        <v>24</v>
      </c>
      <c r="AB4130">
        <f>IF(OR(porsche_data[[#This Row],[Interior Color]]="Black",porsche_data[[#This Row],[Interior Color]]="Beige",porsche_data[[#This Row],[Interior Color]]="Brown",porsche_data[[#This Row],[Interior Color]]="Grey"),0,1)</f>
        <v>0</v>
      </c>
      <c r="AC4130" t="s">
        <v>54</v>
      </c>
      <c r="AD41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31" spans="1:30" hidden="1" x14ac:dyDescent="0.2">
      <c r="A4131" t="s">
        <v>5051</v>
      </c>
      <c r="C4131" t="e">
        <f>ABS((porsche_data[[#This Row],[Price]]-#REF!)/#REF!)</f>
        <v>#REF!</v>
      </c>
      <c r="D4131" t="s">
        <v>563</v>
      </c>
      <c r="E4131" t="s">
        <v>586</v>
      </c>
      <c r="F4131">
        <f>IF(OR(ISNUMBER(SEARCH(" 4S",porsche_data[[#This Row],[Model]])), ISNUMBER(SEARCH(" S",porsche_data[[#This Row],[Model]]))),1,0)</f>
        <v>1</v>
      </c>
      <c r="G4131">
        <f>IF(ISNUMBER(SEARCH("Turbo",porsche_data[[#This Row],[Model]])),1,0)</f>
        <v>0</v>
      </c>
      <c r="H4131">
        <f>IF(ISNUMBER(SEARCH("GT",porsche_data[[#This Row],[Model]])),1,0)</f>
        <v>0</v>
      </c>
      <c r="I4131">
        <f>IF(ISNUMBER(SEARCH("RS",porsche_data[[#This Row],[Model]])),1,0)</f>
        <v>0</v>
      </c>
      <c r="J4131">
        <f>IF(ISNUMBER(SEARCH("Targa",porsche_data[[#This Row],[Body]])),1,0)</f>
        <v>0</v>
      </c>
      <c r="K4131">
        <f>IF(ISNUMBER(SEARCH("Cabriolet",porsche_data[[#This Row],[Body]])),1,0)</f>
        <v>0</v>
      </c>
      <c r="L4131" t="s">
        <v>44</v>
      </c>
      <c r="N4131" t="s">
        <v>25</v>
      </c>
      <c r="O4131" t="str">
        <f>IF(ISNUMBER(SEARCH("km",porsche_data[[#This Row],[Mileage0]])),porsche_data[[#This Row],[Mileage0]],"")</f>
        <v/>
      </c>
      <c r="P4131" t="s">
        <v>588</v>
      </c>
      <c r="R4131" t="s">
        <v>584</v>
      </c>
      <c r="T4131" t="s">
        <v>20</v>
      </c>
      <c r="U4131" t="s">
        <v>53</v>
      </c>
      <c r="V4131">
        <f>IF(porsche_data[[#This Row],[Transmission]]="Automatic",1,0)</f>
        <v>1</v>
      </c>
      <c r="W4131">
        <f>IF(porsche_data[[#This Row],[Transmission]]="PDK",1,0)</f>
        <v>0</v>
      </c>
      <c r="X4131" t="s">
        <v>22</v>
      </c>
      <c r="Y4131">
        <f>IF(porsche_data[[#This Row],[Drive]]="Rear drive",0,1)</f>
        <v>0</v>
      </c>
      <c r="Z4131" t="s">
        <v>23</v>
      </c>
      <c r="AA4131" t="s">
        <v>54</v>
      </c>
      <c r="AB4131">
        <f>IF(OR(porsche_data[[#This Row],[Interior Color]]="Black",porsche_data[[#This Row],[Interior Color]]="Beige",porsche_data[[#This Row],[Interior Color]]="Brown",porsche_data[[#This Row],[Interior Color]]="Grey"),0,1)</f>
        <v>1</v>
      </c>
      <c r="AC4131" t="s">
        <v>54</v>
      </c>
      <c r="AD41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32" spans="1:30" x14ac:dyDescent="0.2">
      <c r="A4132" t="s">
        <v>1898</v>
      </c>
      <c r="B4132">
        <v>54400</v>
      </c>
      <c r="C4132">
        <f>ABS((porsche_data[[#This Row],[Price]]-AVERAGE(B4064:B8519))/_xlfn.STDEV.P(B4064:B8519))</f>
        <v>1.0022020628220931</v>
      </c>
      <c r="D4132" t="s">
        <v>303</v>
      </c>
      <c r="E4132" t="s">
        <v>28</v>
      </c>
      <c r="F4132">
        <f>IF(OR(ISNUMBER(SEARCH(" 4S",porsche_data[[#This Row],[Model]])), ISNUMBER(SEARCH(" S",porsche_data[[#This Row],[Model]]))),1,0)</f>
        <v>0</v>
      </c>
      <c r="G4132">
        <f>IF(ISNUMBER(SEARCH("Turbo",porsche_data[[#This Row],[Model]])),1,0)</f>
        <v>0</v>
      </c>
      <c r="H4132">
        <f>IF(ISNUMBER(SEARCH("GT",porsche_data[[#This Row],[Model]])),1,0)</f>
        <v>0</v>
      </c>
      <c r="I4132">
        <f>IF(ISNUMBER(SEARCH("RS",porsche_data[[#This Row],[Model]])),1,0)</f>
        <v>0</v>
      </c>
      <c r="J4132">
        <f>IF(ISNUMBER(SEARCH("Targa",porsche_data[[#This Row],[Body]])),1,0)</f>
        <v>0</v>
      </c>
      <c r="K4132">
        <f>IF(ISNUMBER(SEARCH("Cabriolet",porsche_data[[#This Row],[Body]])),1,0)</f>
        <v>0</v>
      </c>
      <c r="L4132" t="s">
        <v>44</v>
      </c>
      <c r="M4132">
        <v>997</v>
      </c>
      <c r="N4132" t="s">
        <v>1249</v>
      </c>
      <c r="O4132" s="3">
        <f>1*(LEFT(porsche_data[[#This Row],[Mileage0]],FIND(" ",porsche_data[[#This Row],[Mileage0]])-1))</f>
        <v>130000</v>
      </c>
      <c r="P4132" t="s">
        <v>30</v>
      </c>
      <c r="Q4132">
        <v>345</v>
      </c>
      <c r="R4132" t="s">
        <v>19</v>
      </c>
      <c r="S4132">
        <f>1*(LEFT(porsche_data[[#This Row],[Cylinder Capacity]],FIND(" ",porsche_data[[#This Row],[Cylinder Capacity]])-1))</f>
        <v>3.6</v>
      </c>
      <c r="T4132" t="s">
        <v>20</v>
      </c>
      <c r="U4132" t="s">
        <v>31</v>
      </c>
      <c r="V4132">
        <f>IF(porsche_data[[#This Row],[Transmission]]="Automatic",1,0)</f>
        <v>0</v>
      </c>
      <c r="W4132">
        <f>IF(porsche_data[[#This Row],[Transmission]]="PDK",1,0)</f>
        <v>1</v>
      </c>
      <c r="X4132" t="s">
        <v>22</v>
      </c>
      <c r="Y4132">
        <f>IF(porsche_data[[#This Row],[Drive]]="Rear drive",0,1)</f>
        <v>0</v>
      </c>
      <c r="Z4132" t="s">
        <v>23</v>
      </c>
      <c r="AA4132" t="s">
        <v>24</v>
      </c>
      <c r="AB4132">
        <f>IF(OR(porsche_data[[#This Row],[Interior Color]]="Black",porsche_data[[#This Row],[Interior Color]]="Beige",porsche_data[[#This Row],[Interior Color]]="Brown",porsche_data[[#This Row],[Interior Color]]="Grey"),0,1)</f>
        <v>0</v>
      </c>
      <c r="AC4132" t="s">
        <v>24</v>
      </c>
      <c r="AD41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33" spans="1:30" x14ac:dyDescent="0.2">
      <c r="A4133" t="s">
        <v>1221</v>
      </c>
      <c r="B4133">
        <v>54000</v>
      </c>
      <c r="C4133">
        <f>ABS((porsche_data[[#This Row],[Price]]-AVERAGE(B4065:B8520))/_xlfn.STDEV.P(B4065:B8520))</f>
        <v>0.95555717044509259</v>
      </c>
      <c r="D4133" t="s">
        <v>324</v>
      </c>
      <c r="E4133" t="s">
        <v>407</v>
      </c>
      <c r="F4133">
        <f>IF(OR(ISNUMBER(SEARCH(" 4S",porsche_data[[#This Row],[Model]])), ISNUMBER(SEARCH(" S",porsche_data[[#This Row],[Model]]))),1,0)</f>
        <v>1</v>
      </c>
      <c r="G4133">
        <f>IF(ISNUMBER(SEARCH("Turbo",porsche_data[[#This Row],[Model]])),1,0)</f>
        <v>0</v>
      </c>
      <c r="H4133">
        <f>IF(ISNUMBER(SEARCH("GT",porsche_data[[#This Row],[Model]])),1,0)</f>
        <v>0</v>
      </c>
      <c r="I4133">
        <f>IF(ISNUMBER(SEARCH("RS",porsche_data[[#This Row],[Model]])),1,0)</f>
        <v>0</v>
      </c>
      <c r="J4133">
        <f>IF(ISNUMBER(SEARCH("Targa",porsche_data[[#This Row],[Body]])),1,0)</f>
        <v>0</v>
      </c>
      <c r="K4133">
        <f>IF(ISNUMBER(SEARCH("Cabriolet",porsche_data[[#This Row],[Body]])),1,0)</f>
        <v>0</v>
      </c>
      <c r="L4133" t="s">
        <v>44</v>
      </c>
      <c r="M4133">
        <v>997</v>
      </c>
      <c r="N4133" t="s">
        <v>1222</v>
      </c>
      <c r="O4133" s="3">
        <f>1*(LEFT(porsche_data[[#This Row],[Mileage0]],FIND(" ",porsche_data[[#This Row],[Mileage0]])-1))</f>
        <v>136863</v>
      </c>
      <c r="P4133" t="s">
        <v>297</v>
      </c>
      <c r="Q4133">
        <v>355</v>
      </c>
      <c r="R4133" t="s">
        <v>88</v>
      </c>
      <c r="S4133">
        <f>1*(LEFT(porsche_data[[#This Row],[Cylinder Capacity]],FIND(" ",porsche_data[[#This Row],[Cylinder Capacity]])-1))</f>
        <v>3.8</v>
      </c>
      <c r="T4133" t="s">
        <v>20</v>
      </c>
      <c r="U4133" t="s">
        <v>21</v>
      </c>
      <c r="V4133">
        <f>IF(porsche_data[[#This Row],[Transmission]]="Automatic",1,0)</f>
        <v>0</v>
      </c>
      <c r="W4133">
        <f>IF(porsche_data[[#This Row],[Transmission]]="PDK",1,0)</f>
        <v>0</v>
      </c>
      <c r="X4133" t="s">
        <v>22</v>
      </c>
      <c r="Y4133">
        <f>IF(porsche_data[[#This Row],[Drive]]="Rear drive",0,1)</f>
        <v>0</v>
      </c>
      <c r="Z4133" t="s">
        <v>23</v>
      </c>
      <c r="AA4133" t="s">
        <v>24</v>
      </c>
      <c r="AB4133">
        <f>IF(OR(porsche_data[[#This Row],[Interior Color]]="Black",porsche_data[[#This Row],[Interior Color]]="Beige",porsche_data[[#This Row],[Interior Color]]="Brown",porsche_data[[#This Row],[Interior Color]]="Grey"),0,1)</f>
        <v>0</v>
      </c>
      <c r="AC4133" t="s">
        <v>24</v>
      </c>
      <c r="AD41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34" spans="1:30" x14ac:dyDescent="0.2">
      <c r="A4134" t="s">
        <v>1221</v>
      </c>
      <c r="B4134">
        <v>54000</v>
      </c>
      <c r="C4134">
        <f>ABS((porsche_data[[#This Row],[Price]]-AVERAGE(B4066:B8521))/_xlfn.STDEV.P(B4066:B8521))</f>
        <v>0.96586750605983873</v>
      </c>
      <c r="D4134" t="s">
        <v>143</v>
      </c>
      <c r="E4134" t="s">
        <v>295</v>
      </c>
      <c r="F4134">
        <f>IF(OR(ISNUMBER(SEARCH(" 4S",porsche_data[[#This Row],[Model]])), ISNUMBER(SEARCH(" S",porsche_data[[#This Row],[Model]]))),1,0)</f>
        <v>1</v>
      </c>
      <c r="G4134">
        <f>IF(ISNUMBER(SEARCH("Turbo",porsche_data[[#This Row],[Model]])),1,0)</f>
        <v>0</v>
      </c>
      <c r="H4134">
        <f>IF(ISNUMBER(SEARCH("GT",porsche_data[[#This Row],[Model]])),1,0)</f>
        <v>0</v>
      </c>
      <c r="I4134">
        <f>IF(ISNUMBER(SEARCH("RS",porsche_data[[#This Row],[Model]])),1,0)</f>
        <v>0</v>
      </c>
      <c r="J4134">
        <f>IF(ISNUMBER(SEARCH("Targa",porsche_data[[#This Row],[Body]])),1,0)</f>
        <v>0</v>
      </c>
      <c r="K4134">
        <f>IF(ISNUMBER(SEARCH("Cabriolet",porsche_data[[#This Row],[Body]])),1,0)</f>
        <v>0</v>
      </c>
      <c r="L4134" t="s">
        <v>44</v>
      </c>
      <c r="M4134">
        <v>997</v>
      </c>
      <c r="N4134" t="s">
        <v>1562</v>
      </c>
      <c r="O4134" s="3">
        <f>1*(LEFT(porsche_data[[#This Row],[Mileage0]],FIND(" ",porsche_data[[#This Row],[Mileage0]])-1))</f>
        <v>171695</v>
      </c>
      <c r="P4134" t="s">
        <v>297</v>
      </c>
      <c r="Q4134">
        <v>355</v>
      </c>
      <c r="R4134" t="s">
        <v>88</v>
      </c>
      <c r="S4134">
        <f>1*(LEFT(porsche_data[[#This Row],[Cylinder Capacity]],FIND(" ",porsche_data[[#This Row],[Cylinder Capacity]])-1))</f>
        <v>3.8</v>
      </c>
      <c r="T4134" t="s">
        <v>20</v>
      </c>
      <c r="U4134" t="s">
        <v>53</v>
      </c>
      <c r="V4134">
        <f>IF(porsche_data[[#This Row],[Transmission]]="Automatic",1,0)</f>
        <v>1</v>
      </c>
      <c r="W4134">
        <f>IF(porsche_data[[#This Row],[Transmission]]="PDK",1,0)</f>
        <v>0</v>
      </c>
      <c r="X4134" t="s">
        <v>46</v>
      </c>
      <c r="Y4134">
        <f>IF(porsche_data[[#This Row],[Drive]]="Rear drive",0,1)</f>
        <v>1</v>
      </c>
      <c r="Z4134" t="s">
        <v>23</v>
      </c>
      <c r="AA4134" t="s">
        <v>250</v>
      </c>
      <c r="AB4134">
        <f>IF(OR(porsche_data[[#This Row],[Interior Color]]="Black",porsche_data[[#This Row],[Interior Color]]="Beige",porsche_data[[#This Row],[Interior Color]]="Brown",porsche_data[[#This Row],[Interior Color]]="Grey"),0,1)</f>
        <v>0</v>
      </c>
      <c r="AC4134" t="s">
        <v>99</v>
      </c>
      <c r="AD41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35" spans="1:30" hidden="1" x14ac:dyDescent="0.2">
      <c r="A4135" t="s">
        <v>25</v>
      </c>
      <c r="C4135" t="e">
        <f>ABS((porsche_data[[#This Row],[Price]]-#REF!)/#REF!)</f>
        <v>#REF!</v>
      </c>
      <c r="D4135" t="s">
        <v>25</v>
      </c>
      <c r="E4135" t="s">
        <v>25</v>
      </c>
      <c r="F4135">
        <f>IF(OR(ISNUMBER(SEARCH(" 4S",porsche_data[[#This Row],[Model]])), ISNUMBER(SEARCH(" S",porsche_data[[#This Row],[Model]]))),1,0)</f>
        <v>0</v>
      </c>
      <c r="G4135">
        <f>IF(ISNUMBER(SEARCH("Turbo",porsche_data[[#This Row],[Model]])),1,0)</f>
        <v>0</v>
      </c>
      <c r="H4135">
        <f>IF(ISNUMBER(SEARCH("GT",porsche_data[[#This Row],[Model]])),1,0)</f>
        <v>0</v>
      </c>
      <c r="I4135">
        <f>IF(ISNUMBER(SEARCH("RS",porsche_data[[#This Row],[Model]])),1,0)</f>
        <v>0</v>
      </c>
      <c r="J4135">
        <f>IF(ISNUMBER(SEARCH("Targa",porsche_data[[#This Row],[Body]])),1,0)</f>
        <v>0</v>
      </c>
      <c r="K4135">
        <f>IF(ISNUMBER(SEARCH("Cabriolet",porsche_data[[#This Row],[Body]])),1,0)</f>
        <v>0</v>
      </c>
      <c r="L4135" t="s">
        <v>25</v>
      </c>
      <c r="N4135" t="s">
        <v>25</v>
      </c>
      <c r="O4135" t="str">
        <f>IF(ISNUMBER(SEARCH("km",porsche_data[[#This Row],[Mileage0]])),porsche_data[[#This Row],[Mileage0]],"")</f>
        <v/>
      </c>
      <c r="P4135" t="s">
        <v>25</v>
      </c>
      <c r="R4135" t="s">
        <v>25</v>
      </c>
      <c r="T4135" t="s">
        <v>25</v>
      </c>
      <c r="U4135" t="s">
        <v>25</v>
      </c>
      <c r="V4135">
        <f>IF(porsche_data[[#This Row],[Transmission]]="Automatic",1,0)</f>
        <v>0</v>
      </c>
      <c r="W4135">
        <f>IF(porsche_data[[#This Row],[Transmission]]="PDK",1,0)</f>
        <v>0</v>
      </c>
      <c r="X4135" t="s">
        <v>25</v>
      </c>
      <c r="Y4135">
        <f>IF(porsche_data[[#This Row],[Drive]]="Rear drive",0,1)</f>
        <v>1</v>
      </c>
      <c r="Z4135" t="s">
        <v>25</v>
      </c>
      <c r="AA4135" t="s">
        <v>25</v>
      </c>
      <c r="AB4135">
        <f>IF(OR(porsche_data[[#This Row],[Interior Color]]="Black",porsche_data[[#This Row],[Interior Color]]="Beige",porsche_data[[#This Row],[Interior Color]]="Brown",porsche_data[[#This Row],[Interior Color]]="Grey"),0,1)</f>
        <v>1</v>
      </c>
      <c r="AC4135" t="s">
        <v>25</v>
      </c>
      <c r="AD41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36" spans="1:30" x14ac:dyDescent="0.2">
      <c r="A4136" t="s">
        <v>2423</v>
      </c>
      <c r="B4136">
        <v>53997</v>
      </c>
      <c r="C4136">
        <f>ABS((porsche_data[[#This Row],[Price]]-AVERAGE(B4068:B8523))/_xlfn.STDEV.P(B4068:B8523))</f>
        <v>0.96551714332945948</v>
      </c>
      <c r="D4136" t="s">
        <v>324</v>
      </c>
      <c r="E4136" t="s">
        <v>325</v>
      </c>
      <c r="F4136">
        <f>IF(OR(ISNUMBER(SEARCH(" 4S",porsche_data[[#This Row],[Model]])), ISNUMBER(SEARCH(" S",porsche_data[[#This Row],[Model]]))),1,0)</f>
        <v>0</v>
      </c>
      <c r="G4136">
        <f>IF(ISNUMBER(SEARCH("Turbo",porsche_data[[#This Row],[Model]])),1,0)</f>
        <v>0</v>
      </c>
      <c r="H4136">
        <f>IF(ISNUMBER(SEARCH("GT",porsche_data[[#This Row],[Model]])),1,0)</f>
        <v>0</v>
      </c>
      <c r="I4136">
        <f>IF(ISNUMBER(SEARCH("RS",porsche_data[[#This Row],[Model]])),1,0)</f>
        <v>0</v>
      </c>
      <c r="J4136">
        <f>IF(ISNUMBER(SEARCH("Targa",porsche_data[[#This Row],[Body]])),1,0)</f>
        <v>0</v>
      </c>
      <c r="K4136">
        <f>IF(ISNUMBER(SEARCH("Cabriolet",porsche_data[[#This Row],[Body]])),1,0)</f>
        <v>1</v>
      </c>
      <c r="L4136" t="s">
        <v>16</v>
      </c>
      <c r="M4136">
        <v>997</v>
      </c>
      <c r="N4136" t="s">
        <v>477</v>
      </c>
      <c r="O4136" s="3">
        <f>1*(LEFT(porsche_data[[#This Row],[Mileage0]],FIND(" ",porsche_data[[#This Row],[Mileage0]])-1))</f>
        <v>71000</v>
      </c>
      <c r="P4136" t="s">
        <v>327</v>
      </c>
      <c r="Q4136">
        <v>325</v>
      </c>
      <c r="R4136" t="s">
        <v>19</v>
      </c>
      <c r="S4136">
        <f>1*(LEFT(porsche_data[[#This Row],[Cylinder Capacity]],FIND(" ",porsche_data[[#This Row],[Cylinder Capacity]])-1))</f>
        <v>3.6</v>
      </c>
      <c r="T4136" t="s">
        <v>20</v>
      </c>
      <c r="U4136" t="s">
        <v>53</v>
      </c>
      <c r="V4136">
        <f>IF(porsche_data[[#This Row],[Transmission]]="Automatic",1,0)</f>
        <v>1</v>
      </c>
      <c r="W4136">
        <f>IF(porsche_data[[#This Row],[Transmission]]="PDK",1,0)</f>
        <v>0</v>
      </c>
      <c r="X4136" t="s">
        <v>22</v>
      </c>
      <c r="Y4136">
        <f>IF(porsche_data[[#This Row],[Drive]]="Rear drive",0,1)</f>
        <v>0</v>
      </c>
      <c r="Z4136" t="s">
        <v>23</v>
      </c>
      <c r="AA4136" t="s">
        <v>24</v>
      </c>
      <c r="AB4136">
        <f>IF(OR(porsche_data[[#This Row],[Interior Color]]="Black",porsche_data[[#This Row],[Interior Color]]="Beige",porsche_data[[#This Row],[Interior Color]]="Brown",porsche_data[[#This Row],[Interior Color]]="Grey"),0,1)</f>
        <v>0</v>
      </c>
      <c r="AC4136" t="s">
        <v>54</v>
      </c>
      <c r="AD41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37" spans="1:30" hidden="1" x14ac:dyDescent="0.2">
      <c r="A4137" t="s">
        <v>5056</v>
      </c>
      <c r="C4137" t="e">
        <f>ABS((porsche_data[[#This Row],[Price]]-#REF!)/#REF!)</f>
        <v>#REF!</v>
      </c>
      <c r="D4137" t="s">
        <v>636</v>
      </c>
      <c r="E4137" t="s">
        <v>637</v>
      </c>
      <c r="F4137">
        <f>IF(OR(ISNUMBER(SEARCH(" 4S",porsche_data[[#This Row],[Model]])), ISNUMBER(SEARCH(" S",porsche_data[[#This Row],[Model]]))),1,0)</f>
        <v>1</v>
      </c>
      <c r="G4137">
        <f>IF(ISNUMBER(SEARCH("Turbo",porsche_data[[#This Row],[Model]])),1,0)</f>
        <v>0</v>
      </c>
      <c r="H4137">
        <f>IF(ISNUMBER(SEARCH("GT",porsche_data[[#This Row],[Model]])),1,0)</f>
        <v>0</v>
      </c>
      <c r="I4137">
        <f>IF(ISNUMBER(SEARCH("RS",porsche_data[[#This Row],[Model]])),1,0)</f>
        <v>0</v>
      </c>
      <c r="J4137">
        <f>IF(ISNUMBER(SEARCH("Targa",porsche_data[[#This Row],[Body]])),1,0)</f>
        <v>0</v>
      </c>
      <c r="K4137">
        <f>IF(ISNUMBER(SEARCH("Cabriolet",porsche_data[[#This Row],[Body]])),1,0)</f>
        <v>0</v>
      </c>
      <c r="L4137" t="s">
        <v>108</v>
      </c>
      <c r="N4137" t="s">
        <v>5057</v>
      </c>
      <c r="O4137" t="str">
        <f>IF(ISNUMBER(SEARCH("km",porsche_data[[#This Row],[Mileage0]])),porsche_data[[#This Row],[Mileage0]],"")</f>
        <v>868 km</v>
      </c>
      <c r="P4137" t="s">
        <v>394</v>
      </c>
      <c r="R4137" t="s">
        <v>395</v>
      </c>
      <c r="T4137" t="s">
        <v>20</v>
      </c>
      <c r="U4137" t="s">
        <v>21</v>
      </c>
      <c r="V4137">
        <f>IF(porsche_data[[#This Row],[Transmission]]="Automatic",1,0)</f>
        <v>0</v>
      </c>
      <c r="W4137">
        <f>IF(porsche_data[[#This Row],[Transmission]]="PDK",1,0)</f>
        <v>0</v>
      </c>
      <c r="X4137" t="s">
        <v>22</v>
      </c>
      <c r="Y4137">
        <f>IF(porsche_data[[#This Row],[Drive]]="Rear drive",0,1)</f>
        <v>0</v>
      </c>
      <c r="Z4137" t="s">
        <v>23</v>
      </c>
      <c r="AA4137" t="s">
        <v>116</v>
      </c>
      <c r="AB4137">
        <f>IF(OR(porsche_data[[#This Row],[Interior Color]]="Black",porsche_data[[#This Row],[Interior Color]]="Beige",porsche_data[[#This Row],[Interior Color]]="Brown",porsche_data[[#This Row],[Interior Color]]="Grey"),0,1)</f>
        <v>1</v>
      </c>
      <c r="AC4137" t="s">
        <v>99</v>
      </c>
      <c r="AD41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38" spans="1:30" hidden="1" x14ac:dyDescent="0.2">
      <c r="A4138" t="s">
        <v>1216</v>
      </c>
      <c r="C4138" t="e">
        <f>ABS((porsche_data[[#This Row],[Price]]-#REF!)/#REF!)</f>
        <v>#REF!</v>
      </c>
      <c r="D4138" t="s">
        <v>654</v>
      </c>
      <c r="E4138" t="s">
        <v>513</v>
      </c>
      <c r="F4138">
        <f>IF(OR(ISNUMBER(SEARCH(" 4S",porsche_data[[#This Row],[Model]])), ISNUMBER(SEARCH(" S",porsche_data[[#This Row],[Model]]))),1,0)</f>
        <v>0</v>
      </c>
      <c r="G4138">
        <f>IF(ISNUMBER(SEARCH("Turbo",porsche_data[[#This Row],[Model]])),1,0)</f>
        <v>0</v>
      </c>
      <c r="H4138">
        <f>IF(ISNUMBER(SEARCH("GT",porsche_data[[#This Row],[Model]])),1,0)</f>
        <v>0</v>
      </c>
      <c r="I4138">
        <f>IF(ISNUMBER(SEARCH("RS",porsche_data[[#This Row],[Model]])),1,0)</f>
        <v>0</v>
      </c>
      <c r="J4138">
        <f>IF(ISNUMBER(SEARCH("Targa",porsche_data[[#This Row],[Body]])),1,0)</f>
        <v>0</v>
      </c>
      <c r="K4138">
        <f>IF(ISNUMBER(SEARCH("Cabriolet",porsche_data[[#This Row],[Body]])),1,0)</f>
        <v>0</v>
      </c>
      <c r="L4138" t="s">
        <v>44</v>
      </c>
      <c r="N4138" t="s">
        <v>5058</v>
      </c>
      <c r="O4138" t="str">
        <f>IF(ISNUMBER(SEARCH("km",porsche_data[[#This Row],[Mileage0]])),porsche_data[[#This Row],[Mileage0]],"")</f>
        <v>75916 km</v>
      </c>
      <c r="P4138" t="s">
        <v>515</v>
      </c>
      <c r="R4138" t="s">
        <v>395</v>
      </c>
      <c r="T4138" t="s">
        <v>20</v>
      </c>
      <c r="U4138" t="s">
        <v>21</v>
      </c>
      <c r="V4138">
        <f>IF(porsche_data[[#This Row],[Transmission]]="Automatic",1,0)</f>
        <v>0</v>
      </c>
      <c r="W4138">
        <f>IF(porsche_data[[#This Row],[Transmission]]="PDK",1,0)</f>
        <v>0</v>
      </c>
      <c r="X4138" t="s">
        <v>22</v>
      </c>
      <c r="Y4138">
        <f>IF(porsche_data[[#This Row],[Drive]]="Rear drive",0,1)</f>
        <v>0</v>
      </c>
      <c r="Z4138" t="s">
        <v>23</v>
      </c>
      <c r="AA4138" t="s">
        <v>24</v>
      </c>
      <c r="AB4138">
        <f>IF(OR(porsche_data[[#This Row],[Interior Color]]="Black",porsche_data[[#This Row],[Interior Color]]="Beige",porsche_data[[#This Row],[Interior Color]]="Brown",porsche_data[[#This Row],[Interior Color]]="Grey"),0,1)</f>
        <v>0</v>
      </c>
      <c r="AC4138" t="s">
        <v>54</v>
      </c>
      <c r="AD41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39" spans="1:30" hidden="1" x14ac:dyDescent="0.2">
      <c r="A4139" t="s">
        <v>25</v>
      </c>
      <c r="C4139" t="e">
        <f>ABS((porsche_data[[#This Row],[Price]]-#REF!)/#REF!)</f>
        <v>#REF!</v>
      </c>
      <c r="D4139" t="s">
        <v>27</v>
      </c>
      <c r="E4139" t="s">
        <v>857</v>
      </c>
      <c r="F4139">
        <f>IF(OR(ISNUMBER(SEARCH(" 4S",porsche_data[[#This Row],[Model]])), ISNUMBER(SEARCH(" S",porsche_data[[#This Row],[Model]]))),1,0)</f>
        <v>0</v>
      </c>
      <c r="G4139">
        <f>IF(ISNUMBER(SEARCH("Turbo",porsche_data[[#This Row],[Model]])),1,0)</f>
        <v>0</v>
      </c>
      <c r="H4139">
        <f>IF(ISNUMBER(SEARCH("GT",porsche_data[[#This Row],[Model]])),1,0)</f>
        <v>1</v>
      </c>
      <c r="I4139">
        <f>IF(ISNUMBER(SEARCH("RS",porsche_data[[#This Row],[Model]])),1,0)</f>
        <v>1</v>
      </c>
      <c r="J4139">
        <f>IF(ISNUMBER(SEARCH("Targa",porsche_data[[#This Row],[Body]])),1,0)</f>
        <v>0</v>
      </c>
      <c r="K4139">
        <f>IF(ISNUMBER(SEARCH("Cabriolet",porsche_data[[#This Row],[Body]])),1,0)</f>
        <v>0</v>
      </c>
      <c r="L4139" t="s">
        <v>44</v>
      </c>
      <c r="N4139" t="s">
        <v>5059</v>
      </c>
      <c r="O4139" t="str">
        <f>IF(ISNUMBER(SEARCH("km",porsche_data[[#This Row],[Mileage0]])),porsche_data[[#This Row],[Mileage0]],"")</f>
        <v/>
      </c>
      <c r="P4139" t="s">
        <v>141</v>
      </c>
      <c r="R4139" t="s">
        <v>142</v>
      </c>
      <c r="T4139" t="s">
        <v>20</v>
      </c>
      <c r="U4139" t="s">
        <v>21</v>
      </c>
      <c r="V4139">
        <f>IF(porsche_data[[#This Row],[Transmission]]="Automatic",1,0)</f>
        <v>0</v>
      </c>
      <c r="W4139">
        <f>IF(porsche_data[[#This Row],[Transmission]]="PDK",1,0)</f>
        <v>0</v>
      </c>
      <c r="X4139" t="s">
        <v>22</v>
      </c>
      <c r="Y4139">
        <f>IF(porsche_data[[#This Row],[Drive]]="Rear drive",0,1)</f>
        <v>0</v>
      </c>
      <c r="Z4139" t="s">
        <v>23</v>
      </c>
      <c r="AA4139" t="s">
        <v>24</v>
      </c>
      <c r="AB4139">
        <f>IF(OR(porsche_data[[#This Row],[Interior Color]]="Black",porsche_data[[#This Row],[Interior Color]]="Beige",porsche_data[[#This Row],[Interior Color]]="Brown",porsche_data[[#This Row],[Interior Color]]="Grey"),0,1)</f>
        <v>0</v>
      </c>
      <c r="AC4139" t="s">
        <v>61</v>
      </c>
      <c r="AD41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40" spans="1:30" hidden="1" x14ac:dyDescent="0.2">
      <c r="A4140" t="s">
        <v>5060</v>
      </c>
      <c r="C4140" t="e">
        <f>ABS((porsche_data[[#This Row],[Price]]-#REF!)/#REF!)</f>
        <v>#REF!</v>
      </c>
      <c r="D4140" t="s">
        <v>118</v>
      </c>
      <c r="E4140" t="s">
        <v>513</v>
      </c>
      <c r="F4140">
        <f>IF(OR(ISNUMBER(SEARCH(" 4S",porsche_data[[#This Row],[Model]])), ISNUMBER(SEARCH(" S",porsche_data[[#This Row],[Model]]))),1,0)</f>
        <v>0</v>
      </c>
      <c r="G4140">
        <f>IF(ISNUMBER(SEARCH("Turbo",porsche_data[[#This Row],[Model]])),1,0)</f>
        <v>0</v>
      </c>
      <c r="H4140">
        <f>IF(ISNUMBER(SEARCH("GT",porsche_data[[#This Row],[Model]])),1,0)</f>
        <v>0</v>
      </c>
      <c r="I4140">
        <f>IF(ISNUMBER(SEARCH("RS",porsche_data[[#This Row],[Model]])),1,0)</f>
        <v>0</v>
      </c>
      <c r="J4140">
        <f>IF(ISNUMBER(SEARCH("Targa",porsche_data[[#This Row],[Body]])),1,0)</f>
        <v>0</v>
      </c>
      <c r="K4140">
        <f>IF(ISNUMBER(SEARCH("Cabriolet",porsche_data[[#This Row],[Body]])),1,0)</f>
        <v>0</v>
      </c>
      <c r="L4140" t="s">
        <v>44</v>
      </c>
      <c r="N4140" t="s">
        <v>5061</v>
      </c>
      <c r="O4140" t="str">
        <f>IF(ISNUMBER(SEARCH("km",porsche_data[[#This Row],[Mileage0]])),porsche_data[[#This Row],[Mileage0]],"")</f>
        <v/>
      </c>
      <c r="P4140" t="s">
        <v>515</v>
      </c>
      <c r="R4140" t="s">
        <v>395</v>
      </c>
      <c r="T4140" t="s">
        <v>20</v>
      </c>
      <c r="U4140" t="s">
        <v>21</v>
      </c>
      <c r="V4140">
        <f>IF(porsche_data[[#This Row],[Transmission]]="Automatic",1,0)</f>
        <v>0</v>
      </c>
      <c r="W4140">
        <f>IF(porsche_data[[#This Row],[Transmission]]="PDK",1,0)</f>
        <v>0</v>
      </c>
      <c r="X4140" t="s">
        <v>22</v>
      </c>
      <c r="Y4140">
        <f>IF(porsche_data[[#This Row],[Drive]]="Rear drive",0,1)</f>
        <v>0</v>
      </c>
      <c r="Z4140" t="s">
        <v>23</v>
      </c>
      <c r="AA4140" t="s">
        <v>24</v>
      </c>
      <c r="AB4140">
        <f>IF(OR(porsche_data[[#This Row],[Interior Color]]="Black",porsche_data[[#This Row],[Interior Color]]="Beige",porsche_data[[#This Row],[Interior Color]]="Brown",porsche_data[[#This Row],[Interior Color]]="Grey"),0,1)</f>
        <v>0</v>
      </c>
      <c r="AC4140" t="s">
        <v>116</v>
      </c>
      <c r="AD41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41" spans="1:30" hidden="1" x14ac:dyDescent="0.2">
      <c r="A4141" t="s">
        <v>25</v>
      </c>
      <c r="C4141" t="e">
        <f>ABS((porsche_data[[#This Row],[Price]]-#REF!)/#REF!)</f>
        <v>#REF!</v>
      </c>
      <c r="D4141" t="s">
        <v>25</v>
      </c>
      <c r="E4141" t="s">
        <v>25</v>
      </c>
      <c r="F4141">
        <f>IF(OR(ISNUMBER(SEARCH(" 4S",porsche_data[[#This Row],[Model]])), ISNUMBER(SEARCH(" S",porsche_data[[#This Row],[Model]]))),1,0)</f>
        <v>0</v>
      </c>
      <c r="G4141">
        <f>IF(ISNUMBER(SEARCH("Turbo",porsche_data[[#This Row],[Model]])),1,0)</f>
        <v>0</v>
      </c>
      <c r="H4141">
        <f>IF(ISNUMBER(SEARCH("GT",porsche_data[[#This Row],[Model]])),1,0)</f>
        <v>0</v>
      </c>
      <c r="I4141">
        <f>IF(ISNUMBER(SEARCH("RS",porsche_data[[#This Row],[Model]])),1,0)</f>
        <v>0</v>
      </c>
      <c r="J4141">
        <f>IF(ISNUMBER(SEARCH("Targa",porsche_data[[#This Row],[Body]])),1,0)</f>
        <v>0</v>
      </c>
      <c r="K4141">
        <f>IF(ISNUMBER(SEARCH("Cabriolet",porsche_data[[#This Row],[Body]])),1,0)</f>
        <v>0</v>
      </c>
      <c r="L4141" t="s">
        <v>25</v>
      </c>
      <c r="N4141" t="s">
        <v>25</v>
      </c>
      <c r="O4141" t="str">
        <f>IF(ISNUMBER(SEARCH("km",porsche_data[[#This Row],[Mileage0]])),porsche_data[[#This Row],[Mileage0]],"")</f>
        <v/>
      </c>
      <c r="P4141" t="s">
        <v>25</v>
      </c>
      <c r="R4141" t="s">
        <v>25</v>
      </c>
      <c r="T4141" t="s">
        <v>25</v>
      </c>
      <c r="U4141" t="s">
        <v>25</v>
      </c>
      <c r="V4141">
        <f>IF(porsche_data[[#This Row],[Transmission]]="Automatic",1,0)</f>
        <v>0</v>
      </c>
      <c r="W4141">
        <f>IF(porsche_data[[#This Row],[Transmission]]="PDK",1,0)</f>
        <v>0</v>
      </c>
      <c r="X4141" t="s">
        <v>25</v>
      </c>
      <c r="Y4141">
        <f>IF(porsche_data[[#This Row],[Drive]]="Rear drive",0,1)</f>
        <v>1</v>
      </c>
      <c r="Z4141" t="s">
        <v>25</v>
      </c>
      <c r="AA4141" t="s">
        <v>25</v>
      </c>
      <c r="AB4141">
        <f>IF(OR(porsche_data[[#This Row],[Interior Color]]="Black",porsche_data[[#This Row],[Interior Color]]="Beige",porsche_data[[#This Row],[Interior Color]]="Brown",porsche_data[[#This Row],[Interior Color]]="Grey"),0,1)</f>
        <v>1</v>
      </c>
      <c r="AC4141" t="s">
        <v>25</v>
      </c>
      <c r="AD41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42" spans="1:30" x14ac:dyDescent="0.2">
      <c r="A4142" t="s">
        <v>2423</v>
      </c>
      <c r="B4142">
        <v>53997</v>
      </c>
      <c r="C4142">
        <f>ABS((porsche_data[[#This Row],[Price]]-AVERAGE(B4074:B8529))/_xlfn.STDEV.P(B4074:B8529))</f>
        <v>0.97597886951873625</v>
      </c>
      <c r="D4142" t="s">
        <v>324</v>
      </c>
      <c r="E4142" t="s">
        <v>325</v>
      </c>
      <c r="F4142">
        <f>IF(OR(ISNUMBER(SEARCH(" 4S",porsche_data[[#This Row],[Model]])), ISNUMBER(SEARCH(" S",porsche_data[[#This Row],[Model]]))),1,0)</f>
        <v>0</v>
      </c>
      <c r="G4142">
        <f>IF(ISNUMBER(SEARCH("Turbo",porsche_data[[#This Row],[Model]])),1,0)</f>
        <v>0</v>
      </c>
      <c r="H4142">
        <f>IF(ISNUMBER(SEARCH("GT",porsche_data[[#This Row],[Model]])),1,0)</f>
        <v>0</v>
      </c>
      <c r="I4142">
        <f>IF(ISNUMBER(SEARCH("RS",porsche_data[[#This Row],[Model]])),1,0)</f>
        <v>0</v>
      </c>
      <c r="J4142">
        <f>IF(ISNUMBER(SEARCH("Targa",porsche_data[[#This Row],[Body]])),1,0)</f>
        <v>0</v>
      </c>
      <c r="K4142">
        <f>IF(ISNUMBER(SEARCH("Cabriolet",porsche_data[[#This Row],[Body]])),1,0)</f>
        <v>1</v>
      </c>
      <c r="L4142" t="s">
        <v>16</v>
      </c>
      <c r="M4142">
        <v>997</v>
      </c>
      <c r="N4142" t="s">
        <v>477</v>
      </c>
      <c r="O4142" s="3">
        <f>1*(LEFT(porsche_data[[#This Row],[Mileage0]],FIND(" ",porsche_data[[#This Row],[Mileage0]])-1))</f>
        <v>71000</v>
      </c>
      <c r="P4142" t="s">
        <v>327</v>
      </c>
      <c r="Q4142">
        <v>325</v>
      </c>
      <c r="R4142" t="s">
        <v>19</v>
      </c>
      <c r="S4142">
        <f>1*(LEFT(porsche_data[[#This Row],[Cylinder Capacity]],FIND(" ",porsche_data[[#This Row],[Cylinder Capacity]])-1))</f>
        <v>3.6</v>
      </c>
      <c r="T4142" t="s">
        <v>20</v>
      </c>
      <c r="U4142" t="s">
        <v>53</v>
      </c>
      <c r="V4142">
        <f>IF(porsche_data[[#This Row],[Transmission]]="Automatic",1,0)</f>
        <v>1</v>
      </c>
      <c r="W4142">
        <f>IF(porsche_data[[#This Row],[Transmission]]="PDK",1,0)</f>
        <v>0</v>
      </c>
      <c r="X4142" t="s">
        <v>22</v>
      </c>
      <c r="Y4142">
        <f>IF(porsche_data[[#This Row],[Drive]]="Rear drive",0,1)</f>
        <v>0</v>
      </c>
      <c r="Z4142" t="s">
        <v>23</v>
      </c>
      <c r="AA4142" t="s">
        <v>24</v>
      </c>
      <c r="AB4142">
        <f>IF(OR(porsche_data[[#This Row],[Interior Color]]="Black",porsche_data[[#This Row],[Interior Color]]="Beige",porsche_data[[#This Row],[Interior Color]]="Brown",porsche_data[[#This Row],[Interior Color]]="Grey"),0,1)</f>
        <v>0</v>
      </c>
      <c r="AC4142" t="s">
        <v>54</v>
      </c>
      <c r="AD41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43" spans="1:30" x14ac:dyDescent="0.2">
      <c r="A4143" t="s">
        <v>2423</v>
      </c>
      <c r="B4143">
        <v>53997</v>
      </c>
      <c r="C4143">
        <f>ABS((porsche_data[[#This Row],[Price]]-AVERAGE(B4075:B8530))/_xlfn.STDEV.P(B4075:B8530))</f>
        <v>0.97597886951873625</v>
      </c>
      <c r="D4143" t="s">
        <v>143</v>
      </c>
      <c r="E4143" t="s">
        <v>325</v>
      </c>
      <c r="F4143">
        <f>IF(OR(ISNUMBER(SEARCH(" 4S",porsche_data[[#This Row],[Model]])), ISNUMBER(SEARCH(" S",porsche_data[[#This Row],[Model]]))),1,0)</f>
        <v>0</v>
      </c>
      <c r="G4143">
        <f>IF(ISNUMBER(SEARCH("Turbo",porsche_data[[#This Row],[Model]])),1,0)</f>
        <v>0</v>
      </c>
      <c r="H4143">
        <f>IF(ISNUMBER(SEARCH("GT",porsche_data[[#This Row],[Model]])),1,0)</f>
        <v>0</v>
      </c>
      <c r="I4143">
        <f>IF(ISNUMBER(SEARCH("RS",porsche_data[[#This Row],[Model]])),1,0)</f>
        <v>0</v>
      </c>
      <c r="J4143">
        <f>IF(ISNUMBER(SEARCH("Targa",porsche_data[[#This Row],[Body]])),1,0)</f>
        <v>0</v>
      </c>
      <c r="K4143">
        <f>IF(ISNUMBER(SEARCH("Cabriolet",porsche_data[[#This Row],[Body]])),1,0)</f>
        <v>0</v>
      </c>
      <c r="L4143" t="s">
        <v>44</v>
      </c>
      <c r="M4143">
        <v>997</v>
      </c>
      <c r="N4143" t="s">
        <v>3348</v>
      </c>
      <c r="O4143" s="3">
        <f>1*(LEFT(porsche_data[[#This Row],[Mileage0]],FIND(" ",porsche_data[[#This Row],[Mileage0]])-1))</f>
        <v>98250</v>
      </c>
      <c r="P4143" t="s">
        <v>327</v>
      </c>
      <c r="Q4143">
        <v>325</v>
      </c>
      <c r="R4143" t="s">
        <v>19</v>
      </c>
      <c r="S4143">
        <f>1*(LEFT(porsche_data[[#This Row],[Cylinder Capacity]],FIND(" ",porsche_data[[#This Row],[Cylinder Capacity]])-1))</f>
        <v>3.6</v>
      </c>
      <c r="T4143" t="s">
        <v>20</v>
      </c>
      <c r="U4143" t="s">
        <v>21</v>
      </c>
      <c r="V4143">
        <f>IF(porsche_data[[#This Row],[Transmission]]="Automatic",1,0)</f>
        <v>0</v>
      </c>
      <c r="W4143">
        <f>IF(porsche_data[[#This Row],[Transmission]]="PDK",1,0)</f>
        <v>0</v>
      </c>
      <c r="X4143" t="s">
        <v>22</v>
      </c>
      <c r="Y4143">
        <f>IF(porsche_data[[#This Row],[Drive]]="Rear drive",0,1)</f>
        <v>0</v>
      </c>
      <c r="Z4143" t="s">
        <v>23</v>
      </c>
      <c r="AA4143" t="s">
        <v>24</v>
      </c>
      <c r="AB4143">
        <f>IF(OR(porsche_data[[#This Row],[Interior Color]]="Black",porsche_data[[#This Row],[Interior Color]]="Beige",porsche_data[[#This Row],[Interior Color]]="Brown",porsche_data[[#This Row],[Interior Color]]="Grey"),0,1)</f>
        <v>0</v>
      </c>
      <c r="AC4143" t="s">
        <v>61</v>
      </c>
      <c r="AD41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44" spans="1:30" x14ac:dyDescent="0.2">
      <c r="A4144" t="s">
        <v>991</v>
      </c>
      <c r="B4144">
        <v>53900</v>
      </c>
      <c r="C4144">
        <f>ABS((porsche_data[[#This Row],[Price]]-AVERAGE(B4076:B8531))/_xlfn.STDEV.P(B4076:B8531))</f>
        <v>0.96463294668638699</v>
      </c>
      <c r="D4144" t="s">
        <v>294</v>
      </c>
      <c r="E4144" t="s">
        <v>295</v>
      </c>
      <c r="F4144">
        <f>IF(OR(ISNUMBER(SEARCH(" 4S",porsche_data[[#This Row],[Model]])), ISNUMBER(SEARCH(" S",porsche_data[[#This Row],[Model]]))),1,0)</f>
        <v>1</v>
      </c>
      <c r="G4144">
        <f>IF(ISNUMBER(SEARCH("Turbo",porsche_data[[#This Row],[Model]])),1,0)</f>
        <v>0</v>
      </c>
      <c r="H4144">
        <f>IF(ISNUMBER(SEARCH("GT",porsche_data[[#This Row],[Model]])),1,0)</f>
        <v>0</v>
      </c>
      <c r="I4144">
        <f>IF(ISNUMBER(SEARCH("RS",porsche_data[[#This Row],[Model]])),1,0)</f>
        <v>0</v>
      </c>
      <c r="J4144">
        <f>IF(ISNUMBER(SEARCH("Targa",porsche_data[[#This Row],[Body]])),1,0)</f>
        <v>0</v>
      </c>
      <c r="K4144">
        <f>IF(ISNUMBER(SEARCH("Cabriolet",porsche_data[[#This Row],[Body]])),1,0)</f>
        <v>0</v>
      </c>
      <c r="L4144" t="s">
        <v>44</v>
      </c>
      <c r="M4144">
        <v>997</v>
      </c>
      <c r="N4144" t="s">
        <v>992</v>
      </c>
      <c r="O4144" s="3">
        <f>1*(LEFT(porsche_data[[#This Row],[Mileage0]],FIND(" ",porsche_data[[#This Row],[Mileage0]])-1))</f>
        <v>80186</v>
      </c>
      <c r="P4144" t="s">
        <v>297</v>
      </c>
      <c r="Q4144">
        <v>355</v>
      </c>
      <c r="R4144" t="s">
        <v>88</v>
      </c>
      <c r="S4144">
        <f>1*(LEFT(porsche_data[[#This Row],[Cylinder Capacity]],FIND(" ",porsche_data[[#This Row],[Cylinder Capacity]])-1))</f>
        <v>3.8</v>
      </c>
      <c r="T4144" t="s">
        <v>20</v>
      </c>
      <c r="U4144" t="s">
        <v>53</v>
      </c>
      <c r="V4144">
        <f>IF(porsche_data[[#This Row],[Transmission]]="Automatic",1,0)</f>
        <v>1</v>
      </c>
      <c r="W4144">
        <f>IF(porsche_data[[#This Row],[Transmission]]="PDK",1,0)</f>
        <v>0</v>
      </c>
      <c r="X4144" t="s">
        <v>46</v>
      </c>
      <c r="Y4144">
        <f>IF(porsche_data[[#This Row],[Drive]]="Rear drive",0,1)</f>
        <v>1</v>
      </c>
      <c r="Z4144" t="s">
        <v>23</v>
      </c>
      <c r="AA4144" t="s">
        <v>61</v>
      </c>
      <c r="AB4144">
        <f>IF(OR(porsche_data[[#This Row],[Interior Color]]="Black",porsche_data[[#This Row],[Interior Color]]="Beige",porsche_data[[#This Row],[Interior Color]]="Brown",porsche_data[[#This Row],[Interior Color]]="Grey"),0,1)</f>
        <v>1</v>
      </c>
      <c r="AC4144" t="s">
        <v>61</v>
      </c>
      <c r="AD41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45" spans="1:30" hidden="1" x14ac:dyDescent="0.2">
      <c r="A4145" t="s">
        <v>25</v>
      </c>
      <c r="C4145" t="e">
        <f>ABS((porsche_data[[#This Row],[Price]]-#REF!)/#REF!)</f>
        <v>#REF!</v>
      </c>
      <c r="D4145" t="s">
        <v>267</v>
      </c>
      <c r="E4145" t="s">
        <v>794</v>
      </c>
      <c r="F4145">
        <f>IF(OR(ISNUMBER(SEARCH(" 4S",porsche_data[[#This Row],[Model]])), ISNUMBER(SEARCH(" S",porsche_data[[#This Row],[Model]]))),1,0)</f>
        <v>1</v>
      </c>
      <c r="G4145">
        <f>IF(ISNUMBER(SEARCH("Turbo",porsche_data[[#This Row],[Model]])),1,0)</f>
        <v>0</v>
      </c>
      <c r="H4145">
        <f>IF(ISNUMBER(SEARCH("GT",porsche_data[[#This Row],[Model]])),1,0)</f>
        <v>0</v>
      </c>
      <c r="I4145">
        <f>IF(ISNUMBER(SEARCH("RS",porsche_data[[#This Row],[Model]])),1,0)</f>
        <v>0</v>
      </c>
      <c r="J4145">
        <f>IF(ISNUMBER(SEARCH("Targa",porsche_data[[#This Row],[Body]])),1,0)</f>
        <v>0</v>
      </c>
      <c r="K4145">
        <f>IF(ISNUMBER(SEARCH("Cabriolet",porsche_data[[#This Row],[Body]])),1,0)</f>
        <v>1</v>
      </c>
      <c r="L4145" t="s">
        <v>16</v>
      </c>
      <c r="N4145" t="s">
        <v>3377</v>
      </c>
      <c r="O4145" t="str">
        <f>IF(ISNUMBER(SEARCH("km",porsche_data[[#This Row],[Mileage0]])),porsche_data[[#This Row],[Mileage0]],"")</f>
        <v/>
      </c>
      <c r="P4145" t="s">
        <v>207</v>
      </c>
      <c r="R4145" t="s">
        <v>88</v>
      </c>
      <c r="T4145" t="s">
        <v>232</v>
      </c>
      <c r="U4145" t="s">
        <v>31</v>
      </c>
      <c r="V4145">
        <f>IF(porsche_data[[#This Row],[Transmission]]="Automatic",1,0)</f>
        <v>0</v>
      </c>
      <c r="W4145">
        <f>IF(porsche_data[[#This Row],[Transmission]]="PDK",1,0)</f>
        <v>1</v>
      </c>
      <c r="X4145" t="s">
        <v>46</v>
      </c>
      <c r="Y4145">
        <f>IF(porsche_data[[#This Row],[Drive]]="Rear drive",0,1)</f>
        <v>1</v>
      </c>
      <c r="Z4145" t="s">
        <v>23</v>
      </c>
      <c r="AA4145" t="s">
        <v>116</v>
      </c>
      <c r="AB4145">
        <f>IF(OR(porsche_data[[#This Row],[Interior Color]]="Black",porsche_data[[#This Row],[Interior Color]]="Beige",porsche_data[[#This Row],[Interior Color]]="Brown",porsche_data[[#This Row],[Interior Color]]="Grey"),0,1)</f>
        <v>1</v>
      </c>
      <c r="AC4145" t="s">
        <v>61</v>
      </c>
      <c r="AD41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46" spans="1:30" hidden="1" x14ac:dyDescent="0.2">
      <c r="A4146" t="s">
        <v>25</v>
      </c>
      <c r="C4146" t="e">
        <f>ABS((porsche_data[[#This Row],[Price]]-#REF!)/#REF!)</f>
        <v>#REF!</v>
      </c>
      <c r="D4146" t="s">
        <v>209</v>
      </c>
      <c r="E4146" t="s">
        <v>505</v>
      </c>
      <c r="F4146">
        <f>IF(OR(ISNUMBER(SEARCH(" 4S",porsche_data[[#This Row],[Model]])), ISNUMBER(SEARCH(" S",porsche_data[[#This Row],[Model]]))),1,0)</f>
        <v>0</v>
      </c>
      <c r="G4146">
        <f>IF(ISNUMBER(SEARCH("Turbo",porsche_data[[#This Row],[Model]])),1,0)</f>
        <v>0</v>
      </c>
      <c r="H4146">
        <f>IF(ISNUMBER(SEARCH("GT",porsche_data[[#This Row],[Model]])),1,0)</f>
        <v>0</v>
      </c>
      <c r="I4146">
        <f>IF(ISNUMBER(SEARCH("RS",porsche_data[[#This Row],[Model]])),1,0)</f>
        <v>0</v>
      </c>
      <c r="J4146">
        <f>IF(ISNUMBER(SEARCH("Targa",porsche_data[[#This Row],[Body]])),1,0)</f>
        <v>0</v>
      </c>
      <c r="K4146">
        <f>IF(ISNUMBER(SEARCH("Cabriolet",porsche_data[[#This Row],[Body]])),1,0)</f>
        <v>1</v>
      </c>
      <c r="L4146" t="s">
        <v>16</v>
      </c>
      <c r="N4146" t="s">
        <v>5066</v>
      </c>
      <c r="O4146" t="str">
        <f>IF(ISNUMBER(SEARCH("km",porsche_data[[#This Row],[Mileage0]])),porsche_data[[#This Row],[Mileage0]],"")</f>
        <v/>
      </c>
      <c r="P4146" t="s">
        <v>59</v>
      </c>
      <c r="R4146" t="s">
        <v>60</v>
      </c>
      <c r="T4146" t="s">
        <v>232</v>
      </c>
      <c r="U4146" t="s">
        <v>21</v>
      </c>
      <c r="V4146">
        <f>IF(porsche_data[[#This Row],[Transmission]]="Automatic",1,0)</f>
        <v>0</v>
      </c>
      <c r="W4146">
        <f>IF(porsche_data[[#This Row],[Transmission]]="PDK",1,0)</f>
        <v>0</v>
      </c>
      <c r="X4146" t="s">
        <v>22</v>
      </c>
      <c r="Y4146">
        <f>IF(porsche_data[[#This Row],[Drive]]="Rear drive",0,1)</f>
        <v>0</v>
      </c>
      <c r="Z4146" t="s">
        <v>23</v>
      </c>
      <c r="AA4146" t="s">
        <v>54</v>
      </c>
      <c r="AB4146">
        <f>IF(OR(porsche_data[[#This Row],[Interior Color]]="Black",porsche_data[[#This Row],[Interior Color]]="Beige",porsche_data[[#This Row],[Interior Color]]="Brown",porsche_data[[#This Row],[Interior Color]]="Grey"),0,1)</f>
        <v>1</v>
      </c>
      <c r="AC4146" t="s">
        <v>61</v>
      </c>
      <c r="AD41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47" spans="1:30" hidden="1" x14ac:dyDescent="0.2">
      <c r="A4147" t="s">
        <v>25</v>
      </c>
      <c r="C4147" t="e">
        <f>ABS((porsche_data[[#This Row],[Price]]-#REF!)/#REF!)</f>
        <v>#REF!</v>
      </c>
      <c r="D4147" t="s">
        <v>25</v>
      </c>
      <c r="E4147" t="s">
        <v>25</v>
      </c>
      <c r="F4147">
        <f>IF(OR(ISNUMBER(SEARCH(" 4S",porsche_data[[#This Row],[Model]])), ISNUMBER(SEARCH(" S",porsche_data[[#This Row],[Model]]))),1,0)</f>
        <v>0</v>
      </c>
      <c r="G4147">
        <f>IF(ISNUMBER(SEARCH("Turbo",porsche_data[[#This Row],[Model]])),1,0)</f>
        <v>0</v>
      </c>
      <c r="H4147">
        <f>IF(ISNUMBER(SEARCH("GT",porsche_data[[#This Row],[Model]])),1,0)</f>
        <v>0</v>
      </c>
      <c r="I4147">
        <f>IF(ISNUMBER(SEARCH("RS",porsche_data[[#This Row],[Model]])),1,0)</f>
        <v>0</v>
      </c>
      <c r="J4147">
        <f>IF(ISNUMBER(SEARCH("Targa",porsche_data[[#This Row],[Body]])),1,0)</f>
        <v>0</v>
      </c>
      <c r="K4147">
        <f>IF(ISNUMBER(SEARCH("Cabriolet",porsche_data[[#This Row],[Body]])),1,0)</f>
        <v>0</v>
      </c>
      <c r="L4147" t="s">
        <v>25</v>
      </c>
      <c r="N4147" t="s">
        <v>25</v>
      </c>
      <c r="O4147" t="str">
        <f>IF(ISNUMBER(SEARCH("km",porsche_data[[#This Row],[Mileage0]])),porsche_data[[#This Row],[Mileage0]],"")</f>
        <v/>
      </c>
      <c r="P4147" t="s">
        <v>25</v>
      </c>
      <c r="R4147" t="s">
        <v>25</v>
      </c>
      <c r="T4147" t="s">
        <v>25</v>
      </c>
      <c r="U4147" t="s">
        <v>25</v>
      </c>
      <c r="V4147">
        <f>IF(porsche_data[[#This Row],[Transmission]]="Automatic",1,0)</f>
        <v>0</v>
      </c>
      <c r="W4147">
        <f>IF(porsche_data[[#This Row],[Transmission]]="PDK",1,0)</f>
        <v>0</v>
      </c>
      <c r="X4147" t="s">
        <v>25</v>
      </c>
      <c r="Y4147">
        <f>IF(porsche_data[[#This Row],[Drive]]="Rear drive",0,1)</f>
        <v>1</v>
      </c>
      <c r="Z4147" t="s">
        <v>25</v>
      </c>
      <c r="AA4147" t="s">
        <v>25</v>
      </c>
      <c r="AB4147">
        <f>IF(OR(porsche_data[[#This Row],[Interior Color]]="Black",porsche_data[[#This Row],[Interior Color]]="Beige",porsche_data[[#This Row],[Interior Color]]="Brown",porsche_data[[#This Row],[Interior Color]]="Grey"),0,1)</f>
        <v>1</v>
      </c>
      <c r="AC4147" t="s">
        <v>25</v>
      </c>
      <c r="AD41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48" spans="1:30" hidden="1" x14ac:dyDescent="0.2">
      <c r="A4148" t="s">
        <v>25</v>
      </c>
      <c r="C4148" t="e">
        <f>ABS((porsche_data[[#This Row],[Price]]-#REF!)/#REF!)</f>
        <v>#REF!</v>
      </c>
      <c r="D4148" t="s">
        <v>184</v>
      </c>
      <c r="E4148" t="s">
        <v>368</v>
      </c>
      <c r="F4148">
        <f>IF(OR(ISNUMBER(SEARCH(" 4S",porsche_data[[#This Row],[Model]])), ISNUMBER(SEARCH(" S",porsche_data[[#This Row],[Model]]))),1,0)</f>
        <v>0</v>
      </c>
      <c r="G4148">
        <f>IF(ISNUMBER(SEARCH("Turbo",porsche_data[[#This Row],[Model]])),1,0)</f>
        <v>0</v>
      </c>
      <c r="H4148">
        <f>IF(ISNUMBER(SEARCH("GT",porsche_data[[#This Row],[Model]])),1,0)</f>
        <v>1</v>
      </c>
      <c r="I4148">
        <f>IF(ISNUMBER(SEARCH("RS",porsche_data[[#This Row],[Model]])),1,0)</f>
        <v>0</v>
      </c>
      <c r="J4148">
        <f>IF(ISNUMBER(SEARCH("Targa",porsche_data[[#This Row],[Body]])),1,0)</f>
        <v>0</v>
      </c>
      <c r="K4148">
        <f>IF(ISNUMBER(SEARCH("Cabriolet",porsche_data[[#This Row],[Body]])),1,0)</f>
        <v>0</v>
      </c>
      <c r="L4148" t="s">
        <v>44</v>
      </c>
      <c r="N4148" t="s">
        <v>3373</v>
      </c>
      <c r="O4148" t="str">
        <f>IF(ISNUMBER(SEARCH("km",porsche_data[[#This Row],[Mileage0]])),porsche_data[[#This Row],[Mileage0]],"")</f>
        <v/>
      </c>
      <c r="P4148" t="s">
        <v>110</v>
      </c>
      <c r="R4148" t="s">
        <v>111</v>
      </c>
      <c r="T4148" t="s">
        <v>232</v>
      </c>
      <c r="U4148" t="s">
        <v>21</v>
      </c>
      <c r="V4148">
        <f>IF(porsche_data[[#This Row],[Transmission]]="Automatic",1,0)</f>
        <v>0</v>
      </c>
      <c r="W4148">
        <f>IF(porsche_data[[#This Row],[Transmission]]="PDK",1,0)</f>
        <v>0</v>
      </c>
      <c r="X4148" t="s">
        <v>22</v>
      </c>
      <c r="Y4148">
        <f>IF(porsche_data[[#This Row],[Drive]]="Rear drive",0,1)</f>
        <v>0</v>
      </c>
      <c r="Z4148" t="s">
        <v>23</v>
      </c>
      <c r="AA4148" t="s">
        <v>24</v>
      </c>
      <c r="AB4148">
        <f>IF(OR(porsche_data[[#This Row],[Interior Color]]="Black",porsche_data[[#This Row],[Interior Color]]="Beige",porsche_data[[#This Row],[Interior Color]]="Brown",porsche_data[[#This Row],[Interior Color]]="Grey"),0,1)</f>
        <v>0</v>
      </c>
      <c r="AC4148" t="s">
        <v>99</v>
      </c>
      <c r="AD41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49" spans="1:30" x14ac:dyDescent="0.2">
      <c r="A4149" t="s">
        <v>991</v>
      </c>
      <c r="B4149">
        <v>53900</v>
      </c>
      <c r="C4149">
        <f>ABS((porsche_data[[#This Row],[Price]]-AVERAGE(B4081:B8536))/_xlfn.STDEV.P(B4081:B8536))</f>
        <v>0.99263113362194921</v>
      </c>
      <c r="D4149" t="s">
        <v>298</v>
      </c>
      <c r="E4149" t="s">
        <v>407</v>
      </c>
      <c r="F4149">
        <f>IF(OR(ISNUMBER(SEARCH(" 4S",porsche_data[[#This Row],[Model]])), ISNUMBER(SEARCH(" S",porsche_data[[#This Row],[Model]]))),1,0)</f>
        <v>1</v>
      </c>
      <c r="G4149">
        <f>IF(ISNUMBER(SEARCH("Turbo",porsche_data[[#This Row],[Model]])),1,0)</f>
        <v>0</v>
      </c>
      <c r="H4149">
        <f>IF(ISNUMBER(SEARCH("GT",porsche_data[[#This Row],[Model]])),1,0)</f>
        <v>0</v>
      </c>
      <c r="I4149">
        <f>IF(ISNUMBER(SEARCH("RS",porsche_data[[#This Row],[Model]])),1,0)</f>
        <v>0</v>
      </c>
      <c r="J4149">
        <f>IF(ISNUMBER(SEARCH("Targa",porsche_data[[#This Row],[Body]])),1,0)</f>
        <v>0</v>
      </c>
      <c r="K4149">
        <f>IF(ISNUMBER(SEARCH("Cabriolet",porsche_data[[#This Row],[Body]])),1,0)</f>
        <v>1</v>
      </c>
      <c r="L4149" t="s">
        <v>16</v>
      </c>
      <c r="M4149">
        <v>997</v>
      </c>
      <c r="N4149" t="s">
        <v>1991</v>
      </c>
      <c r="O4149" s="3">
        <f>1*(LEFT(porsche_data[[#This Row],[Mileage0]],FIND(" ",porsche_data[[#This Row],[Mileage0]])-1))</f>
        <v>139200</v>
      </c>
      <c r="P4149" t="s">
        <v>297</v>
      </c>
      <c r="Q4149">
        <v>355</v>
      </c>
      <c r="R4149" t="s">
        <v>88</v>
      </c>
      <c r="S4149">
        <f>1*(LEFT(porsche_data[[#This Row],[Cylinder Capacity]],FIND(" ",porsche_data[[#This Row],[Cylinder Capacity]])-1))</f>
        <v>3.8</v>
      </c>
      <c r="T4149" t="s">
        <v>20</v>
      </c>
      <c r="U4149" t="s">
        <v>53</v>
      </c>
      <c r="V4149">
        <f>IF(porsche_data[[#This Row],[Transmission]]="Automatic",1,0)</f>
        <v>1</v>
      </c>
      <c r="W4149">
        <f>IF(porsche_data[[#This Row],[Transmission]]="PDK",1,0)</f>
        <v>0</v>
      </c>
      <c r="X4149" t="s">
        <v>22</v>
      </c>
      <c r="Y4149">
        <f>IF(porsche_data[[#This Row],[Drive]]="Rear drive",0,1)</f>
        <v>0</v>
      </c>
      <c r="Z4149" t="s">
        <v>23</v>
      </c>
      <c r="AA4149" t="s">
        <v>24</v>
      </c>
      <c r="AB4149">
        <f>IF(OR(porsche_data[[#This Row],[Interior Color]]="Black",porsche_data[[#This Row],[Interior Color]]="Beige",porsche_data[[#This Row],[Interior Color]]="Brown",porsche_data[[#This Row],[Interior Color]]="Grey"),0,1)</f>
        <v>0</v>
      </c>
      <c r="AC4149" t="s">
        <v>116</v>
      </c>
      <c r="AD41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50" spans="1:30" x14ac:dyDescent="0.2">
      <c r="A4150" t="s">
        <v>991</v>
      </c>
      <c r="B4150">
        <v>53900</v>
      </c>
      <c r="C4150">
        <f>ABS((porsche_data[[#This Row],[Price]]-AVERAGE(B4082:B8537))/_xlfn.STDEV.P(B4082:B8537))</f>
        <v>0.99263113362194921</v>
      </c>
      <c r="D4150" t="s">
        <v>446</v>
      </c>
      <c r="E4150" t="s">
        <v>287</v>
      </c>
      <c r="F4150">
        <f>IF(OR(ISNUMBER(SEARCH(" 4S",porsche_data[[#This Row],[Model]])), ISNUMBER(SEARCH(" S",porsche_data[[#This Row],[Model]]))),1,0)</f>
        <v>0</v>
      </c>
      <c r="G4150">
        <f>IF(ISNUMBER(SEARCH("Turbo",porsche_data[[#This Row],[Model]])),1,0)</f>
        <v>0</v>
      </c>
      <c r="H4150">
        <f>IF(ISNUMBER(SEARCH("GT",porsche_data[[#This Row],[Model]])),1,0)</f>
        <v>0</v>
      </c>
      <c r="I4150">
        <f>IF(ISNUMBER(SEARCH("RS",porsche_data[[#This Row],[Model]])),1,0)</f>
        <v>0</v>
      </c>
      <c r="J4150">
        <f>IF(ISNUMBER(SEARCH("Targa",porsche_data[[#This Row],[Body]])),1,0)</f>
        <v>1</v>
      </c>
      <c r="K4150">
        <f>IF(ISNUMBER(SEARCH("Cabriolet",porsche_data[[#This Row],[Body]])),1,0)</f>
        <v>0</v>
      </c>
      <c r="L4150" t="s">
        <v>36</v>
      </c>
      <c r="M4150">
        <v>996</v>
      </c>
      <c r="N4150" t="s">
        <v>4426</v>
      </c>
      <c r="O4150" s="3">
        <f>1*(LEFT(porsche_data[[#This Row],[Mileage0]],FIND(" ",porsche_data[[#This Row],[Mileage0]])-1))</f>
        <v>87100</v>
      </c>
      <c r="P4150" t="s">
        <v>289</v>
      </c>
      <c r="Q4150">
        <v>320</v>
      </c>
      <c r="R4150" t="s">
        <v>19</v>
      </c>
      <c r="S4150">
        <f>1*(LEFT(porsche_data[[#This Row],[Cylinder Capacity]],FIND(" ",porsche_data[[#This Row],[Cylinder Capacity]])-1))</f>
        <v>3.6</v>
      </c>
      <c r="T4150" t="s">
        <v>20</v>
      </c>
      <c r="U4150" t="s">
        <v>21</v>
      </c>
      <c r="V4150">
        <f>IF(porsche_data[[#This Row],[Transmission]]="Automatic",1,0)</f>
        <v>0</v>
      </c>
      <c r="W4150">
        <f>IF(porsche_data[[#This Row],[Transmission]]="PDK",1,0)</f>
        <v>0</v>
      </c>
      <c r="X4150" t="s">
        <v>22</v>
      </c>
      <c r="Y4150">
        <f>IF(porsche_data[[#This Row],[Drive]]="Rear drive",0,1)</f>
        <v>0</v>
      </c>
      <c r="Z4150" t="s">
        <v>23</v>
      </c>
      <c r="AA4150" t="s">
        <v>24</v>
      </c>
      <c r="AB4150">
        <f>IF(OR(porsche_data[[#This Row],[Interior Color]]="Black",porsche_data[[#This Row],[Interior Color]]="Beige",porsche_data[[#This Row],[Interior Color]]="Brown",porsche_data[[#This Row],[Interior Color]]="Grey"),0,1)</f>
        <v>0</v>
      </c>
      <c r="AC4150" t="s">
        <v>99</v>
      </c>
      <c r="AD41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51" spans="1:30" hidden="1" x14ac:dyDescent="0.2">
      <c r="A4151" t="s">
        <v>766</v>
      </c>
      <c r="C4151" t="e">
        <f>ABS((porsche_data[[#This Row],[Price]]-#REF!)/#REF!)</f>
        <v>#REF!</v>
      </c>
      <c r="D4151" t="s">
        <v>1074</v>
      </c>
      <c r="E4151" t="s">
        <v>1137</v>
      </c>
      <c r="F4151">
        <f>IF(OR(ISNUMBER(SEARCH(" 4S",porsche_data[[#This Row],[Model]])), ISNUMBER(SEARCH(" S",porsche_data[[#This Row],[Model]]))),1,0)</f>
        <v>1</v>
      </c>
      <c r="G4151">
        <f>IF(ISNUMBER(SEARCH("Turbo",porsche_data[[#This Row],[Model]])),1,0)</f>
        <v>0</v>
      </c>
      <c r="H4151">
        <f>IF(ISNUMBER(SEARCH("GT",porsche_data[[#This Row],[Model]])),1,0)</f>
        <v>0</v>
      </c>
      <c r="I4151">
        <f>IF(ISNUMBER(SEARCH("RS",porsche_data[[#This Row],[Model]])),1,0)</f>
        <v>0</v>
      </c>
      <c r="J4151">
        <f>IF(ISNUMBER(SEARCH("Targa",porsche_data[[#This Row],[Body]])),1,0)</f>
        <v>0</v>
      </c>
      <c r="K4151">
        <f>IF(ISNUMBER(SEARCH("Cabriolet",porsche_data[[#This Row],[Body]])),1,0)</f>
        <v>1</v>
      </c>
      <c r="L4151" t="s">
        <v>16</v>
      </c>
      <c r="N4151" t="s">
        <v>5069</v>
      </c>
      <c r="O4151" t="str">
        <f>IF(ISNUMBER(SEARCH("km",porsche_data[[#This Row],[Mileage0]])),porsche_data[[#This Row],[Mileage0]],"")</f>
        <v>61289 km</v>
      </c>
      <c r="P4151" t="s">
        <v>412</v>
      </c>
      <c r="R4151" t="s">
        <v>395</v>
      </c>
      <c r="T4151" t="s">
        <v>20</v>
      </c>
      <c r="U4151" t="s">
        <v>21</v>
      </c>
      <c r="V4151">
        <f>IF(porsche_data[[#This Row],[Transmission]]="Automatic",1,0)</f>
        <v>0</v>
      </c>
      <c r="W4151">
        <f>IF(porsche_data[[#This Row],[Transmission]]="PDK",1,0)</f>
        <v>0</v>
      </c>
      <c r="X4151" t="s">
        <v>22</v>
      </c>
      <c r="Y4151">
        <f>IF(porsche_data[[#This Row],[Drive]]="Rear drive",0,1)</f>
        <v>0</v>
      </c>
      <c r="Z4151" t="s">
        <v>23</v>
      </c>
      <c r="AA4151" t="s">
        <v>32</v>
      </c>
      <c r="AB4151">
        <f>IF(OR(porsche_data[[#This Row],[Interior Color]]="Black",porsche_data[[#This Row],[Interior Color]]="Beige",porsche_data[[#This Row],[Interior Color]]="Brown",porsche_data[[#This Row],[Interior Color]]="Grey"),0,1)</f>
        <v>0</v>
      </c>
      <c r="AC4151" t="s">
        <v>54</v>
      </c>
      <c r="AD41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52" spans="1:30" hidden="1" x14ac:dyDescent="0.2">
      <c r="A4152" t="s">
        <v>25</v>
      </c>
      <c r="C4152" t="e">
        <f>ABS((porsche_data[[#This Row],[Price]]-#REF!)/#REF!)</f>
        <v>#REF!</v>
      </c>
      <c r="D4152" t="s">
        <v>349</v>
      </c>
      <c r="E4152" t="s">
        <v>710</v>
      </c>
      <c r="F4152">
        <f>IF(OR(ISNUMBER(SEARCH(" 4S",porsche_data[[#This Row],[Model]])), ISNUMBER(SEARCH(" S",porsche_data[[#This Row],[Model]]))),1,0)</f>
        <v>0</v>
      </c>
      <c r="G4152">
        <f>IF(ISNUMBER(SEARCH("Turbo",porsche_data[[#This Row],[Model]])),1,0)</f>
        <v>1</v>
      </c>
      <c r="H4152">
        <f>IF(ISNUMBER(SEARCH("GT",porsche_data[[#This Row],[Model]])),1,0)</f>
        <v>0</v>
      </c>
      <c r="I4152">
        <f>IF(ISNUMBER(SEARCH("RS",porsche_data[[#This Row],[Model]])),1,0)</f>
        <v>0</v>
      </c>
      <c r="J4152">
        <f>IF(ISNUMBER(SEARCH("Targa",porsche_data[[#This Row],[Body]])),1,0)</f>
        <v>0</v>
      </c>
      <c r="K4152">
        <f>IF(ISNUMBER(SEARCH("Cabriolet",porsche_data[[#This Row],[Body]])),1,0)</f>
        <v>1</v>
      </c>
      <c r="L4152" t="s">
        <v>16</v>
      </c>
      <c r="N4152" t="s">
        <v>5070</v>
      </c>
      <c r="O4152" t="str">
        <f>IF(ISNUMBER(SEARCH("km",porsche_data[[#This Row],[Mileage0]])),porsche_data[[#This Row],[Mileage0]],"")</f>
        <v>57119 km</v>
      </c>
      <c r="P4152" t="s">
        <v>202</v>
      </c>
      <c r="R4152" t="s">
        <v>213</v>
      </c>
      <c r="T4152" t="s">
        <v>20</v>
      </c>
      <c r="U4152" t="s">
        <v>21</v>
      </c>
      <c r="V4152">
        <f>IF(porsche_data[[#This Row],[Transmission]]="Automatic",1,0)</f>
        <v>0</v>
      </c>
      <c r="W4152">
        <f>IF(porsche_data[[#This Row],[Transmission]]="PDK",1,0)</f>
        <v>0</v>
      </c>
      <c r="X4152" t="s">
        <v>22</v>
      </c>
      <c r="Y4152">
        <f>IF(porsche_data[[#This Row],[Drive]]="Rear drive",0,1)</f>
        <v>0</v>
      </c>
      <c r="Z4152" t="s">
        <v>23</v>
      </c>
      <c r="AA4152" t="s">
        <v>24</v>
      </c>
      <c r="AB4152">
        <f>IF(OR(porsche_data[[#This Row],[Interior Color]]="Black",porsche_data[[#This Row],[Interior Color]]="Beige",porsche_data[[#This Row],[Interior Color]]="Brown",porsche_data[[#This Row],[Interior Color]]="Grey"),0,1)</f>
        <v>0</v>
      </c>
      <c r="AC4152" t="s">
        <v>99</v>
      </c>
      <c r="AD41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53" spans="1:30" hidden="1" x14ac:dyDescent="0.2">
      <c r="A4153" t="s">
        <v>25</v>
      </c>
      <c r="C4153" t="e">
        <f>ABS((porsche_data[[#This Row],[Price]]-#REF!)/#REF!)</f>
        <v>#REF!</v>
      </c>
      <c r="D4153" t="s">
        <v>25</v>
      </c>
      <c r="E4153" t="s">
        <v>25</v>
      </c>
      <c r="F4153">
        <f>IF(OR(ISNUMBER(SEARCH(" 4S",porsche_data[[#This Row],[Model]])), ISNUMBER(SEARCH(" S",porsche_data[[#This Row],[Model]]))),1,0)</f>
        <v>0</v>
      </c>
      <c r="G4153">
        <f>IF(ISNUMBER(SEARCH("Turbo",porsche_data[[#This Row],[Model]])),1,0)</f>
        <v>0</v>
      </c>
      <c r="H4153">
        <f>IF(ISNUMBER(SEARCH("GT",porsche_data[[#This Row],[Model]])),1,0)</f>
        <v>0</v>
      </c>
      <c r="I4153">
        <f>IF(ISNUMBER(SEARCH("RS",porsche_data[[#This Row],[Model]])),1,0)</f>
        <v>0</v>
      </c>
      <c r="J4153">
        <f>IF(ISNUMBER(SEARCH("Targa",porsche_data[[#This Row],[Body]])),1,0)</f>
        <v>0</v>
      </c>
      <c r="K4153">
        <f>IF(ISNUMBER(SEARCH("Cabriolet",porsche_data[[#This Row],[Body]])),1,0)</f>
        <v>0</v>
      </c>
      <c r="L4153" t="s">
        <v>25</v>
      </c>
      <c r="N4153" t="s">
        <v>25</v>
      </c>
      <c r="O4153" t="str">
        <f>IF(ISNUMBER(SEARCH("km",porsche_data[[#This Row],[Mileage0]])),porsche_data[[#This Row],[Mileage0]],"")</f>
        <v/>
      </c>
      <c r="P4153" t="s">
        <v>25</v>
      </c>
      <c r="R4153" t="s">
        <v>25</v>
      </c>
      <c r="T4153" t="s">
        <v>25</v>
      </c>
      <c r="U4153" t="s">
        <v>25</v>
      </c>
      <c r="V4153">
        <f>IF(porsche_data[[#This Row],[Transmission]]="Automatic",1,0)</f>
        <v>0</v>
      </c>
      <c r="W4153">
        <f>IF(porsche_data[[#This Row],[Transmission]]="PDK",1,0)</f>
        <v>0</v>
      </c>
      <c r="X4153" t="s">
        <v>25</v>
      </c>
      <c r="Y4153">
        <f>IF(porsche_data[[#This Row],[Drive]]="Rear drive",0,1)</f>
        <v>1</v>
      </c>
      <c r="Z4153" t="s">
        <v>25</v>
      </c>
      <c r="AA4153" t="s">
        <v>25</v>
      </c>
      <c r="AB4153">
        <f>IF(OR(porsche_data[[#This Row],[Interior Color]]="Black",porsche_data[[#This Row],[Interior Color]]="Beige",porsche_data[[#This Row],[Interior Color]]="Brown",porsche_data[[#This Row],[Interior Color]]="Grey"),0,1)</f>
        <v>1</v>
      </c>
      <c r="AC4153" t="s">
        <v>25</v>
      </c>
      <c r="AD41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54" spans="1:30" hidden="1" x14ac:dyDescent="0.2">
      <c r="A4154" t="s">
        <v>5071</v>
      </c>
      <c r="C4154" t="e">
        <f>ABS((porsche_data[[#This Row],[Price]]-#REF!)/#REF!)</f>
        <v>#REF!</v>
      </c>
      <c r="D4154" t="s">
        <v>1035</v>
      </c>
      <c r="E4154" t="s">
        <v>1446</v>
      </c>
      <c r="F4154">
        <f>IF(OR(ISNUMBER(SEARCH(" 4S",porsche_data[[#This Row],[Model]])), ISNUMBER(SEARCH(" S",porsche_data[[#This Row],[Model]]))),1,0)</f>
        <v>0</v>
      </c>
      <c r="G4154">
        <f>IF(ISNUMBER(SEARCH("Turbo",porsche_data[[#This Row],[Model]])),1,0)</f>
        <v>0</v>
      </c>
      <c r="H4154">
        <f>IF(ISNUMBER(SEARCH("GT",porsche_data[[#This Row],[Model]])),1,0)</f>
        <v>0</v>
      </c>
      <c r="I4154">
        <f>IF(ISNUMBER(SEARCH("RS",porsche_data[[#This Row],[Model]])),1,0)</f>
        <v>0</v>
      </c>
      <c r="J4154">
        <f>IF(ISNUMBER(SEARCH("Targa",porsche_data[[#This Row],[Body]])),1,0)</f>
        <v>0</v>
      </c>
      <c r="K4154">
        <f>IF(ISNUMBER(SEARCH("Cabriolet",porsche_data[[#This Row],[Body]])),1,0)</f>
        <v>0</v>
      </c>
      <c r="L4154" t="s">
        <v>316</v>
      </c>
      <c r="N4154" t="s">
        <v>2659</v>
      </c>
      <c r="O4154" t="str">
        <f>IF(ISNUMBER(SEARCH("km",porsche_data[[#This Row],[Mileage0]])),porsche_data[[#This Row],[Mileage0]],"")</f>
        <v>9999 km</v>
      </c>
      <c r="P4154" t="s">
        <v>25</v>
      </c>
      <c r="R4154" t="s">
        <v>395</v>
      </c>
      <c r="T4154" t="s">
        <v>20</v>
      </c>
      <c r="U4154" t="s">
        <v>21</v>
      </c>
      <c r="V4154">
        <f>IF(porsche_data[[#This Row],[Transmission]]="Automatic",1,0)</f>
        <v>0</v>
      </c>
      <c r="W4154">
        <f>IF(porsche_data[[#This Row],[Transmission]]="PDK",1,0)</f>
        <v>0</v>
      </c>
      <c r="X4154" t="s">
        <v>22</v>
      </c>
      <c r="Y4154">
        <f>IF(porsche_data[[#This Row],[Drive]]="Rear drive",0,1)</f>
        <v>0</v>
      </c>
      <c r="Z4154" t="s">
        <v>23</v>
      </c>
      <c r="AA4154" t="s">
        <v>24</v>
      </c>
      <c r="AB4154">
        <f>IF(OR(porsche_data[[#This Row],[Interior Color]]="Black",porsche_data[[#This Row],[Interior Color]]="Beige",porsche_data[[#This Row],[Interior Color]]="Brown",porsche_data[[#This Row],[Interior Color]]="Grey"),0,1)</f>
        <v>0</v>
      </c>
      <c r="AC4154" t="s">
        <v>40</v>
      </c>
      <c r="AD41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55" spans="1:30" hidden="1" x14ac:dyDescent="0.2">
      <c r="A4155" t="s">
        <v>991</v>
      </c>
      <c r="B4155">
        <v>53900</v>
      </c>
      <c r="C4155" t="e">
        <f>ABS((porsche_data[[#This Row],[Price]]-#REF!)/#REF!)</f>
        <v>#REF!</v>
      </c>
      <c r="D4155" t="s">
        <v>1055</v>
      </c>
      <c r="E4155" t="s">
        <v>642</v>
      </c>
      <c r="F4155">
        <f>IF(OR(ISNUMBER(SEARCH(" 4S",porsche_data[[#This Row],[Model]])), ISNUMBER(SEARCH(" S",porsche_data[[#This Row],[Model]]))),1,0)</f>
        <v>1</v>
      </c>
      <c r="G4155">
        <f>IF(ISNUMBER(SEARCH("Turbo",porsche_data[[#This Row],[Model]])),1,0)</f>
        <v>0</v>
      </c>
      <c r="H4155">
        <f>IF(ISNUMBER(SEARCH("GT",porsche_data[[#This Row],[Model]])),1,0)</f>
        <v>0</v>
      </c>
      <c r="I4155">
        <f>IF(ISNUMBER(SEARCH("RS",porsche_data[[#This Row],[Model]])),1,0)</f>
        <v>0</v>
      </c>
      <c r="J4155">
        <f>IF(ISNUMBER(SEARCH("Targa",porsche_data[[#This Row],[Body]])),1,0)</f>
        <v>0</v>
      </c>
      <c r="K4155">
        <f>IF(ISNUMBER(SEARCH("Cabriolet",porsche_data[[#This Row],[Body]])),1,0)</f>
        <v>1</v>
      </c>
      <c r="L4155" t="s">
        <v>16</v>
      </c>
      <c r="N4155" t="s">
        <v>3854</v>
      </c>
      <c r="O4155" t="str">
        <f>IF(ISNUMBER(SEARCH("km",porsche_data[[#This Row],[Mileage0]])),porsche_data[[#This Row],[Mileage0]],"")</f>
        <v>208000 km</v>
      </c>
      <c r="P4155" t="s">
        <v>435</v>
      </c>
      <c r="R4155" t="s">
        <v>67</v>
      </c>
      <c r="T4155" t="s">
        <v>20</v>
      </c>
      <c r="U4155" t="s">
        <v>21</v>
      </c>
      <c r="V4155">
        <f>IF(porsche_data[[#This Row],[Transmission]]="Automatic",1,0)</f>
        <v>0</v>
      </c>
      <c r="W4155">
        <f>IF(porsche_data[[#This Row],[Transmission]]="PDK",1,0)</f>
        <v>0</v>
      </c>
      <c r="X4155" t="s">
        <v>22</v>
      </c>
      <c r="Y4155">
        <f>IF(porsche_data[[#This Row],[Drive]]="Rear drive",0,1)</f>
        <v>0</v>
      </c>
      <c r="Z4155" t="s">
        <v>23</v>
      </c>
      <c r="AA4155" t="s">
        <v>54</v>
      </c>
      <c r="AB4155">
        <f>IF(OR(porsche_data[[#This Row],[Interior Color]]="Black",porsche_data[[#This Row],[Interior Color]]="Beige",porsche_data[[#This Row],[Interior Color]]="Brown",porsche_data[[#This Row],[Interior Color]]="Grey"),0,1)</f>
        <v>1</v>
      </c>
      <c r="AC4155" t="s">
        <v>54</v>
      </c>
      <c r="AD41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56" spans="1:30" hidden="1" x14ac:dyDescent="0.2">
      <c r="A4156" t="s">
        <v>1207</v>
      </c>
      <c r="B4156">
        <v>53000</v>
      </c>
      <c r="C4156" t="e">
        <f>ABS((porsche_data[[#This Row],[Price]]-#REF!)/#REF!)</f>
        <v>#REF!</v>
      </c>
      <c r="D4156" t="s">
        <v>645</v>
      </c>
      <c r="E4156" t="s">
        <v>35</v>
      </c>
      <c r="F4156">
        <f>IF(OR(ISNUMBER(SEARCH(" 4S",porsche_data[[#This Row],[Model]])), ISNUMBER(SEARCH(" S",porsche_data[[#This Row],[Model]]))),1,0)</f>
        <v>0</v>
      </c>
      <c r="G4156">
        <f>IF(ISNUMBER(SEARCH("Turbo",porsche_data[[#This Row],[Model]])),1,0)</f>
        <v>0</v>
      </c>
      <c r="H4156">
        <f>IF(ISNUMBER(SEARCH("GT",porsche_data[[#This Row],[Model]])),1,0)</f>
        <v>0</v>
      </c>
      <c r="I4156">
        <f>IF(ISNUMBER(SEARCH("RS",porsche_data[[#This Row],[Model]])),1,0)</f>
        <v>0</v>
      </c>
      <c r="J4156">
        <f>IF(ISNUMBER(SEARCH("Targa",porsche_data[[#This Row],[Body]])),1,0)</f>
        <v>1</v>
      </c>
      <c r="K4156">
        <f>IF(ISNUMBER(SEARCH("Cabriolet",porsche_data[[#This Row],[Body]])),1,0)</f>
        <v>0</v>
      </c>
      <c r="L4156" t="s">
        <v>36</v>
      </c>
      <c r="N4156" t="s">
        <v>1208</v>
      </c>
      <c r="O4156" t="str">
        <f>IF(ISNUMBER(SEARCH("km",porsche_data[[#This Row],[Mileage0]])),porsche_data[[#This Row],[Mileage0]],"")</f>
        <v>223400 km</v>
      </c>
      <c r="P4156" t="s">
        <v>1011</v>
      </c>
      <c r="R4156" t="s">
        <v>39</v>
      </c>
      <c r="T4156" t="s">
        <v>20</v>
      </c>
      <c r="U4156" t="s">
        <v>21</v>
      </c>
      <c r="V4156">
        <f>IF(porsche_data[[#This Row],[Transmission]]="Automatic",1,0)</f>
        <v>0</v>
      </c>
      <c r="W4156">
        <f>IF(porsche_data[[#This Row],[Transmission]]="PDK",1,0)</f>
        <v>0</v>
      </c>
      <c r="X4156" t="s">
        <v>22</v>
      </c>
      <c r="Y4156">
        <f>IF(porsche_data[[#This Row],[Drive]]="Rear drive",0,1)</f>
        <v>0</v>
      </c>
      <c r="Z4156" t="s">
        <v>23</v>
      </c>
      <c r="AA4156" t="s">
        <v>250</v>
      </c>
      <c r="AB4156">
        <f>IF(OR(porsche_data[[#This Row],[Interior Color]]="Black",porsche_data[[#This Row],[Interior Color]]="Beige",porsche_data[[#This Row],[Interior Color]]="Brown",porsche_data[[#This Row],[Interior Color]]="Grey"),0,1)</f>
        <v>0</v>
      </c>
      <c r="AC4156" t="s">
        <v>61</v>
      </c>
      <c r="AD41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57" spans="1:30" x14ac:dyDescent="0.2">
      <c r="A4157" t="s">
        <v>3933</v>
      </c>
      <c r="B4157">
        <v>52997</v>
      </c>
      <c r="C4157">
        <f>ABS((porsche_data[[#This Row],[Price]]-AVERAGE(B4089:B8544))/_xlfn.STDEV.P(B4089:B8544))</f>
        <v>0.93741047059436033</v>
      </c>
      <c r="D4157" t="s">
        <v>294</v>
      </c>
      <c r="E4157" t="s">
        <v>295</v>
      </c>
      <c r="F4157">
        <f>IF(OR(ISNUMBER(SEARCH(" 4S",porsche_data[[#This Row],[Model]])), ISNUMBER(SEARCH(" S",porsche_data[[#This Row],[Model]]))),1,0)</f>
        <v>1</v>
      </c>
      <c r="G4157">
        <f>IF(ISNUMBER(SEARCH("Turbo",porsche_data[[#This Row],[Model]])),1,0)</f>
        <v>0</v>
      </c>
      <c r="H4157">
        <f>IF(ISNUMBER(SEARCH("GT",porsche_data[[#This Row],[Model]])),1,0)</f>
        <v>0</v>
      </c>
      <c r="I4157">
        <f>IF(ISNUMBER(SEARCH("RS",porsche_data[[#This Row],[Model]])),1,0)</f>
        <v>0</v>
      </c>
      <c r="J4157">
        <f>IF(ISNUMBER(SEARCH("Targa",porsche_data[[#This Row],[Body]])),1,0)</f>
        <v>0</v>
      </c>
      <c r="K4157">
        <f>IF(ISNUMBER(SEARCH("Cabriolet",porsche_data[[#This Row],[Body]])),1,0)</f>
        <v>1</v>
      </c>
      <c r="L4157" t="s">
        <v>16</v>
      </c>
      <c r="M4157">
        <v>997</v>
      </c>
      <c r="N4157" t="s">
        <v>3934</v>
      </c>
      <c r="O4157" s="3">
        <f>1*(LEFT(porsche_data[[#This Row],[Mileage0]],FIND(" ",porsche_data[[#This Row],[Mileage0]])-1))</f>
        <v>162231</v>
      </c>
      <c r="P4157" t="s">
        <v>297</v>
      </c>
      <c r="Q4157">
        <v>355</v>
      </c>
      <c r="R4157" t="s">
        <v>88</v>
      </c>
      <c r="S4157">
        <f>1*(LEFT(porsche_data[[#This Row],[Cylinder Capacity]],FIND(" ",porsche_data[[#This Row],[Cylinder Capacity]])-1))</f>
        <v>3.8</v>
      </c>
      <c r="T4157" t="s">
        <v>20</v>
      </c>
      <c r="U4157" t="s">
        <v>21</v>
      </c>
      <c r="V4157">
        <f>IF(porsche_data[[#This Row],[Transmission]]="Automatic",1,0)</f>
        <v>0</v>
      </c>
      <c r="W4157">
        <f>IF(porsche_data[[#This Row],[Transmission]]="PDK",1,0)</f>
        <v>0</v>
      </c>
      <c r="X4157" t="s">
        <v>46</v>
      </c>
      <c r="Y4157">
        <f>IF(porsche_data[[#This Row],[Drive]]="Rear drive",0,1)</f>
        <v>1</v>
      </c>
      <c r="Z4157" t="s">
        <v>23</v>
      </c>
      <c r="AA4157" t="s">
        <v>68</v>
      </c>
      <c r="AB4157">
        <f>IF(OR(porsche_data[[#This Row],[Interior Color]]="Black",porsche_data[[#This Row],[Interior Color]]="Beige",porsche_data[[#This Row],[Interior Color]]="Brown",porsche_data[[#This Row],[Interior Color]]="Grey"),0,1)</f>
        <v>0</v>
      </c>
      <c r="AC4157" t="s">
        <v>589</v>
      </c>
      <c r="AD41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58" spans="1:30" hidden="1" x14ac:dyDescent="0.2">
      <c r="A4158" t="s">
        <v>25</v>
      </c>
      <c r="C4158" t="e">
        <f>ABS((porsche_data[[#This Row],[Price]]-#REF!)/#REF!)</f>
        <v>#REF!</v>
      </c>
      <c r="D4158" t="s">
        <v>1055</v>
      </c>
      <c r="E4158" t="s">
        <v>5077</v>
      </c>
      <c r="F4158">
        <f>IF(OR(ISNUMBER(SEARCH(" 4S",porsche_data[[#This Row],[Model]])), ISNUMBER(SEARCH(" S",porsche_data[[#This Row],[Model]]))),1,0)</f>
        <v>0</v>
      </c>
      <c r="G4158">
        <f>IF(ISNUMBER(SEARCH("Turbo",porsche_data[[#This Row],[Model]])),1,0)</f>
        <v>0</v>
      </c>
      <c r="H4158">
        <f>IF(ISNUMBER(SEARCH("GT",porsche_data[[#This Row],[Model]])),1,0)</f>
        <v>0</v>
      </c>
      <c r="I4158">
        <f>IF(ISNUMBER(SEARCH("RS",porsche_data[[#This Row],[Model]])),1,0)</f>
        <v>0</v>
      </c>
      <c r="J4158">
        <f>IF(ISNUMBER(SEARCH("Targa",porsche_data[[#This Row],[Body]])),1,0)</f>
        <v>0</v>
      </c>
      <c r="K4158">
        <f>IF(ISNUMBER(SEARCH("Cabriolet",porsche_data[[#This Row],[Body]])),1,0)</f>
        <v>0</v>
      </c>
      <c r="L4158" t="s">
        <v>316</v>
      </c>
      <c r="N4158" t="s">
        <v>25</v>
      </c>
      <c r="O4158" t="str">
        <f>IF(ISNUMBER(SEARCH("km",porsche_data[[#This Row],[Mileage0]])),porsche_data[[#This Row],[Mileage0]],"")</f>
        <v/>
      </c>
      <c r="P4158" t="s">
        <v>25</v>
      </c>
      <c r="R4158" t="s">
        <v>5078</v>
      </c>
      <c r="T4158" t="s">
        <v>232</v>
      </c>
      <c r="U4158" t="s">
        <v>21</v>
      </c>
      <c r="V4158">
        <f>IF(porsche_data[[#This Row],[Transmission]]="Automatic",1,0)</f>
        <v>0</v>
      </c>
      <c r="W4158">
        <f>IF(porsche_data[[#This Row],[Transmission]]="PDK",1,0)</f>
        <v>0</v>
      </c>
      <c r="X4158" t="s">
        <v>22</v>
      </c>
      <c r="Y4158">
        <f>IF(porsche_data[[#This Row],[Drive]]="Rear drive",0,1)</f>
        <v>0</v>
      </c>
      <c r="Z4158" t="s">
        <v>23</v>
      </c>
      <c r="AA4158" t="s">
        <v>24</v>
      </c>
      <c r="AB4158">
        <f>IF(OR(porsche_data[[#This Row],[Interior Color]]="Black",porsche_data[[#This Row],[Interior Color]]="Beige",porsche_data[[#This Row],[Interior Color]]="Brown",porsche_data[[#This Row],[Interior Color]]="Grey"),0,1)</f>
        <v>0</v>
      </c>
      <c r="AC4158" t="s">
        <v>24</v>
      </c>
      <c r="AD41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59" spans="1:30" hidden="1" x14ac:dyDescent="0.2">
      <c r="A4159" t="s">
        <v>25</v>
      </c>
      <c r="C4159" t="e">
        <f>ABS((porsche_data[[#This Row],[Price]]-#REF!)/#REF!)</f>
        <v>#REF!</v>
      </c>
      <c r="D4159" t="s">
        <v>25</v>
      </c>
      <c r="E4159" t="s">
        <v>25</v>
      </c>
      <c r="F4159">
        <f>IF(OR(ISNUMBER(SEARCH(" 4S",porsche_data[[#This Row],[Model]])), ISNUMBER(SEARCH(" S",porsche_data[[#This Row],[Model]]))),1,0)</f>
        <v>0</v>
      </c>
      <c r="G4159">
        <f>IF(ISNUMBER(SEARCH("Turbo",porsche_data[[#This Row],[Model]])),1,0)</f>
        <v>0</v>
      </c>
      <c r="H4159">
        <f>IF(ISNUMBER(SEARCH("GT",porsche_data[[#This Row],[Model]])),1,0)</f>
        <v>0</v>
      </c>
      <c r="I4159">
        <f>IF(ISNUMBER(SEARCH("RS",porsche_data[[#This Row],[Model]])),1,0)</f>
        <v>0</v>
      </c>
      <c r="J4159">
        <f>IF(ISNUMBER(SEARCH("Targa",porsche_data[[#This Row],[Body]])),1,0)</f>
        <v>0</v>
      </c>
      <c r="K4159">
        <f>IF(ISNUMBER(SEARCH("Cabriolet",porsche_data[[#This Row],[Body]])),1,0)</f>
        <v>0</v>
      </c>
      <c r="L4159" t="s">
        <v>25</v>
      </c>
      <c r="N4159" t="s">
        <v>25</v>
      </c>
      <c r="O4159" t="str">
        <f>IF(ISNUMBER(SEARCH("km",porsche_data[[#This Row],[Mileage0]])),porsche_data[[#This Row],[Mileage0]],"")</f>
        <v/>
      </c>
      <c r="P4159" t="s">
        <v>25</v>
      </c>
      <c r="R4159" t="s">
        <v>25</v>
      </c>
      <c r="T4159" t="s">
        <v>25</v>
      </c>
      <c r="U4159" t="s">
        <v>25</v>
      </c>
      <c r="V4159">
        <f>IF(porsche_data[[#This Row],[Transmission]]="Automatic",1,0)</f>
        <v>0</v>
      </c>
      <c r="W4159">
        <f>IF(porsche_data[[#This Row],[Transmission]]="PDK",1,0)</f>
        <v>0</v>
      </c>
      <c r="X4159" t="s">
        <v>25</v>
      </c>
      <c r="Y4159">
        <f>IF(porsche_data[[#This Row],[Drive]]="Rear drive",0,1)</f>
        <v>1</v>
      </c>
      <c r="Z4159" t="s">
        <v>25</v>
      </c>
      <c r="AA4159" t="s">
        <v>25</v>
      </c>
      <c r="AB4159">
        <f>IF(OR(porsche_data[[#This Row],[Interior Color]]="Black",porsche_data[[#This Row],[Interior Color]]="Beige",porsche_data[[#This Row],[Interior Color]]="Brown",porsche_data[[#This Row],[Interior Color]]="Grey"),0,1)</f>
        <v>1</v>
      </c>
      <c r="AC4159" t="s">
        <v>25</v>
      </c>
      <c r="AD41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60" spans="1:30" hidden="1" x14ac:dyDescent="0.2">
      <c r="A4160" t="s">
        <v>5079</v>
      </c>
      <c r="C4160" t="e">
        <f>ABS((porsche_data[[#This Row],[Price]]-#REF!)/#REF!)</f>
        <v>#REF!</v>
      </c>
      <c r="D4160" t="s">
        <v>163</v>
      </c>
      <c r="E4160" t="s">
        <v>185</v>
      </c>
      <c r="F4160">
        <f>IF(OR(ISNUMBER(SEARCH(" 4S",porsche_data[[#This Row],[Model]])), ISNUMBER(SEARCH(" S",porsche_data[[#This Row],[Model]]))),1,0)</f>
        <v>1</v>
      </c>
      <c r="G4160">
        <f>IF(ISNUMBER(SEARCH("Turbo",porsche_data[[#This Row],[Model]])),1,0)</f>
        <v>0</v>
      </c>
      <c r="H4160">
        <f>IF(ISNUMBER(SEARCH("GT",porsche_data[[#This Row],[Model]])),1,0)</f>
        <v>0</v>
      </c>
      <c r="I4160">
        <f>IF(ISNUMBER(SEARCH("RS",porsche_data[[#This Row],[Model]])),1,0)</f>
        <v>0</v>
      </c>
      <c r="J4160">
        <f>IF(ISNUMBER(SEARCH("Targa",porsche_data[[#This Row],[Body]])),1,0)</f>
        <v>0</v>
      </c>
      <c r="K4160">
        <f>IF(ISNUMBER(SEARCH("Cabriolet",porsche_data[[#This Row],[Body]])),1,0)</f>
        <v>1</v>
      </c>
      <c r="L4160" t="s">
        <v>16</v>
      </c>
      <c r="N4160" t="s">
        <v>2339</v>
      </c>
      <c r="O4160" t="str">
        <f>IF(ISNUMBER(SEARCH("km",porsche_data[[#This Row],[Mileage0]])),porsche_data[[#This Row],[Mileage0]],"")</f>
        <v/>
      </c>
      <c r="P4160" t="s">
        <v>66</v>
      </c>
      <c r="R4160" t="s">
        <v>67</v>
      </c>
      <c r="T4160" t="s">
        <v>20</v>
      </c>
      <c r="U4160" t="s">
        <v>21</v>
      </c>
      <c r="V4160">
        <f>IF(porsche_data[[#This Row],[Transmission]]="Automatic",1,0)</f>
        <v>0</v>
      </c>
      <c r="W4160">
        <f>IF(porsche_data[[#This Row],[Transmission]]="PDK",1,0)</f>
        <v>0</v>
      </c>
      <c r="X4160" t="s">
        <v>22</v>
      </c>
      <c r="Y4160">
        <f>IF(porsche_data[[#This Row],[Drive]]="Rear drive",0,1)</f>
        <v>0</v>
      </c>
      <c r="Z4160" t="s">
        <v>23</v>
      </c>
      <c r="AA4160" t="s">
        <v>24</v>
      </c>
      <c r="AB4160">
        <f>IF(OR(porsche_data[[#This Row],[Interior Color]]="Black",porsche_data[[#This Row],[Interior Color]]="Beige",porsche_data[[#This Row],[Interior Color]]="Brown",porsche_data[[#This Row],[Interior Color]]="Grey"),0,1)</f>
        <v>0</v>
      </c>
      <c r="AC4160" t="s">
        <v>61</v>
      </c>
      <c r="AD41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61" spans="1:30" hidden="1" x14ac:dyDescent="0.2">
      <c r="A4161" t="s">
        <v>2323</v>
      </c>
      <c r="C4161" t="e">
        <f>ABS((porsche_data[[#This Row],[Price]]-#REF!)/#REF!)</f>
        <v>#REF!</v>
      </c>
      <c r="D4161" t="s">
        <v>1018</v>
      </c>
      <c r="E4161" t="s">
        <v>411</v>
      </c>
      <c r="F4161">
        <f>IF(OR(ISNUMBER(SEARCH(" 4S",porsche_data[[#This Row],[Model]])), ISNUMBER(SEARCH(" S",porsche_data[[#This Row],[Model]]))),1,0)</f>
        <v>0</v>
      </c>
      <c r="G4161">
        <f>IF(ISNUMBER(SEARCH("Turbo",porsche_data[[#This Row],[Model]])),1,0)</f>
        <v>0</v>
      </c>
      <c r="H4161">
        <f>IF(ISNUMBER(SEARCH("GT",porsche_data[[#This Row],[Model]])),1,0)</f>
        <v>0</v>
      </c>
      <c r="I4161">
        <f>IF(ISNUMBER(SEARCH("RS",porsche_data[[#This Row],[Model]])),1,0)</f>
        <v>0</v>
      </c>
      <c r="J4161">
        <f>IF(ISNUMBER(SEARCH("Targa",porsche_data[[#This Row],[Body]])),1,0)</f>
        <v>0</v>
      </c>
      <c r="K4161">
        <f>IF(ISNUMBER(SEARCH("Cabriolet",porsche_data[[#This Row],[Body]])),1,0)</f>
        <v>0</v>
      </c>
      <c r="L4161" t="s">
        <v>44</v>
      </c>
      <c r="N4161" t="s">
        <v>5080</v>
      </c>
      <c r="O4161" t="str">
        <f>IF(ISNUMBER(SEARCH("km",porsche_data[[#This Row],[Mileage0]])),porsche_data[[#This Row],[Mileage0]],"")</f>
        <v>82139 km</v>
      </c>
      <c r="P4161" t="s">
        <v>412</v>
      </c>
      <c r="R4161" t="s">
        <v>395</v>
      </c>
      <c r="T4161" t="s">
        <v>20</v>
      </c>
      <c r="U4161" t="s">
        <v>21</v>
      </c>
      <c r="V4161">
        <f>IF(porsche_data[[#This Row],[Transmission]]="Automatic",1,0)</f>
        <v>0</v>
      </c>
      <c r="W4161">
        <f>IF(porsche_data[[#This Row],[Transmission]]="PDK",1,0)</f>
        <v>0</v>
      </c>
      <c r="X4161" t="s">
        <v>22</v>
      </c>
      <c r="Y4161">
        <f>IF(porsche_data[[#This Row],[Drive]]="Rear drive",0,1)</f>
        <v>0</v>
      </c>
      <c r="Z4161" t="s">
        <v>23</v>
      </c>
      <c r="AA4161" t="s">
        <v>24</v>
      </c>
      <c r="AB4161">
        <f>IF(OR(porsche_data[[#This Row],[Interior Color]]="Black",porsche_data[[#This Row],[Interior Color]]="Beige",porsche_data[[#This Row],[Interior Color]]="Brown",porsche_data[[#This Row],[Interior Color]]="Grey"),0,1)</f>
        <v>0</v>
      </c>
      <c r="AC4161" t="s">
        <v>589</v>
      </c>
      <c r="AD41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62" spans="1:30" x14ac:dyDescent="0.2">
      <c r="A4162" t="s">
        <v>2079</v>
      </c>
      <c r="B4162">
        <v>52996</v>
      </c>
      <c r="C4162">
        <f>ABS((porsche_data[[#This Row],[Price]]-AVERAGE(B4094:B8549))/_xlfn.STDEV.P(B4094:B8549))</f>
        <v>0.95939829541144694</v>
      </c>
      <c r="D4162" t="s">
        <v>772</v>
      </c>
      <c r="E4162" t="s">
        <v>287</v>
      </c>
      <c r="F4162">
        <f>IF(OR(ISNUMBER(SEARCH(" 4S",porsche_data[[#This Row],[Model]])), ISNUMBER(SEARCH(" S",porsche_data[[#This Row],[Model]]))),1,0)</f>
        <v>0</v>
      </c>
      <c r="G4162">
        <f>IF(ISNUMBER(SEARCH("Turbo",porsche_data[[#This Row],[Model]])),1,0)</f>
        <v>0</v>
      </c>
      <c r="H4162">
        <f>IF(ISNUMBER(SEARCH("GT",porsche_data[[#This Row],[Model]])),1,0)</f>
        <v>0</v>
      </c>
      <c r="I4162">
        <f>IF(ISNUMBER(SEARCH("RS",porsche_data[[#This Row],[Model]])),1,0)</f>
        <v>0</v>
      </c>
      <c r="J4162">
        <f>IF(ISNUMBER(SEARCH("Targa",porsche_data[[#This Row],[Body]])),1,0)</f>
        <v>0</v>
      </c>
      <c r="K4162">
        <f>IF(ISNUMBER(SEARCH("Cabriolet",porsche_data[[#This Row],[Body]])),1,0)</f>
        <v>0</v>
      </c>
      <c r="L4162" t="s">
        <v>44</v>
      </c>
      <c r="M4162">
        <v>996</v>
      </c>
      <c r="N4162" t="s">
        <v>1479</v>
      </c>
      <c r="O4162" s="3">
        <f>1*(LEFT(porsche_data[[#This Row],[Mileage0]],FIND(" ",porsche_data[[#This Row],[Mileage0]])-1))</f>
        <v>81000</v>
      </c>
      <c r="P4162" t="s">
        <v>30</v>
      </c>
      <c r="Q4162">
        <v>345</v>
      </c>
      <c r="R4162" t="s">
        <v>19</v>
      </c>
      <c r="S4162">
        <f>1*(LEFT(porsche_data[[#This Row],[Cylinder Capacity]],FIND(" ",porsche_data[[#This Row],[Cylinder Capacity]])-1))</f>
        <v>3.6</v>
      </c>
      <c r="T4162" t="s">
        <v>20</v>
      </c>
      <c r="U4162" t="s">
        <v>21</v>
      </c>
      <c r="V4162">
        <f>IF(porsche_data[[#This Row],[Transmission]]="Automatic",1,0)</f>
        <v>0</v>
      </c>
      <c r="W4162">
        <f>IF(porsche_data[[#This Row],[Transmission]]="PDK",1,0)</f>
        <v>0</v>
      </c>
      <c r="X4162" t="s">
        <v>22</v>
      </c>
      <c r="Y4162">
        <f>IF(porsche_data[[#This Row],[Drive]]="Rear drive",0,1)</f>
        <v>0</v>
      </c>
      <c r="Z4162" t="s">
        <v>23</v>
      </c>
      <c r="AA4162" t="s">
        <v>24</v>
      </c>
      <c r="AB4162">
        <f>IF(OR(porsche_data[[#This Row],[Interior Color]]="Black",porsche_data[[#This Row],[Interior Color]]="Beige",porsche_data[[#This Row],[Interior Color]]="Brown",porsche_data[[#This Row],[Interior Color]]="Grey"),0,1)</f>
        <v>0</v>
      </c>
      <c r="AC4162" t="s">
        <v>99</v>
      </c>
      <c r="AD41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63" spans="1:30" hidden="1" x14ac:dyDescent="0.2">
      <c r="A4163" t="s">
        <v>540</v>
      </c>
      <c r="C4163" t="e">
        <f>ABS((porsche_data[[#This Row],[Price]]-#REF!)/#REF!)</f>
        <v>#REF!</v>
      </c>
      <c r="D4163" t="s">
        <v>1074</v>
      </c>
      <c r="E4163" t="s">
        <v>1157</v>
      </c>
      <c r="F4163">
        <f>IF(OR(ISNUMBER(SEARCH(" 4S",porsche_data[[#This Row],[Model]])), ISNUMBER(SEARCH(" S",porsche_data[[#This Row],[Model]]))),1,0)</f>
        <v>0</v>
      </c>
      <c r="G4163">
        <f>IF(ISNUMBER(SEARCH("Turbo",porsche_data[[#This Row],[Model]])),1,0)</f>
        <v>0</v>
      </c>
      <c r="H4163">
        <f>IF(ISNUMBER(SEARCH("GT",porsche_data[[#This Row],[Model]])),1,0)</f>
        <v>0</v>
      </c>
      <c r="I4163">
        <f>IF(ISNUMBER(SEARCH("RS",porsche_data[[#This Row],[Model]])),1,0)</f>
        <v>0</v>
      </c>
      <c r="J4163">
        <f>IF(ISNUMBER(SEARCH("Targa",porsche_data[[#This Row],[Body]])),1,0)</f>
        <v>0</v>
      </c>
      <c r="K4163">
        <f>IF(ISNUMBER(SEARCH("Cabriolet",porsche_data[[#This Row],[Body]])),1,0)</f>
        <v>0</v>
      </c>
      <c r="L4163" t="s">
        <v>44</v>
      </c>
      <c r="N4163" t="s">
        <v>3388</v>
      </c>
      <c r="O4163" t="str">
        <f>IF(ISNUMBER(SEARCH("km",porsche_data[[#This Row],[Mileage0]])),porsche_data[[#This Row],[Mileage0]],"")</f>
        <v/>
      </c>
      <c r="P4163" t="s">
        <v>394</v>
      </c>
      <c r="R4163" t="s">
        <v>395</v>
      </c>
      <c r="T4163" t="s">
        <v>20</v>
      </c>
      <c r="U4163" t="s">
        <v>21</v>
      </c>
      <c r="V4163">
        <f>IF(porsche_data[[#This Row],[Transmission]]="Automatic",1,0)</f>
        <v>0</v>
      </c>
      <c r="W4163">
        <f>IF(porsche_data[[#This Row],[Transmission]]="PDK",1,0)</f>
        <v>0</v>
      </c>
      <c r="X4163" t="s">
        <v>22</v>
      </c>
      <c r="Y4163">
        <f>IF(porsche_data[[#This Row],[Drive]]="Rear drive",0,1)</f>
        <v>0</v>
      </c>
      <c r="Z4163" t="s">
        <v>23</v>
      </c>
      <c r="AA4163" t="s">
        <v>24</v>
      </c>
      <c r="AB4163">
        <f>IF(OR(porsche_data[[#This Row],[Interior Color]]="Black",porsche_data[[#This Row],[Interior Color]]="Beige",porsche_data[[#This Row],[Interior Color]]="Brown",porsche_data[[#This Row],[Interior Color]]="Grey"),0,1)</f>
        <v>0</v>
      </c>
      <c r="AC4163" t="s">
        <v>99</v>
      </c>
      <c r="AD41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64" spans="1:30" hidden="1" x14ac:dyDescent="0.2">
      <c r="A4164" t="s">
        <v>5082</v>
      </c>
      <c r="C4164" t="e">
        <f>ABS((porsche_data[[#This Row],[Price]]-#REF!)/#REF!)</f>
        <v>#REF!</v>
      </c>
      <c r="D4164" t="s">
        <v>1018</v>
      </c>
      <c r="E4164" t="s">
        <v>1075</v>
      </c>
      <c r="F4164">
        <f>IF(OR(ISNUMBER(SEARCH(" 4S",porsche_data[[#This Row],[Model]])), ISNUMBER(SEARCH(" S",porsche_data[[#This Row],[Model]]))),1,0)</f>
        <v>1</v>
      </c>
      <c r="G4164">
        <f>IF(ISNUMBER(SEARCH("Turbo",porsche_data[[#This Row],[Model]])),1,0)</f>
        <v>0</v>
      </c>
      <c r="H4164">
        <f>IF(ISNUMBER(SEARCH("GT",porsche_data[[#This Row],[Model]])),1,0)</f>
        <v>0</v>
      </c>
      <c r="I4164">
        <f>IF(ISNUMBER(SEARCH("RS",porsche_data[[#This Row],[Model]])),1,0)</f>
        <v>0</v>
      </c>
      <c r="J4164">
        <f>IF(ISNUMBER(SEARCH("Targa",porsche_data[[#This Row],[Body]])),1,0)</f>
        <v>0</v>
      </c>
      <c r="K4164">
        <f>IF(ISNUMBER(SEARCH("Cabriolet",porsche_data[[#This Row],[Body]])),1,0)</f>
        <v>0</v>
      </c>
      <c r="L4164" t="s">
        <v>44</v>
      </c>
      <c r="N4164" t="s">
        <v>3190</v>
      </c>
      <c r="O4164" t="str">
        <f>IF(ISNUMBER(SEARCH("km",porsche_data[[#This Row],[Mileage0]])),porsche_data[[#This Row],[Mileage0]],"")</f>
        <v/>
      </c>
      <c r="P4164" t="s">
        <v>515</v>
      </c>
      <c r="R4164" t="s">
        <v>395</v>
      </c>
      <c r="T4164" t="s">
        <v>20</v>
      </c>
      <c r="U4164" t="s">
        <v>21</v>
      </c>
      <c r="V4164">
        <f>IF(porsche_data[[#This Row],[Transmission]]="Automatic",1,0)</f>
        <v>0</v>
      </c>
      <c r="W4164">
        <f>IF(porsche_data[[#This Row],[Transmission]]="PDK",1,0)</f>
        <v>0</v>
      </c>
      <c r="X4164" t="s">
        <v>22</v>
      </c>
      <c r="Y4164">
        <f>IF(porsche_data[[#This Row],[Drive]]="Rear drive",0,1)</f>
        <v>0</v>
      </c>
      <c r="Z4164" t="s">
        <v>23</v>
      </c>
      <c r="AA4164" t="s">
        <v>24</v>
      </c>
      <c r="AB4164">
        <f>IF(OR(porsche_data[[#This Row],[Interior Color]]="Black",porsche_data[[#This Row],[Interior Color]]="Beige",porsche_data[[#This Row],[Interior Color]]="Brown",porsche_data[[#This Row],[Interior Color]]="Grey"),0,1)</f>
        <v>0</v>
      </c>
      <c r="AC4164" t="s">
        <v>32</v>
      </c>
      <c r="AD41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65" spans="1:30" hidden="1" x14ac:dyDescent="0.2">
      <c r="A4165" t="s">
        <v>25</v>
      </c>
      <c r="C4165" t="e">
        <f>ABS((porsche_data[[#This Row],[Price]]-#REF!)/#REF!)</f>
        <v>#REF!</v>
      </c>
      <c r="D4165" t="s">
        <v>25</v>
      </c>
      <c r="E4165" t="s">
        <v>25</v>
      </c>
      <c r="F4165">
        <f>IF(OR(ISNUMBER(SEARCH(" 4S",porsche_data[[#This Row],[Model]])), ISNUMBER(SEARCH(" S",porsche_data[[#This Row],[Model]]))),1,0)</f>
        <v>0</v>
      </c>
      <c r="G4165">
        <f>IF(ISNUMBER(SEARCH("Turbo",porsche_data[[#This Row],[Model]])),1,0)</f>
        <v>0</v>
      </c>
      <c r="H4165">
        <f>IF(ISNUMBER(SEARCH("GT",porsche_data[[#This Row],[Model]])),1,0)</f>
        <v>0</v>
      </c>
      <c r="I4165">
        <f>IF(ISNUMBER(SEARCH("RS",porsche_data[[#This Row],[Model]])),1,0)</f>
        <v>0</v>
      </c>
      <c r="J4165">
        <f>IF(ISNUMBER(SEARCH("Targa",porsche_data[[#This Row],[Body]])),1,0)</f>
        <v>0</v>
      </c>
      <c r="K4165">
        <f>IF(ISNUMBER(SEARCH("Cabriolet",porsche_data[[#This Row],[Body]])),1,0)</f>
        <v>0</v>
      </c>
      <c r="L4165" t="s">
        <v>25</v>
      </c>
      <c r="N4165" t="s">
        <v>25</v>
      </c>
      <c r="O4165" t="str">
        <f>IF(ISNUMBER(SEARCH("km",porsche_data[[#This Row],[Mileage0]])),porsche_data[[#This Row],[Mileage0]],"")</f>
        <v/>
      </c>
      <c r="P4165" t="s">
        <v>25</v>
      </c>
      <c r="R4165" t="s">
        <v>25</v>
      </c>
      <c r="T4165" t="s">
        <v>25</v>
      </c>
      <c r="U4165" t="s">
        <v>25</v>
      </c>
      <c r="V4165">
        <f>IF(porsche_data[[#This Row],[Transmission]]="Automatic",1,0)</f>
        <v>0</v>
      </c>
      <c r="W4165">
        <f>IF(porsche_data[[#This Row],[Transmission]]="PDK",1,0)</f>
        <v>0</v>
      </c>
      <c r="X4165" t="s">
        <v>25</v>
      </c>
      <c r="Y4165">
        <f>IF(porsche_data[[#This Row],[Drive]]="Rear drive",0,1)</f>
        <v>1</v>
      </c>
      <c r="Z4165" t="s">
        <v>25</v>
      </c>
      <c r="AA4165" t="s">
        <v>25</v>
      </c>
      <c r="AB4165">
        <f>IF(OR(porsche_data[[#This Row],[Interior Color]]="Black",porsche_data[[#This Row],[Interior Color]]="Beige",porsche_data[[#This Row],[Interior Color]]="Brown",porsche_data[[#This Row],[Interior Color]]="Grey"),0,1)</f>
        <v>1</v>
      </c>
      <c r="AC4165" t="s">
        <v>25</v>
      </c>
      <c r="AD41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66" spans="1:30" hidden="1" x14ac:dyDescent="0.2">
      <c r="A4166" t="s">
        <v>25</v>
      </c>
      <c r="C4166" t="e">
        <f>ABS((porsche_data[[#This Row],[Price]]-#REF!)/#REF!)</f>
        <v>#REF!</v>
      </c>
      <c r="D4166" t="s">
        <v>425</v>
      </c>
      <c r="E4166" t="s">
        <v>729</v>
      </c>
      <c r="F4166">
        <f>IF(OR(ISNUMBER(SEARCH(" 4S",porsche_data[[#This Row],[Model]])), ISNUMBER(SEARCH(" S",porsche_data[[#This Row],[Model]]))),1,0)</f>
        <v>0</v>
      </c>
      <c r="G4166">
        <f>IF(ISNUMBER(SEARCH("Turbo",porsche_data[[#This Row],[Model]])),1,0)</f>
        <v>0</v>
      </c>
      <c r="H4166">
        <f>IF(ISNUMBER(SEARCH("GT",porsche_data[[#This Row],[Model]])),1,0)</f>
        <v>0</v>
      </c>
      <c r="I4166">
        <f>IF(ISNUMBER(SEARCH("RS",porsche_data[[#This Row],[Model]])),1,0)</f>
        <v>0</v>
      </c>
      <c r="J4166">
        <f>IF(ISNUMBER(SEARCH("Targa",porsche_data[[#This Row],[Body]])),1,0)</f>
        <v>0</v>
      </c>
      <c r="K4166">
        <f>IF(ISNUMBER(SEARCH("Cabriolet",porsche_data[[#This Row],[Body]])),1,0)</f>
        <v>0</v>
      </c>
      <c r="L4166" t="s">
        <v>44</v>
      </c>
      <c r="N4166" t="s">
        <v>5083</v>
      </c>
      <c r="O4166" t="str">
        <f>IF(ISNUMBER(SEARCH("km",porsche_data[[#This Row],[Mileage0]])),porsche_data[[#This Row],[Mileage0]],"")</f>
        <v/>
      </c>
      <c r="P4166" t="s">
        <v>731</v>
      </c>
      <c r="R4166" t="s">
        <v>429</v>
      </c>
      <c r="T4166" t="s">
        <v>20</v>
      </c>
      <c r="U4166" t="s">
        <v>21</v>
      </c>
      <c r="V4166">
        <f>IF(porsche_data[[#This Row],[Transmission]]="Automatic",1,0)</f>
        <v>0</v>
      </c>
      <c r="W4166">
        <f>IF(porsche_data[[#This Row],[Transmission]]="PDK",1,0)</f>
        <v>0</v>
      </c>
      <c r="X4166" t="s">
        <v>22</v>
      </c>
      <c r="Y4166">
        <f>IF(porsche_data[[#This Row],[Drive]]="Rear drive",0,1)</f>
        <v>0</v>
      </c>
      <c r="Z4166" t="s">
        <v>23</v>
      </c>
      <c r="AA4166" t="s">
        <v>24</v>
      </c>
      <c r="AB4166">
        <f>IF(OR(porsche_data[[#This Row],[Interior Color]]="Black",porsche_data[[#This Row],[Interior Color]]="Beige",porsche_data[[#This Row],[Interior Color]]="Brown",porsche_data[[#This Row],[Interior Color]]="Grey"),0,1)</f>
        <v>0</v>
      </c>
      <c r="AC4166" t="s">
        <v>589</v>
      </c>
      <c r="AD41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67" spans="1:30" x14ac:dyDescent="0.2">
      <c r="A4167" t="s">
        <v>851</v>
      </c>
      <c r="B4167">
        <v>52900</v>
      </c>
      <c r="C4167">
        <f>ABS((porsche_data[[#This Row],[Price]]-AVERAGE(B4099:B8554))/_xlfn.STDEV.P(B4099:B8554))</f>
        <v>0.95949849721867542</v>
      </c>
      <c r="D4167" t="s">
        <v>303</v>
      </c>
      <c r="E4167" t="s">
        <v>397</v>
      </c>
      <c r="F4167">
        <f>IF(OR(ISNUMBER(SEARCH(" 4S",porsche_data[[#This Row],[Model]])), ISNUMBER(SEARCH(" S",porsche_data[[#This Row],[Model]]))),1,0)</f>
        <v>1</v>
      </c>
      <c r="G4167">
        <f>IF(ISNUMBER(SEARCH("Turbo",porsche_data[[#This Row],[Model]])),1,0)</f>
        <v>0</v>
      </c>
      <c r="H4167">
        <f>IF(ISNUMBER(SEARCH("GT",porsche_data[[#This Row],[Model]])),1,0)</f>
        <v>0</v>
      </c>
      <c r="I4167">
        <f>IF(ISNUMBER(SEARCH("RS",porsche_data[[#This Row],[Model]])),1,0)</f>
        <v>0</v>
      </c>
      <c r="J4167">
        <f>IF(ISNUMBER(SEARCH("Targa",porsche_data[[#This Row],[Body]])),1,0)</f>
        <v>0</v>
      </c>
      <c r="K4167">
        <f>IF(ISNUMBER(SEARCH("Cabriolet",porsche_data[[#This Row],[Body]])),1,0)</f>
        <v>0</v>
      </c>
      <c r="L4167" t="s">
        <v>44</v>
      </c>
      <c r="M4167">
        <v>997</v>
      </c>
      <c r="N4167" t="s">
        <v>1732</v>
      </c>
      <c r="O4167" s="3">
        <f>1*(LEFT(porsche_data[[#This Row],[Mileage0]],FIND(" ",porsche_data[[#This Row],[Mileage0]])-1))</f>
        <v>152525</v>
      </c>
      <c r="P4167" t="s">
        <v>182</v>
      </c>
      <c r="Q4167">
        <v>385</v>
      </c>
      <c r="R4167" t="s">
        <v>88</v>
      </c>
      <c r="S4167">
        <f>1*(LEFT(porsche_data[[#This Row],[Cylinder Capacity]],FIND(" ",porsche_data[[#This Row],[Cylinder Capacity]])-1))</f>
        <v>3.8</v>
      </c>
      <c r="T4167" t="s">
        <v>20</v>
      </c>
      <c r="U4167" t="s">
        <v>31</v>
      </c>
      <c r="V4167">
        <f>IF(porsche_data[[#This Row],[Transmission]]="Automatic",1,0)</f>
        <v>0</v>
      </c>
      <c r="W4167">
        <f>IF(porsche_data[[#This Row],[Transmission]]="PDK",1,0)</f>
        <v>1</v>
      </c>
      <c r="X4167" t="s">
        <v>46</v>
      </c>
      <c r="Y4167">
        <f>IF(porsche_data[[#This Row],[Drive]]="Rear drive",0,1)</f>
        <v>1</v>
      </c>
      <c r="Z4167" t="s">
        <v>23</v>
      </c>
      <c r="AA4167" t="s">
        <v>250</v>
      </c>
      <c r="AB4167">
        <f>IF(OR(porsche_data[[#This Row],[Interior Color]]="Black",porsche_data[[#This Row],[Interior Color]]="Beige",porsche_data[[#This Row],[Interior Color]]="Brown",porsche_data[[#This Row],[Interior Color]]="Grey"),0,1)</f>
        <v>0</v>
      </c>
      <c r="AC4167" t="s">
        <v>61</v>
      </c>
      <c r="AD41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68" spans="1:30" hidden="1" x14ac:dyDescent="0.2">
      <c r="A4168" t="s">
        <v>25</v>
      </c>
      <c r="C4168" t="e">
        <f>ABS((porsche_data[[#This Row],[Price]]-#REF!)/#REF!)</f>
        <v>#REF!</v>
      </c>
      <c r="D4168" t="s">
        <v>425</v>
      </c>
      <c r="E4168" t="s">
        <v>729</v>
      </c>
      <c r="F4168">
        <f>IF(OR(ISNUMBER(SEARCH(" 4S",porsche_data[[#This Row],[Model]])), ISNUMBER(SEARCH(" S",porsche_data[[#This Row],[Model]]))),1,0)</f>
        <v>0</v>
      </c>
      <c r="G4168">
        <f>IF(ISNUMBER(SEARCH("Turbo",porsche_data[[#This Row],[Model]])),1,0)</f>
        <v>0</v>
      </c>
      <c r="H4168">
        <f>IF(ISNUMBER(SEARCH("GT",porsche_data[[#This Row],[Model]])),1,0)</f>
        <v>0</v>
      </c>
      <c r="I4168">
        <f>IF(ISNUMBER(SEARCH("RS",porsche_data[[#This Row],[Model]])),1,0)</f>
        <v>0</v>
      </c>
      <c r="J4168">
        <f>IF(ISNUMBER(SEARCH("Targa",porsche_data[[#This Row],[Body]])),1,0)</f>
        <v>1</v>
      </c>
      <c r="K4168">
        <f>IF(ISNUMBER(SEARCH("Cabriolet",porsche_data[[#This Row],[Body]])),1,0)</f>
        <v>0</v>
      </c>
      <c r="L4168" t="s">
        <v>36</v>
      </c>
      <c r="N4168" t="s">
        <v>5085</v>
      </c>
      <c r="O4168" t="str">
        <f>IF(ISNUMBER(SEARCH("km",porsche_data[[#This Row],[Mileage0]])),porsche_data[[#This Row],[Mileage0]],"")</f>
        <v/>
      </c>
      <c r="P4168" t="s">
        <v>731</v>
      </c>
      <c r="R4168" t="s">
        <v>429</v>
      </c>
      <c r="T4168" t="s">
        <v>20</v>
      </c>
      <c r="U4168" t="s">
        <v>21</v>
      </c>
      <c r="V4168">
        <f>IF(porsche_data[[#This Row],[Transmission]]="Automatic",1,0)</f>
        <v>0</v>
      </c>
      <c r="W4168">
        <f>IF(porsche_data[[#This Row],[Transmission]]="PDK",1,0)</f>
        <v>0</v>
      </c>
      <c r="X4168" t="s">
        <v>22</v>
      </c>
      <c r="Y4168">
        <f>IF(porsche_data[[#This Row],[Drive]]="Rear drive",0,1)</f>
        <v>0</v>
      </c>
      <c r="Z4168" t="s">
        <v>23</v>
      </c>
      <c r="AA4168" t="s">
        <v>24</v>
      </c>
      <c r="AB4168">
        <f>IF(OR(porsche_data[[#This Row],[Interior Color]]="Black",porsche_data[[#This Row],[Interior Color]]="Beige",porsche_data[[#This Row],[Interior Color]]="Brown",porsche_data[[#This Row],[Interior Color]]="Grey"),0,1)</f>
        <v>0</v>
      </c>
      <c r="AC4168" t="s">
        <v>589</v>
      </c>
      <c r="AD41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69" spans="1:30" hidden="1" x14ac:dyDescent="0.2">
      <c r="A4169" t="s">
        <v>2992</v>
      </c>
      <c r="B4169">
        <v>52500</v>
      </c>
      <c r="C4169" t="e">
        <f>ABS((porsche_data[[#This Row],[Price]]-#REF!)/#REF!)</f>
        <v>#REF!</v>
      </c>
      <c r="D4169" t="s">
        <v>449</v>
      </c>
      <c r="E4169" t="s">
        <v>655</v>
      </c>
      <c r="F4169">
        <f>IF(OR(ISNUMBER(SEARCH(" 4S",porsche_data[[#This Row],[Model]])), ISNUMBER(SEARCH(" S",porsche_data[[#This Row],[Model]]))),1,0)</f>
        <v>1</v>
      </c>
      <c r="G4169">
        <f>IF(ISNUMBER(SEARCH("Turbo",porsche_data[[#This Row],[Model]])),1,0)</f>
        <v>0</v>
      </c>
      <c r="H4169">
        <f>IF(ISNUMBER(SEARCH("GT",porsche_data[[#This Row],[Model]])),1,0)</f>
        <v>0</v>
      </c>
      <c r="I4169">
        <f>IF(ISNUMBER(SEARCH("RS",porsche_data[[#This Row],[Model]])),1,0)</f>
        <v>0</v>
      </c>
      <c r="J4169">
        <f>IF(ISNUMBER(SEARCH("Targa",porsche_data[[#This Row],[Body]])),1,0)</f>
        <v>1</v>
      </c>
      <c r="K4169">
        <f>IF(ISNUMBER(SEARCH("Cabriolet",porsche_data[[#This Row],[Body]])),1,0)</f>
        <v>0</v>
      </c>
      <c r="L4169" t="s">
        <v>36</v>
      </c>
      <c r="N4169" t="s">
        <v>2993</v>
      </c>
      <c r="O4169" t="str">
        <f>IF(ISNUMBER(SEARCH("km",porsche_data[[#This Row],[Mileage0]])),porsche_data[[#This Row],[Mileage0]],"")</f>
        <v>28410 km</v>
      </c>
      <c r="P4169" t="s">
        <v>922</v>
      </c>
      <c r="R4169" t="s">
        <v>39</v>
      </c>
      <c r="T4169" t="s">
        <v>20</v>
      </c>
      <c r="U4169" t="s">
        <v>21</v>
      </c>
      <c r="V4169">
        <f>IF(porsche_data[[#This Row],[Transmission]]="Automatic",1,0)</f>
        <v>0</v>
      </c>
      <c r="W4169">
        <f>IF(porsche_data[[#This Row],[Transmission]]="PDK",1,0)</f>
        <v>0</v>
      </c>
      <c r="X4169" t="s">
        <v>22</v>
      </c>
      <c r="Y4169">
        <f>IF(porsche_data[[#This Row],[Drive]]="Rear drive",0,1)</f>
        <v>0</v>
      </c>
      <c r="Z4169" t="s">
        <v>23</v>
      </c>
      <c r="AA4169" t="s">
        <v>61</v>
      </c>
      <c r="AB4169">
        <f>IF(OR(porsche_data[[#This Row],[Interior Color]]="Black",porsche_data[[#This Row],[Interior Color]]="Beige",porsche_data[[#This Row],[Interior Color]]="Brown",porsche_data[[#This Row],[Interior Color]]="Grey"),0,1)</f>
        <v>1</v>
      </c>
      <c r="AC4169" t="s">
        <v>116</v>
      </c>
      <c r="AD41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70" spans="1:30" x14ac:dyDescent="0.2">
      <c r="A4170" t="s">
        <v>323</v>
      </c>
      <c r="B4170">
        <v>52000</v>
      </c>
      <c r="C4170">
        <f>ABS((porsche_data[[#This Row],[Price]]-AVERAGE(B4102:B8557))/_xlfn.STDEV.P(B4102:B8557))</f>
        <v>0.85279653906733544</v>
      </c>
      <c r="D4170" t="s">
        <v>324</v>
      </c>
      <c r="E4170" t="s">
        <v>325</v>
      </c>
      <c r="F4170">
        <f>IF(OR(ISNUMBER(SEARCH(" 4S",porsche_data[[#This Row],[Model]])), ISNUMBER(SEARCH(" S",porsche_data[[#This Row],[Model]]))),1,0)</f>
        <v>0</v>
      </c>
      <c r="G4170">
        <f>IF(ISNUMBER(SEARCH("Turbo",porsche_data[[#This Row],[Model]])),1,0)</f>
        <v>0</v>
      </c>
      <c r="H4170">
        <f>IF(ISNUMBER(SEARCH("GT",porsche_data[[#This Row],[Model]])),1,0)</f>
        <v>0</v>
      </c>
      <c r="I4170">
        <f>IF(ISNUMBER(SEARCH("RS",porsche_data[[#This Row],[Model]])),1,0)</f>
        <v>0</v>
      </c>
      <c r="J4170">
        <f>IF(ISNUMBER(SEARCH("Targa",porsche_data[[#This Row],[Body]])),1,0)</f>
        <v>0</v>
      </c>
      <c r="K4170">
        <f>IF(ISNUMBER(SEARCH("Cabriolet",porsche_data[[#This Row],[Body]])),1,0)</f>
        <v>0</v>
      </c>
      <c r="L4170" t="s">
        <v>44</v>
      </c>
      <c r="M4170">
        <v>997</v>
      </c>
      <c r="N4170" t="s">
        <v>326</v>
      </c>
      <c r="O4170" s="3">
        <f>1*(LEFT(porsche_data[[#This Row],[Mileage0]],FIND(" ",porsche_data[[#This Row],[Mileage0]])-1))</f>
        <v>65780</v>
      </c>
      <c r="P4170" t="s">
        <v>327</v>
      </c>
      <c r="Q4170">
        <v>325</v>
      </c>
      <c r="R4170" t="s">
        <v>19</v>
      </c>
      <c r="S4170">
        <f>1*(LEFT(porsche_data[[#This Row],[Cylinder Capacity]],FIND(" ",porsche_data[[#This Row],[Cylinder Capacity]])-1))</f>
        <v>3.6</v>
      </c>
      <c r="T4170" t="s">
        <v>20</v>
      </c>
      <c r="U4170" t="s">
        <v>53</v>
      </c>
      <c r="V4170">
        <f>IF(porsche_data[[#This Row],[Transmission]]="Automatic",1,0)</f>
        <v>1</v>
      </c>
      <c r="W4170">
        <f>IF(porsche_data[[#This Row],[Transmission]]="PDK",1,0)</f>
        <v>0</v>
      </c>
      <c r="X4170" t="s">
        <v>22</v>
      </c>
      <c r="Y4170">
        <f>IF(porsche_data[[#This Row],[Drive]]="Rear drive",0,1)</f>
        <v>0</v>
      </c>
      <c r="Z4170" t="s">
        <v>23</v>
      </c>
      <c r="AA4170" t="s">
        <v>54</v>
      </c>
      <c r="AB4170">
        <f>IF(OR(porsche_data[[#This Row],[Interior Color]]="Black",porsche_data[[#This Row],[Interior Color]]="Beige",porsche_data[[#This Row],[Interior Color]]="Brown",porsche_data[[#This Row],[Interior Color]]="Grey"),0,1)</f>
        <v>1</v>
      </c>
      <c r="AC4170" t="s">
        <v>54</v>
      </c>
      <c r="AD41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71" spans="1:30" hidden="1" x14ac:dyDescent="0.2">
      <c r="A4171" t="s">
        <v>25</v>
      </c>
      <c r="C4171" t="e">
        <f>ABS((porsche_data[[#This Row],[Price]]-#REF!)/#REF!)</f>
        <v>#REF!</v>
      </c>
      <c r="D4171" t="s">
        <v>25</v>
      </c>
      <c r="E4171" t="s">
        <v>25</v>
      </c>
      <c r="F4171">
        <f>IF(OR(ISNUMBER(SEARCH(" 4S",porsche_data[[#This Row],[Model]])), ISNUMBER(SEARCH(" S",porsche_data[[#This Row],[Model]]))),1,0)</f>
        <v>0</v>
      </c>
      <c r="G4171">
        <f>IF(ISNUMBER(SEARCH("Turbo",porsche_data[[#This Row],[Model]])),1,0)</f>
        <v>0</v>
      </c>
      <c r="H4171">
        <f>IF(ISNUMBER(SEARCH("GT",porsche_data[[#This Row],[Model]])),1,0)</f>
        <v>0</v>
      </c>
      <c r="I4171">
        <f>IF(ISNUMBER(SEARCH("RS",porsche_data[[#This Row],[Model]])),1,0)</f>
        <v>0</v>
      </c>
      <c r="J4171">
        <f>IF(ISNUMBER(SEARCH("Targa",porsche_data[[#This Row],[Body]])),1,0)</f>
        <v>0</v>
      </c>
      <c r="K4171">
        <f>IF(ISNUMBER(SEARCH("Cabriolet",porsche_data[[#This Row],[Body]])),1,0)</f>
        <v>0</v>
      </c>
      <c r="L4171" t="s">
        <v>25</v>
      </c>
      <c r="N4171" t="s">
        <v>25</v>
      </c>
      <c r="O4171" t="str">
        <f>IF(ISNUMBER(SEARCH("km",porsche_data[[#This Row],[Mileage0]])),porsche_data[[#This Row],[Mileage0]],"")</f>
        <v/>
      </c>
      <c r="P4171" t="s">
        <v>25</v>
      </c>
      <c r="R4171" t="s">
        <v>25</v>
      </c>
      <c r="T4171" t="s">
        <v>25</v>
      </c>
      <c r="U4171" t="s">
        <v>25</v>
      </c>
      <c r="V4171">
        <f>IF(porsche_data[[#This Row],[Transmission]]="Automatic",1,0)</f>
        <v>0</v>
      </c>
      <c r="W4171">
        <f>IF(porsche_data[[#This Row],[Transmission]]="PDK",1,0)</f>
        <v>0</v>
      </c>
      <c r="X4171" t="s">
        <v>25</v>
      </c>
      <c r="Y4171">
        <f>IF(porsche_data[[#This Row],[Drive]]="Rear drive",0,1)</f>
        <v>1</v>
      </c>
      <c r="Z4171" t="s">
        <v>25</v>
      </c>
      <c r="AA4171" t="s">
        <v>25</v>
      </c>
      <c r="AB4171">
        <f>IF(OR(porsche_data[[#This Row],[Interior Color]]="Black",porsche_data[[#This Row],[Interior Color]]="Beige",porsche_data[[#This Row],[Interior Color]]="Brown",porsche_data[[#This Row],[Interior Color]]="Grey"),0,1)</f>
        <v>1</v>
      </c>
      <c r="AC4171" t="s">
        <v>25</v>
      </c>
      <c r="AD41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72" spans="1:30" hidden="1" x14ac:dyDescent="0.2">
      <c r="A4172" t="s">
        <v>1328</v>
      </c>
      <c r="C4172" t="e">
        <f>ABS((porsche_data[[#This Row],[Price]]-#REF!)/#REF!)</f>
        <v>#REF!</v>
      </c>
      <c r="D4172" t="s">
        <v>204</v>
      </c>
      <c r="E4172" t="s">
        <v>454</v>
      </c>
      <c r="F4172">
        <f>IF(OR(ISNUMBER(SEARCH(" 4S",porsche_data[[#This Row],[Model]])), ISNUMBER(SEARCH(" S",porsche_data[[#This Row],[Model]]))),1,0)</f>
        <v>1</v>
      </c>
      <c r="G4172">
        <f>IF(ISNUMBER(SEARCH("Turbo",porsche_data[[#This Row],[Model]])),1,0)</f>
        <v>1</v>
      </c>
      <c r="H4172">
        <f>IF(ISNUMBER(SEARCH("GT",porsche_data[[#This Row],[Model]])),1,0)</f>
        <v>0</v>
      </c>
      <c r="I4172">
        <f>IF(ISNUMBER(SEARCH("RS",porsche_data[[#This Row],[Model]])),1,0)</f>
        <v>0</v>
      </c>
      <c r="J4172">
        <f>IF(ISNUMBER(SEARCH("Targa",porsche_data[[#This Row],[Body]])),1,0)</f>
        <v>0</v>
      </c>
      <c r="K4172">
        <f>IF(ISNUMBER(SEARCH("Cabriolet",porsche_data[[#This Row],[Body]])),1,0)</f>
        <v>0</v>
      </c>
      <c r="L4172" t="s">
        <v>44</v>
      </c>
      <c r="N4172" t="s">
        <v>5090</v>
      </c>
      <c r="O4172" t="str">
        <f>IF(ISNUMBER(SEARCH("km",porsche_data[[#This Row],[Mileage0]])),porsche_data[[#This Row],[Mileage0]],"")</f>
        <v/>
      </c>
      <c r="P4172" t="s">
        <v>456</v>
      </c>
      <c r="R4172" t="s">
        <v>88</v>
      </c>
      <c r="T4172" t="s">
        <v>232</v>
      </c>
      <c r="U4172" t="s">
        <v>31</v>
      </c>
      <c r="V4172">
        <f>IF(porsche_data[[#This Row],[Transmission]]="Automatic",1,0)</f>
        <v>0</v>
      </c>
      <c r="W4172">
        <f>IF(porsche_data[[#This Row],[Transmission]]="PDK",1,0)</f>
        <v>1</v>
      </c>
      <c r="X4172" t="s">
        <v>46</v>
      </c>
      <c r="Y4172">
        <f>IF(porsche_data[[#This Row],[Drive]]="Rear drive",0,1)</f>
        <v>1</v>
      </c>
      <c r="Z4172" t="s">
        <v>23</v>
      </c>
      <c r="AA4172" t="s">
        <v>68</v>
      </c>
      <c r="AB4172">
        <f>IF(OR(porsche_data[[#This Row],[Interior Color]]="Black",porsche_data[[#This Row],[Interior Color]]="Beige",porsche_data[[#This Row],[Interior Color]]="Brown",porsche_data[[#This Row],[Interior Color]]="Grey"),0,1)</f>
        <v>0</v>
      </c>
      <c r="AC4172" t="s">
        <v>116</v>
      </c>
      <c r="AD41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73" spans="1:30" x14ac:dyDescent="0.2">
      <c r="A4173" t="s">
        <v>323</v>
      </c>
      <c r="B4173">
        <v>52000</v>
      </c>
      <c r="C4173">
        <f>ABS((porsche_data[[#This Row],[Price]]-AVERAGE(B4105:B8560))/_xlfn.STDEV.P(B4105:B8560))</f>
        <v>0.8643904970950218</v>
      </c>
      <c r="D4173" t="s">
        <v>143</v>
      </c>
      <c r="E4173" t="s">
        <v>295</v>
      </c>
      <c r="F4173">
        <f>IF(OR(ISNUMBER(SEARCH(" 4S",porsche_data[[#This Row],[Model]])), ISNUMBER(SEARCH(" S",porsche_data[[#This Row],[Model]]))),1,0)</f>
        <v>1</v>
      </c>
      <c r="G4173">
        <f>IF(ISNUMBER(SEARCH("Turbo",porsche_data[[#This Row],[Model]])),1,0)</f>
        <v>0</v>
      </c>
      <c r="H4173">
        <f>IF(ISNUMBER(SEARCH("GT",porsche_data[[#This Row],[Model]])),1,0)</f>
        <v>0</v>
      </c>
      <c r="I4173">
        <f>IF(ISNUMBER(SEARCH("RS",porsche_data[[#This Row],[Model]])),1,0)</f>
        <v>0</v>
      </c>
      <c r="J4173">
        <f>IF(ISNUMBER(SEARCH("Targa",porsche_data[[#This Row],[Body]])),1,0)</f>
        <v>0</v>
      </c>
      <c r="K4173">
        <f>IF(ISNUMBER(SEARCH("Cabriolet",porsche_data[[#This Row],[Body]])),1,0)</f>
        <v>0</v>
      </c>
      <c r="L4173" t="s">
        <v>44</v>
      </c>
      <c r="M4173">
        <v>997</v>
      </c>
      <c r="N4173" t="s">
        <v>1697</v>
      </c>
      <c r="O4173" s="3">
        <f>1*(LEFT(porsche_data[[#This Row],[Mileage0]],FIND(" ",porsche_data[[#This Row],[Mileage0]])-1))</f>
        <v>144000</v>
      </c>
      <c r="P4173" t="s">
        <v>297</v>
      </c>
      <c r="Q4173">
        <v>355</v>
      </c>
      <c r="R4173" t="s">
        <v>88</v>
      </c>
      <c r="S4173">
        <f>1*(LEFT(porsche_data[[#This Row],[Cylinder Capacity]],FIND(" ",porsche_data[[#This Row],[Cylinder Capacity]])-1))</f>
        <v>3.8</v>
      </c>
      <c r="T4173" t="s">
        <v>20</v>
      </c>
      <c r="U4173" t="s">
        <v>21</v>
      </c>
      <c r="V4173">
        <f>IF(porsche_data[[#This Row],[Transmission]]="Automatic",1,0)</f>
        <v>0</v>
      </c>
      <c r="W4173">
        <f>IF(porsche_data[[#This Row],[Transmission]]="PDK",1,0)</f>
        <v>0</v>
      </c>
      <c r="X4173" t="s">
        <v>46</v>
      </c>
      <c r="Y4173">
        <f>IF(porsche_data[[#This Row],[Drive]]="Rear drive",0,1)</f>
        <v>1</v>
      </c>
      <c r="Z4173" t="s">
        <v>23</v>
      </c>
      <c r="AA4173" t="s">
        <v>24</v>
      </c>
      <c r="AB4173">
        <f>IF(OR(porsche_data[[#This Row],[Interior Color]]="Black",porsche_data[[#This Row],[Interior Color]]="Beige",porsche_data[[#This Row],[Interior Color]]="Brown",porsche_data[[#This Row],[Interior Color]]="Grey"),0,1)</f>
        <v>0</v>
      </c>
      <c r="AC4173" t="s">
        <v>32</v>
      </c>
      <c r="AD41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74" spans="1:30" x14ac:dyDescent="0.2">
      <c r="A4174" t="s">
        <v>323</v>
      </c>
      <c r="B4174">
        <v>52000</v>
      </c>
      <c r="C4174">
        <f>ABS((porsche_data[[#This Row],[Price]]-AVERAGE(B4106:B8561))/_xlfn.STDEV.P(B4106:B8561))</f>
        <v>0.8643904970950218</v>
      </c>
      <c r="D4174" t="s">
        <v>143</v>
      </c>
      <c r="E4174" t="s">
        <v>295</v>
      </c>
      <c r="F4174">
        <f>IF(OR(ISNUMBER(SEARCH(" 4S",porsche_data[[#This Row],[Model]])), ISNUMBER(SEARCH(" S",porsche_data[[#This Row],[Model]]))),1,0)</f>
        <v>1</v>
      </c>
      <c r="G4174">
        <f>IF(ISNUMBER(SEARCH("Turbo",porsche_data[[#This Row],[Model]])),1,0)</f>
        <v>0</v>
      </c>
      <c r="H4174">
        <f>IF(ISNUMBER(SEARCH("GT",porsche_data[[#This Row],[Model]])),1,0)</f>
        <v>0</v>
      </c>
      <c r="I4174">
        <f>IF(ISNUMBER(SEARCH("RS",porsche_data[[#This Row],[Model]])),1,0)</f>
        <v>0</v>
      </c>
      <c r="J4174">
        <f>IF(ISNUMBER(SEARCH("Targa",porsche_data[[#This Row],[Body]])),1,0)</f>
        <v>0</v>
      </c>
      <c r="K4174">
        <f>IF(ISNUMBER(SEARCH("Cabriolet",porsche_data[[#This Row],[Body]])),1,0)</f>
        <v>0</v>
      </c>
      <c r="L4174" t="s">
        <v>44</v>
      </c>
      <c r="M4174">
        <v>997</v>
      </c>
      <c r="N4174" t="s">
        <v>1697</v>
      </c>
      <c r="O4174" s="3">
        <f>1*(LEFT(porsche_data[[#This Row],[Mileage0]],FIND(" ",porsche_data[[#This Row],[Mileage0]])-1))</f>
        <v>144000</v>
      </c>
      <c r="P4174" t="s">
        <v>297</v>
      </c>
      <c r="Q4174">
        <v>355</v>
      </c>
      <c r="R4174" t="s">
        <v>88</v>
      </c>
      <c r="S4174">
        <f>1*(LEFT(porsche_data[[#This Row],[Cylinder Capacity]],FIND(" ",porsche_data[[#This Row],[Cylinder Capacity]])-1))</f>
        <v>3.8</v>
      </c>
      <c r="T4174" t="s">
        <v>20</v>
      </c>
      <c r="U4174" t="s">
        <v>21</v>
      </c>
      <c r="V4174">
        <f>IF(porsche_data[[#This Row],[Transmission]]="Automatic",1,0)</f>
        <v>0</v>
      </c>
      <c r="W4174">
        <f>IF(porsche_data[[#This Row],[Transmission]]="PDK",1,0)</f>
        <v>0</v>
      </c>
      <c r="X4174" t="s">
        <v>46</v>
      </c>
      <c r="Y4174">
        <f>IF(porsche_data[[#This Row],[Drive]]="Rear drive",0,1)</f>
        <v>1</v>
      </c>
      <c r="Z4174" t="s">
        <v>23</v>
      </c>
      <c r="AA4174" t="s">
        <v>24</v>
      </c>
      <c r="AB4174">
        <f>IF(OR(porsche_data[[#This Row],[Interior Color]]="Black",porsche_data[[#This Row],[Interior Color]]="Beige",porsche_data[[#This Row],[Interior Color]]="Brown",porsche_data[[#This Row],[Interior Color]]="Grey"),0,1)</f>
        <v>0</v>
      </c>
      <c r="AC4174" t="s">
        <v>32</v>
      </c>
      <c r="AD41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75" spans="1:30" hidden="1" x14ac:dyDescent="0.2">
      <c r="A4175" t="s">
        <v>5093</v>
      </c>
      <c r="C4175" t="e">
        <f>ABS((porsche_data[[#This Row],[Price]]-#REF!)/#REF!)</f>
        <v>#REF!</v>
      </c>
      <c r="D4175" t="s">
        <v>2123</v>
      </c>
      <c r="E4175" t="s">
        <v>1446</v>
      </c>
      <c r="F4175">
        <f>IF(OR(ISNUMBER(SEARCH(" 4S",porsche_data[[#This Row],[Model]])), ISNUMBER(SEARCH(" S",porsche_data[[#This Row],[Model]]))),1,0)</f>
        <v>0</v>
      </c>
      <c r="G4175">
        <f>IF(ISNUMBER(SEARCH("Turbo",porsche_data[[#This Row],[Model]])),1,0)</f>
        <v>0</v>
      </c>
      <c r="H4175">
        <f>IF(ISNUMBER(SEARCH("GT",porsche_data[[#This Row],[Model]])),1,0)</f>
        <v>0</v>
      </c>
      <c r="I4175">
        <f>IF(ISNUMBER(SEARCH("RS",porsche_data[[#This Row],[Model]])),1,0)</f>
        <v>0</v>
      </c>
      <c r="J4175">
        <f>IF(ISNUMBER(SEARCH("Targa",porsche_data[[#This Row],[Body]])),1,0)</f>
        <v>0</v>
      </c>
      <c r="K4175">
        <f>IF(ISNUMBER(SEARCH("Cabriolet",porsche_data[[#This Row],[Body]])),1,0)</f>
        <v>0</v>
      </c>
      <c r="L4175" t="s">
        <v>44</v>
      </c>
      <c r="N4175" t="s">
        <v>393</v>
      </c>
      <c r="O4175" t="str">
        <f>IF(ISNUMBER(SEARCH("km",porsche_data[[#This Row],[Mileage0]])),porsche_data[[#This Row],[Mileage0]],"")</f>
        <v>99999 km</v>
      </c>
      <c r="P4175" t="s">
        <v>25</v>
      </c>
      <c r="R4175" t="s">
        <v>670</v>
      </c>
      <c r="T4175" t="s">
        <v>20</v>
      </c>
      <c r="U4175" t="s">
        <v>21</v>
      </c>
      <c r="V4175">
        <f>IF(porsche_data[[#This Row],[Transmission]]="Automatic",1,0)</f>
        <v>0</v>
      </c>
      <c r="W4175">
        <f>IF(porsche_data[[#This Row],[Transmission]]="PDK",1,0)</f>
        <v>0</v>
      </c>
      <c r="X4175" t="s">
        <v>22</v>
      </c>
      <c r="Y4175">
        <f>IF(porsche_data[[#This Row],[Drive]]="Rear drive",0,1)</f>
        <v>0</v>
      </c>
      <c r="Z4175" t="s">
        <v>23</v>
      </c>
      <c r="AA4175" t="s">
        <v>32</v>
      </c>
      <c r="AB4175">
        <f>IF(OR(porsche_data[[#This Row],[Interior Color]]="Black",porsche_data[[#This Row],[Interior Color]]="Beige",porsche_data[[#This Row],[Interior Color]]="Brown",porsche_data[[#This Row],[Interior Color]]="Grey"),0,1)</f>
        <v>0</v>
      </c>
      <c r="AC4175" t="s">
        <v>99</v>
      </c>
      <c r="AD41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76" spans="1:30" hidden="1" x14ac:dyDescent="0.2">
      <c r="A4176" t="s">
        <v>638</v>
      </c>
      <c r="C4176" t="e">
        <f>ABS((porsche_data[[#This Row],[Price]]-#REF!)/#REF!)</f>
        <v>#REF!</v>
      </c>
      <c r="D4176" t="s">
        <v>1540</v>
      </c>
      <c r="E4176" t="s">
        <v>1541</v>
      </c>
      <c r="F4176">
        <f>IF(OR(ISNUMBER(SEARCH(" 4S",porsche_data[[#This Row],[Model]])), ISNUMBER(SEARCH(" S",porsche_data[[#This Row],[Model]]))),1,0)</f>
        <v>0</v>
      </c>
      <c r="G4176">
        <f>IF(ISNUMBER(SEARCH("Turbo",porsche_data[[#This Row],[Model]])),1,0)</f>
        <v>0</v>
      </c>
      <c r="H4176">
        <f>IF(ISNUMBER(SEARCH("GT",porsche_data[[#This Row],[Model]])),1,0)</f>
        <v>0</v>
      </c>
      <c r="I4176">
        <f>IF(ISNUMBER(SEARCH("RS",porsche_data[[#This Row],[Model]])),1,0)</f>
        <v>0</v>
      </c>
      <c r="J4176">
        <f>IF(ISNUMBER(SEARCH("Targa",porsche_data[[#This Row],[Body]])),1,0)</f>
        <v>0</v>
      </c>
      <c r="K4176">
        <f>IF(ISNUMBER(SEARCH("Cabriolet",porsche_data[[#This Row],[Body]])),1,0)</f>
        <v>0</v>
      </c>
      <c r="L4176" t="s">
        <v>44</v>
      </c>
      <c r="N4176" t="s">
        <v>5094</v>
      </c>
      <c r="O4176" t="str">
        <f>IF(ISNUMBER(SEARCH("km",porsche_data[[#This Row],[Mileage0]])),porsche_data[[#This Row],[Mileage0]],"")</f>
        <v/>
      </c>
      <c r="P4176" t="s">
        <v>394</v>
      </c>
      <c r="R4176" t="s">
        <v>395</v>
      </c>
      <c r="T4176" t="s">
        <v>20</v>
      </c>
      <c r="U4176" t="s">
        <v>21</v>
      </c>
      <c r="V4176">
        <f>IF(porsche_data[[#This Row],[Transmission]]="Automatic",1,0)</f>
        <v>0</v>
      </c>
      <c r="W4176">
        <f>IF(porsche_data[[#This Row],[Transmission]]="PDK",1,0)</f>
        <v>0</v>
      </c>
      <c r="X4176" t="s">
        <v>22</v>
      </c>
      <c r="Y4176">
        <f>IF(porsche_data[[#This Row],[Drive]]="Rear drive",0,1)</f>
        <v>0</v>
      </c>
      <c r="Z4176" t="s">
        <v>23</v>
      </c>
      <c r="AA4176" t="s">
        <v>116</v>
      </c>
      <c r="AB4176">
        <f>IF(OR(porsche_data[[#This Row],[Interior Color]]="Black",porsche_data[[#This Row],[Interior Color]]="Beige",porsche_data[[#This Row],[Interior Color]]="Brown",porsche_data[[#This Row],[Interior Color]]="Grey"),0,1)</f>
        <v>1</v>
      </c>
      <c r="AC4176" t="s">
        <v>589</v>
      </c>
      <c r="AD41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77" spans="1:30" hidden="1" x14ac:dyDescent="0.2">
      <c r="A4177" t="s">
        <v>25</v>
      </c>
      <c r="C4177" t="e">
        <f>ABS((porsche_data[[#This Row],[Price]]-#REF!)/#REF!)</f>
        <v>#REF!</v>
      </c>
      <c r="D4177" t="s">
        <v>767</v>
      </c>
      <c r="E4177" t="s">
        <v>2914</v>
      </c>
      <c r="F4177">
        <f>IF(OR(ISNUMBER(SEARCH(" 4S",porsche_data[[#This Row],[Model]])), ISNUMBER(SEARCH(" S",porsche_data[[#This Row],[Model]]))),1,0)</f>
        <v>0</v>
      </c>
      <c r="G4177">
        <f>IF(ISNUMBER(SEARCH("Turbo",porsche_data[[#This Row],[Model]])),1,0)</f>
        <v>0</v>
      </c>
      <c r="H4177">
        <f>IF(ISNUMBER(SEARCH("GT",porsche_data[[#This Row],[Model]])),1,0)</f>
        <v>0</v>
      </c>
      <c r="I4177">
        <f>IF(ISNUMBER(SEARCH("RS",porsche_data[[#This Row],[Model]])),1,0)</f>
        <v>0</v>
      </c>
      <c r="J4177">
        <f>IF(ISNUMBER(SEARCH("Targa",porsche_data[[#This Row],[Body]])),1,0)</f>
        <v>0</v>
      </c>
      <c r="K4177">
        <f>IF(ISNUMBER(SEARCH("Cabriolet",porsche_data[[#This Row],[Body]])),1,0)</f>
        <v>0</v>
      </c>
      <c r="L4177" t="s">
        <v>44</v>
      </c>
      <c r="N4177" t="s">
        <v>1010</v>
      </c>
      <c r="O4177" t="str">
        <f>IF(ISNUMBER(SEARCH("km",porsche_data[[#This Row],[Mileage0]])),porsche_data[[#This Row],[Mileage0]],"")</f>
        <v>110000 km</v>
      </c>
      <c r="P4177" t="s">
        <v>515</v>
      </c>
      <c r="R4177" t="s">
        <v>748</v>
      </c>
      <c r="T4177" t="s">
        <v>20</v>
      </c>
      <c r="U4177" t="s">
        <v>21</v>
      </c>
      <c r="V4177">
        <f>IF(porsche_data[[#This Row],[Transmission]]="Automatic",1,0)</f>
        <v>0</v>
      </c>
      <c r="W4177">
        <f>IF(porsche_data[[#This Row],[Transmission]]="PDK",1,0)</f>
        <v>0</v>
      </c>
      <c r="X4177" t="s">
        <v>22</v>
      </c>
      <c r="Y4177">
        <f>IF(porsche_data[[#This Row],[Drive]]="Rear drive",0,1)</f>
        <v>0</v>
      </c>
      <c r="Z4177" t="s">
        <v>23</v>
      </c>
      <c r="AA4177" t="s">
        <v>54</v>
      </c>
      <c r="AB4177">
        <f>IF(OR(porsche_data[[#This Row],[Interior Color]]="Black",porsche_data[[#This Row],[Interior Color]]="Beige",porsche_data[[#This Row],[Interior Color]]="Brown",porsche_data[[#This Row],[Interior Color]]="Grey"),0,1)</f>
        <v>1</v>
      </c>
      <c r="AC4177" t="s">
        <v>40</v>
      </c>
      <c r="AD41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78" spans="1:30" x14ac:dyDescent="0.2">
      <c r="A4178" t="s">
        <v>2774</v>
      </c>
      <c r="B4178">
        <v>51950</v>
      </c>
      <c r="C4178">
        <f>ABS((porsche_data[[#This Row],[Price]]-AVERAGE(B4110:B8565))/_xlfn.STDEV.P(B4110:B8565))</f>
        <v>0.85845153974187394</v>
      </c>
      <c r="D4178" t="s">
        <v>294</v>
      </c>
      <c r="E4178" t="s">
        <v>295</v>
      </c>
      <c r="F4178">
        <f>IF(OR(ISNUMBER(SEARCH(" 4S",porsche_data[[#This Row],[Model]])), ISNUMBER(SEARCH(" S",porsche_data[[#This Row],[Model]]))),1,0)</f>
        <v>1</v>
      </c>
      <c r="G4178">
        <f>IF(ISNUMBER(SEARCH("Turbo",porsche_data[[#This Row],[Model]])),1,0)</f>
        <v>0</v>
      </c>
      <c r="H4178">
        <f>IF(ISNUMBER(SEARCH("GT",porsche_data[[#This Row],[Model]])),1,0)</f>
        <v>0</v>
      </c>
      <c r="I4178">
        <f>IF(ISNUMBER(SEARCH("RS",porsche_data[[#This Row],[Model]])),1,0)</f>
        <v>0</v>
      </c>
      <c r="J4178">
        <f>IF(ISNUMBER(SEARCH("Targa",porsche_data[[#This Row],[Body]])),1,0)</f>
        <v>0</v>
      </c>
      <c r="K4178">
        <f>IF(ISNUMBER(SEARCH("Cabriolet",porsche_data[[#This Row],[Body]])),1,0)</f>
        <v>1</v>
      </c>
      <c r="L4178" t="s">
        <v>16</v>
      </c>
      <c r="M4178">
        <v>997</v>
      </c>
      <c r="N4178" t="s">
        <v>2775</v>
      </c>
      <c r="O4178" s="3">
        <f>1*(LEFT(porsche_data[[#This Row],[Mileage0]],FIND(" ",porsche_data[[#This Row],[Mileage0]])-1))</f>
        <v>147500</v>
      </c>
      <c r="P4178" t="s">
        <v>297</v>
      </c>
      <c r="Q4178">
        <v>355</v>
      </c>
      <c r="R4178" t="s">
        <v>88</v>
      </c>
      <c r="S4178">
        <f>1*(LEFT(porsche_data[[#This Row],[Cylinder Capacity]],FIND(" ",porsche_data[[#This Row],[Cylinder Capacity]])-1))</f>
        <v>3.8</v>
      </c>
      <c r="T4178" t="s">
        <v>20</v>
      </c>
      <c r="U4178" t="s">
        <v>53</v>
      </c>
      <c r="V4178">
        <f>IF(porsche_data[[#This Row],[Transmission]]="Automatic",1,0)</f>
        <v>1</v>
      </c>
      <c r="W4178">
        <f>IF(porsche_data[[#This Row],[Transmission]]="PDK",1,0)</f>
        <v>0</v>
      </c>
      <c r="X4178" t="s">
        <v>46</v>
      </c>
      <c r="Y4178">
        <f>IF(porsche_data[[#This Row],[Drive]]="Rear drive",0,1)</f>
        <v>1</v>
      </c>
      <c r="Z4178" t="s">
        <v>23</v>
      </c>
      <c r="AA4178" t="s">
        <v>250</v>
      </c>
      <c r="AB4178">
        <f>IF(OR(porsche_data[[#This Row],[Interior Color]]="Black",porsche_data[[#This Row],[Interior Color]]="Beige",porsche_data[[#This Row],[Interior Color]]="Brown",porsche_data[[#This Row],[Interior Color]]="Grey"),0,1)</f>
        <v>0</v>
      </c>
      <c r="AC4178" t="s">
        <v>32</v>
      </c>
      <c r="AD41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79" spans="1:30" hidden="1" x14ac:dyDescent="0.2">
      <c r="A4179" t="s">
        <v>5096</v>
      </c>
      <c r="C4179" t="e">
        <f>ABS((porsche_data[[#This Row],[Price]]-#REF!)/#REF!)</f>
        <v>#REF!</v>
      </c>
      <c r="D4179" t="s">
        <v>2123</v>
      </c>
      <c r="E4179" t="s">
        <v>976</v>
      </c>
      <c r="F4179">
        <f>IF(OR(ISNUMBER(SEARCH(" 4S",porsche_data[[#This Row],[Model]])), ISNUMBER(SEARCH(" S",porsche_data[[#This Row],[Model]]))),1,0)</f>
        <v>1</v>
      </c>
      <c r="G4179">
        <f>IF(ISNUMBER(SEARCH("Turbo",porsche_data[[#This Row],[Model]])),1,0)</f>
        <v>0</v>
      </c>
      <c r="H4179">
        <f>IF(ISNUMBER(SEARCH("GT",porsche_data[[#This Row],[Model]])),1,0)</f>
        <v>0</v>
      </c>
      <c r="I4179">
        <f>IF(ISNUMBER(SEARCH("RS",porsche_data[[#This Row],[Model]])),1,0)</f>
        <v>0</v>
      </c>
      <c r="J4179">
        <f>IF(ISNUMBER(SEARCH("Targa",porsche_data[[#This Row],[Body]])),1,0)</f>
        <v>0</v>
      </c>
      <c r="K4179">
        <f>IF(ISNUMBER(SEARCH("Cabriolet",porsche_data[[#This Row],[Body]])),1,0)</f>
        <v>0</v>
      </c>
      <c r="L4179" t="s">
        <v>108</v>
      </c>
      <c r="N4179" t="s">
        <v>5097</v>
      </c>
      <c r="O4179" t="str">
        <f>IF(ISNUMBER(SEARCH("km",porsche_data[[#This Row],[Mileage0]])),porsche_data[[#This Row],[Mileage0]],"")</f>
        <v>32848 km</v>
      </c>
      <c r="P4179" t="s">
        <v>412</v>
      </c>
      <c r="R4179" t="s">
        <v>395</v>
      </c>
      <c r="T4179" t="s">
        <v>20</v>
      </c>
      <c r="U4179" t="s">
        <v>21</v>
      </c>
      <c r="V4179">
        <f>IF(porsche_data[[#This Row],[Transmission]]="Automatic",1,0)</f>
        <v>0</v>
      </c>
      <c r="W4179">
        <f>IF(porsche_data[[#This Row],[Transmission]]="PDK",1,0)</f>
        <v>0</v>
      </c>
      <c r="X4179" t="s">
        <v>22</v>
      </c>
      <c r="Y4179">
        <f>IF(porsche_data[[#This Row],[Drive]]="Rear drive",0,1)</f>
        <v>0</v>
      </c>
      <c r="Z4179" t="s">
        <v>23</v>
      </c>
      <c r="AA4179" t="s">
        <v>24</v>
      </c>
      <c r="AB4179">
        <f>IF(OR(porsche_data[[#This Row],[Interior Color]]="Black",porsche_data[[#This Row],[Interior Color]]="Beige",porsche_data[[#This Row],[Interior Color]]="Brown",porsche_data[[#This Row],[Interior Color]]="Grey"),0,1)</f>
        <v>0</v>
      </c>
      <c r="AC4179" t="s">
        <v>116</v>
      </c>
      <c r="AD41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80" spans="1:30" hidden="1" x14ac:dyDescent="0.2">
      <c r="A4180" t="s">
        <v>5098</v>
      </c>
      <c r="C4180" t="e">
        <f>ABS((porsche_data[[#This Row],[Price]]-#REF!)/#REF!)</f>
        <v>#REF!</v>
      </c>
      <c r="D4180" t="s">
        <v>63</v>
      </c>
      <c r="E4180" t="s">
        <v>193</v>
      </c>
      <c r="F4180">
        <f>IF(OR(ISNUMBER(SEARCH(" 4S",porsche_data[[#This Row],[Model]])), ISNUMBER(SEARCH(" S",porsche_data[[#This Row],[Model]]))),1,0)</f>
        <v>1</v>
      </c>
      <c r="G4180">
        <f>IF(ISNUMBER(SEARCH("Turbo",porsche_data[[#This Row],[Model]])),1,0)</f>
        <v>0</v>
      </c>
      <c r="H4180">
        <f>IF(ISNUMBER(SEARCH("GT",porsche_data[[#This Row],[Model]])),1,0)</f>
        <v>0</v>
      </c>
      <c r="I4180">
        <f>IF(ISNUMBER(SEARCH("RS",porsche_data[[#This Row],[Model]])),1,0)</f>
        <v>0</v>
      </c>
      <c r="J4180">
        <f>IF(ISNUMBER(SEARCH("Targa",porsche_data[[#This Row],[Body]])),1,0)</f>
        <v>0</v>
      </c>
      <c r="K4180">
        <f>IF(ISNUMBER(SEARCH("Cabriolet",porsche_data[[#This Row],[Body]])),1,0)</f>
        <v>1</v>
      </c>
      <c r="L4180" t="s">
        <v>16</v>
      </c>
      <c r="N4180" t="s">
        <v>25</v>
      </c>
      <c r="O4180" t="str">
        <f>IF(ISNUMBER(SEARCH("km",porsche_data[[#This Row],[Mileage0]])),porsche_data[[#This Row],[Mileage0]],"")</f>
        <v/>
      </c>
      <c r="P4180" t="s">
        <v>73</v>
      </c>
      <c r="R4180" t="s">
        <v>111</v>
      </c>
      <c r="T4180" t="s">
        <v>20</v>
      </c>
      <c r="U4180" t="s">
        <v>31</v>
      </c>
      <c r="V4180">
        <f>IF(porsche_data[[#This Row],[Transmission]]="Automatic",1,0)</f>
        <v>0</v>
      </c>
      <c r="W4180">
        <f>IF(porsche_data[[#This Row],[Transmission]]="PDK",1,0)</f>
        <v>1</v>
      </c>
      <c r="X4180" t="s">
        <v>22</v>
      </c>
      <c r="Y4180">
        <f>IF(porsche_data[[#This Row],[Drive]]="Rear drive",0,1)</f>
        <v>0</v>
      </c>
      <c r="Z4180" t="s">
        <v>23</v>
      </c>
      <c r="AA4180" t="s">
        <v>54</v>
      </c>
      <c r="AB4180">
        <f>IF(OR(porsche_data[[#This Row],[Interior Color]]="Black",porsche_data[[#This Row],[Interior Color]]="Beige",porsche_data[[#This Row],[Interior Color]]="Brown",porsche_data[[#This Row],[Interior Color]]="Grey"),0,1)</f>
        <v>1</v>
      </c>
      <c r="AC4180" t="s">
        <v>54</v>
      </c>
      <c r="AD41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81" spans="1:30" x14ac:dyDescent="0.2">
      <c r="A4181" t="s">
        <v>1001</v>
      </c>
      <c r="B4181">
        <v>51900</v>
      </c>
      <c r="C4181">
        <f>ABS((porsche_data[[#This Row],[Price]]-AVERAGE(B4113:B8568))/_xlfn.STDEV.P(B4113:B8568))</f>
        <v>0.85251258238872618</v>
      </c>
      <c r="D4181" t="s">
        <v>446</v>
      </c>
      <c r="E4181" t="s">
        <v>321</v>
      </c>
      <c r="F4181">
        <f>IF(OR(ISNUMBER(SEARCH(" 4S",porsche_data[[#This Row],[Model]])), ISNUMBER(SEARCH(" S",porsche_data[[#This Row],[Model]]))),1,0)</f>
        <v>0</v>
      </c>
      <c r="G4181">
        <f>IF(ISNUMBER(SEARCH("Turbo",porsche_data[[#This Row],[Model]])),1,0)</f>
        <v>1</v>
      </c>
      <c r="H4181">
        <f>IF(ISNUMBER(SEARCH("GT",porsche_data[[#This Row],[Model]])),1,0)</f>
        <v>0</v>
      </c>
      <c r="I4181">
        <f>IF(ISNUMBER(SEARCH("RS",porsche_data[[#This Row],[Model]])),1,0)</f>
        <v>0</v>
      </c>
      <c r="J4181">
        <f>IF(ISNUMBER(SEARCH("Targa",porsche_data[[#This Row],[Body]])),1,0)</f>
        <v>0</v>
      </c>
      <c r="K4181">
        <f>IF(ISNUMBER(SEARCH("Cabriolet",porsche_data[[#This Row],[Body]])),1,0)</f>
        <v>1</v>
      </c>
      <c r="L4181" t="s">
        <v>16</v>
      </c>
      <c r="M4181">
        <v>996</v>
      </c>
      <c r="N4181" t="s">
        <v>1002</v>
      </c>
      <c r="O4181" s="3">
        <f>1*(LEFT(porsche_data[[#This Row],[Mileage0]],FIND(" ",porsche_data[[#This Row],[Mileage0]])-1))</f>
        <v>211400</v>
      </c>
      <c r="P4181" t="s">
        <v>73</v>
      </c>
      <c r="Q4181">
        <v>420</v>
      </c>
      <c r="R4181" t="s">
        <v>19</v>
      </c>
      <c r="S4181">
        <f>1*(LEFT(porsche_data[[#This Row],[Cylinder Capacity]],FIND(" ",porsche_data[[#This Row],[Cylinder Capacity]])-1))</f>
        <v>3.6</v>
      </c>
      <c r="T4181" t="s">
        <v>20</v>
      </c>
      <c r="U4181" t="s">
        <v>21</v>
      </c>
      <c r="V4181">
        <f>IF(porsche_data[[#This Row],[Transmission]]="Automatic",1,0)</f>
        <v>0</v>
      </c>
      <c r="W4181">
        <f>IF(porsche_data[[#This Row],[Transmission]]="PDK",1,0)</f>
        <v>0</v>
      </c>
      <c r="X4181" t="s">
        <v>22</v>
      </c>
      <c r="Y4181">
        <f>IF(porsche_data[[#This Row],[Drive]]="Rear drive",0,1)</f>
        <v>0</v>
      </c>
      <c r="Z4181" t="s">
        <v>23</v>
      </c>
      <c r="AA4181" t="s">
        <v>24</v>
      </c>
      <c r="AB4181">
        <f>IF(OR(porsche_data[[#This Row],[Interior Color]]="Black",porsche_data[[#This Row],[Interior Color]]="Beige",porsche_data[[#This Row],[Interior Color]]="Brown",porsche_data[[#This Row],[Interior Color]]="Grey"),0,1)</f>
        <v>0</v>
      </c>
      <c r="AC4181" t="s">
        <v>99</v>
      </c>
      <c r="AD41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82" spans="1:30" hidden="1" x14ac:dyDescent="0.2">
      <c r="A4182" t="s">
        <v>25</v>
      </c>
      <c r="C4182" t="e">
        <f>ABS((porsche_data[[#This Row],[Price]]-#REF!)/#REF!)</f>
        <v>#REF!</v>
      </c>
      <c r="D4182" t="s">
        <v>63</v>
      </c>
      <c r="E4182" t="s">
        <v>102</v>
      </c>
      <c r="F4182">
        <f>IF(OR(ISNUMBER(SEARCH(" 4S",porsche_data[[#This Row],[Model]])), ISNUMBER(SEARCH(" S",porsche_data[[#This Row],[Model]]))),1,0)</f>
        <v>0</v>
      </c>
      <c r="G4182">
        <f>IF(ISNUMBER(SEARCH("Turbo",porsche_data[[#This Row],[Model]])),1,0)</f>
        <v>0</v>
      </c>
      <c r="H4182">
        <f>IF(ISNUMBER(SEARCH("GT",porsche_data[[#This Row],[Model]])),1,0)</f>
        <v>0</v>
      </c>
      <c r="I4182">
        <f>IF(ISNUMBER(SEARCH("RS",porsche_data[[#This Row],[Model]])),1,0)</f>
        <v>0</v>
      </c>
      <c r="J4182">
        <f>IF(ISNUMBER(SEARCH("Targa",porsche_data[[#This Row],[Body]])),1,0)</f>
        <v>0</v>
      </c>
      <c r="K4182">
        <f>IF(ISNUMBER(SEARCH("Cabriolet",porsche_data[[#This Row],[Body]])),1,0)</f>
        <v>0</v>
      </c>
      <c r="L4182" t="s">
        <v>44</v>
      </c>
      <c r="N4182" t="s">
        <v>25</v>
      </c>
      <c r="O4182" t="str">
        <f>IF(ISNUMBER(SEARCH("km",porsche_data[[#This Row],[Mileage0]])),porsche_data[[#This Row],[Mileage0]],"")</f>
        <v/>
      </c>
      <c r="P4182" t="s">
        <v>25</v>
      </c>
      <c r="R4182" t="s">
        <v>25</v>
      </c>
      <c r="T4182" t="s">
        <v>232</v>
      </c>
      <c r="U4182" t="s">
        <v>21</v>
      </c>
      <c r="V4182">
        <f>IF(porsche_data[[#This Row],[Transmission]]="Automatic",1,0)</f>
        <v>0</v>
      </c>
      <c r="W4182">
        <f>IF(porsche_data[[#This Row],[Transmission]]="PDK",1,0)</f>
        <v>0</v>
      </c>
      <c r="X4182" t="s">
        <v>22</v>
      </c>
      <c r="Y4182">
        <f>IF(porsche_data[[#This Row],[Drive]]="Rear drive",0,1)</f>
        <v>0</v>
      </c>
      <c r="Z4182" t="s">
        <v>23</v>
      </c>
      <c r="AA4182" t="s">
        <v>250</v>
      </c>
      <c r="AB4182">
        <f>IF(OR(porsche_data[[#This Row],[Interior Color]]="Black",porsche_data[[#This Row],[Interior Color]]="Beige",porsche_data[[#This Row],[Interior Color]]="Brown",porsche_data[[#This Row],[Interior Color]]="Grey"),0,1)</f>
        <v>0</v>
      </c>
      <c r="AC4182" t="s">
        <v>54</v>
      </c>
      <c r="AD41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83" spans="1:30" hidden="1" x14ac:dyDescent="0.2">
      <c r="A4183" t="s">
        <v>25</v>
      </c>
      <c r="C4183" t="e">
        <f>ABS((porsche_data[[#This Row],[Price]]-#REF!)/#REF!)</f>
        <v>#REF!</v>
      </c>
      <c r="D4183" t="s">
        <v>25</v>
      </c>
      <c r="E4183" t="s">
        <v>25</v>
      </c>
      <c r="F4183">
        <f>IF(OR(ISNUMBER(SEARCH(" 4S",porsche_data[[#This Row],[Model]])), ISNUMBER(SEARCH(" S",porsche_data[[#This Row],[Model]]))),1,0)</f>
        <v>0</v>
      </c>
      <c r="G4183">
        <f>IF(ISNUMBER(SEARCH("Turbo",porsche_data[[#This Row],[Model]])),1,0)</f>
        <v>0</v>
      </c>
      <c r="H4183">
        <f>IF(ISNUMBER(SEARCH("GT",porsche_data[[#This Row],[Model]])),1,0)</f>
        <v>0</v>
      </c>
      <c r="I4183">
        <f>IF(ISNUMBER(SEARCH("RS",porsche_data[[#This Row],[Model]])),1,0)</f>
        <v>0</v>
      </c>
      <c r="J4183">
        <f>IF(ISNUMBER(SEARCH("Targa",porsche_data[[#This Row],[Body]])),1,0)</f>
        <v>0</v>
      </c>
      <c r="K4183">
        <f>IF(ISNUMBER(SEARCH("Cabriolet",porsche_data[[#This Row],[Body]])),1,0)</f>
        <v>0</v>
      </c>
      <c r="L4183" t="s">
        <v>25</v>
      </c>
      <c r="N4183" t="s">
        <v>25</v>
      </c>
      <c r="O4183" t="str">
        <f>IF(ISNUMBER(SEARCH("km",porsche_data[[#This Row],[Mileage0]])),porsche_data[[#This Row],[Mileage0]],"")</f>
        <v/>
      </c>
      <c r="P4183" t="s">
        <v>25</v>
      </c>
      <c r="R4183" t="s">
        <v>25</v>
      </c>
      <c r="T4183" t="s">
        <v>25</v>
      </c>
      <c r="U4183" t="s">
        <v>25</v>
      </c>
      <c r="V4183">
        <f>IF(porsche_data[[#This Row],[Transmission]]="Automatic",1,0)</f>
        <v>0</v>
      </c>
      <c r="W4183">
        <f>IF(porsche_data[[#This Row],[Transmission]]="PDK",1,0)</f>
        <v>0</v>
      </c>
      <c r="X4183" t="s">
        <v>25</v>
      </c>
      <c r="Y4183">
        <f>IF(porsche_data[[#This Row],[Drive]]="Rear drive",0,1)</f>
        <v>1</v>
      </c>
      <c r="Z4183" t="s">
        <v>25</v>
      </c>
      <c r="AA4183" t="s">
        <v>25</v>
      </c>
      <c r="AB4183">
        <f>IF(OR(porsche_data[[#This Row],[Interior Color]]="Black",porsche_data[[#This Row],[Interior Color]]="Beige",porsche_data[[#This Row],[Interior Color]]="Brown",porsche_data[[#This Row],[Interior Color]]="Grey"),0,1)</f>
        <v>1</v>
      </c>
      <c r="AC4183" t="s">
        <v>25</v>
      </c>
      <c r="AD41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84" spans="1:30" x14ac:dyDescent="0.2">
      <c r="A4184" t="s">
        <v>1001</v>
      </c>
      <c r="B4184">
        <v>51900</v>
      </c>
      <c r="C4184">
        <f>ABS((porsche_data[[#This Row],[Price]]-AVERAGE(B4116:B8571))/_xlfn.STDEV.P(B4116:B8571))</f>
        <v>0.86439276377365126</v>
      </c>
      <c r="D4184" t="s">
        <v>772</v>
      </c>
      <c r="E4184" t="s">
        <v>478</v>
      </c>
      <c r="F4184">
        <f>IF(OR(ISNUMBER(SEARCH(" 4S",porsche_data[[#This Row],[Model]])), ISNUMBER(SEARCH(" S",porsche_data[[#This Row],[Model]]))),1,0)</f>
        <v>1</v>
      </c>
      <c r="G4184">
        <f>IF(ISNUMBER(SEARCH("Turbo",porsche_data[[#This Row],[Model]])),1,0)</f>
        <v>0</v>
      </c>
      <c r="H4184">
        <f>IF(ISNUMBER(SEARCH("GT",porsche_data[[#This Row],[Model]])),1,0)</f>
        <v>0</v>
      </c>
      <c r="I4184">
        <f>IF(ISNUMBER(SEARCH("RS",porsche_data[[#This Row],[Model]])),1,0)</f>
        <v>0</v>
      </c>
      <c r="J4184">
        <f>IF(ISNUMBER(SEARCH("Targa",porsche_data[[#This Row],[Body]])),1,0)</f>
        <v>0</v>
      </c>
      <c r="K4184">
        <f>IF(ISNUMBER(SEARCH("Cabriolet",porsche_data[[#This Row],[Body]])),1,0)</f>
        <v>0</v>
      </c>
      <c r="L4184" t="s">
        <v>44</v>
      </c>
      <c r="M4184">
        <v>996</v>
      </c>
      <c r="N4184" t="s">
        <v>887</v>
      </c>
      <c r="O4184" s="3">
        <f>1*(LEFT(porsche_data[[#This Row],[Mileage0]],FIND(" ",porsche_data[[#This Row],[Mileage0]])-1))</f>
        <v>78000</v>
      </c>
      <c r="P4184" t="s">
        <v>289</v>
      </c>
      <c r="Q4184">
        <v>320</v>
      </c>
      <c r="R4184" t="s">
        <v>19</v>
      </c>
      <c r="S4184">
        <f>1*(LEFT(porsche_data[[#This Row],[Cylinder Capacity]],FIND(" ",porsche_data[[#This Row],[Cylinder Capacity]])-1))</f>
        <v>3.6</v>
      </c>
      <c r="T4184" t="s">
        <v>20</v>
      </c>
      <c r="U4184" t="s">
        <v>21</v>
      </c>
      <c r="V4184">
        <f>IF(porsche_data[[#This Row],[Transmission]]="Automatic",1,0)</f>
        <v>0</v>
      </c>
      <c r="W4184">
        <f>IF(porsche_data[[#This Row],[Transmission]]="PDK",1,0)</f>
        <v>0</v>
      </c>
      <c r="X4184" t="s">
        <v>46</v>
      </c>
      <c r="Y4184">
        <f>IF(porsche_data[[#This Row],[Drive]]="Rear drive",0,1)</f>
        <v>1</v>
      </c>
      <c r="Z4184" t="s">
        <v>23</v>
      </c>
      <c r="AA4184" t="s">
        <v>24</v>
      </c>
      <c r="AB4184">
        <f>IF(OR(porsche_data[[#This Row],[Interior Color]]="Black",porsche_data[[#This Row],[Interior Color]]="Beige",porsche_data[[#This Row],[Interior Color]]="Brown",porsche_data[[#This Row],[Interior Color]]="Grey"),0,1)</f>
        <v>0</v>
      </c>
      <c r="AC4184" t="s">
        <v>99</v>
      </c>
      <c r="AD41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85" spans="1:30" hidden="1" x14ac:dyDescent="0.2">
      <c r="A4185" t="s">
        <v>5101</v>
      </c>
      <c r="C4185" t="e">
        <f>ABS((porsche_data[[#This Row],[Price]]-#REF!)/#REF!)</f>
        <v>#REF!</v>
      </c>
      <c r="D4185" t="s">
        <v>152</v>
      </c>
      <c r="E4185" t="s">
        <v>102</v>
      </c>
      <c r="F4185">
        <f>IF(OR(ISNUMBER(SEARCH(" 4S",porsche_data[[#This Row],[Model]])), ISNUMBER(SEARCH(" S",porsche_data[[#This Row],[Model]]))),1,0)</f>
        <v>0</v>
      </c>
      <c r="G4185">
        <f>IF(ISNUMBER(SEARCH("Turbo",porsche_data[[#This Row],[Model]])),1,0)</f>
        <v>0</v>
      </c>
      <c r="H4185">
        <f>IF(ISNUMBER(SEARCH("GT",porsche_data[[#This Row],[Model]])),1,0)</f>
        <v>0</v>
      </c>
      <c r="I4185">
        <f>IF(ISNUMBER(SEARCH("RS",porsche_data[[#This Row],[Model]])),1,0)</f>
        <v>0</v>
      </c>
      <c r="J4185">
        <f>IF(ISNUMBER(SEARCH("Targa",porsche_data[[#This Row],[Body]])),1,0)</f>
        <v>0</v>
      </c>
      <c r="K4185">
        <f>IF(ISNUMBER(SEARCH("Cabriolet",porsche_data[[#This Row],[Body]])),1,0)</f>
        <v>0</v>
      </c>
      <c r="L4185" t="s">
        <v>44</v>
      </c>
      <c r="N4185" t="s">
        <v>25</v>
      </c>
      <c r="O4185" t="str">
        <f>IF(ISNUMBER(SEARCH("km",porsche_data[[#This Row],[Mileage0]])),porsche_data[[#This Row],[Mileage0]],"")</f>
        <v/>
      </c>
      <c r="P4185" t="s">
        <v>25</v>
      </c>
      <c r="R4185" t="s">
        <v>670</v>
      </c>
      <c r="T4185" t="s">
        <v>20</v>
      </c>
      <c r="U4185" t="s">
        <v>21</v>
      </c>
      <c r="V4185">
        <f>IF(porsche_data[[#This Row],[Transmission]]="Automatic",1,0)</f>
        <v>0</v>
      </c>
      <c r="W4185">
        <f>IF(porsche_data[[#This Row],[Transmission]]="PDK",1,0)</f>
        <v>0</v>
      </c>
      <c r="X4185" t="s">
        <v>22</v>
      </c>
      <c r="Y4185">
        <f>IF(porsche_data[[#This Row],[Drive]]="Rear drive",0,1)</f>
        <v>0</v>
      </c>
      <c r="Z4185" t="s">
        <v>23</v>
      </c>
      <c r="AA4185" t="s">
        <v>250</v>
      </c>
      <c r="AB4185">
        <f>IF(OR(porsche_data[[#This Row],[Interior Color]]="Black",porsche_data[[#This Row],[Interior Color]]="Beige",porsche_data[[#This Row],[Interior Color]]="Brown",porsche_data[[#This Row],[Interior Color]]="Grey"),0,1)</f>
        <v>0</v>
      </c>
      <c r="AC4185" t="s">
        <v>589</v>
      </c>
      <c r="AD41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86" spans="1:30" x14ac:dyDescent="0.2">
      <c r="A4186" t="s">
        <v>1001</v>
      </c>
      <c r="B4186">
        <v>51900</v>
      </c>
      <c r="C4186">
        <f>ABS((porsche_data[[#This Row],[Price]]-AVERAGE(B4118:B8573))/_xlfn.STDEV.P(B4118:B8573))</f>
        <v>0.86439276377365126</v>
      </c>
      <c r="D4186" t="s">
        <v>482</v>
      </c>
      <c r="E4186" t="s">
        <v>483</v>
      </c>
      <c r="F4186">
        <f>IF(OR(ISNUMBER(SEARCH(" 4S",porsche_data[[#This Row],[Model]])), ISNUMBER(SEARCH(" S",porsche_data[[#This Row],[Model]]))),1,0)</f>
        <v>0</v>
      </c>
      <c r="G4186">
        <f>IF(ISNUMBER(SEARCH("Turbo",porsche_data[[#This Row],[Model]])),1,0)</f>
        <v>0</v>
      </c>
      <c r="H4186">
        <f>IF(ISNUMBER(SEARCH("GT",porsche_data[[#This Row],[Model]])),1,0)</f>
        <v>0</v>
      </c>
      <c r="I4186">
        <f>IF(ISNUMBER(SEARCH("RS",porsche_data[[#This Row],[Model]])),1,0)</f>
        <v>0</v>
      </c>
      <c r="J4186">
        <f>IF(ISNUMBER(SEARCH("Targa",porsche_data[[#This Row],[Body]])),1,0)</f>
        <v>0</v>
      </c>
      <c r="K4186">
        <f>IF(ISNUMBER(SEARCH("Cabriolet",porsche_data[[#This Row],[Body]])),1,0)</f>
        <v>0</v>
      </c>
      <c r="L4186" t="s">
        <v>44</v>
      </c>
      <c r="M4186">
        <v>996</v>
      </c>
      <c r="N4186" t="s">
        <v>1010</v>
      </c>
      <c r="O4186" s="3">
        <f>1*(LEFT(porsche_data[[#This Row],[Mileage0]],FIND(" ",porsche_data[[#This Row],[Mileage0]])-1))</f>
        <v>110000</v>
      </c>
      <c r="P4186" t="s">
        <v>289</v>
      </c>
      <c r="Q4186">
        <v>320</v>
      </c>
      <c r="R4186" t="s">
        <v>19</v>
      </c>
      <c r="S4186">
        <f>1*(LEFT(porsche_data[[#This Row],[Cylinder Capacity]],FIND(" ",porsche_data[[#This Row],[Cylinder Capacity]])-1))</f>
        <v>3.6</v>
      </c>
      <c r="T4186" t="s">
        <v>20</v>
      </c>
      <c r="U4186" t="s">
        <v>21</v>
      </c>
      <c r="V4186">
        <f>IF(porsche_data[[#This Row],[Transmission]]="Automatic",1,0)</f>
        <v>0</v>
      </c>
      <c r="W4186">
        <f>IF(porsche_data[[#This Row],[Transmission]]="PDK",1,0)</f>
        <v>0</v>
      </c>
      <c r="X4186" t="s">
        <v>46</v>
      </c>
      <c r="Y4186">
        <f>IF(porsche_data[[#This Row],[Drive]]="Rear drive",0,1)</f>
        <v>1</v>
      </c>
      <c r="Z4186" t="s">
        <v>23</v>
      </c>
      <c r="AA4186" t="s">
        <v>24</v>
      </c>
      <c r="AB4186">
        <f>IF(OR(porsche_data[[#This Row],[Interior Color]]="Black",porsche_data[[#This Row],[Interior Color]]="Beige",porsche_data[[#This Row],[Interior Color]]="Brown",porsche_data[[#This Row],[Interior Color]]="Grey"),0,1)</f>
        <v>0</v>
      </c>
      <c r="AC4186" t="s">
        <v>99</v>
      </c>
      <c r="AD41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87" spans="1:30" hidden="1" x14ac:dyDescent="0.2">
      <c r="A4187" t="s">
        <v>2323</v>
      </c>
      <c r="C4187" t="e">
        <f>ABS((porsche_data[[#This Row],[Price]]-#REF!)/#REF!)</f>
        <v>#REF!</v>
      </c>
      <c r="D4187" t="s">
        <v>930</v>
      </c>
      <c r="E4187" t="s">
        <v>655</v>
      </c>
      <c r="F4187">
        <f>IF(OR(ISNUMBER(SEARCH(" 4S",porsche_data[[#This Row],[Model]])), ISNUMBER(SEARCH(" S",porsche_data[[#This Row],[Model]]))),1,0)</f>
        <v>1</v>
      </c>
      <c r="G4187">
        <f>IF(ISNUMBER(SEARCH("Turbo",porsche_data[[#This Row],[Model]])),1,0)</f>
        <v>0</v>
      </c>
      <c r="H4187">
        <f>IF(ISNUMBER(SEARCH("GT",porsche_data[[#This Row],[Model]])),1,0)</f>
        <v>0</v>
      </c>
      <c r="I4187">
        <f>IF(ISNUMBER(SEARCH("RS",porsche_data[[#This Row],[Model]])),1,0)</f>
        <v>0</v>
      </c>
      <c r="J4187">
        <f>IF(ISNUMBER(SEARCH("Targa",porsche_data[[#This Row],[Body]])),1,0)</f>
        <v>0</v>
      </c>
      <c r="K4187">
        <f>IF(ISNUMBER(SEARCH("Cabriolet",porsche_data[[#This Row],[Body]])),1,0)</f>
        <v>0</v>
      </c>
      <c r="L4187" t="s">
        <v>44</v>
      </c>
      <c r="N4187" t="s">
        <v>5102</v>
      </c>
      <c r="O4187" t="str">
        <f>IF(ISNUMBER(SEARCH("km",porsche_data[[#This Row],[Mileage0]])),porsche_data[[#This Row],[Mileage0]],"")</f>
        <v>87187 km</v>
      </c>
      <c r="P4187" t="s">
        <v>1017</v>
      </c>
      <c r="R4187" t="s">
        <v>569</v>
      </c>
      <c r="T4187" t="s">
        <v>20</v>
      </c>
      <c r="U4187" t="s">
        <v>21</v>
      </c>
      <c r="V4187">
        <f>IF(porsche_data[[#This Row],[Transmission]]="Automatic",1,0)</f>
        <v>0</v>
      </c>
      <c r="W4187">
        <f>IF(porsche_data[[#This Row],[Transmission]]="PDK",1,0)</f>
        <v>0</v>
      </c>
      <c r="X4187" t="s">
        <v>22</v>
      </c>
      <c r="Y4187">
        <f>IF(porsche_data[[#This Row],[Drive]]="Rear drive",0,1)</f>
        <v>0</v>
      </c>
      <c r="Z4187" t="s">
        <v>23</v>
      </c>
      <c r="AA4187" t="s">
        <v>61</v>
      </c>
      <c r="AB4187">
        <f>IF(OR(porsche_data[[#This Row],[Interior Color]]="Black",porsche_data[[#This Row],[Interior Color]]="Beige",porsche_data[[#This Row],[Interior Color]]="Brown",porsche_data[[#This Row],[Interior Color]]="Grey"),0,1)</f>
        <v>1</v>
      </c>
      <c r="AC4187" t="s">
        <v>61</v>
      </c>
      <c r="AD41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88" spans="1:30" hidden="1" x14ac:dyDescent="0.2">
      <c r="A4188" t="s">
        <v>5103</v>
      </c>
      <c r="C4188" t="e">
        <f>ABS((porsche_data[[#This Row],[Price]]-#REF!)/#REF!)</f>
        <v>#REF!</v>
      </c>
      <c r="D4188" t="s">
        <v>391</v>
      </c>
      <c r="E4188" t="s">
        <v>976</v>
      </c>
      <c r="F4188">
        <f>IF(OR(ISNUMBER(SEARCH(" 4S",porsche_data[[#This Row],[Model]])), ISNUMBER(SEARCH(" S",porsche_data[[#This Row],[Model]]))),1,0)</f>
        <v>1</v>
      </c>
      <c r="G4188">
        <f>IF(ISNUMBER(SEARCH("Turbo",porsche_data[[#This Row],[Model]])),1,0)</f>
        <v>0</v>
      </c>
      <c r="H4188">
        <f>IF(ISNUMBER(SEARCH("GT",porsche_data[[#This Row],[Model]])),1,0)</f>
        <v>0</v>
      </c>
      <c r="I4188">
        <f>IF(ISNUMBER(SEARCH("RS",porsche_data[[#This Row],[Model]])),1,0)</f>
        <v>0</v>
      </c>
      <c r="J4188">
        <f>IF(ISNUMBER(SEARCH("Targa",porsche_data[[#This Row],[Body]])),1,0)</f>
        <v>0</v>
      </c>
      <c r="K4188">
        <f>IF(ISNUMBER(SEARCH("Cabriolet",porsche_data[[#This Row],[Body]])),1,0)</f>
        <v>0</v>
      </c>
      <c r="L4188" t="s">
        <v>108</v>
      </c>
      <c r="N4188" t="s">
        <v>5104</v>
      </c>
      <c r="O4188" t="str">
        <f>IF(ISNUMBER(SEARCH("km",porsche_data[[#This Row],[Mileage0]])),porsche_data[[#This Row],[Mileage0]],"")</f>
        <v>40624 km</v>
      </c>
      <c r="P4188" t="s">
        <v>412</v>
      </c>
      <c r="R4188" t="s">
        <v>395</v>
      </c>
      <c r="T4188" t="s">
        <v>20</v>
      </c>
      <c r="U4188" t="s">
        <v>21</v>
      </c>
      <c r="V4188">
        <f>IF(porsche_data[[#This Row],[Transmission]]="Automatic",1,0)</f>
        <v>0</v>
      </c>
      <c r="W4188">
        <f>IF(porsche_data[[#This Row],[Transmission]]="PDK",1,0)</f>
        <v>0</v>
      </c>
      <c r="X4188" t="s">
        <v>22</v>
      </c>
      <c r="Y4188">
        <f>IF(porsche_data[[#This Row],[Drive]]="Rear drive",0,1)</f>
        <v>0</v>
      </c>
      <c r="Z4188" t="s">
        <v>23</v>
      </c>
      <c r="AA4188" t="s">
        <v>116</v>
      </c>
      <c r="AB4188">
        <f>IF(OR(porsche_data[[#This Row],[Interior Color]]="Black",porsche_data[[#This Row],[Interior Color]]="Beige",porsche_data[[#This Row],[Interior Color]]="Brown",porsche_data[[#This Row],[Interior Color]]="Grey"),0,1)</f>
        <v>1</v>
      </c>
      <c r="AC4188" t="s">
        <v>61</v>
      </c>
      <c r="AD41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89" spans="1:30" hidden="1" x14ac:dyDescent="0.2">
      <c r="A4189" t="s">
        <v>25</v>
      </c>
      <c r="C4189" t="e">
        <f>ABS((porsche_data[[#This Row],[Price]]-#REF!)/#REF!)</f>
        <v>#REF!</v>
      </c>
      <c r="D4189" t="s">
        <v>25</v>
      </c>
      <c r="E4189" t="s">
        <v>25</v>
      </c>
      <c r="F4189">
        <f>IF(OR(ISNUMBER(SEARCH(" 4S",porsche_data[[#This Row],[Model]])), ISNUMBER(SEARCH(" S",porsche_data[[#This Row],[Model]]))),1,0)</f>
        <v>0</v>
      </c>
      <c r="G4189">
        <f>IF(ISNUMBER(SEARCH("Turbo",porsche_data[[#This Row],[Model]])),1,0)</f>
        <v>0</v>
      </c>
      <c r="H4189">
        <f>IF(ISNUMBER(SEARCH("GT",porsche_data[[#This Row],[Model]])),1,0)</f>
        <v>0</v>
      </c>
      <c r="I4189">
        <f>IF(ISNUMBER(SEARCH("RS",porsche_data[[#This Row],[Model]])),1,0)</f>
        <v>0</v>
      </c>
      <c r="J4189">
        <f>IF(ISNUMBER(SEARCH("Targa",porsche_data[[#This Row],[Body]])),1,0)</f>
        <v>0</v>
      </c>
      <c r="K4189">
        <f>IF(ISNUMBER(SEARCH("Cabriolet",porsche_data[[#This Row],[Body]])),1,0)</f>
        <v>0</v>
      </c>
      <c r="L4189" t="s">
        <v>25</v>
      </c>
      <c r="N4189" t="s">
        <v>25</v>
      </c>
      <c r="O4189" t="str">
        <f>IF(ISNUMBER(SEARCH("km",porsche_data[[#This Row],[Mileage0]])),porsche_data[[#This Row],[Mileage0]],"")</f>
        <v/>
      </c>
      <c r="P4189" t="s">
        <v>25</v>
      </c>
      <c r="R4189" t="s">
        <v>25</v>
      </c>
      <c r="T4189" t="s">
        <v>25</v>
      </c>
      <c r="U4189" t="s">
        <v>25</v>
      </c>
      <c r="V4189">
        <f>IF(porsche_data[[#This Row],[Transmission]]="Automatic",1,0)</f>
        <v>0</v>
      </c>
      <c r="W4189">
        <f>IF(porsche_data[[#This Row],[Transmission]]="PDK",1,0)</f>
        <v>0</v>
      </c>
      <c r="X4189" t="s">
        <v>25</v>
      </c>
      <c r="Y4189">
        <f>IF(porsche_data[[#This Row],[Drive]]="Rear drive",0,1)</f>
        <v>1</v>
      </c>
      <c r="Z4189" t="s">
        <v>25</v>
      </c>
      <c r="AA4189" t="s">
        <v>25</v>
      </c>
      <c r="AB4189">
        <f>IF(OR(porsche_data[[#This Row],[Interior Color]]="Black",porsche_data[[#This Row],[Interior Color]]="Beige",porsche_data[[#This Row],[Interior Color]]="Brown",porsche_data[[#This Row],[Interior Color]]="Grey"),0,1)</f>
        <v>1</v>
      </c>
      <c r="AC4189" t="s">
        <v>25</v>
      </c>
      <c r="AD41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90" spans="1:30" x14ac:dyDescent="0.2">
      <c r="A4190" t="s">
        <v>1001</v>
      </c>
      <c r="B4190">
        <v>51900</v>
      </c>
      <c r="C4190">
        <f>ABS((porsche_data[[#This Row],[Price]]-AVERAGE(B4122:B8577))/_xlfn.STDEV.P(B4122:B8577))</f>
        <v>0.91557819323053768</v>
      </c>
      <c r="D4190" t="s">
        <v>143</v>
      </c>
      <c r="E4190" t="s">
        <v>407</v>
      </c>
      <c r="F4190">
        <f>IF(OR(ISNUMBER(SEARCH(" 4S",porsche_data[[#This Row],[Model]])), ISNUMBER(SEARCH(" S",porsche_data[[#This Row],[Model]]))),1,0)</f>
        <v>1</v>
      </c>
      <c r="G4190">
        <f>IF(ISNUMBER(SEARCH("Turbo",porsche_data[[#This Row],[Model]])),1,0)</f>
        <v>0</v>
      </c>
      <c r="H4190">
        <f>IF(ISNUMBER(SEARCH("GT",porsche_data[[#This Row],[Model]])),1,0)</f>
        <v>0</v>
      </c>
      <c r="I4190">
        <f>IF(ISNUMBER(SEARCH("RS",porsche_data[[#This Row],[Model]])),1,0)</f>
        <v>0</v>
      </c>
      <c r="J4190">
        <f>IF(ISNUMBER(SEARCH("Targa",porsche_data[[#This Row],[Body]])),1,0)</f>
        <v>0</v>
      </c>
      <c r="K4190">
        <f>IF(ISNUMBER(SEARCH("Cabriolet",porsche_data[[#This Row],[Body]])),1,0)</f>
        <v>1</v>
      </c>
      <c r="L4190" t="s">
        <v>16</v>
      </c>
      <c r="M4190">
        <v>997</v>
      </c>
      <c r="N4190" t="s">
        <v>434</v>
      </c>
      <c r="O4190" s="3">
        <f>1*(LEFT(porsche_data[[#This Row],[Mileage0]],FIND(" ",porsche_data[[#This Row],[Mileage0]])-1))</f>
        <v>109000</v>
      </c>
      <c r="P4190" t="s">
        <v>297</v>
      </c>
      <c r="Q4190">
        <v>355</v>
      </c>
      <c r="R4190" t="s">
        <v>88</v>
      </c>
      <c r="S4190">
        <f>1*(LEFT(porsche_data[[#This Row],[Cylinder Capacity]],FIND(" ",porsche_data[[#This Row],[Cylinder Capacity]])-1))</f>
        <v>3.8</v>
      </c>
      <c r="T4190" t="s">
        <v>20</v>
      </c>
      <c r="U4190" t="s">
        <v>53</v>
      </c>
      <c r="V4190">
        <f>IF(porsche_data[[#This Row],[Transmission]]="Automatic",1,0)</f>
        <v>1</v>
      </c>
      <c r="W4190">
        <f>IF(porsche_data[[#This Row],[Transmission]]="PDK",1,0)</f>
        <v>0</v>
      </c>
      <c r="X4190" t="s">
        <v>22</v>
      </c>
      <c r="Y4190">
        <f>IF(porsche_data[[#This Row],[Drive]]="Rear drive",0,1)</f>
        <v>0</v>
      </c>
      <c r="Z4190" t="s">
        <v>23</v>
      </c>
      <c r="AA4190" t="s">
        <v>250</v>
      </c>
      <c r="AB4190">
        <f>IF(OR(porsche_data[[#This Row],[Interior Color]]="Black",porsche_data[[#This Row],[Interior Color]]="Beige",porsche_data[[#This Row],[Interior Color]]="Brown",porsche_data[[#This Row],[Interior Color]]="Grey"),0,1)</f>
        <v>0</v>
      </c>
      <c r="AC4190" t="s">
        <v>32</v>
      </c>
      <c r="AD41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91" spans="1:30" hidden="1" x14ac:dyDescent="0.2">
      <c r="A4191" t="s">
        <v>5105</v>
      </c>
      <c r="C4191" t="e">
        <f>ABS((porsche_data[[#This Row],[Price]]-#REF!)/#REF!)</f>
        <v>#REF!</v>
      </c>
      <c r="D4191" t="s">
        <v>425</v>
      </c>
      <c r="E4191" t="s">
        <v>655</v>
      </c>
      <c r="F4191">
        <f>IF(OR(ISNUMBER(SEARCH(" 4S",porsche_data[[#This Row],[Model]])), ISNUMBER(SEARCH(" S",porsche_data[[#This Row],[Model]]))),1,0)</f>
        <v>1</v>
      </c>
      <c r="G4191">
        <f>IF(ISNUMBER(SEARCH("Turbo",porsche_data[[#This Row],[Model]])),1,0)</f>
        <v>0</v>
      </c>
      <c r="H4191">
        <f>IF(ISNUMBER(SEARCH("GT",porsche_data[[#This Row],[Model]])),1,0)</f>
        <v>0</v>
      </c>
      <c r="I4191">
        <f>IF(ISNUMBER(SEARCH("RS",porsche_data[[#This Row],[Model]])),1,0)</f>
        <v>0</v>
      </c>
      <c r="J4191">
        <f>IF(ISNUMBER(SEARCH("Targa",porsche_data[[#This Row],[Body]])),1,0)</f>
        <v>0</v>
      </c>
      <c r="K4191">
        <f>IF(ISNUMBER(SEARCH("Cabriolet",porsche_data[[#This Row],[Body]])),1,0)</f>
        <v>0</v>
      </c>
      <c r="L4191" t="s">
        <v>44</v>
      </c>
      <c r="N4191" t="s">
        <v>5106</v>
      </c>
      <c r="O4191" t="str">
        <f>IF(ISNUMBER(SEARCH("km",porsche_data[[#This Row],[Mileage0]])),porsche_data[[#This Row],[Mileage0]],"")</f>
        <v>73970 km</v>
      </c>
      <c r="P4191" t="s">
        <v>494</v>
      </c>
      <c r="R4191" t="s">
        <v>429</v>
      </c>
      <c r="T4191" t="s">
        <v>20</v>
      </c>
      <c r="U4191" t="s">
        <v>21</v>
      </c>
      <c r="V4191">
        <f>IF(porsche_data[[#This Row],[Transmission]]="Automatic",1,0)</f>
        <v>0</v>
      </c>
      <c r="W4191">
        <f>IF(porsche_data[[#This Row],[Transmission]]="PDK",1,0)</f>
        <v>0</v>
      </c>
      <c r="X4191" t="s">
        <v>22</v>
      </c>
      <c r="Y4191">
        <f>IF(porsche_data[[#This Row],[Drive]]="Rear drive",0,1)</f>
        <v>0</v>
      </c>
      <c r="Z4191" t="s">
        <v>23</v>
      </c>
      <c r="AA4191" t="s">
        <v>24</v>
      </c>
      <c r="AB4191">
        <f>IF(OR(porsche_data[[#This Row],[Interior Color]]="Black",porsche_data[[#This Row],[Interior Color]]="Beige",porsche_data[[#This Row],[Interior Color]]="Brown",porsche_data[[#This Row],[Interior Color]]="Grey"),0,1)</f>
        <v>0</v>
      </c>
      <c r="AC4191" t="s">
        <v>40</v>
      </c>
      <c r="AD41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92" spans="1:30" hidden="1" x14ac:dyDescent="0.2">
      <c r="A4192" t="s">
        <v>25</v>
      </c>
      <c r="C4192" t="e">
        <f>ABS((porsche_data[[#This Row],[Price]]-#REF!)/#REF!)</f>
        <v>#REF!</v>
      </c>
      <c r="D4192" t="s">
        <v>349</v>
      </c>
      <c r="E4192" t="s">
        <v>733</v>
      </c>
      <c r="F4192">
        <f>IF(OR(ISNUMBER(SEARCH(" 4S",porsche_data[[#This Row],[Model]])), ISNUMBER(SEARCH(" S",porsche_data[[#This Row],[Model]]))),1,0)</f>
        <v>1</v>
      </c>
      <c r="G4192">
        <f>IF(ISNUMBER(SEARCH("Turbo",porsche_data[[#This Row],[Model]])),1,0)</f>
        <v>0</v>
      </c>
      <c r="H4192">
        <f>IF(ISNUMBER(SEARCH("GT",porsche_data[[#This Row],[Model]])),1,0)</f>
        <v>0</v>
      </c>
      <c r="I4192">
        <f>IF(ISNUMBER(SEARCH("RS",porsche_data[[#This Row],[Model]])),1,0)</f>
        <v>0</v>
      </c>
      <c r="J4192">
        <f>IF(ISNUMBER(SEARCH("Targa",porsche_data[[#This Row],[Body]])),1,0)</f>
        <v>0</v>
      </c>
      <c r="K4192">
        <f>IF(ISNUMBER(SEARCH("Cabriolet",porsche_data[[#This Row],[Body]])),1,0)</f>
        <v>1</v>
      </c>
      <c r="L4192" t="s">
        <v>16</v>
      </c>
      <c r="N4192" t="s">
        <v>805</v>
      </c>
      <c r="O4192" t="str">
        <f>IF(ISNUMBER(SEARCH("km",porsche_data[[#This Row],[Mileage0]])),porsche_data[[#This Row],[Mileage0]],"")</f>
        <v>500 km</v>
      </c>
      <c r="P4192" t="s">
        <v>59</v>
      </c>
      <c r="R4192" t="s">
        <v>60</v>
      </c>
      <c r="T4192" t="s">
        <v>20</v>
      </c>
      <c r="U4192" t="s">
        <v>21</v>
      </c>
      <c r="V4192">
        <f>IF(porsche_data[[#This Row],[Transmission]]="Automatic",1,0)</f>
        <v>0</v>
      </c>
      <c r="W4192">
        <f>IF(porsche_data[[#This Row],[Transmission]]="PDK",1,0)</f>
        <v>0</v>
      </c>
      <c r="X4192" t="s">
        <v>22</v>
      </c>
      <c r="Y4192">
        <f>IF(porsche_data[[#This Row],[Drive]]="Rear drive",0,1)</f>
        <v>0</v>
      </c>
      <c r="Z4192" t="s">
        <v>23</v>
      </c>
      <c r="AA4192" t="s">
        <v>24</v>
      </c>
      <c r="AB4192">
        <f>IF(OR(porsche_data[[#This Row],[Interior Color]]="Black",porsche_data[[#This Row],[Interior Color]]="Beige",porsche_data[[#This Row],[Interior Color]]="Brown",porsche_data[[#This Row],[Interior Color]]="Grey"),0,1)</f>
        <v>0</v>
      </c>
      <c r="AC4192" t="s">
        <v>54</v>
      </c>
      <c r="AD41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93" spans="1:30" x14ac:dyDescent="0.2">
      <c r="A4193" t="s">
        <v>3688</v>
      </c>
      <c r="B4193">
        <v>50900</v>
      </c>
      <c r="C4193">
        <f>ABS((porsche_data[[#This Row],[Price]]-AVERAGE(B4125:B8580))/_xlfn.STDEV.P(B4125:B8580))</f>
        <v>0.80889659623523846</v>
      </c>
      <c r="D4193" t="s">
        <v>143</v>
      </c>
      <c r="E4193" t="s">
        <v>295</v>
      </c>
      <c r="F4193">
        <f>IF(OR(ISNUMBER(SEARCH(" 4S",porsche_data[[#This Row],[Model]])), ISNUMBER(SEARCH(" S",porsche_data[[#This Row],[Model]]))),1,0)</f>
        <v>1</v>
      </c>
      <c r="G4193">
        <f>IF(ISNUMBER(SEARCH("Turbo",porsche_data[[#This Row],[Model]])),1,0)</f>
        <v>0</v>
      </c>
      <c r="H4193">
        <f>IF(ISNUMBER(SEARCH("GT",porsche_data[[#This Row],[Model]])),1,0)</f>
        <v>0</v>
      </c>
      <c r="I4193">
        <f>IF(ISNUMBER(SEARCH("RS",porsche_data[[#This Row],[Model]])),1,0)</f>
        <v>0</v>
      </c>
      <c r="J4193">
        <f>IF(ISNUMBER(SEARCH("Targa",porsche_data[[#This Row],[Body]])),1,0)</f>
        <v>0</v>
      </c>
      <c r="K4193">
        <f>IF(ISNUMBER(SEARCH("Cabriolet",porsche_data[[#This Row],[Body]])),1,0)</f>
        <v>0</v>
      </c>
      <c r="L4193" t="s">
        <v>44</v>
      </c>
      <c r="M4193">
        <v>997</v>
      </c>
      <c r="N4193" t="s">
        <v>1133</v>
      </c>
      <c r="O4193" s="3">
        <f>1*(LEFT(porsche_data[[#This Row],[Mileage0]],FIND(" ",porsche_data[[#This Row],[Mileage0]])-1))</f>
        <v>119500</v>
      </c>
      <c r="P4193" t="s">
        <v>297</v>
      </c>
      <c r="Q4193">
        <v>355</v>
      </c>
      <c r="R4193" t="s">
        <v>88</v>
      </c>
      <c r="S4193">
        <f>1*(LEFT(porsche_data[[#This Row],[Cylinder Capacity]],FIND(" ",porsche_data[[#This Row],[Cylinder Capacity]])-1))</f>
        <v>3.8</v>
      </c>
      <c r="T4193" t="s">
        <v>20</v>
      </c>
      <c r="U4193" t="s">
        <v>21</v>
      </c>
      <c r="V4193">
        <f>IF(porsche_data[[#This Row],[Transmission]]="Automatic",1,0)</f>
        <v>0</v>
      </c>
      <c r="W4193">
        <f>IF(porsche_data[[#This Row],[Transmission]]="PDK",1,0)</f>
        <v>0</v>
      </c>
      <c r="X4193" t="s">
        <v>46</v>
      </c>
      <c r="Y4193">
        <f>IF(porsche_data[[#This Row],[Drive]]="Rear drive",0,1)</f>
        <v>1</v>
      </c>
      <c r="Z4193" t="s">
        <v>23</v>
      </c>
      <c r="AA4193" t="s">
        <v>54</v>
      </c>
      <c r="AB4193">
        <f>IF(OR(porsche_data[[#This Row],[Interior Color]]="Black",porsche_data[[#This Row],[Interior Color]]="Beige",porsche_data[[#This Row],[Interior Color]]="Brown",porsche_data[[#This Row],[Interior Color]]="Grey"),0,1)</f>
        <v>1</v>
      </c>
      <c r="AC4193" t="s">
        <v>32</v>
      </c>
      <c r="AD41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94" spans="1:30" hidden="1" x14ac:dyDescent="0.2">
      <c r="A4194" t="s">
        <v>25</v>
      </c>
      <c r="C4194" t="e">
        <f>ABS((porsche_data[[#This Row],[Price]]-#REF!)/#REF!)</f>
        <v>#REF!</v>
      </c>
      <c r="D4194" t="s">
        <v>229</v>
      </c>
      <c r="E4194" t="s">
        <v>230</v>
      </c>
      <c r="F4194">
        <f>IF(OR(ISNUMBER(SEARCH(" 4S",porsche_data[[#This Row],[Model]])), ISNUMBER(SEARCH(" S",porsche_data[[#This Row],[Model]]))),1,0)</f>
        <v>0</v>
      </c>
      <c r="G4194">
        <f>IF(ISNUMBER(SEARCH("Turbo",porsche_data[[#This Row],[Model]])),1,0)</f>
        <v>0</v>
      </c>
      <c r="H4194">
        <f>IF(ISNUMBER(SEARCH("GT",porsche_data[[#This Row],[Model]])),1,0)</f>
        <v>0</v>
      </c>
      <c r="I4194">
        <f>IF(ISNUMBER(SEARCH("RS",porsche_data[[#This Row],[Model]])),1,0)</f>
        <v>0</v>
      </c>
      <c r="J4194">
        <f>IF(ISNUMBER(SEARCH("Targa",porsche_data[[#This Row],[Body]])),1,0)</f>
        <v>0</v>
      </c>
      <c r="K4194">
        <f>IF(ISNUMBER(SEARCH("Cabriolet",porsche_data[[#This Row],[Body]])),1,0)</f>
        <v>1</v>
      </c>
      <c r="L4194" t="s">
        <v>16</v>
      </c>
      <c r="N4194" t="s">
        <v>805</v>
      </c>
      <c r="O4194" t="str">
        <f>IF(ISNUMBER(SEARCH("km",porsche_data[[#This Row],[Mileage0]])),porsche_data[[#This Row],[Mileage0]],"")</f>
        <v>500 km</v>
      </c>
      <c r="P4194" t="s">
        <v>18</v>
      </c>
      <c r="R4194" t="s">
        <v>19</v>
      </c>
      <c r="T4194" t="s">
        <v>20</v>
      </c>
      <c r="U4194" t="s">
        <v>53</v>
      </c>
      <c r="V4194">
        <f>IF(porsche_data[[#This Row],[Transmission]]="Automatic",1,0)</f>
        <v>1</v>
      </c>
      <c r="W4194">
        <f>IF(porsche_data[[#This Row],[Transmission]]="PDK",1,0)</f>
        <v>0</v>
      </c>
      <c r="X4194" t="s">
        <v>22</v>
      </c>
      <c r="Y4194">
        <f>IF(porsche_data[[#This Row],[Drive]]="Rear drive",0,1)</f>
        <v>0</v>
      </c>
      <c r="Z4194" t="s">
        <v>23</v>
      </c>
      <c r="AA4194" t="s">
        <v>24</v>
      </c>
      <c r="AB4194">
        <f>IF(OR(porsche_data[[#This Row],[Interior Color]]="Black",porsche_data[[#This Row],[Interior Color]]="Beige",porsche_data[[#This Row],[Interior Color]]="Brown",porsche_data[[#This Row],[Interior Color]]="Grey"),0,1)</f>
        <v>0</v>
      </c>
      <c r="AC4194" t="s">
        <v>438</v>
      </c>
      <c r="AD41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95" spans="1:30" hidden="1" x14ac:dyDescent="0.2">
      <c r="A4195" t="s">
        <v>25</v>
      </c>
      <c r="C4195" t="e">
        <f>ABS((porsche_data[[#This Row],[Price]]-#REF!)/#REF!)</f>
        <v>#REF!</v>
      </c>
      <c r="D4195" t="s">
        <v>25</v>
      </c>
      <c r="E4195" t="s">
        <v>25</v>
      </c>
      <c r="F4195">
        <f>IF(OR(ISNUMBER(SEARCH(" 4S",porsche_data[[#This Row],[Model]])), ISNUMBER(SEARCH(" S",porsche_data[[#This Row],[Model]]))),1,0)</f>
        <v>0</v>
      </c>
      <c r="G4195">
        <f>IF(ISNUMBER(SEARCH("Turbo",porsche_data[[#This Row],[Model]])),1,0)</f>
        <v>0</v>
      </c>
      <c r="H4195">
        <f>IF(ISNUMBER(SEARCH("GT",porsche_data[[#This Row],[Model]])),1,0)</f>
        <v>0</v>
      </c>
      <c r="I4195">
        <f>IF(ISNUMBER(SEARCH("RS",porsche_data[[#This Row],[Model]])),1,0)</f>
        <v>0</v>
      </c>
      <c r="J4195">
        <f>IF(ISNUMBER(SEARCH("Targa",porsche_data[[#This Row],[Body]])),1,0)</f>
        <v>0</v>
      </c>
      <c r="K4195">
        <f>IF(ISNUMBER(SEARCH("Cabriolet",porsche_data[[#This Row],[Body]])),1,0)</f>
        <v>0</v>
      </c>
      <c r="L4195" t="s">
        <v>25</v>
      </c>
      <c r="N4195" t="s">
        <v>25</v>
      </c>
      <c r="O4195" t="str">
        <f>IF(ISNUMBER(SEARCH("km",porsche_data[[#This Row],[Mileage0]])),porsche_data[[#This Row],[Mileage0]],"")</f>
        <v/>
      </c>
      <c r="P4195" t="s">
        <v>25</v>
      </c>
      <c r="R4195" t="s">
        <v>25</v>
      </c>
      <c r="T4195" t="s">
        <v>25</v>
      </c>
      <c r="U4195" t="s">
        <v>25</v>
      </c>
      <c r="V4195">
        <f>IF(porsche_data[[#This Row],[Transmission]]="Automatic",1,0)</f>
        <v>0</v>
      </c>
      <c r="W4195">
        <f>IF(porsche_data[[#This Row],[Transmission]]="PDK",1,0)</f>
        <v>0</v>
      </c>
      <c r="X4195" t="s">
        <v>25</v>
      </c>
      <c r="Y4195">
        <f>IF(porsche_data[[#This Row],[Drive]]="Rear drive",0,1)</f>
        <v>1</v>
      </c>
      <c r="Z4195" t="s">
        <v>25</v>
      </c>
      <c r="AA4195" t="s">
        <v>25</v>
      </c>
      <c r="AB4195">
        <f>IF(OR(porsche_data[[#This Row],[Interior Color]]="Black",porsche_data[[#This Row],[Interior Color]]="Beige",porsche_data[[#This Row],[Interior Color]]="Brown",porsche_data[[#This Row],[Interior Color]]="Grey"),0,1)</f>
        <v>1</v>
      </c>
      <c r="AC4195" t="s">
        <v>25</v>
      </c>
      <c r="AD41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196" spans="1:30" hidden="1" x14ac:dyDescent="0.2">
      <c r="A4196" t="s">
        <v>1651</v>
      </c>
      <c r="C4196" t="e">
        <f>ABS((porsche_data[[#This Row],[Price]]-#REF!)/#REF!)</f>
        <v>#REF!</v>
      </c>
      <c r="D4196" t="s">
        <v>492</v>
      </c>
      <c r="E4196" t="s">
        <v>35</v>
      </c>
      <c r="F4196">
        <f>IF(OR(ISNUMBER(SEARCH(" 4S",porsche_data[[#This Row],[Model]])), ISNUMBER(SEARCH(" S",porsche_data[[#This Row],[Model]]))),1,0)</f>
        <v>0</v>
      </c>
      <c r="G4196">
        <f>IF(ISNUMBER(SEARCH("Turbo",porsche_data[[#This Row],[Model]])),1,0)</f>
        <v>0</v>
      </c>
      <c r="H4196">
        <f>IF(ISNUMBER(SEARCH("GT",porsche_data[[#This Row],[Model]])),1,0)</f>
        <v>0</v>
      </c>
      <c r="I4196">
        <f>IF(ISNUMBER(SEARCH("RS",porsche_data[[#This Row],[Model]])),1,0)</f>
        <v>0</v>
      </c>
      <c r="J4196">
        <f>IF(ISNUMBER(SEARCH("Targa",porsche_data[[#This Row],[Body]])),1,0)</f>
        <v>0</v>
      </c>
      <c r="K4196">
        <f>IF(ISNUMBER(SEARCH("Cabriolet",porsche_data[[#This Row],[Body]])),1,0)</f>
        <v>0</v>
      </c>
      <c r="L4196" t="s">
        <v>44</v>
      </c>
      <c r="N4196" t="s">
        <v>1172</v>
      </c>
      <c r="O4196" t="str">
        <f>IF(ISNUMBER(SEARCH("km",porsche_data[[#This Row],[Mileage0]])),porsche_data[[#This Row],[Mileage0]],"")</f>
        <v>1000 km</v>
      </c>
      <c r="P4196" t="s">
        <v>121</v>
      </c>
      <c r="R4196" t="s">
        <v>122</v>
      </c>
      <c r="T4196" t="s">
        <v>20</v>
      </c>
      <c r="U4196" t="s">
        <v>21</v>
      </c>
      <c r="V4196">
        <f>IF(porsche_data[[#This Row],[Transmission]]="Automatic",1,0)</f>
        <v>0</v>
      </c>
      <c r="W4196">
        <f>IF(porsche_data[[#This Row],[Transmission]]="PDK",1,0)</f>
        <v>0</v>
      </c>
      <c r="X4196" t="s">
        <v>22</v>
      </c>
      <c r="Y4196">
        <f>IF(porsche_data[[#This Row],[Drive]]="Rear drive",0,1)</f>
        <v>0</v>
      </c>
      <c r="Z4196" t="s">
        <v>23</v>
      </c>
      <c r="AA4196" t="s">
        <v>24</v>
      </c>
      <c r="AB4196">
        <f>IF(OR(porsche_data[[#This Row],[Interior Color]]="Black",porsche_data[[#This Row],[Interior Color]]="Beige",porsche_data[[#This Row],[Interior Color]]="Brown",porsche_data[[#This Row],[Interior Color]]="Grey"),0,1)</f>
        <v>0</v>
      </c>
      <c r="AC4196" t="s">
        <v>589</v>
      </c>
      <c r="AD41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97" spans="1:30" x14ac:dyDescent="0.2">
      <c r="A4197" t="s">
        <v>2870</v>
      </c>
      <c r="B4197">
        <v>50000</v>
      </c>
      <c r="C4197">
        <f>ABS((porsche_data[[#This Row],[Price]]-AVERAGE(B4129:B8584))/_xlfn.STDEV.P(B4129:B8584))</f>
        <v>0.71402733098696436</v>
      </c>
      <c r="D4197" t="s">
        <v>772</v>
      </c>
      <c r="E4197" t="s">
        <v>478</v>
      </c>
      <c r="F4197">
        <f>IF(OR(ISNUMBER(SEARCH(" 4S",porsche_data[[#This Row],[Model]])), ISNUMBER(SEARCH(" S",porsche_data[[#This Row],[Model]]))),1,0)</f>
        <v>1</v>
      </c>
      <c r="G4197">
        <f>IF(ISNUMBER(SEARCH("Turbo",porsche_data[[#This Row],[Model]])),1,0)</f>
        <v>0</v>
      </c>
      <c r="H4197">
        <f>IF(ISNUMBER(SEARCH("GT",porsche_data[[#This Row],[Model]])),1,0)</f>
        <v>0</v>
      </c>
      <c r="I4197">
        <f>IF(ISNUMBER(SEARCH("RS",porsche_data[[#This Row],[Model]])),1,0)</f>
        <v>0</v>
      </c>
      <c r="J4197">
        <f>IF(ISNUMBER(SEARCH("Targa",porsche_data[[#This Row],[Body]])),1,0)</f>
        <v>0</v>
      </c>
      <c r="K4197">
        <f>IF(ISNUMBER(SEARCH("Cabriolet",porsche_data[[#This Row],[Body]])),1,0)</f>
        <v>0</v>
      </c>
      <c r="L4197" t="s">
        <v>44</v>
      </c>
      <c r="M4197">
        <v>996</v>
      </c>
      <c r="N4197" t="s">
        <v>2022</v>
      </c>
      <c r="O4197" s="3">
        <f>1*(LEFT(porsche_data[[#This Row],[Mileage0]],FIND(" ",porsche_data[[#This Row],[Mileage0]])-1))</f>
        <v>84700</v>
      </c>
      <c r="P4197" t="s">
        <v>289</v>
      </c>
      <c r="Q4197">
        <v>320</v>
      </c>
      <c r="R4197" t="s">
        <v>19</v>
      </c>
      <c r="S4197">
        <f>1*(LEFT(porsche_data[[#This Row],[Cylinder Capacity]],FIND(" ",porsche_data[[#This Row],[Cylinder Capacity]])-1))</f>
        <v>3.6</v>
      </c>
      <c r="T4197" t="s">
        <v>20</v>
      </c>
      <c r="U4197" t="s">
        <v>21</v>
      </c>
      <c r="V4197">
        <f>IF(porsche_data[[#This Row],[Transmission]]="Automatic",1,0)</f>
        <v>0</v>
      </c>
      <c r="W4197">
        <f>IF(porsche_data[[#This Row],[Transmission]]="PDK",1,0)</f>
        <v>0</v>
      </c>
      <c r="X4197" t="s">
        <v>46</v>
      </c>
      <c r="Y4197">
        <f>IF(porsche_data[[#This Row],[Drive]]="Rear drive",0,1)</f>
        <v>1</v>
      </c>
      <c r="Z4197" t="s">
        <v>23</v>
      </c>
      <c r="AA4197" t="s">
        <v>24</v>
      </c>
      <c r="AB4197">
        <f>IF(OR(porsche_data[[#This Row],[Interior Color]]="Black",porsche_data[[#This Row],[Interior Color]]="Beige",porsche_data[[#This Row],[Interior Color]]="Brown",porsche_data[[#This Row],[Interior Color]]="Grey"),0,1)</f>
        <v>0</v>
      </c>
      <c r="AC4197" t="s">
        <v>32</v>
      </c>
      <c r="AD41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98" spans="1:30" x14ac:dyDescent="0.2">
      <c r="A4198" t="s">
        <v>1573</v>
      </c>
      <c r="B4198">
        <v>49997</v>
      </c>
      <c r="C4198">
        <f>ABS((porsche_data[[#This Row],[Price]]-AVERAGE(B4130:B8585))/_xlfn.STDEV.P(B4130:B8585))</f>
        <v>0.71366474211649344</v>
      </c>
      <c r="D4198" t="s">
        <v>143</v>
      </c>
      <c r="E4198" t="s">
        <v>295</v>
      </c>
      <c r="F4198">
        <f>IF(OR(ISNUMBER(SEARCH(" 4S",porsche_data[[#This Row],[Model]])), ISNUMBER(SEARCH(" S",porsche_data[[#This Row],[Model]]))),1,0)</f>
        <v>1</v>
      </c>
      <c r="G4198">
        <f>IF(ISNUMBER(SEARCH("Turbo",porsche_data[[#This Row],[Model]])),1,0)</f>
        <v>0</v>
      </c>
      <c r="H4198">
        <f>IF(ISNUMBER(SEARCH("GT",porsche_data[[#This Row],[Model]])),1,0)</f>
        <v>0</v>
      </c>
      <c r="I4198">
        <f>IF(ISNUMBER(SEARCH("RS",porsche_data[[#This Row],[Model]])),1,0)</f>
        <v>0</v>
      </c>
      <c r="J4198">
        <f>IF(ISNUMBER(SEARCH("Targa",porsche_data[[#This Row],[Body]])),1,0)</f>
        <v>0</v>
      </c>
      <c r="K4198">
        <f>IF(ISNUMBER(SEARCH("Cabriolet",porsche_data[[#This Row],[Body]])),1,0)</f>
        <v>1</v>
      </c>
      <c r="L4198" t="s">
        <v>16</v>
      </c>
      <c r="M4198">
        <v>997</v>
      </c>
      <c r="N4198" t="s">
        <v>1574</v>
      </c>
      <c r="O4198" s="3">
        <f>1*(LEFT(porsche_data[[#This Row],[Mileage0]],FIND(" ",porsche_data[[#This Row],[Mileage0]])-1))</f>
        <v>169388</v>
      </c>
      <c r="P4198" t="s">
        <v>297</v>
      </c>
      <c r="Q4198">
        <v>355</v>
      </c>
      <c r="R4198" t="s">
        <v>88</v>
      </c>
      <c r="S4198">
        <f>1*(LEFT(porsche_data[[#This Row],[Cylinder Capacity]],FIND(" ",porsche_data[[#This Row],[Cylinder Capacity]])-1))</f>
        <v>3.8</v>
      </c>
      <c r="T4198" t="s">
        <v>20</v>
      </c>
      <c r="U4198" t="s">
        <v>53</v>
      </c>
      <c r="V4198">
        <f>IF(porsche_data[[#This Row],[Transmission]]="Automatic",1,0)</f>
        <v>1</v>
      </c>
      <c r="W4198">
        <f>IF(porsche_data[[#This Row],[Transmission]]="PDK",1,0)</f>
        <v>0</v>
      </c>
      <c r="X4198" t="s">
        <v>22</v>
      </c>
      <c r="Y4198">
        <f>IF(porsche_data[[#This Row],[Drive]]="Rear drive",0,1)</f>
        <v>0</v>
      </c>
      <c r="Z4198" t="s">
        <v>23</v>
      </c>
      <c r="AA4198" t="s">
        <v>24</v>
      </c>
      <c r="AB4198">
        <f>IF(OR(porsche_data[[#This Row],[Interior Color]]="Black",porsche_data[[#This Row],[Interior Color]]="Beige",porsche_data[[#This Row],[Interior Color]]="Brown",porsche_data[[#This Row],[Interior Color]]="Grey"),0,1)</f>
        <v>0</v>
      </c>
      <c r="AC4198" t="s">
        <v>32</v>
      </c>
      <c r="AD41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199" spans="1:30" x14ac:dyDescent="0.2">
      <c r="A4199" t="s">
        <v>481</v>
      </c>
      <c r="B4199">
        <v>49996</v>
      </c>
      <c r="C4199">
        <f>ABS((porsche_data[[#This Row],[Price]]-AVERAGE(B4131:B8586))/_xlfn.STDEV.P(B4131:B8586))</f>
        <v>0.71354387915966988</v>
      </c>
      <c r="D4199" t="s">
        <v>482</v>
      </c>
      <c r="E4199" t="s">
        <v>483</v>
      </c>
      <c r="F4199">
        <f>IF(OR(ISNUMBER(SEARCH(" 4S",porsche_data[[#This Row],[Model]])), ISNUMBER(SEARCH(" S",porsche_data[[#This Row],[Model]]))),1,0)</f>
        <v>0</v>
      </c>
      <c r="G4199">
        <f>IF(ISNUMBER(SEARCH("Turbo",porsche_data[[#This Row],[Model]])),1,0)</f>
        <v>0</v>
      </c>
      <c r="H4199">
        <f>IF(ISNUMBER(SEARCH("GT",porsche_data[[#This Row],[Model]])),1,0)</f>
        <v>0</v>
      </c>
      <c r="I4199">
        <f>IF(ISNUMBER(SEARCH("RS",porsche_data[[#This Row],[Model]])),1,0)</f>
        <v>0</v>
      </c>
      <c r="J4199">
        <f>IF(ISNUMBER(SEARCH("Targa",porsche_data[[#This Row],[Body]])),1,0)</f>
        <v>0</v>
      </c>
      <c r="K4199">
        <f>IF(ISNUMBER(SEARCH("Cabriolet",porsche_data[[#This Row],[Body]])),1,0)</f>
        <v>0</v>
      </c>
      <c r="L4199" t="s">
        <v>44</v>
      </c>
      <c r="M4199">
        <v>996</v>
      </c>
      <c r="N4199" t="s">
        <v>484</v>
      </c>
      <c r="O4199" s="3">
        <f>1*(LEFT(porsche_data[[#This Row],[Mileage0]],FIND(" ",porsche_data[[#This Row],[Mileage0]])-1))</f>
        <v>156700</v>
      </c>
      <c r="P4199" t="s">
        <v>30</v>
      </c>
      <c r="Q4199">
        <v>345</v>
      </c>
      <c r="R4199" t="s">
        <v>19</v>
      </c>
      <c r="S4199">
        <f>1*(LEFT(porsche_data[[#This Row],[Cylinder Capacity]],FIND(" ",porsche_data[[#This Row],[Cylinder Capacity]])-1))</f>
        <v>3.6</v>
      </c>
      <c r="T4199" t="s">
        <v>20</v>
      </c>
      <c r="U4199" t="s">
        <v>21</v>
      </c>
      <c r="V4199">
        <f>IF(porsche_data[[#This Row],[Transmission]]="Automatic",1,0)</f>
        <v>0</v>
      </c>
      <c r="W4199">
        <f>IF(porsche_data[[#This Row],[Transmission]]="PDK",1,0)</f>
        <v>0</v>
      </c>
      <c r="X4199" t="s">
        <v>46</v>
      </c>
      <c r="Y4199">
        <f>IF(porsche_data[[#This Row],[Drive]]="Rear drive",0,1)</f>
        <v>1</v>
      </c>
      <c r="Z4199" t="s">
        <v>23</v>
      </c>
      <c r="AA4199" t="s">
        <v>24</v>
      </c>
      <c r="AB4199">
        <f>IF(OR(porsche_data[[#This Row],[Interior Color]]="Black",porsche_data[[#This Row],[Interior Color]]="Beige",porsche_data[[#This Row],[Interior Color]]="Brown",porsche_data[[#This Row],[Interior Color]]="Grey"),0,1)</f>
        <v>0</v>
      </c>
      <c r="AC4199" t="s">
        <v>99</v>
      </c>
      <c r="AD41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00" spans="1:30" hidden="1" x14ac:dyDescent="0.2">
      <c r="A4200" t="s">
        <v>25</v>
      </c>
      <c r="C4200" t="e">
        <f>ABS((porsche_data[[#This Row],[Price]]-#REF!)/#REF!)</f>
        <v>#REF!</v>
      </c>
      <c r="D4200" t="s">
        <v>49</v>
      </c>
      <c r="E4200" t="s">
        <v>4862</v>
      </c>
      <c r="F4200">
        <f>IF(OR(ISNUMBER(SEARCH(" 4S",porsche_data[[#This Row],[Model]])), ISNUMBER(SEARCH(" S",porsche_data[[#This Row],[Model]]))),1,0)</f>
        <v>0</v>
      </c>
      <c r="G4200">
        <f>IF(ISNUMBER(SEARCH("Turbo",porsche_data[[#This Row],[Model]])),1,0)</f>
        <v>0</v>
      </c>
      <c r="H4200">
        <f>IF(ISNUMBER(SEARCH("GT",porsche_data[[#This Row],[Model]])),1,0)</f>
        <v>0</v>
      </c>
      <c r="I4200">
        <f>IF(ISNUMBER(SEARCH("RS",porsche_data[[#This Row],[Model]])),1,0)</f>
        <v>0</v>
      </c>
      <c r="J4200">
        <f>IF(ISNUMBER(SEARCH("Targa",porsche_data[[#This Row],[Body]])),1,0)</f>
        <v>0</v>
      </c>
      <c r="K4200">
        <f>IF(ISNUMBER(SEARCH("Cabriolet",porsche_data[[#This Row],[Body]])),1,0)</f>
        <v>0</v>
      </c>
      <c r="L4200" t="s">
        <v>316</v>
      </c>
      <c r="N4200" t="s">
        <v>5110</v>
      </c>
      <c r="O4200" t="str">
        <f>IF(ISNUMBER(SEARCH("km",porsche_data[[#This Row],[Mileage0]])),porsche_data[[#This Row],[Mileage0]],"")</f>
        <v>805 km</v>
      </c>
      <c r="P4200" t="s">
        <v>588</v>
      </c>
      <c r="R4200" t="s">
        <v>88</v>
      </c>
      <c r="T4200" t="s">
        <v>20</v>
      </c>
      <c r="U4200" t="s">
        <v>21</v>
      </c>
      <c r="V4200">
        <f>IF(porsche_data[[#This Row],[Transmission]]="Automatic",1,0)</f>
        <v>0</v>
      </c>
      <c r="W4200">
        <f>IF(porsche_data[[#This Row],[Transmission]]="PDK",1,0)</f>
        <v>0</v>
      </c>
      <c r="X4200" t="s">
        <v>22</v>
      </c>
      <c r="Y4200">
        <f>IF(porsche_data[[#This Row],[Drive]]="Rear drive",0,1)</f>
        <v>0</v>
      </c>
      <c r="Z4200" t="s">
        <v>23</v>
      </c>
      <c r="AA4200" t="s">
        <v>24</v>
      </c>
      <c r="AB4200">
        <f>IF(OR(porsche_data[[#This Row],[Interior Color]]="Black",porsche_data[[#This Row],[Interior Color]]="Beige",porsche_data[[#This Row],[Interior Color]]="Brown",porsche_data[[#This Row],[Interior Color]]="Grey"),0,1)</f>
        <v>0</v>
      </c>
      <c r="AC4200" t="s">
        <v>61</v>
      </c>
      <c r="AD42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01" spans="1:30" hidden="1" x14ac:dyDescent="0.2">
      <c r="A4201" t="s">
        <v>25</v>
      </c>
      <c r="C4201" t="e">
        <f>ABS((porsche_data[[#This Row],[Price]]-#REF!)/#REF!)</f>
        <v>#REF!</v>
      </c>
      <c r="D4201" t="s">
        <v>25</v>
      </c>
      <c r="E4201" t="s">
        <v>25</v>
      </c>
      <c r="F4201">
        <f>IF(OR(ISNUMBER(SEARCH(" 4S",porsche_data[[#This Row],[Model]])), ISNUMBER(SEARCH(" S",porsche_data[[#This Row],[Model]]))),1,0)</f>
        <v>0</v>
      </c>
      <c r="G4201">
        <f>IF(ISNUMBER(SEARCH("Turbo",porsche_data[[#This Row],[Model]])),1,0)</f>
        <v>0</v>
      </c>
      <c r="H4201">
        <f>IF(ISNUMBER(SEARCH("GT",porsche_data[[#This Row],[Model]])),1,0)</f>
        <v>0</v>
      </c>
      <c r="I4201">
        <f>IF(ISNUMBER(SEARCH("RS",porsche_data[[#This Row],[Model]])),1,0)</f>
        <v>0</v>
      </c>
      <c r="J4201">
        <f>IF(ISNUMBER(SEARCH("Targa",porsche_data[[#This Row],[Body]])),1,0)</f>
        <v>0</v>
      </c>
      <c r="K4201">
        <f>IF(ISNUMBER(SEARCH("Cabriolet",porsche_data[[#This Row],[Body]])),1,0)</f>
        <v>0</v>
      </c>
      <c r="L4201" t="s">
        <v>25</v>
      </c>
      <c r="N4201" t="s">
        <v>25</v>
      </c>
      <c r="O4201" t="str">
        <f>IF(ISNUMBER(SEARCH("km",porsche_data[[#This Row],[Mileage0]])),porsche_data[[#This Row],[Mileage0]],"")</f>
        <v/>
      </c>
      <c r="P4201" t="s">
        <v>25</v>
      </c>
      <c r="R4201" t="s">
        <v>25</v>
      </c>
      <c r="T4201" t="s">
        <v>25</v>
      </c>
      <c r="U4201" t="s">
        <v>25</v>
      </c>
      <c r="V4201">
        <f>IF(porsche_data[[#This Row],[Transmission]]="Automatic",1,0)</f>
        <v>0</v>
      </c>
      <c r="W4201">
        <f>IF(porsche_data[[#This Row],[Transmission]]="PDK",1,0)</f>
        <v>0</v>
      </c>
      <c r="X4201" t="s">
        <v>25</v>
      </c>
      <c r="Y4201">
        <f>IF(porsche_data[[#This Row],[Drive]]="Rear drive",0,1)</f>
        <v>1</v>
      </c>
      <c r="Z4201" t="s">
        <v>25</v>
      </c>
      <c r="AA4201" t="s">
        <v>25</v>
      </c>
      <c r="AB4201">
        <f>IF(OR(porsche_data[[#This Row],[Interior Color]]="Black",porsche_data[[#This Row],[Interior Color]]="Beige",porsche_data[[#This Row],[Interior Color]]="Brown",porsche_data[[#This Row],[Interior Color]]="Grey"),0,1)</f>
        <v>1</v>
      </c>
      <c r="AC4201" t="s">
        <v>25</v>
      </c>
      <c r="AD42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02" spans="1:30" hidden="1" x14ac:dyDescent="0.2">
      <c r="A4202" t="s">
        <v>498</v>
      </c>
      <c r="B4202">
        <v>49950</v>
      </c>
      <c r="C4202" t="e">
        <f>ABS((porsche_data[[#This Row],[Price]]-#REF!)/#REF!)</f>
        <v>#REF!</v>
      </c>
      <c r="D4202" t="s">
        <v>512</v>
      </c>
      <c r="E4202" t="s">
        <v>426</v>
      </c>
      <c r="F4202">
        <f>IF(OR(ISNUMBER(SEARCH(" 4S",porsche_data[[#This Row],[Model]])), ISNUMBER(SEARCH(" S",porsche_data[[#This Row],[Model]]))),1,0)</f>
        <v>0</v>
      </c>
      <c r="G4202">
        <f>IF(ISNUMBER(SEARCH("Turbo",porsche_data[[#This Row],[Model]])),1,0)</f>
        <v>0</v>
      </c>
      <c r="H4202">
        <f>IF(ISNUMBER(SEARCH("GT",porsche_data[[#This Row],[Model]])),1,0)</f>
        <v>0</v>
      </c>
      <c r="I4202">
        <f>IF(ISNUMBER(SEARCH("RS",porsche_data[[#This Row],[Model]])),1,0)</f>
        <v>0</v>
      </c>
      <c r="J4202">
        <f>IF(ISNUMBER(SEARCH("Targa",porsche_data[[#This Row],[Body]])),1,0)</f>
        <v>0</v>
      </c>
      <c r="K4202">
        <f>IF(ISNUMBER(SEARCH("Cabriolet",porsche_data[[#This Row],[Body]])),1,0)</f>
        <v>0</v>
      </c>
      <c r="L4202" t="s">
        <v>44</v>
      </c>
      <c r="N4202" t="s">
        <v>1030</v>
      </c>
      <c r="O4202" t="str">
        <f>IF(ISNUMBER(SEARCH("km",porsche_data[[#This Row],[Mileage0]])),porsche_data[[#This Row],[Mileage0]],"")</f>
        <v>79614 km</v>
      </c>
      <c r="P4202" t="s">
        <v>435</v>
      </c>
      <c r="R4202" t="s">
        <v>67</v>
      </c>
      <c r="T4202" t="s">
        <v>20</v>
      </c>
      <c r="U4202" t="s">
        <v>21</v>
      </c>
      <c r="V4202">
        <f>IF(porsche_data[[#This Row],[Transmission]]="Automatic",1,0)</f>
        <v>0</v>
      </c>
      <c r="W4202">
        <f>IF(porsche_data[[#This Row],[Transmission]]="PDK",1,0)</f>
        <v>0</v>
      </c>
      <c r="X4202" t="s">
        <v>22</v>
      </c>
      <c r="Y4202">
        <f>IF(porsche_data[[#This Row],[Drive]]="Rear drive",0,1)</f>
        <v>0</v>
      </c>
      <c r="Z4202" t="s">
        <v>23</v>
      </c>
      <c r="AA4202" t="s">
        <v>24</v>
      </c>
      <c r="AB4202">
        <f>IF(OR(porsche_data[[#This Row],[Interior Color]]="Black",porsche_data[[#This Row],[Interior Color]]="Beige",porsche_data[[#This Row],[Interior Color]]="Brown",porsche_data[[#This Row],[Interior Color]]="Grey"),0,1)</f>
        <v>0</v>
      </c>
      <c r="AC4202" t="s">
        <v>308</v>
      </c>
      <c r="AD42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03" spans="1:30" x14ac:dyDescent="0.2">
      <c r="A4203" t="s">
        <v>498</v>
      </c>
      <c r="B4203">
        <v>49950</v>
      </c>
      <c r="C4203">
        <f>ABS((porsche_data[[#This Row],[Price]]-AVERAGE(B4135:B8590))/_xlfn.STDEV.P(B4135:B8590))</f>
        <v>0.74632659416497593</v>
      </c>
      <c r="D4203" t="s">
        <v>229</v>
      </c>
      <c r="E4203" t="s">
        <v>230</v>
      </c>
      <c r="F4203">
        <f>IF(OR(ISNUMBER(SEARCH(" 4S",porsche_data[[#This Row],[Model]])), ISNUMBER(SEARCH(" S",porsche_data[[#This Row],[Model]]))),1,0)</f>
        <v>0</v>
      </c>
      <c r="G4203">
        <f>IF(ISNUMBER(SEARCH("Turbo",porsche_data[[#This Row],[Model]])),1,0)</f>
        <v>0</v>
      </c>
      <c r="H4203">
        <f>IF(ISNUMBER(SEARCH("GT",porsche_data[[#This Row],[Model]])),1,0)</f>
        <v>0</v>
      </c>
      <c r="I4203">
        <f>IF(ISNUMBER(SEARCH("RS",porsche_data[[#This Row],[Model]])),1,0)</f>
        <v>0</v>
      </c>
      <c r="J4203">
        <f>IF(ISNUMBER(SEARCH("Targa",porsche_data[[#This Row],[Body]])),1,0)</f>
        <v>0</v>
      </c>
      <c r="K4203">
        <f>IF(ISNUMBER(SEARCH("Cabriolet",porsche_data[[#This Row],[Body]])),1,0)</f>
        <v>1</v>
      </c>
      <c r="L4203" t="s">
        <v>16</v>
      </c>
      <c r="M4203">
        <v>964</v>
      </c>
      <c r="N4203" t="s">
        <v>1648</v>
      </c>
      <c r="O4203" s="3">
        <f>1*(LEFT(porsche_data[[#This Row],[Mileage0]],FIND(" ",porsche_data[[#This Row],[Mileage0]])-1))</f>
        <v>365000</v>
      </c>
      <c r="P4203" t="s">
        <v>18</v>
      </c>
      <c r="Q4203">
        <v>250</v>
      </c>
      <c r="R4203" t="s">
        <v>19</v>
      </c>
      <c r="S4203">
        <f>1*(LEFT(porsche_data[[#This Row],[Cylinder Capacity]],FIND(" ",porsche_data[[#This Row],[Cylinder Capacity]])-1))</f>
        <v>3.6</v>
      </c>
      <c r="T4203" t="s">
        <v>20</v>
      </c>
      <c r="U4203" t="s">
        <v>21</v>
      </c>
      <c r="V4203">
        <f>IF(porsche_data[[#This Row],[Transmission]]="Automatic",1,0)</f>
        <v>0</v>
      </c>
      <c r="W4203">
        <f>IF(porsche_data[[#This Row],[Transmission]]="PDK",1,0)</f>
        <v>0</v>
      </c>
      <c r="X4203" t="s">
        <v>22</v>
      </c>
      <c r="Y4203">
        <f>IF(porsche_data[[#This Row],[Drive]]="Rear drive",0,1)</f>
        <v>0</v>
      </c>
      <c r="Z4203" t="s">
        <v>23</v>
      </c>
      <c r="AA4203" t="s">
        <v>47</v>
      </c>
      <c r="AB4203">
        <f>IF(OR(porsche_data[[#This Row],[Interior Color]]="Black",porsche_data[[#This Row],[Interior Color]]="Beige",porsche_data[[#This Row],[Interior Color]]="Brown",porsche_data[[#This Row],[Interior Color]]="Grey"),0,1)</f>
        <v>1</v>
      </c>
      <c r="AC4203" t="s">
        <v>24</v>
      </c>
      <c r="AD42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04" spans="1:30" hidden="1" x14ac:dyDescent="0.2">
      <c r="A4204" t="s">
        <v>25</v>
      </c>
      <c r="C4204" t="e">
        <f>ABS((porsche_data[[#This Row],[Price]]-#REF!)/#REF!)</f>
        <v>#REF!</v>
      </c>
      <c r="D4204" t="s">
        <v>225</v>
      </c>
      <c r="E4204" t="s">
        <v>517</v>
      </c>
      <c r="F4204">
        <f>IF(OR(ISNUMBER(SEARCH(" 4S",porsche_data[[#This Row],[Model]])), ISNUMBER(SEARCH(" S",porsche_data[[#This Row],[Model]]))),1,0)</f>
        <v>0</v>
      </c>
      <c r="G4204">
        <f>IF(ISNUMBER(SEARCH("Turbo",porsche_data[[#This Row],[Model]])),1,0)</f>
        <v>0</v>
      </c>
      <c r="H4204">
        <f>IF(ISNUMBER(SEARCH("GT",porsche_data[[#This Row],[Model]])),1,0)</f>
        <v>0</v>
      </c>
      <c r="I4204">
        <f>IF(ISNUMBER(SEARCH("RS",porsche_data[[#This Row],[Model]])),1,0)</f>
        <v>0</v>
      </c>
      <c r="J4204">
        <f>IF(ISNUMBER(SEARCH("Targa",porsche_data[[#This Row],[Body]])),1,0)</f>
        <v>1</v>
      </c>
      <c r="K4204">
        <f>IF(ISNUMBER(SEARCH("Cabriolet",porsche_data[[#This Row],[Body]])),1,0)</f>
        <v>0</v>
      </c>
      <c r="L4204" t="s">
        <v>36</v>
      </c>
      <c r="N4204" t="s">
        <v>5111</v>
      </c>
      <c r="O4204" t="str">
        <f>IF(ISNUMBER(SEARCH("km",porsche_data[[#This Row],[Mileage0]])),porsche_data[[#This Row],[Mileage0]],"")</f>
        <v>140 km</v>
      </c>
      <c r="P4204" t="s">
        <v>519</v>
      </c>
      <c r="R4204" t="s">
        <v>39</v>
      </c>
      <c r="T4204" t="s">
        <v>20</v>
      </c>
      <c r="U4204" t="s">
        <v>21</v>
      </c>
      <c r="V4204">
        <f>IF(porsche_data[[#This Row],[Transmission]]="Automatic",1,0)</f>
        <v>0</v>
      </c>
      <c r="W4204">
        <f>IF(porsche_data[[#This Row],[Transmission]]="PDK",1,0)</f>
        <v>0</v>
      </c>
      <c r="X4204" t="s">
        <v>22</v>
      </c>
      <c r="Y4204">
        <f>IF(porsche_data[[#This Row],[Drive]]="Rear drive",0,1)</f>
        <v>0</v>
      </c>
      <c r="Z4204" t="s">
        <v>23</v>
      </c>
      <c r="AA4204" t="s">
        <v>24</v>
      </c>
      <c r="AB4204">
        <f>IF(OR(porsche_data[[#This Row],[Interior Color]]="Black",porsche_data[[#This Row],[Interior Color]]="Beige",porsche_data[[#This Row],[Interior Color]]="Brown",porsche_data[[#This Row],[Interior Color]]="Grey"),0,1)</f>
        <v>0</v>
      </c>
      <c r="AC4204" t="s">
        <v>24</v>
      </c>
      <c r="AD42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05" spans="1:30" hidden="1" x14ac:dyDescent="0.2">
      <c r="A4205" t="s">
        <v>25</v>
      </c>
      <c r="C4205" t="e">
        <f>ABS((porsche_data[[#This Row],[Price]]-#REF!)/#REF!)</f>
        <v>#REF!</v>
      </c>
      <c r="D4205" t="s">
        <v>636</v>
      </c>
      <c r="E4205" t="s">
        <v>560</v>
      </c>
      <c r="F4205">
        <f>IF(OR(ISNUMBER(SEARCH(" 4S",porsche_data[[#This Row],[Model]])), ISNUMBER(SEARCH(" S",porsche_data[[#This Row],[Model]]))),1,0)</f>
        <v>1</v>
      </c>
      <c r="G4205">
        <f>IF(ISNUMBER(SEARCH("Turbo",porsche_data[[#This Row],[Model]])),1,0)</f>
        <v>0</v>
      </c>
      <c r="H4205">
        <f>IF(ISNUMBER(SEARCH("GT",porsche_data[[#This Row],[Model]])),1,0)</f>
        <v>0</v>
      </c>
      <c r="I4205">
        <f>IF(ISNUMBER(SEARCH("RS",porsche_data[[#This Row],[Model]])),1,0)</f>
        <v>0</v>
      </c>
      <c r="J4205">
        <f>IF(ISNUMBER(SEARCH("Targa",porsche_data[[#This Row],[Body]])),1,0)</f>
        <v>0</v>
      </c>
      <c r="K4205">
        <f>IF(ISNUMBER(SEARCH("Cabriolet",porsche_data[[#This Row],[Body]])),1,0)</f>
        <v>0</v>
      </c>
      <c r="L4205" t="s">
        <v>108</v>
      </c>
      <c r="N4205" t="s">
        <v>5112</v>
      </c>
      <c r="O4205" t="str">
        <f>IF(ISNUMBER(SEARCH("km",porsche_data[[#This Row],[Mileage0]])),porsche_data[[#This Row],[Mileage0]],"")</f>
        <v>4468 km</v>
      </c>
      <c r="P4205" t="s">
        <v>412</v>
      </c>
      <c r="R4205" t="s">
        <v>395</v>
      </c>
      <c r="T4205" t="s">
        <v>20</v>
      </c>
      <c r="U4205" t="s">
        <v>21</v>
      </c>
      <c r="V4205">
        <f>IF(porsche_data[[#This Row],[Transmission]]="Automatic",1,0)</f>
        <v>0</v>
      </c>
      <c r="W4205">
        <f>IF(porsche_data[[#This Row],[Transmission]]="PDK",1,0)</f>
        <v>0</v>
      </c>
      <c r="X4205" t="s">
        <v>22</v>
      </c>
      <c r="Y4205">
        <f>IF(porsche_data[[#This Row],[Drive]]="Rear drive",0,1)</f>
        <v>0</v>
      </c>
      <c r="Z4205" t="s">
        <v>23</v>
      </c>
      <c r="AA4205" t="s">
        <v>24</v>
      </c>
      <c r="AB4205">
        <f>IF(OR(porsche_data[[#This Row],[Interior Color]]="Black",porsche_data[[#This Row],[Interior Color]]="Beige",porsche_data[[#This Row],[Interior Color]]="Brown",porsche_data[[#This Row],[Interior Color]]="Grey"),0,1)</f>
        <v>0</v>
      </c>
      <c r="AC4205" t="s">
        <v>32</v>
      </c>
      <c r="AD42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06" spans="1:30" x14ac:dyDescent="0.2">
      <c r="A4206" t="s">
        <v>498</v>
      </c>
      <c r="B4206">
        <v>49950</v>
      </c>
      <c r="C4206">
        <f>ABS((porsche_data[[#This Row],[Price]]-AVERAGE(B4138:B8593))/_xlfn.STDEV.P(B4138:B8593))</f>
        <v>0.75960822926754379</v>
      </c>
      <c r="D4206" t="s">
        <v>286</v>
      </c>
      <c r="E4206" t="s">
        <v>940</v>
      </c>
      <c r="F4206">
        <f>IF(OR(ISNUMBER(SEARCH(" 4S",porsche_data[[#This Row],[Model]])), ISNUMBER(SEARCH(" S",porsche_data[[#This Row],[Model]]))),1,0)</f>
        <v>0</v>
      </c>
      <c r="G4206">
        <f>IF(ISNUMBER(SEARCH("Turbo",porsche_data[[#This Row],[Model]])),1,0)</f>
        <v>0</v>
      </c>
      <c r="H4206">
        <f>IF(ISNUMBER(SEARCH("GT",porsche_data[[#This Row],[Model]])),1,0)</f>
        <v>0</v>
      </c>
      <c r="I4206">
        <f>IF(ISNUMBER(SEARCH("RS",porsche_data[[#This Row],[Model]])),1,0)</f>
        <v>0</v>
      </c>
      <c r="J4206">
        <f>IF(ISNUMBER(SEARCH("Targa",porsche_data[[#This Row],[Body]])),1,0)</f>
        <v>0</v>
      </c>
      <c r="K4206">
        <f>IF(ISNUMBER(SEARCH("Cabriolet",porsche_data[[#This Row],[Body]])),1,0)</f>
        <v>0</v>
      </c>
      <c r="L4206" t="s">
        <v>44</v>
      </c>
      <c r="M4206">
        <v>996</v>
      </c>
      <c r="N4206" t="s">
        <v>2896</v>
      </c>
      <c r="O4206" s="3">
        <f>1*(LEFT(porsche_data[[#This Row],[Mileage0]],FIND(" ",porsche_data[[#This Row],[Mileage0]])-1))</f>
        <v>112320</v>
      </c>
      <c r="P4206" t="s">
        <v>289</v>
      </c>
      <c r="Q4206">
        <v>320</v>
      </c>
      <c r="R4206" t="s">
        <v>19</v>
      </c>
      <c r="S4206">
        <f>1*(LEFT(porsche_data[[#This Row],[Cylinder Capacity]],FIND(" ",porsche_data[[#This Row],[Cylinder Capacity]])-1))</f>
        <v>3.6</v>
      </c>
      <c r="T4206" t="s">
        <v>20</v>
      </c>
      <c r="U4206" t="s">
        <v>21</v>
      </c>
      <c r="V4206">
        <f>IF(porsche_data[[#This Row],[Transmission]]="Automatic",1,0)</f>
        <v>0</v>
      </c>
      <c r="W4206">
        <f>IF(porsche_data[[#This Row],[Transmission]]="PDK",1,0)</f>
        <v>0</v>
      </c>
      <c r="X4206" t="s">
        <v>46</v>
      </c>
      <c r="Y4206">
        <f>IF(porsche_data[[#This Row],[Drive]]="Rear drive",0,1)</f>
        <v>1</v>
      </c>
      <c r="Z4206" t="s">
        <v>23</v>
      </c>
      <c r="AA4206" t="s">
        <v>24</v>
      </c>
      <c r="AB4206">
        <f>IF(OR(porsche_data[[#This Row],[Interior Color]]="Black",porsche_data[[#This Row],[Interior Color]]="Beige",porsche_data[[#This Row],[Interior Color]]="Brown",porsche_data[[#This Row],[Interior Color]]="Grey"),0,1)</f>
        <v>0</v>
      </c>
      <c r="AC4206" t="s">
        <v>99</v>
      </c>
      <c r="AD42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07" spans="1:30" hidden="1" x14ac:dyDescent="0.2">
      <c r="A4207" t="s">
        <v>25</v>
      </c>
      <c r="C4207" t="e">
        <f>ABS((porsche_data[[#This Row],[Price]]-#REF!)/#REF!)</f>
        <v>#REF!</v>
      </c>
      <c r="D4207" t="s">
        <v>25</v>
      </c>
      <c r="E4207" t="s">
        <v>25</v>
      </c>
      <c r="F4207">
        <f>IF(OR(ISNUMBER(SEARCH(" 4S",porsche_data[[#This Row],[Model]])), ISNUMBER(SEARCH(" S",porsche_data[[#This Row],[Model]]))),1,0)</f>
        <v>0</v>
      </c>
      <c r="G4207">
        <f>IF(ISNUMBER(SEARCH("Turbo",porsche_data[[#This Row],[Model]])),1,0)</f>
        <v>0</v>
      </c>
      <c r="H4207">
        <f>IF(ISNUMBER(SEARCH("GT",porsche_data[[#This Row],[Model]])),1,0)</f>
        <v>0</v>
      </c>
      <c r="I4207">
        <f>IF(ISNUMBER(SEARCH("RS",porsche_data[[#This Row],[Model]])),1,0)</f>
        <v>0</v>
      </c>
      <c r="J4207">
        <f>IF(ISNUMBER(SEARCH("Targa",porsche_data[[#This Row],[Body]])),1,0)</f>
        <v>0</v>
      </c>
      <c r="K4207">
        <f>IF(ISNUMBER(SEARCH("Cabriolet",porsche_data[[#This Row],[Body]])),1,0)</f>
        <v>0</v>
      </c>
      <c r="L4207" t="s">
        <v>25</v>
      </c>
      <c r="N4207" t="s">
        <v>25</v>
      </c>
      <c r="O4207" t="str">
        <f>IF(ISNUMBER(SEARCH("km",porsche_data[[#This Row],[Mileage0]])),porsche_data[[#This Row],[Mileage0]],"")</f>
        <v/>
      </c>
      <c r="P4207" t="s">
        <v>25</v>
      </c>
      <c r="R4207" t="s">
        <v>25</v>
      </c>
      <c r="T4207" t="s">
        <v>25</v>
      </c>
      <c r="U4207" t="s">
        <v>25</v>
      </c>
      <c r="V4207">
        <f>IF(porsche_data[[#This Row],[Transmission]]="Automatic",1,0)</f>
        <v>0</v>
      </c>
      <c r="W4207">
        <f>IF(porsche_data[[#This Row],[Transmission]]="PDK",1,0)</f>
        <v>0</v>
      </c>
      <c r="X4207" t="s">
        <v>25</v>
      </c>
      <c r="Y4207">
        <f>IF(porsche_data[[#This Row],[Drive]]="Rear drive",0,1)</f>
        <v>1</v>
      </c>
      <c r="Z4207" t="s">
        <v>25</v>
      </c>
      <c r="AA4207" t="s">
        <v>25</v>
      </c>
      <c r="AB4207">
        <f>IF(OR(porsche_data[[#This Row],[Interior Color]]="Black",porsche_data[[#This Row],[Interior Color]]="Beige",porsche_data[[#This Row],[Interior Color]]="Brown",porsche_data[[#This Row],[Interior Color]]="Grey"),0,1)</f>
        <v>1</v>
      </c>
      <c r="AC4207" t="s">
        <v>25</v>
      </c>
      <c r="AD42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08" spans="1:30" x14ac:dyDescent="0.2">
      <c r="A4208" t="s">
        <v>498</v>
      </c>
      <c r="B4208">
        <v>49950</v>
      </c>
      <c r="C4208">
        <f>ABS((porsche_data[[#This Row],[Price]]-AVERAGE(B4140:B8595))/_xlfn.STDEV.P(B4140:B8595))</f>
        <v>0.75960822926754379</v>
      </c>
      <c r="D4208" t="s">
        <v>324</v>
      </c>
      <c r="E4208" t="s">
        <v>407</v>
      </c>
      <c r="F4208">
        <f>IF(OR(ISNUMBER(SEARCH(" 4S",porsche_data[[#This Row],[Model]])), ISNUMBER(SEARCH(" S",porsche_data[[#This Row],[Model]]))),1,0)</f>
        <v>1</v>
      </c>
      <c r="G4208">
        <f>IF(ISNUMBER(SEARCH("Turbo",porsche_data[[#This Row],[Model]])),1,0)</f>
        <v>0</v>
      </c>
      <c r="H4208">
        <f>IF(ISNUMBER(SEARCH("GT",porsche_data[[#This Row],[Model]])),1,0)</f>
        <v>0</v>
      </c>
      <c r="I4208">
        <f>IF(ISNUMBER(SEARCH("RS",porsche_data[[#This Row],[Model]])),1,0)</f>
        <v>0</v>
      </c>
      <c r="J4208">
        <f>IF(ISNUMBER(SEARCH("Targa",porsche_data[[#This Row],[Body]])),1,0)</f>
        <v>0</v>
      </c>
      <c r="K4208">
        <f>IF(ISNUMBER(SEARCH("Cabriolet",porsche_data[[#This Row],[Body]])),1,0)</f>
        <v>0</v>
      </c>
      <c r="L4208" t="s">
        <v>44</v>
      </c>
      <c r="M4208">
        <v>997</v>
      </c>
      <c r="N4208" t="s">
        <v>3072</v>
      </c>
      <c r="O4208" s="3">
        <f>1*(LEFT(porsche_data[[#This Row],[Mileage0]],FIND(" ",porsche_data[[#This Row],[Mileage0]])-1))</f>
        <v>84785</v>
      </c>
      <c r="P4208" t="s">
        <v>297</v>
      </c>
      <c r="Q4208">
        <v>355</v>
      </c>
      <c r="R4208" t="s">
        <v>88</v>
      </c>
      <c r="S4208">
        <f>1*(LEFT(porsche_data[[#This Row],[Cylinder Capacity]],FIND(" ",porsche_data[[#This Row],[Cylinder Capacity]])-1))</f>
        <v>3.8</v>
      </c>
      <c r="T4208" t="s">
        <v>20</v>
      </c>
      <c r="U4208" t="s">
        <v>53</v>
      </c>
      <c r="V4208">
        <f>IF(porsche_data[[#This Row],[Transmission]]="Automatic",1,0)</f>
        <v>1</v>
      </c>
      <c r="W4208">
        <f>IF(porsche_data[[#This Row],[Transmission]]="PDK",1,0)</f>
        <v>0</v>
      </c>
      <c r="X4208" t="s">
        <v>22</v>
      </c>
      <c r="Y4208">
        <f>IF(porsche_data[[#This Row],[Drive]]="Rear drive",0,1)</f>
        <v>0</v>
      </c>
      <c r="Z4208" t="s">
        <v>23</v>
      </c>
      <c r="AA4208" t="s">
        <v>24</v>
      </c>
      <c r="AB4208">
        <f>IF(OR(porsche_data[[#This Row],[Interior Color]]="Black",porsche_data[[#This Row],[Interior Color]]="Beige",porsche_data[[#This Row],[Interior Color]]="Brown",porsche_data[[#This Row],[Interior Color]]="Grey"),0,1)</f>
        <v>0</v>
      </c>
      <c r="AC4208" t="s">
        <v>24</v>
      </c>
      <c r="AD42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09" spans="1:30" hidden="1" x14ac:dyDescent="0.2">
      <c r="A4209" t="s">
        <v>5114</v>
      </c>
      <c r="C4209" t="e">
        <f>ABS((porsche_data[[#This Row],[Price]]-#REF!)/#REF!)</f>
        <v>#REF!</v>
      </c>
      <c r="D4209" t="s">
        <v>90</v>
      </c>
      <c r="E4209" t="s">
        <v>362</v>
      </c>
      <c r="F4209">
        <f>IF(OR(ISNUMBER(SEARCH(" 4S",porsche_data[[#This Row],[Model]])), ISNUMBER(SEARCH(" S",porsche_data[[#This Row],[Model]]))),1,0)</f>
        <v>0</v>
      </c>
      <c r="G4209">
        <f>IF(ISNUMBER(SEARCH("Turbo",porsche_data[[#This Row],[Model]])),1,0)</f>
        <v>0</v>
      </c>
      <c r="H4209">
        <f>IF(ISNUMBER(SEARCH("GT",porsche_data[[#This Row],[Model]])),1,0)</f>
        <v>1</v>
      </c>
      <c r="I4209">
        <f>IF(ISNUMBER(SEARCH("RS",porsche_data[[#This Row],[Model]])),1,0)</f>
        <v>0</v>
      </c>
      <c r="J4209">
        <f>IF(ISNUMBER(SEARCH("Targa",porsche_data[[#This Row],[Body]])),1,0)</f>
        <v>0</v>
      </c>
      <c r="K4209">
        <f>IF(ISNUMBER(SEARCH("Cabriolet",porsche_data[[#This Row],[Body]])),1,0)</f>
        <v>0</v>
      </c>
      <c r="L4209" t="s">
        <v>44</v>
      </c>
      <c r="N4209" t="s">
        <v>5115</v>
      </c>
      <c r="O4209" t="str">
        <f>IF(ISNUMBER(SEARCH("km",porsche_data[[#This Row],[Mileage0]])),porsche_data[[#This Row],[Mileage0]],"")</f>
        <v/>
      </c>
      <c r="P4209" t="s">
        <v>141</v>
      </c>
      <c r="R4209" t="s">
        <v>111</v>
      </c>
      <c r="T4209" t="s">
        <v>20</v>
      </c>
      <c r="U4209" t="s">
        <v>31</v>
      </c>
      <c r="V4209">
        <f>IF(porsche_data[[#This Row],[Transmission]]="Automatic",1,0)</f>
        <v>0</v>
      </c>
      <c r="W4209">
        <f>IF(porsche_data[[#This Row],[Transmission]]="PDK",1,0)</f>
        <v>1</v>
      </c>
      <c r="X4209" t="s">
        <v>22</v>
      </c>
      <c r="Y4209">
        <f>IF(porsche_data[[#This Row],[Drive]]="Rear drive",0,1)</f>
        <v>0</v>
      </c>
      <c r="Z4209" t="s">
        <v>23</v>
      </c>
      <c r="AA4209" t="s">
        <v>24</v>
      </c>
      <c r="AB4209">
        <f>IF(OR(porsche_data[[#This Row],[Interior Color]]="Black",porsche_data[[#This Row],[Interior Color]]="Beige",porsche_data[[#This Row],[Interior Color]]="Brown",porsche_data[[#This Row],[Interior Color]]="Grey"),0,1)</f>
        <v>0</v>
      </c>
      <c r="AC4209" t="s">
        <v>61</v>
      </c>
      <c r="AD42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10" spans="1:30" hidden="1" x14ac:dyDescent="0.2">
      <c r="A4210" t="s">
        <v>1467</v>
      </c>
      <c r="C4210" t="e">
        <f>ABS((porsche_data[[#This Row],[Price]]-#REF!)/#REF!)</f>
        <v>#REF!</v>
      </c>
      <c r="D4210" t="s">
        <v>279</v>
      </c>
      <c r="E4210" t="s">
        <v>43</v>
      </c>
      <c r="F4210">
        <f>IF(OR(ISNUMBER(SEARCH(" 4S",porsche_data[[#This Row],[Model]])), ISNUMBER(SEARCH(" S",porsche_data[[#This Row],[Model]]))),1,0)</f>
        <v>0</v>
      </c>
      <c r="G4210">
        <f>IF(ISNUMBER(SEARCH("Turbo",porsche_data[[#This Row],[Model]])),1,0)</f>
        <v>0</v>
      </c>
      <c r="H4210">
        <f>IF(ISNUMBER(SEARCH("GT",porsche_data[[#This Row],[Model]])),1,0)</f>
        <v>0</v>
      </c>
      <c r="I4210">
        <f>IF(ISNUMBER(SEARCH("RS",porsche_data[[#This Row],[Model]])),1,0)</f>
        <v>0</v>
      </c>
      <c r="J4210">
        <f>IF(ISNUMBER(SEARCH("Targa",porsche_data[[#This Row],[Body]])),1,0)</f>
        <v>0</v>
      </c>
      <c r="K4210">
        <f>IF(ISNUMBER(SEARCH("Cabriolet",porsche_data[[#This Row],[Body]])),1,0)</f>
        <v>0</v>
      </c>
      <c r="L4210" t="s">
        <v>44</v>
      </c>
      <c r="N4210" t="s">
        <v>1468</v>
      </c>
      <c r="O4210" t="str">
        <f>IF(ISNUMBER(SEARCH("km",porsche_data[[#This Row],[Mileage0]])),porsche_data[[#This Row],[Mileage0]],"")</f>
        <v>59680 km</v>
      </c>
      <c r="P4210" t="s">
        <v>18</v>
      </c>
      <c r="R4210" t="s">
        <v>19</v>
      </c>
      <c r="T4210" t="s">
        <v>20</v>
      </c>
      <c r="U4210" t="s">
        <v>21</v>
      </c>
      <c r="V4210">
        <f>IF(porsche_data[[#This Row],[Transmission]]="Automatic",1,0)</f>
        <v>0</v>
      </c>
      <c r="W4210">
        <f>IF(porsche_data[[#This Row],[Transmission]]="PDK",1,0)</f>
        <v>0</v>
      </c>
      <c r="X4210" t="s">
        <v>46</v>
      </c>
      <c r="Y4210">
        <f>IF(porsche_data[[#This Row],[Drive]]="Rear drive",0,1)</f>
        <v>1</v>
      </c>
      <c r="Z4210" t="s">
        <v>23</v>
      </c>
      <c r="AA4210" t="s">
        <v>24</v>
      </c>
      <c r="AB4210">
        <f>IF(OR(porsche_data[[#This Row],[Interior Color]]="Black",porsche_data[[#This Row],[Interior Color]]="Beige",porsche_data[[#This Row],[Interior Color]]="Brown",porsche_data[[#This Row],[Interior Color]]="Grey"),0,1)</f>
        <v>0</v>
      </c>
      <c r="AC4210" t="s">
        <v>32</v>
      </c>
      <c r="AD42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11" spans="1:30" hidden="1" x14ac:dyDescent="0.2">
      <c r="A4211" t="s">
        <v>5116</v>
      </c>
      <c r="C4211" t="e">
        <f>ABS((porsche_data[[#This Row],[Price]]-#REF!)/#REF!)</f>
        <v>#REF!</v>
      </c>
      <c r="D4211" t="s">
        <v>645</v>
      </c>
      <c r="E4211" t="s">
        <v>5117</v>
      </c>
      <c r="F4211">
        <f>IF(OR(ISNUMBER(SEARCH(" 4S",porsche_data[[#This Row],[Model]])), ISNUMBER(SEARCH(" S",porsche_data[[#This Row],[Model]]))),1,0)</f>
        <v>0</v>
      </c>
      <c r="G4211">
        <f>IF(ISNUMBER(SEARCH("Turbo",porsche_data[[#This Row],[Model]])),1,0)</f>
        <v>0</v>
      </c>
      <c r="H4211">
        <f>IF(ISNUMBER(SEARCH("GT",porsche_data[[#This Row],[Model]])),1,0)</f>
        <v>0</v>
      </c>
      <c r="I4211">
        <f>IF(ISNUMBER(SEARCH("RS",porsche_data[[#This Row],[Model]])),1,0)</f>
        <v>0</v>
      </c>
      <c r="J4211">
        <f>IF(ISNUMBER(SEARCH("Targa",porsche_data[[#This Row],[Body]])),1,0)</f>
        <v>0</v>
      </c>
      <c r="K4211">
        <f>IF(ISNUMBER(SEARCH("Cabriolet",porsche_data[[#This Row],[Body]])),1,0)</f>
        <v>0</v>
      </c>
      <c r="L4211" t="s">
        <v>44</v>
      </c>
      <c r="N4211" t="s">
        <v>25</v>
      </c>
      <c r="O4211" t="str">
        <f>IF(ISNUMBER(SEARCH("km",porsche_data[[#This Row],[Mileage0]])),porsche_data[[#This Row],[Mileage0]],"")</f>
        <v/>
      </c>
      <c r="P4211" t="s">
        <v>5118</v>
      </c>
      <c r="R4211" t="s">
        <v>39</v>
      </c>
      <c r="T4211" t="s">
        <v>20</v>
      </c>
      <c r="U4211" t="s">
        <v>21</v>
      </c>
      <c r="V4211">
        <f>IF(porsche_data[[#This Row],[Transmission]]="Automatic",1,0)</f>
        <v>0</v>
      </c>
      <c r="W4211">
        <f>IF(porsche_data[[#This Row],[Transmission]]="PDK",1,0)</f>
        <v>0</v>
      </c>
      <c r="X4211" t="s">
        <v>22</v>
      </c>
      <c r="Y4211">
        <f>IF(porsche_data[[#This Row],[Drive]]="Rear drive",0,1)</f>
        <v>0</v>
      </c>
      <c r="Z4211" t="s">
        <v>23</v>
      </c>
      <c r="AA4211" t="s">
        <v>24</v>
      </c>
      <c r="AB4211">
        <f>IF(OR(porsche_data[[#This Row],[Interior Color]]="Black",porsche_data[[#This Row],[Interior Color]]="Beige",porsche_data[[#This Row],[Interior Color]]="Brown",porsche_data[[#This Row],[Interior Color]]="Grey"),0,1)</f>
        <v>0</v>
      </c>
      <c r="AC4211" t="s">
        <v>47</v>
      </c>
      <c r="AD42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12" spans="1:30" x14ac:dyDescent="0.2">
      <c r="A4212" t="s">
        <v>498</v>
      </c>
      <c r="B4212">
        <v>49950</v>
      </c>
      <c r="C4212">
        <f>ABS((porsche_data[[#This Row],[Price]]-AVERAGE(B4144:B8599))/_xlfn.STDEV.P(B4144:B8599))</f>
        <v>0.78746899320485708</v>
      </c>
      <c r="D4212" t="s">
        <v>446</v>
      </c>
      <c r="E4212" t="s">
        <v>478</v>
      </c>
      <c r="F4212">
        <f>IF(OR(ISNUMBER(SEARCH(" 4S",porsche_data[[#This Row],[Model]])), ISNUMBER(SEARCH(" S",porsche_data[[#This Row],[Model]]))),1,0)</f>
        <v>1</v>
      </c>
      <c r="G4212">
        <f>IF(ISNUMBER(SEARCH("Turbo",porsche_data[[#This Row],[Model]])),1,0)</f>
        <v>0</v>
      </c>
      <c r="H4212">
        <f>IF(ISNUMBER(SEARCH("GT",porsche_data[[#This Row],[Model]])),1,0)</f>
        <v>0</v>
      </c>
      <c r="I4212">
        <f>IF(ISNUMBER(SEARCH("RS",porsche_data[[#This Row],[Model]])),1,0)</f>
        <v>0</v>
      </c>
      <c r="J4212">
        <f>IF(ISNUMBER(SEARCH("Targa",porsche_data[[#This Row],[Body]])),1,0)</f>
        <v>0</v>
      </c>
      <c r="K4212">
        <f>IF(ISNUMBER(SEARCH("Cabriolet",porsche_data[[#This Row],[Body]])),1,0)</f>
        <v>0</v>
      </c>
      <c r="L4212" t="s">
        <v>44</v>
      </c>
      <c r="M4212">
        <v>996</v>
      </c>
      <c r="N4212" t="s">
        <v>3539</v>
      </c>
      <c r="O4212" s="3">
        <f>1*(LEFT(porsche_data[[#This Row],[Mileage0]],FIND(" ",porsche_data[[#This Row],[Mileage0]])-1))</f>
        <v>104750</v>
      </c>
      <c r="P4212" t="s">
        <v>289</v>
      </c>
      <c r="Q4212">
        <v>320</v>
      </c>
      <c r="R4212" t="s">
        <v>19</v>
      </c>
      <c r="S4212">
        <f>1*(LEFT(porsche_data[[#This Row],[Cylinder Capacity]],FIND(" ",porsche_data[[#This Row],[Cylinder Capacity]])-1))</f>
        <v>3.6</v>
      </c>
      <c r="T4212" t="s">
        <v>20</v>
      </c>
      <c r="U4212" t="s">
        <v>53</v>
      </c>
      <c r="V4212">
        <f>IF(porsche_data[[#This Row],[Transmission]]="Automatic",1,0)</f>
        <v>1</v>
      </c>
      <c r="W4212">
        <f>IF(porsche_data[[#This Row],[Transmission]]="PDK",1,0)</f>
        <v>0</v>
      </c>
      <c r="X4212" t="s">
        <v>46</v>
      </c>
      <c r="Y4212">
        <f>IF(porsche_data[[#This Row],[Drive]]="Rear drive",0,1)</f>
        <v>1</v>
      </c>
      <c r="Z4212" t="s">
        <v>23</v>
      </c>
      <c r="AA4212" t="s">
        <v>24</v>
      </c>
      <c r="AB4212">
        <f>IF(OR(porsche_data[[#This Row],[Interior Color]]="Black",porsche_data[[#This Row],[Interior Color]]="Beige",porsche_data[[#This Row],[Interior Color]]="Brown",porsche_data[[#This Row],[Interior Color]]="Grey"),0,1)</f>
        <v>0</v>
      </c>
      <c r="AC4212" t="s">
        <v>24</v>
      </c>
      <c r="AD42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13" spans="1:30" hidden="1" x14ac:dyDescent="0.2">
      <c r="A4213" t="s">
        <v>25</v>
      </c>
      <c r="C4213" t="e">
        <f>ABS((porsche_data[[#This Row],[Price]]-#REF!)/#REF!)</f>
        <v>#REF!</v>
      </c>
      <c r="D4213" t="s">
        <v>25</v>
      </c>
      <c r="E4213" t="s">
        <v>25</v>
      </c>
      <c r="F4213">
        <f>IF(OR(ISNUMBER(SEARCH(" 4S",porsche_data[[#This Row],[Model]])), ISNUMBER(SEARCH(" S",porsche_data[[#This Row],[Model]]))),1,0)</f>
        <v>0</v>
      </c>
      <c r="G4213">
        <f>IF(ISNUMBER(SEARCH("Turbo",porsche_data[[#This Row],[Model]])),1,0)</f>
        <v>0</v>
      </c>
      <c r="H4213">
        <f>IF(ISNUMBER(SEARCH("GT",porsche_data[[#This Row],[Model]])),1,0)</f>
        <v>0</v>
      </c>
      <c r="I4213">
        <f>IF(ISNUMBER(SEARCH("RS",porsche_data[[#This Row],[Model]])),1,0)</f>
        <v>0</v>
      </c>
      <c r="J4213">
        <f>IF(ISNUMBER(SEARCH("Targa",porsche_data[[#This Row],[Body]])),1,0)</f>
        <v>0</v>
      </c>
      <c r="K4213">
        <f>IF(ISNUMBER(SEARCH("Cabriolet",porsche_data[[#This Row],[Body]])),1,0)</f>
        <v>0</v>
      </c>
      <c r="L4213" t="s">
        <v>25</v>
      </c>
      <c r="N4213" t="s">
        <v>25</v>
      </c>
      <c r="O4213" t="str">
        <f>IF(ISNUMBER(SEARCH("km",porsche_data[[#This Row],[Mileage0]])),porsche_data[[#This Row],[Mileage0]],"")</f>
        <v/>
      </c>
      <c r="P4213" t="s">
        <v>25</v>
      </c>
      <c r="R4213" t="s">
        <v>25</v>
      </c>
      <c r="T4213" t="s">
        <v>25</v>
      </c>
      <c r="U4213" t="s">
        <v>25</v>
      </c>
      <c r="V4213">
        <f>IF(porsche_data[[#This Row],[Transmission]]="Automatic",1,0)</f>
        <v>0</v>
      </c>
      <c r="W4213">
        <f>IF(porsche_data[[#This Row],[Transmission]]="PDK",1,0)</f>
        <v>0</v>
      </c>
      <c r="X4213" t="s">
        <v>25</v>
      </c>
      <c r="Y4213">
        <f>IF(porsche_data[[#This Row],[Drive]]="Rear drive",0,1)</f>
        <v>1</v>
      </c>
      <c r="Z4213" t="s">
        <v>25</v>
      </c>
      <c r="AA4213" t="s">
        <v>25</v>
      </c>
      <c r="AB4213">
        <f>IF(OR(porsche_data[[#This Row],[Interior Color]]="Black",porsche_data[[#This Row],[Interior Color]]="Beige",porsche_data[[#This Row],[Interior Color]]="Brown",porsche_data[[#This Row],[Interior Color]]="Grey"),0,1)</f>
        <v>1</v>
      </c>
      <c r="AC4213" t="s">
        <v>25</v>
      </c>
      <c r="AD42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14" spans="1:30" x14ac:dyDescent="0.2">
      <c r="A4214" t="s">
        <v>498</v>
      </c>
      <c r="B4214">
        <v>49950</v>
      </c>
      <c r="C4214">
        <f>ABS((porsche_data[[#This Row],[Price]]-AVERAGE(B4146:B8601))/_xlfn.STDEV.P(B4146:B8601))</f>
        <v>0.80187161401834028</v>
      </c>
      <c r="D4214" t="s">
        <v>324</v>
      </c>
      <c r="E4214" t="s">
        <v>407</v>
      </c>
      <c r="F4214">
        <f>IF(OR(ISNUMBER(SEARCH(" 4S",porsche_data[[#This Row],[Model]])), ISNUMBER(SEARCH(" S",porsche_data[[#This Row],[Model]]))),1,0)</f>
        <v>1</v>
      </c>
      <c r="G4214">
        <f>IF(ISNUMBER(SEARCH("Turbo",porsche_data[[#This Row],[Model]])),1,0)</f>
        <v>0</v>
      </c>
      <c r="H4214">
        <f>IF(ISNUMBER(SEARCH("GT",porsche_data[[#This Row],[Model]])),1,0)</f>
        <v>0</v>
      </c>
      <c r="I4214">
        <f>IF(ISNUMBER(SEARCH("RS",porsche_data[[#This Row],[Model]])),1,0)</f>
        <v>0</v>
      </c>
      <c r="J4214">
        <f>IF(ISNUMBER(SEARCH("Targa",porsche_data[[#This Row],[Body]])),1,0)</f>
        <v>0</v>
      </c>
      <c r="K4214">
        <f>IF(ISNUMBER(SEARCH("Cabriolet",porsche_data[[#This Row],[Body]])),1,0)</f>
        <v>0</v>
      </c>
      <c r="L4214" t="s">
        <v>44</v>
      </c>
      <c r="M4214">
        <v>997</v>
      </c>
      <c r="N4214" t="s">
        <v>4173</v>
      </c>
      <c r="O4214" s="3">
        <f>1*(LEFT(porsche_data[[#This Row],[Mileage0]],FIND(" ",porsche_data[[#This Row],[Mileage0]])-1))</f>
        <v>96187</v>
      </c>
      <c r="P4214" t="s">
        <v>297</v>
      </c>
      <c r="Q4214">
        <v>355</v>
      </c>
      <c r="R4214" t="s">
        <v>88</v>
      </c>
      <c r="S4214">
        <f>1*(LEFT(porsche_data[[#This Row],[Cylinder Capacity]],FIND(" ",porsche_data[[#This Row],[Cylinder Capacity]])-1))</f>
        <v>3.8</v>
      </c>
      <c r="T4214" t="s">
        <v>20</v>
      </c>
      <c r="U4214" t="s">
        <v>53</v>
      </c>
      <c r="V4214">
        <f>IF(porsche_data[[#This Row],[Transmission]]="Automatic",1,0)</f>
        <v>1</v>
      </c>
      <c r="W4214">
        <f>IF(porsche_data[[#This Row],[Transmission]]="PDK",1,0)</f>
        <v>0</v>
      </c>
      <c r="X4214" t="s">
        <v>22</v>
      </c>
      <c r="Y4214">
        <f>IF(porsche_data[[#This Row],[Drive]]="Rear drive",0,1)</f>
        <v>0</v>
      </c>
      <c r="Z4214" t="s">
        <v>23</v>
      </c>
      <c r="AA4214" t="s">
        <v>24</v>
      </c>
      <c r="AB4214">
        <f>IF(OR(porsche_data[[#This Row],[Interior Color]]="Black",porsche_data[[#This Row],[Interior Color]]="Beige",porsche_data[[#This Row],[Interior Color]]="Brown",porsche_data[[#This Row],[Interior Color]]="Grey"),0,1)</f>
        <v>0</v>
      </c>
      <c r="AC4214" t="s">
        <v>24</v>
      </c>
      <c r="AD42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15" spans="1:30" hidden="1" x14ac:dyDescent="0.2">
      <c r="A4215" t="s">
        <v>1292</v>
      </c>
      <c r="B4215">
        <v>49911</v>
      </c>
      <c r="C4215" t="e">
        <f>ABS((porsche_data[[#This Row],[Price]]-#REF!)/#REF!)</f>
        <v>#REF!</v>
      </c>
      <c r="D4215" t="s">
        <v>641</v>
      </c>
      <c r="E4215" t="s">
        <v>226</v>
      </c>
      <c r="F4215">
        <f>IF(OR(ISNUMBER(SEARCH(" 4S",porsche_data[[#This Row],[Model]])), ISNUMBER(SEARCH(" S",porsche_data[[#This Row],[Model]]))),1,0)</f>
        <v>0</v>
      </c>
      <c r="G4215">
        <f>IF(ISNUMBER(SEARCH("Turbo",porsche_data[[#This Row],[Model]])),1,0)</f>
        <v>0</v>
      </c>
      <c r="H4215">
        <f>IF(ISNUMBER(SEARCH("GT",porsche_data[[#This Row],[Model]])),1,0)</f>
        <v>0</v>
      </c>
      <c r="I4215">
        <f>IF(ISNUMBER(SEARCH("RS",porsche_data[[#This Row],[Model]])),1,0)</f>
        <v>0</v>
      </c>
      <c r="J4215">
        <f>IF(ISNUMBER(SEARCH("Targa",porsche_data[[#This Row],[Body]])),1,0)</f>
        <v>0</v>
      </c>
      <c r="K4215">
        <f>IF(ISNUMBER(SEARCH("Cabriolet",porsche_data[[#This Row],[Body]])),1,0)</f>
        <v>1</v>
      </c>
      <c r="L4215" t="s">
        <v>16</v>
      </c>
      <c r="N4215" t="s">
        <v>1293</v>
      </c>
      <c r="O4215" t="str">
        <f>IF(ISNUMBER(SEARCH("km",porsche_data[[#This Row],[Mileage0]])),porsche_data[[#This Row],[Mileage0]],"")</f>
        <v/>
      </c>
      <c r="P4215" t="s">
        <v>1011</v>
      </c>
      <c r="R4215" t="s">
        <v>67</v>
      </c>
      <c r="T4215" t="s">
        <v>20</v>
      </c>
      <c r="U4215" t="s">
        <v>21</v>
      </c>
      <c r="V4215">
        <f>IF(porsche_data[[#This Row],[Transmission]]="Automatic",1,0)</f>
        <v>0</v>
      </c>
      <c r="W4215">
        <f>IF(porsche_data[[#This Row],[Transmission]]="PDK",1,0)</f>
        <v>0</v>
      </c>
      <c r="X4215" t="s">
        <v>22</v>
      </c>
      <c r="Y4215">
        <f>IF(porsche_data[[#This Row],[Drive]]="Rear drive",0,1)</f>
        <v>0</v>
      </c>
      <c r="Z4215" t="s">
        <v>23</v>
      </c>
      <c r="AA4215" t="s">
        <v>24</v>
      </c>
      <c r="AB4215">
        <f>IF(OR(porsche_data[[#This Row],[Interior Color]]="Black",porsche_data[[#This Row],[Interior Color]]="Beige",porsche_data[[#This Row],[Interior Color]]="Brown",porsche_data[[#This Row],[Interior Color]]="Grey"),0,1)</f>
        <v>0</v>
      </c>
      <c r="AC4215" t="s">
        <v>54</v>
      </c>
      <c r="AD42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16" spans="1:30" hidden="1" x14ac:dyDescent="0.2">
      <c r="A4216" t="s">
        <v>5121</v>
      </c>
      <c r="C4216" t="e">
        <f>ABS((porsche_data[[#This Row],[Price]]-#REF!)/#REF!)</f>
        <v>#REF!</v>
      </c>
      <c r="D4216" t="s">
        <v>63</v>
      </c>
      <c r="E4216" t="s">
        <v>666</v>
      </c>
      <c r="F4216">
        <f>IF(OR(ISNUMBER(SEARCH(" 4S",porsche_data[[#This Row],[Model]])), ISNUMBER(SEARCH(" S",porsche_data[[#This Row],[Model]]))),1,0)</f>
        <v>0</v>
      </c>
      <c r="G4216">
        <f>IF(ISNUMBER(SEARCH("Turbo",porsche_data[[#This Row],[Model]])),1,0)</f>
        <v>0</v>
      </c>
      <c r="H4216">
        <f>IF(ISNUMBER(SEARCH("GT",porsche_data[[#This Row],[Model]])),1,0)</f>
        <v>0</v>
      </c>
      <c r="I4216">
        <f>IF(ISNUMBER(SEARCH("RS",porsche_data[[#This Row],[Model]])),1,0)</f>
        <v>0</v>
      </c>
      <c r="J4216">
        <f>IF(ISNUMBER(SEARCH("Targa",porsche_data[[#This Row],[Body]])),1,0)</f>
        <v>0</v>
      </c>
      <c r="K4216">
        <f>IF(ISNUMBER(SEARCH("Cabriolet",porsche_data[[#This Row],[Body]])),1,0)</f>
        <v>0</v>
      </c>
      <c r="L4216" t="s">
        <v>44</v>
      </c>
      <c r="N4216" t="s">
        <v>5122</v>
      </c>
      <c r="O4216" t="str">
        <f>IF(ISNUMBER(SEARCH("km",porsche_data[[#This Row],[Mileage0]])),porsche_data[[#This Row],[Mileage0]],"")</f>
        <v>4674 km</v>
      </c>
      <c r="P4216" t="s">
        <v>669</v>
      </c>
      <c r="R4216" t="s">
        <v>670</v>
      </c>
      <c r="T4216" t="s">
        <v>20</v>
      </c>
      <c r="U4216" t="s">
        <v>53</v>
      </c>
      <c r="V4216">
        <f>IF(porsche_data[[#This Row],[Transmission]]="Automatic",1,0)</f>
        <v>1</v>
      </c>
      <c r="W4216">
        <f>IF(porsche_data[[#This Row],[Transmission]]="PDK",1,0)</f>
        <v>0</v>
      </c>
      <c r="X4216" t="s">
        <v>46</v>
      </c>
      <c r="Y4216">
        <f>IF(porsche_data[[#This Row],[Drive]]="Rear drive",0,1)</f>
        <v>1</v>
      </c>
      <c r="Z4216" t="s">
        <v>671</v>
      </c>
      <c r="AA4216" t="s">
        <v>61</v>
      </c>
      <c r="AB4216">
        <f>IF(OR(porsche_data[[#This Row],[Interior Color]]="Black",porsche_data[[#This Row],[Interior Color]]="Beige",porsche_data[[#This Row],[Interior Color]]="Brown",porsche_data[[#This Row],[Interior Color]]="Grey"),0,1)</f>
        <v>1</v>
      </c>
      <c r="AC4216" t="s">
        <v>32</v>
      </c>
      <c r="AD42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17" spans="1:30" hidden="1" x14ac:dyDescent="0.2">
      <c r="A4217" t="s">
        <v>25</v>
      </c>
      <c r="C4217" t="e">
        <f>ABS((porsche_data[[#This Row],[Price]]-#REF!)/#REF!)</f>
        <v>#REF!</v>
      </c>
      <c r="D4217" t="s">
        <v>969</v>
      </c>
      <c r="E4217" t="s">
        <v>35</v>
      </c>
      <c r="F4217">
        <f>IF(OR(ISNUMBER(SEARCH(" 4S",porsche_data[[#This Row],[Model]])), ISNUMBER(SEARCH(" S",porsche_data[[#This Row],[Model]]))),1,0)</f>
        <v>0</v>
      </c>
      <c r="G4217">
        <f>IF(ISNUMBER(SEARCH("Turbo",porsche_data[[#This Row],[Model]])),1,0)</f>
        <v>0</v>
      </c>
      <c r="H4217">
        <f>IF(ISNUMBER(SEARCH("GT",porsche_data[[#This Row],[Model]])),1,0)</f>
        <v>0</v>
      </c>
      <c r="I4217">
        <f>IF(ISNUMBER(SEARCH("RS",porsche_data[[#This Row],[Model]])),1,0)</f>
        <v>0</v>
      </c>
      <c r="J4217">
        <f>IF(ISNUMBER(SEARCH("Targa",porsche_data[[#This Row],[Body]])),1,0)</f>
        <v>0</v>
      </c>
      <c r="K4217">
        <f>IF(ISNUMBER(SEARCH("Cabriolet",porsche_data[[#This Row],[Body]])),1,0)</f>
        <v>0</v>
      </c>
      <c r="L4217" t="s">
        <v>316</v>
      </c>
      <c r="N4217" t="s">
        <v>25</v>
      </c>
      <c r="O4217" t="str">
        <f>IF(ISNUMBER(SEARCH("km",porsche_data[[#This Row],[Mileage0]])),porsche_data[[#This Row],[Mileage0]],"")</f>
        <v/>
      </c>
      <c r="P4217" t="s">
        <v>25</v>
      </c>
      <c r="R4217" t="s">
        <v>25</v>
      </c>
      <c r="T4217" t="s">
        <v>20</v>
      </c>
      <c r="U4217" t="s">
        <v>21</v>
      </c>
      <c r="V4217">
        <f>IF(porsche_data[[#This Row],[Transmission]]="Automatic",1,0)</f>
        <v>0</v>
      </c>
      <c r="W4217">
        <f>IF(porsche_data[[#This Row],[Transmission]]="PDK",1,0)</f>
        <v>0</v>
      </c>
      <c r="X4217" t="s">
        <v>22</v>
      </c>
      <c r="Y4217">
        <f>IF(porsche_data[[#This Row],[Drive]]="Rear drive",0,1)</f>
        <v>0</v>
      </c>
      <c r="Z4217" t="s">
        <v>23</v>
      </c>
      <c r="AA4217" t="s">
        <v>24</v>
      </c>
      <c r="AB4217">
        <f>IF(OR(porsche_data[[#This Row],[Interior Color]]="Black",porsche_data[[#This Row],[Interior Color]]="Beige",porsche_data[[#This Row],[Interior Color]]="Brown",porsche_data[[#This Row],[Interior Color]]="Grey"),0,1)</f>
        <v>0</v>
      </c>
      <c r="AC4217" t="s">
        <v>47</v>
      </c>
      <c r="AD42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18" spans="1:30" hidden="1" x14ac:dyDescent="0.2">
      <c r="A4218" t="s">
        <v>1292</v>
      </c>
      <c r="B4218">
        <v>49911</v>
      </c>
      <c r="C4218" t="e">
        <f>ABS((porsche_data[[#This Row],[Price]]-#REF!)/#REF!)</f>
        <v>#REF!</v>
      </c>
      <c r="D4218" t="s">
        <v>641</v>
      </c>
      <c r="E4218" t="s">
        <v>226</v>
      </c>
      <c r="F4218">
        <f>IF(OR(ISNUMBER(SEARCH(" 4S",porsche_data[[#This Row],[Model]])), ISNUMBER(SEARCH(" S",porsche_data[[#This Row],[Model]]))),1,0)</f>
        <v>0</v>
      </c>
      <c r="G4218">
        <f>IF(ISNUMBER(SEARCH("Turbo",porsche_data[[#This Row],[Model]])),1,0)</f>
        <v>0</v>
      </c>
      <c r="H4218">
        <f>IF(ISNUMBER(SEARCH("GT",porsche_data[[#This Row],[Model]])),1,0)</f>
        <v>0</v>
      </c>
      <c r="I4218">
        <f>IF(ISNUMBER(SEARCH("RS",porsche_data[[#This Row],[Model]])),1,0)</f>
        <v>0</v>
      </c>
      <c r="J4218">
        <f>IF(ISNUMBER(SEARCH("Targa",porsche_data[[#This Row],[Body]])),1,0)</f>
        <v>0</v>
      </c>
      <c r="K4218">
        <f>IF(ISNUMBER(SEARCH("Cabriolet",porsche_data[[#This Row],[Body]])),1,0)</f>
        <v>1</v>
      </c>
      <c r="L4218" t="s">
        <v>16</v>
      </c>
      <c r="N4218" t="s">
        <v>1293</v>
      </c>
      <c r="O4218" t="str">
        <f>IF(ISNUMBER(SEARCH("km",porsche_data[[#This Row],[Mileage0]])),porsche_data[[#This Row],[Mileage0]],"")</f>
        <v/>
      </c>
      <c r="P4218" t="s">
        <v>1011</v>
      </c>
      <c r="R4218" t="s">
        <v>67</v>
      </c>
      <c r="T4218" t="s">
        <v>20</v>
      </c>
      <c r="U4218" t="s">
        <v>21</v>
      </c>
      <c r="V4218">
        <f>IF(porsche_data[[#This Row],[Transmission]]="Automatic",1,0)</f>
        <v>0</v>
      </c>
      <c r="W4218">
        <f>IF(porsche_data[[#This Row],[Transmission]]="PDK",1,0)</f>
        <v>0</v>
      </c>
      <c r="X4218" t="s">
        <v>22</v>
      </c>
      <c r="Y4218">
        <f>IF(porsche_data[[#This Row],[Drive]]="Rear drive",0,1)</f>
        <v>0</v>
      </c>
      <c r="Z4218" t="s">
        <v>23</v>
      </c>
      <c r="AA4218" t="s">
        <v>24</v>
      </c>
      <c r="AB4218">
        <f>IF(OR(porsche_data[[#This Row],[Interior Color]]="Black",porsche_data[[#This Row],[Interior Color]]="Beige",porsche_data[[#This Row],[Interior Color]]="Brown",porsche_data[[#This Row],[Interior Color]]="Grey"),0,1)</f>
        <v>0</v>
      </c>
      <c r="AC4218" t="s">
        <v>54</v>
      </c>
      <c r="AD42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19" spans="1:30" hidden="1" x14ac:dyDescent="0.2">
      <c r="A4219" t="s">
        <v>25</v>
      </c>
      <c r="C4219" t="e">
        <f>ABS((porsche_data[[#This Row],[Price]]-#REF!)/#REF!)</f>
        <v>#REF!</v>
      </c>
      <c r="D4219" t="s">
        <v>25</v>
      </c>
      <c r="E4219" t="s">
        <v>25</v>
      </c>
      <c r="F4219">
        <f>IF(OR(ISNUMBER(SEARCH(" 4S",porsche_data[[#This Row],[Model]])), ISNUMBER(SEARCH(" S",porsche_data[[#This Row],[Model]]))),1,0)</f>
        <v>0</v>
      </c>
      <c r="G4219">
        <f>IF(ISNUMBER(SEARCH("Turbo",porsche_data[[#This Row],[Model]])),1,0)</f>
        <v>0</v>
      </c>
      <c r="H4219">
        <f>IF(ISNUMBER(SEARCH("GT",porsche_data[[#This Row],[Model]])),1,0)</f>
        <v>0</v>
      </c>
      <c r="I4219">
        <f>IF(ISNUMBER(SEARCH("RS",porsche_data[[#This Row],[Model]])),1,0)</f>
        <v>0</v>
      </c>
      <c r="J4219">
        <f>IF(ISNUMBER(SEARCH("Targa",porsche_data[[#This Row],[Body]])),1,0)</f>
        <v>0</v>
      </c>
      <c r="K4219">
        <f>IF(ISNUMBER(SEARCH("Cabriolet",porsche_data[[#This Row],[Body]])),1,0)</f>
        <v>0</v>
      </c>
      <c r="L4219" t="s">
        <v>25</v>
      </c>
      <c r="N4219" t="s">
        <v>25</v>
      </c>
      <c r="O4219" t="str">
        <f>IF(ISNUMBER(SEARCH("km",porsche_data[[#This Row],[Mileage0]])),porsche_data[[#This Row],[Mileage0]],"")</f>
        <v/>
      </c>
      <c r="P4219" t="s">
        <v>25</v>
      </c>
      <c r="R4219" t="s">
        <v>25</v>
      </c>
      <c r="T4219" t="s">
        <v>25</v>
      </c>
      <c r="U4219" t="s">
        <v>25</v>
      </c>
      <c r="V4219">
        <f>IF(porsche_data[[#This Row],[Transmission]]="Automatic",1,0)</f>
        <v>0</v>
      </c>
      <c r="W4219">
        <f>IF(porsche_data[[#This Row],[Transmission]]="PDK",1,0)</f>
        <v>0</v>
      </c>
      <c r="X4219" t="s">
        <v>25</v>
      </c>
      <c r="Y4219">
        <f>IF(porsche_data[[#This Row],[Drive]]="Rear drive",0,1)</f>
        <v>1</v>
      </c>
      <c r="Z4219" t="s">
        <v>25</v>
      </c>
      <c r="AA4219" t="s">
        <v>25</v>
      </c>
      <c r="AB4219">
        <f>IF(OR(porsche_data[[#This Row],[Interior Color]]="Black",porsche_data[[#This Row],[Interior Color]]="Beige",porsche_data[[#This Row],[Interior Color]]="Brown",porsche_data[[#This Row],[Interior Color]]="Grey"),0,1)</f>
        <v>1</v>
      </c>
      <c r="AC4219" t="s">
        <v>25</v>
      </c>
      <c r="AD42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20" spans="1:30" x14ac:dyDescent="0.2">
      <c r="A4220" t="s">
        <v>678</v>
      </c>
      <c r="B4220">
        <v>49900</v>
      </c>
      <c r="C4220">
        <f>ABS((porsche_data[[#This Row],[Price]]-AVERAGE(B4152:B8607))/_xlfn.STDEV.P(B4152:B8607))</f>
        <v>0.82599413876028227</v>
      </c>
      <c r="D4220" t="s">
        <v>294</v>
      </c>
      <c r="E4220" t="s">
        <v>407</v>
      </c>
      <c r="F4220">
        <f>IF(OR(ISNUMBER(SEARCH(" 4S",porsche_data[[#This Row],[Model]])), ISNUMBER(SEARCH(" S",porsche_data[[#This Row],[Model]]))),1,0)</f>
        <v>1</v>
      </c>
      <c r="G4220">
        <f>IF(ISNUMBER(SEARCH("Turbo",porsche_data[[#This Row],[Model]])),1,0)</f>
        <v>0</v>
      </c>
      <c r="H4220">
        <f>IF(ISNUMBER(SEARCH("GT",porsche_data[[#This Row],[Model]])),1,0)</f>
        <v>0</v>
      </c>
      <c r="I4220">
        <f>IF(ISNUMBER(SEARCH("RS",porsche_data[[#This Row],[Model]])),1,0)</f>
        <v>0</v>
      </c>
      <c r="J4220">
        <f>IF(ISNUMBER(SEARCH("Targa",porsche_data[[#This Row],[Body]])),1,0)</f>
        <v>0</v>
      </c>
      <c r="K4220">
        <f>IF(ISNUMBER(SEARCH("Cabriolet",porsche_data[[#This Row],[Body]])),1,0)</f>
        <v>0</v>
      </c>
      <c r="L4220" t="s">
        <v>44</v>
      </c>
      <c r="M4220">
        <v>997</v>
      </c>
      <c r="N4220" t="s">
        <v>1672</v>
      </c>
      <c r="O4220" s="3">
        <f>1*(LEFT(porsche_data[[#This Row],[Mileage0]],FIND(" ",porsche_data[[#This Row],[Mileage0]])-1))</f>
        <v>168600</v>
      </c>
      <c r="P4220" t="s">
        <v>297</v>
      </c>
      <c r="Q4220">
        <v>355</v>
      </c>
      <c r="R4220" t="s">
        <v>88</v>
      </c>
      <c r="S4220">
        <f>1*(LEFT(porsche_data[[#This Row],[Cylinder Capacity]],FIND(" ",porsche_data[[#This Row],[Cylinder Capacity]])-1))</f>
        <v>3.8</v>
      </c>
      <c r="T4220" t="s">
        <v>20</v>
      </c>
      <c r="U4220" t="s">
        <v>21</v>
      </c>
      <c r="V4220">
        <f>IF(porsche_data[[#This Row],[Transmission]]="Automatic",1,0)</f>
        <v>0</v>
      </c>
      <c r="W4220">
        <f>IF(porsche_data[[#This Row],[Transmission]]="PDK",1,0)</f>
        <v>0</v>
      </c>
      <c r="X4220" t="s">
        <v>22</v>
      </c>
      <c r="Y4220">
        <f>IF(porsche_data[[#This Row],[Drive]]="Rear drive",0,1)</f>
        <v>0</v>
      </c>
      <c r="Z4220" t="s">
        <v>23</v>
      </c>
      <c r="AA4220" t="s">
        <v>54</v>
      </c>
      <c r="AB4220">
        <f>IF(OR(porsche_data[[#This Row],[Interior Color]]="Black",porsche_data[[#This Row],[Interior Color]]="Beige",porsche_data[[#This Row],[Interior Color]]="Brown",porsche_data[[#This Row],[Interior Color]]="Grey"),0,1)</f>
        <v>1</v>
      </c>
      <c r="AC4220" t="s">
        <v>54</v>
      </c>
      <c r="AD42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21" spans="1:30" hidden="1" x14ac:dyDescent="0.2">
      <c r="A4221" t="s">
        <v>1238</v>
      </c>
      <c r="C4221" t="e">
        <f>ABS((porsche_data[[#This Row],[Price]]-#REF!)/#REF!)</f>
        <v>#REF!</v>
      </c>
      <c r="D4221" t="s">
        <v>163</v>
      </c>
      <c r="E4221" t="s">
        <v>1878</v>
      </c>
      <c r="F4221">
        <f>IF(OR(ISNUMBER(SEARCH(" 4S",porsche_data[[#This Row],[Model]])), ISNUMBER(SEARCH(" S",porsche_data[[#This Row],[Model]]))),1,0)</f>
        <v>0</v>
      </c>
      <c r="G4221">
        <f>IF(ISNUMBER(SEARCH("Turbo",porsche_data[[#This Row],[Model]])),1,0)</f>
        <v>0</v>
      </c>
      <c r="H4221">
        <f>IF(ISNUMBER(SEARCH("GT",porsche_data[[#This Row],[Model]])),1,0)</f>
        <v>1</v>
      </c>
      <c r="I4221">
        <f>IF(ISNUMBER(SEARCH("RS",porsche_data[[#This Row],[Model]])),1,0)</f>
        <v>0</v>
      </c>
      <c r="J4221">
        <f>IF(ISNUMBER(SEARCH("Targa",porsche_data[[#This Row],[Body]])),1,0)</f>
        <v>0</v>
      </c>
      <c r="K4221">
        <f>IF(ISNUMBER(SEARCH("Cabriolet",porsche_data[[#This Row],[Body]])),1,0)</f>
        <v>1</v>
      </c>
      <c r="L4221" t="s">
        <v>16</v>
      </c>
      <c r="N4221" t="s">
        <v>5125</v>
      </c>
      <c r="O4221" t="str">
        <f>IF(ISNUMBER(SEARCH("km",porsche_data[[#This Row],[Mileage0]])),porsche_data[[#This Row],[Mileage0]],"")</f>
        <v>7598 km</v>
      </c>
      <c r="P4221" t="s">
        <v>207</v>
      </c>
      <c r="R4221" t="s">
        <v>111</v>
      </c>
      <c r="T4221" t="s">
        <v>20</v>
      </c>
      <c r="U4221" t="s">
        <v>31</v>
      </c>
      <c r="V4221">
        <f>IF(porsche_data[[#This Row],[Transmission]]="Automatic",1,0)</f>
        <v>0</v>
      </c>
      <c r="W4221">
        <f>IF(porsche_data[[#This Row],[Transmission]]="PDK",1,0)</f>
        <v>1</v>
      </c>
      <c r="X4221" t="s">
        <v>22</v>
      </c>
      <c r="Y4221">
        <f>IF(porsche_data[[#This Row],[Drive]]="Rear drive",0,1)</f>
        <v>0</v>
      </c>
      <c r="Z4221" t="s">
        <v>23</v>
      </c>
      <c r="AA4221" t="s">
        <v>116</v>
      </c>
      <c r="AB4221">
        <f>IF(OR(porsche_data[[#This Row],[Interior Color]]="Black",porsche_data[[#This Row],[Interior Color]]="Beige",porsche_data[[#This Row],[Interior Color]]="Brown",porsche_data[[#This Row],[Interior Color]]="Grey"),0,1)</f>
        <v>1</v>
      </c>
      <c r="AC4221" t="s">
        <v>116</v>
      </c>
      <c r="AD42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22" spans="1:30" x14ac:dyDescent="0.2">
      <c r="A4222" t="s">
        <v>678</v>
      </c>
      <c r="B4222">
        <v>49900</v>
      </c>
      <c r="C4222">
        <f>ABS((porsche_data[[#This Row],[Price]]-AVERAGE(B4154:B8609))/_xlfn.STDEV.P(B4154:B8609))</f>
        <v>0.82599413876028227</v>
      </c>
      <c r="D4222" t="s">
        <v>324</v>
      </c>
      <c r="E4222" t="s">
        <v>325</v>
      </c>
      <c r="F4222">
        <f>IF(OR(ISNUMBER(SEARCH(" 4S",porsche_data[[#This Row],[Model]])), ISNUMBER(SEARCH(" S",porsche_data[[#This Row],[Model]]))),1,0)</f>
        <v>0</v>
      </c>
      <c r="G4222">
        <f>IF(ISNUMBER(SEARCH("Turbo",porsche_data[[#This Row],[Model]])),1,0)</f>
        <v>0</v>
      </c>
      <c r="H4222">
        <f>IF(ISNUMBER(SEARCH("GT",porsche_data[[#This Row],[Model]])),1,0)</f>
        <v>0</v>
      </c>
      <c r="I4222">
        <f>IF(ISNUMBER(SEARCH("RS",porsche_data[[#This Row],[Model]])),1,0)</f>
        <v>0</v>
      </c>
      <c r="J4222">
        <f>IF(ISNUMBER(SEARCH("Targa",porsche_data[[#This Row],[Body]])),1,0)</f>
        <v>0</v>
      </c>
      <c r="K4222">
        <f>IF(ISNUMBER(SEARCH("Cabriolet",porsche_data[[#This Row],[Body]])),1,0)</f>
        <v>0</v>
      </c>
      <c r="L4222" t="s">
        <v>44</v>
      </c>
      <c r="M4222">
        <v>997</v>
      </c>
      <c r="N4222" t="s">
        <v>2254</v>
      </c>
      <c r="O4222" s="3">
        <f>1*(LEFT(porsche_data[[#This Row],[Mileage0]],FIND(" ",porsche_data[[#This Row],[Mileage0]])-1))</f>
        <v>91200</v>
      </c>
      <c r="P4222" t="s">
        <v>327</v>
      </c>
      <c r="Q4222">
        <v>325</v>
      </c>
      <c r="R4222" t="s">
        <v>19</v>
      </c>
      <c r="S4222">
        <f>1*(LEFT(porsche_data[[#This Row],[Cylinder Capacity]],FIND(" ",porsche_data[[#This Row],[Cylinder Capacity]])-1))</f>
        <v>3.6</v>
      </c>
      <c r="T4222" t="s">
        <v>20</v>
      </c>
      <c r="U4222" t="s">
        <v>21</v>
      </c>
      <c r="V4222">
        <f>IF(porsche_data[[#This Row],[Transmission]]="Automatic",1,0)</f>
        <v>0</v>
      </c>
      <c r="W4222">
        <f>IF(porsche_data[[#This Row],[Transmission]]="PDK",1,0)</f>
        <v>0</v>
      </c>
      <c r="X4222" t="s">
        <v>22</v>
      </c>
      <c r="Y4222">
        <f>IF(porsche_data[[#This Row],[Drive]]="Rear drive",0,1)</f>
        <v>0</v>
      </c>
      <c r="Z4222" t="s">
        <v>23</v>
      </c>
      <c r="AA4222" t="s">
        <v>32</v>
      </c>
      <c r="AB4222">
        <f>IF(OR(porsche_data[[#This Row],[Interior Color]]="Black",porsche_data[[#This Row],[Interior Color]]="Beige",porsche_data[[#This Row],[Interior Color]]="Brown",porsche_data[[#This Row],[Interior Color]]="Grey"),0,1)</f>
        <v>0</v>
      </c>
      <c r="AC4222" t="s">
        <v>32</v>
      </c>
      <c r="AD42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23" spans="1:30" hidden="1" x14ac:dyDescent="0.2">
      <c r="A4223" t="s">
        <v>678</v>
      </c>
      <c r="B4223">
        <v>49900</v>
      </c>
      <c r="C4223" t="e">
        <f>ABS((porsche_data[[#This Row],[Price]]-#REF!)/#REF!)</f>
        <v>#REF!</v>
      </c>
      <c r="D4223" t="s">
        <v>56</v>
      </c>
      <c r="E4223" t="s">
        <v>376</v>
      </c>
      <c r="F4223">
        <f>IF(OR(ISNUMBER(SEARCH(" 4S",porsche_data[[#This Row],[Model]])), ISNUMBER(SEARCH(" S",porsche_data[[#This Row],[Model]]))),1,0)</f>
        <v>0</v>
      </c>
      <c r="G4223">
        <f>IF(ISNUMBER(SEARCH("Turbo",porsche_data[[#This Row],[Model]])),1,0)</f>
        <v>0</v>
      </c>
      <c r="H4223">
        <f>IF(ISNUMBER(SEARCH("GT",porsche_data[[#This Row],[Model]])),1,0)</f>
        <v>0</v>
      </c>
      <c r="I4223">
        <f>IF(ISNUMBER(SEARCH("RS",porsche_data[[#This Row],[Model]])),1,0)</f>
        <v>0</v>
      </c>
      <c r="J4223">
        <f>IF(ISNUMBER(SEARCH("Targa",porsche_data[[#This Row],[Body]])),1,0)</f>
        <v>0</v>
      </c>
      <c r="K4223">
        <f>IF(ISNUMBER(SEARCH("Cabriolet",porsche_data[[#This Row],[Body]])),1,0)</f>
        <v>1</v>
      </c>
      <c r="L4223" t="s">
        <v>16</v>
      </c>
      <c r="M4223">
        <v>911</v>
      </c>
      <c r="N4223" t="s">
        <v>2811</v>
      </c>
      <c r="O4223" t="str">
        <f>IF(ISNUMBER(SEARCH("km",porsche_data[[#This Row],[Mileage0]])),porsche_data[[#This Row],[Mileage0]],"")</f>
        <v/>
      </c>
      <c r="P4223" t="s">
        <v>1352</v>
      </c>
      <c r="Q4223">
        <v>207</v>
      </c>
      <c r="R4223" t="s">
        <v>60</v>
      </c>
      <c r="S4223">
        <v>0</v>
      </c>
      <c r="T4223" t="s">
        <v>20</v>
      </c>
      <c r="U4223" t="s">
        <v>21</v>
      </c>
      <c r="V4223">
        <f>IF(porsche_data[[#This Row],[Transmission]]="Automatic",1,0)</f>
        <v>0</v>
      </c>
      <c r="W4223">
        <f>IF(porsche_data[[#This Row],[Transmission]]="PDK",1,0)</f>
        <v>0</v>
      </c>
      <c r="X4223" t="s">
        <v>22</v>
      </c>
      <c r="Y4223">
        <f>IF(porsche_data[[#This Row],[Drive]]="Rear drive",0,1)</f>
        <v>0</v>
      </c>
      <c r="Z4223" t="s">
        <v>23</v>
      </c>
      <c r="AA4223" t="s">
        <v>116</v>
      </c>
      <c r="AB4223">
        <f>IF(OR(porsche_data[[#This Row],[Interior Color]]="Black",porsche_data[[#This Row],[Interior Color]]="Beige",porsche_data[[#This Row],[Interior Color]]="Brown",porsche_data[[#This Row],[Interior Color]]="Grey"),0,1)</f>
        <v>1</v>
      </c>
      <c r="AC4223" t="s">
        <v>116</v>
      </c>
      <c r="AD42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24" spans="1:30" hidden="1" x14ac:dyDescent="0.2">
      <c r="A4224" t="s">
        <v>25</v>
      </c>
      <c r="C4224" t="e">
        <f>ABS((porsche_data[[#This Row],[Price]]-#REF!)/#REF!)</f>
        <v>#REF!</v>
      </c>
      <c r="D4224" t="s">
        <v>473</v>
      </c>
      <c r="E4224" t="s">
        <v>476</v>
      </c>
      <c r="F4224">
        <f>IF(OR(ISNUMBER(SEARCH(" 4S",porsche_data[[#This Row],[Model]])), ISNUMBER(SEARCH(" S",porsche_data[[#This Row],[Model]]))),1,0)</f>
        <v>0</v>
      </c>
      <c r="G4224">
        <f>IF(ISNUMBER(SEARCH("Turbo",porsche_data[[#This Row],[Model]])),1,0)</f>
        <v>1</v>
      </c>
      <c r="H4224">
        <f>IF(ISNUMBER(SEARCH("GT",porsche_data[[#This Row],[Model]])),1,0)</f>
        <v>0</v>
      </c>
      <c r="I4224">
        <f>IF(ISNUMBER(SEARCH("RS",porsche_data[[#This Row],[Model]])),1,0)</f>
        <v>0</v>
      </c>
      <c r="J4224">
        <f>IF(ISNUMBER(SEARCH("Targa",porsche_data[[#This Row],[Body]])),1,0)</f>
        <v>0</v>
      </c>
      <c r="K4224">
        <f>IF(ISNUMBER(SEARCH("Cabriolet",porsche_data[[#This Row],[Body]])),1,0)</f>
        <v>0</v>
      </c>
      <c r="L4224" t="s">
        <v>44</v>
      </c>
      <c r="N4224" t="s">
        <v>805</v>
      </c>
      <c r="O4224" t="str">
        <f>IF(ISNUMBER(SEARCH("km",porsche_data[[#This Row],[Mileage0]])),porsche_data[[#This Row],[Mileage0]],"")</f>
        <v>500 km</v>
      </c>
      <c r="P4224" t="s">
        <v>66</v>
      </c>
      <c r="R4224" t="s">
        <v>19</v>
      </c>
      <c r="T4224" t="s">
        <v>20</v>
      </c>
      <c r="U4224" t="s">
        <v>21</v>
      </c>
      <c r="V4224">
        <f>IF(porsche_data[[#This Row],[Transmission]]="Automatic",1,0)</f>
        <v>0</v>
      </c>
      <c r="W4224">
        <f>IF(porsche_data[[#This Row],[Transmission]]="PDK",1,0)</f>
        <v>0</v>
      </c>
      <c r="X4224" t="s">
        <v>46</v>
      </c>
      <c r="Y4224">
        <f>IF(porsche_data[[#This Row],[Drive]]="Rear drive",0,1)</f>
        <v>1</v>
      </c>
      <c r="Z4224" t="s">
        <v>23</v>
      </c>
      <c r="AA4224" t="s">
        <v>68</v>
      </c>
      <c r="AB4224">
        <f>IF(OR(porsche_data[[#This Row],[Interior Color]]="Black",porsche_data[[#This Row],[Interior Color]]="Beige",porsche_data[[#This Row],[Interior Color]]="Brown",porsche_data[[#This Row],[Interior Color]]="Grey"),0,1)</f>
        <v>0</v>
      </c>
      <c r="AC4224" t="s">
        <v>24</v>
      </c>
      <c r="AD42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25" spans="1:30" x14ac:dyDescent="0.2">
      <c r="A4225" t="s">
        <v>678</v>
      </c>
      <c r="B4225">
        <v>49900</v>
      </c>
      <c r="C4225">
        <f>ABS((porsche_data[[#This Row],[Price]]-AVERAGE(B4157:B8612))/_xlfn.STDEV.P(B4157:B8612))</f>
        <v>0.85617883262694261</v>
      </c>
      <c r="D4225" t="s">
        <v>772</v>
      </c>
      <c r="E4225" t="s">
        <v>287</v>
      </c>
      <c r="F4225">
        <f>IF(OR(ISNUMBER(SEARCH(" 4S",porsche_data[[#This Row],[Model]])), ISNUMBER(SEARCH(" S",porsche_data[[#This Row],[Model]]))),1,0)</f>
        <v>0</v>
      </c>
      <c r="G4225">
        <f>IF(ISNUMBER(SEARCH("Turbo",porsche_data[[#This Row],[Model]])),1,0)</f>
        <v>0</v>
      </c>
      <c r="H4225">
        <f>IF(ISNUMBER(SEARCH("GT",porsche_data[[#This Row],[Model]])),1,0)</f>
        <v>0</v>
      </c>
      <c r="I4225">
        <f>IF(ISNUMBER(SEARCH("RS",porsche_data[[#This Row],[Model]])),1,0)</f>
        <v>0</v>
      </c>
      <c r="J4225">
        <f>IF(ISNUMBER(SEARCH("Targa",porsche_data[[#This Row],[Body]])),1,0)</f>
        <v>0</v>
      </c>
      <c r="K4225">
        <f>IF(ISNUMBER(SEARCH("Cabriolet",porsche_data[[#This Row],[Body]])),1,0)</f>
        <v>0</v>
      </c>
      <c r="L4225" t="s">
        <v>44</v>
      </c>
      <c r="M4225">
        <v>996</v>
      </c>
      <c r="N4225" t="s">
        <v>1641</v>
      </c>
      <c r="O4225" s="3">
        <f>1*(LEFT(porsche_data[[#This Row],[Mileage0]],FIND(" ",porsche_data[[#This Row],[Mileage0]])-1))</f>
        <v>26000</v>
      </c>
      <c r="P4225" t="s">
        <v>289</v>
      </c>
      <c r="Q4225">
        <v>320</v>
      </c>
      <c r="R4225" t="s">
        <v>19</v>
      </c>
      <c r="S4225">
        <f>1*(LEFT(porsche_data[[#This Row],[Cylinder Capacity]],FIND(" ",porsche_data[[#This Row],[Cylinder Capacity]])-1))</f>
        <v>3.6</v>
      </c>
      <c r="T4225" t="s">
        <v>20</v>
      </c>
      <c r="U4225" t="s">
        <v>21</v>
      </c>
      <c r="V4225">
        <f>IF(porsche_data[[#This Row],[Transmission]]="Automatic",1,0)</f>
        <v>0</v>
      </c>
      <c r="W4225">
        <f>IF(porsche_data[[#This Row],[Transmission]]="PDK",1,0)</f>
        <v>0</v>
      </c>
      <c r="X4225" t="s">
        <v>22</v>
      </c>
      <c r="Y4225">
        <f>IF(porsche_data[[#This Row],[Drive]]="Rear drive",0,1)</f>
        <v>0</v>
      </c>
      <c r="Z4225" t="s">
        <v>23</v>
      </c>
      <c r="AA4225" t="s">
        <v>54</v>
      </c>
      <c r="AB4225">
        <f>IF(OR(porsche_data[[#This Row],[Interior Color]]="Black",porsche_data[[#This Row],[Interior Color]]="Beige",porsche_data[[#This Row],[Interior Color]]="Brown",porsche_data[[#This Row],[Interior Color]]="Grey"),0,1)</f>
        <v>1</v>
      </c>
      <c r="AC4225" t="s">
        <v>99</v>
      </c>
      <c r="AD42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26" spans="1:30" x14ac:dyDescent="0.2">
      <c r="A4226" t="s">
        <v>1691</v>
      </c>
      <c r="B4226">
        <v>49890</v>
      </c>
      <c r="C4226">
        <f>ABS((porsche_data[[#This Row],[Price]]-AVERAGE(B4158:B8613))/_xlfn.STDEV.P(B4158:B8613))</f>
        <v>0.86964111259117549</v>
      </c>
      <c r="D4226" t="s">
        <v>482</v>
      </c>
      <c r="E4226" t="s">
        <v>287</v>
      </c>
      <c r="F4226">
        <f>IF(OR(ISNUMBER(SEARCH(" 4S",porsche_data[[#This Row],[Model]])), ISNUMBER(SEARCH(" S",porsche_data[[#This Row],[Model]]))),1,0)</f>
        <v>0</v>
      </c>
      <c r="G4226">
        <f>IF(ISNUMBER(SEARCH("Turbo",porsche_data[[#This Row],[Model]])),1,0)</f>
        <v>0</v>
      </c>
      <c r="H4226">
        <f>IF(ISNUMBER(SEARCH("GT",porsche_data[[#This Row],[Model]])),1,0)</f>
        <v>0</v>
      </c>
      <c r="I4226">
        <f>IF(ISNUMBER(SEARCH("RS",porsche_data[[#This Row],[Model]])),1,0)</f>
        <v>0</v>
      </c>
      <c r="J4226">
        <f>IF(ISNUMBER(SEARCH("Targa",porsche_data[[#This Row],[Body]])),1,0)</f>
        <v>0</v>
      </c>
      <c r="K4226">
        <f>IF(ISNUMBER(SEARCH("Cabriolet",porsche_data[[#This Row],[Body]])),1,0)</f>
        <v>0</v>
      </c>
      <c r="L4226" t="s">
        <v>44</v>
      </c>
      <c r="M4226">
        <v>996</v>
      </c>
      <c r="N4226" t="s">
        <v>1692</v>
      </c>
      <c r="O4226" s="3">
        <f>1*(LEFT(porsche_data[[#This Row],[Mileage0]],FIND(" ",porsche_data[[#This Row],[Mileage0]])-1))</f>
        <v>93362</v>
      </c>
      <c r="P4226" t="s">
        <v>289</v>
      </c>
      <c r="Q4226">
        <v>320</v>
      </c>
      <c r="R4226" t="s">
        <v>19</v>
      </c>
      <c r="S4226">
        <f>1*(LEFT(porsche_data[[#This Row],[Cylinder Capacity]],FIND(" ",porsche_data[[#This Row],[Cylinder Capacity]])-1))</f>
        <v>3.6</v>
      </c>
      <c r="T4226" t="s">
        <v>20</v>
      </c>
      <c r="U4226" t="s">
        <v>21</v>
      </c>
      <c r="V4226">
        <f>IF(porsche_data[[#This Row],[Transmission]]="Automatic",1,0)</f>
        <v>0</v>
      </c>
      <c r="W4226">
        <f>IF(porsche_data[[#This Row],[Transmission]]="PDK",1,0)</f>
        <v>0</v>
      </c>
      <c r="X4226" t="s">
        <v>22</v>
      </c>
      <c r="Y4226">
        <f>IF(porsche_data[[#This Row],[Drive]]="Rear drive",0,1)</f>
        <v>0</v>
      </c>
      <c r="Z4226" t="s">
        <v>23</v>
      </c>
      <c r="AA4226" t="s">
        <v>24</v>
      </c>
      <c r="AB4226">
        <f>IF(OR(porsche_data[[#This Row],[Interior Color]]="Black",porsche_data[[#This Row],[Interior Color]]="Beige",porsche_data[[#This Row],[Interior Color]]="Brown",porsche_data[[#This Row],[Interior Color]]="Grey"),0,1)</f>
        <v>0</v>
      </c>
      <c r="AC4226" t="s">
        <v>32</v>
      </c>
      <c r="AD42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27" spans="1:30" hidden="1" x14ac:dyDescent="0.2">
      <c r="A4227" t="s">
        <v>25</v>
      </c>
      <c r="C4227" t="e">
        <f>ABS((porsche_data[[#This Row],[Price]]-#REF!)/#REF!)</f>
        <v>#REF!</v>
      </c>
      <c r="D4227" t="s">
        <v>473</v>
      </c>
      <c r="E4227" t="s">
        <v>476</v>
      </c>
      <c r="F4227">
        <f>IF(OR(ISNUMBER(SEARCH(" 4S",porsche_data[[#This Row],[Model]])), ISNUMBER(SEARCH(" S",porsche_data[[#This Row],[Model]]))),1,0)</f>
        <v>0</v>
      </c>
      <c r="G4227">
        <f>IF(ISNUMBER(SEARCH("Turbo",porsche_data[[#This Row],[Model]])),1,0)</f>
        <v>1</v>
      </c>
      <c r="H4227">
        <f>IF(ISNUMBER(SEARCH("GT",porsche_data[[#This Row],[Model]])),1,0)</f>
        <v>0</v>
      </c>
      <c r="I4227">
        <f>IF(ISNUMBER(SEARCH("RS",porsche_data[[#This Row],[Model]])),1,0)</f>
        <v>0</v>
      </c>
      <c r="J4227">
        <f>IF(ISNUMBER(SEARCH("Targa",porsche_data[[#This Row],[Body]])),1,0)</f>
        <v>0</v>
      </c>
      <c r="K4227">
        <f>IF(ISNUMBER(SEARCH("Cabriolet",porsche_data[[#This Row],[Body]])),1,0)</f>
        <v>0</v>
      </c>
      <c r="L4227" t="s">
        <v>44</v>
      </c>
      <c r="N4227" t="s">
        <v>805</v>
      </c>
      <c r="O4227" t="str">
        <f>IF(ISNUMBER(SEARCH("km",porsche_data[[#This Row],[Mileage0]])),porsche_data[[#This Row],[Mileage0]],"")</f>
        <v>500 km</v>
      </c>
      <c r="P4227" t="s">
        <v>66</v>
      </c>
      <c r="R4227" t="s">
        <v>19</v>
      </c>
      <c r="T4227" t="s">
        <v>20</v>
      </c>
      <c r="U4227" t="s">
        <v>21</v>
      </c>
      <c r="V4227">
        <f>IF(porsche_data[[#This Row],[Transmission]]="Automatic",1,0)</f>
        <v>0</v>
      </c>
      <c r="W4227">
        <f>IF(porsche_data[[#This Row],[Transmission]]="PDK",1,0)</f>
        <v>0</v>
      </c>
      <c r="X4227" t="s">
        <v>46</v>
      </c>
      <c r="Y4227">
        <f>IF(porsche_data[[#This Row],[Drive]]="Rear drive",0,1)</f>
        <v>1</v>
      </c>
      <c r="Z4227" t="s">
        <v>23</v>
      </c>
      <c r="AA4227" t="s">
        <v>68</v>
      </c>
      <c r="AB4227">
        <f>IF(OR(porsche_data[[#This Row],[Interior Color]]="Black",porsche_data[[#This Row],[Interior Color]]="Beige",porsche_data[[#This Row],[Interior Color]]="Brown",porsche_data[[#This Row],[Interior Color]]="Grey"),0,1)</f>
        <v>0</v>
      </c>
      <c r="AC4227" t="s">
        <v>24</v>
      </c>
      <c r="AD42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28" spans="1:30" x14ac:dyDescent="0.2">
      <c r="A4228" t="s">
        <v>3263</v>
      </c>
      <c r="B4228">
        <v>49850</v>
      </c>
      <c r="C4228">
        <f>ABS((porsche_data[[#This Row],[Price]]-AVERAGE(B4160:B8615))/_xlfn.STDEV.P(B4160:B8615))</f>
        <v>0.86463956786879781</v>
      </c>
      <c r="D4228" t="s">
        <v>143</v>
      </c>
      <c r="E4228" t="s">
        <v>407</v>
      </c>
      <c r="F4228">
        <f>IF(OR(ISNUMBER(SEARCH(" 4S",porsche_data[[#This Row],[Model]])), ISNUMBER(SEARCH(" S",porsche_data[[#This Row],[Model]]))),1,0)</f>
        <v>1</v>
      </c>
      <c r="G4228">
        <f>IF(ISNUMBER(SEARCH("Turbo",porsche_data[[#This Row],[Model]])),1,0)</f>
        <v>0</v>
      </c>
      <c r="H4228">
        <f>IF(ISNUMBER(SEARCH("GT",porsche_data[[#This Row],[Model]])),1,0)</f>
        <v>0</v>
      </c>
      <c r="I4228">
        <f>IF(ISNUMBER(SEARCH("RS",porsche_data[[#This Row],[Model]])),1,0)</f>
        <v>0</v>
      </c>
      <c r="J4228">
        <f>IF(ISNUMBER(SEARCH("Targa",porsche_data[[#This Row],[Body]])),1,0)</f>
        <v>0</v>
      </c>
      <c r="K4228">
        <f>IF(ISNUMBER(SEARCH("Cabriolet",porsche_data[[#This Row],[Body]])),1,0)</f>
        <v>1</v>
      </c>
      <c r="L4228" t="s">
        <v>16</v>
      </c>
      <c r="M4228">
        <v>997</v>
      </c>
      <c r="N4228" t="s">
        <v>3264</v>
      </c>
      <c r="O4228" s="3">
        <f>1*(LEFT(porsche_data[[#This Row],[Mileage0]],FIND(" ",porsche_data[[#This Row],[Mileage0]])-1))</f>
        <v>162768</v>
      </c>
      <c r="P4228" t="s">
        <v>297</v>
      </c>
      <c r="Q4228">
        <v>355</v>
      </c>
      <c r="R4228" t="s">
        <v>88</v>
      </c>
      <c r="S4228">
        <f>1*(LEFT(porsche_data[[#This Row],[Cylinder Capacity]],FIND(" ",porsche_data[[#This Row],[Cylinder Capacity]])-1))</f>
        <v>3.8</v>
      </c>
      <c r="T4228" t="s">
        <v>20</v>
      </c>
      <c r="U4228" t="s">
        <v>21</v>
      </c>
      <c r="V4228">
        <f>IF(porsche_data[[#This Row],[Transmission]]="Automatic",1,0)</f>
        <v>0</v>
      </c>
      <c r="W4228">
        <f>IF(porsche_data[[#This Row],[Transmission]]="PDK",1,0)</f>
        <v>0</v>
      </c>
      <c r="X4228" t="s">
        <v>22</v>
      </c>
      <c r="Y4228">
        <f>IF(porsche_data[[#This Row],[Drive]]="Rear drive",0,1)</f>
        <v>0</v>
      </c>
      <c r="Z4228" t="s">
        <v>23</v>
      </c>
      <c r="AA4228" t="s">
        <v>24</v>
      </c>
      <c r="AB4228">
        <f>IF(OR(porsche_data[[#This Row],[Interior Color]]="Black",porsche_data[[#This Row],[Interior Color]]="Beige",porsche_data[[#This Row],[Interior Color]]="Brown",porsche_data[[#This Row],[Interior Color]]="Grey"),0,1)</f>
        <v>0</v>
      </c>
      <c r="AC4228" t="s">
        <v>32</v>
      </c>
      <c r="AD42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29" spans="1:30" hidden="1" x14ac:dyDescent="0.2">
      <c r="A4229" t="s">
        <v>2728</v>
      </c>
      <c r="C4229" t="e">
        <f>ABS((porsche_data[[#This Row],[Price]]-#REF!)/#REF!)</f>
        <v>#REF!</v>
      </c>
      <c r="D4229" t="s">
        <v>512</v>
      </c>
      <c r="E4229" t="s">
        <v>226</v>
      </c>
      <c r="F4229">
        <f>IF(OR(ISNUMBER(SEARCH(" 4S",porsche_data[[#This Row],[Model]])), ISNUMBER(SEARCH(" S",porsche_data[[#This Row],[Model]]))),1,0)</f>
        <v>0</v>
      </c>
      <c r="G4229">
        <f>IF(ISNUMBER(SEARCH("Turbo",porsche_data[[#This Row],[Model]])),1,0)</f>
        <v>0</v>
      </c>
      <c r="H4229">
        <f>IF(ISNUMBER(SEARCH("GT",porsche_data[[#This Row],[Model]])),1,0)</f>
        <v>0</v>
      </c>
      <c r="I4229">
        <f>IF(ISNUMBER(SEARCH("RS",porsche_data[[#This Row],[Model]])),1,0)</f>
        <v>0</v>
      </c>
      <c r="J4229">
        <f>IF(ISNUMBER(SEARCH("Targa",porsche_data[[#This Row],[Body]])),1,0)</f>
        <v>0</v>
      </c>
      <c r="K4229">
        <f>IF(ISNUMBER(SEARCH("Cabriolet",porsche_data[[#This Row],[Body]])),1,0)</f>
        <v>0</v>
      </c>
      <c r="L4229" t="s">
        <v>44</v>
      </c>
      <c r="N4229" t="s">
        <v>1080</v>
      </c>
      <c r="O4229" t="str">
        <f>IF(ISNUMBER(SEARCH("km",porsche_data[[#This Row],[Mileage0]])),porsche_data[[#This Row],[Mileage0]],"")</f>
        <v/>
      </c>
      <c r="P4229" t="s">
        <v>510</v>
      </c>
      <c r="R4229" t="s">
        <v>67</v>
      </c>
      <c r="T4229" t="s">
        <v>20</v>
      </c>
      <c r="U4229" t="s">
        <v>21</v>
      </c>
      <c r="V4229">
        <f>IF(porsche_data[[#This Row],[Transmission]]="Automatic",1,0)</f>
        <v>0</v>
      </c>
      <c r="W4229">
        <f>IF(porsche_data[[#This Row],[Transmission]]="PDK",1,0)</f>
        <v>0</v>
      </c>
      <c r="X4229" t="s">
        <v>22</v>
      </c>
      <c r="Y4229">
        <f>IF(porsche_data[[#This Row],[Drive]]="Rear drive",0,1)</f>
        <v>0</v>
      </c>
      <c r="Z4229" t="s">
        <v>23</v>
      </c>
      <c r="AA4229" t="s">
        <v>24</v>
      </c>
      <c r="AB4229">
        <f>IF(OR(porsche_data[[#This Row],[Interior Color]]="Black",porsche_data[[#This Row],[Interior Color]]="Beige",porsche_data[[#This Row],[Interior Color]]="Brown",porsche_data[[#This Row],[Interior Color]]="Grey"),0,1)</f>
        <v>0</v>
      </c>
      <c r="AC4229" t="s">
        <v>24</v>
      </c>
      <c r="AD42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30" spans="1:30" x14ac:dyDescent="0.2">
      <c r="A4230" t="s">
        <v>3026</v>
      </c>
      <c r="B4230">
        <v>48900</v>
      </c>
      <c r="C4230">
        <f>ABS((porsche_data[[#This Row],[Price]]-AVERAGE(B4162:B8617))/_xlfn.STDEV.P(B4162:B8617))</f>
        <v>0.74585288071232858</v>
      </c>
      <c r="D4230" t="s">
        <v>482</v>
      </c>
      <c r="E4230" t="s">
        <v>325</v>
      </c>
      <c r="F4230">
        <f>IF(OR(ISNUMBER(SEARCH(" 4S",porsche_data[[#This Row],[Model]])), ISNUMBER(SEARCH(" S",porsche_data[[#This Row],[Model]]))),1,0)</f>
        <v>0</v>
      </c>
      <c r="G4230">
        <f>IF(ISNUMBER(SEARCH("Turbo",porsche_data[[#This Row],[Model]])),1,0)</f>
        <v>0</v>
      </c>
      <c r="H4230">
        <f>IF(ISNUMBER(SEARCH("GT",porsche_data[[#This Row],[Model]])),1,0)</f>
        <v>0</v>
      </c>
      <c r="I4230">
        <f>IF(ISNUMBER(SEARCH("RS",porsche_data[[#This Row],[Model]])),1,0)</f>
        <v>0</v>
      </c>
      <c r="J4230">
        <f>IF(ISNUMBER(SEARCH("Targa",porsche_data[[#This Row],[Body]])),1,0)</f>
        <v>0</v>
      </c>
      <c r="K4230">
        <f>IF(ISNUMBER(SEARCH("Cabriolet",porsche_data[[#This Row],[Body]])),1,0)</f>
        <v>0</v>
      </c>
      <c r="L4230" t="s">
        <v>44</v>
      </c>
      <c r="M4230">
        <v>997</v>
      </c>
      <c r="N4230" t="s">
        <v>3027</v>
      </c>
      <c r="O4230" s="3">
        <f>1*(LEFT(porsche_data[[#This Row],[Mileage0]],FIND(" ",porsche_data[[#This Row],[Mileage0]])-1))</f>
        <v>98780</v>
      </c>
      <c r="P4230" t="s">
        <v>327</v>
      </c>
      <c r="Q4230">
        <v>325</v>
      </c>
      <c r="R4230" t="s">
        <v>19</v>
      </c>
      <c r="S4230">
        <f>1*(LEFT(porsche_data[[#This Row],[Cylinder Capacity]],FIND(" ",porsche_data[[#This Row],[Cylinder Capacity]])-1))</f>
        <v>3.6</v>
      </c>
      <c r="T4230" t="s">
        <v>20</v>
      </c>
      <c r="U4230" t="s">
        <v>21</v>
      </c>
      <c r="V4230">
        <f>IF(porsche_data[[#This Row],[Transmission]]="Automatic",1,0)</f>
        <v>0</v>
      </c>
      <c r="W4230">
        <f>IF(porsche_data[[#This Row],[Transmission]]="PDK",1,0)</f>
        <v>0</v>
      </c>
      <c r="X4230" t="s">
        <v>22</v>
      </c>
      <c r="Y4230">
        <f>IF(porsche_data[[#This Row],[Drive]]="Rear drive",0,1)</f>
        <v>0</v>
      </c>
      <c r="Z4230" t="s">
        <v>23</v>
      </c>
      <c r="AA4230" t="s">
        <v>24</v>
      </c>
      <c r="AB4230">
        <f>IF(OR(porsche_data[[#This Row],[Interior Color]]="Black",porsche_data[[#This Row],[Interior Color]]="Beige",porsche_data[[#This Row],[Interior Color]]="Brown",porsche_data[[#This Row],[Interior Color]]="Grey"),0,1)</f>
        <v>0</v>
      </c>
      <c r="AC4230" t="s">
        <v>32</v>
      </c>
      <c r="AD42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31" spans="1:30" hidden="1" x14ac:dyDescent="0.2">
      <c r="A4231" t="s">
        <v>25</v>
      </c>
      <c r="C4231" t="e">
        <f>ABS((porsche_data[[#This Row],[Price]]-#REF!)/#REF!)</f>
        <v>#REF!</v>
      </c>
      <c r="D4231" t="s">
        <v>25</v>
      </c>
      <c r="E4231" t="s">
        <v>25</v>
      </c>
      <c r="F4231">
        <f>IF(OR(ISNUMBER(SEARCH(" 4S",porsche_data[[#This Row],[Model]])), ISNUMBER(SEARCH(" S",porsche_data[[#This Row],[Model]]))),1,0)</f>
        <v>0</v>
      </c>
      <c r="G4231">
        <f>IF(ISNUMBER(SEARCH("Turbo",porsche_data[[#This Row],[Model]])),1,0)</f>
        <v>0</v>
      </c>
      <c r="H4231">
        <f>IF(ISNUMBER(SEARCH("GT",porsche_data[[#This Row],[Model]])),1,0)</f>
        <v>0</v>
      </c>
      <c r="I4231">
        <f>IF(ISNUMBER(SEARCH("RS",porsche_data[[#This Row],[Model]])),1,0)</f>
        <v>0</v>
      </c>
      <c r="J4231">
        <f>IF(ISNUMBER(SEARCH("Targa",porsche_data[[#This Row],[Body]])),1,0)</f>
        <v>0</v>
      </c>
      <c r="K4231">
        <f>IF(ISNUMBER(SEARCH("Cabriolet",porsche_data[[#This Row],[Body]])),1,0)</f>
        <v>0</v>
      </c>
      <c r="L4231" t="s">
        <v>25</v>
      </c>
      <c r="N4231" t="s">
        <v>25</v>
      </c>
      <c r="O4231" t="str">
        <f>IF(ISNUMBER(SEARCH("km",porsche_data[[#This Row],[Mileage0]])),porsche_data[[#This Row],[Mileage0]],"")</f>
        <v/>
      </c>
      <c r="P4231" t="s">
        <v>25</v>
      </c>
      <c r="R4231" t="s">
        <v>25</v>
      </c>
      <c r="T4231" t="s">
        <v>25</v>
      </c>
      <c r="U4231" t="s">
        <v>25</v>
      </c>
      <c r="V4231">
        <f>IF(porsche_data[[#This Row],[Transmission]]="Automatic",1,0)</f>
        <v>0</v>
      </c>
      <c r="W4231">
        <f>IF(porsche_data[[#This Row],[Transmission]]="PDK",1,0)</f>
        <v>0</v>
      </c>
      <c r="X4231" t="s">
        <v>25</v>
      </c>
      <c r="Y4231">
        <f>IF(porsche_data[[#This Row],[Drive]]="Rear drive",0,1)</f>
        <v>1</v>
      </c>
      <c r="Z4231" t="s">
        <v>25</v>
      </c>
      <c r="AA4231" t="s">
        <v>25</v>
      </c>
      <c r="AB4231">
        <f>IF(OR(porsche_data[[#This Row],[Interior Color]]="Black",porsche_data[[#This Row],[Interior Color]]="Beige",porsche_data[[#This Row],[Interior Color]]="Brown",porsche_data[[#This Row],[Interior Color]]="Grey"),0,1)</f>
        <v>1</v>
      </c>
      <c r="AC4231" t="s">
        <v>25</v>
      </c>
      <c r="AD42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32" spans="1:30" x14ac:dyDescent="0.2">
      <c r="A4232" t="s">
        <v>2723</v>
      </c>
      <c r="B4232">
        <v>48500</v>
      </c>
      <c r="C4232">
        <f>ABS((porsche_data[[#This Row],[Price]]-AVERAGE(B4164:B8619))/_xlfn.STDEV.P(B4164:B8619))</f>
        <v>0.71054675319510774</v>
      </c>
      <c r="D4232" t="s">
        <v>324</v>
      </c>
      <c r="E4232" t="s">
        <v>407</v>
      </c>
      <c r="F4232">
        <f>IF(OR(ISNUMBER(SEARCH(" 4S",porsche_data[[#This Row],[Model]])), ISNUMBER(SEARCH(" S",porsche_data[[#This Row],[Model]]))),1,0)</f>
        <v>1</v>
      </c>
      <c r="G4232">
        <f>IF(ISNUMBER(SEARCH("Turbo",porsche_data[[#This Row],[Model]])),1,0)</f>
        <v>0</v>
      </c>
      <c r="H4232">
        <f>IF(ISNUMBER(SEARCH("GT",porsche_data[[#This Row],[Model]])),1,0)</f>
        <v>0</v>
      </c>
      <c r="I4232">
        <f>IF(ISNUMBER(SEARCH("RS",porsche_data[[#This Row],[Model]])),1,0)</f>
        <v>0</v>
      </c>
      <c r="J4232">
        <f>IF(ISNUMBER(SEARCH("Targa",porsche_data[[#This Row],[Body]])),1,0)</f>
        <v>0</v>
      </c>
      <c r="K4232">
        <f>IF(ISNUMBER(SEARCH("Cabriolet",porsche_data[[#This Row],[Body]])),1,0)</f>
        <v>0</v>
      </c>
      <c r="L4232" t="s">
        <v>44</v>
      </c>
      <c r="M4232">
        <v>997</v>
      </c>
      <c r="N4232" t="s">
        <v>2954</v>
      </c>
      <c r="O4232" s="3">
        <f>1*(LEFT(porsche_data[[#This Row],[Mileage0]],FIND(" ",porsche_data[[#This Row],[Mileage0]])-1))</f>
        <v>115000</v>
      </c>
      <c r="P4232" t="s">
        <v>297</v>
      </c>
      <c r="Q4232">
        <v>355</v>
      </c>
      <c r="R4232" t="s">
        <v>88</v>
      </c>
      <c r="S4232">
        <f>1*(LEFT(porsche_data[[#This Row],[Cylinder Capacity]],FIND(" ",porsche_data[[#This Row],[Cylinder Capacity]])-1))</f>
        <v>3.8</v>
      </c>
      <c r="T4232" t="s">
        <v>20</v>
      </c>
      <c r="U4232" t="s">
        <v>53</v>
      </c>
      <c r="V4232">
        <f>IF(porsche_data[[#This Row],[Transmission]]="Automatic",1,0)</f>
        <v>1</v>
      </c>
      <c r="W4232">
        <f>IF(porsche_data[[#This Row],[Transmission]]="PDK",1,0)</f>
        <v>0</v>
      </c>
      <c r="X4232" t="s">
        <v>22</v>
      </c>
      <c r="Y4232">
        <f>IF(porsche_data[[#This Row],[Drive]]="Rear drive",0,1)</f>
        <v>0</v>
      </c>
      <c r="Z4232" t="s">
        <v>23</v>
      </c>
      <c r="AA4232" t="s">
        <v>24</v>
      </c>
      <c r="AB4232">
        <f>IF(OR(porsche_data[[#This Row],[Interior Color]]="Black",porsche_data[[#This Row],[Interior Color]]="Beige",porsche_data[[#This Row],[Interior Color]]="Brown",porsche_data[[#This Row],[Interior Color]]="Grey"),0,1)</f>
        <v>0</v>
      </c>
      <c r="AC4232" t="s">
        <v>99</v>
      </c>
      <c r="AD42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33" spans="1:30" hidden="1" x14ac:dyDescent="0.2">
      <c r="A4233" t="s">
        <v>25</v>
      </c>
      <c r="C4233" t="e">
        <f>ABS((porsche_data[[#This Row],[Price]]-#REF!)/#REF!)</f>
        <v>#REF!</v>
      </c>
      <c r="D4233" t="s">
        <v>349</v>
      </c>
      <c r="E4233" t="s">
        <v>5131</v>
      </c>
      <c r="F4233">
        <f>IF(OR(ISNUMBER(SEARCH(" 4S",porsche_data[[#This Row],[Model]])), ISNUMBER(SEARCH(" S",porsche_data[[#This Row],[Model]]))),1,0)</f>
        <v>1</v>
      </c>
      <c r="G4233">
        <f>IF(ISNUMBER(SEARCH("Turbo",porsche_data[[#This Row],[Model]])),1,0)</f>
        <v>1</v>
      </c>
      <c r="H4233">
        <f>IF(ISNUMBER(SEARCH("GT",porsche_data[[#This Row],[Model]])),1,0)</f>
        <v>0</v>
      </c>
      <c r="I4233">
        <f>IF(ISNUMBER(SEARCH("RS",porsche_data[[#This Row],[Model]])),1,0)</f>
        <v>0</v>
      </c>
      <c r="J4233">
        <f>IF(ISNUMBER(SEARCH("Targa",porsche_data[[#This Row],[Body]])),1,0)</f>
        <v>0</v>
      </c>
      <c r="K4233">
        <f>IF(ISNUMBER(SEARCH("Cabriolet",porsche_data[[#This Row],[Body]])),1,0)</f>
        <v>0</v>
      </c>
      <c r="L4233" t="s">
        <v>44</v>
      </c>
      <c r="N4233" t="s">
        <v>5132</v>
      </c>
      <c r="O4233" t="str">
        <f>IF(ISNUMBER(SEARCH("km",porsche_data[[#This Row],[Mileage0]])),porsche_data[[#This Row],[Mileage0]],"")</f>
        <v>18207 km</v>
      </c>
      <c r="P4233" t="s">
        <v>212</v>
      </c>
      <c r="R4233" t="s">
        <v>213</v>
      </c>
      <c r="T4233" t="s">
        <v>20</v>
      </c>
      <c r="U4233" t="s">
        <v>21</v>
      </c>
      <c r="V4233">
        <f>IF(porsche_data[[#This Row],[Transmission]]="Automatic",1,0)</f>
        <v>0</v>
      </c>
      <c r="W4233">
        <f>IF(porsche_data[[#This Row],[Transmission]]="PDK",1,0)</f>
        <v>0</v>
      </c>
      <c r="X4233" t="s">
        <v>22</v>
      </c>
      <c r="Y4233">
        <f>IF(porsche_data[[#This Row],[Drive]]="Rear drive",0,1)</f>
        <v>0</v>
      </c>
      <c r="Z4233" t="s">
        <v>23</v>
      </c>
      <c r="AA4233" t="s">
        <v>24</v>
      </c>
      <c r="AB4233">
        <f>IF(OR(porsche_data[[#This Row],[Interior Color]]="Black",porsche_data[[#This Row],[Interior Color]]="Beige",porsche_data[[#This Row],[Interior Color]]="Brown",porsche_data[[#This Row],[Interior Color]]="Grey"),0,1)</f>
        <v>0</v>
      </c>
      <c r="AC4233" t="s">
        <v>32</v>
      </c>
      <c r="AD42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34" spans="1:30" x14ac:dyDescent="0.2">
      <c r="A4234" t="s">
        <v>4209</v>
      </c>
      <c r="B4234">
        <v>48400</v>
      </c>
      <c r="C4234">
        <f>ABS((porsche_data[[#This Row],[Price]]-AVERAGE(B4166:B8621))/_xlfn.STDEV.P(B4166:B8621))</f>
        <v>0.69800530997039312</v>
      </c>
      <c r="D4234" t="s">
        <v>143</v>
      </c>
      <c r="E4234" t="s">
        <v>295</v>
      </c>
      <c r="F4234">
        <f>IF(OR(ISNUMBER(SEARCH(" 4S",porsche_data[[#This Row],[Model]])), ISNUMBER(SEARCH(" S",porsche_data[[#This Row],[Model]]))),1,0)</f>
        <v>1</v>
      </c>
      <c r="G4234">
        <f>IF(ISNUMBER(SEARCH("Turbo",porsche_data[[#This Row],[Model]])),1,0)</f>
        <v>0</v>
      </c>
      <c r="H4234">
        <f>IF(ISNUMBER(SEARCH("GT",porsche_data[[#This Row],[Model]])),1,0)</f>
        <v>0</v>
      </c>
      <c r="I4234">
        <f>IF(ISNUMBER(SEARCH("RS",porsche_data[[#This Row],[Model]])),1,0)</f>
        <v>0</v>
      </c>
      <c r="J4234">
        <f>IF(ISNUMBER(SEARCH("Targa",porsche_data[[#This Row],[Body]])),1,0)</f>
        <v>0</v>
      </c>
      <c r="K4234">
        <f>IF(ISNUMBER(SEARCH("Cabriolet",porsche_data[[#This Row],[Body]])),1,0)</f>
        <v>0</v>
      </c>
      <c r="L4234" t="s">
        <v>44</v>
      </c>
      <c r="M4234">
        <v>997</v>
      </c>
      <c r="N4234" t="s">
        <v>4210</v>
      </c>
      <c r="O4234" s="3">
        <f>1*(LEFT(porsche_data[[#This Row],[Mileage0]],FIND(" ",porsche_data[[#This Row],[Mileage0]])-1))</f>
        <v>159911</v>
      </c>
      <c r="P4234" t="s">
        <v>297</v>
      </c>
      <c r="Q4234">
        <v>355</v>
      </c>
      <c r="R4234" t="s">
        <v>88</v>
      </c>
      <c r="S4234">
        <f>1*(LEFT(porsche_data[[#This Row],[Cylinder Capacity]],FIND(" ",porsche_data[[#This Row],[Cylinder Capacity]])-1))</f>
        <v>3.8</v>
      </c>
      <c r="T4234" t="s">
        <v>20</v>
      </c>
      <c r="U4234" t="s">
        <v>21</v>
      </c>
      <c r="V4234">
        <f>IF(porsche_data[[#This Row],[Transmission]]="Automatic",1,0)</f>
        <v>0</v>
      </c>
      <c r="W4234">
        <f>IF(porsche_data[[#This Row],[Transmission]]="PDK",1,0)</f>
        <v>0</v>
      </c>
      <c r="X4234" t="s">
        <v>46</v>
      </c>
      <c r="Y4234">
        <f>IF(porsche_data[[#This Row],[Drive]]="Rear drive",0,1)</f>
        <v>1</v>
      </c>
      <c r="Z4234" t="s">
        <v>23</v>
      </c>
      <c r="AA4234" t="s">
        <v>24</v>
      </c>
      <c r="AB4234">
        <f>IF(OR(porsche_data[[#This Row],[Interior Color]]="Black",porsche_data[[#This Row],[Interior Color]]="Beige",porsche_data[[#This Row],[Interior Color]]="Brown",porsche_data[[#This Row],[Interior Color]]="Grey"),0,1)</f>
        <v>0</v>
      </c>
      <c r="AC4234" t="s">
        <v>99</v>
      </c>
      <c r="AD42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35" spans="1:30" hidden="1" x14ac:dyDescent="0.2">
      <c r="A4235" t="s">
        <v>4126</v>
      </c>
      <c r="C4235" t="e">
        <f>ABS((porsche_data[[#This Row],[Price]]-#REF!)/#REF!)</f>
        <v>#REF!</v>
      </c>
      <c r="D4235" t="s">
        <v>143</v>
      </c>
      <c r="E4235" t="s">
        <v>738</v>
      </c>
      <c r="F4235">
        <f>IF(OR(ISNUMBER(SEARCH(" 4S",porsche_data[[#This Row],[Model]])), ISNUMBER(SEARCH(" S",porsche_data[[#This Row],[Model]]))),1,0)</f>
        <v>1</v>
      </c>
      <c r="G4235">
        <f>IF(ISNUMBER(SEARCH("Turbo",porsche_data[[#This Row],[Model]])),1,0)</f>
        <v>0</v>
      </c>
      <c r="H4235">
        <f>IF(ISNUMBER(SEARCH("GT",porsche_data[[#This Row],[Model]])),1,0)</f>
        <v>0</v>
      </c>
      <c r="I4235">
        <f>IF(ISNUMBER(SEARCH("RS",porsche_data[[#This Row],[Model]])),1,0)</f>
        <v>0</v>
      </c>
      <c r="J4235">
        <f>IF(ISNUMBER(SEARCH("Targa",porsche_data[[#This Row],[Body]])),1,0)</f>
        <v>0</v>
      </c>
      <c r="K4235">
        <f>IF(ISNUMBER(SEARCH("Cabriolet",porsche_data[[#This Row],[Body]])),1,0)</f>
        <v>0</v>
      </c>
      <c r="L4235" t="s">
        <v>44</v>
      </c>
      <c r="N4235" t="s">
        <v>5134</v>
      </c>
      <c r="O4235" t="str">
        <f>IF(ISNUMBER(SEARCH("km",porsche_data[[#This Row],[Mileage0]])),porsche_data[[#This Row],[Mileage0]],"")</f>
        <v>106174 km</v>
      </c>
      <c r="P4235" t="s">
        <v>739</v>
      </c>
      <c r="R4235" t="s">
        <v>270</v>
      </c>
      <c r="T4235" t="s">
        <v>20</v>
      </c>
      <c r="U4235" t="s">
        <v>21</v>
      </c>
      <c r="V4235">
        <f>IF(porsche_data[[#This Row],[Transmission]]="Automatic",1,0)</f>
        <v>0</v>
      </c>
      <c r="W4235">
        <f>IF(porsche_data[[#This Row],[Transmission]]="PDK",1,0)</f>
        <v>0</v>
      </c>
      <c r="X4235" t="s">
        <v>22</v>
      </c>
      <c r="Y4235">
        <f>IF(porsche_data[[#This Row],[Drive]]="Rear drive",0,1)</f>
        <v>0</v>
      </c>
      <c r="Z4235" t="s">
        <v>23</v>
      </c>
      <c r="AA4235" t="s">
        <v>24</v>
      </c>
      <c r="AB4235">
        <f>IF(OR(porsche_data[[#This Row],[Interior Color]]="Black",porsche_data[[#This Row],[Interior Color]]="Beige",porsche_data[[#This Row],[Interior Color]]="Brown",porsche_data[[#This Row],[Interior Color]]="Grey"),0,1)</f>
        <v>0</v>
      </c>
      <c r="AC4235" t="s">
        <v>54</v>
      </c>
      <c r="AD42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36" spans="1:30" hidden="1" x14ac:dyDescent="0.2">
      <c r="A4236" t="s">
        <v>2230</v>
      </c>
      <c r="B4236">
        <v>48000</v>
      </c>
      <c r="C4236" t="e">
        <f>ABS((porsche_data[[#This Row],[Price]]-#REF!)/#REF!)</f>
        <v>#REF!</v>
      </c>
      <c r="D4236" t="s">
        <v>34</v>
      </c>
      <c r="E4236" t="s">
        <v>655</v>
      </c>
      <c r="F4236">
        <f>IF(OR(ISNUMBER(SEARCH(" 4S",porsche_data[[#This Row],[Model]])), ISNUMBER(SEARCH(" S",porsche_data[[#This Row],[Model]]))),1,0)</f>
        <v>1</v>
      </c>
      <c r="G4236">
        <f>IF(ISNUMBER(SEARCH("Turbo",porsche_data[[#This Row],[Model]])),1,0)</f>
        <v>0</v>
      </c>
      <c r="H4236">
        <f>IF(ISNUMBER(SEARCH("GT",porsche_data[[#This Row],[Model]])),1,0)</f>
        <v>0</v>
      </c>
      <c r="I4236">
        <f>IF(ISNUMBER(SEARCH("RS",porsche_data[[#This Row],[Model]])),1,0)</f>
        <v>0</v>
      </c>
      <c r="J4236">
        <f>IF(ISNUMBER(SEARCH("Targa",porsche_data[[#This Row],[Body]])),1,0)</f>
        <v>0</v>
      </c>
      <c r="K4236">
        <f>IF(ISNUMBER(SEARCH("Cabriolet",porsche_data[[#This Row],[Body]])),1,0)</f>
        <v>0</v>
      </c>
      <c r="L4236" t="s">
        <v>44</v>
      </c>
      <c r="N4236" t="s">
        <v>2231</v>
      </c>
      <c r="O4236" t="str">
        <f>IF(ISNUMBER(SEARCH("km",porsche_data[[#This Row],[Mileage0]])),porsche_data[[#This Row],[Mileage0]],"")</f>
        <v>117837 km</v>
      </c>
      <c r="P4236" t="s">
        <v>38</v>
      </c>
      <c r="R4236" t="s">
        <v>39</v>
      </c>
      <c r="T4236" t="s">
        <v>20</v>
      </c>
      <c r="U4236" t="s">
        <v>21</v>
      </c>
      <c r="V4236">
        <f>IF(porsche_data[[#This Row],[Transmission]]="Automatic",1,0)</f>
        <v>0</v>
      </c>
      <c r="W4236">
        <f>IF(porsche_data[[#This Row],[Transmission]]="PDK",1,0)</f>
        <v>0</v>
      </c>
      <c r="X4236" t="s">
        <v>22</v>
      </c>
      <c r="Y4236">
        <f>IF(porsche_data[[#This Row],[Drive]]="Rear drive",0,1)</f>
        <v>0</v>
      </c>
      <c r="Z4236" t="s">
        <v>23</v>
      </c>
      <c r="AA4236" t="s">
        <v>24</v>
      </c>
      <c r="AB4236">
        <f>IF(OR(porsche_data[[#This Row],[Interior Color]]="Black",porsche_data[[#This Row],[Interior Color]]="Beige",porsche_data[[#This Row],[Interior Color]]="Brown",porsche_data[[#This Row],[Interior Color]]="Grey"),0,1)</f>
        <v>0</v>
      </c>
      <c r="AC4236" t="s">
        <v>47</v>
      </c>
      <c r="AD42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37" spans="1:30" hidden="1" x14ac:dyDescent="0.2">
      <c r="A4237" t="s">
        <v>25</v>
      </c>
      <c r="C4237" t="e">
        <f>ABS((porsche_data[[#This Row],[Price]]-#REF!)/#REF!)</f>
        <v>#REF!</v>
      </c>
      <c r="D4237" t="s">
        <v>25</v>
      </c>
      <c r="E4237" t="s">
        <v>25</v>
      </c>
      <c r="F4237">
        <f>IF(OR(ISNUMBER(SEARCH(" 4S",porsche_data[[#This Row],[Model]])), ISNUMBER(SEARCH(" S",porsche_data[[#This Row],[Model]]))),1,0)</f>
        <v>0</v>
      </c>
      <c r="G4237">
        <f>IF(ISNUMBER(SEARCH("Turbo",porsche_data[[#This Row],[Model]])),1,0)</f>
        <v>0</v>
      </c>
      <c r="H4237">
        <f>IF(ISNUMBER(SEARCH("GT",porsche_data[[#This Row],[Model]])),1,0)</f>
        <v>0</v>
      </c>
      <c r="I4237">
        <f>IF(ISNUMBER(SEARCH("RS",porsche_data[[#This Row],[Model]])),1,0)</f>
        <v>0</v>
      </c>
      <c r="J4237">
        <f>IF(ISNUMBER(SEARCH("Targa",porsche_data[[#This Row],[Body]])),1,0)</f>
        <v>0</v>
      </c>
      <c r="K4237">
        <f>IF(ISNUMBER(SEARCH("Cabriolet",porsche_data[[#This Row],[Body]])),1,0)</f>
        <v>0</v>
      </c>
      <c r="L4237" t="s">
        <v>25</v>
      </c>
      <c r="N4237" t="s">
        <v>25</v>
      </c>
      <c r="O4237" t="str">
        <f>IF(ISNUMBER(SEARCH("km",porsche_data[[#This Row],[Mileage0]])),porsche_data[[#This Row],[Mileage0]],"")</f>
        <v/>
      </c>
      <c r="P4237" t="s">
        <v>25</v>
      </c>
      <c r="R4237" t="s">
        <v>25</v>
      </c>
      <c r="T4237" t="s">
        <v>25</v>
      </c>
      <c r="U4237" t="s">
        <v>25</v>
      </c>
      <c r="V4237">
        <f>IF(porsche_data[[#This Row],[Transmission]]="Automatic",1,0)</f>
        <v>0</v>
      </c>
      <c r="W4237">
        <f>IF(porsche_data[[#This Row],[Transmission]]="PDK",1,0)</f>
        <v>0</v>
      </c>
      <c r="X4237" t="s">
        <v>25</v>
      </c>
      <c r="Y4237">
        <f>IF(porsche_data[[#This Row],[Drive]]="Rear drive",0,1)</f>
        <v>1</v>
      </c>
      <c r="Z4237" t="s">
        <v>25</v>
      </c>
      <c r="AA4237" t="s">
        <v>25</v>
      </c>
      <c r="AB4237">
        <f>IF(OR(porsche_data[[#This Row],[Interior Color]]="Black",porsche_data[[#This Row],[Interior Color]]="Beige",porsche_data[[#This Row],[Interior Color]]="Brown",porsche_data[[#This Row],[Interior Color]]="Grey"),0,1)</f>
        <v>1</v>
      </c>
      <c r="AC4237" t="s">
        <v>25</v>
      </c>
      <c r="AD42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38" spans="1:30" hidden="1" x14ac:dyDescent="0.2">
      <c r="A4238" t="s">
        <v>25</v>
      </c>
      <c r="C4238" t="e">
        <f>ABS((porsche_data[[#This Row],[Price]]-#REF!)/#REF!)</f>
        <v>#REF!</v>
      </c>
      <c r="D4238" t="s">
        <v>1180</v>
      </c>
      <c r="E4238" t="s">
        <v>476</v>
      </c>
      <c r="F4238">
        <f>IF(OR(ISNUMBER(SEARCH(" 4S",porsche_data[[#This Row],[Model]])), ISNUMBER(SEARCH(" S",porsche_data[[#This Row],[Model]]))),1,0)</f>
        <v>0</v>
      </c>
      <c r="G4238">
        <f>IF(ISNUMBER(SEARCH("Turbo",porsche_data[[#This Row],[Model]])),1,0)</f>
        <v>1</v>
      </c>
      <c r="H4238">
        <f>IF(ISNUMBER(SEARCH("GT",porsche_data[[#This Row],[Model]])),1,0)</f>
        <v>0</v>
      </c>
      <c r="I4238">
        <f>IF(ISNUMBER(SEARCH("RS",porsche_data[[#This Row],[Model]])),1,0)</f>
        <v>0</v>
      </c>
      <c r="J4238">
        <f>IF(ISNUMBER(SEARCH("Targa",porsche_data[[#This Row],[Body]])),1,0)</f>
        <v>0</v>
      </c>
      <c r="K4238">
        <f>IF(ISNUMBER(SEARCH("Cabriolet",porsche_data[[#This Row],[Body]])),1,0)</f>
        <v>0</v>
      </c>
      <c r="L4238" t="s">
        <v>44</v>
      </c>
      <c r="N4238" t="s">
        <v>1010</v>
      </c>
      <c r="O4238" t="str">
        <f>IF(ISNUMBER(SEARCH("km",porsche_data[[#This Row],[Mileage0]])),porsche_data[[#This Row],[Mileage0]],"")</f>
        <v>110000 km</v>
      </c>
      <c r="P4238" t="s">
        <v>66</v>
      </c>
      <c r="R4238" t="s">
        <v>19</v>
      </c>
      <c r="T4238" t="s">
        <v>20</v>
      </c>
      <c r="U4238" t="s">
        <v>21</v>
      </c>
      <c r="V4238">
        <f>IF(porsche_data[[#This Row],[Transmission]]="Automatic",1,0)</f>
        <v>0</v>
      </c>
      <c r="W4238">
        <f>IF(porsche_data[[#This Row],[Transmission]]="PDK",1,0)</f>
        <v>0</v>
      </c>
      <c r="X4238" t="s">
        <v>46</v>
      </c>
      <c r="Y4238">
        <f>IF(porsche_data[[#This Row],[Drive]]="Rear drive",0,1)</f>
        <v>1</v>
      </c>
      <c r="Z4238" t="s">
        <v>23</v>
      </c>
      <c r="AA4238" t="s">
        <v>24</v>
      </c>
      <c r="AB4238">
        <f>IF(OR(porsche_data[[#This Row],[Interior Color]]="Black",porsche_data[[#This Row],[Interior Color]]="Beige",porsche_data[[#This Row],[Interior Color]]="Brown",porsche_data[[#This Row],[Interior Color]]="Grey"),0,1)</f>
        <v>0</v>
      </c>
      <c r="AC4238" t="s">
        <v>99</v>
      </c>
      <c r="AD42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39" spans="1:30" hidden="1" x14ac:dyDescent="0.2">
      <c r="A4239" t="s">
        <v>25</v>
      </c>
      <c r="C4239" t="e">
        <f>ABS((porsche_data[[#This Row],[Price]]-#REF!)/#REF!)</f>
        <v>#REF!</v>
      </c>
      <c r="D4239" t="s">
        <v>473</v>
      </c>
      <c r="E4239" t="s">
        <v>827</v>
      </c>
      <c r="F4239">
        <f>IF(OR(ISNUMBER(SEARCH(" 4S",porsche_data[[#This Row],[Model]])), ISNUMBER(SEARCH(" S",porsche_data[[#This Row],[Model]]))),1,0)</f>
        <v>0</v>
      </c>
      <c r="G4239">
        <f>IF(ISNUMBER(SEARCH("Turbo",porsche_data[[#This Row],[Model]])),1,0)</f>
        <v>0</v>
      </c>
      <c r="H4239">
        <f>IF(ISNUMBER(SEARCH("GT",porsche_data[[#This Row],[Model]])),1,0)</f>
        <v>0</v>
      </c>
      <c r="I4239">
        <f>IF(ISNUMBER(SEARCH("RS",porsche_data[[#This Row],[Model]])),1,0)</f>
        <v>0</v>
      </c>
      <c r="J4239">
        <f>IF(ISNUMBER(SEARCH("Targa",porsche_data[[#This Row],[Body]])),1,0)</f>
        <v>0</v>
      </c>
      <c r="K4239">
        <f>IF(ISNUMBER(SEARCH("Cabriolet",porsche_data[[#This Row],[Body]])),1,0)</f>
        <v>0</v>
      </c>
      <c r="L4239" t="s">
        <v>44</v>
      </c>
      <c r="N4239" t="s">
        <v>2152</v>
      </c>
      <c r="O4239" t="str">
        <f>IF(ISNUMBER(SEARCH("km",porsche_data[[#This Row],[Mileage0]])),porsche_data[[#This Row],[Mileage0]],"")</f>
        <v/>
      </c>
      <c r="P4239" t="s">
        <v>126</v>
      </c>
      <c r="R4239" t="s">
        <v>19</v>
      </c>
      <c r="T4239" t="s">
        <v>232</v>
      </c>
      <c r="U4239" t="s">
        <v>21</v>
      </c>
      <c r="V4239">
        <f>IF(porsche_data[[#This Row],[Transmission]]="Automatic",1,0)</f>
        <v>0</v>
      </c>
      <c r="W4239">
        <f>IF(porsche_data[[#This Row],[Transmission]]="PDK",1,0)</f>
        <v>0</v>
      </c>
      <c r="X4239" t="s">
        <v>46</v>
      </c>
      <c r="Y4239">
        <f>IF(porsche_data[[#This Row],[Drive]]="Rear drive",0,1)</f>
        <v>1</v>
      </c>
      <c r="Z4239" t="s">
        <v>23</v>
      </c>
      <c r="AA4239" t="s">
        <v>32</v>
      </c>
      <c r="AB4239">
        <f>IF(OR(porsche_data[[#This Row],[Interior Color]]="Black",porsche_data[[#This Row],[Interior Color]]="Beige",porsche_data[[#This Row],[Interior Color]]="Brown",porsche_data[[#This Row],[Interior Color]]="Grey"),0,1)</f>
        <v>0</v>
      </c>
      <c r="AC4239" t="s">
        <v>54</v>
      </c>
      <c r="AD42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40" spans="1:30" hidden="1" x14ac:dyDescent="0.2">
      <c r="A4240" t="s">
        <v>5137</v>
      </c>
      <c r="C4240" t="e">
        <f>ABS((porsche_data[[#This Row],[Price]]-#REF!)/#REF!)</f>
        <v>#REF!</v>
      </c>
      <c r="D4240" t="s">
        <v>425</v>
      </c>
      <c r="E4240" t="s">
        <v>746</v>
      </c>
      <c r="F4240">
        <f>IF(OR(ISNUMBER(SEARCH(" 4S",porsche_data[[#This Row],[Model]])), ISNUMBER(SEARCH(" S",porsche_data[[#This Row],[Model]]))),1,0)</f>
        <v>0</v>
      </c>
      <c r="G4240">
        <f>IF(ISNUMBER(SEARCH("Turbo",porsche_data[[#This Row],[Model]])),1,0)</f>
        <v>0</v>
      </c>
      <c r="H4240">
        <f>IF(ISNUMBER(SEARCH("GT",porsche_data[[#This Row],[Model]])),1,0)</f>
        <v>0</v>
      </c>
      <c r="I4240">
        <f>IF(ISNUMBER(SEARCH("RS",porsche_data[[#This Row],[Model]])),1,0)</f>
        <v>0</v>
      </c>
      <c r="J4240">
        <f>IF(ISNUMBER(SEARCH("Targa",porsche_data[[#This Row],[Body]])),1,0)</f>
        <v>1</v>
      </c>
      <c r="K4240">
        <f>IF(ISNUMBER(SEARCH("Cabriolet",porsche_data[[#This Row],[Body]])),1,0)</f>
        <v>0</v>
      </c>
      <c r="L4240" t="s">
        <v>36</v>
      </c>
      <c r="N4240" t="s">
        <v>5138</v>
      </c>
      <c r="O4240" t="str">
        <f>IF(ISNUMBER(SEARCH("km",porsche_data[[#This Row],[Mileage0]])),porsche_data[[#This Row],[Mileage0]],"")</f>
        <v/>
      </c>
      <c r="P4240" t="s">
        <v>736</v>
      </c>
      <c r="R4240" t="s">
        <v>748</v>
      </c>
      <c r="T4240" t="s">
        <v>20</v>
      </c>
      <c r="U4240" t="s">
        <v>21</v>
      </c>
      <c r="V4240">
        <f>IF(porsche_data[[#This Row],[Transmission]]="Automatic",1,0)</f>
        <v>0</v>
      </c>
      <c r="W4240">
        <f>IF(porsche_data[[#This Row],[Transmission]]="PDK",1,0)</f>
        <v>0</v>
      </c>
      <c r="X4240" t="s">
        <v>22</v>
      </c>
      <c r="Y4240">
        <f>IF(porsche_data[[#This Row],[Drive]]="Rear drive",0,1)</f>
        <v>0</v>
      </c>
      <c r="Z4240" t="s">
        <v>23</v>
      </c>
      <c r="AA4240" t="s">
        <v>24</v>
      </c>
      <c r="AB4240">
        <f>IF(OR(porsche_data[[#This Row],[Interior Color]]="Black",porsche_data[[#This Row],[Interior Color]]="Beige",porsche_data[[#This Row],[Interior Color]]="Brown",porsche_data[[#This Row],[Interior Color]]="Grey"),0,1)</f>
        <v>0</v>
      </c>
      <c r="AC4240" t="s">
        <v>40</v>
      </c>
      <c r="AD42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41" spans="1:30" x14ac:dyDescent="0.2">
      <c r="A4241" t="s">
        <v>4680</v>
      </c>
      <c r="B4241">
        <v>47999</v>
      </c>
      <c r="C4241">
        <f>ABS((porsche_data[[#This Row],[Price]]-AVERAGE(B4173:B8628))/_xlfn.STDEV.P(B4173:B8628))</f>
        <v>0.69050635567117458</v>
      </c>
      <c r="D4241" t="s">
        <v>772</v>
      </c>
      <c r="E4241" t="s">
        <v>478</v>
      </c>
      <c r="F4241">
        <f>IF(OR(ISNUMBER(SEARCH(" 4S",porsche_data[[#This Row],[Model]])), ISNUMBER(SEARCH(" S",porsche_data[[#This Row],[Model]]))),1,0)</f>
        <v>1</v>
      </c>
      <c r="G4241">
        <f>IF(ISNUMBER(SEARCH("Turbo",porsche_data[[#This Row],[Model]])),1,0)</f>
        <v>0</v>
      </c>
      <c r="H4241">
        <f>IF(ISNUMBER(SEARCH("GT",porsche_data[[#This Row],[Model]])),1,0)</f>
        <v>0</v>
      </c>
      <c r="I4241">
        <f>IF(ISNUMBER(SEARCH("RS",porsche_data[[#This Row],[Model]])),1,0)</f>
        <v>0</v>
      </c>
      <c r="J4241">
        <f>IF(ISNUMBER(SEARCH("Targa",porsche_data[[#This Row],[Body]])),1,0)</f>
        <v>0</v>
      </c>
      <c r="K4241">
        <f>IF(ISNUMBER(SEARCH("Cabriolet",porsche_data[[#This Row],[Body]])),1,0)</f>
        <v>0</v>
      </c>
      <c r="L4241" t="s">
        <v>44</v>
      </c>
      <c r="M4241">
        <v>996</v>
      </c>
      <c r="N4241" t="s">
        <v>4681</v>
      </c>
      <c r="O4241" s="3">
        <f>1*(LEFT(porsche_data[[#This Row],[Mileage0]],FIND(" ",porsche_data[[#This Row],[Mileage0]])-1))</f>
        <v>62290</v>
      </c>
      <c r="P4241" t="s">
        <v>289</v>
      </c>
      <c r="Q4241">
        <v>320</v>
      </c>
      <c r="R4241" t="s">
        <v>19</v>
      </c>
      <c r="S4241">
        <f>1*(LEFT(porsche_data[[#This Row],[Cylinder Capacity]],FIND(" ",porsche_data[[#This Row],[Cylinder Capacity]])-1))</f>
        <v>3.6</v>
      </c>
      <c r="T4241" t="s">
        <v>20</v>
      </c>
      <c r="U4241" t="s">
        <v>53</v>
      </c>
      <c r="V4241">
        <f>IF(porsche_data[[#This Row],[Transmission]]="Automatic",1,0)</f>
        <v>1</v>
      </c>
      <c r="W4241">
        <f>IF(porsche_data[[#This Row],[Transmission]]="PDK",1,0)</f>
        <v>0</v>
      </c>
      <c r="X4241" t="s">
        <v>46</v>
      </c>
      <c r="Y4241">
        <f>IF(porsche_data[[#This Row],[Drive]]="Rear drive",0,1)</f>
        <v>1</v>
      </c>
      <c r="Z4241" t="s">
        <v>23</v>
      </c>
      <c r="AA4241" t="s">
        <v>24</v>
      </c>
      <c r="AB4241">
        <f>IF(OR(porsche_data[[#This Row],[Interior Color]]="Black",porsche_data[[#This Row],[Interior Color]]="Beige",porsche_data[[#This Row],[Interior Color]]="Brown",porsche_data[[#This Row],[Interior Color]]="Grey"),0,1)</f>
        <v>0</v>
      </c>
      <c r="AC4241" t="s">
        <v>99</v>
      </c>
      <c r="AD42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42" spans="1:30" x14ac:dyDescent="0.2">
      <c r="A4242" t="s">
        <v>2459</v>
      </c>
      <c r="B4242">
        <v>47997</v>
      </c>
      <c r="C4242">
        <f>ABS((porsche_data[[#This Row],[Price]]-AVERAGE(B4174:B8629))/_xlfn.STDEV.P(B4174:B8629))</f>
        <v>0.70435257235258442</v>
      </c>
      <c r="D4242" t="s">
        <v>482</v>
      </c>
      <c r="E4242" t="s">
        <v>407</v>
      </c>
      <c r="F4242">
        <f>IF(OR(ISNUMBER(SEARCH(" 4S",porsche_data[[#This Row],[Model]])), ISNUMBER(SEARCH(" S",porsche_data[[#This Row],[Model]]))),1,0)</f>
        <v>1</v>
      </c>
      <c r="G4242">
        <f>IF(ISNUMBER(SEARCH("Turbo",porsche_data[[#This Row],[Model]])),1,0)</f>
        <v>0</v>
      </c>
      <c r="H4242">
        <f>IF(ISNUMBER(SEARCH("GT",porsche_data[[#This Row],[Model]])),1,0)</f>
        <v>0</v>
      </c>
      <c r="I4242">
        <f>IF(ISNUMBER(SEARCH("RS",porsche_data[[#This Row],[Model]])),1,0)</f>
        <v>0</v>
      </c>
      <c r="J4242">
        <f>IF(ISNUMBER(SEARCH("Targa",porsche_data[[#This Row],[Body]])),1,0)</f>
        <v>0</v>
      </c>
      <c r="K4242">
        <f>IF(ISNUMBER(SEARCH("Cabriolet",porsche_data[[#This Row],[Body]])),1,0)</f>
        <v>0</v>
      </c>
      <c r="L4242" t="s">
        <v>44</v>
      </c>
      <c r="M4242">
        <v>997</v>
      </c>
      <c r="N4242" t="s">
        <v>2460</v>
      </c>
      <c r="O4242" s="3">
        <f>1*(LEFT(porsche_data[[#This Row],[Mileage0]],FIND(" ",porsche_data[[#This Row],[Mileage0]])-1))</f>
        <v>100000</v>
      </c>
      <c r="P4242" t="s">
        <v>297</v>
      </c>
      <c r="Q4242">
        <v>355</v>
      </c>
      <c r="R4242" t="s">
        <v>88</v>
      </c>
      <c r="S4242">
        <f>1*(LEFT(porsche_data[[#This Row],[Cylinder Capacity]],FIND(" ",porsche_data[[#This Row],[Cylinder Capacity]])-1))</f>
        <v>3.8</v>
      </c>
      <c r="T4242" t="s">
        <v>20</v>
      </c>
      <c r="U4242" t="s">
        <v>21</v>
      </c>
      <c r="V4242">
        <f>IF(porsche_data[[#This Row],[Transmission]]="Automatic",1,0)</f>
        <v>0</v>
      </c>
      <c r="W4242">
        <f>IF(porsche_data[[#This Row],[Transmission]]="PDK",1,0)</f>
        <v>0</v>
      </c>
      <c r="X4242" t="s">
        <v>22</v>
      </c>
      <c r="Y4242">
        <f>IF(porsche_data[[#This Row],[Drive]]="Rear drive",0,1)</f>
        <v>0</v>
      </c>
      <c r="Z4242" t="s">
        <v>23</v>
      </c>
      <c r="AA4242" t="s">
        <v>24</v>
      </c>
      <c r="AB4242">
        <f>IF(OR(porsche_data[[#This Row],[Interior Color]]="Black",porsche_data[[#This Row],[Interior Color]]="Beige",porsche_data[[#This Row],[Interior Color]]="Brown",porsche_data[[#This Row],[Interior Color]]="Grey"),0,1)</f>
        <v>0</v>
      </c>
      <c r="AC4242" t="s">
        <v>99</v>
      </c>
      <c r="AD42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43" spans="1:30" hidden="1" x14ac:dyDescent="0.2">
      <c r="A4243" t="s">
        <v>25</v>
      </c>
      <c r="C4243" t="e">
        <f>ABS((porsche_data[[#This Row],[Price]]-#REF!)/#REF!)</f>
        <v>#REF!</v>
      </c>
      <c r="D4243" t="s">
        <v>25</v>
      </c>
      <c r="E4243" t="s">
        <v>25</v>
      </c>
      <c r="F4243">
        <f>IF(OR(ISNUMBER(SEARCH(" 4S",porsche_data[[#This Row],[Model]])), ISNUMBER(SEARCH(" S",porsche_data[[#This Row],[Model]]))),1,0)</f>
        <v>0</v>
      </c>
      <c r="G4243">
        <f>IF(ISNUMBER(SEARCH("Turbo",porsche_data[[#This Row],[Model]])),1,0)</f>
        <v>0</v>
      </c>
      <c r="H4243">
        <f>IF(ISNUMBER(SEARCH("GT",porsche_data[[#This Row],[Model]])),1,0)</f>
        <v>0</v>
      </c>
      <c r="I4243">
        <f>IF(ISNUMBER(SEARCH("RS",porsche_data[[#This Row],[Model]])),1,0)</f>
        <v>0</v>
      </c>
      <c r="J4243">
        <f>IF(ISNUMBER(SEARCH("Targa",porsche_data[[#This Row],[Body]])),1,0)</f>
        <v>0</v>
      </c>
      <c r="K4243">
        <f>IF(ISNUMBER(SEARCH("Cabriolet",porsche_data[[#This Row],[Body]])),1,0)</f>
        <v>0</v>
      </c>
      <c r="L4243" t="s">
        <v>25</v>
      </c>
      <c r="N4243" t="s">
        <v>25</v>
      </c>
      <c r="O4243" t="str">
        <f>IF(ISNUMBER(SEARCH("km",porsche_data[[#This Row],[Mileage0]])),porsche_data[[#This Row],[Mileage0]],"")</f>
        <v/>
      </c>
      <c r="P4243" t="s">
        <v>25</v>
      </c>
      <c r="R4243" t="s">
        <v>25</v>
      </c>
      <c r="T4243" t="s">
        <v>25</v>
      </c>
      <c r="U4243" t="s">
        <v>25</v>
      </c>
      <c r="V4243">
        <f>IF(porsche_data[[#This Row],[Transmission]]="Automatic",1,0)</f>
        <v>0</v>
      </c>
      <c r="W4243">
        <f>IF(porsche_data[[#This Row],[Transmission]]="PDK",1,0)</f>
        <v>0</v>
      </c>
      <c r="X4243" t="s">
        <v>25</v>
      </c>
      <c r="Y4243">
        <f>IF(porsche_data[[#This Row],[Drive]]="Rear drive",0,1)</f>
        <v>1</v>
      </c>
      <c r="Z4243" t="s">
        <v>25</v>
      </c>
      <c r="AA4243" t="s">
        <v>25</v>
      </c>
      <c r="AB4243">
        <f>IF(OR(porsche_data[[#This Row],[Interior Color]]="Black",porsche_data[[#This Row],[Interior Color]]="Beige",porsche_data[[#This Row],[Interior Color]]="Brown",porsche_data[[#This Row],[Interior Color]]="Grey"),0,1)</f>
        <v>1</v>
      </c>
      <c r="AC4243" t="s">
        <v>25</v>
      </c>
      <c r="AD42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44" spans="1:30" x14ac:dyDescent="0.2">
      <c r="A4244" t="s">
        <v>2283</v>
      </c>
      <c r="B4244">
        <v>47996</v>
      </c>
      <c r="C4244">
        <f>ABS((porsche_data[[#This Row],[Price]]-AVERAGE(B4176:B8631))/_xlfn.STDEV.P(B4176:B8631))</f>
        <v>0.71880971433333862</v>
      </c>
      <c r="D4244" t="s">
        <v>446</v>
      </c>
      <c r="E4244" t="s">
        <v>287</v>
      </c>
      <c r="F4244">
        <f>IF(OR(ISNUMBER(SEARCH(" 4S",porsche_data[[#This Row],[Model]])), ISNUMBER(SEARCH(" S",porsche_data[[#This Row],[Model]]))),1,0)</f>
        <v>0</v>
      </c>
      <c r="G4244">
        <f>IF(ISNUMBER(SEARCH("Turbo",porsche_data[[#This Row],[Model]])),1,0)</f>
        <v>0</v>
      </c>
      <c r="H4244">
        <f>IF(ISNUMBER(SEARCH("GT",porsche_data[[#This Row],[Model]])),1,0)</f>
        <v>0</v>
      </c>
      <c r="I4244">
        <f>IF(ISNUMBER(SEARCH("RS",porsche_data[[#This Row],[Model]])),1,0)</f>
        <v>0</v>
      </c>
      <c r="J4244">
        <f>IF(ISNUMBER(SEARCH("Targa",porsche_data[[#This Row],[Body]])),1,0)</f>
        <v>0</v>
      </c>
      <c r="K4244">
        <f>IF(ISNUMBER(SEARCH("Cabriolet",porsche_data[[#This Row],[Body]])),1,0)</f>
        <v>1</v>
      </c>
      <c r="L4244" t="s">
        <v>16</v>
      </c>
      <c r="M4244">
        <v>996</v>
      </c>
      <c r="N4244" t="s">
        <v>2284</v>
      </c>
      <c r="O4244" s="3">
        <f>1*(LEFT(porsche_data[[#This Row],[Mileage0]],FIND(" ",porsche_data[[#This Row],[Mileage0]])-1))</f>
        <v>59584</v>
      </c>
      <c r="P4244" t="s">
        <v>289</v>
      </c>
      <c r="Q4244">
        <v>320</v>
      </c>
      <c r="R4244" t="s">
        <v>19</v>
      </c>
      <c r="S4244">
        <f>1*(LEFT(porsche_data[[#This Row],[Cylinder Capacity]],FIND(" ",porsche_data[[#This Row],[Cylinder Capacity]])-1))</f>
        <v>3.6</v>
      </c>
      <c r="T4244" t="s">
        <v>20</v>
      </c>
      <c r="U4244" t="s">
        <v>53</v>
      </c>
      <c r="V4244">
        <f>IF(porsche_data[[#This Row],[Transmission]]="Automatic",1,0)</f>
        <v>1</v>
      </c>
      <c r="W4244">
        <f>IF(porsche_data[[#This Row],[Transmission]]="PDK",1,0)</f>
        <v>0</v>
      </c>
      <c r="X4244" t="s">
        <v>22</v>
      </c>
      <c r="Y4244">
        <f>IF(porsche_data[[#This Row],[Drive]]="Rear drive",0,1)</f>
        <v>0</v>
      </c>
      <c r="Z4244" t="s">
        <v>23</v>
      </c>
      <c r="AA4244" t="s">
        <v>24</v>
      </c>
      <c r="AB4244">
        <f>IF(OR(porsche_data[[#This Row],[Interior Color]]="Black",porsche_data[[#This Row],[Interior Color]]="Beige",porsche_data[[#This Row],[Interior Color]]="Brown",porsche_data[[#This Row],[Interior Color]]="Grey"),0,1)</f>
        <v>0</v>
      </c>
      <c r="AC4244" t="s">
        <v>54</v>
      </c>
      <c r="AD42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45" spans="1:30" hidden="1" x14ac:dyDescent="0.2">
      <c r="A4245" t="s">
        <v>1489</v>
      </c>
      <c r="C4245" t="e">
        <f>ABS((porsche_data[[#This Row],[Price]]-#REF!)/#REF!)</f>
        <v>#REF!</v>
      </c>
      <c r="D4245" t="s">
        <v>118</v>
      </c>
      <c r="E4245" t="s">
        <v>655</v>
      </c>
      <c r="F4245">
        <f>IF(OR(ISNUMBER(SEARCH(" 4S",porsche_data[[#This Row],[Model]])), ISNUMBER(SEARCH(" S",porsche_data[[#This Row],[Model]]))),1,0)</f>
        <v>1</v>
      </c>
      <c r="G4245">
        <f>IF(ISNUMBER(SEARCH("Turbo",porsche_data[[#This Row],[Model]])),1,0)</f>
        <v>0</v>
      </c>
      <c r="H4245">
        <f>IF(ISNUMBER(SEARCH("GT",porsche_data[[#This Row],[Model]])),1,0)</f>
        <v>0</v>
      </c>
      <c r="I4245">
        <f>IF(ISNUMBER(SEARCH("RS",porsche_data[[#This Row],[Model]])),1,0)</f>
        <v>0</v>
      </c>
      <c r="J4245">
        <f>IF(ISNUMBER(SEARCH("Targa",porsche_data[[#This Row],[Body]])),1,0)</f>
        <v>0</v>
      </c>
      <c r="K4245">
        <f>IF(ISNUMBER(SEARCH("Cabriolet",porsche_data[[#This Row],[Body]])),1,0)</f>
        <v>0</v>
      </c>
      <c r="L4245" t="s">
        <v>44</v>
      </c>
      <c r="N4245" t="s">
        <v>805</v>
      </c>
      <c r="O4245" t="str">
        <f>IF(ISNUMBER(SEARCH("km",porsche_data[[#This Row],[Mileage0]])),porsche_data[[#This Row],[Mileage0]],"")</f>
        <v>500 km</v>
      </c>
      <c r="P4245" t="s">
        <v>657</v>
      </c>
      <c r="R4245" t="s">
        <v>122</v>
      </c>
      <c r="T4245" t="s">
        <v>20</v>
      </c>
      <c r="U4245" t="s">
        <v>21</v>
      </c>
      <c r="V4245">
        <f>IF(porsche_data[[#This Row],[Transmission]]="Automatic",1,0)</f>
        <v>0</v>
      </c>
      <c r="W4245">
        <f>IF(porsche_data[[#This Row],[Transmission]]="PDK",1,0)</f>
        <v>0</v>
      </c>
      <c r="X4245" t="s">
        <v>22</v>
      </c>
      <c r="Y4245">
        <f>IF(porsche_data[[#This Row],[Drive]]="Rear drive",0,1)</f>
        <v>0</v>
      </c>
      <c r="Z4245" t="s">
        <v>23</v>
      </c>
      <c r="AA4245" t="s">
        <v>24</v>
      </c>
      <c r="AB4245">
        <f>IF(OR(porsche_data[[#This Row],[Interior Color]]="Black",porsche_data[[#This Row],[Interior Color]]="Beige",porsche_data[[#This Row],[Interior Color]]="Brown",porsche_data[[#This Row],[Interior Color]]="Grey"),0,1)</f>
        <v>0</v>
      </c>
      <c r="AC4245" t="s">
        <v>99</v>
      </c>
      <c r="AD42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46" spans="1:30" hidden="1" x14ac:dyDescent="0.2">
      <c r="A4246" t="s">
        <v>25</v>
      </c>
      <c r="C4246" t="e">
        <f>ABS((porsche_data[[#This Row],[Price]]-#REF!)/#REF!)</f>
        <v>#REF!</v>
      </c>
      <c r="D4246" t="s">
        <v>118</v>
      </c>
      <c r="E4246" t="s">
        <v>35</v>
      </c>
      <c r="F4246">
        <f>IF(OR(ISNUMBER(SEARCH(" 4S",porsche_data[[#This Row],[Model]])), ISNUMBER(SEARCH(" S",porsche_data[[#This Row],[Model]]))),1,0)</f>
        <v>0</v>
      </c>
      <c r="G4246">
        <f>IF(ISNUMBER(SEARCH("Turbo",porsche_data[[#This Row],[Model]])),1,0)</f>
        <v>0</v>
      </c>
      <c r="H4246">
        <f>IF(ISNUMBER(SEARCH("GT",porsche_data[[#This Row],[Model]])),1,0)</f>
        <v>0</v>
      </c>
      <c r="I4246">
        <f>IF(ISNUMBER(SEARCH("RS",porsche_data[[#This Row],[Model]])),1,0)</f>
        <v>0</v>
      </c>
      <c r="J4246">
        <f>IF(ISNUMBER(SEARCH("Targa",porsche_data[[#This Row],[Body]])),1,0)</f>
        <v>0</v>
      </c>
      <c r="K4246">
        <f>IF(ISNUMBER(SEARCH("Cabriolet",porsche_data[[#This Row],[Body]])),1,0)</f>
        <v>0</v>
      </c>
      <c r="L4246" t="s">
        <v>44</v>
      </c>
      <c r="N4246" t="s">
        <v>918</v>
      </c>
      <c r="O4246" t="str">
        <f>IF(ISNUMBER(SEARCH("km",porsche_data[[#This Row],[Mileage0]])),porsche_data[[#This Row],[Mileage0]],"")</f>
        <v>87000 km</v>
      </c>
      <c r="P4246" t="s">
        <v>121</v>
      </c>
      <c r="R4246" t="s">
        <v>122</v>
      </c>
      <c r="T4246" t="s">
        <v>20</v>
      </c>
      <c r="U4246" t="s">
        <v>21</v>
      </c>
      <c r="V4246">
        <f>IF(porsche_data[[#This Row],[Transmission]]="Automatic",1,0)</f>
        <v>0</v>
      </c>
      <c r="W4246">
        <f>IF(porsche_data[[#This Row],[Transmission]]="PDK",1,0)</f>
        <v>0</v>
      </c>
      <c r="X4246" t="s">
        <v>22</v>
      </c>
      <c r="Y4246">
        <f>IF(porsche_data[[#This Row],[Drive]]="Rear drive",0,1)</f>
        <v>0</v>
      </c>
      <c r="Z4246" t="s">
        <v>23</v>
      </c>
      <c r="AA4246" t="s">
        <v>24</v>
      </c>
      <c r="AB4246">
        <f>IF(OR(porsche_data[[#This Row],[Interior Color]]="Black",porsche_data[[#This Row],[Interior Color]]="Beige",porsche_data[[#This Row],[Interior Color]]="Brown",porsche_data[[#This Row],[Interior Color]]="Grey"),0,1)</f>
        <v>0</v>
      </c>
      <c r="AC4246" t="s">
        <v>61</v>
      </c>
      <c r="AD42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47" spans="1:30" hidden="1" x14ac:dyDescent="0.2">
      <c r="A4247" t="s">
        <v>25</v>
      </c>
      <c r="C4247" t="e">
        <f>ABS((porsche_data[[#This Row],[Price]]-#REF!)/#REF!)</f>
        <v>#REF!</v>
      </c>
      <c r="D4247" t="s">
        <v>654</v>
      </c>
      <c r="E4247" t="s">
        <v>35</v>
      </c>
      <c r="F4247">
        <f>IF(OR(ISNUMBER(SEARCH(" 4S",porsche_data[[#This Row],[Model]])), ISNUMBER(SEARCH(" S",porsche_data[[#This Row],[Model]]))),1,0)</f>
        <v>0</v>
      </c>
      <c r="G4247">
        <f>IF(ISNUMBER(SEARCH("Turbo",porsche_data[[#This Row],[Model]])),1,0)</f>
        <v>0</v>
      </c>
      <c r="H4247">
        <f>IF(ISNUMBER(SEARCH("GT",porsche_data[[#This Row],[Model]])),1,0)</f>
        <v>0</v>
      </c>
      <c r="I4247">
        <f>IF(ISNUMBER(SEARCH("RS",porsche_data[[#This Row],[Model]])),1,0)</f>
        <v>0</v>
      </c>
      <c r="J4247">
        <f>IF(ISNUMBER(SEARCH("Targa",porsche_data[[#This Row],[Body]])),1,0)</f>
        <v>0</v>
      </c>
      <c r="K4247">
        <f>IF(ISNUMBER(SEARCH("Cabriolet",porsche_data[[#This Row],[Body]])),1,0)</f>
        <v>0</v>
      </c>
      <c r="L4247" t="s">
        <v>44</v>
      </c>
      <c r="N4247" t="s">
        <v>805</v>
      </c>
      <c r="O4247" t="str">
        <f>IF(ISNUMBER(SEARCH("km",porsche_data[[#This Row],[Mileage0]])),porsche_data[[#This Row],[Mileage0]],"")</f>
        <v>500 km</v>
      </c>
      <c r="P4247" t="s">
        <v>121</v>
      </c>
      <c r="R4247" t="s">
        <v>122</v>
      </c>
      <c r="T4247" t="s">
        <v>20</v>
      </c>
      <c r="U4247" t="s">
        <v>21</v>
      </c>
      <c r="V4247">
        <f>IF(porsche_data[[#This Row],[Transmission]]="Automatic",1,0)</f>
        <v>0</v>
      </c>
      <c r="W4247">
        <f>IF(porsche_data[[#This Row],[Transmission]]="PDK",1,0)</f>
        <v>0</v>
      </c>
      <c r="X4247" t="s">
        <v>22</v>
      </c>
      <c r="Y4247">
        <f>IF(porsche_data[[#This Row],[Drive]]="Rear drive",0,1)</f>
        <v>0</v>
      </c>
      <c r="Z4247" t="s">
        <v>23</v>
      </c>
      <c r="AA4247" t="s">
        <v>24</v>
      </c>
      <c r="AB4247">
        <f>IF(OR(porsche_data[[#This Row],[Interior Color]]="Black",porsche_data[[#This Row],[Interior Color]]="Beige",porsche_data[[#This Row],[Interior Color]]="Brown",porsche_data[[#This Row],[Interior Color]]="Grey"),0,1)</f>
        <v>0</v>
      </c>
      <c r="AC4247" t="s">
        <v>116</v>
      </c>
      <c r="AD42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48" spans="1:30" hidden="1" x14ac:dyDescent="0.2">
      <c r="A4248" t="s">
        <v>5140</v>
      </c>
      <c r="C4248" t="e">
        <f>ABS((porsche_data[[#This Row],[Price]]-#REF!)/#REF!)</f>
        <v>#REF!</v>
      </c>
      <c r="D4248" t="s">
        <v>1171</v>
      </c>
      <c r="E4248" t="s">
        <v>637</v>
      </c>
      <c r="F4248">
        <f>IF(OR(ISNUMBER(SEARCH(" 4S",porsche_data[[#This Row],[Model]])), ISNUMBER(SEARCH(" S",porsche_data[[#This Row],[Model]]))),1,0)</f>
        <v>1</v>
      </c>
      <c r="G4248">
        <f>IF(ISNUMBER(SEARCH("Turbo",porsche_data[[#This Row],[Model]])),1,0)</f>
        <v>0</v>
      </c>
      <c r="H4248">
        <f>IF(ISNUMBER(SEARCH("GT",porsche_data[[#This Row],[Model]])),1,0)</f>
        <v>0</v>
      </c>
      <c r="I4248">
        <f>IF(ISNUMBER(SEARCH("RS",porsche_data[[#This Row],[Model]])),1,0)</f>
        <v>0</v>
      </c>
      <c r="J4248">
        <f>IF(ISNUMBER(SEARCH("Targa",porsche_data[[#This Row],[Body]])),1,0)</f>
        <v>0</v>
      </c>
      <c r="K4248">
        <f>IF(ISNUMBER(SEARCH("Cabriolet",porsche_data[[#This Row],[Body]])),1,0)</f>
        <v>0</v>
      </c>
      <c r="L4248" t="s">
        <v>108</v>
      </c>
      <c r="N4248" t="s">
        <v>5141</v>
      </c>
      <c r="O4248" t="str">
        <f>IF(ISNUMBER(SEARCH("km",porsche_data[[#This Row],[Mileage0]])),porsche_data[[#This Row],[Mileage0]],"")</f>
        <v>2008 km</v>
      </c>
      <c r="P4248" t="s">
        <v>412</v>
      </c>
      <c r="R4248" t="s">
        <v>395</v>
      </c>
      <c r="T4248" t="s">
        <v>20</v>
      </c>
      <c r="U4248" t="s">
        <v>21</v>
      </c>
      <c r="V4248">
        <f>IF(porsche_data[[#This Row],[Transmission]]="Automatic",1,0)</f>
        <v>0</v>
      </c>
      <c r="W4248">
        <f>IF(porsche_data[[#This Row],[Transmission]]="PDK",1,0)</f>
        <v>0</v>
      </c>
      <c r="X4248" t="s">
        <v>22</v>
      </c>
      <c r="Y4248">
        <f>IF(porsche_data[[#This Row],[Drive]]="Rear drive",0,1)</f>
        <v>0</v>
      </c>
      <c r="Z4248" t="s">
        <v>23</v>
      </c>
      <c r="AA4248" t="s">
        <v>68</v>
      </c>
      <c r="AB4248">
        <f>IF(OR(porsche_data[[#This Row],[Interior Color]]="Black",porsche_data[[#This Row],[Interior Color]]="Beige",porsche_data[[#This Row],[Interior Color]]="Brown",porsche_data[[#This Row],[Interior Color]]="Grey"),0,1)</f>
        <v>0</v>
      </c>
      <c r="AC4248" t="s">
        <v>54</v>
      </c>
      <c r="AD42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49" spans="1:30" hidden="1" x14ac:dyDescent="0.2">
      <c r="A4249" t="s">
        <v>25</v>
      </c>
      <c r="C4249" t="e">
        <f>ABS((porsche_data[[#This Row],[Price]]-#REF!)/#REF!)</f>
        <v>#REF!</v>
      </c>
      <c r="D4249" t="s">
        <v>25</v>
      </c>
      <c r="E4249" t="s">
        <v>25</v>
      </c>
      <c r="F4249">
        <f>IF(OR(ISNUMBER(SEARCH(" 4S",porsche_data[[#This Row],[Model]])), ISNUMBER(SEARCH(" S",porsche_data[[#This Row],[Model]]))),1,0)</f>
        <v>0</v>
      </c>
      <c r="G4249">
        <f>IF(ISNUMBER(SEARCH("Turbo",porsche_data[[#This Row],[Model]])),1,0)</f>
        <v>0</v>
      </c>
      <c r="H4249">
        <f>IF(ISNUMBER(SEARCH("GT",porsche_data[[#This Row],[Model]])),1,0)</f>
        <v>0</v>
      </c>
      <c r="I4249">
        <f>IF(ISNUMBER(SEARCH("RS",porsche_data[[#This Row],[Model]])),1,0)</f>
        <v>0</v>
      </c>
      <c r="J4249">
        <f>IF(ISNUMBER(SEARCH("Targa",porsche_data[[#This Row],[Body]])),1,0)</f>
        <v>0</v>
      </c>
      <c r="K4249">
        <f>IF(ISNUMBER(SEARCH("Cabriolet",porsche_data[[#This Row],[Body]])),1,0)</f>
        <v>0</v>
      </c>
      <c r="L4249" t="s">
        <v>25</v>
      </c>
      <c r="N4249" t="s">
        <v>25</v>
      </c>
      <c r="O4249" t="str">
        <f>IF(ISNUMBER(SEARCH("km",porsche_data[[#This Row],[Mileage0]])),porsche_data[[#This Row],[Mileage0]],"")</f>
        <v/>
      </c>
      <c r="P4249" t="s">
        <v>25</v>
      </c>
      <c r="R4249" t="s">
        <v>25</v>
      </c>
      <c r="T4249" t="s">
        <v>25</v>
      </c>
      <c r="U4249" t="s">
        <v>25</v>
      </c>
      <c r="V4249">
        <f>IF(porsche_data[[#This Row],[Transmission]]="Automatic",1,0)</f>
        <v>0</v>
      </c>
      <c r="W4249">
        <f>IF(porsche_data[[#This Row],[Transmission]]="PDK",1,0)</f>
        <v>0</v>
      </c>
      <c r="X4249" t="s">
        <v>25</v>
      </c>
      <c r="Y4249">
        <f>IF(porsche_data[[#This Row],[Drive]]="Rear drive",0,1)</f>
        <v>1</v>
      </c>
      <c r="Z4249" t="s">
        <v>25</v>
      </c>
      <c r="AA4249" t="s">
        <v>25</v>
      </c>
      <c r="AB4249">
        <f>IF(OR(porsche_data[[#This Row],[Interior Color]]="Black",porsche_data[[#This Row],[Interior Color]]="Beige",porsche_data[[#This Row],[Interior Color]]="Brown",porsche_data[[#This Row],[Interior Color]]="Grey"),0,1)</f>
        <v>1</v>
      </c>
      <c r="AC4249" t="s">
        <v>25</v>
      </c>
      <c r="AD42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50" spans="1:30" x14ac:dyDescent="0.2">
      <c r="A4250" t="s">
        <v>3308</v>
      </c>
      <c r="B4250">
        <v>47950</v>
      </c>
      <c r="C4250">
        <f>ABS((porsche_data[[#This Row],[Price]]-AVERAGE(B4182:B8637))/_xlfn.STDEV.P(B4182:B8637))</f>
        <v>0.7432868229002052</v>
      </c>
      <c r="D4250" t="s">
        <v>324</v>
      </c>
      <c r="E4250" t="s">
        <v>325</v>
      </c>
      <c r="F4250">
        <f>IF(OR(ISNUMBER(SEARCH(" 4S",porsche_data[[#This Row],[Model]])), ISNUMBER(SEARCH(" S",porsche_data[[#This Row],[Model]]))),1,0)</f>
        <v>0</v>
      </c>
      <c r="G4250">
        <f>IF(ISNUMBER(SEARCH("Turbo",porsche_data[[#This Row],[Model]])),1,0)</f>
        <v>0</v>
      </c>
      <c r="H4250">
        <f>IF(ISNUMBER(SEARCH("GT",porsche_data[[#This Row],[Model]])),1,0)</f>
        <v>0</v>
      </c>
      <c r="I4250">
        <f>IF(ISNUMBER(SEARCH("RS",porsche_data[[#This Row],[Model]])),1,0)</f>
        <v>0</v>
      </c>
      <c r="J4250">
        <f>IF(ISNUMBER(SEARCH("Targa",porsche_data[[#This Row],[Body]])),1,0)</f>
        <v>0</v>
      </c>
      <c r="K4250">
        <f>IF(ISNUMBER(SEARCH("Cabriolet",porsche_data[[#This Row],[Body]])),1,0)</f>
        <v>1</v>
      </c>
      <c r="L4250" t="s">
        <v>16</v>
      </c>
      <c r="M4250">
        <v>997</v>
      </c>
      <c r="N4250" t="s">
        <v>2577</v>
      </c>
      <c r="O4250" s="3">
        <f>1*(LEFT(porsche_data[[#This Row],[Mileage0]],FIND(" ",porsche_data[[#This Row],[Mileage0]])-1))</f>
        <v>122000</v>
      </c>
      <c r="P4250" t="s">
        <v>327</v>
      </c>
      <c r="Q4250">
        <v>325</v>
      </c>
      <c r="R4250" t="s">
        <v>19</v>
      </c>
      <c r="S4250">
        <f>1*(LEFT(porsche_data[[#This Row],[Cylinder Capacity]],FIND(" ",porsche_data[[#This Row],[Cylinder Capacity]])-1))</f>
        <v>3.6</v>
      </c>
      <c r="T4250" t="s">
        <v>20</v>
      </c>
      <c r="U4250" t="s">
        <v>53</v>
      </c>
      <c r="V4250">
        <f>IF(porsche_data[[#This Row],[Transmission]]="Automatic",1,0)</f>
        <v>1</v>
      </c>
      <c r="W4250">
        <f>IF(porsche_data[[#This Row],[Transmission]]="PDK",1,0)</f>
        <v>0</v>
      </c>
      <c r="X4250" t="s">
        <v>22</v>
      </c>
      <c r="Y4250">
        <f>IF(porsche_data[[#This Row],[Drive]]="Rear drive",0,1)</f>
        <v>0</v>
      </c>
      <c r="Z4250" t="s">
        <v>23</v>
      </c>
      <c r="AA4250" t="s">
        <v>54</v>
      </c>
      <c r="AB4250">
        <f>IF(OR(porsche_data[[#This Row],[Interior Color]]="Black",porsche_data[[#This Row],[Interior Color]]="Beige",porsche_data[[#This Row],[Interior Color]]="Brown",porsche_data[[#This Row],[Interior Color]]="Grey"),0,1)</f>
        <v>1</v>
      </c>
      <c r="AC4250" t="s">
        <v>54</v>
      </c>
      <c r="AD42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51" spans="1:30" x14ac:dyDescent="0.2">
      <c r="A4251" t="s">
        <v>3308</v>
      </c>
      <c r="B4251">
        <v>47950</v>
      </c>
      <c r="C4251">
        <f>ABS((porsche_data[[#This Row],[Price]]-AVERAGE(B4183:B8638))/_xlfn.STDEV.P(B4183:B8638))</f>
        <v>0.7432868229002052</v>
      </c>
      <c r="D4251" t="s">
        <v>482</v>
      </c>
      <c r="E4251" t="s">
        <v>407</v>
      </c>
      <c r="F4251">
        <f>IF(OR(ISNUMBER(SEARCH(" 4S",porsche_data[[#This Row],[Model]])), ISNUMBER(SEARCH(" S",porsche_data[[#This Row],[Model]]))),1,0)</f>
        <v>1</v>
      </c>
      <c r="G4251">
        <f>IF(ISNUMBER(SEARCH("Turbo",porsche_data[[#This Row],[Model]])),1,0)</f>
        <v>0</v>
      </c>
      <c r="H4251">
        <f>IF(ISNUMBER(SEARCH("GT",porsche_data[[#This Row],[Model]])),1,0)</f>
        <v>0</v>
      </c>
      <c r="I4251">
        <f>IF(ISNUMBER(SEARCH("RS",porsche_data[[#This Row],[Model]])),1,0)</f>
        <v>0</v>
      </c>
      <c r="J4251">
        <f>IF(ISNUMBER(SEARCH("Targa",porsche_data[[#This Row],[Body]])),1,0)</f>
        <v>0</v>
      </c>
      <c r="K4251">
        <f>IF(ISNUMBER(SEARCH("Cabriolet",porsche_data[[#This Row],[Body]])),1,0)</f>
        <v>0</v>
      </c>
      <c r="L4251" t="s">
        <v>44</v>
      </c>
      <c r="M4251">
        <v>997</v>
      </c>
      <c r="N4251" t="s">
        <v>4487</v>
      </c>
      <c r="O4251" s="3">
        <f>1*(LEFT(porsche_data[[#This Row],[Mileage0]],FIND(" ",porsche_data[[#This Row],[Mileage0]])-1))</f>
        <v>119000</v>
      </c>
      <c r="P4251" t="s">
        <v>297</v>
      </c>
      <c r="Q4251">
        <v>355</v>
      </c>
      <c r="R4251" t="s">
        <v>88</v>
      </c>
      <c r="S4251">
        <f>1*(LEFT(porsche_data[[#This Row],[Cylinder Capacity]],FIND(" ",porsche_data[[#This Row],[Cylinder Capacity]])-1))</f>
        <v>3.8</v>
      </c>
      <c r="T4251" t="s">
        <v>20</v>
      </c>
      <c r="U4251" t="s">
        <v>21</v>
      </c>
      <c r="V4251">
        <f>IF(porsche_data[[#This Row],[Transmission]]="Automatic",1,0)</f>
        <v>0</v>
      </c>
      <c r="W4251">
        <f>IF(porsche_data[[#This Row],[Transmission]]="PDK",1,0)</f>
        <v>0</v>
      </c>
      <c r="X4251" t="s">
        <v>22</v>
      </c>
      <c r="Y4251">
        <f>IF(porsche_data[[#This Row],[Drive]]="Rear drive",0,1)</f>
        <v>0</v>
      </c>
      <c r="Z4251" t="s">
        <v>23</v>
      </c>
      <c r="AA4251" t="s">
        <v>32</v>
      </c>
      <c r="AB4251">
        <f>IF(OR(porsche_data[[#This Row],[Interior Color]]="Black",porsche_data[[#This Row],[Interior Color]]="Beige",porsche_data[[#This Row],[Interior Color]]="Brown",porsche_data[[#This Row],[Interior Color]]="Grey"),0,1)</f>
        <v>0</v>
      </c>
      <c r="AC4251" t="s">
        <v>24</v>
      </c>
      <c r="AD42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52" spans="1:30" hidden="1" x14ac:dyDescent="0.2">
      <c r="A4252" t="s">
        <v>3632</v>
      </c>
      <c r="B4252">
        <v>47500</v>
      </c>
      <c r="C4252" t="e">
        <f>ABS((porsche_data[[#This Row],[Price]]-#REF!)/#REF!)</f>
        <v>#REF!</v>
      </c>
      <c r="D4252" t="s">
        <v>1519</v>
      </c>
      <c r="E4252" t="s">
        <v>642</v>
      </c>
      <c r="F4252">
        <f>IF(OR(ISNUMBER(SEARCH(" 4S",porsche_data[[#This Row],[Model]])), ISNUMBER(SEARCH(" S",porsche_data[[#This Row],[Model]]))),1,0)</f>
        <v>1</v>
      </c>
      <c r="G4252">
        <f>IF(ISNUMBER(SEARCH("Turbo",porsche_data[[#This Row],[Model]])),1,0)</f>
        <v>0</v>
      </c>
      <c r="H4252">
        <f>IF(ISNUMBER(SEARCH("GT",porsche_data[[#This Row],[Model]])),1,0)</f>
        <v>0</v>
      </c>
      <c r="I4252">
        <f>IF(ISNUMBER(SEARCH("RS",porsche_data[[#This Row],[Model]])),1,0)</f>
        <v>0</v>
      </c>
      <c r="J4252">
        <f>IF(ISNUMBER(SEARCH("Targa",porsche_data[[#This Row],[Body]])),1,0)</f>
        <v>0</v>
      </c>
      <c r="K4252">
        <f>IF(ISNUMBER(SEARCH("Cabriolet",porsche_data[[#This Row],[Body]])),1,0)</f>
        <v>0</v>
      </c>
      <c r="L4252" t="s">
        <v>44</v>
      </c>
      <c r="N4252" t="s">
        <v>3633</v>
      </c>
      <c r="O4252" t="str">
        <f>IF(ISNUMBER(SEARCH("km",porsche_data[[#This Row],[Mileage0]])),porsche_data[[#This Row],[Mileage0]],"")</f>
        <v>188500 km</v>
      </c>
      <c r="P4252" t="s">
        <v>435</v>
      </c>
      <c r="R4252" t="s">
        <v>67</v>
      </c>
      <c r="T4252" t="s">
        <v>20</v>
      </c>
      <c r="U4252" t="s">
        <v>21</v>
      </c>
      <c r="V4252">
        <f>IF(porsche_data[[#This Row],[Transmission]]="Automatic",1,0)</f>
        <v>0</v>
      </c>
      <c r="W4252">
        <f>IF(porsche_data[[#This Row],[Transmission]]="PDK",1,0)</f>
        <v>0</v>
      </c>
      <c r="X4252" t="s">
        <v>22</v>
      </c>
      <c r="Y4252">
        <f>IF(porsche_data[[#This Row],[Drive]]="Rear drive",0,1)</f>
        <v>0</v>
      </c>
      <c r="Z4252" t="s">
        <v>23</v>
      </c>
      <c r="AA4252" t="s">
        <v>24</v>
      </c>
      <c r="AB4252">
        <f>IF(OR(porsche_data[[#This Row],[Interior Color]]="Black",porsche_data[[#This Row],[Interior Color]]="Beige",porsche_data[[#This Row],[Interior Color]]="Brown",porsche_data[[#This Row],[Interior Color]]="Grey"),0,1)</f>
        <v>0</v>
      </c>
      <c r="AC4252" t="s">
        <v>116</v>
      </c>
      <c r="AD42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53" spans="1:30" hidden="1" x14ac:dyDescent="0.2">
      <c r="A4253" t="s">
        <v>25</v>
      </c>
      <c r="C4253" t="e">
        <f>ABS((porsche_data[[#This Row],[Price]]-#REF!)/#REF!)</f>
        <v>#REF!</v>
      </c>
      <c r="D4253" t="s">
        <v>298</v>
      </c>
      <c r="E4253" t="s">
        <v>407</v>
      </c>
      <c r="F4253">
        <f>IF(OR(ISNUMBER(SEARCH(" 4S",porsche_data[[#This Row],[Model]])), ISNUMBER(SEARCH(" S",porsche_data[[#This Row],[Model]]))),1,0)</f>
        <v>1</v>
      </c>
      <c r="G4253">
        <f>IF(ISNUMBER(SEARCH("Turbo",porsche_data[[#This Row],[Model]])),1,0)</f>
        <v>0</v>
      </c>
      <c r="H4253">
        <f>IF(ISNUMBER(SEARCH("GT",porsche_data[[#This Row],[Model]])),1,0)</f>
        <v>0</v>
      </c>
      <c r="I4253">
        <f>IF(ISNUMBER(SEARCH("RS",porsche_data[[#This Row],[Model]])),1,0)</f>
        <v>0</v>
      </c>
      <c r="J4253">
        <f>IF(ISNUMBER(SEARCH("Targa",porsche_data[[#This Row],[Body]])),1,0)</f>
        <v>0</v>
      </c>
      <c r="K4253">
        <f>IF(ISNUMBER(SEARCH("Cabriolet",porsche_data[[#This Row],[Body]])),1,0)</f>
        <v>0</v>
      </c>
      <c r="L4253" t="s">
        <v>44</v>
      </c>
      <c r="N4253" t="s">
        <v>2672</v>
      </c>
      <c r="O4253" t="str">
        <f>IF(ISNUMBER(SEARCH("km",porsche_data[[#This Row],[Mileage0]])),porsche_data[[#This Row],[Mileage0]],"")</f>
        <v/>
      </c>
      <c r="P4253" t="s">
        <v>297</v>
      </c>
      <c r="R4253" t="s">
        <v>88</v>
      </c>
      <c r="T4253" t="s">
        <v>232</v>
      </c>
      <c r="U4253" t="s">
        <v>53</v>
      </c>
      <c r="V4253">
        <f>IF(porsche_data[[#This Row],[Transmission]]="Automatic",1,0)</f>
        <v>1</v>
      </c>
      <c r="W4253">
        <f>IF(porsche_data[[#This Row],[Transmission]]="PDK",1,0)</f>
        <v>0</v>
      </c>
      <c r="X4253" t="s">
        <v>22</v>
      </c>
      <c r="Y4253">
        <f>IF(porsche_data[[#This Row],[Drive]]="Rear drive",0,1)</f>
        <v>0</v>
      </c>
      <c r="Z4253" t="s">
        <v>23</v>
      </c>
      <c r="AA4253" t="s">
        <v>24</v>
      </c>
      <c r="AB4253">
        <f>IF(OR(porsche_data[[#This Row],[Interior Color]]="Black",porsche_data[[#This Row],[Interior Color]]="Beige",porsche_data[[#This Row],[Interior Color]]="Brown",porsche_data[[#This Row],[Interior Color]]="Grey"),0,1)</f>
        <v>0</v>
      </c>
      <c r="AC4253" t="s">
        <v>99</v>
      </c>
      <c r="AD42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54" spans="1:30" hidden="1" x14ac:dyDescent="0.2">
      <c r="A4254" t="s">
        <v>25</v>
      </c>
      <c r="C4254" t="e">
        <f>ABS((porsche_data[[#This Row],[Price]]-#REF!)/#REF!)</f>
        <v>#REF!</v>
      </c>
      <c r="D4254" t="s">
        <v>63</v>
      </c>
      <c r="E4254" t="s">
        <v>176</v>
      </c>
      <c r="F4254">
        <f>IF(OR(ISNUMBER(SEARCH(" 4S",porsche_data[[#This Row],[Model]])), ISNUMBER(SEARCH(" S",porsche_data[[#This Row],[Model]]))),1,0)</f>
        <v>0</v>
      </c>
      <c r="G4254">
        <f>IF(ISNUMBER(SEARCH("Turbo",porsche_data[[#This Row],[Model]])),1,0)</f>
        <v>0</v>
      </c>
      <c r="H4254">
        <f>IF(ISNUMBER(SEARCH("GT",porsche_data[[#This Row],[Model]])),1,0)</f>
        <v>1</v>
      </c>
      <c r="I4254">
        <f>IF(ISNUMBER(SEARCH("RS",porsche_data[[#This Row],[Model]])),1,0)</f>
        <v>0</v>
      </c>
      <c r="J4254">
        <f>IF(ISNUMBER(SEARCH("Targa",porsche_data[[#This Row],[Body]])),1,0)</f>
        <v>1</v>
      </c>
      <c r="K4254">
        <f>IF(ISNUMBER(SEARCH("Cabriolet",porsche_data[[#This Row],[Body]])),1,0)</f>
        <v>0</v>
      </c>
      <c r="L4254" t="s">
        <v>36</v>
      </c>
      <c r="N4254" t="s">
        <v>5146</v>
      </c>
      <c r="O4254" t="str">
        <f>IF(ISNUMBER(SEARCH("km",porsche_data[[#This Row],[Mileage0]])),porsche_data[[#This Row],[Mileage0]],"")</f>
        <v/>
      </c>
      <c r="P4254" t="s">
        <v>178</v>
      </c>
      <c r="R4254" t="s">
        <v>67</v>
      </c>
      <c r="T4254" t="s">
        <v>232</v>
      </c>
      <c r="U4254" t="s">
        <v>31</v>
      </c>
      <c r="V4254">
        <f>IF(porsche_data[[#This Row],[Transmission]]="Automatic",1,0)</f>
        <v>0</v>
      </c>
      <c r="W4254">
        <f>IF(porsche_data[[#This Row],[Transmission]]="PDK",1,0)</f>
        <v>1</v>
      </c>
      <c r="X4254" t="s">
        <v>46</v>
      </c>
      <c r="Y4254">
        <f>IF(porsche_data[[#This Row],[Drive]]="Rear drive",0,1)</f>
        <v>1</v>
      </c>
      <c r="Z4254" t="s">
        <v>23</v>
      </c>
      <c r="AA4254" t="s">
        <v>24</v>
      </c>
      <c r="AB4254">
        <f>IF(OR(porsche_data[[#This Row],[Interior Color]]="Black",porsche_data[[#This Row],[Interior Color]]="Beige",porsche_data[[#This Row],[Interior Color]]="Brown",porsche_data[[#This Row],[Interior Color]]="Grey"),0,1)</f>
        <v>0</v>
      </c>
      <c r="AC4254" t="s">
        <v>47</v>
      </c>
      <c r="AD42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55" spans="1:30" hidden="1" x14ac:dyDescent="0.2">
      <c r="A4255" t="s">
        <v>25</v>
      </c>
      <c r="C4255" t="e">
        <f>ABS((porsche_data[[#This Row],[Price]]-#REF!)/#REF!)</f>
        <v>#REF!</v>
      </c>
      <c r="D4255" t="s">
        <v>25</v>
      </c>
      <c r="E4255" t="s">
        <v>25</v>
      </c>
      <c r="F4255">
        <f>IF(OR(ISNUMBER(SEARCH(" 4S",porsche_data[[#This Row],[Model]])), ISNUMBER(SEARCH(" S",porsche_data[[#This Row],[Model]]))),1,0)</f>
        <v>0</v>
      </c>
      <c r="G4255">
        <f>IF(ISNUMBER(SEARCH("Turbo",porsche_data[[#This Row],[Model]])),1,0)</f>
        <v>0</v>
      </c>
      <c r="H4255">
        <f>IF(ISNUMBER(SEARCH("GT",porsche_data[[#This Row],[Model]])),1,0)</f>
        <v>0</v>
      </c>
      <c r="I4255">
        <f>IF(ISNUMBER(SEARCH("RS",porsche_data[[#This Row],[Model]])),1,0)</f>
        <v>0</v>
      </c>
      <c r="J4255">
        <f>IF(ISNUMBER(SEARCH("Targa",porsche_data[[#This Row],[Body]])),1,0)</f>
        <v>0</v>
      </c>
      <c r="K4255">
        <f>IF(ISNUMBER(SEARCH("Cabriolet",porsche_data[[#This Row],[Body]])),1,0)</f>
        <v>0</v>
      </c>
      <c r="L4255" t="s">
        <v>25</v>
      </c>
      <c r="N4255" t="s">
        <v>25</v>
      </c>
      <c r="O4255" t="str">
        <f>IF(ISNUMBER(SEARCH("km",porsche_data[[#This Row],[Mileage0]])),porsche_data[[#This Row],[Mileage0]],"")</f>
        <v/>
      </c>
      <c r="P4255" t="s">
        <v>25</v>
      </c>
      <c r="R4255" t="s">
        <v>25</v>
      </c>
      <c r="T4255" t="s">
        <v>25</v>
      </c>
      <c r="U4255" t="s">
        <v>25</v>
      </c>
      <c r="V4255">
        <f>IF(porsche_data[[#This Row],[Transmission]]="Automatic",1,0)</f>
        <v>0</v>
      </c>
      <c r="W4255">
        <f>IF(porsche_data[[#This Row],[Transmission]]="PDK",1,0)</f>
        <v>0</v>
      </c>
      <c r="X4255" t="s">
        <v>25</v>
      </c>
      <c r="Y4255">
        <f>IF(porsche_data[[#This Row],[Drive]]="Rear drive",0,1)</f>
        <v>1</v>
      </c>
      <c r="Z4255" t="s">
        <v>25</v>
      </c>
      <c r="AA4255" t="s">
        <v>25</v>
      </c>
      <c r="AB4255">
        <f>IF(OR(porsche_data[[#This Row],[Interior Color]]="Black",porsche_data[[#This Row],[Interior Color]]="Beige",porsche_data[[#This Row],[Interior Color]]="Brown",porsche_data[[#This Row],[Interior Color]]="Grey"),0,1)</f>
        <v>1</v>
      </c>
      <c r="AC4255" t="s">
        <v>25</v>
      </c>
      <c r="AD42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56" spans="1:30" x14ac:dyDescent="0.2">
      <c r="A4256" t="s">
        <v>3306</v>
      </c>
      <c r="B4256">
        <v>46996</v>
      </c>
      <c r="C4256">
        <f>ABS((porsche_data[[#This Row],[Price]]-AVERAGE(B4188:B8643))/_xlfn.STDEV.P(B4188:B8643))</f>
        <v>0.65310946694262551</v>
      </c>
      <c r="D4256" t="s">
        <v>446</v>
      </c>
      <c r="E4256" t="s">
        <v>287</v>
      </c>
      <c r="F4256">
        <f>IF(OR(ISNUMBER(SEARCH(" 4S",porsche_data[[#This Row],[Model]])), ISNUMBER(SEARCH(" S",porsche_data[[#This Row],[Model]]))),1,0)</f>
        <v>0</v>
      </c>
      <c r="G4256">
        <f>IF(ISNUMBER(SEARCH("Turbo",porsche_data[[#This Row],[Model]])),1,0)</f>
        <v>0</v>
      </c>
      <c r="H4256">
        <f>IF(ISNUMBER(SEARCH("GT",porsche_data[[#This Row],[Model]])),1,0)</f>
        <v>0</v>
      </c>
      <c r="I4256">
        <f>IF(ISNUMBER(SEARCH("RS",porsche_data[[#This Row],[Model]])),1,0)</f>
        <v>0</v>
      </c>
      <c r="J4256">
        <f>IF(ISNUMBER(SEARCH("Targa",porsche_data[[#This Row],[Body]])),1,0)</f>
        <v>1</v>
      </c>
      <c r="K4256">
        <f>IF(ISNUMBER(SEARCH("Cabriolet",porsche_data[[#This Row],[Body]])),1,0)</f>
        <v>0</v>
      </c>
      <c r="L4256" t="s">
        <v>36</v>
      </c>
      <c r="M4256">
        <v>996</v>
      </c>
      <c r="N4256" t="s">
        <v>3307</v>
      </c>
      <c r="O4256" s="3">
        <f>1*(LEFT(porsche_data[[#This Row],[Mileage0]],FIND(" ",porsche_data[[#This Row],[Mileage0]])-1))</f>
        <v>119600</v>
      </c>
      <c r="P4256" t="s">
        <v>289</v>
      </c>
      <c r="Q4256">
        <v>320</v>
      </c>
      <c r="R4256" t="s">
        <v>19</v>
      </c>
      <c r="S4256">
        <f>1*(LEFT(porsche_data[[#This Row],[Cylinder Capacity]],FIND(" ",porsche_data[[#This Row],[Cylinder Capacity]])-1))</f>
        <v>3.6</v>
      </c>
      <c r="T4256" t="s">
        <v>20</v>
      </c>
      <c r="U4256" t="s">
        <v>21</v>
      </c>
      <c r="V4256">
        <f>IF(porsche_data[[#This Row],[Transmission]]="Automatic",1,0)</f>
        <v>0</v>
      </c>
      <c r="W4256">
        <f>IF(porsche_data[[#This Row],[Transmission]]="PDK",1,0)</f>
        <v>0</v>
      </c>
      <c r="X4256" t="s">
        <v>22</v>
      </c>
      <c r="Y4256">
        <f>IF(porsche_data[[#This Row],[Drive]]="Rear drive",0,1)</f>
        <v>0</v>
      </c>
      <c r="Z4256" t="s">
        <v>23</v>
      </c>
      <c r="AA4256" t="s">
        <v>32</v>
      </c>
      <c r="AB4256">
        <f>IF(OR(porsche_data[[#This Row],[Interior Color]]="Black",porsche_data[[#This Row],[Interior Color]]="Beige",porsche_data[[#This Row],[Interior Color]]="Brown",porsche_data[[#This Row],[Interior Color]]="Grey"),0,1)</f>
        <v>0</v>
      </c>
      <c r="AC4256" t="s">
        <v>47</v>
      </c>
      <c r="AD42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57" spans="1:30" x14ac:dyDescent="0.2">
      <c r="A4257" t="s">
        <v>2107</v>
      </c>
      <c r="B4257">
        <v>46950</v>
      </c>
      <c r="C4257">
        <f>ABS((porsche_data[[#This Row],[Price]]-AVERAGE(B4189:B8644))/_xlfn.STDEV.P(B4189:B8644))</f>
        <v>0.6471950357889692</v>
      </c>
      <c r="D4257" t="s">
        <v>324</v>
      </c>
      <c r="E4257" t="s">
        <v>407</v>
      </c>
      <c r="F4257">
        <f>IF(OR(ISNUMBER(SEARCH(" 4S",porsche_data[[#This Row],[Model]])), ISNUMBER(SEARCH(" S",porsche_data[[#This Row],[Model]]))),1,0)</f>
        <v>1</v>
      </c>
      <c r="G4257">
        <f>IF(ISNUMBER(SEARCH("Turbo",porsche_data[[#This Row],[Model]])),1,0)</f>
        <v>0</v>
      </c>
      <c r="H4257">
        <f>IF(ISNUMBER(SEARCH("GT",porsche_data[[#This Row],[Model]])),1,0)</f>
        <v>0</v>
      </c>
      <c r="I4257">
        <f>IF(ISNUMBER(SEARCH("RS",porsche_data[[#This Row],[Model]])),1,0)</f>
        <v>0</v>
      </c>
      <c r="J4257">
        <f>IF(ISNUMBER(SEARCH("Targa",porsche_data[[#This Row],[Body]])),1,0)</f>
        <v>0</v>
      </c>
      <c r="K4257">
        <f>IF(ISNUMBER(SEARCH("Cabriolet",porsche_data[[#This Row],[Body]])),1,0)</f>
        <v>0</v>
      </c>
      <c r="L4257" t="s">
        <v>44</v>
      </c>
      <c r="M4257">
        <v>997</v>
      </c>
      <c r="N4257" t="s">
        <v>2108</v>
      </c>
      <c r="O4257" s="3">
        <f>1*(LEFT(porsche_data[[#This Row],[Mileage0]],FIND(" ",porsche_data[[#This Row],[Mileage0]])-1))</f>
        <v>136000</v>
      </c>
      <c r="P4257" t="s">
        <v>297</v>
      </c>
      <c r="Q4257">
        <v>355</v>
      </c>
      <c r="R4257" t="s">
        <v>88</v>
      </c>
      <c r="S4257">
        <f>1*(LEFT(porsche_data[[#This Row],[Cylinder Capacity]],FIND(" ",porsche_data[[#This Row],[Cylinder Capacity]])-1))</f>
        <v>3.8</v>
      </c>
      <c r="T4257" t="s">
        <v>20</v>
      </c>
      <c r="U4257" t="s">
        <v>53</v>
      </c>
      <c r="V4257">
        <f>IF(porsche_data[[#This Row],[Transmission]]="Automatic",1,0)</f>
        <v>1</v>
      </c>
      <c r="W4257">
        <f>IF(porsche_data[[#This Row],[Transmission]]="PDK",1,0)</f>
        <v>0</v>
      </c>
      <c r="X4257" t="s">
        <v>22</v>
      </c>
      <c r="Y4257">
        <f>IF(porsche_data[[#This Row],[Drive]]="Rear drive",0,1)</f>
        <v>0</v>
      </c>
      <c r="Z4257" t="s">
        <v>23</v>
      </c>
      <c r="AA4257" t="s">
        <v>24</v>
      </c>
      <c r="AB4257">
        <f>IF(OR(porsche_data[[#This Row],[Interior Color]]="Black",porsche_data[[#This Row],[Interior Color]]="Beige",porsche_data[[#This Row],[Interior Color]]="Brown",porsche_data[[#This Row],[Interior Color]]="Grey"),0,1)</f>
        <v>0</v>
      </c>
      <c r="AC4257" t="s">
        <v>99</v>
      </c>
      <c r="AD42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58" spans="1:30" hidden="1" x14ac:dyDescent="0.2">
      <c r="A4258" t="s">
        <v>25</v>
      </c>
      <c r="C4258" t="e">
        <f>ABS((porsche_data[[#This Row],[Price]]-#REF!)/#REF!)</f>
        <v>#REF!</v>
      </c>
      <c r="D4258" t="s">
        <v>728</v>
      </c>
      <c r="E4258" t="s">
        <v>729</v>
      </c>
      <c r="F4258">
        <f>IF(OR(ISNUMBER(SEARCH(" 4S",porsche_data[[#This Row],[Model]])), ISNUMBER(SEARCH(" S",porsche_data[[#This Row],[Model]]))),1,0)</f>
        <v>0</v>
      </c>
      <c r="G4258">
        <f>IF(ISNUMBER(SEARCH("Turbo",porsche_data[[#This Row],[Model]])),1,0)</f>
        <v>0</v>
      </c>
      <c r="H4258">
        <f>IF(ISNUMBER(SEARCH("GT",porsche_data[[#This Row],[Model]])),1,0)</f>
        <v>0</v>
      </c>
      <c r="I4258">
        <f>IF(ISNUMBER(SEARCH("RS",porsche_data[[#This Row],[Model]])),1,0)</f>
        <v>0</v>
      </c>
      <c r="J4258">
        <f>IF(ISNUMBER(SEARCH("Targa",porsche_data[[#This Row],[Body]])),1,0)</f>
        <v>0</v>
      </c>
      <c r="K4258">
        <f>IF(ISNUMBER(SEARCH("Cabriolet",porsche_data[[#This Row],[Body]])),1,0)</f>
        <v>0</v>
      </c>
      <c r="L4258" t="s">
        <v>44</v>
      </c>
      <c r="N4258" t="s">
        <v>3052</v>
      </c>
      <c r="O4258" t="str">
        <f>IF(ISNUMBER(SEARCH("km",porsche_data[[#This Row],[Mileage0]])),porsche_data[[#This Row],[Mileage0]],"")</f>
        <v>800 km</v>
      </c>
      <c r="P4258" t="s">
        <v>731</v>
      </c>
      <c r="R4258" t="s">
        <v>429</v>
      </c>
      <c r="T4258" t="s">
        <v>20</v>
      </c>
      <c r="U4258" t="s">
        <v>21</v>
      </c>
      <c r="V4258">
        <f>IF(porsche_data[[#This Row],[Transmission]]="Automatic",1,0)</f>
        <v>0</v>
      </c>
      <c r="W4258">
        <f>IF(porsche_data[[#This Row],[Transmission]]="PDK",1,0)</f>
        <v>0</v>
      </c>
      <c r="X4258" t="s">
        <v>22</v>
      </c>
      <c r="Y4258">
        <f>IF(porsche_data[[#This Row],[Drive]]="Rear drive",0,1)</f>
        <v>0</v>
      </c>
      <c r="Z4258" t="s">
        <v>23</v>
      </c>
      <c r="AA4258" t="s">
        <v>24</v>
      </c>
      <c r="AB4258">
        <f>IF(OR(porsche_data[[#This Row],[Interior Color]]="Black",porsche_data[[#This Row],[Interior Color]]="Beige",porsche_data[[#This Row],[Interior Color]]="Brown",porsche_data[[#This Row],[Interior Color]]="Grey"),0,1)</f>
        <v>0</v>
      </c>
      <c r="AC4258" t="s">
        <v>47</v>
      </c>
      <c r="AD42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59" spans="1:30" x14ac:dyDescent="0.2">
      <c r="A4259" t="s">
        <v>3505</v>
      </c>
      <c r="B4259">
        <v>46900</v>
      </c>
      <c r="C4259">
        <f>ABS((porsche_data[[#This Row],[Price]]-AVERAGE(B4191:B8646))/_xlfn.STDEV.P(B4191:B8646))</f>
        <v>0.65746624566126244</v>
      </c>
      <c r="D4259" t="s">
        <v>320</v>
      </c>
      <c r="E4259" t="s">
        <v>1528</v>
      </c>
      <c r="F4259">
        <f>IF(OR(ISNUMBER(SEARCH(" 4S",porsche_data[[#This Row],[Model]])), ISNUMBER(SEARCH(" S",porsche_data[[#This Row],[Model]]))),1,0)</f>
        <v>0</v>
      </c>
      <c r="G4259">
        <f>IF(ISNUMBER(SEARCH("Turbo",porsche_data[[#This Row],[Model]])),1,0)</f>
        <v>0</v>
      </c>
      <c r="H4259">
        <f>IF(ISNUMBER(SEARCH("GT",porsche_data[[#This Row],[Model]])),1,0)</f>
        <v>0</v>
      </c>
      <c r="I4259">
        <f>IF(ISNUMBER(SEARCH("RS",porsche_data[[#This Row],[Model]])),1,0)</f>
        <v>0</v>
      </c>
      <c r="J4259">
        <f>IF(ISNUMBER(SEARCH("Targa",porsche_data[[#This Row],[Body]])),1,0)</f>
        <v>0</v>
      </c>
      <c r="K4259">
        <f>IF(ISNUMBER(SEARCH("Cabriolet",porsche_data[[#This Row],[Body]])),1,0)</f>
        <v>0</v>
      </c>
      <c r="L4259" t="s">
        <v>44</v>
      </c>
      <c r="M4259">
        <v>996</v>
      </c>
      <c r="N4259" t="s">
        <v>3629</v>
      </c>
      <c r="O4259" s="3">
        <f>1*(LEFT(porsche_data[[#This Row],[Mileage0]],FIND(" ",porsche_data[[#This Row],[Mileage0]])-1))</f>
        <v>116000</v>
      </c>
      <c r="P4259" t="s">
        <v>202</v>
      </c>
      <c r="Q4259">
        <v>300</v>
      </c>
      <c r="R4259" t="s">
        <v>270</v>
      </c>
      <c r="S4259">
        <f>1*(LEFT(porsche_data[[#This Row],[Cylinder Capacity]],FIND(" ",porsche_data[[#This Row],[Cylinder Capacity]])-1))</f>
        <v>3.4</v>
      </c>
      <c r="T4259" t="s">
        <v>20</v>
      </c>
      <c r="U4259" t="s">
        <v>53</v>
      </c>
      <c r="V4259">
        <f>IF(porsche_data[[#This Row],[Transmission]]="Automatic",1,0)</f>
        <v>1</v>
      </c>
      <c r="W4259">
        <f>IF(porsche_data[[#This Row],[Transmission]]="PDK",1,0)</f>
        <v>0</v>
      </c>
      <c r="X4259" t="s">
        <v>46</v>
      </c>
      <c r="Y4259">
        <f>IF(porsche_data[[#This Row],[Drive]]="Rear drive",0,1)</f>
        <v>1</v>
      </c>
      <c r="Z4259" t="s">
        <v>23</v>
      </c>
      <c r="AA4259" t="s">
        <v>68</v>
      </c>
      <c r="AB4259">
        <f>IF(OR(porsche_data[[#This Row],[Interior Color]]="Black",porsche_data[[#This Row],[Interior Color]]="Beige",porsche_data[[#This Row],[Interior Color]]="Brown",porsche_data[[#This Row],[Interior Color]]="Grey"),0,1)</f>
        <v>0</v>
      </c>
      <c r="AC4259" t="s">
        <v>438</v>
      </c>
      <c r="AD42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60" spans="1:30" hidden="1" x14ac:dyDescent="0.2">
      <c r="A4260" t="s">
        <v>5151</v>
      </c>
      <c r="C4260" t="e">
        <f>ABS((porsche_data[[#This Row],[Price]]-#REF!)/#REF!)</f>
        <v>#REF!</v>
      </c>
      <c r="D4260" t="s">
        <v>101</v>
      </c>
      <c r="E4260" t="s">
        <v>50</v>
      </c>
      <c r="F4260">
        <f>IF(OR(ISNUMBER(SEARCH(" 4S",porsche_data[[#This Row],[Model]])), ISNUMBER(SEARCH(" S",porsche_data[[#This Row],[Model]]))),1,0)</f>
        <v>0</v>
      </c>
      <c r="G4260">
        <f>IF(ISNUMBER(SEARCH("Turbo",porsche_data[[#This Row],[Model]])),1,0)</f>
        <v>0</v>
      </c>
      <c r="H4260">
        <f>IF(ISNUMBER(SEARCH("GT",porsche_data[[#This Row],[Model]])),1,0)</f>
        <v>0</v>
      </c>
      <c r="I4260">
        <f>IF(ISNUMBER(SEARCH("RS",porsche_data[[#This Row],[Model]])),1,0)</f>
        <v>0</v>
      </c>
      <c r="J4260">
        <f>IF(ISNUMBER(SEARCH("Targa",porsche_data[[#This Row],[Body]])),1,0)</f>
        <v>1</v>
      </c>
      <c r="K4260">
        <f>IF(ISNUMBER(SEARCH("Cabriolet",porsche_data[[#This Row],[Body]])),1,0)</f>
        <v>0</v>
      </c>
      <c r="L4260" t="s">
        <v>36</v>
      </c>
      <c r="N4260" t="s">
        <v>5152</v>
      </c>
      <c r="O4260" t="str">
        <f>IF(ISNUMBER(SEARCH("km",porsche_data[[#This Row],[Mileage0]])),porsche_data[[#This Row],[Mileage0]],"")</f>
        <v>358 km</v>
      </c>
      <c r="P4260" t="s">
        <v>790</v>
      </c>
      <c r="R4260" t="s">
        <v>19</v>
      </c>
      <c r="T4260" t="s">
        <v>20</v>
      </c>
      <c r="U4260" t="s">
        <v>21</v>
      </c>
      <c r="V4260">
        <f>IF(porsche_data[[#This Row],[Transmission]]="Automatic",1,0)</f>
        <v>0</v>
      </c>
      <c r="W4260">
        <f>IF(porsche_data[[#This Row],[Transmission]]="PDK",1,0)</f>
        <v>0</v>
      </c>
      <c r="X4260" t="s">
        <v>22</v>
      </c>
      <c r="Y4260">
        <f>IF(porsche_data[[#This Row],[Drive]]="Rear drive",0,1)</f>
        <v>0</v>
      </c>
      <c r="Z4260" t="s">
        <v>23</v>
      </c>
      <c r="AA4260" t="s">
        <v>68</v>
      </c>
      <c r="AB4260">
        <f>IF(OR(porsche_data[[#This Row],[Interior Color]]="Black",porsche_data[[#This Row],[Interior Color]]="Beige",porsche_data[[#This Row],[Interior Color]]="Brown",porsche_data[[#This Row],[Interior Color]]="Grey"),0,1)</f>
        <v>0</v>
      </c>
      <c r="AC4260" t="s">
        <v>54</v>
      </c>
      <c r="AD42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61" spans="1:30" hidden="1" x14ac:dyDescent="0.2">
      <c r="A4261" t="s">
        <v>25</v>
      </c>
      <c r="C4261" t="e">
        <f>ABS((porsche_data[[#This Row],[Price]]-#REF!)/#REF!)</f>
        <v>#REF!</v>
      </c>
      <c r="D4261" t="s">
        <v>25</v>
      </c>
      <c r="E4261" t="s">
        <v>25</v>
      </c>
      <c r="F4261">
        <f>IF(OR(ISNUMBER(SEARCH(" 4S",porsche_data[[#This Row],[Model]])), ISNUMBER(SEARCH(" S",porsche_data[[#This Row],[Model]]))),1,0)</f>
        <v>0</v>
      </c>
      <c r="G4261">
        <f>IF(ISNUMBER(SEARCH("Turbo",porsche_data[[#This Row],[Model]])),1,0)</f>
        <v>0</v>
      </c>
      <c r="H4261">
        <f>IF(ISNUMBER(SEARCH("GT",porsche_data[[#This Row],[Model]])),1,0)</f>
        <v>0</v>
      </c>
      <c r="I4261">
        <f>IF(ISNUMBER(SEARCH("RS",porsche_data[[#This Row],[Model]])),1,0)</f>
        <v>0</v>
      </c>
      <c r="J4261">
        <f>IF(ISNUMBER(SEARCH("Targa",porsche_data[[#This Row],[Body]])),1,0)</f>
        <v>0</v>
      </c>
      <c r="K4261">
        <f>IF(ISNUMBER(SEARCH("Cabriolet",porsche_data[[#This Row],[Body]])),1,0)</f>
        <v>0</v>
      </c>
      <c r="L4261" t="s">
        <v>25</v>
      </c>
      <c r="N4261" t="s">
        <v>25</v>
      </c>
      <c r="O4261" t="str">
        <f>IF(ISNUMBER(SEARCH("km",porsche_data[[#This Row],[Mileage0]])),porsche_data[[#This Row],[Mileage0]],"")</f>
        <v/>
      </c>
      <c r="P4261" t="s">
        <v>25</v>
      </c>
      <c r="R4261" t="s">
        <v>25</v>
      </c>
      <c r="T4261" t="s">
        <v>25</v>
      </c>
      <c r="U4261" t="s">
        <v>25</v>
      </c>
      <c r="V4261">
        <f>IF(porsche_data[[#This Row],[Transmission]]="Automatic",1,0)</f>
        <v>0</v>
      </c>
      <c r="W4261">
        <f>IF(porsche_data[[#This Row],[Transmission]]="PDK",1,0)</f>
        <v>0</v>
      </c>
      <c r="X4261" t="s">
        <v>25</v>
      </c>
      <c r="Y4261">
        <f>IF(porsche_data[[#This Row],[Drive]]="Rear drive",0,1)</f>
        <v>1</v>
      </c>
      <c r="Z4261" t="s">
        <v>25</v>
      </c>
      <c r="AA4261" t="s">
        <v>25</v>
      </c>
      <c r="AB4261">
        <f>IF(OR(porsche_data[[#This Row],[Interior Color]]="Black",porsche_data[[#This Row],[Interior Color]]="Beige",porsche_data[[#This Row],[Interior Color]]="Brown",porsche_data[[#This Row],[Interior Color]]="Grey"),0,1)</f>
        <v>1</v>
      </c>
      <c r="AC4261" t="s">
        <v>25</v>
      </c>
      <c r="AD42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62" spans="1:30" x14ac:dyDescent="0.2">
      <c r="A4262" t="s">
        <v>3624</v>
      </c>
      <c r="B4262">
        <v>45999</v>
      </c>
      <c r="C4262">
        <f>ABS((porsche_data[[#This Row],[Price]]-AVERAGE(B4194:B8649))/_xlfn.STDEV.P(B4194:B8649))</f>
        <v>0.55560494137696859</v>
      </c>
      <c r="D4262" t="s">
        <v>446</v>
      </c>
      <c r="E4262" t="s">
        <v>478</v>
      </c>
      <c r="F4262">
        <f>IF(OR(ISNUMBER(SEARCH(" 4S",porsche_data[[#This Row],[Model]])), ISNUMBER(SEARCH(" S",porsche_data[[#This Row],[Model]]))),1,0)</f>
        <v>1</v>
      </c>
      <c r="G4262">
        <f>IF(ISNUMBER(SEARCH("Turbo",porsche_data[[#This Row],[Model]])),1,0)</f>
        <v>0</v>
      </c>
      <c r="H4262">
        <f>IF(ISNUMBER(SEARCH("GT",porsche_data[[#This Row],[Model]])),1,0)</f>
        <v>0</v>
      </c>
      <c r="I4262">
        <f>IF(ISNUMBER(SEARCH("RS",porsche_data[[#This Row],[Model]])),1,0)</f>
        <v>0</v>
      </c>
      <c r="J4262">
        <f>IF(ISNUMBER(SEARCH("Targa",porsche_data[[#This Row],[Body]])),1,0)</f>
        <v>0</v>
      </c>
      <c r="K4262">
        <f>IF(ISNUMBER(SEARCH("Cabriolet",porsche_data[[#This Row],[Body]])),1,0)</f>
        <v>0</v>
      </c>
      <c r="L4262" t="s">
        <v>44</v>
      </c>
      <c r="M4262">
        <v>996</v>
      </c>
      <c r="N4262" t="s">
        <v>3625</v>
      </c>
      <c r="O4262" s="3">
        <f>1*(LEFT(porsche_data[[#This Row],[Mileage0]],FIND(" ",porsche_data[[#This Row],[Mileage0]])-1))</f>
        <v>115838</v>
      </c>
      <c r="P4262" t="s">
        <v>289</v>
      </c>
      <c r="Q4262">
        <v>320</v>
      </c>
      <c r="R4262" t="s">
        <v>19</v>
      </c>
      <c r="S4262">
        <f>1*(LEFT(porsche_data[[#This Row],[Cylinder Capacity]],FIND(" ",porsche_data[[#This Row],[Cylinder Capacity]])-1))</f>
        <v>3.6</v>
      </c>
      <c r="T4262" t="s">
        <v>20</v>
      </c>
      <c r="U4262" t="s">
        <v>53</v>
      </c>
      <c r="V4262">
        <f>IF(porsche_data[[#This Row],[Transmission]]="Automatic",1,0)</f>
        <v>1</v>
      </c>
      <c r="W4262">
        <f>IF(porsche_data[[#This Row],[Transmission]]="PDK",1,0)</f>
        <v>0</v>
      </c>
      <c r="X4262" t="s">
        <v>46</v>
      </c>
      <c r="Y4262">
        <f>IF(porsche_data[[#This Row],[Drive]]="Rear drive",0,1)</f>
        <v>1</v>
      </c>
      <c r="Z4262" t="s">
        <v>23</v>
      </c>
      <c r="AA4262" t="s">
        <v>24</v>
      </c>
      <c r="AB4262">
        <f>IF(OR(porsche_data[[#This Row],[Interior Color]]="Black",porsche_data[[#This Row],[Interior Color]]="Beige",porsche_data[[#This Row],[Interior Color]]="Brown",porsche_data[[#This Row],[Interior Color]]="Grey"),0,1)</f>
        <v>0</v>
      </c>
      <c r="AC4262" t="s">
        <v>24</v>
      </c>
      <c r="AD42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63" spans="1:30" hidden="1" x14ac:dyDescent="0.2">
      <c r="A4263" t="s">
        <v>5155</v>
      </c>
      <c r="C4263" t="e">
        <f>ABS((porsche_data[[#This Row],[Price]]-#REF!)/#REF!)</f>
        <v>#REF!</v>
      </c>
      <c r="D4263" t="s">
        <v>831</v>
      </c>
      <c r="E4263" t="s">
        <v>287</v>
      </c>
      <c r="F4263">
        <f>IF(OR(ISNUMBER(SEARCH(" 4S",porsche_data[[#This Row],[Model]])), ISNUMBER(SEARCH(" S",porsche_data[[#This Row],[Model]]))),1,0)</f>
        <v>0</v>
      </c>
      <c r="G4263">
        <f>IF(ISNUMBER(SEARCH("Turbo",porsche_data[[#This Row],[Model]])),1,0)</f>
        <v>0</v>
      </c>
      <c r="H4263">
        <f>IF(ISNUMBER(SEARCH("GT",porsche_data[[#This Row],[Model]])),1,0)</f>
        <v>0</v>
      </c>
      <c r="I4263">
        <f>IF(ISNUMBER(SEARCH("RS",porsche_data[[#This Row],[Model]])),1,0)</f>
        <v>0</v>
      </c>
      <c r="J4263">
        <f>IF(ISNUMBER(SEARCH("Targa",porsche_data[[#This Row],[Body]])),1,0)</f>
        <v>0</v>
      </c>
      <c r="K4263">
        <f>IF(ISNUMBER(SEARCH("Cabriolet",porsche_data[[#This Row],[Body]])),1,0)</f>
        <v>1</v>
      </c>
      <c r="L4263" t="s">
        <v>16</v>
      </c>
      <c r="N4263" t="s">
        <v>5156</v>
      </c>
      <c r="O4263" t="str">
        <f>IF(ISNUMBER(SEARCH("km",porsche_data[[#This Row],[Mileage0]])),porsche_data[[#This Row],[Mileage0]],"")</f>
        <v/>
      </c>
      <c r="P4263" t="s">
        <v>202</v>
      </c>
      <c r="R4263" t="s">
        <v>270</v>
      </c>
      <c r="T4263" t="s">
        <v>20</v>
      </c>
      <c r="U4263" t="s">
        <v>21</v>
      </c>
      <c r="V4263">
        <f>IF(porsche_data[[#This Row],[Transmission]]="Automatic",1,0)</f>
        <v>0</v>
      </c>
      <c r="W4263">
        <f>IF(porsche_data[[#This Row],[Transmission]]="PDK",1,0)</f>
        <v>0</v>
      </c>
      <c r="X4263" t="s">
        <v>22</v>
      </c>
      <c r="Y4263">
        <f>IF(porsche_data[[#This Row],[Drive]]="Rear drive",0,1)</f>
        <v>0</v>
      </c>
      <c r="Z4263" t="s">
        <v>23</v>
      </c>
      <c r="AA4263" t="s">
        <v>24</v>
      </c>
      <c r="AB4263">
        <f>IF(OR(porsche_data[[#This Row],[Interior Color]]="Black",porsche_data[[#This Row],[Interior Color]]="Beige",porsche_data[[#This Row],[Interior Color]]="Brown",porsche_data[[#This Row],[Interior Color]]="Grey"),0,1)</f>
        <v>0</v>
      </c>
      <c r="AC4263" t="s">
        <v>99</v>
      </c>
      <c r="AD42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64" spans="1:30" x14ac:dyDescent="0.2">
      <c r="A4264" t="s">
        <v>3624</v>
      </c>
      <c r="B4264">
        <v>45999</v>
      </c>
      <c r="C4264">
        <f>ABS((porsche_data[[#This Row],[Price]]-AVERAGE(B4196:B8651))/_xlfn.STDEV.P(B4196:B8651))</f>
        <v>0.55560494137696859</v>
      </c>
      <c r="D4264" t="s">
        <v>482</v>
      </c>
      <c r="E4264" t="s">
        <v>478</v>
      </c>
      <c r="F4264">
        <f>IF(OR(ISNUMBER(SEARCH(" 4S",porsche_data[[#This Row],[Model]])), ISNUMBER(SEARCH(" S",porsche_data[[#This Row],[Model]]))),1,0)</f>
        <v>1</v>
      </c>
      <c r="G4264">
        <f>IF(ISNUMBER(SEARCH("Turbo",porsche_data[[#This Row],[Model]])),1,0)</f>
        <v>0</v>
      </c>
      <c r="H4264">
        <f>IF(ISNUMBER(SEARCH("GT",porsche_data[[#This Row],[Model]])),1,0)</f>
        <v>0</v>
      </c>
      <c r="I4264">
        <f>IF(ISNUMBER(SEARCH("RS",porsche_data[[#This Row],[Model]])),1,0)</f>
        <v>0</v>
      </c>
      <c r="J4264">
        <f>IF(ISNUMBER(SEARCH("Targa",porsche_data[[#This Row],[Body]])),1,0)</f>
        <v>0</v>
      </c>
      <c r="K4264">
        <f>IF(ISNUMBER(SEARCH("Cabriolet",porsche_data[[#This Row],[Body]])),1,0)</f>
        <v>1</v>
      </c>
      <c r="L4264" t="s">
        <v>16</v>
      </c>
      <c r="M4264">
        <v>996</v>
      </c>
      <c r="N4264" t="s">
        <v>4049</v>
      </c>
      <c r="O4264" s="3">
        <f>1*(LEFT(porsche_data[[#This Row],[Mileage0]],FIND(" ",porsche_data[[#This Row],[Mileage0]])-1))</f>
        <v>199500</v>
      </c>
      <c r="P4264" t="s">
        <v>289</v>
      </c>
      <c r="Q4264">
        <v>320</v>
      </c>
      <c r="R4264" t="s">
        <v>19</v>
      </c>
      <c r="S4264">
        <f>1*(LEFT(porsche_data[[#This Row],[Cylinder Capacity]],FIND(" ",porsche_data[[#This Row],[Cylinder Capacity]])-1))</f>
        <v>3.6</v>
      </c>
      <c r="T4264" t="s">
        <v>20</v>
      </c>
      <c r="U4264" t="s">
        <v>21</v>
      </c>
      <c r="V4264">
        <f>IF(porsche_data[[#This Row],[Transmission]]="Automatic",1,0)</f>
        <v>0</v>
      </c>
      <c r="W4264">
        <f>IF(porsche_data[[#This Row],[Transmission]]="PDK",1,0)</f>
        <v>0</v>
      </c>
      <c r="X4264" t="s">
        <v>46</v>
      </c>
      <c r="Y4264">
        <f>IF(porsche_data[[#This Row],[Drive]]="Rear drive",0,1)</f>
        <v>1</v>
      </c>
      <c r="Z4264" t="s">
        <v>23</v>
      </c>
      <c r="AA4264" t="s">
        <v>24</v>
      </c>
      <c r="AB4264">
        <f>IF(OR(porsche_data[[#This Row],[Interior Color]]="Black",porsche_data[[#This Row],[Interior Color]]="Beige",porsche_data[[#This Row],[Interior Color]]="Brown",porsche_data[[#This Row],[Interior Color]]="Grey"),0,1)</f>
        <v>0</v>
      </c>
      <c r="AC4264" t="s">
        <v>54</v>
      </c>
      <c r="AD42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65" spans="1:30" x14ac:dyDescent="0.2">
      <c r="A4265" t="s">
        <v>3604</v>
      </c>
      <c r="B4265">
        <v>45996</v>
      </c>
      <c r="C4265">
        <f>ABS((porsche_data[[#This Row],[Price]]-AVERAGE(B4197:B8652))/_xlfn.STDEV.P(B4197:B8652))</f>
        <v>0.55521692474339546</v>
      </c>
      <c r="D4265" t="s">
        <v>772</v>
      </c>
      <c r="E4265" t="s">
        <v>287</v>
      </c>
      <c r="F4265">
        <f>IF(OR(ISNUMBER(SEARCH(" 4S",porsche_data[[#This Row],[Model]])), ISNUMBER(SEARCH(" S",porsche_data[[#This Row],[Model]]))),1,0)</f>
        <v>0</v>
      </c>
      <c r="G4265">
        <f>IF(ISNUMBER(SEARCH("Turbo",porsche_data[[#This Row],[Model]])),1,0)</f>
        <v>0</v>
      </c>
      <c r="H4265">
        <f>IF(ISNUMBER(SEARCH("GT",porsche_data[[#This Row],[Model]])),1,0)</f>
        <v>0</v>
      </c>
      <c r="I4265">
        <f>IF(ISNUMBER(SEARCH("RS",porsche_data[[#This Row],[Model]])),1,0)</f>
        <v>0</v>
      </c>
      <c r="J4265">
        <f>IF(ISNUMBER(SEARCH("Targa",porsche_data[[#This Row],[Body]])),1,0)</f>
        <v>1</v>
      </c>
      <c r="K4265">
        <f>IF(ISNUMBER(SEARCH("Cabriolet",porsche_data[[#This Row],[Body]])),1,0)</f>
        <v>0</v>
      </c>
      <c r="L4265" t="s">
        <v>36</v>
      </c>
      <c r="M4265">
        <v>996</v>
      </c>
      <c r="N4265" t="s">
        <v>3605</v>
      </c>
      <c r="O4265" s="3">
        <f>1*(LEFT(porsche_data[[#This Row],[Mileage0]],FIND(" ",porsche_data[[#This Row],[Mileage0]])-1))</f>
        <v>75700</v>
      </c>
      <c r="P4265" t="s">
        <v>289</v>
      </c>
      <c r="Q4265">
        <v>320</v>
      </c>
      <c r="R4265" t="s">
        <v>19</v>
      </c>
      <c r="S4265">
        <f>1*(LEFT(porsche_data[[#This Row],[Cylinder Capacity]],FIND(" ",porsche_data[[#This Row],[Cylinder Capacity]])-1))</f>
        <v>3.6</v>
      </c>
      <c r="T4265" t="s">
        <v>20</v>
      </c>
      <c r="U4265" t="s">
        <v>21</v>
      </c>
      <c r="V4265">
        <f>IF(porsche_data[[#This Row],[Transmission]]="Automatic",1,0)</f>
        <v>0</v>
      </c>
      <c r="W4265">
        <f>IF(porsche_data[[#This Row],[Transmission]]="PDK",1,0)</f>
        <v>0</v>
      </c>
      <c r="X4265" t="s">
        <v>22</v>
      </c>
      <c r="Y4265">
        <f>IF(porsche_data[[#This Row],[Drive]]="Rear drive",0,1)</f>
        <v>0</v>
      </c>
      <c r="Z4265" t="s">
        <v>23</v>
      </c>
      <c r="AA4265" t="s">
        <v>32</v>
      </c>
      <c r="AB4265">
        <f>IF(OR(porsche_data[[#This Row],[Interior Color]]="Black",porsche_data[[#This Row],[Interior Color]]="Beige",porsche_data[[#This Row],[Interior Color]]="Brown",porsche_data[[#This Row],[Interior Color]]="Grey"),0,1)</f>
        <v>0</v>
      </c>
      <c r="AC4265" t="s">
        <v>61</v>
      </c>
      <c r="AD42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66" spans="1:30" x14ac:dyDescent="0.2">
      <c r="A4266" t="s">
        <v>1196</v>
      </c>
      <c r="B4266">
        <v>45900</v>
      </c>
      <c r="C4266">
        <f>ABS((porsche_data[[#This Row],[Price]]-AVERAGE(B4198:B8653))/_xlfn.STDEV.P(B4198:B8653))</f>
        <v>0.55551439269311653</v>
      </c>
      <c r="D4266" t="s">
        <v>286</v>
      </c>
      <c r="E4266" t="s">
        <v>287</v>
      </c>
      <c r="F4266">
        <f>IF(OR(ISNUMBER(SEARCH(" 4S",porsche_data[[#This Row],[Model]])), ISNUMBER(SEARCH(" S",porsche_data[[#This Row],[Model]]))),1,0)</f>
        <v>0</v>
      </c>
      <c r="G4266">
        <f>IF(ISNUMBER(SEARCH("Turbo",porsche_data[[#This Row],[Model]])),1,0)</f>
        <v>0</v>
      </c>
      <c r="H4266">
        <f>IF(ISNUMBER(SEARCH("GT",porsche_data[[#This Row],[Model]])),1,0)</f>
        <v>0</v>
      </c>
      <c r="I4266">
        <f>IF(ISNUMBER(SEARCH("RS",porsche_data[[#This Row],[Model]])),1,0)</f>
        <v>0</v>
      </c>
      <c r="J4266">
        <f>IF(ISNUMBER(SEARCH("Targa",porsche_data[[#This Row],[Body]])),1,0)</f>
        <v>0</v>
      </c>
      <c r="K4266">
        <f>IF(ISNUMBER(SEARCH("Cabriolet",porsche_data[[#This Row],[Body]])),1,0)</f>
        <v>0</v>
      </c>
      <c r="L4266" t="s">
        <v>44</v>
      </c>
      <c r="M4266">
        <v>996</v>
      </c>
      <c r="N4266" t="s">
        <v>1336</v>
      </c>
      <c r="O4266" s="3">
        <f>1*(LEFT(porsche_data[[#This Row],[Mileage0]],FIND(" ",porsche_data[[#This Row],[Mileage0]])-1))</f>
        <v>141000</v>
      </c>
      <c r="P4266" t="s">
        <v>2614</v>
      </c>
      <c r="Q4266">
        <v>301</v>
      </c>
      <c r="R4266" t="s">
        <v>270</v>
      </c>
      <c r="S4266">
        <f>1*(LEFT(porsche_data[[#This Row],[Cylinder Capacity]],FIND(" ",porsche_data[[#This Row],[Cylinder Capacity]])-1))</f>
        <v>3.4</v>
      </c>
      <c r="T4266" t="s">
        <v>20</v>
      </c>
      <c r="U4266" t="s">
        <v>21</v>
      </c>
      <c r="V4266">
        <f>IF(porsche_data[[#This Row],[Transmission]]="Automatic",1,0)</f>
        <v>0</v>
      </c>
      <c r="W4266">
        <f>IF(porsche_data[[#This Row],[Transmission]]="PDK",1,0)</f>
        <v>0</v>
      </c>
      <c r="X4266" t="s">
        <v>22</v>
      </c>
      <c r="Y4266">
        <f>IF(porsche_data[[#This Row],[Drive]]="Rear drive",0,1)</f>
        <v>0</v>
      </c>
      <c r="Z4266" t="s">
        <v>23</v>
      </c>
      <c r="AA4266" t="s">
        <v>24</v>
      </c>
      <c r="AB4266">
        <f>IF(OR(porsche_data[[#This Row],[Interior Color]]="Black",porsche_data[[#This Row],[Interior Color]]="Beige",porsche_data[[#This Row],[Interior Color]]="Brown",porsche_data[[#This Row],[Interior Color]]="Grey"),0,1)</f>
        <v>0</v>
      </c>
      <c r="AC4266" t="s">
        <v>32</v>
      </c>
      <c r="AD42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67" spans="1:30" hidden="1" x14ac:dyDescent="0.2">
      <c r="A4267" t="s">
        <v>25</v>
      </c>
      <c r="C4267" t="e">
        <f>ABS((porsche_data[[#This Row],[Price]]-#REF!)/#REF!)</f>
        <v>#REF!</v>
      </c>
      <c r="D4267" t="s">
        <v>25</v>
      </c>
      <c r="E4267" t="s">
        <v>25</v>
      </c>
      <c r="F4267">
        <f>IF(OR(ISNUMBER(SEARCH(" 4S",porsche_data[[#This Row],[Model]])), ISNUMBER(SEARCH(" S",porsche_data[[#This Row],[Model]]))),1,0)</f>
        <v>0</v>
      </c>
      <c r="G4267">
        <f>IF(ISNUMBER(SEARCH("Turbo",porsche_data[[#This Row],[Model]])),1,0)</f>
        <v>0</v>
      </c>
      <c r="H4267">
        <f>IF(ISNUMBER(SEARCH("GT",porsche_data[[#This Row],[Model]])),1,0)</f>
        <v>0</v>
      </c>
      <c r="I4267">
        <f>IF(ISNUMBER(SEARCH("RS",porsche_data[[#This Row],[Model]])),1,0)</f>
        <v>0</v>
      </c>
      <c r="J4267">
        <f>IF(ISNUMBER(SEARCH("Targa",porsche_data[[#This Row],[Body]])),1,0)</f>
        <v>0</v>
      </c>
      <c r="K4267">
        <f>IF(ISNUMBER(SEARCH("Cabriolet",porsche_data[[#This Row],[Body]])),1,0)</f>
        <v>0</v>
      </c>
      <c r="L4267" t="s">
        <v>25</v>
      </c>
      <c r="N4267" t="s">
        <v>25</v>
      </c>
      <c r="O4267" t="str">
        <f>IF(ISNUMBER(SEARCH("km",porsche_data[[#This Row],[Mileage0]])),porsche_data[[#This Row],[Mileage0]],"")</f>
        <v/>
      </c>
      <c r="P4267" t="s">
        <v>25</v>
      </c>
      <c r="R4267" t="s">
        <v>25</v>
      </c>
      <c r="T4267" t="s">
        <v>25</v>
      </c>
      <c r="U4267" t="s">
        <v>25</v>
      </c>
      <c r="V4267">
        <f>IF(porsche_data[[#This Row],[Transmission]]="Automatic",1,0)</f>
        <v>0</v>
      </c>
      <c r="W4267">
        <f>IF(porsche_data[[#This Row],[Transmission]]="PDK",1,0)</f>
        <v>0</v>
      </c>
      <c r="X4267" t="s">
        <v>25</v>
      </c>
      <c r="Y4267">
        <f>IF(porsche_data[[#This Row],[Drive]]="Rear drive",0,1)</f>
        <v>1</v>
      </c>
      <c r="Z4267" t="s">
        <v>25</v>
      </c>
      <c r="AA4267" t="s">
        <v>25</v>
      </c>
      <c r="AB4267">
        <f>IF(OR(porsche_data[[#This Row],[Interior Color]]="Black",porsche_data[[#This Row],[Interior Color]]="Beige",porsche_data[[#This Row],[Interior Color]]="Brown",porsche_data[[#This Row],[Interior Color]]="Grey"),0,1)</f>
        <v>1</v>
      </c>
      <c r="AC4267" t="s">
        <v>25</v>
      </c>
      <c r="AD42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68" spans="1:30" hidden="1" x14ac:dyDescent="0.2">
      <c r="A4268" t="s">
        <v>3245</v>
      </c>
      <c r="C4268" t="e">
        <f>ABS((porsche_data[[#This Row],[Price]]-#REF!)/#REF!)</f>
        <v>#REF!</v>
      </c>
      <c r="D4268" t="s">
        <v>425</v>
      </c>
      <c r="E4268" t="s">
        <v>426</v>
      </c>
      <c r="F4268">
        <f>IF(OR(ISNUMBER(SEARCH(" 4S",porsche_data[[#This Row],[Model]])), ISNUMBER(SEARCH(" S",porsche_data[[#This Row],[Model]]))),1,0)</f>
        <v>0</v>
      </c>
      <c r="G4268">
        <f>IF(ISNUMBER(SEARCH("Turbo",porsche_data[[#This Row],[Model]])),1,0)</f>
        <v>0</v>
      </c>
      <c r="H4268">
        <f>IF(ISNUMBER(SEARCH("GT",porsche_data[[#This Row],[Model]])),1,0)</f>
        <v>0</v>
      </c>
      <c r="I4268">
        <f>IF(ISNUMBER(SEARCH("RS",porsche_data[[#This Row],[Model]])),1,0)</f>
        <v>0</v>
      </c>
      <c r="J4268">
        <f>IF(ISNUMBER(SEARCH("Targa",porsche_data[[#This Row],[Body]])),1,0)</f>
        <v>0</v>
      </c>
      <c r="K4268">
        <f>IF(ISNUMBER(SEARCH("Cabriolet",porsche_data[[#This Row],[Body]])),1,0)</f>
        <v>0</v>
      </c>
      <c r="L4268" t="s">
        <v>44</v>
      </c>
      <c r="N4268" t="s">
        <v>5161</v>
      </c>
      <c r="O4268" t="str">
        <f>IF(ISNUMBER(SEARCH("km",porsche_data[[#This Row],[Mileage0]])),porsche_data[[#This Row],[Mileage0]],"")</f>
        <v>14327 km</v>
      </c>
      <c r="P4268" t="s">
        <v>428</v>
      </c>
      <c r="R4268" t="s">
        <v>429</v>
      </c>
      <c r="T4268" t="s">
        <v>20</v>
      </c>
      <c r="U4268" t="s">
        <v>21</v>
      </c>
      <c r="V4268">
        <f>IF(porsche_data[[#This Row],[Transmission]]="Automatic",1,0)</f>
        <v>0</v>
      </c>
      <c r="W4268">
        <f>IF(porsche_data[[#This Row],[Transmission]]="PDK",1,0)</f>
        <v>0</v>
      </c>
      <c r="X4268" t="s">
        <v>22</v>
      </c>
      <c r="Y4268">
        <f>IF(porsche_data[[#This Row],[Drive]]="Rear drive",0,1)</f>
        <v>0</v>
      </c>
      <c r="Z4268" t="s">
        <v>23</v>
      </c>
      <c r="AA4268" t="s">
        <v>24</v>
      </c>
      <c r="AB4268">
        <f>IF(OR(porsche_data[[#This Row],[Interior Color]]="Black",porsche_data[[#This Row],[Interior Color]]="Beige",porsche_data[[#This Row],[Interior Color]]="Brown",porsche_data[[#This Row],[Interior Color]]="Grey"),0,1)</f>
        <v>0</v>
      </c>
      <c r="AC4268" t="s">
        <v>116</v>
      </c>
      <c r="AD42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69" spans="1:30" hidden="1" x14ac:dyDescent="0.2">
      <c r="A4269" t="s">
        <v>25</v>
      </c>
      <c r="C4269" t="e">
        <f>ABS((porsche_data[[#This Row],[Price]]-#REF!)/#REF!)</f>
        <v>#REF!</v>
      </c>
      <c r="D4269" t="s">
        <v>118</v>
      </c>
      <c r="E4269" t="s">
        <v>655</v>
      </c>
      <c r="F4269">
        <f>IF(OR(ISNUMBER(SEARCH(" 4S",porsche_data[[#This Row],[Model]])), ISNUMBER(SEARCH(" S",porsche_data[[#This Row],[Model]]))),1,0)</f>
        <v>1</v>
      </c>
      <c r="G4269">
        <f>IF(ISNUMBER(SEARCH("Turbo",porsche_data[[#This Row],[Model]])),1,0)</f>
        <v>0</v>
      </c>
      <c r="H4269">
        <f>IF(ISNUMBER(SEARCH("GT",porsche_data[[#This Row],[Model]])),1,0)</f>
        <v>0</v>
      </c>
      <c r="I4269">
        <f>IF(ISNUMBER(SEARCH("RS",porsche_data[[#This Row],[Model]])),1,0)</f>
        <v>0</v>
      </c>
      <c r="J4269">
        <f>IF(ISNUMBER(SEARCH("Targa",porsche_data[[#This Row],[Body]])),1,0)</f>
        <v>1</v>
      </c>
      <c r="K4269">
        <f>IF(ISNUMBER(SEARCH("Cabriolet",porsche_data[[#This Row],[Body]])),1,0)</f>
        <v>0</v>
      </c>
      <c r="L4269" t="s">
        <v>36</v>
      </c>
      <c r="N4269" t="s">
        <v>5162</v>
      </c>
      <c r="O4269" t="str">
        <f>IF(ISNUMBER(SEARCH("km",porsche_data[[#This Row],[Mileage0]])),porsche_data[[#This Row],[Mileage0]],"")</f>
        <v>1187 km</v>
      </c>
      <c r="P4269" t="s">
        <v>657</v>
      </c>
      <c r="R4269" t="s">
        <v>122</v>
      </c>
      <c r="T4269" t="s">
        <v>20</v>
      </c>
      <c r="U4269" t="s">
        <v>21</v>
      </c>
      <c r="V4269">
        <f>IF(porsche_data[[#This Row],[Transmission]]="Automatic",1,0)</f>
        <v>0</v>
      </c>
      <c r="W4269">
        <f>IF(porsche_data[[#This Row],[Transmission]]="PDK",1,0)</f>
        <v>0</v>
      </c>
      <c r="X4269" t="s">
        <v>22</v>
      </c>
      <c r="Y4269">
        <f>IF(porsche_data[[#This Row],[Drive]]="Rear drive",0,1)</f>
        <v>0</v>
      </c>
      <c r="Z4269" t="s">
        <v>23</v>
      </c>
      <c r="AA4269" t="s">
        <v>24</v>
      </c>
      <c r="AB4269">
        <f>IF(OR(porsche_data[[#This Row],[Interior Color]]="Black",porsche_data[[#This Row],[Interior Color]]="Beige",porsche_data[[#This Row],[Interior Color]]="Brown",porsche_data[[#This Row],[Interior Color]]="Grey"),0,1)</f>
        <v>0</v>
      </c>
      <c r="AC4269" t="s">
        <v>32</v>
      </c>
      <c r="AD42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70" spans="1:30" hidden="1" x14ac:dyDescent="0.2">
      <c r="A4270" t="s">
        <v>1196</v>
      </c>
      <c r="B4270">
        <v>45900</v>
      </c>
      <c r="C4270" t="e">
        <f>ABS((porsche_data[[#This Row],[Price]]-#REF!)/#REF!)</f>
        <v>#REF!</v>
      </c>
      <c r="D4270" t="s">
        <v>34</v>
      </c>
      <c r="E4270" t="s">
        <v>35</v>
      </c>
      <c r="F4270">
        <f>IF(OR(ISNUMBER(SEARCH(" 4S",porsche_data[[#This Row],[Model]])), ISNUMBER(SEARCH(" S",porsche_data[[#This Row],[Model]]))),1,0)</f>
        <v>0</v>
      </c>
      <c r="G4270">
        <f>IF(ISNUMBER(SEARCH("Turbo",porsche_data[[#This Row],[Model]])),1,0)</f>
        <v>0</v>
      </c>
      <c r="H4270">
        <f>IF(ISNUMBER(SEARCH("GT",porsche_data[[#This Row],[Model]])),1,0)</f>
        <v>0</v>
      </c>
      <c r="I4270">
        <f>IF(ISNUMBER(SEARCH("RS",porsche_data[[#This Row],[Model]])),1,0)</f>
        <v>0</v>
      </c>
      <c r="J4270">
        <f>IF(ISNUMBER(SEARCH("Targa",porsche_data[[#This Row],[Body]])),1,0)</f>
        <v>0</v>
      </c>
      <c r="K4270">
        <f>IF(ISNUMBER(SEARCH("Cabriolet",porsche_data[[#This Row],[Body]])),1,0)</f>
        <v>0</v>
      </c>
      <c r="L4270" t="s">
        <v>44</v>
      </c>
      <c r="N4270" t="s">
        <v>990</v>
      </c>
      <c r="O4270" t="str">
        <f>IF(ISNUMBER(SEARCH("km",porsche_data[[#This Row],[Mileage0]])),porsche_data[[#This Row],[Mileage0]],"")</f>
        <v>160000 km</v>
      </c>
      <c r="P4270" t="s">
        <v>38</v>
      </c>
      <c r="R4270" t="s">
        <v>39</v>
      </c>
      <c r="T4270" t="s">
        <v>20</v>
      </c>
      <c r="U4270" t="s">
        <v>21</v>
      </c>
      <c r="V4270">
        <f>IF(porsche_data[[#This Row],[Transmission]]="Automatic",1,0)</f>
        <v>0</v>
      </c>
      <c r="W4270">
        <f>IF(porsche_data[[#This Row],[Transmission]]="PDK",1,0)</f>
        <v>0</v>
      </c>
      <c r="X4270" t="s">
        <v>22</v>
      </c>
      <c r="Y4270">
        <f>IF(porsche_data[[#This Row],[Drive]]="Rear drive",0,1)</f>
        <v>0</v>
      </c>
      <c r="Z4270" t="s">
        <v>23</v>
      </c>
      <c r="AA4270" t="s">
        <v>250</v>
      </c>
      <c r="AB4270">
        <f>IF(OR(porsche_data[[#This Row],[Interior Color]]="Black",porsche_data[[#This Row],[Interior Color]]="Beige",porsche_data[[#This Row],[Interior Color]]="Brown",porsche_data[[#This Row],[Interior Color]]="Grey"),0,1)</f>
        <v>0</v>
      </c>
      <c r="AC4270" t="s">
        <v>47</v>
      </c>
      <c r="AD42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71" spans="1:30" hidden="1" x14ac:dyDescent="0.2">
      <c r="A4271" t="s">
        <v>1750</v>
      </c>
      <c r="C4271" t="e">
        <f>ABS((porsche_data[[#This Row],[Price]]-#REF!)/#REF!)</f>
        <v>#REF!</v>
      </c>
      <c r="D4271" t="s">
        <v>184</v>
      </c>
      <c r="E4271" t="s">
        <v>5163</v>
      </c>
      <c r="F4271">
        <f>IF(OR(ISNUMBER(SEARCH(" 4S",porsche_data[[#This Row],[Model]])), ISNUMBER(SEARCH(" S",porsche_data[[#This Row],[Model]]))),1,0)</f>
        <v>1</v>
      </c>
      <c r="G4271">
        <f>IF(ISNUMBER(SEARCH("Turbo",porsche_data[[#This Row],[Model]])),1,0)</f>
        <v>0</v>
      </c>
      <c r="H4271">
        <f>IF(ISNUMBER(SEARCH("GT",porsche_data[[#This Row],[Model]])),1,0)</f>
        <v>0</v>
      </c>
      <c r="I4271">
        <f>IF(ISNUMBER(SEARCH("RS",porsche_data[[#This Row],[Model]])),1,0)</f>
        <v>0</v>
      </c>
      <c r="J4271">
        <f>IF(ISNUMBER(SEARCH("Targa",porsche_data[[#This Row],[Body]])),1,0)</f>
        <v>0</v>
      </c>
      <c r="K4271">
        <f>IF(ISNUMBER(SEARCH("Cabriolet",porsche_data[[#This Row],[Body]])),1,0)</f>
        <v>0</v>
      </c>
      <c r="L4271" t="s">
        <v>44</v>
      </c>
      <c r="N4271" t="s">
        <v>86</v>
      </c>
      <c r="O4271" t="str">
        <f>IF(ISNUMBER(SEARCH("km",porsche_data[[#This Row],[Mileage0]])),porsche_data[[#This Row],[Mileage0]],"")</f>
        <v>28000 km</v>
      </c>
      <c r="P4271" t="s">
        <v>1737</v>
      </c>
      <c r="R4271" t="s">
        <v>670</v>
      </c>
      <c r="T4271" t="s">
        <v>20</v>
      </c>
      <c r="U4271" t="s">
        <v>53</v>
      </c>
      <c r="V4271">
        <f>IF(porsche_data[[#This Row],[Transmission]]="Automatic",1,0)</f>
        <v>1</v>
      </c>
      <c r="W4271">
        <f>IF(porsche_data[[#This Row],[Transmission]]="PDK",1,0)</f>
        <v>0</v>
      </c>
      <c r="X4271" t="s">
        <v>46</v>
      </c>
      <c r="Y4271">
        <f>IF(porsche_data[[#This Row],[Drive]]="Rear drive",0,1)</f>
        <v>1</v>
      </c>
      <c r="Z4271" t="s">
        <v>671</v>
      </c>
      <c r="AA4271" t="s">
        <v>250</v>
      </c>
      <c r="AB4271">
        <f>IF(OR(porsche_data[[#This Row],[Interior Color]]="Black",porsche_data[[#This Row],[Interior Color]]="Beige",porsche_data[[#This Row],[Interior Color]]="Brown",porsche_data[[#This Row],[Interior Color]]="Grey"),0,1)</f>
        <v>0</v>
      </c>
      <c r="AC4271" t="s">
        <v>32</v>
      </c>
      <c r="AD42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72" spans="1:30" hidden="1" x14ac:dyDescent="0.2">
      <c r="A4272" t="s">
        <v>5164</v>
      </c>
      <c r="C4272" t="e">
        <f>ABS((porsche_data[[#This Row],[Price]]-#REF!)/#REF!)</f>
        <v>#REF!</v>
      </c>
      <c r="D4272" t="s">
        <v>225</v>
      </c>
      <c r="E4272" t="s">
        <v>614</v>
      </c>
      <c r="F4272">
        <f>IF(OR(ISNUMBER(SEARCH(" 4S",porsche_data[[#This Row],[Model]])), ISNUMBER(SEARCH(" S",porsche_data[[#This Row],[Model]]))),1,0)</f>
        <v>0</v>
      </c>
      <c r="G4272">
        <f>IF(ISNUMBER(SEARCH("Turbo",porsche_data[[#This Row],[Model]])),1,0)</f>
        <v>0</v>
      </c>
      <c r="H4272">
        <f>IF(ISNUMBER(SEARCH("GT",porsche_data[[#This Row],[Model]])),1,0)</f>
        <v>0</v>
      </c>
      <c r="I4272">
        <f>IF(ISNUMBER(SEARCH("RS",porsche_data[[#This Row],[Model]])),1,0)</f>
        <v>0</v>
      </c>
      <c r="J4272">
        <f>IF(ISNUMBER(SEARCH("Targa",porsche_data[[#This Row],[Body]])),1,0)</f>
        <v>1</v>
      </c>
      <c r="K4272">
        <f>IF(ISNUMBER(SEARCH("Cabriolet",porsche_data[[#This Row],[Body]])),1,0)</f>
        <v>0</v>
      </c>
      <c r="L4272" t="s">
        <v>36</v>
      </c>
      <c r="N4272" t="s">
        <v>5165</v>
      </c>
      <c r="O4272" t="str">
        <f>IF(ISNUMBER(SEARCH("km",porsche_data[[#This Row],[Mileage0]])),porsche_data[[#This Row],[Mileage0]],"")</f>
        <v/>
      </c>
      <c r="P4272" t="s">
        <v>568</v>
      </c>
      <c r="R4272" t="s">
        <v>569</v>
      </c>
      <c r="T4272" t="s">
        <v>20</v>
      </c>
      <c r="U4272" t="s">
        <v>21</v>
      </c>
      <c r="V4272">
        <f>IF(porsche_data[[#This Row],[Transmission]]="Automatic",1,0)</f>
        <v>0</v>
      </c>
      <c r="W4272">
        <f>IF(porsche_data[[#This Row],[Transmission]]="PDK",1,0)</f>
        <v>0</v>
      </c>
      <c r="X4272" t="s">
        <v>22</v>
      </c>
      <c r="Y4272">
        <f>IF(porsche_data[[#This Row],[Drive]]="Rear drive",0,1)</f>
        <v>0</v>
      </c>
      <c r="Z4272" t="s">
        <v>23</v>
      </c>
      <c r="AA4272" t="s">
        <v>24</v>
      </c>
      <c r="AB4272">
        <f>IF(OR(porsche_data[[#This Row],[Interior Color]]="Black",porsche_data[[#This Row],[Interior Color]]="Beige",porsche_data[[#This Row],[Interior Color]]="Brown",porsche_data[[#This Row],[Interior Color]]="Grey"),0,1)</f>
        <v>0</v>
      </c>
      <c r="AC4272" t="s">
        <v>54</v>
      </c>
      <c r="AD42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73" spans="1:30" x14ac:dyDescent="0.2">
      <c r="A4273" t="s">
        <v>302</v>
      </c>
      <c r="B4273">
        <v>44999</v>
      </c>
      <c r="C4273">
        <f>ABS((porsche_data[[#This Row],[Price]]-AVERAGE(B4205:B8660))/_xlfn.STDEV.P(B4205:B8660))</f>
        <v>0.49312336398336359</v>
      </c>
      <c r="D4273" t="s">
        <v>303</v>
      </c>
      <c r="E4273" t="s">
        <v>28</v>
      </c>
      <c r="F4273">
        <f>IF(OR(ISNUMBER(SEARCH(" 4S",porsche_data[[#This Row],[Model]])), ISNUMBER(SEARCH(" S",porsche_data[[#This Row],[Model]]))),1,0)</f>
        <v>0</v>
      </c>
      <c r="G4273">
        <f>IF(ISNUMBER(SEARCH("Turbo",porsche_data[[#This Row],[Model]])),1,0)</f>
        <v>0</v>
      </c>
      <c r="H4273">
        <f>IF(ISNUMBER(SEARCH("GT",porsche_data[[#This Row],[Model]])),1,0)</f>
        <v>0</v>
      </c>
      <c r="I4273">
        <f>IF(ISNUMBER(SEARCH("RS",porsche_data[[#This Row],[Model]])),1,0)</f>
        <v>0</v>
      </c>
      <c r="J4273">
        <f>IF(ISNUMBER(SEARCH("Targa",porsche_data[[#This Row],[Body]])),1,0)</f>
        <v>0</v>
      </c>
      <c r="K4273">
        <f>IF(ISNUMBER(SEARCH("Cabriolet",porsche_data[[#This Row],[Body]])),1,0)</f>
        <v>0</v>
      </c>
      <c r="L4273" t="s">
        <v>44</v>
      </c>
      <c r="M4273">
        <v>997</v>
      </c>
      <c r="N4273" t="s">
        <v>304</v>
      </c>
      <c r="O4273" s="3">
        <f>1*(LEFT(porsche_data[[#This Row],[Mileage0]],FIND(" ",porsche_data[[#This Row],[Mileage0]])-1))</f>
        <v>254800</v>
      </c>
      <c r="P4273" t="s">
        <v>30</v>
      </c>
      <c r="Q4273">
        <v>345</v>
      </c>
      <c r="R4273" t="s">
        <v>19</v>
      </c>
      <c r="S4273">
        <f>1*(LEFT(porsche_data[[#This Row],[Cylinder Capacity]],FIND(" ",porsche_data[[#This Row],[Cylinder Capacity]])-1))</f>
        <v>3.6</v>
      </c>
      <c r="T4273" t="s">
        <v>20</v>
      </c>
      <c r="U4273" t="s">
        <v>31</v>
      </c>
      <c r="V4273">
        <f>IF(porsche_data[[#This Row],[Transmission]]="Automatic",1,0)</f>
        <v>0</v>
      </c>
      <c r="W4273">
        <f>IF(porsche_data[[#This Row],[Transmission]]="PDK",1,0)</f>
        <v>1</v>
      </c>
      <c r="X4273" t="s">
        <v>22</v>
      </c>
      <c r="Y4273">
        <f>IF(porsche_data[[#This Row],[Drive]]="Rear drive",0,1)</f>
        <v>0</v>
      </c>
      <c r="Z4273" t="s">
        <v>23</v>
      </c>
      <c r="AA4273" t="s">
        <v>24</v>
      </c>
      <c r="AB4273">
        <f>IF(OR(porsche_data[[#This Row],[Interior Color]]="Black",porsche_data[[#This Row],[Interior Color]]="Beige",porsche_data[[#This Row],[Interior Color]]="Brown",porsche_data[[#This Row],[Interior Color]]="Grey"),0,1)</f>
        <v>0</v>
      </c>
      <c r="AC4273" t="s">
        <v>24</v>
      </c>
      <c r="AD42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74" spans="1:30" hidden="1" x14ac:dyDescent="0.2">
      <c r="A4274" t="s">
        <v>25</v>
      </c>
      <c r="C4274" t="e">
        <f>ABS((porsche_data[[#This Row],[Price]]-#REF!)/#REF!)</f>
        <v>#REF!</v>
      </c>
      <c r="D4274" t="s">
        <v>449</v>
      </c>
      <c r="E4274" t="s">
        <v>768</v>
      </c>
      <c r="F4274">
        <f>IF(OR(ISNUMBER(SEARCH(" 4S",porsche_data[[#This Row],[Model]])), ISNUMBER(SEARCH(" S",porsche_data[[#This Row],[Model]]))),1,0)</f>
        <v>0</v>
      </c>
      <c r="G4274">
        <f>IF(ISNUMBER(SEARCH("Turbo",porsche_data[[#This Row],[Model]])),1,0)</f>
        <v>1</v>
      </c>
      <c r="H4274">
        <f>IF(ISNUMBER(SEARCH("GT",porsche_data[[#This Row],[Model]])),1,0)</f>
        <v>0</v>
      </c>
      <c r="I4274">
        <f>IF(ISNUMBER(SEARCH("RS",porsche_data[[#This Row],[Model]])),1,0)</f>
        <v>0</v>
      </c>
      <c r="J4274">
        <f>IF(ISNUMBER(SEARCH("Targa",porsche_data[[#This Row],[Body]])),1,0)</f>
        <v>0</v>
      </c>
      <c r="K4274">
        <f>IF(ISNUMBER(SEARCH("Cabriolet",porsche_data[[#This Row],[Body]])),1,0)</f>
        <v>0</v>
      </c>
      <c r="L4274" t="s">
        <v>44</v>
      </c>
      <c r="N4274" t="s">
        <v>805</v>
      </c>
      <c r="O4274" t="str">
        <f>IF(ISNUMBER(SEARCH("km",porsche_data[[#This Row],[Mileage0]])),porsche_data[[#This Row],[Mileage0]],"")</f>
        <v>500 km</v>
      </c>
      <c r="P4274" t="s">
        <v>115</v>
      </c>
      <c r="R4274" t="s">
        <v>67</v>
      </c>
      <c r="T4274" t="s">
        <v>20</v>
      </c>
      <c r="U4274" t="s">
        <v>21</v>
      </c>
      <c r="V4274">
        <f>IF(porsche_data[[#This Row],[Transmission]]="Automatic",1,0)</f>
        <v>0</v>
      </c>
      <c r="W4274">
        <f>IF(porsche_data[[#This Row],[Transmission]]="PDK",1,0)</f>
        <v>0</v>
      </c>
      <c r="X4274" t="s">
        <v>22</v>
      </c>
      <c r="Y4274">
        <f>IF(porsche_data[[#This Row],[Drive]]="Rear drive",0,1)</f>
        <v>0</v>
      </c>
      <c r="Z4274" t="s">
        <v>23</v>
      </c>
      <c r="AA4274" t="s">
        <v>24</v>
      </c>
      <c r="AB4274">
        <f>IF(OR(porsche_data[[#This Row],[Interior Color]]="Black",porsche_data[[#This Row],[Interior Color]]="Beige",porsche_data[[#This Row],[Interior Color]]="Brown",porsche_data[[#This Row],[Interior Color]]="Grey"),0,1)</f>
        <v>0</v>
      </c>
      <c r="AC4274" t="s">
        <v>589</v>
      </c>
      <c r="AD42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75" spans="1:30" x14ac:dyDescent="0.2">
      <c r="A4275" t="s">
        <v>784</v>
      </c>
      <c r="B4275">
        <v>44950</v>
      </c>
      <c r="C4275">
        <f>ABS((porsche_data[[#This Row],[Price]]-AVERAGE(B4207:B8662))/_xlfn.STDEV.P(B4207:B8662))</f>
        <v>0.50138732477340442</v>
      </c>
      <c r="D4275" t="s">
        <v>482</v>
      </c>
      <c r="E4275" t="s">
        <v>325</v>
      </c>
      <c r="F4275">
        <f>IF(OR(ISNUMBER(SEARCH(" 4S",porsche_data[[#This Row],[Model]])), ISNUMBER(SEARCH(" S",porsche_data[[#This Row],[Model]]))),1,0)</f>
        <v>0</v>
      </c>
      <c r="G4275">
        <f>IF(ISNUMBER(SEARCH("Turbo",porsche_data[[#This Row],[Model]])),1,0)</f>
        <v>0</v>
      </c>
      <c r="H4275">
        <f>IF(ISNUMBER(SEARCH("GT",porsche_data[[#This Row],[Model]])),1,0)</f>
        <v>0</v>
      </c>
      <c r="I4275">
        <f>IF(ISNUMBER(SEARCH("RS",porsche_data[[#This Row],[Model]])),1,0)</f>
        <v>0</v>
      </c>
      <c r="J4275">
        <f>IF(ISNUMBER(SEARCH("Targa",porsche_data[[#This Row],[Body]])),1,0)</f>
        <v>0</v>
      </c>
      <c r="K4275">
        <f>IF(ISNUMBER(SEARCH("Cabriolet",porsche_data[[#This Row],[Body]])),1,0)</f>
        <v>0</v>
      </c>
      <c r="L4275" t="s">
        <v>44</v>
      </c>
      <c r="M4275">
        <v>997</v>
      </c>
      <c r="N4275" t="s">
        <v>785</v>
      </c>
      <c r="O4275" s="3">
        <f>1*(LEFT(porsche_data[[#This Row],[Mileage0]],FIND(" ",porsche_data[[#This Row],[Mileage0]])-1))</f>
        <v>116350</v>
      </c>
      <c r="P4275" t="s">
        <v>327</v>
      </c>
      <c r="Q4275">
        <v>325</v>
      </c>
      <c r="R4275" t="s">
        <v>19</v>
      </c>
      <c r="S4275">
        <f>1*(LEFT(porsche_data[[#This Row],[Cylinder Capacity]],FIND(" ",porsche_data[[#This Row],[Cylinder Capacity]])-1))</f>
        <v>3.6</v>
      </c>
      <c r="T4275" t="s">
        <v>20</v>
      </c>
      <c r="U4275" t="s">
        <v>53</v>
      </c>
      <c r="V4275">
        <f>IF(porsche_data[[#This Row],[Transmission]]="Automatic",1,0)</f>
        <v>1</v>
      </c>
      <c r="W4275">
        <f>IF(porsche_data[[#This Row],[Transmission]]="PDK",1,0)</f>
        <v>0</v>
      </c>
      <c r="X4275" t="s">
        <v>22</v>
      </c>
      <c r="Y4275">
        <f>IF(porsche_data[[#This Row],[Drive]]="Rear drive",0,1)</f>
        <v>0</v>
      </c>
      <c r="Z4275" t="s">
        <v>23</v>
      </c>
      <c r="AA4275" t="s">
        <v>24</v>
      </c>
      <c r="AB4275">
        <f>IF(OR(porsche_data[[#This Row],[Interior Color]]="Black",porsche_data[[#This Row],[Interior Color]]="Beige",porsche_data[[#This Row],[Interior Color]]="Brown",porsche_data[[#This Row],[Interior Color]]="Grey"),0,1)</f>
        <v>0</v>
      </c>
      <c r="AC4275" t="s">
        <v>99</v>
      </c>
      <c r="AD42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76" spans="1:30" hidden="1" x14ac:dyDescent="0.2">
      <c r="A4276" t="s">
        <v>25</v>
      </c>
      <c r="C4276" t="e">
        <f>ABS((porsche_data[[#This Row],[Price]]-#REF!)/#REF!)</f>
        <v>#REF!</v>
      </c>
      <c r="D4276" t="s">
        <v>225</v>
      </c>
      <c r="E4276" t="s">
        <v>1066</v>
      </c>
      <c r="F4276">
        <f>IF(OR(ISNUMBER(SEARCH(" 4S",porsche_data[[#This Row],[Model]])), ISNUMBER(SEARCH(" S",porsche_data[[#This Row],[Model]]))),1,0)</f>
        <v>0</v>
      </c>
      <c r="G4276">
        <f>IF(ISNUMBER(SEARCH("Turbo",porsche_data[[#This Row],[Model]])),1,0)</f>
        <v>0</v>
      </c>
      <c r="H4276">
        <f>IF(ISNUMBER(SEARCH("GT",porsche_data[[#This Row],[Model]])),1,0)</f>
        <v>0</v>
      </c>
      <c r="I4276">
        <f>IF(ISNUMBER(SEARCH("RS",porsche_data[[#This Row],[Model]])),1,0)</f>
        <v>1</v>
      </c>
      <c r="J4276">
        <f>IF(ISNUMBER(SEARCH("Targa",porsche_data[[#This Row],[Body]])),1,0)</f>
        <v>0</v>
      </c>
      <c r="K4276">
        <f>IF(ISNUMBER(SEARCH("Cabriolet",porsche_data[[#This Row],[Body]])),1,0)</f>
        <v>0</v>
      </c>
      <c r="L4276" t="s">
        <v>44</v>
      </c>
      <c r="N4276" t="s">
        <v>25</v>
      </c>
      <c r="O4276" t="str">
        <f>IF(ISNUMBER(SEARCH("km",porsche_data[[#This Row],[Mileage0]])),porsche_data[[#This Row],[Mileage0]],"")</f>
        <v/>
      </c>
      <c r="P4276" t="s">
        <v>519</v>
      </c>
      <c r="R4276" t="s">
        <v>39</v>
      </c>
      <c r="T4276" t="s">
        <v>20</v>
      </c>
      <c r="U4276" t="s">
        <v>21</v>
      </c>
      <c r="V4276">
        <f>IF(porsche_data[[#This Row],[Transmission]]="Automatic",1,0)</f>
        <v>0</v>
      </c>
      <c r="W4276">
        <f>IF(porsche_data[[#This Row],[Transmission]]="PDK",1,0)</f>
        <v>0</v>
      </c>
      <c r="X4276" t="s">
        <v>22</v>
      </c>
      <c r="Y4276">
        <f>IF(porsche_data[[#This Row],[Drive]]="Rear drive",0,1)</f>
        <v>0</v>
      </c>
      <c r="Z4276" t="s">
        <v>23</v>
      </c>
      <c r="AA4276" t="s">
        <v>24</v>
      </c>
      <c r="AB4276">
        <f>IF(OR(porsche_data[[#This Row],[Interior Color]]="Black",porsche_data[[#This Row],[Interior Color]]="Beige",porsche_data[[#This Row],[Interior Color]]="Brown",porsche_data[[#This Row],[Interior Color]]="Grey"),0,1)</f>
        <v>0</v>
      </c>
      <c r="AC4276" t="s">
        <v>40</v>
      </c>
      <c r="AD42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77" spans="1:30" hidden="1" x14ac:dyDescent="0.2">
      <c r="A4277" t="s">
        <v>526</v>
      </c>
      <c r="C4277" t="e">
        <f>ABS((porsche_data[[#This Row],[Price]]-#REF!)/#REF!)</f>
        <v>#REF!</v>
      </c>
      <c r="D4277" t="s">
        <v>641</v>
      </c>
      <c r="E4277" t="s">
        <v>226</v>
      </c>
      <c r="F4277">
        <f>IF(OR(ISNUMBER(SEARCH(" 4S",porsche_data[[#This Row],[Model]])), ISNUMBER(SEARCH(" S",porsche_data[[#This Row],[Model]]))),1,0)</f>
        <v>0</v>
      </c>
      <c r="G4277">
        <f>IF(ISNUMBER(SEARCH("Turbo",porsche_data[[#This Row],[Model]])),1,0)</f>
        <v>0</v>
      </c>
      <c r="H4277">
        <f>IF(ISNUMBER(SEARCH("GT",porsche_data[[#This Row],[Model]])),1,0)</f>
        <v>0</v>
      </c>
      <c r="I4277">
        <f>IF(ISNUMBER(SEARCH("RS",porsche_data[[#This Row],[Model]])),1,0)</f>
        <v>0</v>
      </c>
      <c r="J4277">
        <f>IF(ISNUMBER(SEARCH("Targa",porsche_data[[#This Row],[Body]])),1,0)</f>
        <v>0</v>
      </c>
      <c r="K4277">
        <f>IF(ISNUMBER(SEARCH("Cabriolet",porsche_data[[#This Row],[Body]])),1,0)</f>
        <v>0</v>
      </c>
      <c r="L4277" t="s">
        <v>316</v>
      </c>
      <c r="N4277" t="s">
        <v>1052</v>
      </c>
      <c r="O4277" t="str">
        <f>IF(ISNUMBER(SEARCH("km",porsche_data[[#This Row],[Mileage0]])),porsche_data[[#This Row],[Mileage0]],"")</f>
        <v>5000 km</v>
      </c>
      <c r="P4277" t="s">
        <v>202</v>
      </c>
      <c r="R4277" t="s">
        <v>67</v>
      </c>
      <c r="T4277" t="s">
        <v>20</v>
      </c>
      <c r="U4277" t="s">
        <v>21</v>
      </c>
      <c r="V4277">
        <f>IF(porsche_data[[#This Row],[Transmission]]="Automatic",1,0)</f>
        <v>0</v>
      </c>
      <c r="W4277">
        <f>IF(porsche_data[[#This Row],[Transmission]]="PDK",1,0)</f>
        <v>0</v>
      </c>
      <c r="X4277" t="s">
        <v>22</v>
      </c>
      <c r="Y4277">
        <f>IF(porsche_data[[#This Row],[Drive]]="Rear drive",0,1)</f>
        <v>0</v>
      </c>
      <c r="Z4277" t="s">
        <v>23</v>
      </c>
      <c r="AA4277" t="s">
        <v>24</v>
      </c>
      <c r="AB4277">
        <f>IF(OR(porsche_data[[#This Row],[Interior Color]]="Black",porsche_data[[#This Row],[Interior Color]]="Beige",porsche_data[[#This Row],[Interior Color]]="Brown",porsche_data[[#This Row],[Interior Color]]="Grey"),0,1)</f>
        <v>0</v>
      </c>
      <c r="AC4277" t="s">
        <v>61</v>
      </c>
      <c r="AD42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78" spans="1:30" hidden="1" x14ac:dyDescent="0.2">
      <c r="A4278" t="s">
        <v>25</v>
      </c>
      <c r="C4278" t="e">
        <f>ABS((porsche_data[[#This Row],[Price]]-#REF!)/#REF!)</f>
        <v>#REF!</v>
      </c>
      <c r="D4278" t="s">
        <v>349</v>
      </c>
      <c r="E4278" t="s">
        <v>710</v>
      </c>
      <c r="F4278">
        <f>IF(OR(ISNUMBER(SEARCH(" 4S",porsche_data[[#This Row],[Model]])), ISNUMBER(SEARCH(" S",porsche_data[[#This Row],[Model]]))),1,0)</f>
        <v>0</v>
      </c>
      <c r="G4278">
        <f>IF(ISNUMBER(SEARCH("Turbo",porsche_data[[#This Row],[Model]])),1,0)</f>
        <v>1</v>
      </c>
      <c r="H4278">
        <f>IF(ISNUMBER(SEARCH("GT",porsche_data[[#This Row],[Model]])),1,0)</f>
        <v>0</v>
      </c>
      <c r="I4278">
        <f>IF(ISNUMBER(SEARCH("RS",porsche_data[[#This Row],[Model]])),1,0)</f>
        <v>0</v>
      </c>
      <c r="J4278">
        <f>IF(ISNUMBER(SEARCH("Targa",porsche_data[[#This Row],[Body]])),1,0)</f>
        <v>1</v>
      </c>
      <c r="K4278">
        <f>IF(ISNUMBER(SEARCH("Cabriolet",porsche_data[[#This Row],[Body]])),1,0)</f>
        <v>0</v>
      </c>
      <c r="L4278" t="s">
        <v>36</v>
      </c>
      <c r="N4278" t="s">
        <v>4583</v>
      </c>
      <c r="O4278" t="str">
        <f>IF(ISNUMBER(SEARCH("km",porsche_data[[#This Row],[Mileage0]])),porsche_data[[#This Row],[Mileage0]],"")</f>
        <v>92300 km</v>
      </c>
      <c r="P4278" t="s">
        <v>202</v>
      </c>
      <c r="R4278" t="s">
        <v>213</v>
      </c>
      <c r="T4278" t="s">
        <v>20</v>
      </c>
      <c r="U4278" t="s">
        <v>21</v>
      </c>
      <c r="V4278">
        <f>IF(porsche_data[[#This Row],[Transmission]]="Automatic",1,0)</f>
        <v>0</v>
      </c>
      <c r="W4278">
        <f>IF(porsche_data[[#This Row],[Transmission]]="PDK",1,0)</f>
        <v>0</v>
      </c>
      <c r="X4278" t="s">
        <v>22</v>
      </c>
      <c r="Y4278">
        <f>IF(porsche_data[[#This Row],[Drive]]="Rear drive",0,1)</f>
        <v>0</v>
      </c>
      <c r="Z4278" t="s">
        <v>23</v>
      </c>
      <c r="AA4278" t="s">
        <v>32</v>
      </c>
      <c r="AB4278">
        <f>IF(OR(porsche_data[[#This Row],[Interior Color]]="Black",porsche_data[[#This Row],[Interior Color]]="Beige",porsche_data[[#This Row],[Interior Color]]="Brown",porsche_data[[#This Row],[Interior Color]]="Grey"),0,1)</f>
        <v>0</v>
      </c>
      <c r="AC4278" t="s">
        <v>54</v>
      </c>
      <c r="AD42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79" spans="1:30" hidden="1" x14ac:dyDescent="0.2">
      <c r="A4279" t="s">
        <v>25</v>
      </c>
      <c r="C4279" t="e">
        <f>ABS((porsche_data[[#This Row],[Price]]-#REF!)/#REF!)</f>
        <v>#REF!</v>
      </c>
      <c r="D4279" t="s">
        <v>25</v>
      </c>
      <c r="E4279" t="s">
        <v>25</v>
      </c>
      <c r="F4279">
        <f>IF(OR(ISNUMBER(SEARCH(" 4S",porsche_data[[#This Row],[Model]])), ISNUMBER(SEARCH(" S",porsche_data[[#This Row],[Model]]))),1,0)</f>
        <v>0</v>
      </c>
      <c r="G4279">
        <f>IF(ISNUMBER(SEARCH("Turbo",porsche_data[[#This Row],[Model]])),1,0)</f>
        <v>0</v>
      </c>
      <c r="H4279">
        <f>IF(ISNUMBER(SEARCH("GT",porsche_data[[#This Row],[Model]])),1,0)</f>
        <v>0</v>
      </c>
      <c r="I4279">
        <f>IF(ISNUMBER(SEARCH("RS",porsche_data[[#This Row],[Model]])),1,0)</f>
        <v>0</v>
      </c>
      <c r="J4279">
        <f>IF(ISNUMBER(SEARCH("Targa",porsche_data[[#This Row],[Body]])),1,0)</f>
        <v>0</v>
      </c>
      <c r="K4279">
        <f>IF(ISNUMBER(SEARCH("Cabriolet",porsche_data[[#This Row],[Body]])),1,0)</f>
        <v>0</v>
      </c>
      <c r="L4279" t="s">
        <v>25</v>
      </c>
      <c r="N4279" t="s">
        <v>25</v>
      </c>
      <c r="O4279" t="str">
        <f>IF(ISNUMBER(SEARCH("km",porsche_data[[#This Row],[Mileage0]])),porsche_data[[#This Row],[Mileage0]],"")</f>
        <v/>
      </c>
      <c r="P4279" t="s">
        <v>25</v>
      </c>
      <c r="R4279" t="s">
        <v>25</v>
      </c>
      <c r="T4279" t="s">
        <v>25</v>
      </c>
      <c r="U4279" t="s">
        <v>25</v>
      </c>
      <c r="V4279">
        <f>IF(porsche_data[[#This Row],[Transmission]]="Automatic",1,0)</f>
        <v>0</v>
      </c>
      <c r="W4279">
        <f>IF(porsche_data[[#This Row],[Transmission]]="PDK",1,0)</f>
        <v>0</v>
      </c>
      <c r="X4279" t="s">
        <v>25</v>
      </c>
      <c r="Y4279">
        <f>IF(porsche_data[[#This Row],[Drive]]="Rear drive",0,1)</f>
        <v>1</v>
      </c>
      <c r="Z4279" t="s">
        <v>25</v>
      </c>
      <c r="AA4279" t="s">
        <v>25</v>
      </c>
      <c r="AB4279">
        <f>IF(OR(porsche_data[[#This Row],[Interior Color]]="Black",porsche_data[[#This Row],[Interior Color]]="Beige",porsche_data[[#This Row],[Interior Color]]="Brown",porsche_data[[#This Row],[Interior Color]]="Grey"),0,1)</f>
        <v>1</v>
      </c>
      <c r="AC4279" t="s">
        <v>25</v>
      </c>
      <c r="AD42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80" spans="1:30" hidden="1" x14ac:dyDescent="0.2">
      <c r="A4280" t="s">
        <v>5167</v>
      </c>
      <c r="C4280" t="e">
        <f>ABS((porsche_data[[#This Row],[Price]]-#REF!)/#REF!)</f>
        <v>#REF!</v>
      </c>
      <c r="D4280" t="s">
        <v>152</v>
      </c>
      <c r="E4280" t="s">
        <v>102</v>
      </c>
      <c r="F4280">
        <f>IF(OR(ISNUMBER(SEARCH(" 4S",porsche_data[[#This Row],[Model]])), ISNUMBER(SEARCH(" S",porsche_data[[#This Row],[Model]]))),1,0)</f>
        <v>0</v>
      </c>
      <c r="G4280">
        <f>IF(ISNUMBER(SEARCH("Turbo",porsche_data[[#This Row],[Model]])),1,0)</f>
        <v>0</v>
      </c>
      <c r="H4280">
        <f>IF(ISNUMBER(SEARCH("GT",porsche_data[[#This Row],[Model]])),1,0)</f>
        <v>0</v>
      </c>
      <c r="I4280">
        <f>IF(ISNUMBER(SEARCH("RS",porsche_data[[#This Row],[Model]])),1,0)</f>
        <v>0</v>
      </c>
      <c r="J4280">
        <f>IF(ISNUMBER(SEARCH("Targa",porsche_data[[#This Row],[Body]])),1,0)</f>
        <v>0</v>
      </c>
      <c r="K4280">
        <f>IF(ISNUMBER(SEARCH("Cabriolet",porsche_data[[#This Row],[Body]])),1,0)</f>
        <v>0</v>
      </c>
      <c r="L4280" t="s">
        <v>44</v>
      </c>
      <c r="N4280" t="s">
        <v>25</v>
      </c>
      <c r="O4280" t="str">
        <f>IF(ISNUMBER(SEARCH("km",porsche_data[[#This Row],[Mileage0]])),porsche_data[[#This Row],[Mileage0]],"")</f>
        <v/>
      </c>
      <c r="P4280" t="s">
        <v>25</v>
      </c>
      <c r="R4280" t="s">
        <v>670</v>
      </c>
      <c r="T4280" t="s">
        <v>20</v>
      </c>
      <c r="U4280" t="s">
        <v>21</v>
      </c>
      <c r="V4280">
        <f>IF(porsche_data[[#This Row],[Transmission]]="Automatic",1,0)</f>
        <v>0</v>
      </c>
      <c r="W4280">
        <f>IF(porsche_data[[#This Row],[Transmission]]="PDK",1,0)</f>
        <v>0</v>
      </c>
      <c r="X4280" t="s">
        <v>22</v>
      </c>
      <c r="Y4280">
        <f>IF(porsche_data[[#This Row],[Drive]]="Rear drive",0,1)</f>
        <v>0</v>
      </c>
      <c r="Z4280" t="s">
        <v>23</v>
      </c>
      <c r="AA4280" t="s">
        <v>54</v>
      </c>
      <c r="AB4280">
        <f>IF(OR(porsche_data[[#This Row],[Interior Color]]="Black",porsche_data[[#This Row],[Interior Color]]="Beige",porsche_data[[#This Row],[Interior Color]]="Brown",porsche_data[[#This Row],[Interior Color]]="Grey"),0,1)</f>
        <v>1</v>
      </c>
      <c r="AC4280" t="s">
        <v>32</v>
      </c>
      <c r="AD42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81" spans="1:30" x14ac:dyDescent="0.2">
      <c r="A4281" t="s">
        <v>784</v>
      </c>
      <c r="B4281">
        <v>44950</v>
      </c>
      <c r="C4281">
        <f>ABS((porsche_data[[#This Row],[Price]]-AVERAGE(B4213:B8668))/_xlfn.STDEV.P(B4213:B8668))</f>
        <v>0.53226037509355173</v>
      </c>
      <c r="D4281" t="s">
        <v>143</v>
      </c>
      <c r="E4281" t="s">
        <v>782</v>
      </c>
      <c r="F4281">
        <f>IF(OR(ISNUMBER(SEARCH(" 4S",porsche_data[[#This Row],[Model]])), ISNUMBER(SEARCH(" S",porsche_data[[#This Row],[Model]]))),1,0)</f>
        <v>0</v>
      </c>
      <c r="G4281">
        <f>IF(ISNUMBER(SEARCH("Turbo",porsche_data[[#This Row],[Model]])),1,0)</f>
        <v>0</v>
      </c>
      <c r="H4281">
        <f>IF(ISNUMBER(SEARCH("GT",porsche_data[[#This Row],[Model]])),1,0)</f>
        <v>0</v>
      </c>
      <c r="I4281">
        <f>IF(ISNUMBER(SEARCH("RS",porsche_data[[#This Row],[Model]])),1,0)</f>
        <v>0</v>
      </c>
      <c r="J4281">
        <f>IF(ISNUMBER(SEARCH("Targa",porsche_data[[#This Row],[Body]])),1,0)</f>
        <v>0</v>
      </c>
      <c r="K4281">
        <f>IF(ISNUMBER(SEARCH("Cabriolet",porsche_data[[#This Row],[Body]])),1,0)</f>
        <v>1</v>
      </c>
      <c r="L4281" t="s">
        <v>16</v>
      </c>
      <c r="M4281">
        <v>997</v>
      </c>
      <c r="N4281" t="s">
        <v>1429</v>
      </c>
      <c r="O4281" s="3">
        <f>1*(LEFT(porsche_data[[#This Row],[Mileage0]],FIND(" ",porsche_data[[#This Row],[Mileage0]])-1))</f>
        <v>142000</v>
      </c>
      <c r="P4281" t="s">
        <v>327</v>
      </c>
      <c r="Q4281">
        <v>325</v>
      </c>
      <c r="R4281" t="s">
        <v>19</v>
      </c>
      <c r="S4281">
        <f>1*(LEFT(porsche_data[[#This Row],[Cylinder Capacity]],FIND(" ",porsche_data[[#This Row],[Cylinder Capacity]])-1))</f>
        <v>3.6</v>
      </c>
      <c r="T4281" t="s">
        <v>20</v>
      </c>
      <c r="U4281" t="s">
        <v>53</v>
      </c>
      <c r="V4281">
        <f>IF(porsche_data[[#This Row],[Transmission]]="Automatic",1,0)</f>
        <v>1</v>
      </c>
      <c r="W4281">
        <f>IF(porsche_data[[#This Row],[Transmission]]="PDK",1,0)</f>
        <v>0</v>
      </c>
      <c r="X4281" t="s">
        <v>46</v>
      </c>
      <c r="Y4281">
        <f>IF(porsche_data[[#This Row],[Drive]]="Rear drive",0,1)</f>
        <v>1</v>
      </c>
      <c r="Z4281" t="s">
        <v>23</v>
      </c>
      <c r="AA4281" t="s">
        <v>24</v>
      </c>
      <c r="AB4281">
        <f>IF(OR(porsche_data[[#This Row],[Interior Color]]="Black",porsche_data[[#This Row],[Interior Color]]="Beige",porsche_data[[#This Row],[Interior Color]]="Brown",porsche_data[[#This Row],[Interior Color]]="Grey"),0,1)</f>
        <v>0</v>
      </c>
      <c r="AC4281" t="s">
        <v>99</v>
      </c>
      <c r="AD42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82" spans="1:30" hidden="1" x14ac:dyDescent="0.2">
      <c r="A4282" t="s">
        <v>5168</v>
      </c>
      <c r="C4282" t="e">
        <f>ABS((porsche_data[[#This Row],[Price]]-#REF!)/#REF!)</f>
        <v>#REF!</v>
      </c>
      <c r="D4282" t="s">
        <v>1018</v>
      </c>
      <c r="E4282" t="s">
        <v>1075</v>
      </c>
      <c r="F4282">
        <f>IF(OR(ISNUMBER(SEARCH(" 4S",porsche_data[[#This Row],[Model]])), ISNUMBER(SEARCH(" S",porsche_data[[#This Row],[Model]]))),1,0)</f>
        <v>1</v>
      </c>
      <c r="G4282">
        <f>IF(ISNUMBER(SEARCH("Turbo",porsche_data[[#This Row],[Model]])),1,0)</f>
        <v>0</v>
      </c>
      <c r="H4282">
        <f>IF(ISNUMBER(SEARCH("GT",porsche_data[[#This Row],[Model]])),1,0)</f>
        <v>0</v>
      </c>
      <c r="I4282">
        <f>IF(ISNUMBER(SEARCH("RS",porsche_data[[#This Row],[Model]])),1,0)</f>
        <v>0</v>
      </c>
      <c r="J4282">
        <f>IF(ISNUMBER(SEARCH("Targa",porsche_data[[#This Row],[Body]])),1,0)</f>
        <v>0</v>
      </c>
      <c r="K4282">
        <f>IF(ISNUMBER(SEARCH("Cabriolet",porsche_data[[#This Row],[Body]])),1,0)</f>
        <v>0</v>
      </c>
      <c r="L4282" t="s">
        <v>44</v>
      </c>
      <c r="N4282" t="s">
        <v>5169</v>
      </c>
      <c r="O4282" t="str">
        <f>IF(ISNUMBER(SEARCH("km",porsche_data[[#This Row],[Mileage0]])),porsche_data[[#This Row],[Mileage0]],"")</f>
        <v>2850 km</v>
      </c>
      <c r="P4282" t="s">
        <v>5170</v>
      </c>
      <c r="R4282" t="s">
        <v>395</v>
      </c>
      <c r="T4282" t="s">
        <v>20</v>
      </c>
      <c r="U4282" t="s">
        <v>21</v>
      </c>
      <c r="V4282">
        <f>IF(porsche_data[[#This Row],[Transmission]]="Automatic",1,0)</f>
        <v>0</v>
      </c>
      <c r="W4282">
        <f>IF(porsche_data[[#This Row],[Transmission]]="PDK",1,0)</f>
        <v>0</v>
      </c>
      <c r="X4282" t="s">
        <v>22</v>
      </c>
      <c r="Y4282">
        <f>IF(porsche_data[[#This Row],[Drive]]="Rear drive",0,1)</f>
        <v>0</v>
      </c>
      <c r="Z4282" t="s">
        <v>23</v>
      </c>
      <c r="AA4282" t="s">
        <v>24</v>
      </c>
      <c r="AB4282">
        <f>IF(OR(porsche_data[[#This Row],[Interior Color]]="Black",porsche_data[[#This Row],[Interior Color]]="Beige",porsche_data[[#This Row],[Interior Color]]="Brown",porsche_data[[#This Row],[Interior Color]]="Grey"),0,1)</f>
        <v>0</v>
      </c>
      <c r="AC4282" t="s">
        <v>99</v>
      </c>
      <c r="AD42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83" spans="1:30" x14ac:dyDescent="0.2">
      <c r="A4283" t="s">
        <v>784</v>
      </c>
      <c r="B4283">
        <v>44950</v>
      </c>
      <c r="C4283">
        <f>ABS((porsche_data[[#This Row],[Price]]-AVERAGE(B4215:B8670))/_xlfn.STDEV.P(B4215:B8670))</f>
        <v>0.54856802096603885</v>
      </c>
      <c r="D4283" t="s">
        <v>143</v>
      </c>
      <c r="E4283" t="s">
        <v>782</v>
      </c>
      <c r="F4283">
        <f>IF(OR(ISNUMBER(SEARCH(" 4S",porsche_data[[#This Row],[Model]])), ISNUMBER(SEARCH(" S",porsche_data[[#This Row],[Model]]))),1,0)</f>
        <v>0</v>
      </c>
      <c r="G4283">
        <f>IF(ISNUMBER(SEARCH("Turbo",porsche_data[[#This Row],[Model]])),1,0)</f>
        <v>0</v>
      </c>
      <c r="H4283">
        <f>IF(ISNUMBER(SEARCH("GT",porsche_data[[#This Row],[Model]])),1,0)</f>
        <v>0</v>
      </c>
      <c r="I4283">
        <f>IF(ISNUMBER(SEARCH("RS",porsche_data[[#This Row],[Model]])),1,0)</f>
        <v>0</v>
      </c>
      <c r="J4283">
        <f>IF(ISNUMBER(SEARCH("Targa",porsche_data[[#This Row],[Body]])),1,0)</f>
        <v>0</v>
      </c>
      <c r="K4283">
        <f>IF(ISNUMBER(SEARCH("Cabriolet",porsche_data[[#This Row],[Body]])),1,0)</f>
        <v>1</v>
      </c>
      <c r="L4283" t="s">
        <v>16</v>
      </c>
      <c r="M4283">
        <v>997</v>
      </c>
      <c r="N4283" t="s">
        <v>1429</v>
      </c>
      <c r="O4283" s="3">
        <f>1*(LEFT(porsche_data[[#This Row],[Mileage0]],FIND(" ",porsche_data[[#This Row],[Mileage0]])-1))</f>
        <v>142000</v>
      </c>
      <c r="P4283" t="s">
        <v>327</v>
      </c>
      <c r="Q4283">
        <v>325</v>
      </c>
      <c r="R4283" t="s">
        <v>19</v>
      </c>
      <c r="S4283">
        <f>1*(LEFT(porsche_data[[#This Row],[Cylinder Capacity]],FIND(" ",porsche_data[[#This Row],[Cylinder Capacity]])-1))</f>
        <v>3.6</v>
      </c>
      <c r="T4283" t="s">
        <v>20</v>
      </c>
      <c r="U4283" t="s">
        <v>53</v>
      </c>
      <c r="V4283">
        <f>IF(porsche_data[[#This Row],[Transmission]]="Automatic",1,0)</f>
        <v>1</v>
      </c>
      <c r="W4283">
        <f>IF(porsche_data[[#This Row],[Transmission]]="PDK",1,0)</f>
        <v>0</v>
      </c>
      <c r="X4283" t="s">
        <v>46</v>
      </c>
      <c r="Y4283">
        <f>IF(porsche_data[[#This Row],[Drive]]="Rear drive",0,1)</f>
        <v>1</v>
      </c>
      <c r="Z4283" t="s">
        <v>23</v>
      </c>
      <c r="AA4283" t="s">
        <v>24</v>
      </c>
      <c r="AB4283">
        <f>IF(OR(porsche_data[[#This Row],[Interior Color]]="Black",porsche_data[[#This Row],[Interior Color]]="Beige",porsche_data[[#This Row],[Interior Color]]="Brown",porsche_data[[#This Row],[Interior Color]]="Grey"),0,1)</f>
        <v>0</v>
      </c>
      <c r="AC4283" t="s">
        <v>99</v>
      </c>
      <c r="AD42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84" spans="1:30" x14ac:dyDescent="0.2">
      <c r="A4284" t="s">
        <v>4214</v>
      </c>
      <c r="B4284">
        <v>44900</v>
      </c>
      <c r="C4284">
        <f>ABS((porsche_data[[#This Row],[Price]]-AVERAGE(B4216:B8671))/_xlfn.STDEV.P(B4216:B8671))</f>
        <v>0.55881776910165415</v>
      </c>
      <c r="D4284" t="s">
        <v>143</v>
      </c>
      <c r="E4284" t="s">
        <v>782</v>
      </c>
      <c r="F4284">
        <f>IF(OR(ISNUMBER(SEARCH(" 4S",porsche_data[[#This Row],[Model]])), ISNUMBER(SEARCH(" S",porsche_data[[#This Row],[Model]]))),1,0)</f>
        <v>0</v>
      </c>
      <c r="G4284">
        <f>IF(ISNUMBER(SEARCH("Turbo",porsche_data[[#This Row],[Model]])),1,0)</f>
        <v>0</v>
      </c>
      <c r="H4284">
        <f>IF(ISNUMBER(SEARCH("GT",porsche_data[[#This Row],[Model]])),1,0)</f>
        <v>0</v>
      </c>
      <c r="I4284">
        <f>IF(ISNUMBER(SEARCH("RS",porsche_data[[#This Row],[Model]])),1,0)</f>
        <v>0</v>
      </c>
      <c r="J4284">
        <f>IF(ISNUMBER(SEARCH("Targa",porsche_data[[#This Row],[Body]])),1,0)</f>
        <v>0</v>
      </c>
      <c r="K4284">
        <f>IF(ISNUMBER(SEARCH("Cabriolet",porsche_data[[#This Row],[Body]])),1,0)</f>
        <v>0</v>
      </c>
      <c r="L4284" t="s">
        <v>44</v>
      </c>
      <c r="M4284">
        <v>997</v>
      </c>
      <c r="N4284" t="s">
        <v>4215</v>
      </c>
      <c r="O4284" s="3">
        <f>1*(LEFT(porsche_data[[#This Row],[Mileage0]],FIND(" ",porsche_data[[#This Row],[Mileage0]])-1))</f>
        <v>209000</v>
      </c>
      <c r="P4284" t="s">
        <v>327</v>
      </c>
      <c r="Q4284">
        <v>325</v>
      </c>
      <c r="R4284" t="s">
        <v>19</v>
      </c>
      <c r="S4284">
        <f>1*(LEFT(porsche_data[[#This Row],[Cylinder Capacity]],FIND(" ",porsche_data[[#This Row],[Cylinder Capacity]])-1))</f>
        <v>3.6</v>
      </c>
      <c r="T4284" t="s">
        <v>20</v>
      </c>
      <c r="U4284" t="s">
        <v>53</v>
      </c>
      <c r="V4284">
        <f>IF(porsche_data[[#This Row],[Transmission]]="Automatic",1,0)</f>
        <v>1</v>
      </c>
      <c r="W4284">
        <f>IF(porsche_data[[#This Row],[Transmission]]="PDK",1,0)</f>
        <v>0</v>
      </c>
      <c r="X4284" t="s">
        <v>46</v>
      </c>
      <c r="Y4284">
        <f>IF(porsche_data[[#This Row],[Drive]]="Rear drive",0,1)</f>
        <v>1</v>
      </c>
      <c r="Z4284" t="s">
        <v>23</v>
      </c>
      <c r="AA4284" t="s">
        <v>24</v>
      </c>
      <c r="AB4284">
        <f>IF(OR(porsche_data[[#This Row],[Interior Color]]="Black",porsche_data[[#This Row],[Interior Color]]="Beige",porsche_data[[#This Row],[Interior Color]]="Brown",porsche_data[[#This Row],[Interior Color]]="Grey"),0,1)</f>
        <v>0</v>
      </c>
      <c r="AC4284" t="s">
        <v>54</v>
      </c>
      <c r="AD42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85" spans="1:30" hidden="1" x14ac:dyDescent="0.2">
      <c r="A4285" t="s">
        <v>25</v>
      </c>
      <c r="C4285" t="e">
        <f>ABS((porsche_data[[#This Row],[Price]]-#REF!)/#REF!)</f>
        <v>#REF!</v>
      </c>
      <c r="D4285" t="s">
        <v>25</v>
      </c>
      <c r="E4285" t="s">
        <v>25</v>
      </c>
      <c r="F4285">
        <f>IF(OR(ISNUMBER(SEARCH(" 4S",porsche_data[[#This Row],[Model]])), ISNUMBER(SEARCH(" S",porsche_data[[#This Row],[Model]]))),1,0)</f>
        <v>0</v>
      </c>
      <c r="G4285">
        <f>IF(ISNUMBER(SEARCH("Turbo",porsche_data[[#This Row],[Model]])),1,0)</f>
        <v>0</v>
      </c>
      <c r="H4285">
        <f>IF(ISNUMBER(SEARCH("GT",porsche_data[[#This Row],[Model]])),1,0)</f>
        <v>0</v>
      </c>
      <c r="I4285">
        <f>IF(ISNUMBER(SEARCH("RS",porsche_data[[#This Row],[Model]])),1,0)</f>
        <v>0</v>
      </c>
      <c r="J4285">
        <f>IF(ISNUMBER(SEARCH("Targa",porsche_data[[#This Row],[Body]])),1,0)</f>
        <v>0</v>
      </c>
      <c r="K4285">
        <f>IF(ISNUMBER(SEARCH("Cabriolet",porsche_data[[#This Row],[Body]])),1,0)</f>
        <v>0</v>
      </c>
      <c r="L4285" t="s">
        <v>25</v>
      </c>
      <c r="N4285" t="s">
        <v>25</v>
      </c>
      <c r="O4285" t="str">
        <f>IF(ISNUMBER(SEARCH("km",porsche_data[[#This Row],[Mileage0]])),porsche_data[[#This Row],[Mileage0]],"")</f>
        <v/>
      </c>
      <c r="P4285" t="s">
        <v>25</v>
      </c>
      <c r="R4285" t="s">
        <v>25</v>
      </c>
      <c r="T4285" t="s">
        <v>25</v>
      </c>
      <c r="U4285" t="s">
        <v>25</v>
      </c>
      <c r="V4285">
        <f>IF(porsche_data[[#This Row],[Transmission]]="Automatic",1,0)</f>
        <v>0</v>
      </c>
      <c r="W4285">
        <f>IF(porsche_data[[#This Row],[Transmission]]="PDK",1,0)</f>
        <v>0</v>
      </c>
      <c r="X4285" t="s">
        <v>25</v>
      </c>
      <c r="Y4285">
        <f>IF(porsche_data[[#This Row],[Drive]]="Rear drive",0,1)</f>
        <v>1</v>
      </c>
      <c r="Z4285" t="s">
        <v>25</v>
      </c>
      <c r="AA4285" t="s">
        <v>25</v>
      </c>
      <c r="AB4285">
        <f>IF(OR(porsche_data[[#This Row],[Interior Color]]="Black",porsche_data[[#This Row],[Interior Color]]="Beige",porsche_data[[#This Row],[Interior Color]]="Brown",porsche_data[[#This Row],[Interior Color]]="Grey"),0,1)</f>
        <v>1</v>
      </c>
      <c r="AC4285" t="s">
        <v>25</v>
      </c>
      <c r="AD42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86" spans="1:30" hidden="1" x14ac:dyDescent="0.2">
      <c r="A4286" t="s">
        <v>25</v>
      </c>
      <c r="C4286" t="e">
        <f>ABS((porsche_data[[#This Row],[Price]]-#REF!)/#REF!)</f>
        <v>#REF!</v>
      </c>
      <c r="D4286" t="s">
        <v>63</v>
      </c>
      <c r="E4286" t="s">
        <v>102</v>
      </c>
      <c r="F4286">
        <f>IF(OR(ISNUMBER(SEARCH(" 4S",porsche_data[[#This Row],[Model]])), ISNUMBER(SEARCH(" S",porsche_data[[#This Row],[Model]]))),1,0)</f>
        <v>0</v>
      </c>
      <c r="G4286">
        <f>IF(ISNUMBER(SEARCH("Turbo",porsche_data[[#This Row],[Model]])),1,0)</f>
        <v>0</v>
      </c>
      <c r="H4286">
        <f>IF(ISNUMBER(SEARCH("GT",porsche_data[[#This Row],[Model]])),1,0)</f>
        <v>0</v>
      </c>
      <c r="I4286">
        <f>IF(ISNUMBER(SEARCH("RS",porsche_data[[#This Row],[Model]])),1,0)</f>
        <v>0</v>
      </c>
      <c r="J4286">
        <f>IF(ISNUMBER(SEARCH("Targa",porsche_data[[#This Row],[Body]])),1,0)</f>
        <v>0</v>
      </c>
      <c r="K4286">
        <f>IF(ISNUMBER(SEARCH("Cabriolet",porsche_data[[#This Row],[Body]])),1,0)</f>
        <v>0</v>
      </c>
      <c r="L4286" t="s">
        <v>44</v>
      </c>
      <c r="N4286" t="s">
        <v>25</v>
      </c>
      <c r="O4286" t="str">
        <f>IF(ISNUMBER(SEARCH("km",porsche_data[[#This Row],[Mileage0]])),porsche_data[[#This Row],[Mileage0]],"")</f>
        <v/>
      </c>
      <c r="P4286" t="s">
        <v>25</v>
      </c>
      <c r="R4286" t="s">
        <v>25</v>
      </c>
      <c r="T4286" t="s">
        <v>20</v>
      </c>
      <c r="U4286" t="s">
        <v>21</v>
      </c>
      <c r="V4286">
        <f>IF(porsche_data[[#This Row],[Transmission]]="Automatic",1,0)</f>
        <v>0</v>
      </c>
      <c r="W4286">
        <f>IF(porsche_data[[#This Row],[Transmission]]="PDK",1,0)</f>
        <v>0</v>
      </c>
      <c r="X4286" t="s">
        <v>22</v>
      </c>
      <c r="Y4286">
        <f>IF(porsche_data[[#This Row],[Drive]]="Rear drive",0,1)</f>
        <v>0</v>
      </c>
      <c r="Z4286" t="s">
        <v>23</v>
      </c>
      <c r="AA4286" t="s">
        <v>250</v>
      </c>
      <c r="AB4286">
        <f>IF(OR(porsche_data[[#This Row],[Interior Color]]="Black",porsche_data[[#This Row],[Interior Color]]="Beige",porsche_data[[#This Row],[Interior Color]]="Brown",porsche_data[[#This Row],[Interior Color]]="Grey"),0,1)</f>
        <v>0</v>
      </c>
      <c r="AC4286" t="s">
        <v>54</v>
      </c>
      <c r="AD42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87" spans="1:30" hidden="1" x14ac:dyDescent="0.2">
      <c r="A4287" t="s">
        <v>1300</v>
      </c>
      <c r="B4287">
        <v>44750</v>
      </c>
      <c r="C4287" t="e">
        <f>ABS((porsche_data[[#This Row],[Price]]-#REF!)/#REF!)</f>
        <v>#REF!</v>
      </c>
      <c r="D4287" t="s">
        <v>645</v>
      </c>
      <c r="E4287" t="s">
        <v>655</v>
      </c>
      <c r="F4287">
        <f>IF(OR(ISNUMBER(SEARCH(" 4S",porsche_data[[#This Row],[Model]])), ISNUMBER(SEARCH(" S",porsche_data[[#This Row],[Model]]))),1,0)</f>
        <v>1</v>
      </c>
      <c r="G4287">
        <f>IF(ISNUMBER(SEARCH("Turbo",porsche_data[[#This Row],[Model]])),1,0)</f>
        <v>0</v>
      </c>
      <c r="H4287">
        <f>IF(ISNUMBER(SEARCH("GT",porsche_data[[#This Row],[Model]])),1,0)</f>
        <v>0</v>
      </c>
      <c r="I4287">
        <f>IF(ISNUMBER(SEARCH("RS",porsche_data[[#This Row],[Model]])),1,0)</f>
        <v>0</v>
      </c>
      <c r="J4287">
        <f>IF(ISNUMBER(SEARCH("Targa",porsche_data[[#This Row],[Body]])),1,0)</f>
        <v>1</v>
      </c>
      <c r="K4287">
        <f>IF(ISNUMBER(SEARCH("Cabriolet",porsche_data[[#This Row],[Body]])),1,0)</f>
        <v>0</v>
      </c>
      <c r="L4287" t="s">
        <v>36</v>
      </c>
      <c r="N4287" t="s">
        <v>1301</v>
      </c>
      <c r="O4287" t="str">
        <f>IF(ISNUMBER(SEARCH("km",porsche_data[[#This Row],[Mileage0]])),porsche_data[[#This Row],[Mileage0]],"")</f>
        <v/>
      </c>
      <c r="P4287" t="s">
        <v>1011</v>
      </c>
      <c r="R4287" t="s">
        <v>39</v>
      </c>
      <c r="T4287" t="s">
        <v>20</v>
      </c>
      <c r="U4287" t="s">
        <v>21</v>
      </c>
      <c r="V4287">
        <f>IF(porsche_data[[#This Row],[Transmission]]="Automatic",1,0)</f>
        <v>0</v>
      </c>
      <c r="W4287">
        <f>IF(porsche_data[[#This Row],[Transmission]]="PDK",1,0)</f>
        <v>0</v>
      </c>
      <c r="X4287" t="s">
        <v>22</v>
      </c>
      <c r="Y4287">
        <f>IF(porsche_data[[#This Row],[Drive]]="Rear drive",0,1)</f>
        <v>0</v>
      </c>
      <c r="Z4287" t="s">
        <v>23</v>
      </c>
      <c r="AA4287" t="s">
        <v>250</v>
      </c>
      <c r="AB4287">
        <f>IF(OR(porsche_data[[#This Row],[Interior Color]]="Black",porsche_data[[#This Row],[Interior Color]]="Beige",porsche_data[[#This Row],[Interior Color]]="Brown",porsche_data[[#This Row],[Interior Color]]="Grey"),0,1)</f>
        <v>0</v>
      </c>
      <c r="AC4287" t="s">
        <v>116</v>
      </c>
      <c r="AD42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88" spans="1:30" hidden="1" x14ac:dyDescent="0.2">
      <c r="A4288" t="s">
        <v>25</v>
      </c>
      <c r="C4288" t="e">
        <f>ABS((porsche_data[[#This Row],[Price]]-#REF!)/#REF!)</f>
        <v>#REF!</v>
      </c>
      <c r="D4288" t="s">
        <v>49</v>
      </c>
      <c r="E4288" t="s">
        <v>4862</v>
      </c>
      <c r="F4288">
        <f>IF(OR(ISNUMBER(SEARCH(" 4S",porsche_data[[#This Row],[Model]])), ISNUMBER(SEARCH(" S",porsche_data[[#This Row],[Model]]))),1,0)</f>
        <v>0</v>
      </c>
      <c r="G4288">
        <f>IF(ISNUMBER(SEARCH("Turbo",porsche_data[[#This Row],[Model]])),1,0)</f>
        <v>0</v>
      </c>
      <c r="H4288">
        <f>IF(ISNUMBER(SEARCH("GT",porsche_data[[#This Row],[Model]])),1,0)</f>
        <v>0</v>
      </c>
      <c r="I4288">
        <f>IF(ISNUMBER(SEARCH("RS",porsche_data[[#This Row],[Model]])),1,0)</f>
        <v>0</v>
      </c>
      <c r="J4288">
        <f>IF(ISNUMBER(SEARCH("Targa",porsche_data[[#This Row],[Body]])),1,0)</f>
        <v>0</v>
      </c>
      <c r="K4288">
        <f>IF(ISNUMBER(SEARCH("Cabriolet",porsche_data[[#This Row],[Body]])),1,0)</f>
        <v>0</v>
      </c>
      <c r="L4288" t="s">
        <v>44</v>
      </c>
      <c r="N4288" t="s">
        <v>805</v>
      </c>
      <c r="O4288" t="str">
        <f>IF(ISNUMBER(SEARCH("km",porsche_data[[#This Row],[Mileage0]])),porsche_data[[#This Row],[Mileage0]],"")</f>
        <v>500 km</v>
      </c>
      <c r="P4288" t="s">
        <v>588</v>
      </c>
      <c r="R4288" t="s">
        <v>88</v>
      </c>
      <c r="T4288" t="s">
        <v>20</v>
      </c>
      <c r="U4288" t="s">
        <v>21</v>
      </c>
      <c r="V4288">
        <f>IF(porsche_data[[#This Row],[Transmission]]="Automatic",1,0)</f>
        <v>0</v>
      </c>
      <c r="W4288">
        <f>IF(porsche_data[[#This Row],[Transmission]]="PDK",1,0)</f>
        <v>0</v>
      </c>
      <c r="X4288" t="s">
        <v>22</v>
      </c>
      <c r="Y4288">
        <f>IF(porsche_data[[#This Row],[Drive]]="Rear drive",0,1)</f>
        <v>0</v>
      </c>
      <c r="Z4288" t="s">
        <v>23</v>
      </c>
      <c r="AA4288" t="s">
        <v>54</v>
      </c>
      <c r="AB4288">
        <f>IF(OR(porsche_data[[#This Row],[Interior Color]]="Black",porsche_data[[#This Row],[Interior Color]]="Beige",porsche_data[[#This Row],[Interior Color]]="Brown",porsche_data[[#This Row],[Interior Color]]="Grey"),0,1)</f>
        <v>1</v>
      </c>
      <c r="AC4288" t="s">
        <v>54</v>
      </c>
      <c r="AD42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89" spans="1:30" hidden="1" x14ac:dyDescent="0.2">
      <c r="A4289" t="s">
        <v>25</v>
      </c>
      <c r="C4289" t="e">
        <f>ABS((porsche_data[[#This Row],[Price]]-#REF!)/#REF!)</f>
        <v>#REF!</v>
      </c>
      <c r="D4289" t="s">
        <v>225</v>
      </c>
      <c r="E4289" t="s">
        <v>1066</v>
      </c>
      <c r="F4289">
        <f>IF(OR(ISNUMBER(SEARCH(" 4S",porsche_data[[#This Row],[Model]])), ISNUMBER(SEARCH(" S",porsche_data[[#This Row],[Model]]))),1,0)</f>
        <v>0</v>
      </c>
      <c r="G4289">
        <f>IF(ISNUMBER(SEARCH("Turbo",porsche_data[[#This Row],[Model]])),1,0)</f>
        <v>0</v>
      </c>
      <c r="H4289">
        <f>IF(ISNUMBER(SEARCH("GT",porsche_data[[#This Row],[Model]])),1,0)</f>
        <v>0</v>
      </c>
      <c r="I4289">
        <f>IF(ISNUMBER(SEARCH("RS",porsche_data[[#This Row],[Model]])),1,0)</f>
        <v>1</v>
      </c>
      <c r="J4289">
        <f>IF(ISNUMBER(SEARCH("Targa",porsche_data[[#This Row],[Body]])),1,0)</f>
        <v>0</v>
      </c>
      <c r="K4289">
        <f>IF(ISNUMBER(SEARCH("Cabriolet",porsche_data[[#This Row],[Body]])),1,0)</f>
        <v>0</v>
      </c>
      <c r="L4289" t="s">
        <v>44</v>
      </c>
      <c r="N4289" t="s">
        <v>5172</v>
      </c>
      <c r="O4289" t="str">
        <f>IF(ISNUMBER(SEARCH("km",porsche_data[[#This Row],[Mileage0]])),porsche_data[[#This Row],[Mileage0]],"")</f>
        <v>172 km</v>
      </c>
      <c r="P4289" t="s">
        <v>3473</v>
      </c>
      <c r="R4289" t="s">
        <v>39</v>
      </c>
      <c r="T4289" t="s">
        <v>20</v>
      </c>
      <c r="U4289" t="s">
        <v>21</v>
      </c>
      <c r="V4289">
        <f>IF(porsche_data[[#This Row],[Transmission]]="Automatic",1,0)</f>
        <v>0</v>
      </c>
      <c r="W4289">
        <f>IF(porsche_data[[#This Row],[Transmission]]="PDK",1,0)</f>
        <v>0</v>
      </c>
      <c r="X4289" t="s">
        <v>22</v>
      </c>
      <c r="Y4289">
        <f>IF(porsche_data[[#This Row],[Drive]]="Rear drive",0,1)</f>
        <v>0</v>
      </c>
      <c r="Z4289" t="s">
        <v>23</v>
      </c>
      <c r="AA4289" t="s">
        <v>24</v>
      </c>
      <c r="AB4289">
        <f>IF(OR(porsche_data[[#This Row],[Interior Color]]="Black",porsche_data[[#This Row],[Interior Color]]="Beige",porsche_data[[#This Row],[Interior Color]]="Brown",porsche_data[[#This Row],[Interior Color]]="Grey"),0,1)</f>
        <v>0</v>
      </c>
      <c r="AC4289" t="s">
        <v>116</v>
      </c>
      <c r="AD42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90" spans="1:30" hidden="1" x14ac:dyDescent="0.2">
      <c r="A4290" t="s">
        <v>25</v>
      </c>
      <c r="C4290" t="e">
        <f>ABS((porsche_data[[#This Row],[Price]]-#REF!)/#REF!)</f>
        <v>#REF!</v>
      </c>
      <c r="D4290" t="s">
        <v>143</v>
      </c>
      <c r="E4290" t="s">
        <v>144</v>
      </c>
      <c r="F4290">
        <f>IF(OR(ISNUMBER(SEARCH(" 4S",porsche_data[[#This Row],[Model]])), ISNUMBER(SEARCH(" S",porsche_data[[#This Row],[Model]]))),1,0)</f>
        <v>0</v>
      </c>
      <c r="G4290">
        <f>IF(ISNUMBER(SEARCH("Turbo",porsche_data[[#This Row],[Model]])),1,0)</f>
        <v>0</v>
      </c>
      <c r="H4290">
        <f>IF(ISNUMBER(SEARCH("GT",porsche_data[[#This Row],[Model]])),1,0)</f>
        <v>1</v>
      </c>
      <c r="I4290">
        <f>IF(ISNUMBER(SEARCH("RS",porsche_data[[#This Row],[Model]])),1,0)</f>
        <v>0</v>
      </c>
      <c r="J4290">
        <f>IF(ISNUMBER(SEARCH("Targa",porsche_data[[#This Row],[Body]])),1,0)</f>
        <v>0</v>
      </c>
      <c r="K4290">
        <f>IF(ISNUMBER(SEARCH("Cabriolet",porsche_data[[#This Row],[Body]])),1,0)</f>
        <v>0</v>
      </c>
      <c r="L4290" t="s">
        <v>108</v>
      </c>
      <c r="N4290" t="s">
        <v>5173</v>
      </c>
      <c r="O4290" t="str">
        <f>IF(ISNUMBER(SEARCH("km",porsche_data[[#This Row],[Mileage0]])),porsche_data[[#This Row],[Mileage0]],"")</f>
        <v>4320 km</v>
      </c>
      <c r="P4290" t="s">
        <v>146</v>
      </c>
      <c r="R4290" t="s">
        <v>147</v>
      </c>
      <c r="T4290" t="s">
        <v>20</v>
      </c>
      <c r="U4290" t="s">
        <v>21</v>
      </c>
      <c r="V4290">
        <f>IF(porsche_data[[#This Row],[Transmission]]="Automatic",1,0)</f>
        <v>0</v>
      </c>
      <c r="W4290">
        <f>IF(porsche_data[[#This Row],[Transmission]]="PDK",1,0)</f>
        <v>0</v>
      </c>
      <c r="X4290" t="s">
        <v>22</v>
      </c>
      <c r="Y4290">
        <f>IF(porsche_data[[#This Row],[Drive]]="Rear drive",0,1)</f>
        <v>0</v>
      </c>
      <c r="Z4290" t="s">
        <v>23</v>
      </c>
      <c r="AA4290" t="s">
        <v>24</v>
      </c>
      <c r="AB4290">
        <f>IF(OR(porsche_data[[#This Row],[Interior Color]]="Black",porsche_data[[#This Row],[Interior Color]]="Beige",porsche_data[[#This Row],[Interior Color]]="Brown",porsche_data[[#This Row],[Interior Color]]="Grey"),0,1)</f>
        <v>0</v>
      </c>
      <c r="AC4290" t="s">
        <v>99</v>
      </c>
      <c r="AD42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91" spans="1:30" hidden="1" x14ac:dyDescent="0.2">
      <c r="A4291" t="s">
        <v>25</v>
      </c>
      <c r="C4291" t="e">
        <f>ABS((porsche_data[[#This Row],[Price]]-#REF!)/#REF!)</f>
        <v>#REF!</v>
      </c>
      <c r="D4291" t="s">
        <v>25</v>
      </c>
      <c r="E4291" t="s">
        <v>25</v>
      </c>
      <c r="F4291">
        <f>IF(OR(ISNUMBER(SEARCH(" 4S",porsche_data[[#This Row],[Model]])), ISNUMBER(SEARCH(" S",porsche_data[[#This Row],[Model]]))),1,0)</f>
        <v>0</v>
      </c>
      <c r="G4291">
        <f>IF(ISNUMBER(SEARCH("Turbo",porsche_data[[#This Row],[Model]])),1,0)</f>
        <v>0</v>
      </c>
      <c r="H4291">
        <f>IF(ISNUMBER(SEARCH("GT",porsche_data[[#This Row],[Model]])),1,0)</f>
        <v>0</v>
      </c>
      <c r="I4291">
        <f>IF(ISNUMBER(SEARCH("RS",porsche_data[[#This Row],[Model]])),1,0)</f>
        <v>0</v>
      </c>
      <c r="J4291">
        <f>IF(ISNUMBER(SEARCH("Targa",porsche_data[[#This Row],[Body]])),1,0)</f>
        <v>0</v>
      </c>
      <c r="K4291">
        <f>IF(ISNUMBER(SEARCH("Cabriolet",porsche_data[[#This Row],[Body]])),1,0)</f>
        <v>0</v>
      </c>
      <c r="L4291" t="s">
        <v>25</v>
      </c>
      <c r="N4291" t="s">
        <v>25</v>
      </c>
      <c r="O4291" t="str">
        <f>IF(ISNUMBER(SEARCH("km",porsche_data[[#This Row],[Mileage0]])),porsche_data[[#This Row],[Mileage0]],"")</f>
        <v/>
      </c>
      <c r="P4291" t="s">
        <v>25</v>
      </c>
      <c r="R4291" t="s">
        <v>25</v>
      </c>
      <c r="T4291" t="s">
        <v>25</v>
      </c>
      <c r="U4291" t="s">
        <v>25</v>
      </c>
      <c r="V4291">
        <f>IF(porsche_data[[#This Row],[Transmission]]="Automatic",1,0)</f>
        <v>0</v>
      </c>
      <c r="W4291">
        <f>IF(porsche_data[[#This Row],[Transmission]]="PDK",1,0)</f>
        <v>0</v>
      </c>
      <c r="X4291" t="s">
        <v>25</v>
      </c>
      <c r="Y4291">
        <f>IF(porsche_data[[#This Row],[Drive]]="Rear drive",0,1)</f>
        <v>1</v>
      </c>
      <c r="Z4291" t="s">
        <v>25</v>
      </c>
      <c r="AA4291" t="s">
        <v>25</v>
      </c>
      <c r="AB4291">
        <f>IF(OR(porsche_data[[#This Row],[Interior Color]]="Black",porsche_data[[#This Row],[Interior Color]]="Beige",porsche_data[[#This Row],[Interior Color]]="Brown",porsche_data[[#This Row],[Interior Color]]="Grey"),0,1)</f>
        <v>1</v>
      </c>
      <c r="AC4291" t="s">
        <v>25</v>
      </c>
      <c r="AD42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92" spans="1:30" hidden="1" x14ac:dyDescent="0.2">
      <c r="A4292" t="s">
        <v>3964</v>
      </c>
      <c r="C4292" t="e">
        <f>ABS((porsche_data[[#This Row],[Price]]-#REF!)/#REF!)</f>
        <v>#REF!</v>
      </c>
      <c r="D4292" t="s">
        <v>215</v>
      </c>
      <c r="E4292" t="s">
        <v>234</v>
      </c>
      <c r="F4292">
        <f>IF(OR(ISNUMBER(SEARCH(" 4S",porsche_data[[#This Row],[Model]])), ISNUMBER(SEARCH(" S",porsche_data[[#This Row],[Model]]))),1,0)</f>
        <v>0</v>
      </c>
      <c r="G4292">
        <f>IF(ISNUMBER(SEARCH("Turbo",porsche_data[[#This Row],[Model]])),1,0)</f>
        <v>0</v>
      </c>
      <c r="H4292">
        <f>IF(ISNUMBER(SEARCH("GT",porsche_data[[#This Row],[Model]])),1,0)</f>
        <v>1</v>
      </c>
      <c r="I4292">
        <f>IF(ISNUMBER(SEARCH("RS",porsche_data[[#This Row],[Model]])),1,0)</f>
        <v>1</v>
      </c>
      <c r="J4292">
        <f>IF(ISNUMBER(SEARCH("Targa",porsche_data[[#This Row],[Body]])),1,0)</f>
        <v>0</v>
      </c>
      <c r="K4292">
        <f>IF(ISNUMBER(SEARCH("Cabriolet",porsche_data[[#This Row],[Body]])),1,0)</f>
        <v>0</v>
      </c>
      <c r="L4292" t="s">
        <v>44</v>
      </c>
      <c r="N4292" t="s">
        <v>5174</v>
      </c>
      <c r="O4292" t="str">
        <f>IF(ISNUMBER(SEARCH("km",porsche_data[[#This Row],[Mileage0]])),porsche_data[[#This Row],[Mileage0]],"")</f>
        <v/>
      </c>
      <c r="P4292" t="s">
        <v>66</v>
      </c>
      <c r="R4292" t="s">
        <v>88</v>
      </c>
      <c r="T4292" t="s">
        <v>20</v>
      </c>
      <c r="U4292" t="s">
        <v>21</v>
      </c>
      <c r="V4292">
        <f>IF(porsche_data[[#This Row],[Transmission]]="Automatic",1,0)</f>
        <v>0</v>
      </c>
      <c r="W4292">
        <f>IF(porsche_data[[#This Row],[Transmission]]="PDK",1,0)</f>
        <v>0</v>
      </c>
      <c r="X4292" t="s">
        <v>22</v>
      </c>
      <c r="Y4292">
        <f>IF(porsche_data[[#This Row],[Drive]]="Rear drive",0,1)</f>
        <v>0</v>
      </c>
      <c r="Z4292" t="s">
        <v>23</v>
      </c>
      <c r="AA4292" t="s">
        <v>24</v>
      </c>
      <c r="AB4292">
        <f>IF(OR(porsche_data[[#This Row],[Interior Color]]="Black",porsche_data[[#This Row],[Interior Color]]="Beige",porsche_data[[#This Row],[Interior Color]]="Brown",porsche_data[[#This Row],[Interior Color]]="Grey"),0,1)</f>
        <v>0</v>
      </c>
      <c r="AC4292" t="s">
        <v>32</v>
      </c>
      <c r="AD42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93" spans="1:30" x14ac:dyDescent="0.2">
      <c r="A4293" t="s">
        <v>4619</v>
      </c>
      <c r="B4293">
        <v>44000</v>
      </c>
      <c r="C4293">
        <f>ABS((porsche_data[[#This Row],[Price]]-AVERAGE(B4225:B8680))/_xlfn.STDEV.P(B4225:B8680))</f>
        <v>0.51295768177154866</v>
      </c>
      <c r="D4293" t="s">
        <v>324</v>
      </c>
      <c r="E4293" t="s">
        <v>325</v>
      </c>
      <c r="F4293">
        <f>IF(OR(ISNUMBER(SEARCH(" 4S",porsche_data[[#This Row],[Model]])), ISNUMBER(SEARCH(" S",porsche_data[[#This Row],[Model]]))),1,0)</f>
        <v>0</v>
      </c>
      <c r="G4293">
        <f>IF(ISNUMBER(SEARCH("Turbo",porsche_data[[#This Row],[Model]])),1,0)</f>
        <v>0</v>
      </c>
      <c r="H4293">
        <f>IF(ISNUMBER(SEARCH("GT",porsche_data[[#This Row],[Model]])),1,0)</f>
        <v>0</v>
      </c>
      <c r="I4293">
        <f>IF(ISNUMBER(SEARCH("RS",porsche_data[[#This Row],[Model]])),1,0)</f>
        <v>0</v>
      </c>
      <c r="J4293">
        <f>IF(ISNUMBER(SEARCH("Targa",porsche_data[[#This Row],[Body]])),1,0)</f>
        <v>0</v>
      </c>
      <c r="K4293">
        <f>IF(ISNUMBER(SEARCH("Cabriolet",porsche_data[[#This Row],[Body]])),1,0)</f>
        <v>0</v>
      </c>
      <c r="L4293" t="s">
        <v>44</v>
      </c>
      <c r="M4293">
        <v>997</v>
      </c>
      <c r="N4293" t="s">
        <v>1113</v>
      </c>
      <c r="O4293" s="3">
        <f>1*(LEFT(porsche_data[[#This Row],[Mileage0]],FIND(" ",porsche_data[[#This Row],[Mileage0]])-1))</f>
        <v>205000</v>
      </c>
      <c r="P4293" t="s">
        <v>327</v>
      </c>
      <c r="Q4293">
        <v>325</v>
      </c>
      <c r="R4293" t="s">
        <v>19</v>
      </c>
      <c r="S4293">
        <f>1*(LEFT(porsche_data[[#This Row],[Cylinder Capacity]],FIND(" ",porsche_data[[#This Row],[Cylinder Capacity]])-1))</f>
        <v>3.6</v>
      </c>
      <c r="T4293" t="s">
        <v>20</v>
      </c>
      <c r="U4293" t="s">
        <v>21</v>
      </c>
      <c r="V4293">
        <f>IF(porsche_data[[#This Row],[Transmission]]="Automatic",1,0)</f>
        <v>0</v>
      </c>
      <c r="W4293">
        <f>IF(porsche_data[[#This Row],[Transmission]]="PDK",1,0)</f>
        <v>0</v>
      </c>
      <c r="X4293" t="s">
        <v>22</v>
      </c>
      <c r="Y4293">
        <f>IF(porsche_data[[#This Row],[Drive]]="Rear drive",0,1)</f>
        <v>0</v>
      </c>
      <c r="Z4293" t="s">
        <v>23</v>
      </c>
      <c r="AA4293" t="s">
        <v>24</v>
      </c>
      <c r="AB4293">
        <f>IF(OR(porsche_data[[#This Row],[Interior Color]]="Black",porsche_data[[#This Row],[Interior Color]]="Beige",porsche_data[[#This Row],[Interior Color]]="Brown",porsche_data[[#This Row],[Interior Color]]="Grey"),0,1)</f>
        <v>0</v>
      </c>
      <c r="AC4293" t="s">
        <v>32</v>
      </c>
      <c r="AD42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94" spans="1:30" x14ac:dyDescent="0.2">
      <c r="A4294" t="s">
        <v>3444</v>
      </c>
      <c r="B4294">
        <v>43997</v>
      </c>
      <c r="C4294">
        <f>ABS((porsche_data[[#This Row],[Price]]-AVERAGE(B4226:B8681))/_xlfn.STDEV.P(B4226:B8681))</f>
        <v>0.53274515145742318</v>
      </c>
      <c r="D4294" t="s">
        <v>324</v>
      </c>
      <c r="E4294" t="s">
        <v>325</v>
      </c>
      <c r="F4294">
        <f>IF(OR(ISNUMBER(SEARCH(" 4S",porsche_data[[#This Row],[Model]])), ISNUMBER(SEARCH(" S",porsche_data[[#This Row],[Model]]))),1,0)</f>
        <v>0</v>
      </c>
      <c r="G4294">
        <f>IF(ISNUMBER(SEARCH("Turbo",porsche_data[[#This Row],[Model]])),1,0)</f>
        <v>0</v>
      </c>
      <c r="H4294">
        <f>IF(ISNUMBER(SEARCH("GT",porsche_data[[#This Row],[Model]])),1,0)</f>
        <v>0</v>
      </c>
      <c r="I4294">
        <f>IF(ISNUMBER(SEARCH("RS",porsche_data[[#This Row],[Model]])),1,0)</f>
        <v>0</v>
      </c>
      <c r="J4294">
        <f>IF(ISNUMBER(SEARCH("Targa",porsche_data[[#This Row],[Body]])),1,0)</f>
        <v>0</v>
      </c>
      <c r="K4294">
        <f>IF(ISNUMBER(SEARCH("Cabriolet",porsche_data[[#This Row],[Body]])),1,0)</f>
        <v>0</v>
      </c>
      <c r="L4294" t="s">
        <v>44</v>
      </c>
      <c r="M4294">
        <v>997</v>
      </c>
      <c r="N4294" t="s">
        <v>3445</v>
      </c>
      <c r="O4294" s="3">
        <f>1*(LEFT(porsche_data[[#This Row],[Mileage0]],FIND(" ",porsche_data[[#This Row],[Mileage0]])-1))</f>
        <v>93403</v>
      </c>
      <c r="P4294" t="s">
        <v>327</v>
      </c>
      <c r="Q4294">
        <v>325</v>
      </c>
      <c r="R4294" t="s">
        <v>19</v>
      </c>
      <c r="S4294">
        <f>1*(LEFT(porsche_data[[#This Row],[Cylinder Capacity]],FIND(" ",porsche_data[[#This Row],[Cylinder Capacity]])-1))</f>
        <v>3.6</v>
      </c>
      <c r="T4294" t="s">
        <v>20</v>
      </c>
      <c r="U4294" t="s">
        <v>21</v>
      </c>
      <c r="V4294">
        <f>IF(porsche_data[[#This Row],[Transmission]]="Automatic",1,0)</f>
        <v>0</v>
      </c>
      <c r="W4294">
        <f>IF(porsche_data[[#This Row],[Transmission]]="PDK",1,0)</f>
        <v>0</v>
      </c>
      <c r="X4294" t="s">
        <v>22</v>
      </c>
      <c r="Y4294">
        <f>IF(porsche_data[[#This Row],[Drive]]="Rear drive",0,1)</f>
        <v>0</v>
      </c>
      <c r="Z4294" t="s">
        <v>23</v>
      </c>
      <c r="AA4294" t="s">
        <v>24</v>
      </c>
      <c r="AB4294">
        <f>IF(OR(porsche_data[[#This Row],[Interior Color]]="Black",porsche_data[[#This Row],[Interior Color]]="Beige",porsche_data[[#This Row],[Interior Color]]="Brown",porsche_data[[#This Row],[Interior Color]]="Grey"),0,1)</f>
        <v>0</v>
      </c>
      <c r="AC4294" t="s">
        <v>99</v>
      </c>
      <c r="AD42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95" spans="1:30" hidden="1" x14ac:dyDescent="0.2">
      <c r="A4295" t="s">
        <v>5274</v>
      </c>
      <c r="C4295" t="e">
        <f>ABS((porsche_data[[#This Row],[Price]]-#REF!)/#REF!)</f>
        <v>#REF!</v>
      </c>
      <c r="D4295" t="s">
        <v>80</v>
      </c>
      <c r="E4295" t="s">
        <v>329</v>
      </c>
      <c r="F4295">
        <f>IF(OR(ISNUMBER(SEARCH(" 4S",porsche_data[[#This Row],[Model]])), ISNUMBER(SEARCH(" S",porsche_data[[#This Row],[Model]]))),1,0)</f>
        <v>0</v>
      </c>
      <c r="G4295">
        <f>IF(ISNUMBER(SEARCH("Turbo",porsche_data[[#This Row],[Model]])),1,0)</f>
        <v>0</v>
      </c>
      <c r="H4295">
        <f>IF(ISNUMBER(SEARCH("GT",porsche_data[[#This Row],[Model]])),1,0)</f>
        <v>0</v>
      </c>
      <c r="I4295">
        <f>IF(ISNUMBER(SEARCH("RS",porsche_data[[#This Row],[Model]])),1,0)</f>
        <v>0</v>
      </c>
      <c r="J4295">
        <f>IF(ISNUMBER(SEARCH("Targa",porsche_data[[#This Row],[Body]])),1,0)</f>
        <v>0</v>
      </c>
      <c r="K4295">
        <f>IF(ISNUMBER(SEARCH("Cabriolet",porsche_data[[#This Row],[Body]])),1,0)</f>
        <v>1</v>
      </c>
      <c r="L4295" t="s">
        <v>16</v>
      </c>
      <c r="N4295" t="s">
        <v>5275</v>
      </c>
      <c r="O4295" t="str">
        <f>IF(ISNUMBER(SEARCH("km",porsche_data[[#This Row],[Mileage0]])),porsche_data[[#This Row],[Mileage0]],"")</f>
        <v>53506 km</v>
      </c>
      <c r="P4295" t="s">
        <v>331</v>
      </c>
      <c r="R4295" t="s">
        <v>78</v>
      </c>
      <c r="T4295" t="s">
        <v>20</v>
      </c>
      <c r="U4295" t="s">
        <v>31</v>
      </c>
      <c r="V4295">
        <f>IF(porsche_data[[#This Row],[Transmission]]="Automatic",1,0)</f>
        <v>0</v>
      </c>
      <c r="W4295">
        <f>IF(porsche_data[[#This Row],[Transmission]]="PDK",1,0)</f>
        <v>1</v>
      </c>
      <c r="X4295" t="s">
        <v>22</v>
      </c>
      <c r="Y4295">
        <f>IF(porsche_data[[#This Row],[Drive]]="Rear drive",0,1)</f>
        <v>0</v>
      </c>
      <c r="Z4295" t="s">
        <v>23</v>
      </c>
      <c r="AA4295" t="s">
        <v>24</v>
      </c>
      <c r="AB4295">
        <f>IF(OR(porsche_data[[#This Row],[Interior Color]]="Black",porsche_data[[#This Row],[Interior Color]]="Beige",porsche_data[[#This Row],[Interior Color]]="Brown",porsche_data[[#This Row],[Interior Color]]="Grey"),0,1)</f>
        <v>0</v>
      </c>
      <c r="AC4295" t="s">
        <v>116</v>
      </c>
      <c r="AD42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96" spans="1:30" hidden="1" x14ac:dyDescent="0.2">
      <c r="A4296" t="s">
        <v>25</v>
      </c>
      <c r="C4296" t="e">
        <f>ABS((porsche_data[[#This Row],[Price]]-#REF!)/#REF!)</f>
        <v>#REF!</v>
      </c>
      <c r="D4296" t="s">
        <v>70</v>
      </c>
      <c r="E4296" t="s">
        <v>964</v>
      </c>
      <c r="F4296">
        <f>IF(OR(ISNUMBER(SEARCH(" 4S",porsche_data[[#This Row],[Model]])), ISNUMBER(SEARCH(" S",porsche_data[[#This Row],[Model]]))),1,0)</f>
        <v>0</v>
      </c>
      <c r="G4296">
        <f>IF(ISNUMBER(SEARCH("Turbo",porsche_data[[#This Row],[Model]])),1,0)</f>
        <v>0</v>
      </c>
      <c r="H4296">
        <f>IF(ISNUMBER(SEARCH("GT",porsche_data[[#This Row],[Model]])),1,0)</f>
        <v>0</v>
      </c>
      <c r="I4296">
        <f>IF(ISNUMBER(SEARCH("RS",porsche_data[[#This Row],[Model]])),1,0)</f>
        <v>0</v>
      </c>
      <c r="J4296">
        <f>IF(ISNUMBER(SEARCH("Targa",porsche_data[[#This Row],[Body]])),1,0)</f>
        <v>0</v>
      </c>
      <c r="K4296">
        <f>IF(ISNUMBER(SEARCH("Cabriolet",porsche_data[[#This Row],[Body]])),1,0)</f>
        <v>0</v>
      </c>
      <c r="L4296" t="s">
        <v>44</v>
      </c>
      <c r="N4296" t="s">
        <v>5177</v>
      </c>
      <c r="O4296" t="str">
        <f>IF(ISNUMBER(SEARCH("km",porsche_data[[#This Row],[Mileage0]])),porsche_data[[#This Row],[Mileage0]],"")</f>
        <v>167 km</v>
      </c>
      <c r="P4296" t="s">
        <v>141</v>
      </c>
      <c r="R4296" t="s">
        <v>111</v>
      </c>
      <c r="T4296" t="s">
        <v>20</v>
      </c>
      <c r="U4296" t="s">
        <v>21</v>
      </c>
      <c r="V4296">
        <f>IF(porsche_data[[#This Row],[Transmission]]="Automatic",1,0)</f>
        <v>0</v>
      </c>
      <c r="W4296">
        <f>IF(porsche_data[[#This Row],[Transmission]]="PDK",1,0)</f>
        <v>0</v>
      </c>
      <c r="X4296" t="s">
        <v>22</v>
      </c>
      <c r="Y4296">
        <f>IF(porsche_data[[#This Row],[Drive]]="Rear drive",0,1)</f>
        <v>0</v>
      </c>
      <c r="Z4296" t="s">
        <v>23</v>
      </c>
      <c r="AA4296" t="s">
        <v>24</v>
      </c>
      <c r="AB4296">
        <f>IF(OR(porsche_data[[#This Row],[Interior Color]]="Black",porsche_data[[#This Row],[Interior Color]]="Beige",porsche_data[[#This Row],[Interior Color]]="Brown",porsche_data[[#This Row],[Interior Color]]="Grey"),0,1)</f>
        <v>0</v>
      </c>
      <c r="AC4296" t="s">
        <v>99</v>
      </c>
      <c r="AD42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97" spans="1:30" hidden="1" x14ac:dyDescent="0.2">
      <c r="A4297" t="s">
        <v>25</v>
      </c>
      <c r="C4297" t="e">
        <f>ABS((porsche_data[[#This Row],[Price]]-#REF!)/#REF!)</f>
        <v>#REF!</v>
      </c>
      <c r="D4297" t="s">
        <v>25</v>
      </c>
      <c r="E4297" t="s">
        <v>25</v>
      </c>
      <c r="F4297">
        <f>IF(OR(ISNUMBER(SEARCH(" 4S",porsche_data[[#This Row],[Model]])), ISNUMBER(SEARCH(" S",porsche_data[[#This Row],[Model]]))),1,0)</f>
        <v>0</v>
      </c>
      <c r="G4297">
        <f>IF(ISNUMBER(SEARCH("Turbo",porsche_data[[#This Row],[Model]])),1,0)</f>
        <v>0</v>
      </c>
      <c r="H4297">
        <f>IF(ISNUMBER(SEARCH("GT",porsche_data[[#This Row],[Model]])),1,0)</f>
        <v>0</v>
      </c>
      <c r="I4297">
        <f>IF(ISNUMBER(SEARCH("RS",porsche_data[[#This Row],[Model]])),1,0)</f>
        <v>0</v>
      </c>
      <c r="J4297">
        <f>IF(ISNUMBER(SEARCH("Targa",porsche_data[[#This Row],[Body]])),1,0)</f>
        <v>0</v>
      </c>
      <c r="K4297">
        <f>IF(ISNUMBER(SEARCH("Cabriolet",porsche_data[[#This Row],[Body]])),1,0)</f>
        <v>0</v>
      </c>
      <c r="L4297" t="s">
        <v>25</v>
      </c>
      <c r="N4297" t="s">
        <v>25</v>
      </c>
      <c r="O4297" t="str">
        <f>IF(ISNUMBER(SEARCH("km",porsche_data[[#This Row],[Mileage0]])),porsche_data[[#This Row],[Mileage0]],"")</f>
        <v/>
      </c>
      <c r="P4297" t="s">
        <v>25</v>
      </c>
      <c r="R4297" t="s">
        <v>25</v>
      </c>
      <c r="T4297" t="s">
        <v>25</v>
      </c>
      <c r="U4297" t="s">
        <v>25</v>
      </c>
      <c r="V4297">
        <f>IF(porsche_data[[#This Row],[Transmission]]="Automatic",1,0)</f>
        <v>0</v>
      </c>
      <c r="W4297">
        <f>IF(porsche_data[[#This Row],[Transmission]]="PDK",1,0)</f>
        <v>0</v>
      </c>
      <c r="X4297" t="s">
        <v>25</v>
      </c>
      <c r="Y4297">
        <f>IF(porsche_data[[#This Row],[Drive]]="Rear drive",0,1)</f>
        <v>1</v>
      </c>
      <c r="Z4297" t="s">
        <v>25</v>
      </c>
      <c r="AA4297" t="s">
        <v>25</v>
      </c>
      <c r="AB4297">
        <f>IF(OR(porsche_data[[#This Row],[Interior Color]]="Black",porsche_data[[#This Row],[Interior Color]]="Beige",porsche_data[[#This Row],[Interior Color]]="Brown",porsche_data[[#This Row],[Interior Color]]="Grey"),0,1)</f>
        <v>1</v>
      </c>
      <c r="AC4297" t="s">
        <v>25</v>
      </c>
      <c r="AD42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298" spans="1:30" hidden="1" x14ac:dyDescent="0.2">
      <c r="A4298" t="s">
        <v>25</v>
      </c>
      <c r="C4298" t="e">
        <f>ABS((porsche_data[[#This Row],[Price]]-#REF!)/#REF!)</f>
        <v>#REF!</v>
      </c>
      <c r="D4298" t="s">
        <v>654</v>
      </c>
      <c r="E4298" t="s">
        <v>35</v>
      </c>
      <c r="F4298">
        <f>IF(OR(ISNUMBER(SEARCH(" 4S",porsche_data[[#This Row],[Model]])), ISNUMBER(SEARCH(" S",porsche_data[[#This Row],[Model]]))),1,0)</f>
        <v>0</v>
      </c>
      <c r="G4298">
        <f>IF(ISNUMBER(SEARCH("Turbo",porsche_data[[#This Row],[Model]])),1,0)</f>
        <v>0</v>
      </c>
      <c r="H4298">
        <f>IF(ISNUMBER(SEARCH("GT",porsche_data[[#This Row],[Model]])),1,0)</f>
        <v>0</v>
      </c>
      <c r="I4298">
        <f>IF(ISNUMBER(SEARCH("RS",porsche_data[[#This Row],[Model]])),1,0)</f>
        <v>0</v>
      </c>
      <c r="J4298">
        <f>IF(ISNUMBER(SEARCH("Targa",porsche_data[[#This Row],[Body]])),1,0)</f>
        <v>0</v>
      </c>
      <c r="K4298">
        <f>IF(ISNUMBER(SEARCH("Cabriolet",porsche_data[[#This Row],[Body]])),1,0)</f>
        <v>0</v>
      </c>
      <c r="L4298" t="s">
        <v>44</v>
      </c>
      <c r="N4298" t="s">
        <v>5178</v>
      </c>
      <c r="O4298" t="str">
        <f>IF(ISNUMBER(SEARCH("km",porsche_data[[#This Row],[Mileage0]])),porsche_data[[#This Row],[Mileage0]],"")</f>
        <v/>
      </c>
      <c r="P4298" t="s">
        <v>121</v>
      </c>
      <c r="R4298" t="s">
        <v>122</v>
      </c>
      <c r="T4298" t="s">
        <v>20</v>
      </c>
      <c r="U4298" t="s">
        <v>21</v>
      </c>
      <c r="V4298">
        <f>IF(porsche_data[[#This Row],[Transmission]]="Automatic",1,0)</f>
        <v>0</v>
      </c>
      <c r="W4298">
        <f>IF(porsche_data[[#This Row],[Transmission]]="PDK",1,0)</f>
        <v>0</v>
      </c>
      <c r="X4298" t="s">
        <v>22</v>
      </c>
      <c r="Y4298">
        <f>IF(porsche_data[[#This Row],[Drive]]="Rear drive",0,1)</f>
        <v>0</v>
      </c>
      <c r="Z4298" t="s">
        <v>23</v>
      </c>
      <c r="AA4298" t="s">
        <v>24</v>
      </c>
      <c r="AB4298">
        <f>IF(OR(porsche_data[[#This Row],[Interior Color]]="Black",porsche_data[[#This Row],[Interior Color]]="Beige",porsche_data[[#This Row],[Interior Color]]="Brown",porsche_data[[#This Row],[Interior Color]]="Grey"),0,1)</f>
        <v>0</v>
      </c>
      <c r="AC4298" t="s">
        <v>589</v>
      </c>
      <c r="AD42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299" spans="1:30" hidden="1" x14ac:dyDescent="0.2">
      <c r="A4299" t="s">
        <v>5179</v>
      </c>
      <c r="C4299" t="e">
        <f>ABS((porsche_data[[#This Row],[Price]]-#REF!)/#REF!)</f>
        <v>#REF!</v>
      </c>
      <c r="D4299" t="s">
        <v>1540</v>
      </c>
      <c r="E4299" t="s">
        <v>560</v>
      </c>
      <c r="F4299">
        <f>IF(OR(ISNUMBER(SEARCH(" 4S",porsche_data[[#This Row],[Model]])), ISNUMBER(SEARCH(" S",porsche_data[[#This Row],[Model]]))),1,0)</f>
        <v>1</v>
      </c>
      <c r="G4299">
        <f>IF(ISNUMBER(SEARCH("Turbo",porsche_data[[#This Row],[Model]])),1,0)</f>
        <v>0</v>
      </c>
      <c r="H4299">
        <f>IF(ISNUMBER(SEARCH("GT",porsche_data[[#This Row],[Model]])),1,0)</f>
        <v>0</v>
      </c>
      <c r="I4299">
        <f>IF(ISNUMBER(SEARCH("RS",porsche_data[[#This Row],[Model]])),1,0)</f>
        <v>0</v>
      </c>
      <c r="J4299">
        <f>IF(ISNUMBER(SEARCH("Targa",porsche_data[[#This Row],[Body]])),1,0)</f>
        <v>0</v>
      </c>
      <c r="K4299">
        <f>IF(ISNUMBER(SEARCH("Cabriolet",porsche_data[[#This Row],[Body]])),1,0)</f>
        <v>0</v>
      </c>
      <c r="L4299" t="s">
        <v>108</v>
      </c>
      <c r="N4299" t="s">
        <v>5180</v>
      </c>
      <c r="O4299" t="str">
        <f>IF(ISNUMBER(SEARCH("km",porsche_data[[#This Row],[Mileage0]])),porsche_data[[#This Row],[Mileage0]],"")</f>
        <v>17889 km</v>
      </c>
      <c r="P4299" t="s">
        <v>25</v>
      </c>
      <c r="R4299" t="s">
        <v>395</v>
      </c>
      <c r="T4299" t="s">
        <v>20</v>
      </c>
      <c r="U4299" t="s">
        <v>21</v>
      </c>
      <c r="V4299">
        <f>IF(porsche_data[[#This Row],[Transmission]]="Automatic",1,0)</f>
        <v>0</v>
      </c>
      <c r="W4299">
        <f>IF(porsche_data[[#This Row],[Transmission]]="PDK",1,0)</f>
        <v>0</v>
      </c>
      <c r="X4299" t="s">
        <v>22</v>
      </c>
      <c r="Y4299">
        <f>IF(porsche_data[[#This Row],[Drive]]="Rear drive",0,1)</f>
        <v>0</v>
      </c>
      <c r="Z4299" t="s">
        <v>23</v>
      </c>
      <c r="AA4299" t="s">
        <v>24</v>
      </c>
      <c r="AB4299">
        <f>IF(OR(porsche_data[[#This Row],[Interior Color]]="Black",porsche_data[[#This Row],[Interior Color]]="Beige",porsche_data[[#This Row],[Interior Color]]="Brown",porsche_data[[#This Row],[Interior Color]]="Grey"),0,1)</f>
        <v>0</v>
      </c>
      <c r="AC4299" t="s">
        <v>116</v>
      </c>
      <c r="AD42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00" spans="1:30" x14ac:dyDescent="0.2">
      <c r="A4300" t="s">
        <v>2214</v>
      </c>
      <c r="B4300">
        <v>43996</v>
      </c>
      <c r="C4300">
        <f>ABS((porsche_data[[#This Row],[Price]]-AVERAGE(B4232:B8687))/_xlfn.STDEV.P(B4232:B8687))</f>
        <v>0.59561506425191058</v>
      </c>
      <c r="D4300" t="s">
        <v>286</v>
      </c>
      <c r="E4300" t="s">
        <v>940</v>
      </c>
      <c r="F4300">
        <f>IF(OR(ISNUMBER(SEARCH(" 4S",porsche_data[[#This Row],[Model]])), ISNUMBER(SEARCH(" S",porsche_data[[#This Row],[Model]]))),1,0)</f>
        <v>0</v>
      </c>
      <c r="G4300">
        <f>IF(ISNUMBER(SEARCH("Turbo",porsche_data[[#This Row],[Model]])),1,0)</f>
        <v>0</v>
      </c>
      <c r="H4300">
        <f>IF(ISNUMBER(SEARCH("GT",porsche_data[[#This Row],[Model]])),1,0)</f>
        <v>0</v>
      </c>
      <c r="I4300">
        <f>IF(ISNUMBER(SEARCH("RS",porsche_data[[#This Row],[Model]])),1,0)</f>
        <v>0</v>
      </c>
      <c r="J4300">
        <f>IF(ISNUMBER(SEARCH("Targa",porsche_data[[#This Row],[Body]])),1,0)</f>
        <v>0</v>
      </c>
      <c r="K4300">
        <f>IF(ISNUMBER(SEARCH("Cabriolet",porsche_data[[#This Row],[Body]])),1,0)</f>
        <v>0</v>
      </c>
      <c r="L4300" t="s">
        <v>44</v>
      </c>
      <c r="M4300">
        <v>996</v>
      </c>
      <c r="N4300" t="s">
        <v>2215</v>
      </c>
      <c r="O4300" s="3">
        <f>1*(LEFT(porsche_data[[#This Row],[Mileage0]],FIND(" ",porsche_data[[#This Row],[Mileage0]])-1))</f>
        <v>63200</v>
      </c>
      <c r="P4300" t="s">
        <v>289</v>
      </c>
      <c r="Q4300">
        <v>320</v>
      </c>
      <c r="R4300" t="s">
        <v>19</v>
      </c>
      <c r="S4300">
        <f>1*(LEFT(porsche_data[[#This Row],[Cylinder Capacity]],FIND(" ",porsche_data[[#This Row],[Cylinder Capacity]])-1))</f>
        <v>3.6</v>
      </c>
      <c r="T4300" t="s">
        <v>20</v>
      </c>
      <c r="U4300" t="s">
        <v>53</v>
      </c>
      <c r="V4300">
        <f>IF(porsche_data[[#This Row],[Transmission]]="Automatic",1,0)</f>
        <v>1</v>
      </c>
      <c r="W4300">
        <f>IF(porsche_data[[#This Row],[Transmission]]="PDK",1,0)</f>
        <v>0</v>
      </c>
      <c r="X4300" t="s">
        <v>46</v>
      </c>
      <c r="Y4300">
        <f>IF(porsche_data[[#This Row],[Drive]]="Rear drive",0,1)</f>
        <v>1</v>
      </c>
      <c r="Z4300" t="s">
        <v>23</v>
      </c>
      <c r="AA4300" t="s">
        <v>250</v>
      </c>
      <c r="AB4300">
        <f>IF(OR(porsche_data[[#This Row],[Interior Color]]="Black",porsche_data[[#This Row],[Interior Color]]="Beige",porsche_data[[#This Row],[Interior Color]]="Brown",porsche_data[[#This Row],[Interior Color]]="Grey"),0,1)</f>
        <v>0</v>
      </c>
      <c r="AC4300" t="s">
        <v>99</v>
      </c>
      <c r="AD43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01" spans="1:30" x14ac:dyDescent="0.2">
      <c r="A4301" t="s">
        <v>2558</v>
      </c>
      <c r="B4301">
        <v>43900</v>
      </c>
      <c r="C4301">
        <f>ABS((porsche_data[[#This Row],[Price]]-AVERAGE(B4233:B8688))/_xlfn.STDEV.P(B4233:B8688))</f>
        <v>0.60189531866777202</v>
      </c>
      <c r="D4301" t="s">
        <v>1180</v>
      </c>
      <c r="E4301" t="s">
        <v>287</v>
      </c>
      <c r="F4301">
        <f>IF(OR(ISNUMBER(SEARCH(" 4S",porsche_data[[#This Row],[Model]])), ISNUMBER(SEARCH(" S",porsche_data[[#This Row],[Model]]))),1,0)</f>
        <v>0</v>
      </c>
      <c r="G4301">
        <f>IF(ISNUMBER(SEARCH("Turbo",porsche_data[[#This Row],[Model]])),1,0)</f>
        <v>0</v>
      </c>
      <c r="H4301">
        <f>IF(ISNUMBER(SEARCH("GT",porsche_data[[#This Row],[Model]])),1,0)</f>
        <v>0</v>
      </c>
      <c r="I4301">
        <f>IF(ISNUMBER(SEARCH("RS",porsche_data[[#This Row],[Model]])),1,0)</f>
        <v>0</v>
      </c>
      <c r="J4301">
        <f>IF(ISNUMBER(SEARCH("Targa",porsche_data[[#This Row],[Body]])),1,0)</f>
        <v>0</v>
      </c>
      <c r="K4301">
        <f>IF(ISNUMBER(SEARCH("Cabriolet",porsche_data[[#This Row],[Body]])),1,0)</f>
        <v>0</v>
      </c>
      <c r="L4301" t="s">
        <v>44</v>
      </c>
      <c r="M4301">
        <v>996</v>
      </c>
      <c r="N4301" t="s">
        <v>2559</v>
      </c>
      <c r="O4301" s="3">
        <f>1*(LEFT(porsche_data[[#This Row],[Mileage0]],FIND(" ",porsche_data[[#This Row],[Mileage0]])-1))</f>
        <v>101730</v>
      </c>
      <c r="P4301" t="s">
        <v>202</v>
      </c>
      <c r="Q4301">
        <v>300</v>
      </c>
      <c r="R4301" t="s">
        <v>270</v>
      </c>
      <c r="S4301">
        <f>1*(LEFT(porsche_data[[#This Row],[Cylinder Capacity]],FIND(" ",porsche_data[[#This Row],[Cylinder Capacity]])-1))</f>
        <v>3.4</v>
      </c>
      <c r="T4301" t="s">
        <v>20</v>
      </c>
      <c r="U4301" t="s">
        <v>53</v>
      </c>
      <c r="V4301">
        <f>IF(porsche_data[[#This Row],[Transmission]]="Automatic",1,0)</f>
        <v>1</v>
      </c>
      <c r="W4301">
        <f>IF(porsche_data[[#This Row],[Transmission]]="PDK",1,0)</f>
        <v>0</v>
      </c>
      <c r="X4301" t="s">
        <v>22</v>
      </c>
      <c r="Y4301">
        <f>IF(porsche_data[[#This Row],[Drive]]="Rear drive",0,1)</f>
        <v>0</v>
      </c>
      <c r="Z4301" t="s">
        <v>23</v>
      </c>
      <c r="AA4301" t="s">
        <v>68</v>
      </c>
      <c r="AB4301">
        <f>IF(OR(porsche_data[[#This Row],[Interior Color]]="Black",porsche_data[[#This Row],[Interior Color]]="Beige",porsche_data[[#This Row],[Interior Color]]="Brown",porsche_data[[#This Row],[Interior Color]]="Grey"),0,1)</f>
        <v>0</v>
      </c>
      <c r="AC4301" t="s">
        <v>40</v>
      </c>
      <c r="AD43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02" spans="1:30" hidden="1" x14ac:dyDescent="0.2">
      <c r="A4302" t="s">
        <v>69</v>
      </c>
      <c r="C4302" t="e">
        <f>ABS((porsche_data[[#This Row],[Price]]-#REF!)/#REF!)</f>
        <v>#REF!</v>
      </c>
      <c r="D4302" t="s">
        <v>184</v>
      </c>
      <c r="E4302" t="s">
        <v>458</v>
      </c>
      <c r="F4302">
        <f>IF(OR(ISNUMBER(SEARCH(" 4S",porsche_data[[#This Row],[Model]])), ISNUMBER(SEARCH(" S",porsche_data[[#This Row],[Model]]))),1,0)</f>
        <v>0</v>
      </c>
      <c r="G4302">
        <f>IF(ISNUMBER(SEARCH("Turbo",porsche_data[[#This Row],[Model]])),1,0)</f>
        <v>0</v>
      </c>
      <c r="H4302">
        <f>IF(ISNUMBER(SEARCH("GT",porsche_data[[#This Row],[Model]])),1,0)</f>
        <v>0</v>
      </c>
      <c r="I4302">
        <f>IF(ISNUMBER(SEARCH("RS",porsche_data[[#This Row],[Model]])),1,0)</f>
        <v>1</v>
      </c>
      <c r="J4302">
        <f>IF(ISNUMBER(SEARCH("Targa",porsche_data[[#This Row],[Body]])),1,0)</f>
        <v>0</v>
      </c>
      <c r="K4302">
        <f>IF(ISNUMBER(SEARCH("Cabriolet",porsche_data[[#This Row],[Body]])),1,0)</f>
        <v>1</v>
      </c>
      <c r="L4302" t="s">
        <v>16</v>
      </c>
      <c r="N4302" t="s">
        <v>437</v>
      </c>
      <c r="O4302" t="str">
        <f>IF(ISNUMBER(SEARCH("km",porsche_data[[#This Row],[Mileage0]])),porsche_data[[#This Row],[Mileage0]],"")</f>
        <v>50 km</v>
      </c>
      <c r="P4302" t="s">
        <v>207</v>
      </c>
      <c r="R4302" t="s">
        <v>111</v>
      </c>
      <c r="T4302" t="s">
        <v>20</v>
      </c>
      <c r="U4302" t="s">
        <v>31</v>
      </c>
      <c r="V4302">
        <f>IF(porsche_data[[#This Row],[Transmission]]="Automatic",1,0)</f>
        <v>0</v>
      </c>
      <c r="W4302">
        <f>IF(porsche_data[[#This Row],[Transmission]]="PDK",1,0)</f>
        <v>1</v>
      </c>
      <c r="X4302" t="s">
        <v>22</v>
      </c>
      <c r="Y4302">
        <f>IF(porsche_data[[#This Row],[Drive]]="Rear drive",0,1)</f>
        <v>0</v>
      </c>
      <c r="Z4302" t="s">
        <v>23</v>
      </c>
      <c r="AA4302" t="s">
        <v>24</v>
      </c>
      <c r="AB4302">
        <f>IF(OR(porsche_data[[#This Row],[Interior Color]]="Black",porsche_data[[#This Row],[Interior Color]]="Beige",porsche_data[[#This Row],[Interior Color]]="Brown",porsche_data[[#This Row],[Interior Color]]="Grey"),0,1)</f>
        <v>0</v>
      </c>
      <c r="AC4302" t="s">
        <v>24</v>
      </c>
      <c r="AD43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03" spans="1:30" hidden="1" x14ac:dyDescent="0.2">
      <c r="A4303" t="s">
        <v>25</v>
      </c>
      <c r="C4303" t="e">
        <f>ABS((porsche_data[[#This Row],[Price]]-#REF!)/#REF!)</f>
        <v>#REF!</v>
      </c>
      <c r="D4303" t="s">
        <v>25</v>
      </c>
      <c r="E4303" t="s">
        <v>25</v>
      </c>
      <c r="F4303">
        <f>IF(OR(ISNUMBER(SEARCH(" 4S",porsche_data[[#This Row],[Model]])), ISNUMBER(SEARCH(" S",porsche_data[[#This Row],[Model]]))),1,0)</f>
        <v>0</v>
      </c>
      <c r="G4303">
        <f>IF(ISNUMBER(SEARCH("Turbo",porsche_data[[#This Row],[Model]])),1,0)</f>
        <v>0</v>
      </c>
      <c r="H4303">
        <f>IF(ISNUMBER(SEARCH("GT",porsche_data[[#This Row],[Model]])),1,0)</f>
        <v>0</v>
      </c>
      <c r="I4303">
        <f>IF(ISNUMBER(SEARCH("RS",porsche_data[[#This Row],[Model]])),1,0)</f>
        <v>0</v>
      </c>
      <c r="J4303">
        <f>IF(ISNUMBER(SEARCH("Targa",porsche_data[[#This Row],[Body]])),1,0)</f>
        <v>0</v>
      </c>
      <c r="K4303">
        <f>IF(ISNUMBER(SEARCH("Cabriolet",porsche_data[[#This Row],[Body]])),1,0)</f>
        <v>0</v>
      </c>
      <c r="L4303" t="s">
        <v>25</v>
      </c>
      <c r="N4303" t="s">
        <v>25</v>
      </c>
      <c r="O4303" t="str">
        <f>IF(ISNUMBER(SEARCH("km",porsche_data[[#This Row],[Mileage0]])),porsche_data[[#This Row],[Mileage0]],"")</f>
        <v/>
      </c>
      <c r="P4303" t="s">
        <v>25</v>
      </c>
      <c r="R4303" t="s">
        <v>25</v>
      </c>
      <c r="T4303" t="s">
        <v>25</v>
      </c>
      <c r="U4303" t="s">
        <v>25</v>
      </c>
      <c r="V4303">
        <f>IF(porsche_data[[#This Row],[Transmission]]="Automatic",1,0)</f>
        <v>0</v>
      </c>
      <c r="W4303">
        <f>IF(porsche_data[[#This Row],[Transmission]]="PDK",1,0)</f>
        <v>0</v>
      </c>
      <c r="X4303" t="s">
        <v>25</v>
      </c>
      <c r="Y4303">
        <f>IF(porsche_data[[#This Row],[Drive]]="Rear drive",0,1)</f>
        <v>1</v>
      </c>
      <c r="Z4303" t="s">
        <v>25</v>
      </c>
      <c r="AA4303" t="s">
        <v>25</v>
      </c>
      <c r="AB4303">
        <f>IF(OR(porsche_data[[#This Row],[Interior Color]]="Black",porsche_data[[#This Row],[Interior Color]]="Beige",porsche_data[[#This Row],[Interior Color]]="Brown",porsche_data[[#This Row],[Interior Color]]="Grey"),0,1)</f>
        <v>1</v>
      </c>
      <c r="AC4303" t="s">
        <v>25</v>
      </c>
      <c r="AD43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04" spans="1:30" hidden="1" x14ac:dyDescent="0.2">
      <c r="A4304" t="s">
        <v>2164</v>
      </c>
      <c r="C4304" t="e">
        <f>ABS((porsche_data[[#This Row],[Price]]-#REF!)/#REF!)</f>
        <v>#REF!</v>
      </c>
      <c r="D4304" t="s">
        <v>279</v>
      </c>
      <c r="E4304" t="s">
        <v>230</v>
      </c>
      <c r="F4304">
        <f>IF(OR(ISNUMBER(SEARCH(" 4S",porsche_data[[#This Row],[Model]])), ISNUMBER(SEARCH(" S",porsche_data[[#This Row],[Model]]))),1,0)</f>
        <v>0</v>
      </c>
      <c r="G4304">
        <f>IF(ISNUMBER(SEARCH("Turbo",porsche_data[[#This Row],[Model]])),1,0)</f>
        <v>0</v>
      </c>
      <c r="H4304">
        <f>IF(ISNUMBER(SEARCH("GT",porsche_data[[#This Row],[Model]])),1,0)</f>
        <v>0</v>
      </c>
      <c r="I4304">
        <f>IF(ISNUMBER(SEARCH("RS",porsche_data[[#This Row],[Model]])),1,0)</f>
        <v>0</v>
      </c>
      <c r="J4304">
        <f>IF(ISNUMBER(SEARCH("Targa",porsche_data[[#This Row],[Body]])),1,0)</f>
        <v>0</v>
      </c>
      <c r="K4304">
        <f>IF(ISNUMBER(SEARCH("Cabriolet",porsche_data[[#This Row],[Body]])),1,0)</f>
        <v>1</v>
      </c>
      <c r="L4304" t="s">
        <v>16</v>
      </c>
      <c r="N4304" t="s">
        <v>5182</v>
      </c>
      <c r="O4304" t="str">
        <f>IF(ISNUMBER(SEARCH("km",porsche_data[[#This Row],[Mileage0]])),porsche_data[[#This Row],[Mileage0]],"")</f>
        <v/>
      </c>
      <c r="P4304" t="s">
        <v>18</v>
      </c>
      <c r="R4304" t="s">
        <v>19</v>
      </c>
      <c r="T4304" t="s">
        <v>232</v>
      </c>
      <c r="U4304" t="s">
        <v>53</v>
      </c>
      <c r="V4304">
        <f>IF(porsche_data[[#This Row],[Transmission]]="Automatic",1,0)</f>
        <v>1</v>
      </c>
      <c r="W4304">
        <f>IF(porsche_data[[#This Row],[Transmission]]="PDK",1,0)</f>
        <v>0</v>
      </c>
      <c r="X4304" t="s">
        <v>22</v>
      </c>
      <c r="Y4304">
        <f>IF(porsche_data[[#This Row],[Drive]]="Rear drive",0,1)</f>
        <v>0</v>
      </c>
      <c r="Z4304" t="s">
        <v>23</v>
      </c>
      <c r="AA4304" t="s">
        <v>61</v>
      </c>
      <c r="AB4304">
        <f>IF(OR(porsche_data[[#This Row],[Interior Color]]="Black",porsche_data[[#This Row],[Interior Color]]="Beige",porsche_data[[#This Row],[Interior Color]]="Brown",porsche_data[[#This Row],[Interior Color]]="Grey"),0,1)</f>
        <v>1</v>
      </c>
      <c r="AC4304" t="s">
        <v>61</v>
      </c>
      <c r="AD43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05" spans="1:30" hidden="1" x14ac:dyDescent="0.2">
      <c r="A4305" t="s">
        <v>2075</v>
      </c>
      <c r="C4305" t="e">
        <f>ABS((porsche_data[[#This Row],[Price]]-#REF!)/#REF!)</f>
        <v>#REF!</v>
      </c>
      <c r="D4305" t="s">
        <v>63</v>
      </c>
      <c r="E4305" t="s">
        <v>167</v>
      </c>
      <c r="F4305">
        <f>IF(OR(ISNUMBER(SEARCH(" 4S",porsche_data[[#This Row],[Model]])), ISNUMBER(SEARCH(" S",porsche_data[[#This Row],[Model]]))),1,0)</f>
        <v>0</v>
      </c>
      <c r="G4305">
        <f>IF(ISNUMBER(SEARCH("Turbo",porsche_data[[#This Row],[Model]])),1,0)</f>
        <v>0</v>
      </c>
      <c r="H4305">
        <f>IF(ISNUMBER(SEARCH("GT",porsche_data[[#This Row],[Model]])),1,0)</f>
        <v>1</v>
      </c>
      <c r="I4305">
        <f>IF(ISNUMBER(SEARCH("RS",porsche_data[[#This Row],[Model]])),1,0)</f>
        <v>1</v>
      </c>
      <c r="J4305">
        <f>IF(ISNUMBER(SEARCH("Targa",porsche_data[[#This Row],[Body]])),1,0)</f>
        <v>0</v>
      </c>
      <c r="K4305">
        <f>IF(ISNUMBER(SEARCH("Cabriolet",porsche_data[[#This Row],[Body]])),1,0)</f>
        <v>0</v>
      </c>
      <c r="L4305" t="s">
        <v>44</v>
      </c>
      <c r="N4305" t="s">
        <v>2179</v>
      </c>
      <c r="O4305" t="str">
        <f>IF(ISNUMBER(SEARCH("km",porsche_data[[#This Row],[Mileage0]])),porsche_data[[#This Row],[Mileage0]],"")</f>
        <v>390 km</v>
      </c>
      <c r="P4305" t="s">
        <v>141</v>
      </c>
      <c r="R4305" t="s">
        <v>111</v>
      </c>
      <c r="T4305" t="s">
        <v>20</v>
      </c>
      <c r="U4305" t="s">
        <v>31</v>
      </c>
      <c r="V4305">
        <f>IF(porsche_data[[#This Row],[Transmission]]="Automatic",1,0)</f>
        <v>0</v>
      </c>
      <c r="W4305">
        <f>IF(porsche_data[[#This Row],[Transmission]]="PDK",1,0)</f>
        <v>1</v>
      </c>
      <c r="X4305" t="s">
        <v>22</v>
      </c>
      <c r="Y4305">
        <f>IF(porsche_data[[#This Row],[Drive]]="Rear drive",0,1)</f>
        <v>0</v>
      </c>
      <c r="Z4305" t="s">
        <v>23</v>
      </c>
      <c r="AA4305" t="s">
        <v>24</v>
      </c>
      <c r="AB4305">
        <f>IF(OR(porsche_data[[#This Row],[Interior Color]]="Black",porsche_data[[#This Row],[Interior Color]]="Beige",porsche_data[[#This Row],[Interior Color]]="Brown",porsche_data[[#This Row],[Interior Color]]="Grey"),0,1)</f>
        <v>0</v>
      </c>
      <c r="AC4305" t="s">
        <v>54</v>
      </c>
      <c r="AD43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06" spans="1:30" hidden="1" x14ac:dyDescent="0.2">
      <c r="A4306" t="s">
        <v>5183</v>
      </c>
      <c r="C4306" t="e">
        <f>ABS((porsche_data[[#This Row],[Price]]-#REF!)/#REF!)</f>
        <v>#REF!</v>
      </c>
      <c r="D4306" t="s">
        <v>63</v>
      </c>
      <c r="E4306" t="s">
        <v>167</v>
      </c>
      <c r="F4306">
        <f>IF(OR(ISNUMBER(SEARCH(" 4S",porsche_data[[#This Row],[Model]])), ISNUMBER(SEARCH(" S",porsche_data[[#This Row],[Model]]))),1,0)</f>
        <v>0</v>
      </c>
      <c r="G4306">
        <f>IF(ISNUMBER(SEARCH("Turbo",porsche_data[[#This Row],[Model]])),1,0)</f>
        <v>0</v>
      </c>
      <c r="H4306">
        <f>IF(ISNUMBER(SEARCH("GT",porsche_data[[#This Row],[Model]])),1,0)</f>
        <v>1</v>
      </c>
      <c r="I4306">
        <f>IF(ISNUMBER(SEARCH("RS",porsche_data[[#This Row],[Model]])),1,0)</f>
        <v>1</v>
      </c>
      <c r="J4306">
        <f>IF(ISNUMBER(SEARCH("Targa",porsche_data[[#This Row],[Body]])),1,0)</f>
        <v>0</v>
      </c>
      <c r="K4306">
        <f>IF(ISNUMBER(SEARCH("Cabriolet",porsche_data[[#This Row],[Body]])),1,0)</f>
        <v>0</v>
      </c>
      <c r="L4306" t="s">
        <v>44</v>
      </c>
      <c r="N4306" t="s">
        <v>437</v>
      </c>
      <c r="O4306" t="str">
        <f>IF(ISNUMBER(SEARCH("km",porsche_data[[#This Row],[Mileage0]])),porsche_data[[#This Row],[Mileage0]],"")</f>
        <v>50 km</v>
      </c>
      <c r="P4306" t="s">
        <v>141</v>
      </c>
      <c r="R4306" t="s">
        <v>111</v>
      </c>
      <c r="T4306" t="s">
        <v>20</v>
      </c>
      <c r="U4306" t="s">
        <v>31</v>
      </c>
      <c r="V4306">
        <f>IF(porsche_data[[#This Row],[Transmission]]="Automatic",1,0)</f>
        <v>0</v>
      </c>
      <c r="W4306">
        <f>IF(porsche_data[[#This Row],[Transmission]]="PDK",1,0)</f>
        <v>1</v>
      </c>
      <c r="X4306" t="s">
        <v>22</v>
      </c>
      <c r="Y4306">
        <f>IF(porsche_data[[#This Row],[Drive]]="Rear drive",0,1)</f>
        <v>0</v>
      </c>
      <c r="Z4306" t="s">
        <v>23</v>
      </c>
      <c r="AA4306" t="s">
        <v>24</v>
      </c>
      <c r="AB4306">
        <f>IF(OR(porsche_data[[#This Row],[Interior Color]]="Black",porsche_data[[#This Row],[Interior Color]]="Beige",porsche_data[[#This Row],[Interior Color]]="Brown",porsche_data[[#This Row],[Interior Color]]="Grey"),0,1)</f>
        <v>0</v>
      </c>
      <c r="AC4306" t="s">
        <v>24</v>
      </c>
      <c r="AD43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07" spans="1:30" x14ac:dyDescent="0.2">
      <c r="A4307" t="s">
        <v>3474</v>
      </c>
      <c r="B4307">
        <v>43500</v>
      </c>
      <c r="C4307">
        <f>ABS((porsche_data[[#This Row],[Price]]-AVERAGE(B4239:B8694))/_xlfn.STDEV.P(B4239:B8694))</f>
        <v>0.58612142245745424</v>
      </c>
      <c r="D4307" t="s">
        <v>772</v>
      </c>
      <c r="E4307" t="s">
        <v>287</v>
      </c>
      <c r="F4307">
        <f>IF(OR(ISNUMBER(SEARCH(" 4S",porsche_data[[#This Row],[Model]])), ISNUMBER(SEARCH(" S",porsche_data[[#This Row],[Model]]))),1,0)</f>
        <v>0</v>
      </c>
      <c r="G4307">
        <f>IF(ISNUMBER(SEARCH("Turbo",porsche_data[[#This Row],[Model]])),1,0)</f>
        <v>0</v>
      </c>
      <c r="H4307">
        <f>IF(ISNUMBER(SEARCH("GT",porsche_data[[#This Row],[Model]])),1,0)</f>
        <v>0</v>
      </c>
      <c r="I4307">
        <f>IF(ISNUMBER(SEARCH("RS",porsche_data[[#This Row],[Model]])),1,0)</f>
        <v>0</v>
      </c>
      <c r="J4307">
        <f>IF(ISNUMBER(SEARCH("Targa",porsche_data[[#This Row],[Body]])),1,0)</f>
        <v>1</v>
      </c>
      <c r="K4307">
        <f>IF(ISNUMBER(SEARCH("Cabriolet",porsche_data[[#This Row],[Body]])),1,0)</f>
        <v>0</v>
      </c>
      <c r="L4307" t="s">
        <v>36</v>
      </c>
      <c r="M4307">
        <v>996</v>
      </c>
      <c r="N4307" t="s">
        <v>4314</v>
      </c>
      <c r="O4307" s="3">
        <f>1*(LEFT(porsche_data[[#This Row],[Mileage0]],FIND(" ",porsche_data[[#This Row],[Mileage0]])-1))</f>
        <v>87691</v>
      </c>
      <c r="P4307" t="s">
        <v>289</v>
      </c>
      <c r="Q4307">
        <v>320</v>
      </c>
      <c r="R4307" t="s">
        <v>19</v>
      </c>
      <c r="S4307">
        <f>1*(LEFT(porsche_data[[#This Row],[Cylinder Capacity]],FIND(" ",porsche_data[[#This Row],[Cylinder Capacity]])-1))</f>
        <v>3.6</v>
      </c>
      <c r="T4307" t="s">
        <v>20</v>
      </c>
      <c r="U4307" t="s">
        <v>53</v>
      </c>
      <c r="V4307">
        <f>IF(porsche_data[[#This Row],[Transmission]]="Automatic",1,0)</f>
        <v>1</v>
      </c>
      <c r="W4307">
        <f>IF(porsche_data[[#This Row],[Transmission]]="PDK",1,0)</f>
        <v>0</v>
      </c>
      <c r="X4307" t="s">
        <v>22</v>
      </c>
      <c r="Y4307">
        <f>IF(porsche_data[[#This Row],[Drive]]="Rear drive",0,1)</f>
        <v>0</v>
      </c>
      <c r="Z4307" t="s">
        <v>23</v>
      </c>
      <c r="AA4307" t="s">
        <v>24</v>
      </c>
      <c r="AB4307">
        <f>IF(OR(porsche_data[[#This Row],[Interior Color]]="Black",porsche_data[[#This Row],[Interior Color]]="Beige",porsche_data[[#This Row],[Interior Color]]="Brown",porsche_data[[#This Row],[Interior Color]]="Grey"),0,1)</f>
        <v>0</v>
      </c>
      <c r="AC4307" t="s">
        <v>61</v>
      </c>
      <c r="AD43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08" spans="1:30" x14ac:dyDescent="0.2">
      <c r="A4308" t="s">
        <v>2541</v>
      </c>
      <c r="B4308">
        <v>43000</v>
      </c>
      <c r="C4308">
        <f>ABS((porsche_data[[#This Row],[Price]]-AVERAGE(B4240:B8695))/_xlfn.STDEV.P(B4240:B8695))</f>
        <v>0.51718122802454847</v>
      </c>
      <c r="D4308" t="s">
        <v>324</v>
      </c>
      <c r="E4308" t="s">
        <v>325</v>
      </c>
      <c r="F4308">
        <f>IF(OR(ISNUMBER(SEARCH(" 4S",porsche_data[[#This Row],[Model]])), ISNUMBER(SEARCH(" S",porsche_data[[#This Row],[Model]]))),1,0)</f>
        <v>0</v>
      </c>
      <c r="G4308">
        <f>IF(ISNUMBER(SEARCH("Turbo",porsche_data[[#This Row],[Model]])),1,0)</f>
        <v>0</v>
      </c>
      <c r="H4308">
        <f>IF(ISNUMBER(SEARCH("GT",porsche_data[[#This Row],[Model]])),1,0)</f>
        <v>0</v>
      </c>
      <c r="I4308">
        <f>IF(ISNUMBER(SEARCH("RS",porsche_data[[#This Row],[Model]])),1,0)</f>
        <v>0</v>
      </c>
      <c r="J4308">
        <f>IF(ISNUMBER(SEARCH("Targa",porsche_data[[#This Row],[Body]])),1,0)</f>
        <v>0</v>
      </c>
      <c r="K4308">
        <f>IF(ISNUMBER(SEARCH("Cabriolet",porsche_data[[#This Row],[Body]])),1,0)</f>
        <v>0</v>
      </c>
      <c r="L4308" t="s">
        <v>44</v>
      </c>
      <c r="M4308">
        <v>997</v>
      </c>
      <c r="N4308" t="s">
        <v>2542</v>
      </c>
      <c r="O4308" s="3">
        <f>1*(LEFT(porsche_data[[#This Row],[Mileage0]],FIND(" ",porsche_data[[#This Row],[Mileage0]])-1))</f>
        <v>123500</v>
      </c>
      <c r="P4308" t="s">
        <v>327</v>
      </c>
      <c r="Q4308">
        <v>325</v>
      </c>
      <c r="R4308" t="s">
        <v>19</v>
      </c>
      <c r="S4308">
        <f>1*(LEFT(porsche_data[[#This Row],[Cylinder Capacity]],FIND(" ",porsche_data[[#This Row],[Cylinder Capacity]])-1))</f>
        <v>3.6</v>
      </c>
      <c r="T4308" t="s">
        <v>20</v>
      </c>
      <c r="U4308" t="s">
        <v>21</v>
      </c>
      <c r="V4308">
        <f>IF(porsche_data[[#This Row],[Transmission]]="Automatic",1,0)</f>
        <v>0</v>
      </c>
      <c r="W4308">
        <f>IF(porsche_data[[#This Row],[Transmission]]="PDK",1,0)</f>
        <v>0</v>
      </c>
      <c r="X4308" t="s">
        <v>22</v>
      </c>
      <c r="Y4308">
        <f>IF(porsche_data[[#This Row],[Drive]]="Rear drive",0,1)</f>
        <v>0</v>
      </c>
      <c r="Z4308" t="s">
        <v>23</v>
      </c>
      <c r="AA4308" t="s">
        <v>24</v>
      </c>
      <c r="AB4308">
        <f>IF(OR(porsche_data[[#This Row],[Interior Color]]="Black",porsche_data[[#This Row],[Interior Color]]="Beige",porsche_data[[#This Row],[Interior Color]]="Brown",porsche_data[[#This Row],[Interior Color]]="Grey"),0,1)</f>
        <v>0</v>
      </c>
      <c r="AC4308" t="s">
        <v>32</v>
      </c>
      <c r="AD43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09" spans="1:30" hidden="1" x14ac:dyDescent="0.2">
      <c r="A4309" t="s">
        <v>25</v>
      </c>
      <c r="C4309" t="e">
        <f>ABS((porsche_data[[#This Row],[Price]]-#REF!)/#REF!)</f>
        <v>#REF!</v>
      </c>
      <c r="D4309" t="s">
        <v>25</v>
      </c>
      <c r="E4309" t="s">
        <v>25</v>
      </c>
      <c r="F4309">
        <f>IF(OR(ISNUMBER(SEARCH(" 4S",porsche_data[[#This Row],[Model]])), ISNUMBER(SEARCH(" S",porsche_data[[#This Row],[Model]]))),1,0)</f>
        <v>0</v>
      </c>
      <c r="G4309">
        <f>IF(ISNUMBER(SEARCH("Turbo",porsche_data[[#This Row],[Model]])),1,0)</f>
        <v>0</v>
      </c>
      <c r="H4309">
        <f>IF(ISNUMBER(SEARCH("GT",porsche_data[[#This Row],[Model]])),1,0)</f>
        <v>0</v>
      </c>
      <c r="I4309">
        <f>IF(ISNUMBER(SEARCH("RS",porsche_data[[#This Row],[Model]])),1,0)</f>
        <v>0</v>
      </c>
      <c r="J4309">
        <f>IF(ISNUMBER(SEARCH("Targa",porsche_data[[#This Row],[Body]])),1,0)</f>
        <v>0</v>
      </c>
      <c r="K4309">
        <f>IF(ISNUMBER(SEARCH("Cabriolet",porsche_data[[#This Row],[Body]])),1,0)</f>
        <v>0</v>
      </c>
      <c r="L4309" t="s">
        <v>25</v>
      </c>
      <c r="N4309" t="s">
        <v>25</v>
      </c>
      <c r="O4309" t="str">
        <f>IF(ISNUMBER(SEARCH("km",porsche_data[[#This Row],[Mileage0]])),porsche_data[[#This Row],[Mileage0]],"")</f>
        <v/>
      </c>
      <c r="P4309" t="s">
        <v>25</v>
      </c>
      <c r="R4309" t="s">
        <v>25</v>
      </c>
      <c r="T4309" t="s">
        <v>25</v>
      </c>
      <c r="U4309" t="s">
        <v>25</v>
      </c>
      <c r="V4309">
        <f>IF(porsche_data[[#This Row],[Transmission]]="Automatic",1,0)</f>
        <v>0</v>
      </c>
      <c r="W4309">
        <f>IF(porsche_data[[#This Row],[Transmission]]="PDK",1,0)</f>
        <v>0</v>
      </c>
      <c r="X4309" t="s">
        <v>25</v>
      </c>
      <c r="Y4309">
        <f>IF(porsche_data[[#This Row],[Drive]]="Rear drive",0,1)</f>
        <v>1</v>
      </c>
      <c r="Z4309" t="s">
        <v>25</v>
      </c>
      <c r="AA4309" t="s">
        <v>25</v>
      </c>
      <c r="AB4309">
        <f>IF(OR(porsche_data[[#This Row],[Interior Color]]="Black",porsche_data[[#This Row],[Interior Color]]="Beige",porsche_data[[#This Row],[Interior Color]]="Brown",porsche_data[[#This Row],[Interior Color]]="Grey"),0,1)</f>
        <v>1</v>
      </c>
      <c r="AC4309" t="s">
        <v>25</v>
      </c>
      <c r="AD43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10" spans="1:30" hidden="1" x14ac:dyDescent="0.2">
      <c r="A4310" t="s">
        <v>5186</v>
      </c>
      <c r="C4310" t="e">
        <f>ABS((porsche_data[[#This Row],[Price]]-#REF!)/#REF!)</f>
        <v>#REF!</v>
      </c>
      <c r="D4310" t="s">
        <v>930</v>
      </c>
      <c r="E4310" t="s">
        <v>426</v>
      </c>
      <c r="F4310">
        <f>IF(OR(ISNUMBER(SEARCH(" 4S",porsche_data[[#This Row],[Model]])), ISNUMBER(SEARCH(" S",porsche_data[[#This Row],[Model]]))),1,0)</f>
        <v>0</v>
      </c>
      <c r="G4310">
        <f>IF(ISNUMBER(SEARCH("Turbo",porsche_data[[#This Row],[Model]])),1,0)</f>
        <v>0</v>
      </c>
      <c r="H4310">
        <f>IF(ISNUMBER(SEARCH("GT",porsche_data[[#This Row],[Model]])),1,0)</f>
        <v>0</v>
      </c>
      <c r="I4310">
        <f>IF(ISNUMBER(SEARCH("RS",porsche_data[[#This Row],[Model]])),1,0)</f>
        <v>0</v>
      </c>
      <c r="J4310">
        <f>IF(ISNUMBER(SEARCH("Targa",porsche_data[[#This Row],[Body]])),1,0)</f>
        <v>0</v>
      </c>
      <c r="K4310">
        <f>IF(ISNUMBER(SEARCH("Cabriolet",porsche_data[[#This Row],[Body]])),1,0)</f>
        <v>0</v>
      </c>
      <c r="L4310" t="s">
        <v>44</v>
      </c>
      <c r="N4310" t="s">
        <v>5187</v>
      </c>
      <c r="O4310" t="str">
        <f>IF(ISNUMBER(SEARCH("km",porsche_data[[#This Row],[Mileage0]])),porsche_data[[#This Row],[Mileage0]],"")</f>
        <v>79471 km</v>
      </c>
      <c r="P4310" t="s">
        <v>627</v>
      </c>
      <c r="R4310" t="s">
        <v>569</v>
      </c>
      <c r="T4310" t="s">
        <v>20</v>
      </c>
      <c r="U4310" t="s">
        <v>21</v>
      </c>
      <c r="V4310">
        <f>IF(porsche_data[[#This Row],[Transmission]]="Automatic",1,0)</f>
        <v>0</v>
      </c>
      <c r="W4310">
        <f>IF(porsche_data[[#This Row],[Transmission]]="PDK",1,0)</f>
        <v>0</v>
      </c>
      <c r="X4310" t="s">
        <v>22</v>
      </c>
      <c r="Y4310">
        <f>IF(porsche_data[[#This Row],[Drive]]="Rear drive",0,1)</f>
        <v>0</v>
      </c>
      <c r="Z4310" t="s">
        <v>23</v>
      </c>
      <c r="AA4310" t="s">
        <v>24</v>
      </c>
      <c r="AB4310">
        <f>IF(OR(porsche_data[[#This Row],[Interior Color]]="Black",porsche_data[[#This Row],[Interior Color]]="Beige",porsche_data[[#This Row],[Interior Color]]="Brown",porsche_data[[#This Row],[Interior Color]]="Grey"),0,1)</f>
        <v>0</v>
      </c>
      <c r="AC4310" t="s">
        <v>40</v>
      </c>
      <c r="AD43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11" spans="1:30" x14ac:dyDescent="0.2">
      <c r="A4311" t="s">
        <v>4974</v>
      </c>
      <c r="B4311">
        <v>42996</v>
      </c>
      <c r="C4311">
        <f>ABS((porsche_data[[#This Row],[Price]]-AVERAGE(B4243:B8698))/_xlfn.STDEV.P(B4243:B8698))</f>
        <v>0.55741727309982758</v>
      </c>
      <c r="D4311" t="s">
        <v>286</v>
      </c>
      <c r="E4311" t="s">
        <v>287</v>
      </c>
      <c r="F4311">
        <f>IF(OR(ISNUMBER(SEARCH(" 4S",porsche_data[[#This Row],[Model]])), ISNUMBER(SEARCH(" S",porsche_data[[#This Row],[Model]]))),1,0)</f>
        <v>0</v>
      </c>
      <c r="G4311">
        <f>IF(ISNUMBER(SEARCH("Turbo",porsche_data[[#This Row],[Model]])),1,0)</f>
        <v>0</v>
      </c>
      <c r="H4311">
        <f>IF(ISNUMBER(SEARCH("GT",porsche_data[[#This Row],[Model]])),1,0)</f>
        <v>0</v>
      </c>
      <c r="I4311">
        <f>IF(ISNUMBER(SEARCH("RS",porsche_data[[#This Row],[Model]])),1,0)</f>
        <v>0</v>
      </c>
      <c r="J4311">
        <f>IF(ISNUMBER(SEARCH("Targa",porsche_data[[#This Row],[Body]])),1,0)</f>
        <v>0</v>
      </c>
      <c r="K4311">
        <f>IF(ISNUMBER(SEARCH("Cabriolet",porsche_data[[#This Row],[Body]])),1,0)</f>
        <v>1</v>
      </c>
      <c r="L4311" t="s">
        <v>16</v>
      </c>
      <c r="M4311">
        <v>996</v>
      </c>
      <c r="N4311" t="s">
        <v>2942</v>
      </c>
      <c r="O4311" s="3">
        <f>1*(LEFT(porsche_data[[#This Row],[Mileage0]],FIND(" ",porsche_data[[#This Row],[Mileage0]])-1))</f>
        <v>73800</v>
      </c>
      <c r="P4311" t="s">
        <v>289</v>
      </c>
      <c r="Q4311">
        <v>320</v>
      </c>
      <c r="R4311" t="s">
        <v>19</v>
      </c>
      <c r="S4311">
        <f>1*(LEFT(porsche_data[[#This Row],[Cylinder Capacity]],FIND(" ",porsche_data[[#This Row],[Cylinder Capacity]])-1))</f>
        <v>3.6</v>
      </c>
      <c r="T4311" t="s">
        <v>20</v>
      </c>
      <c r="U4311" t="s">
        <v>21</v>
      </c>
      <c r="V4311">
        <f>IF(porsche_data[[#This Row],[Transmission]]="Automatic",1,0)</f>
        <v>0</v>
      </c>
      <c r="W4311">
        <f>IF(porsche_data[[#This Row],[Transmission]]="PDK",1,0)</f>
        <v>0</v>
      </c>
      <c r="X4311" t="s">
        <v>22</v>
      </c>
      <c r="Y4311">
        <f>IF(porsche_data[[#This Row],[Drive]]="Rear drive",0,1)</f>
        <v>0</v>
      </c>
      <c r="Z4311" t="s">
        <v>23</v>
      </c>
      <c r="AA4311" t="s">
        <v>54</v>
      </c>
      <c r="AB4311">
        <f>IF(OR(porsche_data[[#This Row],[Interior Color]]="Black",porsche_data[[#This Row],[Interior Color]]="Beige",porsche_data[[#This Row],[Interior Color]]="Brown",porsche_data[[#This Row],[Interior Color]]="Grey"),0,1)</f>
        <v>1</v>
      </c>
      <c r="AC4311" t="s">
        <v>54</v>
      </c>
      <c r="AD43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12" spans="1:30" hidden="1" x14ac:dyDescent="0.2">
      <c r="A4312" t="s">
        <v>1248</v>
      </c>
      <c r="B4312">
        <v>42950</v>
      </c>
      <c r="C4312" t="e">
        <f>ABS((porsche_data[[#This Row],[Price]]-#REF!)/#REF!)</f>
        <v>#REF!</v>
      </c>
      <c r="D4312" t="s">
        <v>449</v>
      </c>
      <c r="E4312" t="s">
        <v>655</v>
      </c>
      <c r="F4312">
        <f>IF(OR(ISNUMBER(SEARCH(" 4S",porsche_data[[#This Row],[Model]])), ISNUMBER(SEARCH(" S",porsche_data[[#This Row],[Model]]))),1,0)</f>
        <v>1</v>
      </c>
      <c r="G4312">
        <f>IF(ISNUMBER(SEARCH("Turbo",porsche_data[[#This Row],[Model]])),1,0)</f>
        <v>0</v>
      </c>
      <c r="H4312">
        <f>IF(ISNUMBER(SEARCH("GT",porsche_data[[#This Row],[Model]])),1,0)</f>
        <v>0</v>
      </c>
      <c r="I4312">
        <f>IF(ISNUMBER(SEARCH("RS",porsche_data[[#This Row],[Model]])),1,0)</f>
        <v>0</v>
      </c>
      <c r="J4312">
        <f>IF(ISNUMBER(SEARCH("Targa",porsche_data[[#This Row],[Body]])),1,0)</f>
        <v>0</v>
      </c>
      <c r="K4312">
        <f>IF(ISNUMBER(SEARCH("Cabriolet",porsche_data[[#This Row],[Body]])),1,0)</f>
        <v>0</v>
      </c>
      <c r="L4312" t="s">
        <v>44</v>
      </c>
      <c r="N4312" t="s">
        <v>1249</v>
      </c>
      <c r="O4312" t="str">
        <f>IF(ISNUMBER(SEARCH("km",porsche_data[[#This Row],[Mileage0]])),porsche_data[[#This Row],[Mileage0]],"")</f>
        <v>130000 km</v>
      </c>
      <c r="P4312" t="s">
        <v>922</v>
      </c>
      <c r="R4312" t="s">
        <v>39</v>
      </c>
      <c r="T4312" t="s">
        <v>20</v>
      </c>
      <c r="U4312" t="s">
        <v>21</v>
      </c>
      <c r="V4312">
        <f>IF(porsche_data[[#This Row],[Transmission]]="Automatic",1,0)</f>
        <v>0</v>
      </c>
      <c r="W4312">
        <f>IF(porsche_data[[#This Row],[Transmission]]="PDK",1,0)</f>
        <v>0</v>
      </c>
      <c r="X4312" t="s">
        <v>22</v>
      </c>
      <c r="Y4312">
        <f>IF(porsche_data[[#This Row],[Drive]]="Rear drive",0,1)</f>
        <v>0</v>
      </c>
      <c r="Z4312" t="s">
        <v>23</v>
      </c>
      <c r="AA4312" t="s">
        <v>68</v>
      </c>
      <c r="AB4312">
        <f>IF(OR(porsche_data[[#This Row],[Interior Color]]="Black",porsche_data[[#This Row],[Interior Color]]="Beige",porsche_data[[#This Row],[Interior Color]]="Brown",porsche_data[[#This Row],[Interior Color]]="Grey"),0,1)</f>
        <v>0</v>
      </c>
      <c r="AC4312" t="s">
        <v>589</v>
      </c>
      <c r="AD43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13" spans="1:30" hidden="1" x14ac:dyDescent="0.2">
      <c r="A4313" t="s">
        <v>4304</v>
      </c>
      <c r="C4313" t="e">
        <f>ABS((porsche_data[[#This Row],[Price]]-#REF!)/#REF!)</f>
        <v>#REF!</v>
      </c>
      <c r="D4313" t="s">
        <v>1180</v>
      </c>
      <c r="E4313" t="s">
        <v>50</v>
      </c>
      <c r="F4313">
        <f>IF(OR(ISNUMBER(SEARCH(" 4S",porsche_data[[#This Row],[Model]])), ISNUMBER(SEARCH(" S",porsche_data[[#This Row],[Model]]))),1,0)</f>
        <v>0</v>
      </c>
      <c r="G4313">
        <f>IF(ISNUMBER(SEARCH("Turbo",porsche_data[[#This Row],[Model]])),1,0)</f>
        <v>0</v>
      </c>
      <c r="H4313">
        <f>IF(ISNUMBER(SEARCH("GT",porsche_data[[#This Row],[Model]])),1,0)</f>
        <v>0</v>
      </c>
      <c r="I4313">
        <f>IF(ISNUMBER(SEARCH("RS",porsche_data[[#This Row],[Model]])),1,0)</f>
        <v>0</v>
      </c>
      <c r="J4313">
        <f>IF(ISNUMBER(SEARCH("Targa",porsche_data[[#This Row],[Body]])),1,0)</f>
        <v>0</v>
      </c>
      <c r="K4313">
        <f>IF(ISNUMBER(SEARCH("Cabriolet",porsche_data[[#This Row],[Body]])),1,0)</f>
        <v>1</v>
      </c>
      <c r="L4313" t="s">
        <v>16</v>
      </c>
      <c r="N4313" t="s">
        <v>4305</v>
      </c>
      <c r="O4313" t="str">
        <f>IF(ISNUMBER(SEARCH("km",porsche_data[[#This Row],[Mileage0]])),porsche_data[[#This Row],[Mileage0]],"")</f>
        <v/>
      </c>
      <c r="P4313" t="s">
        <v>848</v>
      </c>
      <c r="R4313" t="s">
        <v>19</v>
      </c>
      <c r="T4313" t="s">
        <v>20</v>
      </c>
      <c r="U4313" t="s">
        <v>53</v>
      </c>
      <c r="V4313">
        <f>IF(porsche_data[[#This Row],[Transmission]]="Automatic",1,0)</f>
        <v>1</v>
      </c>
      <c r="W4313">
        <f>IF(porsche_data[[#This Row],[Transmission]]="PDK",1,0)</f>
        <v>0</v>
      </c>
      <c r="X4313" t="s">
        <v>22</v>
      </c>
      <c r="Y4313">
        <f>IF(porsche_data[[#This Row],[Drive]]="Rear drive",0,1)</f>
        <v>0</v>
      </c>
      <c r="Z4313" t="s">
        <v>23</v>
      </c>
      <c r="AA4313" t="s">
        <v>24</v>
      </c>
      <c r="AB4313">
        <f>IF(OR(porsche_data[[#This Row],[Interior Color]]="Black",porsche_data[[#This Row],[Interior Color]]="Beige",porsche_data[[#This Row],[Interior Color]]="Brown",porsche_data[[#This Row],[Interior Color]]="Grey"),0,1)</f>
        <v>0</v>
      </c>
      <c r="AC4313" t="s">
        <v>24</v>
      </c>
      <c r="AD43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14" spans="1:30" hidden="1" x14ac:dyDescent="0.2">
      <c r="A4314" t="s">
        <v>4731</v>
      </c>
      <c r="C4314" t="e">
        <f>ABS((porsche_data[[#This Row],[Price]]-#REF!)/#REF!)</f>
        <v>#REF!</v>
      </c>
      <c r="D4314" t="s">
        <v>294</v>
      </c>
      <c r="E4314" t="s">
        <v>891</v>
      </c>
      <c r="F4314">
        <f>IF(OR(ISNUMBER(SEARCH(" 4S",porsche_data[[#This Row],[Model]])), ISNUMBER(SEARCH(" S",porsche_data[[#This Row],[Model]]))),1,0)</f>
        <v>0</v>
      </c>
      <c r="G4314">
        <f>IF(ISNUMBER(SEARCH("Turbo",porsche_data[[#This Row],[Model]])),1,0)</f>
        <v>1</v>
      </c>
      <c r="H4314">
        <f>IF(ISNUMBER(SEARCH("GT",porsche_data[[#This Row],[Model]])),1,0)</f>
        <v>0</v>
      </c>
      <c r="I4314">
        <f>IF(ISNUMBER(SEARCH("RS",porsche_data[[#This Row],[Model]])),1,0)</f>
        <v>0</v>
      </c>
      <c r="J4314">
        <f>IF(ISNUMBER(SEARCH("Targa",porsche_data[[#This Row],[Body]])),1,0)</f>
        <v>0</v>
      </c>
      <c r="K4314">
        <f>IF(ISNUMBER(SEARCH("Cabriolet",porsche_data[[#This Row],[Body]])),1,0)</f>
        <v>0</v>
      </c>
      <c r="L4314" t="s">
        <v>44</v>
      </c>
      <c r="N4314" t="s">
        <v>4732</v>
      </c>
      <c r="O4314" t="str">
        <f>IF(ISNUMBER(SEARCH("km",porsche_data[[#This Row],[Mileage0]])),porsche_data[[#This Row],[Mileage0]],"")</f>
        <v>47257 km</v>
      </c>
      <c r="P4314" t="s">
        <v>178</v>
      </c>
      <c r="R4314" t="s">
        <v>19</v>
      </c>
      <c r="T4314" t="s">
        <v>20</v>
      </c>
      <c r="U4314" t="s">
        <v>53</v>
      </c>
      <c r="V4314">
        <f>IF(porsche_data[[#This Row],[Transmission]]="Automatic",1,0)</f>
        <v>1</v>
      </c>
      <c r="W4314">
        <f>IF(porsche_data[[#This Row],[Transmission]]="PDK",1,0)</f>
        <v>0</v>
      </c>
      <c r="X4314" t="s">
        <v>46</v>
      </c>
      <c r="Y4314">
        <f>IF(porsche_data[[#This Row],[Drive]]="Rear drive",0,1)</f>
        <v>1</v>
      </c>
      <c r="Z4314" t="s">
        <v>23</v>
      </c>
      <c r="AA4314" t="s">
        <v>116</v>
      </c>
      <c r="AB4314">
        <f>IF(OR(porsche_data[[#This Row],[Interior Color]]="Black",porsche_data[[#This Row],[Interior Color]]="Beige",porsche_data[[#This Row],[Interior Color]]="Brown",porsche_data[[#This Row],[Interior Color]]="Grey"),0,1)</f>
        <v>1</v>
      </c>
      <c r="AC4314" t="s">
        <v>99</v>
      </c>
      <c r="AD43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15" spans="1:30" hidden="1" x14ac:dyDescent="0.2">
      <c r="A4315" t="s">
        <v>25</v>
      </c>
      <c r="C4315" t="e">
        <f>ABS((porsche_data[[#This Row],[Price]]-#REF!)/#REF!)</f>
        <v>#REF!</v>
      </c>
      <c r="D4315" t="s">
        <v>25</v>
      </c>
      <c r="E4315" t="s">
        <v>25</v>
      </c>
      <c r="F4315">
        <f>IF(OR(ISNUMBER(SEARCH(" 4S",porsche_data[[#This Row],[Model]])), ISNUMBER(SEARCH(" S",porsche_data[[#This Row],[Model]]))),1,0)</f>
        <v>0</v>
      </c>
      <c r="G4315">
        <f>IF(ISNUMBER(SEARCH("Turbo",porsche_data[[#This Row],[Model]])),1,0)</f>
        <v>0</v>
      </c>
      <c r="H4315">
        <f>IF(ISNUMBER(SEARCH("GT",porsche_data[[#This Row],[Model]])),1,0)</f>
        <v>0</v>
      </c>
      <c r="I4315">
        <f>IF(ISNUMBER(SEARCH("RS",porsche_data[[#This Row],[Model]])),1,0)</f>
        <v>0</v>
      </c>
      <c r="J4315">
        <f>IF(ISNUMBER(SEARCH("Targa",porsche_data[[#This Row],[Body]])),1,0)</f>
        <v>0</v>
      </c>
      <c r="K4315">
        <f>IF(ISNUMBER(SEARCH("Cabriolet",porsche_data[[#This Row],[Body]])),1,0)</f>
        <v>0</v>
      </c>
      <c r="L4315" t="s">
        <v>25</v>
      </c>
      <c r="N4315" t="s">
        <v>25</v>
      </c>
      <c r="O4315" t="str">
        <f>IF(ISNUMBER(SEARCH("km",porsche_data[[#This Row],[Mileage0]])),porsche_data[[#This Row],[Mileage0]],"")</f>
        <v/>
      </c>
      <c r="P4315" t="s">
        <v>25</v>
      </c>
      <c r="R4315" t="s">
        <v>25</v>
      </c>
      <c r="T4315" t="s">
        <v>25</v>
      </c>
      <c r="U4315" t="s">
        <v>25</v>
      </c>
      <c r="V4315">
        <f>IF(porsche_data[[#This Row],[Transmission]]="Automatic",1,0)</f>
        <v>0</v>
      </c>
      <c r="W4315">
        <f>IF(porsche_data[[#This Row],[Transmission]]="PDK",1,0)</f>
        <v>0</v>
      </c>
      <c r="X4315" t="s">
        <v>25</v>
      </c>
      <c r="Y4315">
        <f>IF(porsche_data[[#This Row],[Drive]]="Rear drive",0,1)</f>
        <v>1</v>
      </c>
      <c r="Z4315" t="s">
        <v>25</v>
      </c>
      <c r="AA4315" t="s">
        <v>25</v>
      </c>
      <c r="AB4315">
        <f>IF(OR(porsche_data[[#This Row],[Interior Color]]="Black",porsche_data[[#This Row],[Interior Color]]="Beige",porsche_data[[#This Row],[Interior Color]]="Brown",porsche_data[[#This Row],[Interior Color]]="Grey"),0,1)</f>
        <v>1</v>
      </c>
      <c r="AC4315" t="s">
        <v>25</v>
      </c>
      <c r="AD43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16" spans="1:30" x14ac:dyDescent="0.2">
      <c r="A4316" t="s">
        <v>1248</v>
      </c>
      <c r="B4316">
        <v>42950</v>
      </c>
      <c r="C4316">
        <f>ABS((porsche_data[[#This Row],[Price]]-AVERAGE(B4248:B8703))/_xlfn.STDEV.P(B4248:B8703))</f>
        <v>0.57290349241448635</v>
      </c>
      <c r="D4316" t="s">
        <v>143</v>
      </c>
      <c r="E4316" t="s">
        <v>782</v>
      </c>
      <c r="F4316">
        <f>IF(OR(ISNUMBER(SEARCH(" 4S",porsche_data[[#This Row],[Model]])), ISNUMBER(SEARCH(" S",porsche_data[[#This Row],[Model]]))),1,0)</f>
        <v>0</v>
      </c>
      <c r="G4316">
        <f>IF(ISNUMBER(SEARCH("Turbo",porsche_data[[#This Row],[Model]])),1,0)</f>
        <v>0</v>
      </c>
      <c r="H4316">
        <f>IF(ISNUMBER(SEARCH("GT",porsche_data[[#This Row],[Model]])),1,0)</f>
        <v>0</v>
      </c>
      <c r="I4316">
        <f>IF(ISNUMBER(SEARCH("RS",porsche_data[[#This Row],[Model]])),1,0)</f>
        <v>0</v>
      </c>
      <c r="J4316">
        <f>IF(ISNUMBER(SEARCH("Targa",porsche_data[[#This Row],[Body]])),1,0)</f>
        <v>0</v>
      </c>
      <c r="K4316">
        <f>IF(ISNUMBER(SEARCH("Cabriolet",porsche_data[[#This Row],[Body]])),1,0)</f>
        <v>0</v>
      </c>
      <c r="L4316" t="s">
        <v>44</v>
      </c>
      <c r="M4316">
        <v>997</v>
      </c>
      <c r="N4316" t="s">
        <v>3312</v>
      </c>
      <c r="O4316" s="3">
        <f>1*(LEFT(porsche_data[[#This Row],[Mileage0]],FIND(" ",porsche_data[[#This Row],[Mileage0]])-1))</f>
        <v>175825</v>
      </c>
      <c r="P4316" t="s">
        <v>327</v>
      </c>
      <c r="Q4316">
        <v>325</v>
      </c>
      <c r="R4316" t="s">
        <v>19</v>
      </c>
      <c r="S4316">
        <f>1*(LEFT(porsche_data[[#This Row],[Cylinder Capacity]],FIND(" ",porsche_data[[#This Row],[Cylinder Capacity]])-1))</f>
        <v>3.6</v>
      </c>
      <c r="T4316" t="s">
        <v>20</v>
      </c>
      <c r="U4316" t="s">
        <v>53</v>
      </c>
      <c r="V4316">
        <f>IF(porsche_data[[#This Row],[Transmission]]="Automatic",1,0)</f>
        <v>1</v>
      </c>
      <c r="W4316">
        <f>IF(porsche_data[[#This Row],[Transmission]]="PDK",1,0)</f>
        <v>0</v>
      </c>
      <c r="X4316" t="s">
        <v>22</v>
      </c>
      <c r="Y4316">
        <f>IF(porsche_data[[#This Row],[Drive]]="Rear drive",0,1)</f>
        <v>0</v>
      </c>
      <c r="Z4316" t="s">
        <v>23</v>
      </c>
      <c r="AA4316" t="s">
        <v>24</v>
      </c>
      <c r="AB4316">
        <f>IF(OR(porsche_data[[#This Row],[Interior Color]]="Black",porsche_data[[#This Row],[Interior Color]]="Beige",porsche_data[[#This Row],[Interior Color]]="Brown",porsche_data[[#This Row],[Interior Color]]="Grey"),0,1)</f>
        <v>0</v>
      </c>
      <c r="AC4316" t="s">
        <v>24</v>
      </c>
      <c r="AD43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17" spans="1:30" x14ac:dyDescent="0.2">
      <c r="A4317" t="s">
        <v>1555</v>
      </c>
      <c r="B4317">
        <v>42000</v>
      </c>
      <c r="C4317">
        <f>ABS((porsche_data[[#This Row],[Price]]-AVERAGE(B4249:B8704))/_xlfn.STDEV.P(B4249:B8704))</f>
        <v>0.44030980765254485</v>
      </c>
      <c r="D4317" t="s">
        <v>446</v>
      </c>
      <c r="E4317" t="s">
        <v>287</v>
      </c>
      <c r="F4317">
        <f>IF(OR(ISNUMBER(SEARCH(" 4S",porsche_data[[#This Row],[Model]])), ISNUMBER(SEARCH(" S",porsche_data[[#This Row],[Model]]))),1,0)</f>
        <v>0</v>
      </c>
      <c r="G4317">
        <f>IF(ISNUMBER(SEARCH("Turbo",porsche_data[[#This Row],[Model]])),1,0)</f>
        <v>0</v>
      </c>
      <c r="H4317">
        <f>IF(ISNUMBER(SEARCH("GT",porsche_data[[#This Row],[Model]])),1,0)</f>
        <v>0</v>
      </c>
      <c r="I4317">
        <f>IF(ISNUMBER(SEARCH("RS",porsche_data[[#This Row],[Model]])),1,0)</f>
        <v>0</v>
      </c>
      <c r="J4317">
        <f>IF(ISNUMBER(SEARCH("Targa",porsche_data[[#This Row],[Body]])),1,0)</f>
        <v>0</v>
      </c>
      <c r="K4317">
        <f>IF(ISNUMBER(SEARCH("Cabriolet",porsche_data[[#This Row],[Body]])),1,0)</f>
        <v>1</v>
      </c>
      <c r="L4317" t="s">
        <v>16</v>
      </c>
      <c r="M4317">
        <v>996</v>
      </c>
      <c r="N4317" t="s">
        <v>1556</v>
      </c>
      <c r="O4317" s="3">
        <f>1*(LEFT(porsche_data[[#This Row],[Mileage0]],FIND(" ",porsche_data[[#This Row],[Mileage0]])-1))</f>
        <v>88000</v>
      </c>
      <c r="P4317" t="s">
        <v>289</v>
      </c>
      <c r="Q4317">
        <v>320</v>
      </c>
      <c r="R4317" t="s">
        <v>19</v>
      </c>
      <c r="S4317">
        <f>1*(LEFT(porsche_data[[#This Row],[Cylinder Capacity]],FIND(" ",porsche_data[[#This Row],[Cylinder Capacity]])-1))</f>
        <v>3.6</v>
      </c>
      <c r="T4317" t="s">
        <v>20</v>
      </c>
      <c r="U4317" t="s">
        <v>21</v>
      </c>
      <c r="V4317">
        <f>IF(porsche_data[[#This Row],[Transmission]]="Automatic",1,0)</f>
        <v>0</v>
      </c>
      <c r="W4317">
        <f>IF(porsche_data[[#This Row],[Transmission]]="PDK",1,0)</f>
        <v>0</v>
      </c>
      <c r="X4317" t="s">
        <v>22</v>
      </c>
      <c r="Y4317">
        <f>IF(porsche_data[[#This Row],[Drive]]="Rear drive",0,1)</f>
        <v>0</v>
      </c>
      <c r="Z4317" t="s">
        <v>23</v>
      </c>
      <c r="AA4317" t="s">
        <v>24</v>
      </c>
      <c r="AB4317">
        <f>IF(OR(porsche_data[[#This Row],[Interior Color]]="Black",porsche_data[[#This Row],[Interior Color]]="Beige",porsche_data[[#This Row],[Interior Color]]="Brown",porsche_data[[#This Row],[Interior Color]]="Grey"),0,1)</f>
        <v>0</v>
      </c>
      <c r="AC4317" t="s">
        <v>24</v>
      </c>
      <c r="AD43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18" spans="1:30" hidden="1" x14ac:dyDescent="0.2">
      <c r="A4318" t="s">
        <v>5193</v>
      </c>
      <c r="C4318" t="e">
        <f>ABS((porsche_data[[#This Row],[Price]]-#REF!)/#REF!)</f>
        <v>#REF!</v>
      </c>
      <c r="D4318" t="s">
        <v>56</v>
      </c>
      <c r="E4318" t="s">
        <v>586</v>
      </c>
      <c r="F4318">
        <f>IF(OR(ISNUMBER(SEARCH(" 4S",porsche_data[[#This Row],[Model]])), ISNUMBER(SEARCH(" S",porsche_data[[#This Row],[Model]]))),1,0)</f>
        <v>1</v>
      </c>
      <c r="G4318">
        <f>IF(ISNUMBER(SEARCH("Turbo",porsche_data[[#This Row],[Model]])),1,0)</f>
        <v>0</v>
      </c>
      <c r="H4318">
        <f>IF(ISNUMBER(SEARCH("GT",porsche_data[[#This Row],[Model]])),1,0)</f>
        <v>0</v>
      </c>
      <c r="I4318">
        <f>IF(ISNUMBER(SEARCH("RS",porsche_data[[#This Row],[Model]])),1,0)</f>
        <v>0</v>
      </c>
      <c r="J4318">
        <f>IF(ISNUMBER(SEARCH("Targa",porsche_data[[#This Row],[Body]])),1,0)</f>
        <v>0</v>
      </c>
      <c r="K4318">
        <f>IF(ISNUMBER(SEARCH("Cabriolet",porsche_data[[#This Row],[Body]])),1,0)</f>
        <v>0</v>
      </c>
      <c r="L4318" t="s">
        <v>44</v>
      </c>
      <c r="N4318" t="s">
        <v>5194</v>
      </c>
      <c r="O4318" t="str">
        <f>IF(ISNUMBER(SEARCH("km",porsche_data[[#This Row],[Mileage0]])),porsche_data[[#This Row],[Mileage0]],"")</f>
        <v/>
      </c>
      <c r="P4318" t="s">
        <v>588</v>
      </c>
      <c r="R4318" t="s">
        <v>584</v>
      </c>
      <c r="T4318" t="s">
        <v>20</v>
      </c>
      <c r="U4318" t="s">
        <v>53</v>
      </c>
      <c r="V4318">
        <f>IF(porsche_data[[#This Row],[Transmission]]="Automatic",1,0)</f>
        <v>1</v>
      </c>
      <c r="W4318">
        <f>IF(porsche_data[[#This Row],[Transmission]]="PDK",1,0)</f>
        <v>0</v>
      </c>
      <c r="X4318" t="s">
        <v>22</v>
      </c>
      <c r="Y4318">
        <f>IF(porsche_data[[#This Row],[Drive]]="Rear drive",0,1)</f>
        <v>0</v>
      </c>
      <c r="Z4318" t="s">
        <v>23</v>
      </c>
      <c r="AA4318" t="s">
        <v>116</v>
      </c>
      <c r="AB4318">
        <f>IF(OR(porsche_data[[#This Row],[Interior Color]]="Black",porsche_data[[#This Row],[Interior Color]]="Beige",porsche_data[[#This Row],[Interior Color]]="Brown",porsche_data[[#This Row],[Interior Color]]="Grey"),0,1)</f>
        <v>1</v>
      </c>
      <c r="AC4318" t="s">
        <v>24</v>
      </c>
      <c r="AD43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19" spans="1:30" hidden="1" x14ac:dyDescent="0.2">
      <c r="A4319" t="s">
        <v>5051</v>
      </c>
      <c r="C4319" t="e">
        <f>ABS((porsche_data[[#This Row],[Price]]-#REF!)/#REF!)</f>
        <v>#REF!</v>
      </c>
      <c r="D4319" t="s">
        <v>279</v>
      </c>
      <c r="E4319" t="s">
        <v>581</v>
      </c>
      <c r="F4319">
        <f>IF(OR(ISNUMBER(SEARCH(" 4S",porsche_data[[#This Row],[Model]])), ISNUMBER(SEARCH(" S",porsche_data[[#This Row],[Model]]))),1,0)</f>
        <v>1</v>
      </c>
      <c r="G4319">
        <f>IF(ISNUMBER(SEARCH("Turbo",porsche_data[[#This Row],[Model]])),1,0)</f>
        <v>0</v>
      </c>
      <c r="H4319">
        <f>IF(ISNUMBER(SEARCH("GT",porsche_data[[#This Row],[Model]])),1,0)</f>
        <v>0</v>
      </c>
      <c r="I4319">
        <f>IF(ISNUMBER(SEARCH("RS",porsche_data[[#This Row],[Model]])),1,0)</f>
        <v>0</v>
      </c>
      <c r="J4319">
        <f>IF(ISNUMBER(SEARCH("Targa",porsche_data[[#This Row],[Body]])),1,0)</f>
        <v>0</v>
      </c>
      <c r="K4319">
        <f>IF(ISNUMBER(SEARCH("Cabriolet",porsche_data[[#This Row],[Body]])),1,0)</f>
        <v>0</v>
      </c>
      <c r="L4319" t="s">
        <v>44</v>
      </c>
      <c r="N4319" t="s">
        <v>5195</v>
      </c>
      <c r="O4319" t="str">
        <f>IF(ISNUMBER(SEARCH("km",porsche_data[[#This Row],[Mileage0]])),porsche_data[[#This Row],[Mileage0]],"")</f>
        <v>219594 km</v>
      </c>
      <c r="P4319" t="s">
        <v>289</v>
      </c>
      <c r="R4319" t="s">
        <v>584</v>
      </c>
      <c r="T4319" t="s">
        <v>20</v>
      </c>
      <c r="U4319" t="s">
        <v>53</v>
      </c>
      <c r="V4319">
        <f>IF(porsche_data[[#This Row],[Transmission]]="Automatic",1,0)</f>
        <v>1</v>
      </c>
      <c r="W4319">
        <f>IF(porsche_data[[#This Row],[Transmission]]="PDK",1,0)</f>
        <v>0</v>
      </c>
      <c r="X4319" t="s">
        <v>22</v>
      </c>
      <c r="Y4319">
        <f>IF(porsche_data[[#This Row],[Drive]]="Rear drive",0,1)</f>
        <v>0</v>
      </c>
      <c r="Z4319" t="s">
        <v>23</v>
      </c>
      <c r="AA4319" t="s">
        <v>24</v>
      </c>
      <c r="AB4319">
        <f>IF(OR(porsche_data[[#This Row],[Interior Color]]="Black",porsche_data[[#This Row],[Interior Color]]="Beige",porsche_data[[#This Row],[Interior Color]]="Brown",porsche_data[[#This Row],[Interior Color]]="Grey"),0,1)</f>
        <v>0</v>
      </c>
      <c r="AC4319" t="s">
        <v>24</v>
      </c>
      <c r="AD43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20" spans="1:30" x14ac:dyDescent="0.2">
      <c r="A4320" t="s">
        <v>2016</v>
      </c>
      <c r="B4320">
        <v>41996</v>
      </c>
      <c r="C4320">
        <f>ABS((porsche_data[[#This Row],[Price]]-AVERAGE(B4252:B8707))/_xlfn.STDEV.P(B4252:B8707))</f>
        <v>0.48525131395716636</v>
      </c>
      <c r="D4320" t="s">
        <v>446</v>
      </c>
      <c r="E4320" t="s">
        <v>287</v>
      </c>
      <c r="F4320">
        <f>IF(OR(ISNUMBER(SEARCH(" 4S",porsche_data[[#This Row],[Model]])), ISNUMBER(SEARCH(" S",porsche_data[[#This Row],[Model]]))),1,0)</f>
        <v>0</v>
      </c>
      <c r="G4320">
        <f>IF(ISNUMBER(SEARCH("Turbo",porsche_data[[#This Row],[Model]])),1,0)</f>
        <v>0</v>
      </c>
      <c r="H4320">
        <f>IF(ISNUMBER(SEARCH("GT",porsche_data[[#This Row],[Model]])),1,0)</f>
        <v>0</v>
      </c>
      <c r="I4320">
        <f>IF(ISNUMBER(SEARCH("RS",porsche_data[[#This Row],[Model]])),1,0)</f>
        <v>0</v>
      </c>
      <c r="J4320">
        <f>IF(ISNUMBER(SEARCH("Targa",porsche_data[[#This Row],[Body]])),1,0)</f>
        <v>1</v>
      </c>
      <c r="K4320">
        <f>IF(ISNUMBER(SEARCH("Cabriolet",porsche_data[[#This Row],[Body]])),1,0)</f>
        <v>0</v>
      </c>
      <c r="L4320" t="s">
        <v>36</v>
      </c>
      <c r="M4320">
        <v>996</v>
      </c>
      <c r="N4320" t="s">
        <v>2017</v>
      </c>
      <c r="O4320" s="3">
        <f>1*(LEFT(porsche_data[[#This Row],[Mileage0]],FIND(" ",porsche_data[[#This Row],[Mileage0]])-1))</f>
        <v>129100</v>
      </c>
      <c r="P4320" t="s">
        <v>289</v>
      </c>
      <c r="Q4320">
        <v>320</v>
      </c>
      <c r="R4320" t="s">
        <v>19</v>
      </c>
      <c r="S4320">
        <f>1*(LEFT(porsche_data[[#This Row],[Cylinder Capacity]],FIND(" ",porsche_data[[#This Row],[Cylinder Capacity]])-1))</f>
        <v>3.6</v>
      </c>
      <c r="T4320" t="s">
        <v>20</v>
      </c>
      <c r="U4320" t="s">
        <v>21</v>
      </c>
      <c r="V4320">
        <f>IF(porsche_data[[#This Row],[Transmission]]="Automatic",1,0)</f>
        <v>0</v>
      </c>
      <c r="W4320">
        <f>IF(porsche_data[[#This Row],[Transmission]]="PDK",1,0)</f>
        <v>0</v>
      </c>
      <c r="X4320" t="s">
        <v>22</v>
      </c>
      <c r="Y4320">
        <f>IF(porsche_data[[#This Row],[Drive]]="Rear drive",0,1)</f>
        <v>0</v>
      </c>
      <c r="Z4320" t="s">
        <v>23</v>
      </c>
      <c r="AA4320" t="s">
        <v>24</v>
      </c>
      <c r="AB4320">
        <f>IF(OR(porsche_data[[#This Row],[Interior Color]]="Black",porsche_data[[#This Row],[Interior Color]]="Beige",porsche_data[[#This Row],[Interior Color]]="Brown",porsche_data[[#This Row],[Interior Color]]="Grey"),0,1)</f>
        <v>0</v>
      </c>
      <c r="AC4320" t="s">
        <v>99</v>
      </c>
      <c r="AD43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21" spans="1:30" x14ac:dyDescent="0.2">
      <c r="A4321" t="s">
        <v>2016</v>
      </c>
      <c r="B4321">
        <v>41996</v>
      </c>
      <c r="C4321">
        <f>ABS((porsche_data[[#This Row],[Price]]-AVERAGE(B4253:B8708))/_xlfn.STDEV.P(B4253:B8708))</f>
        <v>0.50813863860782071</v>
      </c>
      <c r="D4321" t="s">
        <v>446</v>
      </c>
      <c r="E4321" t="s">
        <v>287</v>
      </c>
      <c r="F4321">
        <f>IF(OR(ISNUMBER(SEARCH(" 4S",porsche_data[[#This Row],[Model]])), ISNUMBER(SEARCH(" S",porsche_data[[#This Row],[Model]]))),1,0)</f>
        <v>0</v>
      </c>
      <c r="G4321">
        <f>IF(ISNUMBER(SEARCH("Turbo",porsche_data[[#This Row],[Model]])),1,0)</f>
        <v>0</v>
      </c>
      <c r="H4321">
        <f>IF(ISNUMBER(SEARCH("GT",porsche_data[[#This Row],[Model]])),1,0)</f>
        <v>0</v>
      </c>
      <c r="I4321">
        <f>IF(ISNUMBER(SEARCH("RS",porsche_data[[#This Row],[Model]])),1,0)</f>
        <v>0</v>
      </c>
      <c r="J4321">
        <f>IF(ISNUMBER(SEARCH("Targa",porsche_data[[#This Row],[Body]])),1,0)</f>
        <v>0</v>
      </c>
      <c r="K4321">
        <f>IF(ISNUMBER(SEARCH("Cabriolet",porsche_data[[#This Row],[Body]])),1,0)</f>
        <v>0</v>
      </c>
      <c r="L4321" t="s">
        <v>44</v>
      </c>
      <c r="M4321">
        <v>996</v>
      </c>
      <c r="N4321" t="s">
        <v>4900</v>
      </c>
      <c r="O4321" s="3">
        <f>1*(LEFT(porsche_data[[#This Row],[Mileage0]],FIND(" ",porsche_data[[#This Row],[Mileage0]])-1))</f>
        <v>99634</v>
      </c>
      <c r="P4321" t="s">
        <v>289</v>
      </c>
      <c r="Q4321">
        <v>320</v>
      </c>
      <c r="R4321" t="s">
        <v>19</v>
      </c>
      <c r="S4321">
        <f>1*(LEFT(porsche_data[[#This Row],[Cylinder Capacity]],FIND(" ",porsche_data[[#This Row],[Cylinder Capacity]])-1))</f>
        <v>3.6</v>
      </c>
      <c r="T4321" t="s">
        <v>20</v>
      </c>
      <c r="U4321" t="s">
        <v>21</v>
      </c>
      <c r="V4321">
        <f>IF(porsche_data[[#This Row],[Transmission]]="Automatic",1,0)</f>
        <v>0</v>
      </c>
      <c r="W4321">
        <f>IF(porsche_data[[#This Row],[Transmission]]="PDK",1,0)</f>
        <v>0</v>
      </c>
      <c r="X4321" t="s">
        <v>22</v>
      </c>
      <c r="Y4321">
        <f>IF(porsche_data[[#This Row],[Drive]]="Rear drive",0,1)</f>
        <v>0</v>
      </c>
      <c r="Z4321" t="s">
        <v>23</v>
      </c>
      <c r="AA4321" t="s">
        <v>24</v>
      </c>
      <c r="AB4321">
        <f>IF(OR(porsche_data[[#This Row],[Interior Color]]="Black",porsche_data[[#This Row],[Interior Color]]="Beige",porsche_data[[#This Row],[Interior Color]]="Brown",porsche_data[[#This Row],[Interior Color]]="Grey"),0,1)</f>
        <v>0</v>
      </c>
      <c r="AC4321" t="s">
        <v>99</v>
      </c>
      <c r="AD43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22" spans="1:30" hidden="1" x14ac:dyDescent="0.2">
      <c r="A4322" t="s">
        <v>1064</v>
      </c>
      <c r="C4322" t="e">
        <f>ABS((porsche_data[[#This Row],[Price]]-#REF!)/#REF!)</f>
        <v>#REF!</v>
      </c>
      <c r="D4322" t="s">
        <v>512</v>
      </c>
      <c r="E4322" t="s">
        <v>655</v>
      </c>
      <c r="F4322">
        <f>IF(OR(ISNUMBER(SEARCH(" 4S",porsche_data[[#This Row],[Model]])), ISNUMBER(SEARCH(" S",porsche_data[[#This Row],[Model]]))),1,0)</f>
        <v>1</v>
      </c>
      <c r="G4322">
        <f>IF(ISNUMBER(SEARCH("Turbo",porsche_data[[#This Row],[Model]])),1,0)</f>
        <v>0</v>
      </c>
      <c r="H4322">
        <f>IF(ISNUMBER(SEARCH("GT",porsche_data[[#This Row],[Model]])),1,0)</f>
        <v>0</v>
      </c>
      <c r="I4322">
        <f>IF(ISNUMBER(SEARCH("RS",porsche_data[[#This Row],[Model]])),1,0)</f>
        <v>0</v>
      </c>
      <c r="J4322">
        <f>IF(ISNUMBER(SEARCH("Targa",porsche_data[[#This Row],[Body]])),1,0)</f>
        <v>0</v>
      </c>
      <c r="K4322">
        <f>IF(ISNUMBER(SEARCH("Cabriolet",porsche_data[[#This Row],[Body]])),1,0)</f>
        <v>0</v>
      </c>
      <c r="L4322" t="s">
        <v>44</v>
      </c>
      <c r="N4322" t="s">
        <v>25</v>
      </c>
      <c r="O4322" t="str">
        <f>IF(ISNUMBER(SEARCH("km",porsche_data[[#This Row],[Mileage0]])),porsche_data[[#This Row],[Mileage0]],"")</f>
        <v/>
      </c>
      <c r="P4322" t="s">
        <v>494</v>
      </c>
      <c r="R4322" t="s">
        <v>429</v>
      </c>
      <c r="T4322" t="s">
        <v>20</v>
      </c>
      <c r="U4322" t="s">
        <v>21</v>
      </c>
      <c r="V4322">
        <f>IF(porsche_data[[#This Row],[Transmission]]="Automatic",1,0)</f>
        <v>0</v>
      </c>
      <c r="W4322">
        <f>IF(porsche_data[[#This Row],[Transmission]]="PDK",1,0)</f>
        <v>0</v>
      </c>
      <c r="X4322" t="s">
        <v>22</v>
      </c>
      <c r="Y4322">
        <f>IF(porsche_data[[#This Row],[Drive]]="Rear drive",0,1)</f>
        <v>0</v>
      </c>
      <c r="Z4322" t="s">
        <v>23</v>
      </c>
      <c r="AA4322" t="s">
        <v>116</v>
      </c>
      <c r="AB4322">
        <f>IF(OR(porsche_data[[#This Row],[Interior Color]]="Black",porsche_data[[#This Row],[Interior Color]]="Beige",porsche_data[[#This Row],[Interior Color]]="Brown",porsche_data[[#This Row],[Interior Color]]="Grey"),0,1)</f>
        <v>1</v>
      </c>
      <c r="AC4322" t="s">
        <v>32</v>
      </c>
      <c r="AD43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23" spans="1:30" hidden="1" x14ac:dyDescent="0.2">
      <c r="A4323" t="s">
        <v>25</v>
      </c>
      <c r="C4323" t="e">
        <f>ABS((porsche_data[[#This Row],[Price]]-#REF!)/#REF!)</f>
        <v>#REF!</v>
      </c>
      <c r="D4323" t="s">
        <v>14</v>
      </c>
      <c r="E4323" t="s">
        <v>5199</v>
      </c>
      <c r="F4323">
        <f>IF(OR(ISNUMBER(SEARCH(" 4S",porsche_data[[#This Row],[Model]])), ISNUMBER(SEARCH(" S",porsche_data[[#This Row],[Model]]))),1,0)</f>
        <v>0</v>
      </c>
      <c r="G4323">
        <f>IF(ISNUMBER(SEARCH("Turbo",porsche_data[[#This Row],[Model]])),1,0)</f>
        <v>0</v>
      </c>
      <c r="H4323">
        <f>IF(ISNUMBER(SEARCH("GT",porsche_data[[#This Row],[Model]])),1,0)</f>
        <v>0</v>
      </c>
      <c r="I4323">
        <f>IF(ISNUMBER(SEARCH("RS",porsche_data[[#This Row],[Model]])),1,0)</f>
        <v>1</v>
      </c>
      <c r="J4323">
        <f>IF(ISNUMBER(SEARCH("Targa",porsche_data[[#This Row],[Body]])),1,0)</f>
        <v>0</v>
      </c>
      <c r="K4323">
        <f>IF(ISNUMBER(SEARCH("Cabriolet",porsche_data[[#This Row],[Body]])),1,0)</f>
        <v>0</v>
      </c>
      <c r="L4323" t="s">
        <v>316</v>
      </c>
      <c r="N4323" t="s">
        <v>5200</v>
      </c>
      <c r="O4323" t="str">
        <f>IF(ISNUMBER(SEARCH("km",porsche_data[[#This Row],[Mileage0]])),porsche_data[[#This Row],[Mileage0]],"")</f>
        <v>1147 km</v>
      </c>
      <c r="P4323" t="s">
        <v>197</v>
      </c>
      <c r="R4323" t="s">
        <v>88</v>
      </c>
      <c r="T4323" t="s">
        <v>20</v>
      </c>
      <c r="U4323" t="s">
        <v>21</v>
      </c>
      <c r="V4323">
        <f>IF(porsche_data[[#This Row],[Transmission]]="Automatic",1,0)</f>
        <v>0</v>
      </c>
      <c r="W4323">
        <f>IF(porsche_data[[#This Row],[Transmission]]="PDK",1,0)</f>
        <v>0</v>
      </c>
      <c r="X4323" t="s">
        <v>22</v>
      </c>
      <c r="Y4323">
        <f>IF(porsche_data[[#This Row],[Drive]]="Rear drive",0,1)</f>
        <v>0</v>
      </c>
      <c r="Z4323" t="s">
        <v>23</v>
      </c>
      <c r="AA4323" t="s">
        <v>24</v>
      </c>
      <c r="AB4323">
        <f>IF(OR(porsche_data[[#This Row],[Interior Color]]="Black",porsche_data[[#This Row],[Interior Color]]="Beige",porsche_data[[#This Row],[Interior Color]]="Brown",porsche_data[[#This Row],[Interior Color]]="Grey"),0,1)</f>
        <v>0</v>
      </c>
      <c r="AC4323" t="s">
        <v>61</v>
      </c>
      <c r="AD43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24" spans="1:30" x14ac:dyDescent="0.2">
      <c r="A4324" t="s">
        <v>2016</v>
      </c>
      <c r="B4324">
        <v>41996</v>
      </c>
      <c r="C4324">
        <f>ABS((porsche_data[[#This Row],[Price]]-AVERAGE(B4256:B8711))/_xlfn.STDEV.P(B4256:B8711))</f>
        <v>0.50813863860782071</v>
      </c>
      <c r="D4324" t="s">
        <v>772</v>
      </c>
      <c r="E4324" t="s">
        <v>287</v>
      </c>
      <c r="F4324">
        <f>IF(OR(ISNUMBER(SEARCH(" 4S",porsche_data[[#This Row],[Model]])), ISNUMBER(SEARCH(" S",porsche_data[[#This Row],[Model]]))),1,0)</f>
        <v>0</v>
      </c>
      <c r="G4324">
        <f>IF(ISNUMBER(SEARCH("Turbo",porsche_data[[#This Row],[Model]])),1,0)</f>
        <v>0</v>
      </c>
      <c r="H4324">
        <f>IF(ISNUMBER(SEARCH("GT",porsche_data[[#This Row],[Model]])),1,0)</f>
        <v>0</v>
      </c>
      <c r="I4324">
        <f>IF(ISNUMBER(SEARCH("RS",porsche_data[[#This Row],[Model]])),1,0)</f>
        <v>0</v>
      </c>
      <c r="J4324">
        <f>IF(ISNUMBER(SEARCH("Targa",porsche_data[[#This Row],[Body]])),1,0)</f>
        <v>0</v>
      </c>
      <c r="K4324">
        <f>IF(ISNUMBER(SEARCH("Cabriolet",porsche_data[[#This Row],[Body]])),1,0)</f>
        <v>1</v>
      </c>
      <c r="L4324" t="s">
        <v>16</v>
      </c>
      <c r="M4324">
        <v>996</v>
      </c>
      <c r="N4324" t="s">
        <v>5145</v>
      </c>
      <c r="O4324" s="3">
        <f>1*(LEFT(porsche_data[[#This Row],[Mileage0]],FIND(" ",porsche_data[[#This Row],[Mileage0]])-1))</f>
        <v>80250</v>
      </c>
      <c r="P4324" t="s">
        <v>289</v>
      </c>
      <c r="Q4324">
        <v>320</v>
      </c>
      <c r="R4324" t="s">
        <v>19</v>
      </c>
      <c r="S4324">
        <f>1*(LEFT(porsche_data[[#This Row],[Cylinder Capacity]],FIND(" ",porsche_data[[#This Row],[Cylinder Capacity]])-1))</f>
        <v>3.6</v>
      </c>
      <c r="T4324" t="s">
        <v>20</v>
      </c>
      <c r="U4324" t="s">
        <v>21</v>
      </c>
      <c r="V4324">
        <f>IF(porsche_data[[#This Row],[Transmission]]="Automatic",1,0)</f>
        <v>0</v>
      </c>
      <c r="W4324">
        <f>IF(porsche_data[[#This Row],[Transmission]]="PDK",1,0)</f>
        <v>0</v>
      </c>
      <c r="X4324" t="s">
        <v>22</v>
      </c>
      <c r="Y4324">
        <f>IF(porsche_data[[#This Row],[Drive]]="Rear drive",0,1)</f>
        <v>0</v>
      </c>
      <c r="Z4324" t="s">
        <v>23</v>
      </c>
      <c r="AA4324" t="s">
        <v>24</v>
      </c>
      <c r="AB4324">
        <f>IF(OR(porsche_data[[#This Row],[Interior Color]]="Black",porsche_data[[#This Row],[Interior Color]]="Beige",porsche_data[[#This Row],[Interior Color]]="Brown",porsche_data[[#This Row],[Interior Color]]="Grey"),0,1)</f>
        <v>0</v>
      </c>
      <c r="AC4324" t="s">
        <v>99</v>
      </c>
      <c r="AD43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25" spans="1:30" hidden="1" x14ac:dyDescent="0.2">
      <c r="A4325" t="s">
        <v>1928</v>
      </c>
      <c r="B4325">
        <v>41950</v>
      </c>
      <c r="C4325" t="e">
        <f>ABS((porsche_data[[#This Row],[Price]]-#REF!)/#REF!)</f>
        <v>#REF!</v>
      </c>
      <c r="D4325" t="s">
        <v>1519</v>
      </c>
      <c r="E4325" t="s">
        <v>642</v>
      </c>
      <c r="F4325">
        <f>IF(OR(ISNUMBER(SEARCH(" 4S",porsche_data[[#This Row],[Model]])), ISNUMBER(SEARCH(" S",porsche_data[[#This Row],[Model]]))),1,0)</f>
        <v>1</v>
      </c>
      <c r="G4325">
        <f>IF(ISNUMBER(SEARCH("Turbo",porsche_data[[#This Row],[Model]])),1,0)</f>
        <v>0</v>
      </c>
      <c r="H4325">
        <f>IF(ISNUMBER(SEARCH("GT",porsche_data[[#This Row],[Model]])),1,0)</f>
        <v>0</v>
      </c>
      <c r="I4325">
        <f>IF(ISNUMBER(SEARCH("RS",porsche_data[[#This Row],[Model]])),1,0)</f>
        <v>0</v>
      </c>
      <c r="J4325">
        <f>IF(ISNUMBER(SEARCH("Targa",porsche_data[[#This Row],[Body]])),1,0)</f>
        <v>0</v>
      </c>
      <c r="K4325">
        <f>IF(ISNUMBER(SEARCH("Cabriolet",porsche_data[[#This Row],[Body]])),1,0)</f>
        <v>0</v>
      </c>
      <c r="L4325" t="s">
        <v>44</v>
      </c>
      <c r="N4325" t="s">
        <v>1929</v>
      </c>
      <c r="O4325" t="str">
        <f>IF(ISNUMBER(SEARCH("km",porsche_data[[#This Row],[Mileage0]])),porsche_data[[#This Row],[Mileage0]],"")</f>
        <v>284000 km</v>
      </c>
      <c r="P4325" t="s">
        <v>435</v>
      </c>
      <c r="R4325" t="s">
        <v>67</v>
      </c>
      <c r="T4325" t="s">
        <v>20</v>
      </c>
      <c r="U4325" t="s">
        <v>21</v>
      </c>
      <c r="V4325">
        <f>IF(porsche_data[[#This Row],[Transmission]]="Automatic",1,0)</f>
        <v>0</v>
      </c>
      <c r="W4325">
        <f>IF(porsche_data[[#This Row],[Transmission]]="PDK",1,0)</f>
        <v>0</v>
      </c>
      <c r="X4325" t="s">
        <v>22</v>
      </c>
      <c r="Y4325">
        <f>IF(porsche_data[[#This Row],[Drive]]="Rear drive",0,1)</f>
        <v>0</v>
      </c>
      <c r="Z4325" t="s">
        <v>23</v>
      </c>
      <c r="AA4325" t="s">
        <v>24</v>
      </c>
      <c r="AB4325">
        <f>IF(OR(porsche_data[[#This Row],[Interior Color]]="Black",porsche_data[[#This Row],[Interior Color]]="Beige",porsche_data[[#This Row],[Interior Color]]="Brown",porsche_data[[#This Row],[Interior Color]]="Grey"),0,1)</f>
        <v>0</v>
      </c>
      <c r="AC4325" t="s">
        <v>99</v>
      </c>
      <c r="AD43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26" spans="1:30" hidden="1" x14ac:dyDescent="0.2">
      <c r="A4326" t="s">
        <v>5202</v>
      </c>
      <c r="C4326" t="e">
        <f>ABS((porsche_data[[#This Row],[Price]]-#REF!)/#REF!)</f>
        <v>#REF!</v>
      </c>
      <c r="D4326" t="s">
        <v>482</v>
      </c>
      <c r="E4326" t="s">
        <v>832</v>
      </c>
      <c r="F4326">
        <f>IF(OR(ISNUMBER(SEARCH(" 4S",porsche_data[[#This Row],[Model]])), ISNUMBER(SEARCH(" S",porsche_data[[#This Row],[Model]]))),1,0)</f>
        <v>0</v>
      </c>
      <c r="G4326">
        <f>IF(ISNUMBER(SEARCH("Turbo",porsche_data[[#This Row],[Model]])),1,0)</f>
        <v>0</v>
      </c>
      <c r="H4326">
        <f>IF(ISNUMBER(SEARCH("GT",porsche_data[[#This Row],[Model]])),1,0)</f>
        <v>1</v>
      </c>
      <c r="I4326">
        <f>IF(ISNUMBER(SEARCH("RS",porsche_data[[#This Row],[Model]])),1,0)</f>
        <v>0</v>
      </c>
      <c r="J4326">
        <f>IF(ISNUMBER(SEARCH("Targa",porsche_data[[#This Row],[Body]])),1,0)</f>
        <v>0</v>
      </c>
      <c r="K4326">
        <f>IF(ISNUMBER(SEARCH("Cabriolet",porsche_data[[#This Row],[Body]])),1,0)</f>
        <v>0</v>
      </c>
      <c r="L4326" t="s">
        <v>44</v>
      </c>
      <c r="N4326" t="s">
        <v>535</v>
      </c>
      <c r="O4326" t="str">
        <f>IF(ISNUMBER(SEARCH("km",porsche_data[[#This Row],[Mileage0]])),porsche_data[[#This Row],[Mileage0]],"")</f>
        <v/>
      </c>
      <c r="P4326" t="s">
        <v>529</v>
      </c>
      <c r="R4326" t="s">
        <v>19</v>
      </c>
      <c r="T4326" t="s">
        <v>20</v>
      </c>
      <c r="U4326" t="s">
        <v>21</v>
      </c>
      <c r="V4326">
        <f>IF(porsche_data[[#This Row],[Transmission]]="Automatic",1,0)</f>
        <v>0</v>
      </c>
      <c r="W4326">
        <f>IF(porsche_data[[#This Row],[Transmission]]="PDK",1,0)</f>
        <v>0</v>
      </c>
      <c r="X4326" t="s">
        <v>22</v>
      </c>
      <c r="Y4326">
        <f>IF(porsche_data[[#This Row],[Drive]]="Rear drive",0,1)</f>
        <v>0</v>
      </c>
      <c r="Z4326" t="s">
        <v>23</v>
      </c>
      <c r="AA4326" t="s">
        <v>24</v>
      </c>
      <c r="AB4326">
        <f>IF(OR(porsche_data[[#This Row],[Interior Color]]="Black",porsche_data[[#This Row],[Interior Color]]="Beige",porsche_data[[#This Row],[Interior Color]]="Brown",porsche_data[[#This Row],[Interior Color]]="Grey"),0,1)</f>
        <v>0</v>
      </c>
      <c r="AC4326" t="s">
        <v>24</v>
      </c>
      <c r="AD43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27" spans="1:30" hidden="1" x14ac:dyDescent="0.2">
      <c r="A4327" t="s">
        <v>25</v>
      </c>
      <c r="C4327" t="e">
        <f>ABS((porsche_data[[#This Row],[Price]]-#REF!)/#REF!)</f>
        <v>#REF!</v>
      </c>
      <c r="D4327" t="s">
        <v>25</v>
      </c>
      <c r="E4327" t="s">
        <v>25</v>
      </c>
      <c r="F4327">
        <f>IF(OR(ISNUMBER(SEARCH(" 4S",porsche_data[[#This Row],[Model]])), ISNUMBER(SEARCH(" S",porsche_data[[#This Row],[Model]]))),1,0)</f>
        <v>0</v>
      </c>
      <c r="G4327">
        <f>IF(ISNUMBER(SEARCH("Turbo",porsche_data[[#This Row],[Model]])),1,0)</f>
        <v>0</v>
      </c>
      <c r="H4327">
        <f>IF(ISNUMBER(SEARCH("GT",porsche_data[[#This Row],[Model]])),1,0)</f>
        <v>0</v>
      </c>
      <c r="I4327">
        <f>IF(ISNUMBER(SEARCH("RS",porsche_data[[#This Row],[Model]])),1,0)</f>
        <v>0</v>
      </c>
      <c r="J4327">
        <f>IF(ISNUMBER(SEARCH("Targa",porsche_data[[#This Row],[Body]])),1,0)</f>
        <v>0</v>
      </c>
      <c r="K4327">
        <f>IF(ISNUMBER(SEARCH("Cabriolet",porsche_data[[#This Row],[Body]])),1,0)</f>
        <v>0</v>
      </c>
      <c r="L4327" t="s">
        <v>25</v>
      </c>
      <c r="N4327" t="s">
        <v>25</v>
      </c>
      <c r="O4327" t="str">
        <f>IF(ISNUMBER(SEARCH("km",porsche_data[[#This Row],[Mileage0]])),porsche_data[[#This Row],[Mileage0]],"")</f>
        <v/>
      </c>
      <c r="P4327" t="s">
        <v>25</v>
      </c>
      <c r="R4327" t="s">
        <v>25</v>
      </c>
      <c r="T4327" t="s">
        <v>25</v>
      </c>
      <c r="U4327" t="s">
        <v>25</v>
      </c>
      <c r="V4327">
        <f>IF(porsche_data[[#This Row],[Transmission]]="Automatic",1,0)</f>
        <v>0</v>
      </c>
      <c r="W4327">
        <f>IF(porsche_data[[#This Row],[Transmission]]="PDK",1,0)</f>
        <v>0</v>
      </c>
      <c r="X4327" t="s">
        <v>25</v>
      </c>
      <c r="Y4327">
        <f>IF(porsche_data[[#This Row],[Drive]]="Rear drive",0,1)</f>
        <v>1</v>
      </c>
      <c r="Z4327" t="s">
        <v>25</v>
      </c>
      <c r="AA4327" t="s">
        <v>25</v>
      </c>
      <c r="AB4327">
        <f>IF(OR(porsche_data[[#This Row],[Interior Color]]="Black",porsche_data[[#This Row],[Interior Color]]="Beige",porsche_data[[#This Row],[Interior Color]]="Brown",porsche_data[[#This Row],[Interior Color]]="Grey"),0,1)</f>
        <v>1</v>
      </c>
      <c r="AC4327" t="s">
        <v>25</v>
      </c>
      <c r="AD43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28" spans="1:30" hidden="1" x14ac:dyDescent="0.2">
      <c r="A4328" t="s">
        <v>5203</v>
      </c>
      <c r="C4328" t="e">
        <f>ABS((porsche_data[[#This Row],[Price]]-#REF!)/#REF!)</f>
        <v>#REF!</v>
      </c>
      <c r="D4328" t="s">
        <v>215</v>
      </c>
      <c r="E4328" t="s">
        <v>508</v>
      </c>
      <c r="F4328">
        <f>IF(OR(ISNUMBER(SEARCH(" 4S",porsche_data[[#This Row],[Model]])), ISNUMBER(SEARCH(" S",porsche_data[[#This Row],[Model]]))),1,0)</f>
        <v>1</v>
      </c>
      <c r="G4328">
        <f>IF(ISNUMBER(SEARCH("Turbo",porsche_data[[#This Row],[Model]])),1,0)</f>
        <v>0</v>
      </c>
      <c r="H4328">
        <f>IF(ISNUMBER(SEARCH("GT",porsche_data[[#This Row],[Model]])),1,0)</f>
        <v>0</v>
      </c>
      <c r="I4328">
        <f>IF(ISNUMBER(SEARCH("RS",porsche_data[[#This Row],[Model]])),1,0)</f>
        <v>0</v>
      </c>
      <c r="J4328">
        <f>IF(ISNUMBER(SEARCH("Targa",porsche_data[[#This Row],[Body]])),1,0)</f>
        <v>0</v>
      </c>
      <c r="K4328">
        <f>IF(ISNUMBER(SEARCH("Cabriolet",porsche_data[[#This Row],[Body]])),1,0)</f>
        <v>1</v>
      </c>
      <c r="L4328" t="s">
        <v>16</v>
      </c>
      <c r="N4328" t="s">
        <v>5204</v>
      </c>
      <c r="O4328" t="str">
        <f>IF(ISNUMBER(SEARCH("km",porsche_data[[#This Row],[Mileage0]])),porsche_data[[#This Row],[Mileage0]],"")</f>
        <v>185 km</v>
      </c>
      <c r="P4328" t="s">
        <v>510</v>
      </c>
      <c r="R4328" t="s">
        <v>270</v>
      </c>
      <c r="T4328" t="s">
        <v>20</v>
      </c>
      <c r="U4328" t="s">
        <v>21</v>
      </c>
      <c r="V4328">
        <f>IF(porsche_data[[#This Row],[Transmission]]="Automatic",1,0)</f>
        <v>0</v>
      </c>
      <c r="W4328">
        <f>IF(porsche_data[[#This Row],[Transmission]]="PDK",1,0)</f>
        <v>0</v>
      </c>
      <c r="X4328" t="s">
        <v>22</v>
      </c>
      <c r="Y4328">
        <f>IF(porsche_data[[#This Row],[Drive]]="Rear drive",0,1)</f>
        <v>0</v>
      </c>
      <c r="Z4328" t="s">
        <v>23</v>
      </c>
      <c r="AA4328" t="s">
        <v>24</v>
      </c>
      <c r="AB4328">
        <f>IF(OR(porsche_data[[#This Row],[Interior Color]]="Black",porsche_data[[#This Row],[Interior Color]]="Beige",porsche_data[[#This Row],[Interior Color]]="Brown",porsche_data[[#This Row],[Interior Color]]="Grey"),0,1)</f>
        <v>0</v>
      </c>
      <c r="AC4328" t="s">
        <v>116</v>
      </c>
      <c r="AD43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29" spans="1:30" hidden="1" x14ac:dyDescent="0.2">
      <c r="A4329" t="s">
        <v>4902</v>
      </c>
      <c r="C4329" t="e">
        <f>ABS((porsche_data[[#This Row],[Price]]-#REF!)/#REF!)</f>
        <v>#REF!</v>
      </c>
      <c r="D4329" t="s">
        <v>143</v>
      </c>
      <c r="E4329" t="s">
        <v>891</v>
      </c>
      <c r="F4329">
        <f>IF(OR(ISNUMBER(SEARCH(" 4S",porsche_data[[#This Row],[Model]])), ISNUMBER(SEARCH(" S",porsche_data[[#This Row],[Model]]))),1,0)</f>
        <v>0</v>
      </c>
      <c r="G4329">
        <f>IF(ISNUMBER(SEARCH("Turbo",porsche_data[[#This Row],[Model]])),1,0)</f>
        <v>1</v>
      </c>
      <c r="H4329">
        <f>IF(ISNUMBER(SEARCH("GT",porsche_data[[#This Row],[Model]])),1,0)</f>
        <v>0</v>
      </c>
      <c r="I4329">
        <f>IF(ISNUMBER(SEARCH("RS",porsche_data[[#This Row],[Model]])),1,0)</f>
        <v>0</v>
      </c>
      <c r="J4329">
        <f>IF(ISNUMBER(SEARCH("Targa",porsche_data[[#This Row],[Body]])),1,0)</f>
        <v>0</v>
      </c>
      <c r="K4329">
        <f>IF(ISNUMBER(SEARCH("Cabriolet",porsche_data[[#This Row],[Body]])),1,0)</f>
        <v>0</v>
      </c>
      <c r="L4329" t="s">
        <v>44</v>
      </c>
      <c r="N4329" t="s">
        <v>4903</v>
      </c>
      <c r="O4329" t="str">
        <f>IF(ISNUMBER(SEARCH("km",porsche_data[[#This Row],[Mileage0]])),porsche_data[[#This Row],[Mileage0]],"")</f>
        <v>44380 km</v>
      </c>
      <c r="P4329" t="s">
        <v>178</v>
      </c>
      <c r="R4329" t="s">
        <v>19</v>
      </c>
      <c r="T4329" t="s">
        <v>20</v>
      </c>
      <c r="U4329" t="s">
        <v>53</v>
      </c>
      <c r="V4329">
        <f>IF(porsche_data[[#This Row],[Transmission]]="Automatic",1,0)</f>
        <v>1</v>
      </c>
      <c r="W4329">
        <f>IF(porsche_data[[#This Row],[Transmission]]="PDK",1,0)</f>
        <v>0</v>
      </c>
      <c r="X4329" t="s">
        <v>46</v>
      </c>
      <c r="Y4329">
        <f>IF(porsche_data[[#This Row],[Drive]]="Rear drive",0,1)</f>
        <v>1</v>
      </c>
      <c r="Z4329" t="s">
        <v>23</v>
      </c>
      <c r="AA4329" t="s">
        <v>24</v>
      </c>
      <c r="AB4329">
        <f>IF(OR(porsche_data[[#This Row],[Interior Color]]="Black",porsche_data[[#This Row],[Interior Color]]="Beige",porsche_data[[#This Row],[Interior Color]]="Brown",porsche_data[[#This Row],[Interior Color]]="Grey"),0,1)</f>
        <v>0</v>
      </c>
      <c r="AC4329" t="s">
        <v>116</v>
      </c>
      <c r="AD43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30" spans="1:30" hidden="1" x14ac:dyDescent="0.2">
      <c r="A4330" t="s">
        <v>25</v>
      </c>
      <c r="C4330" t="e">
        <f>ABS((porsche_data[[#This Row],[Price]]-#REF!)/#REF!)</f>
        <v>#REF!</v>
      </c>
      <c r="D4330" t="s">
        <v>969</v>
      </c>
      <c r="E4330" t="s">
        <v>35</v>
      </c>
      <c r="F4330">
        <f>IF(OR(ISNUMBER(SEARCH(" 4S",porsche_data[[#This Row],[Model]])), ISNUMBER(SEARCH(" S",porsche_data[[#This Row],[Model]]))),1,0)</f>
        <v>0</v>
      </c>
      <c r="G4330">
        <f>IF(ISNUMBER(SEARCH("Turbo",porsche_data[[#This Row],[Model]])),1,0)</f>
        <v>0</v>
      </c>
      <c r="H4330">
        <f>IF(ISNUMBER(SEARCH("GT",porsche_data[[#This Row],[Model]])),1,0)</f>
        <v>0</v>
      </c>
      <c r="I4330">
        <f>IF(ISNUMBER(SEARCH("RS",porsche_data[[#This Row],[Model]])),1,0)</f>
        <v>0</v>
      </c>
      <c r="J4330">
        <f>IF(ISNUMBER(SEARCH("Targa",porsche_data[[#This Row],[Body]])),1,0)</f>
        <v>0</v>
      </c>
      <c r="K4330">
        <f>IF(ISNUMBER(SEARCH("Cabriolet",porsche_data[[#This Row],[Body]])),1,0)</f>
        <v>0</v>
      </c>
      <c r="L4330" t="s">
        <v>44</v>
      </c>
      <c r="N4330" t="s">
        <v>1172</v>
      </c>
      <c r="O4330" t="str">
        <f>IF(ISNUMBER(SEARCH("km",porsche_data[[#This Row],[Mileage0]])),porsche_data[[#This Row],[Mileage0]],"")</f>
        <v>1000 km</v>
      </c>
      <c r="P4330" t="s">
        <v>121</v>
      </c>
      <c r="R4330" t="s">
        <v>122</v>
      </c>
      <c r="T4330" t="s">
        <v>20</v>
      </c>
      <c r="U4330" t="s">
        <v>21</v>
      </c>
      <c r="V4330">
        <f>IF(porsche_data[[#This Row],[Transmission]]="Automatic",1,0)</f>
        <v>0</v>
      </c>
      <c r="W4330">
        <f>IF(porsche_data[[#This Row],[Transmission]]="PDK",1,0)</f>
        <v>0</v>
      </c>
      <c r="X4330" t="s">
        <v>22</v>
      </c>
      <c r="Y4330">
        <f>IF(porsche_data[[#This Row],[Drive]]="Rear drive",0,1)</f>
        <v>0</v>
      </c>
      <c r="Z4330" t="s">
        <v>23</v>
      </c>
      <c r="AA4330" t="s">
        <v>24</v>
      </c>
      <c r="AB4330">
        <f>IF(OR(porsche_data[[#This Row],[Interior Color]]="Black",porsche_data[[#This Row],[Interior Color]]="Beige",porsche_data[[#This Row],[Interior Color]]="Brown",porsche_data[[#This Row],[Interior Color]]="Grey"),0,1)</f>
        <v>0</v>
      </c>
      <c r="AC4330" t="s">
        <v>116</v>
      </c>
      <c r="AD43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31" spans="1:30" hidden="1" x14ac:dyDescent="0.2">
      <c r="A4331" t="s">
        <v>305</v>
      </c>
      <c r="C4331" t="e">
        <f>ABS((porsche_data[[#This Row],[Price]]-#REF!)/#REF!)</f>
        <v>#REF!</v>
      </c>
      <c r="D4331" t="s">
        <v>563</v>
      </c>
      <c r="E4331" t="s">
        <v>2901</v>
      </c>
      <c r="F4331">
        <f>IF(OR(ISNUMBER(SEARCH(" 4S",porsche_data[[#This Row],[Model]])), ISNUMBER(SEARCH(" S",porsche_data[[#This Row],[Model]]))),1,0)</f>
        <v>0</v>
      </c>
      <c r="G4331">
        <f>IF(ISNUMBER(SEARCH("Turbo",porsche_data[[#This Row],[Model]])),1,0)</f>
        <v>0</v>
      </c>
      <c r="H4331">
        <f>IF(ISNUMBER(SEARCH("GT",porsche_data[[#This Row],[Model]])),1,0)</f>
        <v>0</v>
      </c>
      <c r="I4331">
        <f>IF(ISNUMBER(SEARCH("RS",porsche_data[[#This Row],[Model]])),1,0)</f>
        <v>0</v>
      </c>
      <c r="J4331">
        <f>IF(ISNUMBER(SEARCH("Targa",porsche_data[[#This Row],[Body]])),1,0)</f>
        <v>0</v>
      </c>
      <c r="K4331">
        <f>IF(ISNUMBER(SEARCH("Cabriolet",porsche_data[[#This Row],[Body]])),1,0)</f>
        <v>0</v>
      </c>
      <c r="L4331" t="s">
        <v>44</v>
      </c>
      <c r="N4331" t="s">
        <v>5205</v>
      </c>
      <c r="O4331" t="str">
        <f>IF(ISNUMBER(SEARCH("km",porsche_data[[#This Row],[Mileage0]])),porsche_data[[#This Row],[Mileage0]],"")</f>
        <v/>
      </c>
      <c r="P4331" t="s">
        <v>842</v>
      </c>
      <c r="R4331" t="s">
        <v>88</v>
      </c>
      <c r="T4331" t="s">
        <v>20</v>
      </c>
      <c r="U4331" t="s">
        <v>21</v>
      </c>
      <c r="V4331">
        <f>IF(porsche_data[[#This Row],[Transmission]]="Automatic",1,0)</f>
        <v>0</v>
      </c>
      <c r="W4331">
        <f>IF(porsche_data[[#This Row],[Transmission]]="PDK",1,0)</f>
        <v>0</v>
      </c>
      <c r="X4331" t="s">
        <v>22</v>
      </c>
      <c r="Y4331">
        <f>IF(porsche_data[[#This Row],[Drive]]="Rear drive",0,1)</f>
        <v>0</v>
      </c>
      <c r="Z4331" t="s">
        <v>23</v>
      </c>
      <c r="AA4331" t="s">
        <v>24</v>
      </c>
      <c r="AB4331">
        <f>IF(OR(porsche_data[[#This Row],[Interior Color]]="Black",porsche_data[[#This Row],[Interior Color]]="Beige",porsche_data[[#This Row],[Interior Color]]="Brown",porsche_data[[#This Row],[Interior Color]]="Grey"),0,1)</f>
        <v>0</v>
      </c>
      <c r="AC4331" t="s">
        <v>116</v>
      </c>
      <c r="AD43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32" spans="1:30" hidden="1" x14ac:dyDescent="0.2">
      <c r="A4332" t="s">
        <v>25</v>
      </c>
      <c r="C4332" t="e">
        <f>ABS((porsche_data[[#This Row],[Price]]-#REF!)/#REF!)</f>
        <v>#REF!</v>
      </c>
      <c r="D4332" t="s">
        <v>56</v>
      </c>
      <c r="E4332" t="s">
        <v>226</v>
      </c>
      <c r="F4332">
        <f>IF(OR(ISNUMBER(SEARCH(" 4S",porsche_data[[#This Row],[Model]])), ISNUMBER(SEARCH(" S",porsche_data[[#This Row],[Model]]))),1,0)</f>
        <v>0</v>
      </c>
      <c r="G4332">
        <f>IF(ISNUMBER(SEARCH("Turbo",porsche_data[[#This Row],[Model]])),1,0)</f>
        <v>0</v>
      </c>
      <c r="H4332">
        <f>IF(ISNUMBER(SEARCH("GT",porsche_data[[#This Row],[Model]])),1,0)</f>
        <v>0</v>
      </c>
      <c r="I4332">
        <f>IF(ISNUMBER(SEARCH("RS",porsche_data[[#This Row],[Model]])),1,0)</f>
        <v>0</v>
      </c>
      <c r="J4332">
        <f>IF(ISNUMBER(SEARCH("Targa",porsche_data[[#This Row],[Body]])),1,0)</f>
        <v>0</v>
      </c>
      <c r="K4332">
        <f>IF(ISNUMBER(SEARCH("Cabriolet",porsche_data[[#This Row],[Body]])),1,0)</f>
        <v>1</v>
      </c>
      <c r="L4332" t="s">
        <v>16</v>
      </c>
      <c r="N4332" t="s">
        <v>5206</v>
      </c>
      <c r="O4332" t="str">
        <f>IF(ISNUMBER(SEARCH("km",porsche_data[[#This Row],[Mileage0]])),porsche_data[[#This Row],[Mileage0]],"")</f>
        <v>88503 km</v>
      </c>
      <c r="P4332" t="s">
        <v>25</v>
      </c>
      <c r="R4332" t="s">
        <v>25</v>
      </c>
      <c r="T4332" t="s">
        <v>20</v>
      </c>
      <c r="U4332" t="s">
        <v>21</v>
      </c>
      <c r="V4332">
        <f>IF(porsche_data[[#This Row],[Transmission]]="Automatic",1,0)</f>
        <v>0</v>
      </c>
      <c r="W4332">
        <f>IF(porsche_data[[#This Row],[Transmission]]="PDK",1,0)</f>
        <v>0</v>
      </c>
      <c r="X4332" t="s">
        <v>22</v>
      </c>
      <c r="Y4332">
        <f>IF(porsche_data[[#This Row],[Drive]]="Rear drive",0,1)</f>
        <v>0</v>
      </c>
      <c r="Z4332" t="s">
        <v>23</v>
      </c>
      <c r="AA4332" t="s">
        <v>116</v>
      </c>
      <c r="AB4332">
        <f>IF(OR(porsche_data[[#This Row],[Interior Color]]="Black",porsche_data[[#This Row],[Interior Color]]="Beige",porsche_data[[#This Row],[Interior Color]]="Brown",porsche_data[[#This Row],[Interior Color]]="Grey"),0,1)</f>
        <v>1</v>
      </c>
      <c r="AC4332" t="s">
        <v>61</v>
      </c>
      <c r="AD43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33" spans="1:30" hidden="1" x14ac:dyDescent="0.2">
      <c r="A4333" t="s">
        <v>25</v>
      </c>
      <c r="C4333" t="e">
        <f>ABS((porsche_data[[#This Row],[Price]]-#REF!)/#REF!)</f>
        <v>#REF!</v>
      </c>
      <c r="D4333" t="s">
        <v>25</v>
      </c>
      <c r="E4333" t="s">
        <v>25</v>
      </c>
      <c r="F4333">
        <f>IF(OR(ISNUMBER(SEARCH(" 4S",porsche_data[[#This Row],[Model]])), ISNUMBER(SEARCH(" S",porsche_data[[#This Row],[Model]]))),1,0)</f>
        <v>0</v>
      </c>
      <c r="G4333">
        <f>IF(ISNUMBER(SEARCH("Turbo",porsche_data[[#This Row],[Model]])),1,0)</f>
        <v>0</v>
      </c>
      <c r="H4333">
        <f>IF(ISNUMBER(SEARCH("GT",porsche_data[[#This Row],[Model]])),1,0)</f>
        <v>0</v>
      </c>
      <c r="I4333">
        <f>IF(ISNUMBER(SEARCH("RS",porsche_data[[#This Row],[Model]])),1,0)</f>
        <v>0</v>
      </c>
      <c r="J4333">
        <f>IF(ISNUMBER(SEARCH("Targa",porsche_data[[#This Row],[Body]])),1,0)</f>
        <v>0</v>
      </c>
      <c r="K4333">
        <f>IF(ISNUMBER(SEARCH("Cabriolet",porsche_data[[#This Row],[Body]])),1,0)</f>
        <v>0</v>
      </c>
      <c r="L4333" t="s">
        <v>25</v>
      </c>
      <c r="N4333" t="s">
        <v>25</v>
      </c>
      <c r="O4333" t="str">
        <f>IF(ISNUMBER(SEARCH("km",porsche_data[[#This Row],[Mileage0]])),porsche_data[[#This Row],[Mileage0]],"")</f>
        <v/>
      </c>
      <c r="P4333" t="s">
        <v>25</v>
      </c>
      <c r="R4333" t="s">
        <v>25</v>
      </c>
      <c r="T4333" t="s">
        <v>25</v>
      </c>
      <c r="U4333" t="s">
        <v>25</v>
      </c>
      <c r="V4333">
        <f>IF(porsche_data[[#This Row],[Transmission]]="Automatic",1,0)</f>
        <v>0</v>
      </c>
      <c r="W4333">
        <f>IF(porsche_data[[#This Row],[Transmission]]="PDK",1,0)</f>
        <v>0</v>
      </c>
      <c r="X4333" t="s">
        <v>25</v>
      </c>
      <c r="Y4333">
        <f>IF(porsche_data[[#This Row],[Drive]]="Rear drive",0,1)</f>
        <v>1</v>
      </c>
      <c r="Z4333" t="s">
        <v>25</v>
      </c>
      <c r="AA4333" t="s">
        <v>25</v>
      </c>
      <c r="AB4333">
        <f>IF(OR(porsche_data[[#This Row],[Interior Color]]="Black",porsche_data[[#This Row],[Interior Color]]="Beige",porsche_data[[#This Row],[Interior Color]]="Brown",porsche_data[[#This Row],[Interior Color]]="Grey"),0,1)</f>
        <v>1</v>
      </c>
      <c r="AC4333" t="s">
        <v>25</v>
      </c>
      <c r="AD43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34" spans="1:30" hidden="1" x14ac:dyDescent="0.2">
      <c r="A4334" t="s">
        <v>5207</v>
      </c>
      <c r="C4334" t="e">
        <f>ABS((porsche_data[[#This Row],[Price]]-#REF!)/#REF!)</f>
        <v>#REF!</v>
      </c>
      <c r="D4334" t="s">
        <v>874</v>
      </c>
      <c r="E4334" t="s">
        <v>129</v>
      </c>
      <c r="F4334">
        <f>IF(OR(ISNUMBER(SEARCH(" 4S",porsche_data[[#This Row],[Model]])), ISNUMBER(SEARCH(" S",porsche_data[[#This Row],[Model]]))),1,0)</f>
        <v>1</v>
      </c>
      <c r="G4334">
        <f>IF(ISNUMBER(SEARCH("Turbo",porsche_data[[#This Row],[Model]])),1,0)</f>
        <v>0</v>
      </c>
      <c r="H4334">
        <f>IF(ISNUMBER(SEARCH("GT",porsche_data[[#This Row],[Model]])),1,0)</f>
        <v>0</v>
      </c>
      <c r="I4334">
        <f>IF(ISNUMBER(SEARCH("RS",porsche_data[[#This Row],[Model]])),1,0)</f>
        <v>0</v>
      </c>
      <c r="J4334">
        <f>IF(ISNUMBER(SEARCH("Targa",porsche_data[[#This Row],[Body]])),1,0)</f>
        <v>0</v>
      </c>
      <c r="K4334">
        <f>IF(ISNUMBER(SEARCH("Cabriolet",porsche_data[[#This Row],[Body]])),1,0)</f>
        <v>0</v>
      </c>
      <c r="L4334" t="s">
        <v>44</v>
      </c>
      <c r="N4334" t="s">
        <v>4152</v>
      </c>
      <c r="O4334" t="str">
        <f>IF(ISNUMBER(SEARCH("km",porsche_data[[#This Row],[Mileage0]])),porsche_data[[#This Row],[Mileage0]],"")</f>
        <v>7800 km</v>
      </c>
      <c r="P4334" t="s">
        <v>131</v>
      </c>
      <c r="R4334" t="s">
        <v>132</v>
      </c>
      <c r="T4334" t="s">
        <v>20</v>
      </c>
      <c r="U4334" t="s">
        <v>31</v>
      </c>
      <c r="V4334">
        <f>IF(porsche_data[[#This Row],[Transmission]]="Automatic",1,0)</f>
        <v>0</v>
      </c>
      <c r="W4334">
        <f>IF(porsche_data[[#This Row],[Transmission]]="PDK",1,0)</f>
        <v>1</v>
      </c>
      <c r="X4334" t="s">
        <v>46</v>
      </c>
      <c r="Y4334">
        <f>IF(porsche_data[[#This Row],[Drive]]="Rear drive",0,1)</f>
        <v>1</v>
      </c>
      <c r="Z4334" t="s">
        <v>133</v>
      </c>
      <c r="AA4334" t="s">
        <v>24</v>
      </c>
      <c r="AB4334">
        <f>IF(OR(porsche_data[[#This Row],[Interior Color]]="Black",porsche_data[[#This Row],[Interior Color]]="Beige",porsche_data[[#This Row],[Interior Color]]="Brown",porsche_data[[#This Row],[Interior Color]]="Grey"),0,1)</f>
        <v>0</v>
      </c>
      <c r="AC4334" t="s">
        <v>61</v>
      </c>
      <c r="AD43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35" spans="1:30" x14ac:dyDescent="0.2">
      <c r="A4335" t="s">
        <v>4617</v>
      </c>
      <c r="B4335">
        <v>41890</v>
      </c>
      <c r="C4335">
        <f>ABS((porsche_data[[#This Row],[Price]]-AVERAGE(B4267:B8722))/_xlfn.STDEV.P(B4267:B8722))</f>
        <v>0.65605273814325138</v>
      </c>
      <c r="D4335" t="s">
        <v>772</v>
      </c>
      <c r="E4335" t="s">
        <v>287</v>
      </c>
      <c r="F4335">
        <f>IF(OR(ISNUMBER(SEARCH(" 4S",porsche_data[[#This Row],[Model]])), ISNUMBER(SEARCH(" S",porsche_data[[#This Row],[Model]]))),1,0)</f>
        <v>0</v>
      </c>
      <c r="G4335">
        <f>IF(ISNUMBER(SEARCH("Turbo",porsche_data[[#This Row],[Model]])),1,0)</f>
        <v>0</v>
      </c>
      <c r="H4335">
        <f>IF(ISNUMBER(SEARCH("GT",porsche_data[[#This Row],[Model]])),1,0)</f>
        <v>0</v>
      </c>
      <c r="I4335">
        <f>IF(ISNUMBER(SEARCH("RS",porsche_data[[#This Row],[Model]])),1,0)</f>
        <v>0</v>
      </c>
      <c r="J4335">
        <f>IF(ISNUMBER(SEARCH("Targa",porsche_data[[#This Row],[Body]])),1,0)</f>
        <v>1</v>
      </c>
      <c r="K4335">
        <f>IF(ISNUMBER(SEARCH("Cabriolet",porsche_data[[#This Row],[Body]])),1,0)</f>
        <v>0</v>
      </c>
      <c r="L4335" t="s">
        <v>36</v>
      </c>
      <c r="M4335">
        <v>996</v>
      </c>
      <c r="N4335" t="s">
        <v>4618</v>
      </c>
      <c r="O4335" s="3">
        <f>1*(LEFT(porsche_data[[#This Row],[Mileage0]],FIND(" ",porsche_data[[#This Row],[Mileage0]])-1))</f>
        <v>180223</v>
      </c>
      <c r="P4335" t="s">
        <v>289</v>
      </c>
      <c r="Q4335">
        <v>320</v>
      </c>
      <c r="R4335" t="s">
        <v>19</v>
      </c>
      <c r="S4335">
        <f>1*(LEFT(porsche_data[[#This Row],[Cylinder Capacity]],FIND(" ",porsche_data[[#This Row],[Cylinder Capacity]])-1))</f>
        <v>3.6</v>
      </c>
      <c r="T4335" t="s">
        <v>20</v>
      </c>
      <c r="U4335" t="s">
        <v>53</v>
      </c>
      <c r="V4335">
        <f>IF(porsche_data[[#This Row],[Transmission]]="Automatic",1,0)</f>
        <v>1</v>
      </c>
      <c r="W4335">
        <f>IF(porsche_data[[#This Row],[Transmission]]="PDK",1,0)</f>
        <v>0</v>
      </c>
      <c r="X4335" t="s">
        <v>22</v>
      </c>
      <c r="Y4335">
        <f>IF(porsche_data[[#This Row],[Drive]]="Rear drive",0,1)</f>
        <v>0</v>
      </c>
      <c r="Z4335" t="s">
        <v>23</v>
      </c>
      <c r="AA4335" t="s">
        <v>24</v>
      </c>
      <c r="AB4335">
        <f>IF(OR(porsche_data[[#This Row],[Interior Color]]="Black",porsche_data[[#This Row],[Interior Color]]="Beige",porsche_data[[#This Row],[Interior Color]]="Brown",porsche_data[[#This Row],[Interior Color]]="Grey"),0,1)</f>
        <v>0</v>
      </c>
      <c r="AC4335" t="s">
        <v>24</v>
      </c>
      <c r="AD43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36" spans="1:30" hidden="1" x14ac:dyDescent="0.2">
      <c r="A4336" t="s">
        <v>25</v>
      </c>
      <c r="C4336" t="e">
        <f>ABS((porsche_data[[#This Row],[Price]]-#REF!)/#REF!)</f>
        <v>#REF!</v>
      </c>
      <c r="D4336" t="s">
        <v>969</v>
      </c>
      <c r="E4336" t="s">
        <v>35</v>
      </c>
      <c r="F4336">
        <f>IF(OR(ISNUMBER(SEARCH(" 4S",porsche_data[[#This Row],[Model]])), ISNUMBER(SEARCH(" S",porsche_data[[#This Row],[Model]]))),1,0)</f>
        <v>0</v>
      </c>
      <c r="G4336">
        <f>IF(ISNUMBER(SEARCH("Turbo",porsche_data[[#This Row],[Model]])),1,0)</f>
        <v>0</v>
      </c>
      <c r="H4336">
        <f>IF(ISNUMBER(SEARCH("GT",porsche_data[[#This Row],[Model]])),1,0)</f>
        <v>0</v>
      </c>
      <c r="I4336">
        <f>IF(ISNUMBER(SEARCH("RS",porsche_data[[#This Row],[Model]])),1,0)</f>
        <v>0</v>
      </c>
      <c r="J4336">
        <f>IF(ISNUMBER(SEARCH("Targa",porsche_data[[#This Row],[Body]])),1,0)</f>
        <v>0</v>
      </c>
      <c r="K4336">
        <f>IF(ISNUMBER(SEARCH("Cabriolet",porsche_data[[#This Row],[Body]])),1,0)</f>
        <v>0</v>
      </c>
      <c r="L4336" t="s">
        <v>44</v>
      </c>
      <c r="N4336" t="s">
        <v>5209</v>
      </c>
      <c r="O4336" t="str">
        <f>IF(ISNUMBER(SEARCH("km",porsche_data[[#This Row],[Mileage0]])),porsche_data[[#This Row],[Mileage0]],"")</f>
        <v/>
      </c>
      <c r="P4336" t="s">
        <v>121</v>
      </c>
      <c r="R4336" t="s">
        <v>122</v>
      </c>
      <c r="T4336" t="s">
        <v>20</v>
      </c>
      <c r="U4336" t="s">
        <v>21</v>
      </c>
      <c r="V4336">
        <f>IF(porsche_data[[#This Row],[Transmission]]="Automatic",1,0)</f>
        <v>0</v>
      </c>
      <c r="W4336">
        <f>IF(porsche_data[[#This Row],[Transmission]]="PDK",1,0)</f>
        <v>0</v>
      </c>
      <c r="X4336" t="s">
        <v>22</v>
      </c>
      <c r="Y4336">
        <f>IF(porsche_data[[#This Row],[Drive]]="Rear drive",0,1)</f>
        <v>0</v>
      </c>
      <c r="Z4336" t="s">
        <v>23</v>
      </c>
      <c r="AA4336" t="s">
        <v>24</v>
      </c>
      <c r="AB4336">
        <f>IF(OR(porsche_data[[#This Row],[Interior Color]]="Black",porsche_data[[#This Row],[Interior Color]]="Beige",porsche_data[[#This Row],[Interior Color]]="Brown",porsche_data[[#This Row],[Interior Color]]="Grey"),0,1)</f>
        <v>0</v>
      </c>
      <c r="AC4336" t="s">
        <v>61</v>
      </c>
      <c r="AD43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37" spans="1:30" x14ac:dyDescent="0.2">
      <c r="A4337" t="s">
        <v>1822</v>
      </c>
      <c r="B4337">
        <v>39950</v>
      </c>
      <c r="C4337">
        <f>ABS((porsche_data[[#This Row],[Price]]-AVERAGE(B4269:B8724))/_xlfn.STDEV.P(B4269:B8724))</f>
        <v>0.37281599888837813</v>
      </c>
      <c r="D4337" t="s">
        <v>143</v>
      </c>
      <c r="E4337" t="s">
        <v>782</v>
      </c>
      <c r="F4337">
        <f>IF(OR(ISNUMBER(SEARCH(" 4S",porsche_data[[#This Row],[Model]])), ISNUMBER(SEARCH(" S",porsche_data[[#This Row],[Model]]))),1,0)</f>
        <v>0</v>
      </c>
      <c r="G4337">
        <f>IF(ISNUMBER(SEARCH("Turbo",porsche_data[[#This Row],[Model]])),1,0)</f>
        <v>0</v>
      </c>
      <c r="H4337">
        <f>IF(ISNUMBER(SEARCH("GT",porsche_data[[#This Row],[Model]])),1,0)</f>
        <v>0</v>
      </c>
      <c r="I4337">
        <f>IF(ISNUMBER(SEARCH("RS",porsche_data[[#This Row],[Model]])),1,0)</f>
        <v>0</v>
      </c>
      <c r="J4337">
        <f>IF(ISNUMBER(SEARCH("Targa",porsche_data[[#This Row],[Body]])),1,0)</f>
        <v>0</v>
      </c>
      <c r="K4337">
        <f>IF(ISNUMBER(SEARCH("Cabriolet",porsche_data[[#This Row],[Body]])),1,0)</f>
        <v>0</v>
      </c>
      <c r="L4337" t="s">
        <v>44</v>
      </c>
      <c r="M4337">
        <v>997</v>
      </c>
      <c r="N4337" t="s">
        <v>1823</v>
      </c>
      <c r="O4337" s="3">
        <f>1*(LEFT(porsche_data[[#This Row],[Mileage0]],FIND(" ",porsche_data[[#This Row],[Mileage0]])-1))</f>
        <v>175000</v>
      </c>
      <c r="P4337" t="s">
        <v>327</v>
      </c>
      <c r="Q4337">
        <v>325</v>
      </c>
      <c r="R4337" t="s">
        <v>19</v>
      </c>
      <c r="S4337">
        <f>1*(LEFT(porsche_data[[#This Row],[Cylinder Capacity]],FIND(" ",porsche_data[[#This Row],[Cylinder Capacity]])-1))</f>
        <v>3.6</v>
      </c>
      <c r="T4337" t="s">
        <v>20</v>
      </c>
      <c r="U4337" t="s">
        <v>53</v>
      </c>
      <c r="V4337">
        <f>IF(porsche_data[[#This Row],[Transmission]]="Automatic",1,0)</f>
        <v>1</v>
      </c>
      <c r="W4337">
        <f>IF(porsche_data[[#This Row],[Transmission]]="PDK",1,0)</f>
        <v>0</v>
      </c>
      <c r="X4337" t="s">
        <v>46</v>
      </c>
      <c r="Y4337">
        <f>IF(porsche_data[[#This Row],[Drive]]="Rear drive",0,1)</f>
        <v>1</v>
      </c>
      <c r="Z4337" t="s">
        <v>23</v>
      </c>
      <c r="AA4337" t="s">
        <v>68</v>
      </c>
      <c r="AB4337">
        <f>IF(OR(porsche_data[[#This Row],[Interior Color]]="Black",porsche_data[[#This Row],[Interior Color]]="Beige",porsche_data[[#This Row],[Interior Color]]="Brown",porsche_data[[#This Row],[Interior Color]]="Grey"),0,1)</f>
        <v>0</v>
      </c>
      <c r="AC4337" t="s">
        <v>24</v>
      </c>
      <c r="AD43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38" spans="1:30" hidden="1" x14ac:dyDescent="0.2">
      <c r="A4338" t="s">
        <v>208</v>
      </c>
      <c r="C4338" t="e">
        <f>ABS((porsche_data[[#This Row],[Price]]-#REF!)/#REF!)</f>
        <v>#REF!</v>
      </c>
      <c r="D4338" t="s">
        <v>14</v>
      </c>
      <c r="E4338" t="s">
        <v>1023</v>
      </c>
      <c r="F4338">
        <f>IF(OR(ISNUMBER(SEARCH(" 4S",porsche_data[[#This Row],[Model]])), ISNUMBER(SEARCH(" S",porsche_data[[#This Row],[Model]]))),1,0)</f>
        <v>0</v>
      </c>
      <c r="G4338">
        <f>IF(ISNUMBER(SEARCH("Turbo",porsche_data[[#This Row],[Model]])),1,0)</f>
        <v>0</v>
      </c>
      <c r="H4338">
        <f>IF(ISNUMBER(SEARCH("GT",porsche_data[[#This Row],[Model]])),1,0)</f>
        <v>1</v>
      </c>
      <c r="I4338">
        <f>IF(ISNUMBER(SEARCH("RS",porsche_data[[#This Row],[Model]])),1,0)</f>
        <v>0</v>
      </c>
      <c r="J4338">
        <f>IF(ISNUMBER(SEARCH("Targa",porsche_data[[#This Row],[Body]])),1,0)</f>
        <v>0</v>
      </c>
      <c r="K4338">
        <f>IF(ISNUMBER(SEARCH("Cabriolet",porsche_data[[#This Row],[Body]])),1,0)</f>
        <v>0</v>
      </c>
      <c r="L4338" t="s">
        <v>44</v>
      </c>
      <c r="N4338" t="s">
        <v>4993</v>
      </c>
      <c r="O4338" t="str">
        <f>IF(ISNUMBER(SEARCH("km",porsche_data[[#This Row],[Mileage0]])),porsche_data[[#This Row],[Mileage0]],"")</f>
        <v/>
      </c>
      <c r="P4338" t="s">
        <v>197</v>
      </c>
      <c r="R4338" t="s">
        <v>1024</v>
      </c>
      <c r="T4338" t="s">
        <v>20</v>
      </c>
      <c r="U4338" t="s">
        <v>21</v>
      </c>
      <c r="V4338">
        <f>IF(porsche_data[[#This Row],[Transmission]]="Automatic",1,0)</f>
        <v>0</v>
      </c>
      <c r="W4338">
        <f>IF(porsche_data[[#This Row],[Transmission]]="PDK",1,0)</f>
        <v>0</v>
      </c>
      <c r="X4338" t="s">
        <v>22</v>
      </c>
      <c r="Y4338">
        <f>IF(porsche_data[[#This Row],[Drive]]="Rear drive",0,1)</f>
        <v>0</v>
      </c>
      <c r="Z4338" t="s">
        <v>23</v>
      </c>
      <c r="AA4338" t="s">
        <v>24</v>
      </c>
      <c r="AB4338">
        <f>IF(OR(porsche_data[[#This Row],[Interior Color]]="Black",porsche_data[[#This Row],[Interior Color]]="Beige",porsche_data[[#This Row],[Interior Color]]="Brown",porsche_data[[#This Row],[Interior Color]]="Grey"),0,1)</f>
        <v>0</v>
      </c>
      <c r="AC4338" t="s">
        <v>99</v>
      </c>
      <c r="AD43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39" spans="1:30" hidden="1" x14ac:dyDescent="0.2">
      <c r="A4339" t="s">
        <v>25</v>
      </c>
      <c r="C4339" t="e">
        <f>ABS((porsche_data[[#This Row],[Price]]-#REF!)/#REF!)</f>
        <v>#REF!</v>
      </c>
      <c r="D4339" t="s">
        <v>25</v>
      </c>
      <c r="E4339" t="s">
        <v>25</v>
      </c>
      <c r="F4339">
        <f>IF(OR(ISNUMBER(SEARCH(" 4S",porsche_data[[#This Row],[Model]])), ISNUMBER(SEARCH(" S",porsche_data[[#This Row],[Model]]))),1,0)</f>
        <v>0</v>
      </c>
      <c r="G4339">
        <f>IF(ISNUMBER(SEARCH("Turbo",porsche_data[[#This Row],[Model]])),1,0)</f>
        <v>0</v>
      </c>
      <c r="H4339">
        <f>IF(ISNUMBER(SEARCH("GT",porsche_data[[#This Row],[Model]])),1,0)</f>
        <v>0</v>
      </c>
      <c r="I4339">
        <f>IF(ISNUMBER(SEARCH("RS",porsche_data[[#This Row],[Model]])),1,0)</f>
        <v>0</v>
      </c>
      <c r="J4339">
        <f>IF(ISNUMBER(SEARCH("Targa",porsche_data[[#This Row],[Body]])),1,0)</f>
        <v>0</v>
      </c>
      <c r="K4339">
        <f>IF(ISNUMBER(SEARCH("Cabriolet",porsche_data[[#This Row],[Body]])),1,0)</f>
        <v>0</v>
      </c>
      <c r="L4339" t="s">
        <v>25</v>
      </c>
      <c r="N4339" t="s">
        <v>25</v>
      </c>
      <c r="O4339" t="str">
        <f>IF(ISNUMBER(SEARCH("km",porsche_data[[#This Row],[Mileage0]])),porsche_data[[#This Row],[Mileage0]],"")</f>
        <v/>
      </c>
      <c r="P4339" t="s">
        <v>25</v>
      </c>
      <c r="R4339" t="s">
        <v>25</v>
      </c>
      <c r="T4339" t="s">
        <v>25</v>
      </c>
      <c r="U4339" t="s">
        <v>25</v>
      </c>
      <c r="V4339">
        <f>IF(porsche_data[[#This Row],[Transmission]]="Automatic",1,0)</f>
        <v>0</v>
      </c>
      <c r="W4339">
        <f>IF(porsche_data[[#This Row],[Transmission]]="PDK",1,0)</f>
        <v>0</v>
      </c>
      <c r="X4339" t="s">
        <v>25</v>
      </c>
      <c r="Y4339">
        <f>IF(porsche_data[[#This Row],[Drive]]="Rear drive",0,1)</f>
        <v>1</v>
      </c>
      <c r="Z4339" t="s">
        <v>25</v>
      </c>
      <c r="AA4339" t="s">
        <v>25</v>
      </c>
      <c r="AB4339">
        <f>IF(OR(porsche_data[[#This Row],[Interior Color]]="Black",porsche_data[[#This Row],[Interior Color]]="Beige",porsche_data[[#This Row],[Interior Color]]="Brown",porsche_data[[#This Row],[Interior Color]]="Grey"),0,1)</f>
        <v>1</v>
      </c>
      <c r="AC4339" t="s">
        <v>25</v>
      </c>
      <c r="AD43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40" spans="1:30" hidden="1" x14ac:dyDescent="0.2">
      <c r="A4340" t="s">
        <v>25</v>
      </c>
      <c r="C4340" t="e">
        <f>ABS((porsche_data[[#This Row],[Price]]-#REF!)/#REF!)</f>
        <v>#REF!</v>
      </c>
      <c r="D4340" t="s">
        <v>143</v>
      </c>
      <c r="E4340" t="s">
        <v>407</v>
      </c>
      <c r="F4340">
        <f>IF(OR(ISNUMBER(SEARCH(" 4S",porsche_data[[#This Row],[Model]])), ISNUMBER(SEARCH(" S",porsche_data[[#This Row],[Model]]))),1,0)</f>
        <v>1</v>
      </c>
      <c r="G4340">
        <f>IF(ISNUMBER(SEARCH("Turbo",porsche_data[[#This Row],[Model]])),1,0)</f>
        <v>0</v>
      </c>
      <c r="H4340">
        <f>IF(ISNUMBER(SEARCH("GT",porsche_data[[#This Row],[Model]])),1,0)</f>
        <v>0</v>
      </c>
      <c r="I4340">
        <f>IF(ISNUMBER(SEARCH("RS",porsche_data[[#This Row],[Model]])),1,0)</f>
        <v>0</v>
      </c>
      <c r="J4340">
        <f>IF(ISNUMBER(SEARCH("Targa",porsche_data[[#This Row],[Body]])),1,0)</f>
        <v>0</v>
      </c>
      <c r="K4340">
        <f>IF(ISNUMBER(SEARCH("Cabriolet",porsche_data[[#This Row],[Body]])),1,0)</f>
        <v>0</v>
      </c>
      <c r="L4340" t="s">
        <v>44</v>
      </c>
      <c r="N4340" t="s">
        <v>4767</v>
      </c>
      <c r="O4340" t="str">
        <f>IF(ISNUMBER(SEARCH("km",porsche_data[[#This Row],[Mileage0]])),porsche_data[[#This Row],[Mileage0]],"")</f>
        <v/>
      </c>
      <c r="P4340" t="s">
        <v>297</v>
      </c>
      <c r="R4340" t="s">
        <v>88</v>
      </c>
      <c r="T4340" t="s">
        <v>232</v>
      </c>
      <c r="U4340" t="s">
        <v>21</v>
      </c>
      <c r="V4340">
        <f>IF(porsche_data[[#This Row],[Transmission]]="Automatic",1,0)</f>
        <v>0</v>
      </c>
      <c r="W4340">
        <f>IF(porsche_data[[#This Row],[Transmission]]="PDK",1,0)</f>
        <v>0</v>
      </c>
      <c r="X4340" t="s">
        <v>22</v>
      </c>
      <c r="Y4340">
        <f>IF(porsche_data[[#This Row],[Drive]]="Rear drive",0,1)</f>
        <v>0</v>
      </c>
      <c r="Z4340" t="s">
        <v>23</v>
      </c>
      <c r="AA4340" t="s">
        <v>32</v>
      </c>
      <c r="AB4340">
        <f>IF(OR(porsche_data[[#This Row],[Interior Color]]="Black",porsche_data[[#This Row],[Interior Color]]="Beige",porsche_data[[#This Row],[Interior Color]]="Brown",porsche_data[[#This Row],[Interior Color]]="Grey"),0,1)</f>
        <v>0</v>
      </c>
      <c r="AC4340" t="s">
        <v>99</v>
      </c>
      <c r="AD43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41" spans="1:30" x14ac:dyDescent="0.2">
      <c r="A4341" t="s">
        <v>1822</v>
      </c>
      <c r="B4341">
        <v>39950</v>
      </c>
      <c r="C4341">
        <f>ABS((porsche_data[[#This Row],[Price]]-AVERAGE(B4273:B8728))/_xlfn.STDEV.P(B4273:B8728))</f>
        <v>0.3979120706349828</v>
      </c>
      <c r="D4341" t="s">
        <v>482</v>
      </c>
      <c r="E4341" t="s">
        <v>478</v>
      </c>
      <c r="F4341">
        <f>IF(OR(ISNUMBER(SEARCH(" 4S",porsche_data[[#This Row],[Model]])), ISNUMBER(SEARCH(" S",porsche_data[[#This Row],[Model]]))),1,0)</f>
        <v>1</v>
      </c>
      <c r="G4341">
        <f>IF(ISNUMBER(SEARCH("Turbo",porsche_data[[#This Row],[Model]])),1,0)</f>
        <v>0</v>
      </c>
      <c r="H4341">
        <f>IF(ISNUMBER(SEARCH("GT",porsche_data[[#This Row],[Model]])),1,0)</f>
        <v>0</v>
      </c>
      <c r="I4341">
        <f>IF(ISNUMBER(SEARCH("RS",porsche_data[[#This Row],[Model]])),1,0)</f>
        <v>0</v>
      </c>
      <c r="J4341">
        <f>IF(ISNUMBER(SEARCH("Targa",porsche_data[[#This Row],[Body]])),1,0)</f>
        <v>0</v>
      </c>
      <c r="K4341">
        <f>IF(ISNUMBER(SEARCH("Cabriolet",porsche_data[[#This Row],[Body]])),1,0)</f>
        <v>0</v>
      </c>
      <c r="L4341" t="s">
        <v>44</v>
      </c>
      <c r="M4341">
        <v>996</v>
      </c>
      <c r="N4341" t="s">
        <v>464</v>
      </c>
      <c r="O4341" s="3">
        <f>1*(LEFT(porsche_data[[#This Row],[Mileage0]],FIND(" ",porsche_data[[#This Row],[Mileage0]])-1))</f>
        <v>138000</v>
      </c>
      <c r="P4341" t="s">
        <v>289</v>
      </c>
      <c r="Q4341">
        <v>320</v>
      </c>
      <c r="R4341" t="s">
        <v>19</v>
      </c>
      <c r="S4341">
        <f>1*(LEFT(porsche_data[[#This Row],[Cylinder Capacity]],FIND(" ",porsche_data[[#This Row],[Cylinder Capacity]])-1))</f>
        <v>3.6</v>
      </c>
      <c r="T4341" t="s">
        <v>20</v>
      </c>
      <c r="U4341" t="s">
        <v>53</v>
      </c>
      <c r="V4341">
        <f>IF(porsche_data[[#This Row],[Transmission]]="Automatic",1,0)</f>
        <v>1</v>
      </c>
      <c r="W4341">
        <f>IF(porsche_data[[#This Row],[Transmission]]="PDK",1,0)</f>
        <v>0</v>
      </c>
      <c r="X4341" t="s">
        <v>46</v>
      </c>
      <c r="Y4341">
        <f>IF(porsche_data[[#This Row],[Drive]]="Rear drive",0,1)</f>
        <v>1</v>
      </c>
      <c r="Z4341" t="s">
        <v>23</v>
      </c>
      <c r="AA4341" t="s">
        <v>32</v>
      </c>
      <c r="AB4341">
        <f>IF(OR(porsche_data[[#This Row],[Interior Color]]="Black",porsche_data[[#This Row],[Interior Color]]="Beige",porsche_data[[#This Row],[Interior Color]]="Brown",porsche_data[[#This Row],[Interior Color]]="Grey"),0,1)</f>
        <v>0</v>
      </c>
      <c r="AC4341" t="s">
        <v>99</v>
      </c>
      <c r="AD43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42" spans="1:30" x14ac:dyDescent="0.2">
      <c r="A4342" t="s">
        <v>1822</v>
      </c>
      <c r="B4342">
        <v>39950</v>
      </c>
      <c r="C4342">
        <f>ABS((porsche_data[[#This Row],[Price]]-AVERAGE(B4274:B8729))/_xlfn.STDEV.P(B4274:B8729))</f>
        <v>0.420681091086821</v>
      </c>
      <c r="D4342" t="s">
        <v>446</v>
      </c>
      <c r="E4342" t="s">
        <v>478</v>
      </c>
      <c r="F4342">
        <f>IF(OR(ISNUMBER(SEARCH(" 4S",porsche_data[[#This Row],[Model]])), ISNUMBER(SEARCH(" S",porsche_data[[#This Row],[Model]]))),1,0)</f>
        <v>1</v>
      </c>
      <c r="G4342">
        <f>IF(ISNUMBER(SEARCH("Turbo",porsche_data[[#This Row],[Model]])),1,0)</f>
        <v>0</v>
      </c>
      <c r="H4342">
        <f>IF(ISNUMBER(SEARCH("GT",porsche_data[[#This Row],[Model]])),1,0)</f>
        <v>0</v>
      </c>
      <c r="I4342">
        <f>IF(ISNUMBER(SEARCH("RS",porsche_data[[#This Row],[Model]])),1,0)</f>
        <v>0</v>
      </c>
      <c r="J4342">
        <f>IF(ISNUMBER(SEARCH("Targa",porsche_data[[#This Row],[Body]])),1,0)</f>
        <v>0</v>
      </c>
      <c r="K4342">
        <f>IF(ISNUMBER(SEARCH("Cabriolet",porsche_data[[#This Row],[Body]])),1,0)</f>
        <v>0</v>
      </c>
      <c r="L4342" t="s">
        <v>44</v>
      </c>
      <c r="M4342">
        <v>996</v>
      </c>
      <c r="N4342" t="s">
        <v>3868</v>
      </c>
      <c r="O4342" s="3">
        <f>1*(LEFT(porsche_data[[#This Row],[Mileage0]],FIND(" ",porsche_data[[#This Row],[Mileage0]])-1))</f>
        <v>181382</v>
      </c>
      <c r="P4342" t="s">
        <v>289</v>
      </c>
      <c r="Q4342">
        <v>320</v>
      </c>
      <c r="R4342" t="s">
        <v>19</v>
      </c>
      <c r="S4342">
        <f>1*(LEFT(porsche_data[[#This Row],[Cylinder Capacity]],FIND(" ",porsche_data[[#This Row],[Cylinder Capacity]])-1))</f>
        <v>3.6</v>
      </c>
      <c r="T4342" t="s">
        <v>20</v>
      </c>
      <c r="U4342" t="s">
        <v>53</v>
      </c>
      <c r="V4342">
        <f>IF(porsche_data[[#This Row],[Transmission]]="Automatic",1,0)</f>
        <v>1</v>
      </c>
      <c r="W4342">
        <f>IF(porsche_data[[#This Row],[Transmission]]="PDK",1,0)</f>
        <v>0</v>
      </c>
      <c r="X4342" t="s">
        <v>46</v>
      </c>
      <c r="Y4342">
        <f>IF(porsche_data[[#This Row],[Drive]]="Rear drive",0,1)</f>
        <v>1</v>
      </c>
      <c r="Z4342" t="s">
        <v>23</v>
      </c>
      <c r="AA4342" t="s">
        <v>24</v>
      </c>
      <c r="AB4342">
        <f>IF(OR(porsche_data[[#This Row],[Interior Color]]="Black",porsche_data[[#This Row],[Interior Color]]="Beige",porsche_data[[#This Row],[Interior Color]]="Brown",porsche_data[[#This Row],[Interior Color]]="Grey"),0,1)</f>
        <v>0</v>
      </c>
      <c r="AC4342" t="s">
        <v>24</v>
      </c>
      <c r="AD43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43" spans="1:30" hidden="1" x14ac:dyDescent="0.2">
      <c r="A4343" t="s">
        <v>25</v>
      </c>
      <c r="C4343" t="e">
        <f>ABS((porsche_data[[#This Row],[Price]]-#REF!)/#REF!)</f>
        <v>#REF!</v>
      </c>
      <c r="D4343" t="s">
        <v>184</v>
      </c>
      <c r="E4343" t="s">
        <v>102</v>
      </c>
      <c r="F4343">
        <f>IF(OR(ISNUMBER(SEARCH(" 4S",porsche_data[[#This Row],[Model]])), ISNUMBER(SEARCH(" S",porsche_data[[#This Row],[Model]]))),1,0)</f>
        <v>0</v>
      </c>
      <c r="G4343">
        <f>IF(ISNUMBER(SEARCH("Turbo",porsche_data[[#This Row],[Model]])),1,0)</f>
        <v>0</v>
      </c>
      <c r="H4343">
        <f>IF(ISNUMBER(SEARCH("GT",porsche_data[[#This Row],[Model]])),1,0)</f>
        <v>0</v>
      </c>
      <c r="I4343">
        <f>IF(ISNUMBER(SEARCH("RS",porsche_data[[#This Row],[Model]])),1,0)</f>
        <v>0</v>
      </c>
      <c r="J4343">
        <f>IF(ISNUMBER(SEARCH("Targa",porsche_data[[#This Row],[Body]])),1,0)</f>
        <v>0</v>
      </c>
      <c r="K4343">
        <f>IF(ISNUMBER(SEARCH("Cabriolet",porsche_data[[#This Row],[Body]])),1,0)</f>
        <v>0</v>
      </c>
      <c r="L4343" t="s">
        <v>44</v>
      </c>
      <c r="N4343" t="s">
        <v>25</v>
      </c>
      <c r="O4343" t="str">
        <f>IF(ISNUMBER(SEARCH("km",porsche_data[[#This Row],[Mileage0]])),porsche_data[[#This Row],[Mileage0]],"")</f>
        <v/>
      </c>
      <c r="P4343" t="s">
        <v>25</v>
      </c>
      <c r="R4343" t="s">
        <v>25</v>
      </c>
      <c r="T4343" t="s">
        <v>20</v>
      </c>
      <c r="U4343" t="s">
        <v>21</v>
      </c>
      <c r="V4343">
        <f>IF(porsche_data[[#This Row],[Transmission]]="Automatic",1,0)</f>
        <v>0</v>
      </c>
      <c r="W4343">
        <f>IF(porsche_data[[#This Row],[Transmission]]="PDK",1,0)</f>
        <v>0</v>
      </c>
      <c r="X4343" t="s">
        <v>22</v>
      </c>
      <c r="Y4343">
        <f>IF(porsche_data[[#This Row],[Drive]]="Rear drive",0,1)</f>
        <v>0</v>
      </c>
      <c r="Z4343" t="s">
        <v>23</v>
      </c>
      <c r="AA4343" t="s">
        <v>250</v>
      </c>
      <c r="AB4343">
        <f>IF(OR(porsche_data[[#This Row],[Interior Color]]="Black",porsche_data[[#This Row],[Interior Color]]="Beige",porsche_data[[#This Row],[Interior Color]]="Brown",porsche_data[[#This Row],[Interior Color]]="Grey"),0,1)</f>
        <v>0</v>
      </c>
      <c r="AC4343" t="s">
        <v>54</v>
      </c>
      <c r="AD43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44" spans="1:30" x14ac:dyDescent="0.2">
      <c r="A4344" t="s">
        <v>1822</v>
      </c>
      <c r="B4344">
        <v>39950</v>
      </c>
      <c r="C4344">
        <f>ABS((porsche_data[[#This Row],[Price]]-AVERAGE(B4276:B8731))/_xlfn.STDEV.P(B4276:B8731))</f>
        <v>0.44448513303579085</v>
      </c>
      <c r="D4344" t="s">
        <v>482</v>
      </c>
      <c r="E4344" t="s">
        <v>325</v>
      </c>
      <c r="F4344">
        <f>IF(OR(ISNUMBER(SEARCH(" 4S",porsche_data[[#This Row],[Model]])), ISNUMBER(SEARCH(" S",porsche_data[[#This Row],[Model]]))),1,0)</f>
        <v>0</v>
      </c>
      <c r="G4344">
        <f>IF(ISNUMBER(SEARCH("Turbo",porsche_data[[#This Row],[Model]])),1,0)</f>
        <v>0</v>
      </c>
      <c r="H4344">
        <f>IF(ISNUMBER(SEARCH("GT",porsche_data[[#This Row],[Model]])),1,0)</f>
        <v>0</v>
      </c>
      <c r="I4344">
        <f>IF(ISNUMBER(SEARCH("RS",porsche_data[[#This Row],[Model]])),1,0)</f>
        <v>0</v>
      </c>
      <c r="J4344">
        <f>IF(ISNUMBER(SEARCH("Targa",porsche_data[[#This Row],[Body]])),1,0)</f>
        <v>0</v>
      </c>
      <c r="K4344">
        <f>IF(ISNUMBER(SEARCH("Cabriolet",porsche_data[[#This Row],[Body]])),1,0)</f>
        <v>0</v>
      </c>
      <c r="L4344" t="s">
        <v>44</v>
      </c>
      <c r="M4344">
        <v>997</v>
      </c>
      <c r="N4344" t="s">
        <v>5214</v>
      </c>
      <c r="O4344" s="3">
        <f>1*(LEFT(porsche_data[[#This Row],[Mileage0]],FIND(" ",porsche_data[[#This Row],[Mileage0]])-1))</f>
        <v>193881</v>
      </c>
      <c r="P4344" t="s">
        <v>327</v>
      </c>
      <c r="Q4344">
        <v>325</v>
      </c>
      <c r="R4344" t="s">
        <v>19</v>
      </c>
      <c r="S4344">
        <f>1*(LEFT(porsche_data[[#This Row],[Cylinder Capacity]],FIND(" ",porsche_data[[#This Row],[Cylinder Capacity]])-1))</f>
        <v>3.6</v>
      </c>
      <c r="T4344" t="s">
        <v>20</v>
      </c>
      <c r="U4344" t="s">
        <v>53</v>
      </c>
      <c r="V4344">
        <f>IF(porsche_data[[#This Row],[Transmission]]="Automatic",1,0)</f>
        <v>1</v>
      </c>
      <c r="W4344">
        <f>IF(porsche_data[[#This Row],[Transmission]]="PDK",1,0)</f>
        <v>0</v>
      </c>
      <c r="X4344" t="s">
        <v>22</v>
      </c>
      <c r="Y4344">
        <f>IF(porsche_data[[#This Row],[Drive]]="Rear drive",0,1)</f>
        <v>0</v>
      </c>
      <c r="Z4344" t="s">
        <v>23</v>
      </c>
      <c r="AA4344" t="s">
        <v>24</v>
      </c>
      <c r="AB4344">
        <f>IF(OR(porsche_data[[#This Row],[Interior Color]]="Black",porsche_data[[#This Row],[Interior Color]]="Beige",porsche_data[[#This Row],[Interior Color]]="Brown",porsche_data[[#This Row],[Interior Color]]="Grey"),0,1)</f>
        <v>0</v>
      </c>
      <c r="AC4344" t="s">
        <v>99</v>
      </c>
      <c r="AD43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45" spans="1:30" hidden="1" x14ac:dyDescent="0.2">
      <c r="A4345" t="s">
        <v>25</v>
      </c>
      <c r="C4345" t="e">
        <f>ABS((porsche_data[[#This Row],[Price]]-#REF!)/#REF!)</f>
        <v>#REF!</v>
      </c>
      <c r="D4345" t="s">
        <v>25</v>
      </c>
      <c r="E4345" t="s">
        <v>25</v>
      </c>
      <c r="F4345">
        <f>IF(OR(ISNUMBER(SEARCH(" 4S",porsche_data[[#This Row],[Model]])), ISNUMBER(SEARCH(" S",porsche_data[[#This Row],[Model]]))),1,0)</f>
        <v>0</v>
      </c>
      <c r="G4345">
        <f>IF(ISNUMBER(SEARCH("Turbo",porsche_data[[#This Row],[Model]])),1,0)</f>
        <v>0</v>
      </c>
      <c r="H4345">
        <f>IF(ISNUMBER(SEARCH("GT",porsche_data[[#This Row],[Model]])),1,0)</f>
        <v>0</v>
      </c>
      <c r="I4345">
        <f>IF(ISNUMBER(SEARCH("RS",porsche_data[[#This Row],[Model]])),1,0)</f>
        <v>0</v>
      </c>
      <c r="J4345">
        <f>IF(ISNUMBER(SEARCH("Targa",porsche_data[[#This Row],[Body]])),1,0)</f>
        <v>0</v>
      </c>
      <c r="K4345">
        <f>IF(ISNUMBER(SEARCH("Cabriolet",porsche_data[[#This Row],[Body]])),1,0)</f>
        <v>0</v>
      </c>
      <c r="L4345" t="s">
        <v>25</v>
      </c>
      <c r="N4345" t="s">
        <v>25</v>
      </c>
      <c r="O4345" t="str">
        <f>IF(ISNUMBER(SEARCH("km",porsche_data[[#This Row],[Mileage0]])),porsche_data[[#This Row],[Mileage0]],"")</f>
        <v/>
      </c>
      <c r="P4345" t="s">
        <v>25</v>
      </c>
      <c r="R4345" t="s">
        <v>25</v>
      </c>
      <c r="T4345" t="s">
        <v>25</v>
      </c>
      <c r="U4345" t="s">
        <v>25</v>
      </c>
      <c r="V4345">
        <f>IF(porsche_data[[#This Row],[Transmission]]="Automatic",1,0)</f>
        <v>0</v>
      </c>
      <c r="W4345">
        <f>IF(porsche_data[[#This Row],[Transmission]]="PDK",1,0)</f>
        <v>0</v>
      </c>
      <c r="X4345" t="s">
        <v>25</v>
      </c>
      <c r="Y4345">
        <f>IF(porsche_data[[#This Row],[Drive]]="Rear drive",0,1)</f>
        <v>1</v>
      </c>
      <c r="Z4345" t="s">
        <v>25</v>
      </c>
      <c r="AA4345" t="s">
        <v>25</v>
      </c>
      <c r="AB4345">
        <f>IF(OR(porsche_data[[#This Row],[Interior Color]]="Black",porsche_data[[#This Row],[Interior Color]]="Beige",porsche_data[[#This Row],[Interior Color]]="Brown",porsche_data[[#This Row],[Interior Color]]="Grey"),0,1)</f>
        <v>1</v>
      </c>
      <c r="AC4345" t="s">
        <v>25</v>
      </c>
      <c r="AD43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46" spans="1:30" hidden="1" x14ac:dyDescent="0.2">
      <c r="A4346" t="s">
        <v>2538</v>
      </c>
      <c r="B4346">
        <v>39900</v>
      </c>
      <c r="C4346" t="e">
        <f>ABS((porsche_data[[#This Row],[Price]]-#REF!)/#REF!)</f>
        <v>#REF!</v>
      </c>
      <c r="D4346" t="s">
        <v>225</v>
      </c>
      <c r="E4346" t="s">
        <v>35</v>
      </c>
      <c r="F4346">
        <f>IF(OR(ISNUMBER(SEARCH(" 4S",porsche_data[[#This Row],[Model]])), ISNUMBER(SEARCH(" S",porsche_data[[#This Row],[Model]]))),1,0)</f>
        <v>0</v>
      </c>
      <c r="G4346">
        <f>IF(ISNUMBER(SEARCH("Turbo",porsche_data[[#This Row],[Model]])),1,0)</f>
        <v>0</v>
      </c>
      <c r="H4346">
        <f>IF(ISNUMBER(SEARCH("GT",porsche_data[[#This Row],[Model]])),1,0)</f>
        <v>0</v>
      </c>
      <c r="I4346">
        <f>IF(ISNUMBER(SEARCH("RS",porsche_data[[#This Row],[Model]])),1,0)</f>
        <v>0</v>
      </c>
      <c r="J4346">
        <f>IF(ISNUMBER(SEARCH("Targa",porsche_data[[#This Row],[Body]])),1,0)</f>
        <v>1</v>
      </c>
      <c r="K4346">
        <f>IF(ISNUMBER(SEARCH("Cabriolet",porsche_data[[#This Row],[Body]])),1,0)</f>
        <v>0</v>
      </c>
      <c r="L4346" t="s">
        <v>36</v>
      </c>
      <c r="N4346" t="s">
        <v>4582</v>
      </c>
      <c r="O4346" t="str">
        <f>IF(ISNUMBER(SEARCH("km",porsche_data[[#This Row],[Mileage0]])),porsche_data[[#This Row],[Mileage0]],"")</f>
        <v>31645 km</v>
      </c>
      <c r="P4346" t="s">
        <v>38</v>
      </c>
      <c r="R4346" t="s">
        <v>39</v>
      </c>
      <c r="T4346" t="s">
        <v>20</v>
      </c>
      <c r="U4346" t="s">
        <v>21</v>
      </c>
      <c r="V4346">
        <f>IF(porsche_data[[#This Row],[Transmission]]="Automatic",1,0)</f>
        <v>0</v>
      </c>
      <c r="W4346">
        <f>IF(porsche_data[[#This Row],[Transmission]]="PDK",1,0)</f>
        <v>0</v>
      </c>
      <c r="X4346" t="s">
        <v>22</v>
      </c>
      <c r="Y4346">
        <f>IF(porsche_data[[#This Row],[Drive]]="Rear drive",0,1)</f>
        <v>0</v>
      </c>
      <c r="Z4346" t="s">
        <v>23</v>
      </c>
      <c r="AA4346" t="s">
        <v>68</v>
      </c>
      <c r="AB4346">
        <f>IF(OR(porsche_data[[#This Row],[Interior Color]]="Black",porsche_data[[#This Row],[Interior Color]]="Beige",porsche_data[[#This Row],[Interior Color]]="Brown",porsche_data[[#This Row],[Interior Color]]="Grey"),0,1)</f>
        <v>0</v>
      </c>
      <c r="AC4346" t="s">
        <v>308</v>
      </c>
      <c r="AD43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47" spans="1:30" hidden="1" x14ac:dyDescent="0.2">
      <c r="A4347" t="s">
        <v>3085</v>
      </c>
      <c r="C4347" t="e">
        <f>ABS((porsche_data[[#This Row],[Price]]-#REF!)/#REF!)</f>
        <v>#REF!</v>
      </c>
      <c r="D4347" t="s">
        <v>215</v>
      </c>
      <c r="E4347" t="s">
        <v>149</v>
      </c>
      <c r="F4347">
        <f>IF(OR(ISNUMBER(SEARCH(" 4S",porsche_data[[#This Row],[Model]])), ISNUMBER(SEARCH(" S",porsche_data[[#This Row],[Model]]))),1,0)</f>
        <v>0</v>
      </c>
      <c r="G4347">
        <f>IF(ISNUMBER(SEARCH("Turbo",porsche_data[[#This Row],[Model]])),1,0)</f>
        <v>1</v>
      </c>
      <c r="H4347">
        <f>IF(ISNUMBER(SEARCH("GT",porsche_data[[#This Row],[Model]])),1,0)</f>
        <v>0</v>
      </c>
      <c r="I4347">
        <f>IF(ISNUMBER(SEARCH("RS",porsche_data[[#This Row],[Model]])),1,0)</f>
        <v>0</v>
      </c>
      <c r="J4347">
        <f>IF(ISNUMBER(SEARCH("Targa",porsche_data[[#This Row],[Body]])),1,0)</f>
        <v>0</v>
      </c>
      <c r="K4347">
        <f>IF(ISNUMBER(SEARCH("Cabriolet",porsche_data[[#This Row],[Body]])),1,0)</f>
        <v>1</v>
      </c>
      <c r="L4347" t="s">
        <v>16</v>
      </c>
      <c r="N4347" t="s">
        <v>5212</v>
      </c>
      <c r="O4347" t="str">
        <f>IF(ISNUMBER(SEARCH("km",porsche_data[[#This Row],[Mileage0]])),porsche_data[[#This Row],[Mileage0]],"")</f>
        <v/>
      </c>
      <c r="P4347" t="s">
        <v>141</v>
      </c>
      <c r="R4347" t="s">
        <v>88</v>
      </c>
      <c r="T4347" t="s">
        <v>20</v>
      </c>
      <c r="U4347" t="s">
        <v>21</v>
      </c>
      <c r="V4347">
        <f>IF(porsche_data[[#This Row],[Transmission]]="Automatic",1,0)</f>
        <v>0</v>
      </c>
      <c r="W4347">
        <f>IF(porsche_data[[#This Row],[Transmission]]="PDK",1,0)</f>
        <v>0</v>
      </c>
      <c r="X4347" t="s">
        <v>46</v>
      </c>
      <c r="Y4347">
        <f>IF(porsche_data[[#This Row],[Drive]]="Rear drive",0,1)</f>
        <v>1</v>
      </c>
      <c r="Z4347" t="s">
        <v>23</v>
      </c>
      <c r="AA4347" t="s">
        <v>24</v>
      </c>
      <c r="AB4347">
        <f>IF(OR(porsche_data[[#This Row],[Interior Color]]="Black",porsche_data[[#This Row],[Interior Color]]="Beige",porsche_data[[#This Row],[Interior Color]]="Brown",porsche_data[[#This Row],[Interior Color]]="Grey"),0,1)</f>
        <v>0</v>
      </c>
      <c r="AC4347" t="s">
        <v>99</v>
      </c>
      <c r="AD43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48" spans="1:30" hidden="1" x14ac:dyDescent="0.2">
      <c r="A4348" t="s">
        <v>25</v>
      </c>
      <c r="C4348" t="e">
        <f>ABS((porsche_data[[#This Row],[Price]]-#REF!)/#REF!)</f>
        <v>#REF!</v>
      </c>
      <c r="D4348" t="s">
        <v>1074</v>
      </c>
      <c r="E4348" t="s">
        <v>1019</v>
      </c>
      <c r="F4348">
        <f>IF(OR(ISNUMBER(SEARCH(" 4S",porsche_data[[#This Row],[Model]])), ISNUMBER(SEARCH(" S",porsche_data[[#This Row],[Model]]))),1,0)</f>
        <v>0</v>
      </c>
      <c r="G4348">
        <f>IF(ISNUMBER(SEARCH("Turbo",porsche_data[[#This Row],[Model]])),1,0)</f>
        <v>0</v>
      </c>
      <c r="H4348">
        <f>IF(ISNUMBER(SEARCH("GT",porsche_data[[#This Row],[Model]])),1,0)</f>
        <v>0</v>
      </c>
      <c r="I4348">
        <f>IF(ISNUMBER(SEARCH("RS",porsche_data[[#This Row],[Model]])),1,0)</f>
        <v>0</v>
      </c>
      <c r="J4348">
        <f>IF(ISNUMBER(SEARCH("Targa",porsche_data[[#This Row],[Body]])),1,0)</f>
        <v>0</v>
      </c>
      <c r="K4348">
        <f>IF(ISNUMBER(SEARCH("Cabriolet",porsche_data[[#This Row],[Body]])),1,0)</f>
        <v>1</v>
      </c>
      <c r="L4348" t="s">
        <v>16</v>
      </c>
      <c r="N4348" t="s">
        <v>25</v>
      </c>
      <c r="O4348" t="str">
        <f>IF(ISNUMBER(SEARCH("km",porsche_data[[#This Row],[Mileage0]])),porsche_data[[#This Row],[Mileage0]],"")</f>
        <v/>
      </c>
      <c r="P4348" t="s">
        <v>121</v>
      </c>
      <c r="R4348" t="s">
        <v>748</v>
      </c>
      <c r="T4348" t="s">
        <v>20</v>
      </c>
      <c r="U4348" t="s">
        <v>21</v>
      </c>
      <c r="V4348">
        <f>IF(porsche_data[[#This Row],[Transmission]]="Automatic",1,0)</f>
        <v>0</v>
      </c>
      <c r="W4348">
        <f>IF(porsche_data[[#This Row],[Transmission]]="PDK",1,0)</f>
        <v>0</v>
      </c>
      <c r="X4348" t="s">
        <v>22</v>
      </c>
      <c r="Y4348">
        <f>IF(porsche_data[[#This Row],[Drive]]="Rear drive",0,1)</f>
        <v>0</v>
      </c>
      <c r="Z4348" t="s">
        <v>23</v>
      </c>
      <c r="AA4348" t="s">
        <v>24</v>
      </c>
      <c r="AB4348">
        <f>IF(OR(porsche_data[[#This Row],[Interior Color]]="Black",porsche_data[[#This Row],[Interior Color]]="Beige",porsche_data[[#This Row],[Interior Color]]="Brown",porsche_data[[#This Row],[Interior Color]]="Grey"),0,1)</f>
        <v>0</v>
      </c>
      <c r="AC4348" t="s">
        <v>61</v>
      </c>
      <c r="AD43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49" spans="1:30" hidden="1" x14ac:dyDescent="0.2">
      <c r="A4349" t="s">
        <v>25</v>
      </c>
      <c r="C4349" t="e">
        <f>ABS((porsche_data[[#This Row],[Price]]-#REF!)/#REF!)</f>
        <v>#REF!</v>
      </c>
      <c r="D4349" t="s">
        <v>969</v>
      </c>
      <c r="E4349" t="s">
        <v>35</v>
      </c>
      <c r="F4349">
        <f>IF(OR(ISNUMBER(SEARCH(" 4S",porsche_data[[#This Row],[Model]])), ISNUMBER(SEARCH(" S",porsche_data[[#This Row],[Model]]))),1,0)</f>
        <v>0</v>
      </c>
      <c r="G4349">
        <f>IF(ISNUMBER(SEARCH("Turbo",porsche_data[[#This Row],[Model]])),1,0)</f>
        <v>0</v>
      </c>
      <c r="H4349">
        <f>IF(ISNUMBER(SEARCH("GT",porsche_data[[#This Row],[Model]])),1,0)</f>
        <v>0</v>
      </c>
      <c r="I4349">
        <f>IF(ISNUMBER(SEARCH("RS",porsche_data[[#This Row],[Model]])),1,0)</f>
        <v>0</v>
      </c>
      <c r="J4349">
        <f>IF(ISNUMBER(SEARCH("Targa",porsche_data[[#This Row],[Body]])),1,0)</f>
        <v>0</v>
      </c>
      <c r="K4349">
        <f>IF(ISNUMBER(SEARCH("Cabriolet",porsche_data[[#This Row],[Body]])),1,0)</f>
        <v>0</v>
      </c>
      <c r="L4349" t="s">
        <v>44</v>
      </c>
      <c r="N4349" t="s">
        <v>25</v>
      </c>
      <c r="O4349" t="str">
        <f>IF(ISNUMBER(SEARCH("km",porsche_data[[#This Row],[Mileage0]])),porsche_data[[#This Row],[Mileage0]],"")</f>
        <v/>
      </c>
      <c r="P4349" t="s">
        <v>121</v>
      </c>
      <c r="R4349" t="s">
        <v>122</v>
      </c>
      <c r="T4349" t="s">
        <v>20</v>
      </c>
      <c r="U4349" t="s">
        <v>21</v>
      </c>
      <c r="V4349">
        <f>IF(porsche_data[[#This Row],[Transmission]]="Automatic",1,0)</f>
        <v>0</v>
      </c>
      <c r="W4349">
        <f>IF(porsche_data[[#This Row],[Transmission]]="PDK",1,0)</f>
        <v>0</v>
      </c>
      <c r="X4349" t="s">
        <v>22</v>
      </c>
      <c r="Y4349">
        <f>IF(porsche_data[[#This Row],[Drive]]="Rear drive",0,1)</f>
        <v>0</v>
      </c>
      <c r="Z4349" t="s">
        <v>23</v>
      </c>
      <c r="AA4349" t="s">
        <v>116</v>
      </c>
      <c r="AB4349">
        <f>IF(OR(porsche_data[[#This Row],[Interior Color]]="Black",porsche_data[[#This Row],[Interior Color]]="Beige",porsche_data[[#This Row],[Interior Color]]="Brown",porsche_data[[#This Row],[Interior Color]]="Grey"),0,1)</f>
        <v>1</v>
      </c>
      <c r="AC4349" t="s">
        <v>61</v>
      </c>
      <c r="AD43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50" spans="1:30" hidden="1" x14ac:dyDescent="0.2">
      <c r="A4350" t="s">
        <v>4211</v>
      </c>
      <c r="C4350" t="e">
        <f>ABS((porsche_data[[#This Row],[Price]]-#REF!)/#REF!)</f>
        <v>#REF!</v>
      </c>
      <c r="D4350" t="s">
        <v>1074</v>
      </c>
      <c r="E4350" t="s">
        <v>1019</v>
      </c>
      <c r="F4350">
        <f>IF(OR(ISNUMBER(SEARCH(" 4S",porsche_data[[#This Row],[Model]])), ISNUMBER(SEARCH(" S",porsche_data[[#This Row],[Model]]))),1,0)</f>
        <v>0</v>
      </c>
      <c r="G4350">
        <f>IF(ISNUMBER(SEARCH("Turbo",porsche_data[[#This Row],[Model]])),1,0)</f>
        <v>0</v>
      </c>
      <c r="H4350">
        <f>IF(ISNUMBER(SEARCH("GT",porsche_data[[#This Row],[Model]])),1,0)</f>
        <v>0</v>
      </c>
      <c r="I4350">
        <f>IF(ISNUMBER(SEARCH("RS",porsche_data[[#This Row],[Model]])),1,0)</f>
        <v>0</v>
      </c>
      <c r="J4350">
        <f>IF(ISNUMBER(SEARCH("Targa",porsche_data[[#This Row],[Body]])),1,0)</f>
        <v>0</v>
      </c>
      <c r="K4350">
        <f>IF(ISNUMBER(SEARCH("Cabriolet",porsche_data[[#This Row],[Body]])),1,0)</f>
        <v>0</v>
      </c>
      <c r="L4350" t="s">
        <v>44</v>
      </c>
      <c r="N4350" t="s">
        <v>1172</v>
      </c>
      <c r="O4350" t="str">
        <f>IF(ISNUMBER(SEARCH("km",porsche_data[[#This Row],[Mileage0]])),porsche_data[[#This Row],[Mileage0]],"")</f>
        <v>1000 km</v>
      </c>
      <c r="P4350" t="s">
        <v>121</v>
      </c>
      <c r="R4350" t="s">
        <v>748</v>
      </c>
      <c r="T4350" t="s">
        <v>20</v>
      </c>
      <c r="U4350" t="s">
        <v>21</v>
      </c>
      <c r="V4350">
        <f>IF(porsche_data[[#This Row],[Transmission]]="Automatic",1,0)</f>
        <v>0</v>
      </c>
      <c r="W4350">
        <f>IF(porsche_data[[#This Row],[Transmission]]="PDK",1,0)</f>
        <v>0</v>
      </c>
      <c r="X4350" t="s">
        <v>22</v>
      </c>
      <c r="Y4350">
        <f>IF(porsche_data[[#This Row],[Drive]]="Rear drive",0,1)</f>
        <v>0</v>
      </c>
      <c r="Z4350" t="s">
        <v>23</v>
      </c>
      <c r="AA4350" t="s">
        <v>24</v>
      </c>
      <c r="AB4350">
        <f>IF(OR(porsche_data[[#This Row],[Interior Color]]="Black",porsche_data[[#This Row],[Interior Color]]="Beige",porsche_data[[#This Row],[Interior Color]]="Brown",porsche_data[[#This Row],[Interior Color]]="Grey"),0,1)</f>
        <v>0</v>
      </c>
      <c r="AC4350" t="s">
        <v>61</v>
      </c>
      <c r="AD43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51" spans="1:30" hidden="1" x14ac:dyDescent="0.2">
      <c r="A4351" t="s">
        <v>25</v>
      </c>
      <c r="C4351" t="e">
        <f>ABS((porsche_data[[#This Row],[Price]]-#REF!)/#REF!)</f>
        <v>#REF!</v>
      </c>
      <c r="D4351" t="s">
        <v>25</v>
      </c>
      <c r="E4351" t="s">
        <v>25</v>
      </c>
      <c r="F4351">
        <f>IF(OR(ISNUMBER(SEARCH(" 4S",porsche_data[[#This Row],[Model]])), ISNUMBER(SEARCH(" S",porsche_data[[#This Row],[Model]]))),1,0)</f>
        <v>0</v>
      </c>
      <c r="G4351">
        <f>IF(ISNUMBER(SEARCH("Turbo",porsche_data[[#This Row],[Model]])),1,0)</f>
        <v>0</v>
      </c>
      <c r="H4351">
        <f>IF(ISNUMBER(SEARCH("GT",porsche_data[[#This Row],[Model]])),1,0)</f>
        <v>0</v>
      </c>
      <c r="I4351">
        <f>IF(ISNUMBER(SEARCH("RS",porsche_data[[#This Row],[Model]])),1,0)</f>
        <v>0</v>
      </c>
      <c r="J4351">
        <f>IF(ISNUMBER(SEARCH("Targa",porsche_data[[#This Row],[Body]])),1,0)</f>
        <v>0</v>
      </c>
      <c r="K4351">
        <f>IF(ISNUMBER(SEARCH("Cabriolet",porsche_data[[#This Row],[Body]])),1,0)</f>
        <v>0</v>
      </c>
      <c r="L4351" t="s">
        <v>25</v>
      </c>
      <c r="N4351" t="s">
        <v>25</v>
      </c>
      <c r="O4351" t="str">
        <f>IF(ISNUMBER(SEARCH("km",porsche_data[[#This Row],[Mileage0]])),porsche_data[[#This Row],[Mileage0]],"")</f>
        <v/>
      </c>
      <c r="P4351" t="s">
        <v>25</v>
      </c>
      <c r="R4351" t="s">
        <v>25</v>
      </c>
      <c r="T4351" t="s">
        <v>25</v>
      </c>
      <c r="U4351" t="s">
        <v>25</v>
      </c>
      <c r="V4351">
        <f>IF(porsche_data[[#This Row],[Transmission]]="Automatic",1,0)</f>
        <v>0</v>
      </c>
      <c r="W4351">
        <f>IF(porsche_data[[#This Row],[Transmission]]="PDK",1,0)</f>
        <v>0</v>
      </c>
      <c r="X4351" t="s">
        <v>25</v>
      </c>
      <c r="Y4351">
        <f>IF(porsche_data[[#This Row],[Drive]]="Rear drive",0,1)</f>
        <v>1</v>
      </c>
      <c r="Z4351" t="s">
        <v>25</v>
      </c>
      <c r="AA4351" t="s">
        <v>25</v>
      </c>
      <c r="AB4351">
        <f>IF(OR(porsche_data[[#This Row],[Interior Color]]="Black",porsche_data[[#This Row],[Interior Color]]="Beige",porsche_data[[#This Row],[Interior Color]]="Brown",porsche_data[[#This Row],[Interior Color]]="Grey"),0,1)</f>
        <v>1</v>
      </c>
      <c r="AC4351" t="s">
        <v>25</v>
      </c>
      <c r="AD43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52" spans="1:30" x14ac:dyDescent="0.2">
      <c r="A4352" t="s">
        <v>2582</v>
      </c>
      <c r="B4352">
        <v>39800</v>
      </c>
      <c r="C4352">
        <f>ABS((porsche_data[[#This Row],[Price]]-AVERAGE(B4284:B8739))/_xlfn.STDEV.P(B4284:B8739))</f>
        <v>0.47399357357690647</v>
      </c>
      <c r="D4352" t="s">
        <v>143</v>
      </c>
      <c r="E4352" t="s">
        <v>407</v>
      </c>
      <c r="F4352">
        <f>IF(OR(ISNUMBER(SEARCH(" 4S",porsche_data[[#This Row],[Model]])), ISNUMBER(SEARCH(" S",porsche_data[[#This Row],[Model]]))),1,0)</f>
        <v>1</v>
      </c>
      <c r="G4352">
        <f>IF(ISNUMBER(SEARCH("Turbo",porsche_data[[#This Row],[Model]])),1,0)</f>
        <v>0</v>
      </c>
      <c r="H4352">
        <f>IF(ISNUMBER(SEARCH("GT",porsche_data[[#This Row],[Model]])),1,0)</f>
        <v>0</v>
      </c>
      <c r="I4352">
        <f>IF(ISNUMBER(SEARCH("RS",porsche_data[[#This Row],[Model]])),1,0)</f>
        <v>0</v>
      </c>
      <c r="J4352">
        <f>IF(ISNUMBER(SEARCH("Targa",porsche_data[[#This Row],[Body]])),1,0)</f>
        <v>0</v>
      </c>
      <c r="K4352">
        <f>IF(ISNUMBER(SEARCH("Cabriolet",porsche_data[[#This Row],[Body]])),1,0)</f>
        <v>0</v>
      </c>
      <c r="L4352" t="s">
        <v>44</v>
      </c>
      <c r="M4352">
        <v>997</v>
      </c>
      <c r="N4352" t="s">
        <v>3013</v>
      </c>
      <c r="O4352" s="3">
        <f>1*(LEFT(porsche_data[[#This Row],[Mileage0]],FIND(" ",porsche_data[[#This Row],[Mileage0]])-1))</f>
        <v>207800</v>
      </c>
      <c r="P4352" t="s">
        <v>297</v>
      </c>
      <c r="Q4352">
        <v>355</v>
      </c>
      <c r="R4352" t="s">
        <v>88</v>
      </c>
      <c r="S4352">
        <f>1*(LEFT(porsche_data[[#This Row],[Cylinder Capacity]],FIND(" ",porsche_data[[#This Row],[Cylinder Capacity]])-1))</f>
        <v>3.8</v>
      </c>
      <c r="T4352" t="s">
        <v>20</v>
      </c>
      <c r="U4352" t="s">
        <v>21</v>
      </c>
      <c r="V4352">
        <f>IF(porsche_data[[#This Row],[Transmission]]="Automatic",1,0)</f>
        <v>0</v>
      </c>
      <c r="W4352">
        <f>IF(porsche_data[[#This Row],[Transmission]]="PDK",1,0)</f>
        <v>0</v>
      </c>
      <c r="X4352" t="s">
        <v>22</v>
      </c>
      <c r="Y4352">
        <f>IF(porsche_data[[#This Row],[Drive]]="Rear drive",0,1)</f>
        <v>0</v>
      </c>
      <c r="Z4352" t="s">
        <v>23</v>
      </c>
      <c r="AA4352" t="s">
        <v>32</v>
      </c>
      <c r="AB4352">
        <f>IF(OR(porsche_data[[#This Row],[Interior Color]]="Black",porsche_data[[#This Row],[Interior Color]]="Beige",porsche_data[[#This Row],[Interior Color]]="Brown",porsche_data[[#This Row],[Interior Color]]="Grey"),0,1)</f>
        <v>0</v>
      </c>
      <c r="AC4352" t="s">
        <v>32</v>
      </c>
      <c r="AD43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53" spans="1:30" x14ac:dyDescent="0.2">
      <c r="A4353" t="s">
        <v>3035</v>
      </c>
      <c r="B4353">
        <v>38996</v>
      </c>
      <c r="C4353">
        <f>ABS((porsche_data[[#This Row],[Price]]-AVERAGE(B4285:B8740))/_xlfn.STDEV.P(B4285:B8740))</f>
        <v>0.38147101460699601</v>
      </c>
      <c r="D4353" t="s">
        <v>286</v>
      </c>
      <c r="E4353" t="s">
        <v>940</v>
      </c>
      <c r="F4353">
        <f>IF(OR(ISNUMBER(SEARCH(" 4S",porsche_data[[#This Row],[Model]])), ISNUMBER(SEARCH(" S",porsche_data[[#This Row],[Model]]))),1,0)</f>
        <v>0</v>
      </c>
      <c r="G4353">
        <f>IF(ISNUMBER(SEARCH("Turbo",porsche_data[[#This Row],[Model]])),1,0)</f>
        <v>0</v>
      </c>
      <c r="H4353">
        <f>IF(ISNUMBER(SEARCH("GT",porsche_data[[#This Row],[Model]])),1,0)</f>
        <v>0</v>
      </c>
      <c r="I4353">
        <f>IF(ISNUMBER(SEARCH("RS",porsche_data[[#This Row],[Model]])),1,0)</f>
        <v>0</v>
      </c>
      <c r="J4353">
        <f>IF(ISNUMBER(SEARCH("Targa",porsche_data[[#This Row],[Body]])),1,0)</f>
        <v>0</v>
      </c>
      <c r="K4353">
        <f>IF(ISNUMBER(SEARCH("Cabriolet",porsche_data[[#This Row],[Body]])),1,0)</f>
        <v>0</v>
      </c>
      <c r="L4353" t="s">
        <v>44</v>
      </c>
      <c r="M4353">
        <v>996</v>
      </c>
      <c r="N4353" t="s">
        <v>3036</v>
      </c>
      <c r="O4353" s="3">
        <f>1*(LEFT(porsche_data[[#This Row],[Mileage0]],FIND(" ",porsche_data[[#This Row],[Mileage0]])-1))</f>
        <v>101000</v>
      </c>
      <c r="P4353" t="s">
        <v>289</v>
      </c>
      <c r="Q4353">
        <v>320</v>
      </c>
      <c r="R4353" t="s">
        <v>19</v>
      </c>
      <c r="S4353">
        <f>1*(LEFT(porsche_data[[#This Row],[Cylinder Capacity]],FIND(" ",porsche_data[[#This Row],[Cylinder Capacity]])-1))</f>
        <v>3.6</v>
      </c>
      <c r="T4353" t="s">
        <v>20</v>
      </c>
      <c r="U4353" t="s">
        <v>21</v>
      </c>
      <c r="V4353">
        <f>IF(porsche_data[[#This Row],[Transmission]]="Automatic",1,0)</f>
        <v>0</v>
      </c>
      <c r="W4353">
        <f>IF(porsche_data[[#This Row],[Transmission]]="PDK",1,0)</f>
        <v>0</v>
      </c>
      <c r="X4353" t="s">
        <v>46</v>
      </c>
      <c r="Y4353">
        <f>IF(porsche_data[[#This Row],[Drive]]="Rear drive",0,1)</f>
        <v>1</v>
      </c>
      <c r="Z4353" t="s">
        <v>23</v>
      </c>
      <c r="AA4353" t="s">
        <v>54</v>
      </c>
      <c r="AB4353">
        <f>IF(OR(porsche_data[[#This Row],[Interior Color]]="Black",porsche_data[[#This Row],[Interior Color]]="Beige",porsche_data[[#This Row],[Interior Color]]="Brown",porsche_data[[#This Row],[Interior Color]]="Grey"),0,1)</f>
        <v>1</v>
      </c>
      <c r="AC4353" t="s">
        <v>54</v>
      </c>
      <c r="AD43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54" spans="1:30" x14ac:dyDescent="0.2">
      <c r="A4354" t="s">
        <v>4323</v>
      </c>
      <c r="B4354">
        <v>38900</v>
      </c>
      <c r="C4354">
        <f>ABS((porsche_data[[#This Row],[Price]]-AVERAGE(B4286:B8741))/_xlfn.STDEV.P(B4286:B8741))</f>
        <v>0.36707507358290986</v>
      </c>
      <c r="D4354" t="s">
        <v>446</v>
      </c>
      <c r="E4354" t="s">
        <v>478</v>
      </c>
      <c r="F4354">
        <f>IF(OR(ISNUMBER(SEARCH(" 4S",porsche_data[[#This Row],[Model]])), ISNUMBER(SEARCH(" S",porsche_data[[#This Row],[Model]]))),1,0)</f>
        <v>1</v>
      </c>
      <c r="G4354">
        <f>IF(ISNUMBER(SEARCH("Turbo",porsche_data[[#This Row],[Model]])),1,0)</f>
        <v>0</v>
      </c>
      <c r="H4354">
        <f>IF(ISNUMBER(SEARCH("GT",porsche_data[[#This Row],[Model]])),1,0)</f>
        <v>0</v>
      </c>
      <c r="I4354">
        <f>IF(ISNUMBER(SEARCH("RS",porsche_data[[#This Row],[Model]])),1,0)</f>
        <v>0</v>
      </c>
      <c r="J4354">
        <f>IF(ISNUMBER(SEARCH("Targa",porsche_data[[#This Row],[Body]])),1,0)</f>
        <v>0</v>
      </c>
      <c r="K4354">
        <f>IF(ISNUMBER(SEARCH("Cabriolet",porsche_data[[#This Row],[Body]])),1,0)</f>
        <v>0</v>
      </c>
      <c r="L4354" t="s">
        <v>44</v>
      </c>
      <c r="M4354">
        <v>996</v>
      </c>
      <c r="N4354" t="s">
        <v>4324</v>
      </c>
      <c r="O4354" s="3">
        <f>1*(LEFT(porsche_data[[#This Row],[Mileage0]],FIND(" ",porsche_data[[#This Row],[Mileage0]])-1))</f>
        <v>138700</v>
      </c>
      <c r="P4354" t="s">
        <v>1599</v>
      </c>
      <c r="Q4354">
        <v>340</v>
      </c>
      <c r="R4354" t="s">
        <v>19</v>
      </c>
      <c r="S4354">
        <f>1*(LEFT(porsche_data[[#This Row],[Cylinder Capacity]],FIND(" ",porsche_data[[#This Row],[Cylinder Capacity]])-1))</f>
        <v>3.6</v>
      </c>
      <c r="T4354" t="s">
        <v>20</v>
      </c>
      <c r="U4354" t="s">
        <v>53</v>
      </c>
      <c r="V4354">
        <f>IF(porsche_data[[#This Row],[Transmission]]="Automatic",1,0)</f>
        <v>1</v>
      </c>
      <c r="W4354">
        <f>IF(porsche_data[[#This Row],[Transmission]]="PDK",1,0)</f>
        <v>0</v>
      </c>
      <c r="X4354" t="s">
        <v>46</v>
      </c>
      <c r="Y4354">
        <f>IF(porsche_data[[#This Row],[Drive]]="Rear drive",0,1)</f>
        <v>1</v>
      </c>
      <c r="Z4354" t="s">
        <v>23</v>
      </c>
      <c r="AA4354" t="s">
        <v>32</v>
      </c>
      <c r="AB4354">
        <f>IF(OR(porsche_data[[#This Row],[Interior Color]]="Black",porsche_data[[#This Row],[Interior Color]]="Beige",porsche_data[[#This Row],[Interior Color]]="Brown",porsche_data[[#This Row],[Interior Color]]="Grey"),0,1)</f>
        <v>0</v>
      </c>
      <c r="AC4354" t="s">
        <v>99</v>
      </c>
      <c r="AD43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55" spans="1:30" hidden="1" x14ac:dyDescent="0.2">
      <c r="A4355" t="s">
        <v>25</v>
      </c>
      <c r="C4355" t="e">
        <f>ABS((porsche_data[[#This Row],[Price]]-#REF!)/#REF!)</f>
        <v>#REF!</v>
      </c>
      <c r="D4355" t="s">
        <v>492</v>
      </c>
      <c r="E4355" t="s">
        <v>655</v>
      </c>
      <c r="F4355">
        <f>IF(OR(ISNUMBER(SEARCH(" 4S",porsche_data[[#This Row],[Model]])), ISNUMBER(SEARCH(" S",porsche_data[[#This Row],[Model]]))),1,0)</f>
        <v>1</v>
      </c>
      <c r="G4355">
        <f>IF(ISNUMBER(SEARCH("Turbo",porsche_data[[#This Row],[Model]])),1,0)</f>
        <v>0</v>
      </c>
      <c r="H4355">
        <f>IF(ISNUMBER(SEARCH("GT",porsche_data[[#This Row],[Model]])),1,0)</f>
        <v>0</v>
      </c>
      <c r="I4355">
        <f>IF(ISNUMBER(SEARCH("RS",porsche_data[[#This Row],[Model]])),1,0)</f>
        <v>0</v>
      </c>
      <c r="J4355">
        <f>IF(ISNUMBER(SEARCH("Targa",porsche_data[[#This Row],[Body]])),1,0)</f>
        <v>0</v>
      </c>
      <c r="K4355">
        <f>IF(ISNUMBER(SEARCH("Cabriolet",porsche_data[[#This Row],[Body]])),1,0)</f>
        <v>0</v>
      </c>
      <c r="L4355" t="s">
        <v>44</v>
      </c>
      <c r="N4355" t="s">
        <v>25</v>
      </c>
      <c r="O4355" t="str">
        <f>IF(ISNUMBER(SEARCH("km",porsche_data[[#This Row],[Mileage0]])),porsche_data[[#This Row],[Mileage0]],"")</f>
        <v/>
      </c>
      <c r="P4355" t="s">
        <v>657</v>
      </c>
      <c r="R4355" t="s">
        <v>122</v>
      </c>
      <c r="T4355" t="s">
        <v>20</v>
      </c>
      <c r="U4355" t="s">
        <v>21</v>
      </c>
      <c r="V4355">
        <f>IF(porsche_data[[#This Row],[Transmission]]="Automatic",1,0)</f>
        <v>0</v>
      </c>
      <c r="W4355">
        <f>IF(porsche_data[[#This Row],[Transmission]]="PDK",1,0)</f>
        <v>0</v>
      </c>
      <c r="X4355" t="s">
        <v>22</v>
      </c>
      <c r="Y4355">
        <f>IF(porsche_data[[#This Row],[Drive]]="Rear drive",0,1)</f>
        <v>0</v>
      </c>
      <c r="Z4355" t="s">
        <v>23</v>
      </c>
      <c r="AA4355" t="s">
        <v>116</v>
      </c>
      <c r="AB4355">
        <f>IF(OR(porsche_data[[#This Row],[Interior Color]]="Black",porsche_data[[#This Row],[Interior Color]]="Beige",porsche_data[[#This Row],[Interior Color]]="Brown",porsche_data[[#This Row],[Interior Color]]="Grey"),0,1)</f>
        <v>1</v>
      </c>
      <c r="AC4355" t="s">
        <v>32</v>
      </c>
      <c r="AD43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56" spans="1:30" hidden="1" x14ac:dyDescent="0.2">
      <c r="A4356" t="s">
        <v>25</v>
      </c>
      <c r="C4356" t="e">
        <f>ABS((porsche_data[[#This Row],[Price]]-#REF!)/#REF!)</f>
        <v>#REF!</v>
      </c>
      <c r="D4356" t="s">
        <v>63</v>
      </c>
      <c r="E4356" t="s">
        <v>102</v>
      </c>
      <c r="F4356">
        <f>IF(OR(ISNUMBER(SEARCH(" 4S",porsche_data[[#This Row],[Model]])), ISNUMBER(SEARCH(" S",porsche_data[[#This Row],[Model]]))),1,0)</f>
        <v>0</v>
      </c>
      <c r="G4356">
        <f>IF(ISNUMBER(SEARCH("Turbo",porsche_data[[#This Row],[Model]])),1,0)</f>
        <v>0</v>
      </c>
      <c r="H4356">
        <f>IF(ISNUMBER(SEARCH("GT",porsche_data[[#This Row],[Model]])),1,0)</f>
        <v>0</v>
      </c>
      <c r="I4356">
        <f>IF(ISNUMBER(SEARCH("RS",porsche_data[[#This Row],[Model]])),1,0)</f>
        <v>0</v>
      </c>
      <c r="J4356">
        <f>IF(ISNUMBER(SEARCH("Targa",porsche_data[[#This Row],[Body]])),1,0)</f>
        <v>0</v>
      </c>
      <c r="K4356">
        <f>IF(ISNUMBER(SEARCH("Cabriolet",porsche_data[[#This Row],[Body]])),1,0)</f>
        <v>0</v>
      </c>
      <c r="L4356" t="s">
        <v>44</v>
      </c>
      <c r="N4356" t="s">
        <v>25</v>
      </c>
      <c r="O4356" t="str">
        <f>IF(ISNUMBER(SEARCH("km",porsche_data[[#This Row],[Mileage0]])),porsche_data[[#This Row],[Mileage0]],"")</f>
        <v/>
      </c>
      <c r="P4356" t="s">
        <v>289</v>
      </c>
      <c r="R4356" t="s">
        <v>88</v>
      </c>
      <c r="T4356" t="s">
        <v>20</v>
      </c>
      <c r="U4356" t="s">
        <v>21</v>
      </c>
      <c r="V4356">
        <f>IF(porsche_data[[#This Row],[Transmission]]="Automatic",1,0)</f>
        <v>0</v>
      </c>
      <c r="W4356">
        <f>IF(porsche_data[[#This Row],[Transmission]]="PDK",1,0)</f>
        <v>0</v>
      </c>
      <c r="X4356" t="s">
        <v>22</v>
      </c>
      <c r="Y4356">
        <f>IF(porsche_data[[#This Row],[Drive]]="Rear drive",0,1)</f>
        <v>0</v>
      </c>
      <c r="Z4356" t="s">
        <v>23</v>
      </c>
      <c r="AA4356" t="s">
        <v>24</v>
      </c>
      <c r="AB4356">
        <f>IF(OR(porsche_data[[#This Row],[Interior Color]]="Black",porsche_data[[#This Row],[Interior Color]]="Beige",porsche_data[[#This Row],[Interior Color]]="Brown",porsche_data[[#This Row],[Interior Color]]="Grey"),0,1)</f>
        <v>0</v>
      </c>
      <c r="AC4356" t="s">
        <v>47</v>
      </c>
      <c r="AD43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57" spans="1:30" hidden="1" x14ac:dyDescent="0.2">
      <c r="A4357" t="s">
        <v>25</v>
      </c>
      <c r="C4357" t="e">
        <f>ABS((porsche_data[[#This Row],[Price]]-#REF!)/#REF!)</f>
        <v>#REF!</v>
      </c>
      <c r="D4357" t="s">
        <v>25</v>
      </c>
      <c r="E4357" t="s">
        <v>25</v>
      </c>
      <c r="F4357">
        <f>IF(OR(ISNUMBER(SEARCH(" 4S",porsche_data[[#This Row],[Model]])), ISNUMBER(SEARCH(" S",porsche_data[[#This Row],[Model]]))),1,0)</f>
        <v>0</v>
      </c>
      <c r="G4357">
        <f>IF(ISNUMBER(SEARCH("Turbo",porsche_data[[#This Row],[Model]])),1,0)</f>
        <v>0</v>
      </c>
      <c r="H4357">
        <f>IF(ISNUMBER(SEARCH("GT",porsche_data[[#This Row],[Model]])),1,0)</f>
        <v>0</v>
      </c>
      <c r="I4357">
        <f>IF(ISNUMBER(SEARCH("RS",porsche_data[[#This Row],[Model]])),1,0)</f>
        <v>0</v>
      </c>
      <c r="J4357">
        <f>IF(ISNUMBER(SEARCH("Targa",porsche_data[[#This Row],[Body]])),1,0)</f>
        <v>0</v>
      </c>
      <c r="K4357">
        <f>IF(ISNUMBER(SEARCH("Cabriolet",porsche_data[[#This Row],[Body]])),1,0)</f>
        <v>0</v>
      </c>
      <c r="L4357" t="s">
        <v>25</v>
      </c>
      <c r="N4357" t="s">
        <v>25</v>
      </c>
      <c r="O4357" t="str">
        <f>IF(ISNUMBER(SEARCH("km",porsche_data[[#This Row],[Mileage0]])),porsche_data[[#This Row],[Mileage0]],"")</f>
        <v/>
      </c>
      <c r="P4357" t="s">
        <v>25</v>
      </c>
      <c r="R4357" t="s">
        <v>25</v>
      </c>
      <c r="T4357" t="s">
        <v>25</v>
      </c>
      <c r="U4357" t="s">
        <v>25</v>
      </c>
      <c r="V4357">
        <f>IF(porsche_data[[#This Row],[Transmission]]="Automatic",1,0)</f>
        <v>0</v>
      </c>
      <c r="W4357">
        <f>IF(porsche_data[[#This Row],[Transmission]]="PDK",1,0)</f>
        <v>0</v>
      </c>
      <c r="X4357" t="s">
        <v>25</v>
      </c>
      <c r="Y4357">
        <f>IF(porsche_data[[#This Row],[Drive]]="Rear drive",0,1)</f>
        <v>1</v>
      </c>
      <c r="Z4357" t="s">
        <v>25</v>
      </c>
      <c r="AA4357" t="s">
        <v>25</v>
      </c>
      <c r="AB4357">
        <f>IF(OR(porsche_data[[#This Row],[Interior Color]]="Black",porsche_data[[#This Row],[Interior Color]]="Beige",porsche_data[[#This Row],[Interior Color]]="Brown",porsche_data[[#This Row],[Interior Color]]="Grey"),0,1)</f>
        <v>1</v>
      </c>
      <c r="AC4357" t="s">
        <v>25</v>
      </c>
      <c r="AD43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58" spans="1:30" x14ac:dyDescent="0.2">
      <c r="A4358" t="s">
        <v>781</v>
      </c>
      <c r="B4358">
        <v>38750</v>
      </c>
      <c r="C4358">
        <f>ABS((porsche_data[[#This Row],[Price]]-AVERAGE(B4290:B8745))/_xlfn.STDEV.P(B4290:B8745))</f>
        <v>0.37276626279651998</v>
      </c>
      <c r="D4358" t="s">
        <v>143</v>
      </c>
      <c r="E4358" t="s">
        <v>782</v>
      </c>
      <c r="F4358">
        <f>IF(OR(ISNUMBER(SEARCH(" 4S",porsche_data[[#This Row],[Model]])), ISNUMBER(SEARCH(" S",porsche_data[[#This Row],[Model]]))),1,0)</f>
        <v>0</v>
      </c>
      <c r="G4358">
        <f>IF(ISNUMBER(SEARCH("Turbo",porsche_data[[#This Row],[Model]])),1,0)</f>
        <v>0</v>
      </c>
      <c r="H4358">
        <f>IF(ISNUMBER(SEARCH("GT",porsche_data[[#This Row],[Model]])),1,0)</f>
        <v>0</v>
      </c>
      <c r="I4358">
        <f>IF(ISNUMBER(SEARCH("RS",porsche_data[[#This Row],[Model]])),1,0)</f>
        <v>0</v>
      </c>
      <c r="J4358">
        <f>IF(ISNUMBER(SEARCH("Targa",porsche_data[[#This Row],[Body]])),1,0)</f>
        <v>0</v>
      </c>
      <c r="K4358">
        <f>IF(ISNUMBER(SEARCH("Cabriolet",porsche_data[[#This Row],[Body]])),1,0)</f>
        <v>0</v>
      </c>
      <c r="L4358" t="s">
        <v>44</v>
      </c>
      <c r="M4358">
        <v>997</v>
      </c>
      <c r="N4358" t="s">
        <v>783</v>
      </c>
      <c r="O4358" s="3">
        <f>1*(LEFT(porsche_data[[#This Row],[Mileage0]],FIND(" ",porsche_data[[#This Row],[Mileage0]])-1))</f>
        <v>218671</v>
      </c>
      <c r="P4358" t="s">
        <v>327</v>
      </c>
      <c r="Q4358">
        <v>325</v>
      </c>
      <c r="R4358" t="s">
        <v>19</v>
      </c>
      <c r="S4358">
        <f>1*(LEFT(porsche_data[[#This Row],[Cylinder Capacity]],FIND(" ",porsche_data[[#This Row],[Cylinder Capacity]])-1))</f>
        <v>3.6</v>
      </c>
      <c r="T4358" t="s">
        <v>20</v>
      </c>
      <c r="U4358" t="s">
        <v>53</v>
      </c>
      <c r="V4358">
        <f>IF(porsche_data[[#This Row],[Transmission]]="Automatic",1,0)</f>
        <v>1</v>
      </c>
      <c r="W4358">
        <f>IF(porsche_data[[#This Row],[Transmission]]="PDK",1,0)</f>
        <v>0</v>
      </c>
      <c r="X4358" t="s">
        <v>46</v>
      </c>
      <c r="Y4358">
        <f>IF(porsche_data[[#This Row],[Drive]]="Rear drive",0,1)</f>
        <v>1</v>
      </c>
      <c r="Z4358" t="s">
        <v>23</v>
      </c>
      <c r="AA4358" t="s">
        <v>24</v>
      </c>
      <c r="AB4358">
        <f>IF(OR(porsche_data[[#This Row],[Interior Color]]="Black",porsche_data[[#This Row],[Interior Color]]="Beige",porsche_data[[#This Row],[Interior Color]]="Brown",porsche_data[[#This Row],[Interior Color]]="Grey"),0,1)</f>
        <v>0</v>
      </c>
      <c r="AC4358" t="s">
        <v>24</v>
      </c>
      <c r="AD43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59" spans="1:30" hidden="1" x14ac:dyDescent="0.2">
      <c r="A4359" t="s">
        <v>25</v>
      </c>
      <c r="C4359" t="e">
        <f>ABS((porsche_data[[#This Row],[Price]]-#REF!)/#REF!)</f>
        <v>#REF!</v>
      </c>
      <c r="D4359" t="s">
        <v>229</v>
      </c>
      <c r="E4359" t="s">
        <v>230</v>
      </c>
      <c r="F4359">
        <f>IF(OR(ISNUMBER(SEARCH(" 4S",porsche_data[[#This Row],[Model]])), ISNUMBER(SEARCH(" S",porsche_data[[#This Row],[Model]]))),1,0)</f>
        <v>0</v>
      </c>
      <c r="G4359">
        <f>IF(ISNUMBER(SEARCH("Turbo",porsche_data[[#This Row],[Model]])),1,0)</f>
        <v>0</v>
      </c>
      <c r="H4359">
        <f>IF(ISNUMBER(SEARCH("GT",porsche_data[[#This Row],[Model]])),1,0)</f>
        <v>0</v>
      </c>
      <c r="I4359">
        <f>IF(ISNUMBER(SEARCH("RS",porsche_data[[#This Row],[Model]])),1,0)</f>
        <v>0</v>
      </c>
      <c r="J4359">
        <f>IF(ISNUMBER(SEARCH("Targa",porsche_data[[#This Row],[Body]])),1,0)</f>
        <v>0</v>
      </c>
      <c r="K4359">
        <f>IF(ISNUMBER(SEARCH("Cabriolet",porsche_data[[#This Row],[Body]])),1,0)</f>
        <v>0</v>
      </c>
      <c r="L4359" t="s">
        <v>44</v>
      </c>
      <c r="N4359" t="s">
        <v>1153</v>
      </c>
      <c r="O4359" t="str">
        <f>IF(ISNUMBER(SEARCH("km",porsche_data[[#This Row],[Mileage0]])),porsche_data[[#This Row],[Mileage0]],"")</f>
        <v/>
      </c>
      <c r="P4359" t="s">
        <v>18</v>
      </c>
      <c r="R4359" t="s">
        <v>19</v>
      </c>
      <c r="T4359" t="s">
        <v>232</v>
      </c>
      <c r="U4359" t="s">
        <v>21</v>
      </c>
      <c r="V4359">
        <f>IF(porsche_data[[#This Row],[Transmission]]="Automatic",1,0)</f>
        <v>0</v>
      </c>
      <c r="W4359">
        <f>IF(porsche_data[[#This Row],[Transmission]]="PDK",1,0)</f>
        <v>0</v>
      </c>
      <c r="X4359" t="s">
        <v>22</v>
      </c>
      <c r="Y4359">
        <f>IF(porsche_data[[#This Row],[Drive]]="Rear drive",0,1)</f>
        <v>0</v>
      </c>
      <c r="Z4359" t="s">
        <v>23</v>
      </c>
      <c r="AA4359" t="s">
        <v>24</v>
      </c>
      <c r="AB4359">
        <f>IF(OR(porsche_data[[#This Row],[Interior Color]]="Black",porsche_data[[#This Row],[Interior Color]]="Beige",porsche_data[[#This Row],[Interior Color]]="Brown",porsche_data[[#This Row],[Interior Color]]="Grey"),0,1)</f>
        <v>0</v>
      </c>
      <c r="AC4359" t="s">
        <v>116</v>
      </c>
      <c r="AD43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60" spans="1:30" x14ac:dyDescent="0.2">
      <c r="A4360" t="s">
        <v>1533</v>
      </c>
      <c r="B4360">
        <v>36900</v>
      </c>
      <c r="C4360">
        <f>ABS((porsche_data[[#This Row],[Price]]-AVERAGE(B4292:B8747))/_xlfn.STDEV.P(B4292:B8747))</f>
        <v>9.3651256798535185E-2</v>
      </c>
      <c r="D4360" t="s">
        <v>446</v>
      </c>
      <c r="E4360" t="s">
        <v>287</v>
      </c>
      <c r="F4360">
        <f>IF(OR(ISNUMBER(SEARCH(" 4S",porsche_data[[#This Row],[Model]])), ISNUMBER(SEARCH(" S",porsche_data[[#This Row],[Model]]))),1,0)</f>
        <v>0</v>
      </c>
      <c r="G4360">
        <f>IF(ISNUMBER(SEARCH("Turbo",porsche_data[[#This Row],[Model]])),1,0)</f>
        <v>0</v>
      </c>
      <c r="H4360">
        <f>IF(ISNUMBER(SEARCH("GT",porsche_data[[#This Row],[Model]])),1,0)</f>
        <v>0</v>
      </c>
      <c r="I4360">
        <f>IF(ISNUMBER(SEARCH("RS",porsche_data[[#This Row],[Model]])),1,0)</f>
        <v>0</v>
      </c>
      <c r="J4360">
        <f>IF(ISNUMBER(SEARCH("Targa",porsche_data[[#This Row],[Body]])),1,0)</f>
        <v>0</v>
      </c>
      <c r="K4360">
        <f>IF(ISNUMBER(SEARCH("Cabriolet",porsche_data[[#This Row],[Body]])),1,0)</f>
        <v>1</v>
      </c>
      <c r="L4360" t="s">
        <v>16</v>
      </c>
      <c r="M4360">
        <v>996</v>
      </c>
      <c r="N4360" t="s">
        <v>1237</v>
      </c>
      <c r="O4360" s="3">
        <f>1*(LEFT(porsche_data[[#This Row],[Mileage0]],FIND(" ",porsche_data[[#This Row],[Mileage0]])-1))</f>
        <v>108000</v>
      </c>
      <c r="P4360" t="s">
        <v>289</v>
      </c>
      <c r="Q4360">
        <v>320</v>
      </c>
      <c r="R4360" t="s">
        <v>19</v>
      </c>
      <c r="S4360">
        <f>1*(LEFT(porsche_data[[#This Row],[Cylinder Capacity]],FIND(" ",porsche_data[[#This Row],[Cylinder Capacity]])-1))</f>
        <v>3.6</v>
      </c>
      <c r="T4360" t="s">
        <v>20</v>
      </c>
      <c r="U4360" t="s">
        <v>21</v>
      </c>
      <c r="V4360">
        <f>IF(porsche_data[[#This Row],[Transmission]]="Automatic",1,0)</f>
        <v>0</v>
      </c>
      <c r="W4360">
        <f>IF(porsche_data[[#This Row],[Transmission]]="PDK",1,0)</f>
        <v>0</v>
      </c>
      <c r="X4360" t="s">
        <v>22</v>
      </c>
      <c r="Y4360">
        <f>IF(porsche_data[[#This Row],[Drive]]="Rear drive",0,1)</f>
        <v>0</v>
      </c>
      <c r="Z4360" t="s">
        <v>23</v>
      </c>
      <c r="AA4360" t="s">
        <v>250</v>
      </c>
      <c r="AB4360">
        <f>IF(OR(porsche_data[[#This Row],[Interior Color]]="Black",porsche_data[[#This Row],[Interior Color]]="Beige",porsche_data[[#This Row],[Interior Color]]="Brown",porsche_data[[#This Row],[Interior Color]]="Grey"),0,1)</f>
        <v>0</v>
      </c>
      <c r="AC4360" t="s">
        <v>54</v>
      </c>
      <c r="AD43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61" spans="1:30" hidden="1" x14ac:dyDescent="0.2">
      <c r="A4361" t="s">
        <v>5216</v>
      </c>
      <c r="C4361" t="e">
        <f>ABS((porsche_data[[#This Row],[Price]]-#REF!)/#REF!)</f>
        <v>#REF!</v>
      </c>
      <c r="D4361" t="s">
        <v>449</v>
      </c>
      <c r="E4361" t="s">
        <v>2522</v>
      </c>
      <c r="F4361">
        <f>IF(OR(ISNUMBER(SEARCH(" 4S",porsche_data[[#This Row],[Model]])), ISNUMBER(SEARCH(" S",porsche_data[[#This Row],[Model]]))),1,0)</f>
        <v>0</v>
      </c>
      <c r="G4361">
        <f>IF(ISNUMBER(SEARCH("Turbo",porsche_data[[#This Row],[Model]])),1,0)</f>
        <v>0</v>
      </c>
      <c r="H4361">
        <f>IF(ISNUMBER(SEARCH("GT",porsche_data[[#This Row],[Model]])),1,0)</f>
        <v>0</v>
      </c>
      <c r="I4361">
        <f>IF(ISNUMBER(SEARCH("RS",porsche_data[[#This Row],[Model]])),1,0)</f>
        <v>0</v>
      </c>
      <c r="J4361">
        <f>IF(ISNUMBER(SEARCH("Targa",porsche_data[[#This Row],[Body]])),1,0)</f>
        <v>1</v>
      </c>
      <c r="K4361">
        <f>IF(ISNUMBER(SEARCH("Cabriolet",porsche_data[[#This Row],[Body]])),1,0)</f>
        <v>0</v>
      </c>
      <c r="L4361" t="s">
        <v>36</v>
      </c>
      <c r="N4361" t="s">
        <v>477</v>
      </c>
      <c r="O4361" t="str">
        <f>IF(ISNUMBER(SEARCH("km",porsche_data[[#This Row],[Mileage0]])),porsche_data[[#This Row],[Mileage0]],"")</f>
        <v>71000 km</v>
      </c>
      <c r="P4361" t="s">
        <v>1410</v>
      </c>
      <c r="R4361" t="s">
        <v>748</v>
      </c>
      <c r="T4361" t="s">
        <v>20</v>
      </c>
      <c r="U4361" t="s">
        <v>21</v>
      </c>
      <c r="V4361">
        <f>IF(porsche_data[[#This Row],[Transmission]]="Automatic",1,0)</f>
        <v>0</v>
      </c>
      <c r="W4361">
        <f>IF(porsche_data[[#This Row],[Transmission]]="PDK",1,0)</f>
        <v>0</v>
      </c>
      <c r="X4361" t="s">
        <v>22</v>
      </c>
      <c r="Y4361">
        <f>IF(porsche_data[[#This Row],[Drive]]="Rear drive",0,1)</f>
        <v>0</v>
      </c>
      <c r="Z4361" t="s">
        <v>23</v>
      </c>
      <c r="AA4361" t="s">
        <v>116</v>
      </c>
      <c r="AB4361">
        <f>IF(OR(porsche_data[[#This Row],[Interior Color]]="Black",porsche_data[[#This Row],[Interior Color]]="Beige",porsche_data[[#This Row],[Interior Color]]="Brown",porsche_data[[#This Row],[Interior Color]]="Grey"),0,1)</f>
        <v>1</v>
      </c>
      <c r="AC4361" t="s">
        <v>24</v>
      </c>
      <c r="AD43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62" spans="1:30" x14ac:dyDescent="0.2">
      <c r="A4362" t="s">
        <v>4742</v>
      </c>
      <c r="B4362">
        <v>34996</v>
      </c>
      <c r="C4362">
        <f>ABS((porsche_data[[#This Row],[Price]]-AVERAGE(B4294:B8749))/_xlfn.STDEV.P(B4294:B8749))</f>
        <v>0.16952396185736818</v>
      </c>
      <c r="D4362" t="s">
        <v>772</v>
      </c>
      <c r="E4362" t="s">
        <v>287</v>
      </c>
      <c r="F4362">
        <f>IF(OR(ISNUMBER(SEARCH(" 4S",porsche_data[[#This Row],[Model]])), ISNUMBER(SEARCH(" S",porsche_data[[#This Row],[Model]]))),1,0)</f>
        <v>0</v>
      </c>
      <c r="G4362">
        <f>IF(ISNUMBER(SEARCH("Turbo",porsche_data[[#This Row],[Model]])),1,0)</f>
        <v>0</v>
      </c>
      <c r="H4362">
        <f>IF(ISNUMBER(SEARCH("GT",porsche_data[[#This Row],[Model]])),1,0)</f>
        <v>0</v>
      </c>
      <c r="I4362">
        <f>IF(ISNUMBER(SEARCH("RS",porsche_data[[#This Row],[Model]])),1,0)</f>
        <v>0</v>
      </c>
      <c r="J4362">
        <f>IF(ISNUMBER(SEARCH("Targa",porsche_data[[#This Row],[Body]])),1,0)</f>
        <v>0</v>
      </c>
      <c r="K4362">
        <f>IF(ISNUMBER(SEARCH("Cabriolet",porsche_data[[#This Row],[Body]])),1,0)</f>
        <v>0</v>
      </c>
      <c r="L4362" t="s">
        <v>44</v>
      </c>
      <c r="M4362">
        <v>996</v>
      </c>
      <c r="N4362" t="s">
        <v>4743</v>
      </c>
      <c r="O4362" s="3">
        <f>1*(LEFT(porsche_data[[#This Row],[Mileage0]],FIND(" ",porsche_data[[#This Row],[Mileage0]])-1))</f>
        <v>175837</v>
      </c>
      <c r="P4362" t="s">
        <v>289</v>
      </c>
      <c r="Q4362">
        <v>320</v>
      </c>
      <c r="R4362" t="s">
        <v>19</v>
      </c>
      <c r="S4362">
        <f>1*(LEFT(porsche_data[[#This Row],[Cylinder Capacity]],FIND(" ",porsche_data[[#This Row],[Cylinder Capacity]])-1))</f>
        <v>3.6</v>
      </c>
      <c r="T4362" t="s">
        <v>20</v>
      </c>
      <c r="U4362" t="s">
        <v>21</v>
      </c>
      <c r="V4362">
        <f>IF(porsche_data[[#This Row],[Transmission]]="Automatic",1,0)</f>
        <v>0</v>
      </c>
      <c r="W4362">
        <f>IF(porsche_data[[#This Row],[Transmission]]="PDK",1,0)</f>
        <v>0</v>
      </c>
      <c r="X4362" t="s">
        <v>22</v>
      </c>
      <c r="Y4362">
        <f>IF(porsche_data[[#This Row],[Drive]]="Rear drive",0,1)</f>
        <v>0</v>
      </c>
      <c r="Z4362" t="s">
        <v>23</v>
      </c>
      <c r="AA4362" t="s">
        <v>24</v>
      </c>
      <c r="AB4362">
        <f>IF(OR(porsche_data[[#This Row],[Interior Color]]="Black",porsche_data[[#This Row],[Interior Color]]="Beige",porsche_data[[#This Row],[Interior Color]]="Brown",porsche_data[[#This Row],[Interior Color]]="Grey"),0,1)</f>
        <v>0</v>
      </c>
      <c r="AC4362" t="s">
        <v>24</v>
      </c>
      <c r="AD43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63" spans="1:30" hidden="1" x14ac:dyDescent="0.2">
      <c r="A4363" t="s">
        <v>25</v>
      </c>
      <c r="C4363" t="e">
        <f>ABS((porsche_data[[#This Row],[Price]]-#REF!)/#REF!)</f>
        <v>#REF!</v>
      </c>
      <c r="D4363" t="s">
        <v>25</v>
      </c>
      <c r="E4363" t="s">
        <v>25</v>
      </c>
      <c r="F4363">
        <f>IF(OR(ISNUMBER(SEARCH(" 4S",porsche_data[[#This Row],[Model]])), ISNUMBER(SEARCH(" S",porsche_data[[#This Row],[Model]]))),1,0)</f>
        <v>0</v>
      </c>
      <c r="G4363">
        <f>IF(ISNUMBER(SEARCH("Turbo",porsche_data[[#This Row],[Model]])),1,0)</f>
        <v>0</v>
      </c>
      <c r="H4363">
        <f>IF(ISNUMBER(SEARCH("GT",porsche_data[[#This Row],[Model]])),1,0)</f>
        <v>0</v>
      </c>
      <c r="I4363">
        <f>IF(ISNUMBER(SEARCH("RS",porsche_data[[#This Row],[Model]])),1,0)</f>
        <v>0</v>
      </c>
      <c r="J4363">
        <f>IF(ISNUMBER(SEARCH("Targa",porsche_data[[#This Row],[Body]])),1,0)</f>
        <v>0</v>
      </c>
      <c r="K4363">
        <f>IF(ISNUMBER(SEARCH("Cabriolet",porsche_data[[#This Row],[Body]])),1,0)</f>
        <v>0</v>
      </c>
      <c r="L4363" t="s">
        <v>25</v>
      </c>
      <c r="N4363" t="s">
        <v>25</v>
      </c>
      <c r="O4363" t="str">
        <f>IF(ISNUMBER(SEARCH("km",porsche_data[[#This Row],[Mileage0]])),porsche_data[[#This Row],[Mileage0]],"")</f>
        <v/>
      </c>
      <c r="P4363" t="s">
        <v>25</v>
      </c>
      <c r="R4363" t="s">
        <v>25</v>
      </c>
      <c r="T4363" t="s">
        <v>25</v>
      </c>
      <c r="U4363" t="s">
        <v>25</v>
      </c>
      <c r="V4363">
        <f>IF(porsche_data[[#This Row],[Transmission]]="Automatic",1,0)</f>
        <v>0</v>
      </c>
      <c r="W4363">
        <f>IF(porsche_data[[#This Row],[Transmission]]="PDK",1,0)</f>
        <v>0</v>
      </c>
      <c r="X4363" t="s">
        <v>25</v>
      </c>
      <c r="Y4363">
        <f>IF(porsche_data[[#This Row],[Drive]]="Rear drive",0,1)</f>
        <v>1</v>
      </c>
      <c r="Z4363" t="s">
        <v>25</v>
      </c>
      <c r="AA4363" t="s">
        <v>25</v>
      </c>
      <c r="AB4363">
        <f>IF(OR(porsche_data[[#This Row],[Interior Color]]="Black",porsche_data[[#This Row],[Interior Color]]="Beige",porsche_data[[#This Row],[Interior Color]]="Brown",porsche_data[[#This Row],[Interior Color]]="Grey"),0,1)</f>
        <v>1</v>
      </c>
      <c r="AC4363" t="s">
        <v>25</v>
      </c>
      <c r="AD43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64" spans="1:30" hidden="1" x14ac:dyDescent="0.2">
      <c r="A4364" t="s">
        <v>1198</v>
      </c>
      <c r="B4364">
        <v>34950</v>
      </c>
      <c r="C4364" t="e">
        <f>ABS((porsche_data[[#This Row],[Price]]-#REF!)/#REF!)</f>
        <v>#REF!</v>
      </c>
      <c r="D4364" t="s">
        <v>645</v>
      </c>
      <c r="E4364" t="s">
        <v>655</v>
      </c>
      <c r="F4364">
        <f>IF(OR(ISNUMBER(SEARCH(" 4S",porsche_data[[#This Row],[Model]])), ISNUMBER(SEARCH(" S",porsche_data[[#This Row],[Model]]))),1,0)</f>
        <v>1</v>
      </c>
      <c r="G4364">
        <f>IF(ISNUMBER(SEARCH("Turbo",porsche_data[[#This Row],[Model]])),1,0)</f>
        <v>0</v>
      </c>
      <c r="H4364">
        <f>IF(ISNUMBER(SEARCH("GT",porsche_data[[#This Row],[Model]])),1,0)</f>
        <v>0</v>
      </c>
      <c r="I4364">
        <f>IF(ISNUMBER(SEARCH("RS",porsche_data[[#This Row],[Model]])),1,0)</f>
        <v>0</v>
      </c>
      <c r="J4364">
        <f>IF(ISNUMBER(SEARCH("Targa",porsche_data[[#This Row],[Body]])),1,0)</f>
        <v>1</v>
      </c>
      <c r="K4364">
        <f>IF(ISNUMBER(SEARCH("Cabriolet",porsche_data[[#This Row],[Body]])),1,0)</f>
        <v>0</v>
      </c>
      <c r="L4364" t="s">
        <v>36</v>
      </c>
      <c r="N4364" t="s">
        <v>1199</v>
      </c>
      <c r="O4364" t="str">
        <f>IF(ISNUMBER(SEARCH("km",porsche_data[[#This Row],[Mileage0]])),porsche_data[[#This Row],[Mileage0]],"")</f>
        <v/>
      </c>
      <c r="P4364" t="s">
        <v>1011</v>
      </c>
      <c r="R4364" t="s">
        <v>39</v>
      </c>
      <c r="T4364" t="s">
        <v>20</v>
      </c>
      <c r="U4364" t="s">
        <v>21</v>
      </c>
      <c r="V4364">
        <f>IF(porsche_data[[#This Row],[Transmission]]="Automatic",1,0)</f>
        <v>0</v>
      </c>
      <c r="W4364">
        <f>IF(porsche_data[[#This Row],[Transmission]]="PDK",1,0)</f>
        <v>0</v>
      </c>
      <c r="X4364" t="s">
        <v>22</v>
      </c>
      <c r="Y4364">
        <f>IF(porsche_data[[#This Row],[Drive]]="Rear drive",0,1)</f>
        <v>0</v>
      </c>
      <c r="Z4364" t="s">
        <v>23</v>
      </c>
      <c r="AA4364" t="s">
        <v>250</v>
      </c>
      <c r="AB4364">
        <f>IF(OR(porsche_data[[#This Row],[Interior Color]]="Black",porsche_data[[#This Row],[Interior Color]]="Beige",porsche_data[[#This Row],[Interior Color]]="Brown",porsche_data[[#This Row],[Interior Color]]="Grey"),0,1)</f>
        <v>0</v>
      </c>
      <c r="AC4364" t="s">
        <v>116</v>
      </c>
      <c r="AD43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65" spans="1:30" hidden="1" x14ac:dyDescent="0.2">
      <c r="A4365" t="s">
        <v>4262</v>
      </c>
      <c r="C4365" t="e">
        <f>ABS((porsche_data[[#This Row],[Price]]-#REF!)/#REF!)</f>
        <v>#REF!</v>
      </c>
      <c r="D4365" t="s">
        <v>636</v>
      </c>
      <c r="E4365" t="s">
        <v>637</v>
      </c>
      <c r="F4365">
        <f>IF(OR(ISNUMBER(SEARCH(" 4S",porsche_data[[#This Row],[Model]])), ISNUMBER(SEARCH(" S",porsche_data[[#This Row],[Model]]))),1,0)</f>
        <v>1</v>
      </c>
      <c r="G4365">
        <f>IF(ISNUMBER(SEARCH("Turbo",porsche_data[[#This Row],[Model]])),1,0)</f>
        <v>0</v>
      </c>
      <c r="H4365">
        <f>IF(ISNUMBER(SEARCH("GT",porsche_data[[#This Row],[Model]])),1,0)</f>
        <v>0</v>
      </c>
      <c r="I4365">
        <f>IF(ISNUMBER(SEARCH("RS",porsche_data[[#This Row],[Model]])),1,0)</f>
        <v>0</v>
      </c>
      <c r="J4365">
        <f>IF(ISNUMBER(SEARCH("Targa",porsche_data[[#This Row],[Body]])),1,0)</f>
        <v>0</v>
      </c>
      <c r="K4365">
        <f>IF(ISNUMBER(SEARCH("Cabriolet",porsche_data[[#This Row],[Body]])),1,0)</f>
        <v>0</v>
      </c>
      <c r="L4365" t="s">
        <v>108</v>
      </c>
      <c r="N4365" t="s">
        <v>5218</v>
      </c>
      <c r="O4365" t="str">
        <f>IF(ISNUMBER(SEARCH("km",porsche_data[[#This Row],[Mileage0]])),porsche_data[[#This Row],[Mileage0]],"")</f>
        <v/>
      </c>
      <c r="P4365" t="s">
        <v>394</v>
      </c>
      <c r="R4365" t="s">
        <v>395</v>
      </c>
      <c r="T4365" t="s">
        <v>20</v>
      </c>
      <c r="U4365" t="s">
        <v>21</v>
      </c>
      <c r="V4365">
        <f>IF(porsche_data[[#This Row],[Transmission]]="Automatic",1,0)</f>
        <v>0</v>
      </c>
      <c r="W4365">
        <f>IF(porsche_data[[#This Row],[Transmission]]="PDK",1,0)</f>
        <v>0</v>
      </c>
      <c r="X4365" t="s">
        <v>22</v>
      </c>
      <c r="Y4365">
        <f>IF(porsche_data[[#This Row],[Drive]]="Rear drive",0,1)</f>
        <v>0</v>
      </c>
      <c r="Z4365" t="s">
        <v>23</v>
      </c>
      <c r="AA4365" t="s">
        <v>24</v>
      </c>
      <c r="AB4365">
        <f>IF(OR(porsche_data[[#This Row],[Interior Color]]="Black",porsche_data[[#This Row],[Interior Color]]="Beige",porsche_data[[#This Row],[Interior Color]]="Brown",porsche_data[[#This Row],[Interior Color]]="Grey"),0,1)</f>
        <v>0</v>
      </c>
      <c r="AC4365" t="s">
        <v>116</v>
      </c>
      <c r="AD43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66" spans="1:30" hidden="1" x14ac:dyDescent="0.2">
      <c r="A4366" t="s">
        <v>3729</v>
      </c>
      <c r="C4366" t="e">
        <f>ABS((porsche_data[[#This Row],[Price]]-#REF!)/#REF!)</f>
        <v>#REF!</v>
      </c>
      <c r="D4366" t="s">
        <v>559</v>
      </c>
      <c r="E4366" t="s">
        <v>637</v>
      </c>
      <c r="F4366">
        <f>IF(OR(ISNUMBER(SEARCH(" 4S",porsche_data[[#This Row],[Model]])), ISNUMBER(SEARCH(" S",porsche_data[[#This Row],[Model]]))),1,0)</f>
        <v>1</v>
      </c>
      <c r="G4366">
        <f>IF(ISNUMBER(SEARCH("Turbo",porsche_data[[#This Row],[Model]])),1,0)</f>
        <v>0</v>
      </c>
      <c r="H4366">
        <f>IF(ISNUMBER(SEARCH("GT",porsche_data[[#This Row],[Model]])),1,0)</f>
        <v>0</v>
      </c>
      <c r="I4366">
        <f>IF(ISNUMBER(SEARCH("RS",porsche_data[[#This Row],[Model]])),1,0)</f>
        <v>0</v>
      </c>
      <c r="J4366">
        <f>IF(ISNUMBER(SEARCH("Targa",porsche_data[[#This Row],[Body]])),1,0)</f>
        <v>0</v>
      </c>
      <c r="K4366">
        <f>IF(ISNUMBER(SEARCH("Cabriolet",porsche_data[[#This Row],[Body]])),1,0)</f>
        <v>0</v>
      </c>
      <c r="L4366" t="s">
        <v>108</v>
      </c>
      <c r="N4366" t="s">
        <v>5219</v>
      </c>
      <c r="O4366" t="str">
        <f>IF(ISNUMBER(SEARCH("km",porsche_data[[#This Row],[Mileage0]])),porsche_data[[#This Row],[Mileage0]],"")</f>
        <v>93 km</v>
      </c>
      <c r="P4366" t="s">
        <v>394</v>
      </c>
      <c r="R4366" t="s">
        <v>395</v>
      </c>
      <c r="T4366" t="s">
        <v>20</v>
      </c>
      <c r="U4366" t="s">
        <v>21</v>
      </c>
      <c r="V4366">
        <f>IF(porsche_data[[#This Row],[Transmission]]="Automatic",1,0)</f>
        <v>0</v>
      </c>
      <c r="W4366">
        <f>IF(porsche_data[[#This Row],[Transmission]]="PDK",1,0)</f>
        <v>0</v>
      </c>
      <c r="X4366" t="s">
        <v>22</v>
      </c>
      <c r="Y4366">
        <f>IF(porsche_data[[#This Row],[Drive]]="Rear drive",0,1)</f>
        <v>0</v>
      </c>
      <c r="Z4366" t="s">
        <v>23</v>
      </c>
      <c r="AA4366" t="s">
        <v>116</v>
      </c>
      <c r="AB4366">
        <f>IF(OR(porsche_data[[#This Row],[Interior Color]]="Black",porsche_data[[#This Row],[Interior Color]]="Beige",porsche_data[[#This Row],[Interior Color]]="Brown",porsche_data[[#This Row],[Interior Color]]="Grey"),0,1)</f>
        <v>1</v>
      </c>
      <c r="AC4366" t="s">
        <v>589</v>
      </c>
      <c r="AD436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67" spans="1:30" hidden="1" x14ac:dyDescent="0.2">
      <c r="A4367" t="s">
        <v>25</v>
      </c>
      <c r="C4367" t="e">
        <f>ABS((porsche_data[[#This Row],[Price]]-#REF!)/#REF!)</f>
        <v>#REF!</v>
      </c>
      <c r="D4367" t="s">
        <v>209</v>
      </c>
      <c r="E4367" t="s">
        <v>210</v>
      </c>
      <c r="F4367">
        <f>IF(OR(ISNUMBER(SEARCH(" 4S",porsche_data[[#This Row],[Model]])), ISNUMBER(SEARCH(" S",porsche_data[[#This Row],[Model]]))),1,0)</f>
        <v>0</v>
      </c>
      <c r="G4367">
        <f>IF(ISNUMBER(SEARCH("Turbo",porsche_data[[#This Row],[Model]])),1,0)</f>
        <v>1</v>
      </c>
      <c r="H4367">
        <f>IF(ISNUMBER(SEARCH("GT",porsche_data[[#This Row],[Model]])),1,0)</f>
        <v>0</v>
      </c>
      <c r="I4367">
        <f>IF(ISNUMBER(SEARCH("RS",porsche_data[[#This Row],[Model]])),1,0)</f>
        <v>0</v>
      </c>
      <c r="J4367">
        <f>IF(ISNUMBER(SEARCH("Targa",porsche_data[[#This Row],[Body]])),1,0)</f>
        <v>0</v>
      </c>
      <c r="K4367">
        <f>IF(ISNUMBER(SEARCH("Cabriolet",porsche_data[[#This Row],[Body]])),1,0)</f>
        <v>0</v>
      </c>
      <c r="L4367" t="s">
        <v>44</v>
      </c>
      <c r="N4367" t="s">
        <v>5220</v>
      </c>
      <c r="O4367" t="str">
        <f>IF(ISNUMBER(SEARCH("km",porsche_data[[#This Row],[Mileage0]])),porsche_data[[#This Row],[Mileage0]],"")</f>
        <v/>
      </c>
      <c r="P4367" t="s">
        <v>212</v>
      </c>
      <c r="R4367" t="s">
        <v>213</v>
      </c>
      <c r="T4367" t="s">
        <v>20</v>
      </c>
      <c r="U4367" t="s">
        <v>21</v>
      </c>
      <c r="V4367">
        <f>IF(porsche_data[[#This Row],[Transmission]]="Automatic",1,0)</f>
        <v>0</v>
      </c>
      <c r="W4367">
        <f>IF(porsche_data[[#This Row],[Transmission]]="PDK",1,0)</f>
        <v>0</v>
      </c>
      <c r="X4367" t="s">
        <v>22</v>
      </c>
      <c r="Y4367">
        <f>IF(porsche_data[[#This Row],[Drive]]="Rear drive",0,1)</f>
        <v>0</v>
      </c>
      <c r="Z4367" t="s">
        <v>23</v>
      </c>
      <c r="AA4367" t="s">
        <v>24</v>
      </c>
      <c r="AB4367">
        <f>IF(OR(porsche_data[[#This Row],[Interior Color]]="Black",porsche_data[[#This Row],[Interior Color]]="Beige",porsche_data[[#This Row],[Interior Color]]="Brown",porsche_data[[#This Row],[Interior Color]]="Grey"),0,1)</f>
        <v>0</v>
      </c>
      <c r="AC4367" t="s">
        <v>116</v>
      </c>
      <c r="AD436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68" spans="1:30" hidden="1" x14ac:dyDescent="0.2">
      <c r="A4368" t="s">
        <v>25</v>
      </c>
      <c r="C4368" t="e">
        <f>ABS((porsche_data[[#This Row],[Price]]-#REF!)/#REF!)</f>
        <v>#REF!</v>
      </c>
      <c r="D4368" t="s">
        <v>279</v>
      </c>
      <c r="E4368" t="s">
        <v>102</v>
      </c>
      <c r="F4368">
        <f>IF(OR(ISNUMBER(SEARCH(" 4S",porsche_data[[#This Row],[Model]])), ISNUMBER(SEARCH(" S",porsche_data[[#This Row],[Model]]))),1,0)</f>
        <v>0</v>
      </c>
      <c r="G4368">
        <f>IF(ISNUMBER(SEARCH("Turbo",porsche_data[[#This Row],[Model]])),1,0)</f>
        <v>0</v>
      </c>
      <c r="H4368">
        <f>IF(ISNUMBER(SEARCH("GT",porsche_data[[#This Row],[Model]])),1,0)</f>
        <v>0</v>
      </c>
      <c r="I4368">
        <f>IF(ISNUMBER(SEARCH("RS",porsche_data[[#This Row],[Model]])),1,0)</f>
        <v>0</v>
      </c>
      <c r="J4368">
        <f>IF(ISNUMBER(SEARCH("Targa",porsche_data[[#This Row],[Body]])),1,0)</f>
        <v>0</v>
      </c>
      <c r="K4368">
        <f>IF(ISNUMBER(SEARCH("Cabriolet",porsche_data[[#This Row],[Body]])),1,0)</f>
        <v>0</v>
      </c>
      <c r="L4368" t="s">
        <v>44</v>
      </c>
      <c r="N4368" t="s">
        <v>1147</v>
      </c>
      <c r="O4368" t="str">
        <f>IF(ISNUMBER(SEARCH("km",porsche_data[[#This Row],[Mileage0]])),porsche_data[[#This Row],[Mileage0]],"")</f>
        <v>100 km</v>
      </c>
      <c r="P4368" t="s">
        <v>289</v>
      </c>
      <c r="R4368" t="s">
        <v>2684</v>
      </c>
      <c r="T4368" t="s">
        <v>20</v>
      </c>
      <c r="U4368" t="s">
        <v>21</v>
      </c>
      <c r="V4368">
        <f>IF(porsche_data[[#This Row],[Transmission]]="Automatic",1,0)</f>
        <v>0</v>
      </c>
      <c r="W4368">
        <f>IF(porsche_data[[#This Row],[Transmission]]="PDK",1,0)</f>
        <v>0</v>
      </c>
      <c r="X4368" t="s">
        <v>22</v>
      </c>
      <c r="Y4368">
        <f>IF(porsche_data[[#This Row],[Drive]]="Rear drive",0,1)</f>
        <v>0</v>
      </c>
      <c r="Z4368" t="s">
        <v>23</v>
      </c>
      <c r="AA4368" t="s">
        <v>116</v>
      </c>
      <c r="AB4368">
        <f>IF(OR(porsche_data[[#This Row],[Interior Color]]="Black",porsche_data[[#This Row],[Interior Color]]="Beige",porsche_data[[#This Row],[Interior Color]]="Brown",porsche_data[[#This Row],[Interior Color]]="Grey"),0,1)</f>
        <v>1</v>
      </c>
      <c r="AC4368" t="s">
        <v>32</v>
      </c>
      <c r="AD436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69" spans="1:30" hidden="1" x14ac:dyDescent="0.2">
      <c r="A4369" t="s">
        <v>25</v>
      </c>
      <c r="C4369" t="e">
        <f>ABS((porsche_data[[#This Row],[Price]]-#REF!)/#REF!)</f>
        <v>#REF!</v>
      </c>
      <c r="D4369" t="s">
        <v>279</v>
      </c>
      <c r="E4369" t="s">
        <v>102</v>
      </c>
      <c r="F4369">
        <f>IF(OR(ISNUMBER(SEARCH(" 4S",porsche_data[[#This Row],[Model]])), ISNUMBER(SEARCH(" S",porsche_data[[#This Row],[Model]]))),1,0)</f>
        <v>0</v>
      </c>
      <c r="G4369">
        <f>IF(ISNUMBER(SEARCH("Turbo",porsche_data[[#This Row],[Model]])),1,0)</f>
        <v>0</v>
      </c>
      <c r="H4369">
        <f>IF(ISNUMBER(SEARCH("GT",porsche_data[[#This Row],[Model]])),1,0)</f>
        <v>0</v>
      </c>
      <c r="I4369">
        <f>IF(ISNUMBER(SEARCH("RS",porsche_data[[#This Row],[Model]])),1,0)</f>
        <v>0</v>
      </c>
      <c r="J4369">
        <f>IF(ISNUMBER(SEARCH("Targa",porsche_data[[#This Row],[Body]])),1,0)</f>
        <v>1</v>
      </c>
      <c r="K4369">
        <f>IF(ISNUMBER(SEARCH("Cabriolet",porsche_data[[#This Row],[Body]])),1,0)</f>
        <v>0</v>
      </c>
      <c r="L4369" t="s">
        <v>36</v>
      </c>
      <c r="N4369" t="s">
        <v>1147</v>
      </c>
      <c r="O4369" t="str">
        <f>IF(ISNUMBER(SEARCH("km",porsche_data[[#This Row],[Mileage0]])),porsche_data[[#This Row],[Mileage0]],"")</f>
        <v>100 km</v>
      </c>
      <c r="P4369" t="s">
        <v>289</v>
      </c>
      <c r="R4369" t="s">
        <v>2684</v>
      </c>
      <c r="T4369" t="s">
        <v>20</v>
      </c>
      <c r="U4369" t="s">
        <v>21</v>
      </c>
      <c r="V4369">
        <f>IF(porsche_data[[#This Row],[Transmission]]="Automatic",1,0)</f>
        <v>0</v>
      </c>
      <c r="W4369">
        <f>IF(porsche_data[[#This Row],[Transmission]]="PDK",1,0)</f>
        <v>0</v>
      </c>
      <c r="X4369" t="s">
        <v>22</v>
      </c>
      <c r="Y4369">
        <f>IF(porsche_data[[#This Row],[Drive]]="Rear drive",0,1)</f>
        <v>0</v>
      </c>
      <c r="Z4369" t="s">
        <v>23</v>
      </c>
      <c r="AA4369" t="s">
        <v>308</v>
      </c>
      <c r="AB4369">
        <f>IF(OR(porsche_data[[#This Row],[Interior Color]]="Black",porsche_data[[#This Row],[Interior Color]]="Beige",porsche_data[[#This Row],[Interior Color]]="Brown",porsche_data[[#This Row],[Interior Color]]="Grey"),0,1)</f>
        <v>1</v>
      </c>
      <c r="AC4369" t="s">
        <v>32</v>
      </c>
      <c r="AD436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70" spans="1:30" hidden="1" x14ac:dyDescent="0.2">
      <c r="A4370" t="s">
        <v>25</v>
      </c>
      <c r="C4370" t="e">
        <f>ABS((porsche_data[[#This Row],[Price]]-#REF!)/#REF!)</f>
        <v>#REF!</v>
      </c>
      <c r="D4370" t="s">
        <v>209</v>
      </c>
      <c r="E4370" t="s">
        <v>210</v>
      </c>
      <c r="F4370">
        <f>IF(OR(ISNUMBER(SEARCH(" 4S",porsche_data[[#This Row],[Model]])), ISNUMBER(SEARCH(" S",porsche_data[[#This Row],[Model]]))),1,0)</f>
        <v>0</v>
      </c>
      <c r="G4370">
        <f>IF(ISNUMBER(SEARCH("Turbo",porsche_data[[#This Row],[Model]])),1,0)</f>
        <v>1</v>
      </c>
      <c r="H4370">
        <f>IF(ISNUMBER(SEARCH("GT",porsche_data[[#This Row],[Model]])),1,0)</f>
        <v>0</v>
      </c>
      <c r="I4370">
        <f>IF(ISNUMBER(SEARCH("RS",porsche_data[[#This Row],[Model]])),1,0)</f>
        <v>0</v>
      </c>
      <c r="J4370">
        <f>IF(ISNUMBER(SEARCH("Targa",porsche_data[[#This Row],[Body]])),1,0)</f>
        <v>0</v>
      </c>
      <c r="K4370">
        <f>IF(ISNUMBER(SEARCH("Cabriolet",porsche_data[[#This Row],[Body]])),1,0)</f>
        <v>0</v>
      </c>
      <c r="L4370" t="s">
        <v>44</v>
      </c>
      <c r="N4370" t="s">
        <v>5220</v>
      </c>
      <c r="O4370" t="str">
        <f>IF(ISNUMBER(SEARCH("km",porsche_data[[#This Row],[Mileage0]])),porsche_data[[#This Row],[Mileage0]],"")</f>
        <v/>
      </c>
      <c r="P4370" t="s">
        <v>212</v>
      </c>
      <c r="R4370" t="s">
        <v>213</v>
      </c>
      <c r="T4370" t="s">
        <v>20</v>
      </c>
      <c r="U4370" t="s">
        <v>21</v>
      </c>
      <c r="V4370">
        <f>IF(porsche_data[[#This Row],[Transmission]]="Automatic",1,0)</f>
        <v>0</v>
      </c>
      <c r="W4370">
        <f>IF(porsche_data[[#This Row],[Transmission]]="PDK",1,0)</f>
        <v>0</v>
      </c>
      <c r="X4370" t="s">
        <v>22</v>
      </c>
      <c r="Y4370">
        <f>IF(porsche_data[[#This Row],[Drive]]="Rear drive",0,1)</f>
        <v>0</v>
      </c>
      <c r="Z4370" t="s">
        <v>23</v>
      </c>
      <c r="AA4370" t="s">
        <v>24</v>
      </c>
      <c r="AB4370">
        <f>IF(OR(porsche_data[[#This Row],[Interior Color]]="Black",porsche_data[[#This Row],[Interior Color]]="Beige",porsche_data[[#This Row],[Interior Color]]="Brown",porsche_data[[#This Row],[Interior Color]]="Grey"),0,1)</f>
        <v>0</v>
      </c>
      <c r="AC4370" t="s">
        <v>116</v>
      </c>
      <c r="AD437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71" spans="1:30" hidden="1" x14ac:dyDescent="0.2">
      <c r="A4371" t="s">
        <v>25</v>
      </c>
      <c r="C4371" t="e">
        <f>ABS((porsche_data[[#This Row],[Price]]-#REF!)/#REF!)</f>
        <v>#REF!</v>
      </c>
      <c r="D4371" t="s">
        <v>279</v>
      </c>
      <c r="E4371" t="s">
        <v>102</v>
      </c>
      <c r="F4371">
        <f>IF(OR(ISNUMBER(SEARCH(" 4S",porsche_data[[#This Row],[Model]])), ISNUMBER(SEARCH(" S",porsche_data[[#This Row],[Model]]))),1,0)</f>
        <v>0</v>
      </c>
      <c r="G4371">
        <f>IF(ISNUMBER(SEARCH("Turbo",porsche_data[[#This Row],[Model]])),1,0)</f>
        <v>0</v>
      </c>
      <c r="H4371">
        <f>IF(ISNUMBER(SEARCH("GT",porsche_data[[#This Row],[Model]])),1,0)</f>
        <v>0</v>
      </c>
      <c r="I4371">
        <f>IF(ISNUMBER(SEARCH("RS",porsche_data[[#This Row],[Model]])),1,0)</f>
        <v>0</v>
      </c>
      <c r="J4371">
        <f>IF(ISNUMBER(SEARCH("Targa",porsche_data[[#This Row],[Body]])),1,0)</f>
        <v>0</v>
      </c>
      <c r="K4371">
        <f>IF(ISNUMBER(SEARCH("Cabriolet",porsche_data[[#This Row],[Body]])),1,0)</f>
        <v>0</v>
      </c>
      <c r="L4371" t="s">
        <v>44</v>
      </c>
      <c r="N4371" t="s">
        <v>1147</v>
      </c>
      <c r="O4371" t="str">
        <f>IF(ISNUMBER(SEARCH("km",porsche_data[[#This Row],[Mileage0]])),porsche_data[[#This Row],[Mileage0]],"")</f>
        <v>100 km</v>
      </c>
      <c r="P4371" t="s">
        <v>289</v>
      </c>
      <c r="R4371" t="s">
        <v>2684</v>
      </c>
      <c r="T4371" t="s">
        <v>20</v>
      </c>
      <c r="U4371" t="s">
        <v>21</v>
      </c>
      <c r="V4371">
        <f>IF(porsche_data[[#This Row],[Transmission]]="Automatic",1,0)</f>
        <v>0</v>
      </c>
      <c r="W4371">
        <f>IF(porsche_data[[#This Row],[Transmission]]="PDK",1,0)</f>
        <v>0</v>
      </c>
      <c r="X4371" t="s">
        <v>22</v>
      </c>
      <c r="Y4371">
        <f>IF(porsche_data[[#This Row],[Drive]]="Rear drive",0,1)</f>
        <v>0</v>
      </c>
      <c r="Z4371" t="s">
        <v>23</v>
      </c>
      <c r="AA4371" t="s">
        <v>116</v>
      </c>
      <c r="AB4371">
        <f>IF(OR(porsche_data[[#This Row],[Interior Color]]="Black",porsche_data[[#This Row],[Interior Color]]="Beige",porsche_data[[#This Row],[Interior Color]]="Brown",porsche_data[[#This Row],[Interior Color]]="Grey"),0,1)</f>
        <v>1</v>
      </c>
      <c r="AC4371" t="s">
        <v>32</v>
      </c>
      <c r="AD437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72" spans="1:30" hidden="1" x14ac:dyDescent="0.2">
      <c r="A4372" t="s">
        <v>25</v>
      </c>
      <c r="C4372" t="e">
        <f>ABS((porsche_data[[#This Row],[Price]]-#REF!)/#REF!)</f>
        <v>#REF!</v>
      </c>
      <c r="D4372" t="s">
        <v>279</v>
      </c>
      <c r="E4372" t="s">
        <v>102</v>
      </c>
      <c r="F4372">
        <f>IF(OR(ISNUMBER(SEARCH(" 4S",porsche_data[[#This Row],[Model]])), ISNUMBER(SEARCH(" S",porsche_data[[#This Row],[Model]]))),1,0)</f>
        <v>0</v>
      </c>
      <c r="G4372">
        <f>IF(ISNUMBER(SEARCH("Turbo",porsche_data[[#This Row],[Model]])),1,0)</f>
        <v>0</v>
      </c>
      <c r="H4372">
        <f>IF(ISNUMBER(SEARCH("GT",porsche_data[[#This Row],[Model]])),1,0)</f>
        <v>0</v>
      </c>
      <c r="I4372">
        <f>IF(ISNUMBER(SEARCH("RS",porsche_data[[#This Row],[Model]])),1,0)</f>
        <v>0</v>
      </c>
      <c r="J4372">
        <f>IF(ISNUMBER(SEARCH("Targa",porsche_data[[#This Row],[Body]])),1,0)</f>
        <v>1</v>
      </c>
      <c r="K4372">
        <f>IF(ISNUMBER(SEARCH("Cabriolet",porsche_data[[#This Row],[Body]])),1,0)</f>
        <v>0</v>
      </c>
      <c r="L4372" t="s">
        <v>36</v>
      </c>
      <c r="N4372" t="s">
        <v>1147</v>
      </c>
      <c r="O4372" t="str">
        <f>IF(ISNUMBER(SEARCH("km",porsche_data[[#This Row],[Mileage0]])),porsche_data[[#This Row],[Mileage0]],"")</f>
        <v>100 km</v>
      </c>
      <c r="P4372" t="s">
        <v>289</v>
      </c>
      <c r="R4372" t="s">
        <v>2684</v>
      </c>
      <c r="T4372" t="s">
        <v>20</v>
      </c>
      <c r="U4372" t="s">
        <v>21</v>
      </c>
      <c r="V4372">
        <f>IF(porsche_data[[#This Row],[Transmission]]="Automatic",1,0)</f>
        <v>0</v>
      </c>
      <c r="W4372">
        <f>IF(porsche_data[[#This Row],[Transmission]]="PDK",1,0)</f>
        <v>0</v>
      </c>
      <c r="X4372" t="s">
        <v>22</v>
      </c>
      <c r="Y4372">
        <f>IF(porsche_data[[#This Row],[Drive]]="Rear drive",0,1)</f>
        <v>0</v>
      </c>
      <c r="Z4372" t="s">
        <v>23</v>
      </c>
      <c r="AA4372" t="s">
        <v>308</v>
      </c>
      <c r="AB4372">
        <f>IF(OR(porsche_data[[#This Row],[Interior Color]]="Black",porsche_data[[#This Row],[Interior Color]]="Beige",porsche_data[[#This Row],[Interior Color]]="Brown",porsche_data[[#This Row],[Interior Color]]="Grey"),0,1)</f>
        <v>1</v>
      </c>
      <c r="AC4372" t="s">
        <v>32</v>
      </c>
      <c r="AD437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73" spans="1:30" hidden="1" x14ac:dyDescent="0.2">
      <c r="A4373" t="s">
        <v>25</v>
      </c>
      <c r="C4373" t="e">
        <f>ABS((porsche_data[[#This Row],[Price]]-#REF!)/#REF!)</f>
        <v>#REF!</v>
      </c>
      <c r="D4373" t="s">
        <v>184</v>
      </c>
      <c r="E4373" t="s">
        <v>102</v>
      </c>
      <c r="F4373">
        <f>IF(OR(ISNUMBER(SEARCH(" 4S",porsche_data[[#This Row],[Model]])), ISNUMBER(SEARCH(" S",porsche_data[[#This Row],[Model]]))),1,0)</f>
        <v>0</v>
      </c>
      <c r="G4373">
        <f>IF(ISNUMBER(SEARCH("Turbo",porsche_data[[#This Row],[Model]])),1,0)</f>
        <v>0</v>
      </c>
      <c r="H4373">
        <f>IF(ISNUMBER(SEARCH("GT",porsche_data[[#This Row],[Model]])),1,0)</f>
        <v>0</v>
      </c>
      <c r="I4373">
        <f>IF(ISNUMBER(SEARCH("RS",porsche_data[[#This Row],[Model]])),1,0)</f>
        <v>0</v>
      </c>
      <c r="J4373">
        <f>IF(ISNUMBER(SEARCH("Targa",porsche_data[[#This Row],[Body]])),1,0)</f>
        <v>1</v>
      </c>
      <c r="K4373">
        <f>IF(ISNUMBER(SEARCH("Cabriolet",porsche_data[[#This Row],[Body]])),1,0)</f>
        <v>0</v>
      </c>
      <c r="L4373" t="s">
        <v>36</v>
      </c>
      <c r="N4373" t="s">
        <v>805</v>
      </c>
      <c r="O4373" t="str">
        <f>IF(ISNUMBER(SEARCH("km",porsche_data[[#This Row],[Mileage0]])),porsche_data[[#This Row],[Mileage0]],"")</f>
        <v>500 km</v>
      </c>
      <c r="P4373" t="s">
        <v>104</v>
      </c>
      <c r="R4373" t="s">
        <v>88</v>
      </c>
      <c r="T4373" t="s">
        <v>20</v>
      </c>
      <c r="U4373" t="s">
        <v>21</v>
      </c>
      <c r="V4373">
        <f>IF(porsche_data[[#This Row],[Transmission]]="Automatic",1,0)</f>
        <v>0</v>
      </c>
      <c r="W4373">
        <f>IF(porsche_data[[#This Row],[Transmission]]="PDK",1,0)</f>
        <v>0</v>
      </c>
      <c r="X4373" t="s">
        <v>22</v>
      </c>
      <c r="Y4373">
        <f>IF(porsche_data[[#This Row],[Drive]]="Rear drive",0,1)</f>
        <v>0</v>
      </c>
      <c r="Z4373" t="s">
        <v>23</v>
      </c>
      <c r="AA4373" t="s">
        <v>250</v>
      </c>
      <c r="AB4373">
        <f>IF(OR(porsche_data[[#This Row],[Interior Color]]="Black",porsche_data[[#This Row],[Interior Color]]="Beige",porsche_data[[#This Row],[Interior Color]]="Brown",porsche_data[[#This Row],[Interior Color]]="Grey"),0,1)</f>
        <v>0</v>
      </c>
      <c r="AC4373" t="s">
        <v>32</v>
      </c>
      <c r="AD437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74" spans="1:30" x14ac:dyDescent="0.2">
      <c r="A4374" t="s">
        <v>3276</v>
      </c>
      <c r="B4374">
        <v>34900</v>
      </c>
      <c r="C4374">
        <f>ABS((porsche_data[[#This Row],[Price]]-AVERAGE(B4306:B8761))/_xlfn.STDEV.P(B4306:B8761))</f>
        <v>0.10483033226110811</v>
      </c>
      <c r="D4374" t="s">
        <v>1180</v>
      </c>
      <c r="E4374" t="s">
        <v>287</v>
      </c>
      <c r="F4374">
        <f>IF(OR(ISNUMBER(SEARCH(" 4S",porsche_data[[#This Row],[Model]])), ISNUMBER(SEARCH(" S",porsche_data[[#This Row],[Model]]))),1,0)</f>
        <v>0</v>
      </c>
      <c r="G4374">
        <f>IF(ISNUMBER(SEARCH("Turbo",porsche_data[[#This Row],[Model]])),1,0)</f>
        <v>0</v>
      </c>
      <c r="H4374">
        <f>IF(ISNUMBER(SEARCH("GT",porsche_data[[#This Row],[Model]])),1,0)</f>
        <v>0</v>
      </c>
      <c r="I4374">
        <f>IF(ISNUMBER(SEARCH("RS",porsche_data[[#This Row],[Model]])),1,0)</f>
        <v>0</v>
      </c>
      <c r="J4374">
        <f>IF(ISNUMBER(SEARCH("Targa",porsche_data[[#This Row],[Body]])),1,0)</f>
        <v>0</v>
      </c>
      <c r="K4374">
        <f>IF(ISNUMBER(SEARCH("Cabriolet",porsche_data[[#This Row],[Body]])),1,0)</f>
        <v>0</v>
      </c>
      <c r="L4374" t="s">
        <v>44</v>
      </c>
      <c r="M4374">
        <v>996</v>
      </c>
      <c r="N4374" t="s">
        <v>539</v>
      </c>
      <c r="O4374" s="3">
        <f>1*(LEFT(porsche_data[[#This Row],[Mileage0]],FIND(" ",porsche_data[[#This Row],[Mileage0]])-1))</f>
        <v>118000</v>
      </c>
      <c r="P4374" t="s">
        <v>202</v>
      </c>
      <c r="Q4374">
        <v>300</v>
      </c>
      <c r="R4374" t="s">
        <v>270</v>
      </c>
      <c r="S4374">
        <f>1*(LEFT(porsche_data[[#This Row],[Cylinder Capacity]],FIND(" ",porsche_data[[#This Row],[Cylinder Capacity]])-1))</f>
        <v>3.4</v>
      </c>
      <c r="T4374" t="s">
        <v>20</v>
      </c>
      <c r="U4374" t="s">
        <v>21</v>
      </c>
      <c r="V4374">
        <f>IF(porsche_data[[#This Row],[Transmission]]="Automatic",1,0)</f>
        <v>0</v>
      </c>
      <c r="W4374">
        <f>IF(porsche_data[[#This Row],[Transmission]]="PDK",1,0)</f>
        <v>0</v>
      </c>
      <c r="X4374" t="s">
        <v>22</v>
      </c>
      <c r="Y4374">
        <f>IF(porsche_data[[#This Row],[Drive]]="Rear drive",0,1)</f>
        <v>0</v>
      </c>
      <c r="Z4374" t="s">
        <v>23</v>
      </c>
      <c r="AA4374" t="s">
        <v>24</v>
      </c>
      <c r="AB4374">
        <f>IF(OR(porsche_data[[#This Row],[Interior Color]]="Black",porsche_data[[#This Row],[Interior Color]]="Beige",porsche_data[[#This Row],[Interior Color]]="Brown",porsche_data[[#This Row],[Interior Color]]="Grey"),0,1)</f>
        <v>0</v>
      </c>
      <c r="AC4374" t="s">
        <v>99</v>
      </c>
      <c r="AD437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75" spans="1:30" hidden="1" x14ac:dyDescent="0.2">
      <c r="A4375" t="s">
        <v>25</v>
      </c>
      <c r="C4375" t="e">
        <f>ABS((porsche_data[[#This Row],[Price]]-#REF!)/#REF!)</f>
        <v>#REF!</v>
      </c>
      <c r="D4375" t="s">
        <v>25</v>
      </c>
      <c r="E4375" t="s">
        <v>25</v>
      </c>
      <c r="F4375">
        <f>IF(OR(ISNUMBER(SEARCH(" 4S",porsche_data[[#This Row],[Model]])), ISNUMBER(SEARCH(" S",porsche_data[[#This Row],[Model]]))),1,0)</f>
        <v>0</v>
      </c>
      <c r="G4375">
        <f>IF(ISNUMBER(SEARCH("Turbo",porsche_data[[#This Row],[Model]])),1,0)</f>
        <v>0</v>
      </c>
      <c r="H4375">
        <f>IF(ISNUMBER(SEARCH("GT",porsche_data[[#This Row],[Model]])),1,0)</f>
        <v>0</v>
      </c>
      <c r="I4375">
        <f>IF(ISNUMBER(SEARCH("RS",porsche_data[[#This Row],[Model]])),1,0)</f>
        <v>0</v>
      </c>
      <c r="J4375">
        <f>IF(ISNUMBER(SEARCH("Targa",porsche_data[[#This Row],[Body]])),1,0)</f>
        <v>0</v>
      </c>
      <c r="K4375">
        <f>IF(ISNUMBER(SEARCH("Cabriolet",porsche_data[[#This Row],[Body]])),1,0)</f>
        <v>0</v>
      </c>
      <c r="L4375" t="s">
        <v>25</v>
      </c>
      <c r="N4375" t="s">
        <v>25</v>
      </c>
      <c r="O4375" t="str">
        <f>IF(ISNUMBER(SEARCH("km",porsche_data[[#This Row],[Mileage0]])),porsche_data[[#This Row],[Mileage0]],"")</f>
        <v/>
      </c>
      <c r="P4375" t="s">
        <v>25</v>
      </c>
      <c r="R4375" t="s">
        <v>25</v>
      </c>
      <c r="T4375" t="s">
        <v>25</v>
      </c>
      <c r="U4375" t="s">
        <v>25</v>
      </c>
      <c r="V4375">
        <f>IF(porsche_data[[#This Row],[Transmission]]="Automatic",1,0)</f>
        <v>0</v>
      </c>
      <c r="W4375">
        <f>IF(porsche_data[[#This Row],[Transmission]]="PDK",1,0)</f>
        <v>0</v>
      </c>
      <c r="X4375" t="s">
        <v>25</v>
      </c>
      <c r="Y4375">
        <f>IF(porsche_data[[#This Row],[Drive]]="Rear drive",0,1)</f>
        <v>1</v>
      </c>
      <c r="Z4375" t="s">
        <v>25</v>
      </c>
      <c r="AA4375" t="s">
        <v>25</v>
      </c>
      <c r="AB4375">
        <f>IF(OR(porsche_data[[#This Row],[Interior Color]]="Black",porsche_data[[#This Row],[Interior Color]]="Beige",porsche_data[[#This Row],[Interior Color]]="Brown",porsche_data[[#This Row],[Interior Color]]="Grey"),0,1)</f>
        <v>1</v>
      </c>
      <c r="AC4375" t="s">
        <v>25</v>
      </c>
      <c r="AD437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76" spans="1:30" x14ac:dyDescent="0.2">
      <c r="A4376" t="s">
        <v>3276</v>
      </c>
      <c r="B4376">
        <v>34900</v>
      </c>
      <c r="C4376">
        <f>ABS((porsche_data[[#This Row],[Price]]-AVERAGE(B4308:B8763))/_xlfn.STDEV.P(B4308:B8763))</f>
        <v>7.6899616241184091E-2</v>
      </c>
      <c r="D4376" t="s">
        <v>772</v>
      </c>
      <c r="E4376" t="s">
        <v>940</v>
      </c>
      <c r="F4376">
        <f>IF(OR(ISNUMBER(SEARCH(" 4S",porsche_data[[#This Row],[Model]])), ISNUMBER(SEARCH(" S",porsche_data[[#This Row],[Model]]))),1,0)</f>
        <v>0</v>
      </c>
      <c r="G4376">
        <f>IF(ISNUMBER(SEARCH("Turbo",porsche_data[[#This Row],[Model]])),1,0)</f>
        <v>0</v>
      </c>
      <c r="H4376">
        <f>IF(ISNUMBER(SEARCH("GT",porsche_data[[#This Row],[Model]])),1,0)</f>
        <v>0</v>
      </c>
      <c r="I4376">
        <f>IF(ISNUMBER(SEARCH("RS",porsche_data[[#This Row],[Model]])),1,0)</f>
        <v>0</v>
      </c>
      <c r="J4376">
        <f>IF(ISNUMBER(SEARCH("Targa",porsche_data[[#This Row],[Body]])),1,0)</f>
        <v>0</v>
      </c>
      <c r="K4376">
        <f>IF(ISNUMBER(SEARCH("Cabriolet",porsche_data[[#This Row],[Body]])),1,0)</f>
        <v>1</v>
      </c>
      <c r="L4376" t="s">
        <v>16</v>
      </c>
      <c r="M4376">
        <v>996</v>
      </c>
      <c r="N4376" t="s">
        <v>4611</v>
      </c>
      <c r="O4376" s="3">
        <f>1*(LEFT(porsche_data[[#This Row],[Mileage0]],FIND(" ",porsche_data[[#This Row],[Mileage0]])-1))</f>
        <v>182776</v>
      </c>
      <c r="P4376" t="s">
        <v>289</v>
      </c>
      <c r="Q4376">
        <v>320</v>
      </c>
      <c r="R4376" t="s">
        <v>19</v>
      </c>
      <c r="S4376">
        <f>1*(LEFT(porsche_data[[#This Row],[Cylinder Capacity]],FIND(" ",porsche_data[[#This Row],[Cylinder Capacity]])-1))</f>
        <v>3.6</v>
      </c>
      <c r="T4376" t="s">
        <v>20</v>
      </c>
      <c r="U4376" t="s">
        <v>53</v>
      </c>
      <c r="V4376">
        <f>IF(porsche_data[[#This Row],[Transmission]]="Automatic",1,0)</f>
        <v>1</v>
      </c>
      <c r="W4376">
        <f>IF(porsche_data[[#This Row],[Transmission]]="PDK",1,0)</f>
        <v>0</v>
      </c>
      <c r="X4376" t="s">
        <v>46</v>
      </c>
      <c r="Y4376">
        <f>IF(porsche_data[[#This Row],[Drive]]="Rear drive",0,1)</f>
        <v>1</v>
      </c>
      <c r="Z4376" t="s">
        <v>23</v>
      </c>
      <c r="AA4376" t="s">
        <v>24</v>
      </c>
      <c r="AB4376">
        <f>IF(OR(porsche_data[[#This Row],[Interior Color]]="Black",porsche_data[[#This Row],[Interior Color]]="Beige",porsche_data[[#This Row],[Interior Color]]="Brown",porsche_data[[#This Row],[Interior Color]]="Grey"),0,1)</f>
        <v>0</v>
      </c>
      <c r="AC4376" t="s">
        <v>47</v>
      </c>
      <c r="AD437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77" spans="1:30" hidden="1" x14ac:dyDescent="0.2">
      <c r="A4377" t="s">
        <v>25</v>
      </c>
      <c r="C4377" t="e">
        <f>ABS((porsche_data[[#This Row],[Price]]-#REF!)/#REF!)</f>
        <v>#REF!</v>
      </c>
      <c r="D4377" t="s">
        <v>767</v>
      </c>
      <c r="E4377" t="s">
        <v>768</v>
      </c>
      <c r="F4377">
        <f>IF(OR(ISNUMBER(SEARCH(" 4S",porsche_data[[#This Row],[Model]])), ISNUMBER(SEARCH(" S",porsche_data[[#This Row],[Model]]))),1,0)</f>
        <v>0</v>
      </c>
      <c r="G4377">
        <f>IF(ISNUMBER(SEARCH("Turbo",porsche_data[[#This Row],[Model]])),1,0)</f>
        <v>1</v>
      </c>
      <c r="H4377">
        <f>IF(ISNUMBER(SEARCH("GT",porsche_data[[#This Row],[Model]])),1,0)</f>
        <v>0</v>
      </c>
      <c r="I4377">
        <f>IF(ISNUMBER(SEARCH("RS",porsche_data[[#This Row],[Model]])),1,0)</f>
        <v>0</v>
      </c>
      <c r="J4377">
        <f>IF(ISNUMBER(SEARCH("Targa",porsche_data[[#This Row],[Body]])),1,0)</f>
        <v>0</v>
      </c>
      <c r="K4377">
        <f>IF(ISNUMBER(SEARCH("Cabriolet",porsche_data[[#This Row],[Body]])),1,0)</f>
        <v>0</v>
      </c>
      <c r="L4377" t="s">
        <v>44</v>
      </c>
      <c r="N4377" t="s">
        <v>5225</v>
      </c>
      <c r="O4377" t="str">
        <f>IF(ISNUMBER(SEARCH("km",porsche_data[[#This Row],[Mileage0]])),porsche_data[[#This Row],[Mileage0]],"")</f>
        <v>707 km</v>
      </c>
      <c r="P4377" t="s">
        <v>115</v>
      </c>
      <c r="R4377" t="s">
        <v>67</v>
      </c>
      <c r="T4377" t="s">
        <v>20</v>
      </c>
      <c r="U4377" t="s">
        <v>21</v>
      </c>
      <c r="V4377">
        <f>IF(porsche_data[[#This Row],[Transmission]]="Automatic",1,0)</f>
        <v>0</v>
      </c>
      <c r="W4377">
        <f>IF(porsche_data[[#This Row],[Transmission]]="PDK",1,0)</f>
        <v>0</v>
      </c>
      <c r="X4377" t="s">
        <v>22</v>
      </c>
      <c r="Y4377">
        <f>IF(porsche_data[[#This Row],[Drive]]="Rear drive",0,1)</f>
        <v>0</v>
      </c>
      <c r="Z4377" t="s">
        <v>23</v>
      </c>
      <c r="AA4377" t="s">
        <v>24</v>
      </c>
      <c r="AB4377">
        <f>IF(OR(porsche_data[[#This Row],[Interior Color]]="Black",porsche_data[[#This Row],[Interior Color]]="Beige",porsche_data[[#This Row],[Interior Color]]="Brown",porsche_data[[#This Row],[Interior Color]]="Grey"),0,1)</f>
        <v>0</v>
      </c>
      <c r="AC4377" t="s">
        <v>116</v>
      </c>
      <c r="AD437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78" spans="1:30" hidden="1" x14ac:dyDescent="0.2">
      <c r="A4378" t="s">
        <v>5226</v>
      </c>
      <c r="C4378" t="e">
        <f>ABS((porsche_data[[#This Row],[Price]]-#REF!)/#REF!)</f>
        <v>#REF!</v>
      </c>
      <c r="D4378" t="s">
        <v>512</v>
      </c>
      <c r="E4378" t="s">
        <v>566</v>
      </c>
      <c r="F4378">
        <f>IF(OR(ISNUMBER(SEARCH(" 4S",porsche_data[[#This Row],[Model]])), ISNUMBER(SEARCH(" S",porsche_data[[#This Row],[Model]]))),1,0)</f>
        <v>0</v>
      </c>
      <c r="G4378">
        <f>IF(ISNUMBER(SEARCH("Turbo",porsche_data[[#This Row],[Model]])),1,0)</f>
        <v>0</v>
      </c>
      <c r="H4378">
        <f>IF(ISNUMBER(SEARCH("GT",porsche_data[[#This Row],[Model]])),1,0)</f>
        <v>1</v>
      </c>
      <c r="I4378">
        <f>IF(ISNUMBER(SEARCH("RS",porsche_data[[#This Row],[Model]])),1,0)</f>
        <v>0</v>
      </c>
      <c r="J4378">
        <f>IF(ISNUMBER(SEARCH("Targa",porsche_data[[#This Row],[Body]])),1,0)</f>
        <v>1</v>
      </c>
      <c r="K4378">
        <f>IF(ISNUMBER(SEARCH("Cabriolet",porsche_data[[#This Row],[Body]])),1,0)</f>
        <v>0</v>
      </c>
      <c r="L4378" t="s">
        <v>36</v>
      </c>
      <c r="N4378" t="s">
        <v>5227</v>
      </c>
      <c r="O4378" t="str">
        <f>IF(ISNUMBER(SEARCH("km",porsche_data[[#This Row],[Mileage0]])),porsche_data[[#This Row],[Mileage0]],"")</f>
        <v>4960 km</v>
      </c>
      <c r="P4378" t="s">
        <v>3522</v>
      </c>
      <c r="R4378" t="s">
        <v>67</v>
      </c>
      <c r="T4378" t="s">
        <v>20</v>
      </c>
      <c r="U4378" t="s">
        <v>21</v>
      </c>
      <c r="V4378">
        <f>IF(porsche_data[[#This Row],[Transmission]]="Automatic",1,0)</f>
        <v>0</v>
      </c>
      <c r="W4378">
        <f>IF(porsche_data[[#This Row],[Transmission]]="PDK",1,0)</f>
        <v>0</v>
      </c>
      <c r="X4378" t="s">
        <v>22</v>
      </c>
      <c r="Y4378">
        <f>IF(porsche_data[[#This Row],[Drive]]="Rear drive",0,1)</f>
        <v>0</v>
      </c>
      <c r="Z4378" t="s">
        <v>23</v>
      </c>
      <c r="AA4378" t="s">
        <v>24</v>
      </c>
      <c r="AB4378">
        <f>IF(OR(porsche_data[[#This Row],[Interior Color]]="Black",porsche_data[[#This Row],[Interior Color]]="Beige",porsche_data[[#This Row],[Interior Color]]="Brown",porsche_data[[#This Row],[Interior Color]]="Grey"),0,1)</f>
        <v>0</v>
      </c>
      <c r="AC4378" t="s">
        <v>47</v>
      </c>
      <c r="AD437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79" spans="1:30" hidden="1" x14ac:dyDescent="0.2">
      <c r="A4379" t="s">
        <v>5228</v>
      </c>
      <c r="C4379" t="e">
        <f>ABS((porsche_data[[#This Row],[Price]]-#REF!)/#REF!)</f>
        <v>#REF!</v>
      </c>
      <c r="D4379" t="s">
        <v>1074</v>
      </c>
      <c r="E4379" t="s">
        <v>1019</v>
      </c>
      <c r="F4379">
        <f>IF(OR(ISNUMBER(SEARCH(" 4S",porsche_data[[#This Row],[Model]])), ISNUMBER(SEARCH(" S",porsche_data[[#This Row],[Model]]))),1,0)</f>
        <v>0</v>
      </c>
      <c r="G4379">
        <f>IF(ISNUMBER(SEARCH("Turbo",porsche_data[[#This Row],[Model]])),1,0)</f>
        <v>0</v>
      </c>
      <c r="H4379">
        <f>IF(ISNUMBER(SEARCH("GT",porsche_data[[#This Row],[Model]])),1,0)</f>
        <v>0</v>
      </c>
      <c r="I4379">
        <f>IF(ISNUMBER(SEARCH("RS",porsche_data[[#This Row],[Model]])),1,0)</f>
        <v>0</v>
      </c>
      <c r="J4379">
        <f>IF(ISNUMBER(SEARCH("Targa",porsche_data[[#This Row],[Body]])),1,0)</f>
        <v>0</v>
      </c>
      <c r="K4379">
        <f>IF(ISNUMBER(SEARCH("Cabriolet",porsche_data[[#This Row],[Body]])),1,0)</f>
        <v>0</v>
      </c>
      <c r="L4379" t="s">
        <v>44</v>
      </c>
      <c r="N4379" t="s">
        <v>5229</v>
      </c>
      <c r="O4379" t="str">
        <f>IF(ISNUMBER(SEARCH("km",porsche_data[[#This Row],[Mileage0]])),porsche_data[[#This Row],[Mileage0]],"")</f>
        <v/>
      </c>
      <c r="P4379" t="s">
        <v>121</v>
      </c>
      <c r="R4379" t="s">
        <v>748</v>
      </c>
      <c r="T4379" t="s">
        <v>20</v>
      </c>
      <c r="U4379" t="s">
        <v>21</v>
      </c>
      <c r="V4379">
        <f>IF(porsche_data[[#This Row],[Transmission]]="Automatic",1,0)</f>
        <v>0</v>
      </c>
      <c r="W4379">
        <f>IF(porsche_data[[#This Row],[Transmission]]="PDK",1,0)</f>
        <v>0</v>
      </c>
      <c r="X4379" t="s">
        <v>22</v>
      </c>
      <c r="Y4379">
        <f>IF(porsche_data[[#This Row],[Drive]]="Rear drive",0,1)</f>
        <v>0</v>
      </c>
      <c r="Z4379" t="s">
        <v>23</v>
      </c>
      <c r="AA4379" t="s">
        <v>24</v>
      </c>
      <c r="AB4379">
        <f>IF(OR(porsche_data[[#This Row],[Interior Color]]="Black",porsche_data[[#This Row],[Interior Color]]="Beige",porsche_data[[#This Row],[Interior Color]]="Brown",porsche_data[[#This Row],[Interior Color]]="Grey"),0,1)</f>
        <v>0</v>
      </c>
      <c r="AC4379" t="s">
        <v>116</v>
      </c>
      <c r="AD437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80" spans="1:30" hidden="1" x14ac:dyDescent="0.2">
      <c r="A4380" t="s">
        <v>5230</v>
      </c>
      <c r="C4380" t="e">
        <f>ABS((porsche_data[[#This Row],[Price]]-#REF!)/#REF!)</f>
        <v>#REF!</v>
      </c>
      <c r="D4380" t="s">
        <v>49</v>
      </c>
      <c r="E4380" t="s">
        <v>871</v>
      </c>
      <c r="F4380">
        <f>IF(OR(ISNUMBER(SEARCH(" 4S",porsche_data[[#This Row],[Model]])), ISNUMBER(SEARCH(" S",porsche_data[[#This Row],[Model]]))),1,0)</f>
        <v>0</v>
      </c>
      <c r="G4380">
        <f>IF(ISNUMBER(SEARCH("Turbo",porsche_data[[#This Row],[Model]])),1,0)</f>
        <v>0</v>
      </c>
      <c r="H4380">
        <f>IF(ISNUMBER(SEARCH("GT",porsche_data[[#This Row],[Model]])),1,0)</f>
        <v>0</v>
      </c>
      <c r="I4380">
        <f>IF(ISNUMBER(SEARCH("RS",porsche_data[[#This Row],[Model]])),1,0)</f>
        <v>1</v>
      </c>
      <c r="J4380">
        <f>IF(ISNUMBER(SEARCH("Targa",porsche_data[[#This Row],[Body]])),1,0)</f>
        <v>0</v>
      </c>
      <c r="K4380">
        <f>IF(ISNUMBER(SEARCH("Cabriolet",porsche_data[[#This Row],[Body]])),1,0)</f>
        <v>0</v>
      </c>
      <c r="L4380" t="s">
        <v>44</v>
      </c>
      <c r="N4380" t="s">
        <v>5231</v>
      </c>
      <c r="O4380" t="str">
        <f>IF(ISNUMBER(SEARCH("km",porsche_data[[#This Row],[Mileage0]])),porsche_data[[#This Row],[Mileage0]],"")</f>
        <v/>
      </c>
      <c r="P4380" t="s">
        <v>202</v>
      </c>
      <c r="R4380" t="s">
        <v>88</v>
      </c>
      <c r="T4380" t="s">
        <v>20</v>
      </c>
      <c r="U4380" t="s">
        <v>21</v>
      </c>
      <c r="V4380">
        <f>IF(porsche_data[[#This Row],[Transmission]]="Automatic",1,0)</f>
        <v>0</v>
      </c>
      <c r="W4380">
        <f>IF(porsche_data[[#This Row],[Transmission]]="PDK",1,0)</f>
        <v>0</v>
      </c>
      <c r="X4380" t="s">
        <v>22</v>
      </c>
      <c r="Y4380">
        <f>IF(porsche_data[[#This Row],[Drive]]="Rear drive",0,1)</f>
        <v>0</v>
      </c>
      <c r="Z4380" t="s">
        <v>23</v>
      </c>
      <c r="AA4380" t="s">
        <v>24</v>
      </c>
      <c r="AB4380">
        <f>IF(OR(porsche_data[[#This Row],[Interior Color]]="Black",porsche_data[[#This Row],[Interior Color]]="Beige",porsche_data[[#This Row],[Interior Color]]="Brown",porsche_data[[#This Row],[Interior Color]]="Grey"),0,1)</f>
        <v>0</v>
      </c>
      <c r="AC4380" t="s">
        <v>99</v>
      </c>
      <c r="AD438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81" spans="1:30" hidden="1" x14ac:dyDescent="0.2">
      <c r="A4381" t="s">
        <v>25</v>
      </c>
      <c r="C4381" t="e">
        <f>ABS((porsche_data[[#This Row],[Price]]-#REF!)/#REF!)</f>
        <v>#REF!</v>
      </c>
      <c r="D4381" t="s">
        <v>25</v>
      </c>
      <c r="E4381" t="s">
        <v>25</v>
      </c>
      <c r="F4381">
        <f>IF(OR(ISNUMBER(SEARCH(" 4S",porsche_data[[#This Row],[Model]])), ISNUMBER(SEARCH(" S",porsche_data[[#This Row],[Model]]))),1,0)</f>
        <v>0</v>
      </c>
      <c r="G4381">
        <f>IF(ISNUMBER(SEARCH("Turbo",porsche_data[[#This Row],[Model]])),1,0)</f>
        <v>0</v>
      </c>
      <c r="H4381">
        <f>IF(ISNUMBER(SEARCH("GT",porsche_data[[#This Row],[Model]])),1,0)</f>
        <v>0</v>
      </c>
      <c r="I4381">
        <f>IF(ISNUMBER(SEARCH("RS",porsche_data[[#This Row],[Model]])),1,0)</f>
        <v>0</v>
      </c>
      <c r="J4381">
        <f>IF(ISNUMBER(SEARCH("Targa",porsche_data[[#This Row],[Body]])),1,0)</f>
        <v>0</v>
      </c>
      <c r="K4381">
        <f>IF(ISNUMBER(SEARCH("Cabriolet",porsche_data[[#This Row],[Body]])),1,0)</f>
        <v>0</v>
      </c>
      <c r="L4381" t="s">
        <v>25</v>
      </c>
      <c r="N4381" t="s">
        <v>25</v>
      </c>
      <c r="O4381" t="str">
        <f>IF(ISNUMBER(SEARCH("km",porsche_data[[#This Row],[Mileage0]])),porsche_data[[#This Row],[Mileage0]],"")</f>
        <v/>
      </c>
      <c r="P4381" t="s">
        <v>25</v>
      </c>
      <c r="R4381" t="s">
        <v>25</v>
      </c>
      <c r="T4381" t="s">
        <v>25</v>
      </c>
      <c r="U4381" t="s">
        <v>25</v>
      </c>
      <c r="V4381">
        <f>IF(porsche_data[[#This Row],[Transmission]]="Automatic",1,0)</f>
        <v>0</v>
      </c>
      <c r="W4381">
        <f>IF(porsche_data[[#This Row],[Transmission]]="PDK",1,0)</f>
        <v>0</v>
      </c>
      <c r="X4381" t="s">
        <v>25</v>
      </c>
      <c r="Y4381">
        <f>IF(porsche_data[[#This Row],[Drive]]="Rear drive",0,1)</f>
        <v>1</v>
      </c>
      <c r="Z4381" t="s">
        <v>25</v>
      </c>
      <c r="AA4381" t="s">
        <v>25</v>
      </c>
      <c r="AB4381">
        <f>IF(OR(porsche_data[[#This Row],[Interior Color]]="Black",porsche_data[[#This Row],[Interior Color]]="Beige",porsche_data[[#This Row],[Interior Color]]="Brown",porsche_data[[#This Row],[Interior Color]]="Grey"),0,1)</f>
        <v>1</v>
      </c>
      <c r="AC4381" t="s">
        <v>25</v>
      </c>
      <c r="AD438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82" spans="1:30" hidden="1" x14ac:dyDescent="0.2">
      <c r="A4382" t="s">
        <v>1489</v>
      </c>
      <c r="C4382" t="e">
        <f>ABS((porsche_data[[#This Row],[Price]]-#REF!)/#REF!)</f>
        <v>#REF!</v>
      </c>
      <c r="D4382" t="s">
        <v>654</v>
      </c>
      <c r="E4382" t="s">
        <v>655</v>
      </c>
      <c r="F4382">
        <f>IF(OR(ISNUMBER(SEARCH(" 4S",porsche_data[[#This Row],[Model]])), ISNUMBER(SEARCH(" S",porsche_data[[#This Row],[Model]]))),1,0)</f>
        <v>1</v>
      </c>
      <c r="G4382">
        <f>IF(ISNUMBER(SEARCH("Turbo",porsche_data[[#This Row],[Model]])),1,0)</f>
        <v>0</v>
      </c>
      <c r="H4382">
        <f>IF(ISNUMBER(SEARCH("GT",porsche_data[[#This Row],[Model]])),1,0)</f>
        <v>0</v>
      </c>
      <c r="I4382">
        <f>IF(ISNUMBER(SEARCH("RS",porsche_data[[#This Row],[Model]])),1,0)</f>
        <v>0</v>
      </c>
      <c r="J4382">
        <f>IF(ISNUMBER(SEARCH("Targa",porsche_data[[#This Row],[Body]])),1,0)</f>
        <v>1</v>
      </c>
      <c r="K4382">
        <f>IF(ISNUMBER(SEARCH("Cabriolet",porsche_data[[#This Row],[Body]])),1,0)</f>
        <v>0</v>
      </c>
      <c r="L4382" t="s">
        <v>36</v>
      </c>
      <c r="N4382" t="s">
        <v>805</v>
      </c>
      <c r="O4382" t="str">
        <f>IF(ISNUMBER(SEARCH("km",porsche_data[[#This Row],[Mileage0]])),porsche_data[[#This Row],[Mileage0]],"")</f>
        <v>500 km</v>
      </c>
      <c r="P4382" t="s">
        <v>657</v>
      </c>
      <c r="R4382" t="s">
        <v>122</v>
      </c>
      <c r="T4382" t="s">
        <v>20</v>
      </c>
      <c r="U4382" t="s">
        <v>21</v>
      </c>
      <c r="V4382">
        <f>IF(porsche_data[[#This Row],[Transmission]]="Automatic",1,0)</f>
        <v>0</v>
      </c>
      <c r="W4382">
        <f>IF(porsche_data[[#This Row],[Transmission]]="PDK",1,0)</f>
        <v>0</v>
      </c>
      <c r="X4382" t="s">
        <v>22</v>
      </c>
      <c r="Y4382">
        <f>IF(porsche_data[[#This Row],[Drive]]="Rear drive",0,1)</f>
        <v>0</v>
      </c>
      <c r="Z4382" t="s">
        <v>23</v>
      </c>
      <c r="AA4382" t="s">
        <v>24</v>
      </c>
      <c r="AB4382">
        <f>IF(OR(porsche_data[[#This Row],[Interior Color]]="Black",porsche_data[[#This Row],[Interior Color]]="Beige",porsche_data[[#This Row],[Interior Color]]="Brown",porsche_data[[#This Row],[Interior Color]]="Grey"),0,1)</f>
        <v>0</v>
      </c>
      <c r="AC4382" t="s">
        <v>54</v>
      </c>
      <c r="AD438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83" spans="1:30" hidden="1" x14ac:dyDescent="0.2">
      <c r="A4383" t="s">
        <v>678</v>
      </c>
      <c r="C4383" t="e">
        <f>ABS((porsche_data[[#This Row],[Price]]-#REF!)/#REF!)</f>
        <v>#REF!</v>
      </c>
      <c r="D4383" t="s">
        <v>930</v>
      </c>
      <c r="E4383" t="s">
        <v>426</v>
      </c>
      <c r="F4383">
        <f>IF(OR(ISNUMBER(SEARCH(" 4S",porsche_data[[#This Row],[Model]])), ISNUMBER(SEARCH(" S",porsche_data[[#This Row],[Model]]))),1,0)</f>
        <v>0</v>
      </c>
      <c r="G4383">
        <f>IF(ISNUMBER(SEARCH("Turbo",porsche_data[[#This Row],[Model]])),1,0)</f>
        <v>0</v>
      </c>
      <c r="H4383">
        <f>IF(ISNUMBER(SEARCH("GT",porsche_data[[#This Row],[Model]])),1,0)</f>
        <v>0</v>
      </c>
      <c r="I4383">
        <f>IF(ISNUMBER(SEARCH("RS",porsche_data[[#This Row],[Model]])),1,0)</f>
        <v>0</v>
      </c>
      <c r="J4383">
        <f>IF(ISNUMBER(SEARCH("Targa",porsche_data[[#This Row],[Body]])),1,0)</f>
        <v>1</v>
      </c>
      <c r="K4383">
        <f>IF(ISNUMBER(SEARCH("Cabriolet",porsche_data[[#This Row],[Body]])),1,0)</f>
        <v>0</v>
      </c>
      <c r="L4383" t="s">
        <v>36</v>
      </c>
      <c r="N4383" t="s">
        <v>5232</v>
      </c>
      <c r="O4383" t="str">
        <f>IF(ISNUMBER(SEARCH("km",porsche_data[[#This Row],[Mileage0]])),porsche_data[[#This Row],[Mileage0]],"")</f>
        <v>137984 km</v>
      </c>
      <c r="P4383" t="s">
        <v>121</v>
      </c>
      <c r="R4383" t="s">
        <v>569</v>
      </c>
      <c r="T4383" t="s">
        <v>20</v>
      </c>
      <c r="U4383" t="s">
        <v>21</v>
      </c>
      <c r="V4383">
        <f>IF(porsche_data[[#This Row],[Transmission]]="Automatic",1,0)</f>
        <v>0</v>
      </c>
      <c r="W4383">
        <f>IF(porsche_data[[#This Row],[Transmission]]="PDK",1,0)</f>
        <v>0</v>
      </c>
      <c r="X4383" t="s">
        <v>22</v>
      </c>
      <c r="Y4383">
        <f>IF(porsche_data[[#This Row],[Drive]]="Rear drive",0,1)</f>
        <v>0</v>
      </c>
      <c r="Z4383" t="s">
        <v>23</v>
      </c>
      <c r="AA4383" t="s">
        <v>24</v>
      </c>
      <c r="AB4383">
        <f>IF(OR(porsche_data[[#This Row],[Interior Color]]="Black",porsche_data[[#This Row],[Interior Color]]="Beige",porsche_data[[#This Row],[Interior Color]]="Brown",porsche_data[[#This Row],[Interior Color]]="Grey"),0,1)</f>
        <v>0</v>
      </c>
      <c r="AC4383" t="s">
        <v>308</v>
      </c>
      <c r="AD438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84" spans="1:30" hidden="1" x14ac:dyDescent="0.2">
      <c r="A4384" t="s">
        <v>25</v>
      </c>
      <c r="C4384" t="e">
        <f>ABS((porsche_data[[#This Row],[Price]]-#REF!)/#REF!)</f>
        <v>#REF!</v>
      </c>
      <c r="D4384" t="s">
        <v>279</v>
      </c>
      <c r="E4384" t="s">
        <v>102</v>
      </c>
      <c r="F4384">
        <f>IF(OR(ISNUMBER(SEARCH(" 4S",porsche_data[[#This Row],[Model]])), ISNUMBER(SEARCH(" S",porsche_data[[#This Row],[Model]]))),1,0)</f>
        <v>0</v>
      </c>
      <c r="G4384">
        <f>IF(ISNUMBER(SEARCH("Turbo",porsche_data[[#This Row],[Model]])),1,0)</f>
        <v>0</v>
      </c>
      <c r="H4384">
        <f>IF(ISNUMBER(SEARCH("GT",porsche_data[[#This Row],[Model]])),1,0)</f>
        <v>0</v>
      </c>
      <c r="I4384">
        <f>IF(ISNUMBER(SEARCH("RS",porsche_data[[#This Row],[Model]])),1,0)</f>
        <v>0</v>
      </c>
      <c r="J4384">
        <f>IF(ISNUMBER(SEARCH("Targa",porsche_data[[#This Row],[Body]])),1,0)</f>
        <v>0</v>
      </c>
      <c r="K4384">
        <f>IF(ISNUMBER(SEARCH("Cabriolet",porsche_data[[#This Row],[Body]])),1,0)</f>
        <v>0</v>
      </c>
      <c r="L4384" t="s">
        <v>44</v>
      </c>
      <c r="N4384" t="s">
        <v>25</v>
      </c>
      <c r="O4384" t="str">
        <f>IF(ISNUMBER(SEARCH("km",porsche_data[[#This Row],[Mileage0]])),porsche_data[[#This Row],[Mileage0]],"")</f>
        <v/>
      </c>
      <c r="P4384" t="s">
        <v>289</v>
      </c>
      <c r="R4384" t="s">
        <v>88</v>
      </c>
      <c r="T4384" t="s">
        <v>20</v>
      </c>
      <c r="U4384" t="s">
        <v>21</v>
      </c>
      <c r="V4384">
        <f>IF(porsche_data[[#This Row],[Transmission]]="Automatic",1,0)</f>
        <v>0</v>
      </c>
      <c r="W4384">
        <f>IF(porsche_data[[#This Row],[Transmission]]="PDK",1,0)</f>
        <v>0</v>
      </c>
      <c r="X4384" t="s">
        <v>22</v>
      </c>
      <c r="Y4384">
        <f>IF(porsche_data[[#This Row],[Drive]]="Rear drive",0,1)</f>
        <v>0</v>
      </c>
      <c r="Z4384" t="s">
        <v>23</v>
      </c>
      <c r="AA4384" t="s">
        <v>116</v>
      </c>
      <c r="AB4384">
        <f>IF(OR(porsche_data[[#This Row],[Interior Color]]="Black",porsche_data[[#This Row],[Interior Color]]="Beige",porsche_data[[#This Row],[Interior Color]]="Brown",porsche_data[[#This Row],[Interior Color]]="Grey"),0,1)</f>
        <v>1</v>
      </c>
      <c r="AC4384" t="s">
        <v>32</v>
      </c>
      <c r="AD438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85" spans="1:30" hidden="1" x14ac:dyDescent="0.2">
      <c r="A4385" t="s">
        <v>1560</v>
      </c>
      <c r="C4385" t="e">
        <f>ABS((porsche_data[[#This Row],[Price]]-#REF!)/#REF!)</f>
        <v>#REF!</v>
      </c>
      <c r="D4385" t="s">
        <v>473</v>
      </c>
      <c r="E4385" t="s">
        <v>50</v>
      </c>
      <c r="F4385">
        <f>IF(OR(ISNUMBER(SEARCH(" 4S",porsche_data[[#This Row],[Model]])), ISNUMBER(SEARCH(" S",porsche_data[[#This Row],[Model]]))),1,0)</f>
        <v>0</v>
      </c>
      <c r="G4385">
        <f>IF(ISNUMBER(SEARCH("Turbo",porsche_data[[#This Row],[Model]])),1,0)</f>
        <v>0</v>
      </c>
      <c r="H4385">
        <f>IF(ISNUMBER(SEARCH("GT",porsche_data[[#This Row],[Model]])),1,0)</f>
        <v>0</v>
      </c>
      <c r="I4385">
        <f>IF(ISNUMBER(SEARCH("RS",porsche_data[[#This Row],[Model]])),1,0)</f>
        <v>0</v>
      </c>
      <c r="J4385">
        <f>IF(ISNUMBER(SEARCH("Targa",porsche_data[[#This Row],[Body]])),1,0)</f>
        <v>0</v>
      </c>
      <c r="K4385">
        <f>IF(ISNUMBER(SEARCH("Cabriolet",porsche_data[[#This Row],[Body]])),1,0)</f>
        <v>0</v>
      </c>
      <c r="L4385" t="s">
        <v>44</v>
      </c>
      <c r="N4385" t="s">
        <v>805</v>
      </c>
      <c r="O4385" t="str">
        <f>IF(ISNUMBER(SEARCH("km",porsche_data[[#This Row],[Mileage0]])),porsche_data[[#This Row],[Mileage0]],"")</f>
        <v>500 km</v>
      </c>
      <c r="P4385" t="s">
        <v>848</v>
      </c>
      <c r="R4385" t="s">
        <v>19</v>
      </c>
      <c r="T4385" t="s">
        <v>20</v>
      </c>
      <c r="U4385" t="s">
        <v>21</v>
      </c>
      <c r="V4385">
        <f>IF(porsche_data[[#This Row],[Transmission]]="Automatic",1,0)</f>
        <v>0</v>
      </c>
      <c r="W4385">
        <f>IF(porsche_data[[#This Row],[Transmission]]="PDK",1,0)</f>
        <v>0</v>
      </c>
      <c r="X4385" t="s">
        <v>22</v>
      </c>
      <c r="Y4385">
        <f>IF(porsche_data[[#This Row],[Drive]]="Rear drive",0,1)</f>
        <v>0</v>
      </c>
      <c r="Z4385" t="s">
        <v>23</v>
      </c>
      <c r="AA4385" t="s">
        <v>24</v>
      </c>
      <c r="AB4385">
        <f>IF(OR(porsche_data[[#This Row],[Interior Color]]="Black",porsche_data[[#This Row],[Interior Color]]="Beige",porsche_data[[#This Row],[Interior Color]]="Brown",porsche_data[[#This Row],[Interior Color]]="Grey"),0,1)</f>
        <v>0</v>
      </c>
      <c r="AC4385" t="s">
        <v>54</v>
      </c>
      <c r="AD438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86" spans="1:30" hidden="1" x14ac:dyDescent="0.2">
      <c r="A4386" t="s">
        <v>25</v>
      </c>
      <c r="C4386" t="e">
        <f>ABS((porsche_data[[#This Row],[Price]]-#REF!)/#REF!)</f>
        <v>#REF!</v>
      </c>
      <c r="D4386" t="s">
        <v>449</v>
      </c>
      <c r="E4386" t="s">
        <v>517</v>
      </c>
      <c r="F4386">
        <f>IF(OR(ISNUMBER(SEARCH(" 4S",porsche_data[[#This Row],[Model]])), ISNUMBER(SEARCH(" S",porsche_data[[#This Row],[Model]]))),1,0)</f>
        <v>0</v>
      </c>
      <c r="G4386">
        <f>IF(ISNUMBER(SEARCH("Turbo",porsche_data[[#This Row],[Model]])),1,0)</f>
        <v>0</v>
      </c>
      <c r="H4386">
        <f>IF(ISNUMBER(SEARCH("GT",porsche_data[[#This Row],[Model]])),1,0)</f>
        <v>0</v>
      </c>
      <c r="I4386">
        <f>IF(ISNUMBER(SEARCH("RS",porsche_data[[#This Row],[Model]])),1,0)</f>
        <v>0</v>
      </c>
      <c r="J4386">
        <f>IF(ISNUMBER(SEARCH("Targa",porsche_data[[#This Row],[Body]])),1,0)</f>
        <v>0</v>
      </c>
      <c r="K4386">
        <f>IF(ISNUMBER(SEARCH("Cabriolet",porsche_data[[#This Row],[Body]])),1,0)</f>
        <v>0</v>
      </c>
      <c r="L4386" t="s">
        <v>44</v>
      </c>
      <c r="N4386" t="s">
        <v>805</v>
      </c>
      <c r="O4386" t="str">
        <f>IF(ISNUMBER(SEARCH("km",porsche_data[[#This Row],[Mileage0]])),porsche_data[[#This Row],[Mileage0]],"")</f>
        <v>500 km</v>
      </c>
      <c r="P4386" t="s">
        <v>519</v>
      </c>
      <c r="R4386" t="s">
        <v>39</v>
      </c>
      <c r="T4386" t="s">
        <v>20</v>
      </c>
      <c r="U4386" t="s">
        <v>21</v>
      </c>
      <c r="V4386">
        <f>IF(porsche_data[[#This Row],[Transmission]]="Automatic",1,0)</f>
        <v>0</v>
      </c>
      <c r="W4386">
        <f>IF(porsche_data[[#This Row],[Transmission]]="PDK",1,0)</f>
        <v>0</v>
      </c>
      <c r="X4386" t="s">
        <v>22</v>
      </c>
      <c r="Y4386">
        <f>IF(porsche_data[[#This Row],[Drive]]="Rear drive",0,1)</f>
        <v>0</v>
      </c>
      <c r="Z4386" t="s">
        <v>23</v>
      </c>
      <c r="AA4386" t="s">
        <v>24</v>
      </c>
      <c r="AB4386">
        <f>IF(OR(porsche_data[[#This Row],[Interior Color]]="Black",porsche_data[[#This Row],[Interior Color]]="Beige",porsche_data[[#This Row],[Interior Color]]="Brown",porsche_data[[#This Row],[Interior Color]]="Grey"),0,1)</f>
        <v>0</v>
      </c>
      <c r="AC4386" t="s">
        <v>54</v>
      </c>
      <c r="AD438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87" spans="1:30" hidden="1" x14ac:dyDescent="0.2">
      <c r="A4387" t="s">
        <v>25</v>
      </c>
      <c r="C4387" t="e">
        <f>ABS((porsche_data[[#This Row],[Price]]-#REF!)/#REF!)</f>
        <v>#REF!</v>
      </c>
      <c r="D4387" t="s">
        <v>25</v>
      </c>
      <c r="E4387" t="s">
        <v>25</v>
      </c>
      <c r="F4387">
        <f>IF(OR(ISNUMBER(SEARCH(" 4S",porsche_data[[#This Row],[Model]])), ISNUMBER(SEARCH(" S",porsche_data[[#This Row],[Model]]))),1,0)</f>
        <v>0</v>
      </c>
      <c r="G4387">
        <f>IF(ISNUMBER(SEARCH("Turbo",porsche_data[[#This Row],[Model]])),1,0)</f>
        <v>0</v>
      </c>
      <c r="H4387">
        <f>IF(ISNUMBER(SEARCH("GT",porsche_data[[#This Row],[Model]])),1,0)</f>
        <v>0</v>
      </c>
      <c r="I4387">
        <f>IF(ISNUMBER(SEARCH("RS",porsche_data[[#This Row],[Model]])),1,0)</f>
        <v>0</v>
      </c>
      <c r="J4387">
        <f>IF(ISNUMBER(SEARCH("Targa",porsche_data[[#This Row],[Body]])),1,0)</f>
        <v>0</v>
      </c>
      <c r="K4387">
        <f>IF(ISNUMBER(SEARCH("Cabriolet",porsche_data[[#This Row],[Body]])),1,0)</f>
        <v>0</v>
      </c>
      <c r="L4387" t="s">
        <v>25</v>
      </c>
      <c r="N4387" t="s">
        <v>25</v>
      </c>
      <c r="O4387" t="str">
        <f>IF(ISNUMBER(SEARCH("km",porsche_data[[#This Row],[Mileage0]])),porsche_data[[#This Row],[Mileage0]],"")</f>
        <v/>
      </c>
      <c r="P4387" t="s">
        <v>25</v>
      </c>
      <c r="R4387" t="s">
        <v>25</v>
      </c>
      <c r="T4387" t="s">
        <v>25</v>
      </c>
      <c r="U4387" t="s">
        <v>25</v>
      </c>
      <c r="V4387">
        <f>IF(porsche_data[[#This Row],[Transmission]]="Automatic",1,0)</f>
        <v>0</v>
      </c>
      <c r="W4387">
        <f>IF(porsche_data[[#This Row],[Transmission]]="PDK",1,0)</f>
        <v>0</v>
      </c>
      <c r="X4387" t="s">
        <v>25</v>
      </c>
      <c r="Y4387">
        <f>IF(porsche_data[[#This Row],[Drive]]="Rear drive",0,1)</f>
        <v>1</v>
      </c>
      <c r="Z4387" t="s">
        <v>25</v>
      </c>
      <c r="AA4387" t="s">
        <v>25</v>
      </c>
      <c r="AB4387">
        <f>IF(OR(porsche_data[[#This Row],[Interior Color]]="Black",porsche_data[[#This Row],[Interior Color]]="Beige",porsche_data[[#This Row],[Interior Color]]="Brown",porsche_data[[#This Row],[Interior Color]]="Grey"),0,1)</f>
        <v>1</v>
      </c>
      <c r="AC4387" t="s">
        <v>25</v>
      </c>
      <c r="AD438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88" spans="1:30" hidden="1" x14ac:dyDescent="0.2">
      <c r="A4388" t="s">
        <v>25</v>
      </c>
      <c r="C4388" t="e">
        <f>ABS((porsche_data[[#This Row],[Price]]-#REF!)/#REF!)</f>
        <v>#REF!</v>
      </c>
      <c r="D4388" t="s">
        <v>320</v>
      </c>
      <c r="E4388" t="s">
        <v>4921</v>
      </c>
      <c r="F4388">
        <f>IF(OR(ISNUMBER(SEARCH(" 4S",porsche_data[[#This Row],[Model]])), ISNUMBER(SEARCH(" S",porsche_data[[#This Row],[Model]]))),1,0)</f>
        <v>0</v>
      </c>
      <c r="G4388">
        <f>IF(ISNUMBER(SEARCH("Turbo",porsche_data[[#This Row],[Model]])),1,0)</f>
        <v>0</v>
      </c>
      <c r="H4388">
        <f>IF(ISNUMBER(SEARCH("GT",porsche_data[[#This Row],[Model]])),1,0)</f>
        <v>1</v>
      </c>
      <c r="I4388">
        <f>IF(ISNUMBER(SEARCH("RS",porsche_data[[#This Row],[Model]])),1,0)</f>
        <v>0</v>
      </c>
      <c r="J4388">
        <f>IF(ISNUMBER(SEARCH("Targa",porsche_data[[#This Row],[Body]])),1,0)</f>
        <v>0</v>
      </c>
      <c r="K4388">
        <f>IF(ISNUMBER(SEARCH("Cabriolet",porsche_data[[#This Row],[Body]])),1,0)</f>
        <v>0</v>
      </c>
      <c r="L4388" t="s">
        <v>316</v>
      </c>
      <c r="N4388" t="s">
        <v>25</v>
      </c>
      <c r="O4388" t="str">
        <f>IF(ISNUMBER(SEARCH("km",porsche_data[[#This Row],[Mileage0]])),porsche_data[[#This Row],[Mileage0]],"")</f>
        <v/>
      </c>
      <c r="P4388" t="s">
        <v>301</v>
      </c>
      <c r="R4388" t="s">
        <v>19</v>
      </c>
      <c r="T4388" t="s">
        <v>20</v>
      </c>
      <c r="U4388" t="s">
        <v>21</v>
      </c>
      <c r="V4388">
        <f>IF(porsche_data[[#This Row],[Transmission]]="Automatic",1,0)</f>
        <v>0</v>
      </c>
      <c r="W4388">
        <f>IF(porsche_data[[#This Row],[Transmission]]="PDK",1,0)</f>
        <v>0</v>
      </c>
      <c r="X4388" t="s">
        <v>22</v>
      </c>
      <c r="Y4388">
        <f>IF(porsche_data[[#This Row],[Drive]]="Rear drive",0,1)</f>
        <v>0</v>
      </c>
      <c r="Z4388" t="s">
        <v>23</v>
      </c>
      <c r="AA4388" t="s">
        <v>24</v>
      </c>
      <c r="AB4388">
        <f>IF(OR(porsche_data[[#This Row],[Interior Color]]="Black",porsche_data[[#This Row],[Interior Color]]="Beige",porsche_data[[#This Row],[Interior Color]]="Brown",porsche_data[[#This Row],[Interior Color]]="Grey"),0,1)</f>
        <v>0</v>
      </c>
      <c r="AC4388" t="s">
        <v>61</v>
      </c>
      <c r="AD438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89" spans="1:30" x14ac:dyDescent="0.2">
      <c r="A4389" t="s">
        <v>939</v>
      </c>
      <c r="B4389">
        <v>34750</v>
      </c>
      <c r="C4389">
        <f>ABS((porsche_data[[#This Row],[Price]]-AVERAGE(B4321:B8776))/_xlfn.STDEV.P(B4321:B8776))</f>
        <v>8.5696784846293547E-2</v>
      </c>
      <c r="D4389" t="s">
        <v>831</v>
      </c>
      <c r="E4389" t="s">
        <v>940</v>
      </c>
      <c r="F4389">
        <f>IF(OR(ISNUMBER(SEARCH(" 4S",porsche_data[[#This Row],[Model]])), ISNUMBER(SEARCH(" S",porsche_data[[#This Row],[Model]]))),1,0)</f>
        <v>0</v>
      </c>
      <c r="G4389">
        <f>IF(ISNUMBER(SEARCH("Turbo",porsche_data[[#This Row],[Model]])),1,0)</f>
        <v>0</v>
      </c>
      <c r="H4389">
        <f>IF(ISNUMBER(SEARCH("GT",porsche_data[[#This Row],[Model]])),1,0)</f>
        <v>0</v>
      </c>
      <c r="I4389">
        <f>IF(ISNUMBER(SEARCH("RS",porsche_data[[#This Row],[Model]])),1,0)</f>
        <v>0</v>
      </c>
      <c r="J4389">
        <f>IF(ISNUMBER(SEARCH("Targa",porsche_data[[#This Row],[Body]])),1,0)</f>
        <v>0</v>
      </c>
      <c r="K4389">
        <f>IF(ISNUMBER(SEARCH("Cabriolet",porsche_data[[#This Row],[Body]])),1,0)</f>
        <v>1</v>
      </c>
      <c r="L4389" t="s">
        <v>16</v>
      </c>
      <c r="M4389">
        <v>996</v>
      </c>
      <c r="N4389" t="s">
        <v>941</v>
      </c>
      <c r="O4389" s="3">
        <f>1*(LEFT(porsche_data[[#This Row],[Mileage0]],FIND(" ",porsche_data[[#This Row],[Mileage0]])-1))</f>
        <v>111000</v>
      </c>
      <c r="P4389" t="s">
        <v>202</v>
      </c>
      <c r="Q4389">
        <v>300</v>
      </c>
      <c r="R4389" t="s">
        <v>270</v>
      </c>
      <c r="S4389">
        <f>1*(LEFT(porsche_data[[#This Row],[Cylinder Capacity]],FIND(" ",porsche_data[[#This Row],[Cylinder Capacity]])-1))</f>
        <v>3.4</v>
      </c>
      <c r="T4389" t="s">
        <v>20</v>
      </c>
      <c r="U4389" t="s">
        <v>53</v>
      </c>
      <c r="V4389">
        <f>IF(porsche_data[[#This Row],[Transmission]]="Automatic",1,0)</f>
        <v>1</v>
      </c>
      <c r="W4389">
        <f>IF(porsche_data[[#This Row],[Transmission]]="PDK",1,0)</f>
        <v>0</v>
      </c>
      <c r="X4389" t="s">
        <v>46</v>
      </c>
      <c r="Y4389">
        <f>IF(porsche_data[[#This Row],[Drive]]="Rear drive",0,1)</f>
        <v>1</v>
      </c>
      <c r="Z4389" t="s">
        <v>23</v>
      </c>
      <c r="AA4389" t="s">
        <v>47</v>
      </c>
      <c r="AB4389">
        <f>IF(OR(porsche_data[[#This Row],[Interior Color]]="Black",porsche_data[[#This Row],[Interior Color]]="Beige",porsche_data[[#This Row],[Interior Color]]="Brown",porsche_data[[#This Row],[Interior Color]]="Grey"),0,1)</f>
        <v>1</v>
      </c>
      <c r="AC4389" t="s">
        <v>24</v>
      </c>
      <c r="AD438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90" spans="1:30" hidden="1" x14ac:dyDescent="0.2">
      <c r="A4390" t="s">
        <v>25</v>
      </c>
      <c r="C4390" t="e">
        <f>ABS((porsche_data[[#This Row],[Price]]-#REF!)/#REF!)</f>
        <v>#REF!</v>
      </c>
      <c r="D4390" t="s">
        <v>56</v>
      </c>
      <c r="E4390" t="s">
        <v>5131</v>
      </c>
      <c r="F4390">
        <f>IF(OR(ISNUMBER(SEARCH(" 4S",porsche_data[[#This Row],[Model]])), ISNUMBER(SEARCH(" S",porsche_data[[#This Row],[Model]]))),1,0)</f>
        <v>1</v>
      </c>
      <c r="G4390">
        <f>IF(ISNUMBER(SEARCH("Turbo",porsche_data[[#This Row],[Model]])),1,0)</f>
        <v>1</v>
      </c>
      <c r="H4390">
        <f>IF(ISNUMBER(SEARCH("GT",porsche_data[[#This Row],[Model]])),1,0)</f>
        <v>0</v>
      </c>
      <c r="I4390">
        <f>IF(ISNUMBER(SEARCH("RS",porsche_data[[#This Row],[Model]])),1,0)</f>
        <v>0</v>
      </c>
      <c r="J4390">
        <f>IF(ISNUMBER(SEARCH("Targa",porsche_data[[#This Row],[Body]])),1,0)</f>
        <v>0</v>
      </c>
      <c r="K4390">
        <f>IF(ISNUMBER(SEARCH("Cabriolet",porsche_data[[#This Row],[Body]])),1,0)</f>
        <v>0</v>
      </c>
      <c r="L4390" t="s">
        <v>44</v>
      </c>
      <c r="N4390" t="s">
        <v>5234</v>
      </c>
      <c r="O4390" t="str">
        <f>IF(ISNUMBER(SEARCH("km",porsche_data[[#This Row],[Mileage0]])),porsche_data[[#This Row],[Mileage0]],"")</f>
        <v>97802 km</v>
      </c>
      <c r="P4390" t="s">
        <v>212</v>
      </c>
      <c r="R4390" t="s">
        <v>213</v>
      </c>
      <c r="T4390" t="s">
        <v>20</v>
      </c>
      <c r="U4390" t="s">
        <v>21</v>
      </c>
      <c r="V4390">
        <f>IF(porsche_data[[#This Row],[Transmission]]="Automatic",1,0)</f>
        <v>0</v>
      </c>
      <c r="W4390">
        <f>IF(porsche_data[[#This Row],[Transmission]]="PDK",1,0)</f>
        <v>0</v>
      </c>
      <c r="X4390" t="s">
        <v>22</v>
      </c>
      <c r="Y4390">
        <f>IF(porsche_data[[#This Row],[Drive]]="Rear drive",0,1)</f>
        <v>0</v>
      </c>
      <c r="Z4390" t="s">
        <v>23</v>
      </c>
      <c r="AA4390" t="s">
        <v>24</v>
      </c>
      <c r="AB4390">
        <f>IF(OR(porsche_data[[#This Row],[Interior Color]]="Black",porsche_data[[#This Row],[Interior Color]]="Beige",porsche_data[[#This Row],[Interior Color]]="Brown",porsche_data[[#This Row],[Interior Color]]="Grey"),0,1)</f>
        <v>0</v>
      </c>
      <c r="AC4390" t="s">
        <v>24</v>
      </c>
      <c r="AD439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91" spans="1:30" hidden="1" x14ac:dyDescent="0.2">
      <c r="A4391" t="s">
        <v>1034</v>
      </c>
      <c r="C4391" t="e">
        <f>ABS((porsche_data[[#This Row],[Price]]-#REF!)/#REF!)</f>
        <v>#REF!</v>
      </c>
      <c r="D4391" t="s">
        <v>391</v>
      </c>
      <c r="E4391" t="s">
        <v>1036</v>
      </c>
      <c r="F4391">
        <f>IF(OR(ISNUMBER(SEARCH(" 4S",porsche_data[[#This Row],[Model]])), ISNUMBER(SEARCH(" S",porsche_data[[#This Row],[Model]]))),1,0)</f>
        <v>1</v>
      </c>
      <c r="G4391">
        <f>IF(ISNUMBER(SEARCH("Turbo",porsche_data[[#This Row],[Model]])),1,0)</f>
        <v>0</v>
      </c>
      <c r="H4391">
        <f>IF(ISNUMBER(SEARCH("GT",porsche_data[[#This Row],[Model]])),1,0)</f>
        <v>0</v>
      </c>
      <c r="I4391">
        <f>IF(ISNUMBER(SEARCH("RS",porsche_data[[#This Row],[Model]])),1,0)</f>
        <v>0</v>
      </c>
      <c r="J4391">
        <f>IF(ISNUMBER(SEARCH("Targa",porsche_data[[#This Row],[Body]])),1,0)</f>
        <v>0</v>
      </c>
      <c r="K4391">
        <f>IF(ISNUMBER(SEARCH("Cabriolet",porsche_data[[#This Row],[Body]])),1,0)</f>
        <v>0</v>
      </c>
      <c r="L4391" t="s">
        <v>108</v>
      </c>
      <c r="N4391" t="s">
        <v>25</v>
      </c>
      <c r="O4391" t="str">
        <f>IF(ISNUMBER(SEARCH("km",porsche_data[[#This Row],[Mileage0]])),porsche_data[[#This Row],[Mileage0]],"")</f>
        <v/>
      </c>
      <c r="P4391" t="s">
        <v>515</v>
      </c>
      <c r="R4391" t="s">
        <v>395</v>
      </c>
      <c r="T4391" t="s">
        <v>20</v>
      </c>
      <c r="U4391" t="s">
        <v>21</v>
      </c>
      <c r="V4391">
        <f>IF(porsche_data[[#This Row],[Transmission]]="Automatic",1,0)</f>
        <v>0</v>
      </c>
      <c r="W4391">
        <f>IF(porsche_data[[#This Row],[Transmission]]="PDK",1,0)</f>
        <v>0</v>
      </c>
      <c r="X4391" t="s">
        <v>22</v>
      </c>
      <c r="Y4391">
        <f>IF(porsche_data[[#This Row],[Drive]]="Rear drive",0,1)</f>
        <v>0</v>
      </c>
      <c r="Z4391" t="s">
        <v>23</v>
      </c>
      <c r="AA4391" t="s">
        <v>116</v>
      </c>
      <c r="AB4391">
        <f>IF(OR(porsche_data[[#This Row],[Interior Color]]="Black",porsche_data[[#This Row],[Interior Color]]="Beige",porsche_data[[#This Row],[Interior Color]]="Brown",porsche_data[[#This Row],[Interior Color]]="Grey"),0,1)</f>
        <v>1</v>
      </c>
      <c r="AC4391" t="s">
        <v>24</v>
      </c>
      <c r="AD439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92" spans="1:30" hidden="1" x14ac:dyDescent="0.2">
      <c r="A4392" t="s">
        <v>2435</v>
      </c>
      <c r="C4392" t="e">
        <f>ABS((porsche_data[[#This Row],[Price]]-#REF!)/#REF!)</f>
        <v>#REF!</v>
      </c>
      <c r="D4392" t="s">
        <v>1361</v>
      </c>
      <c r="E4392" t="s">
        <v>5235</v>
      </c>
      <c r="F4392">
        <f>IF(OR(ISNUMBER(SEARCH(" 4S",porsche_data[[#This Row],[Model]])), ISNUMBER(SEARCH(" S",porsche_data[[#This Row],[Model]]))),1,0)</f>
        <v>0</v>
      </c>
      <c r="G4392">
        <f>IF(ISNUMBER(SEARCH("Turbo",porsche_data[[#This Row],[Model]])),1,0)</f>
        <v>0</v>
      </c>
      <c r="H4392">
        <f>IF(ISNUMBER(SEARCH("GT",porsche_data[[#This Row],[Model]])),1,0)</f>
        <v>0</v>
      </c>
      <c r="I4392">
        <f>IF(ISNUMBER(SEARCH("RS",porsche_data[[#This Row],[Model]])),1,0)</f>
        <v>0</v>
      </c>
      <c r="J4392">
        <f>IF(ISNUMBER(SEARCH("Targa",porsche_data[[#This Row],[Body]])),1,0)</f>
        <v>0</v>
      </c>
      <c r="K4392">
        <f>IF(ISNUMBER(SEARCH("Cabriolet",porsche_data[[#This Row],[Body]])),1,0)</f>
        <v>0</v>
      </c>
      <c r="L4392" t="s">
        <v>44</v>
      </c>
      <c r="N4392" t="s">
        <v>25</v>
      </c>
      <c r="O4392" t="str">
        <f>IF(ISNUMBER(SEARCH("km",porsche_data[[#This Row],[Mileage0]])),porsche_data[[#This Row],[Mileage0]],"")</f>
        <v/>
      </c>
      <c r="P4392" t="s">
        <v>394</v>
      </c>
      <c r="R4392" t="s">
        <v>5236</v>
      </c>
      <c r="T4392" t="s">
        <v>20</v>
      </c>
      <c r="U4392" t="s">
        <v>21</v>
      </c>
      <c r="V4392">
        <f>IF(porsche_data[[#This Row],[Transmission]]="Automatic",1,0)</f>
        <v>0</v>
      </c>
      <c r="W4392">
        <f>IF(porsche_data[[#This Row],[Transmission]]="PDK",1,0)</f>
        <v>0</v>
      </c>
      <c r="X4392" t="s">
        <v>22</v>
      </c>
      <c r="Y4392">
        <f>IF(porsche_data[[#This Row],[Drive]]="Rear drive",0,1)</f>
        <v>0</v>
      </c>
      <c r="Z4392" t="s">
        <v>23</v>
      </c>
      <c r="AA4392" t="s">
        <v>68</v>
      </c>
      <c r="AB4392">
        <f>IF(OR(porsche_data[[#This Row],[Interior Color]]="Black",porsche_data[[#This Row],[Interior Color]]="Beige",porsche_data[[#This Row],[Interior Color]]="Brown",porsche_data[[#This Row],[Interior Color]]="Grey"),0,1)</f>
        <v>0</v>
      </c>
      <c r="AC4392" t="s">
        <v>116</v>
      </c>
      <c r="AD439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93" spans="1:30" hidden="1" x14ac:dyDescent="0.2">
      <c r="A4393" t="s">
        <v>25</v>
      </c>
      <c r="C4393" t="e">
        <f>ABS((porsche_data[[#This Row],[Price]]-#REF!)/#REF!)</f>
        <v>#REF!</v>
      </c>
      <c r="D4393" t="s">
        <v>25</v>
      </c>
      <c r="E4393" t="s">
        <v>25</v>
      </c>
      <c r="F4393">
        <f>IF(OR(ISNUMBER(SEARCH(" 4S",porsche_data[[#This Row],[Model]])), ISNUMBER(SEARCH(" S",porsche_data[[#This Row],[Model]]))),1,0)</f>
        <v>0</v>
      </c>
      <c r="G4393">
        <f>IF(ISNUMBER(SEARCH("Turbo",porsche_data[[#This Row],[Model]])),1,0)</f>
        <v>0</v>
      </c>
      <c r="H4393">
        <f>IF(ISNUMBER(SEARCH("GT",porsche_data[[#This Row],[Model]])),1,0)</f>
        <v>0</v>
      </c>
      <c r="I4393">
        <f>IF(ISNUMBER(SEARCH("RS",porsche_data[[#This Row],[Model]])),1,0)</f>
        <v>0</v>
      </c>
      <c r="J4393">
        <f>IF(ISNUMBER(SEARCH("Targa",porsche_data[[#This Row],[Body]])),1,0)</f>
        <v>0</v>
      </c>
      <c r="K4393">
        <f>IF(ISNUMBER(SEARCH("Cabriolet",porsche_data[[#This Row],[Body]])),1,0)</f>
        <v>0</v>
      </c>
      <c r="L4393" t="s">
        <v>25</v>
      </c>
      <c r="N4393" t="s">
        <v>25</v>
      </c>
      <c r="O4393" t="str">
        <f>IF(ISNUMBER(SEARCH("km",porsche_data[[#This Row],[Mileage0]])),porsche_data[[#This Row],[Mileage0]],"")</f>
        <v/>
      </c>
      <c r="P4393" t="s">
        <v>25</v>
      </c>
      <c r="R4393" t="s">
        <v>25</v>
      </c>
      <c r="T4393" t="s">
        <v>25</v>
      </c>
      <c r="U4393" t="s">
        <v>25</v>
      </c>
      <c r="V4393">
        <f>IF(porsche_data[[#This Row],[Transmission]]="Automatic",1,0)</f>
        <v>0</v>
      </c>
      <c r="W4393">
        <f>IF(porsche_data[[#This Row],[Transmission]]="PDK",1,0)</f>
        <v>0</v>
      </c>
      <c r="X4393" t="s">
        <v>25</v>
      </c>
      <c r="Y4393">
        <f>IF(porsche_data[[#This Row],[Drive]]="Rear drive",0,1)</f>
        <v>1</v>
      </c>
      <c r="Z4393" t="s">
        <v>25</v>
      </c>
      <c r="AA4393" t="s">
        <v>25</v>
      </c>
      <c r="AB4393">
        <f>IF(OR(porsche_data[[#This Row],[Interior Color]]="Black",porsche_data[[#This Row],[Interior Color]]="Beige",porsche_data[[#This Row],[Interior Color]]="Brown",porsche_data[[#This Row],[Interior Color]]="Grey"),0,1)</f>
        <v>1</v>
      </c>
      <c r="AC4393" t="s">
        <v>25</v>
      </c>
      <c r="AD439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394" spans="1:30" x14ac:dyDescent="0.2">
      <c r="A4394" t="s">
        <v>2053</v>
      </c>
      <c r="B4394">
        <v>34000</v>
      </c>
      <c r="C4394">
        <f>ABS((porsche_data[[#This Row],[Price]]-AVERAGE(B4326:B8781))/_xlfn.STDEV.P(B4326:B8781))</f>
        <v>7.7639602690767306E-2</v>
      </c>
      <c r="D4394" t="s">
        <v>772</v>
      </c>
      <c r="E4394" t="s">
        <v>287</v>
      </c>
      <c r="F4394">
        <f>IF(OR(ISNUMBER(SEARCH(" 4S",porsche_data[[#This Row],[Model]])), ISNUMBER(SEARCH(" S",porsche_data[[#This Row],[Model]]))),1,0)</f>
        <v>0</v>
      </c>
      <c r="G4394">
        <f>IF(ISNUMBER(SEARCH("Turbo",porsche_data[[#This Row],[Model]])),1,0)</f>
        <v>0</v>
      </c>
      <c r="H4394">
        <f>IF(ISNUMBER(SEARCH("GT",porsche_data[[#This Row],[Model]])),1,0)</f>
        <v>0</v>
      </c>
      <c r="I4394">
        <f>IF(ISNUMBER(SEARCH("RS",porsche_data[[#This Row],[Model]])),1,0)</f>
        <v>0</v>
      </c>
      <c r="J4394">
        <f>IF(ISNUMBER(SEARCH("Targa",porsche_data[[#This Row],[Body]])),1,0)</f>
        <v>1</v>
      </c>
      <c r="K4394">
        <f>IF(ISNUMBER(SEARCH("Cabriolet",porsche_data[[#This Row],[Body]])),1,0)</f>
        <v>0</v>
      </c>
      <c r="L4394" t="s">
        <v>36</v>
      </c>
      <c r="M4394">
        <v>996</v>
      </c>
      <c r="N4394" t="s">
        <v>2054</v>
      </c>
      <c r="O4394" s="3">
        <f>1*(LEFT(porsche_data[[#This Row],[Mileage0]],FIND(" ",porsche_data[[#This Row],[Mileage0]])-1))</f>
        <v>163147</v>
      </c>
      <c r="P4394" t="s">
        <v>289</v>
      </c>
      <c r="Q4394">
        <v>320</v>
      </c>
      <c r="R4394" t="s">
        <v>19</v>
      </c>
      <c r="S4394">
        <f>1*(LEFT(porsche_data[[#This Row],[Cylinder Capacity]],FIND(" ",porsche_data[[#This Row],[Cylinder Capacity]])-1))</f>
        <v>3.6</v>
      </c>
      <c r="T4394" t="s">
        <v>20</v>
      </c>
      <c r="U4394" t="s">
        <v>53</v>
      </c>
      <c r="V4394">
        <f>IF(porsche_data[[#This Row],[Transmission]]="Automatic",1,0)</f>
        <v>1</v>
      </c>
      <c r="W4394">
        <f>IF(porsche_data[[#This Row],[Transmission]]="PDK",1,0)</f>
        <v>0</v>
      </c>
      <c r="X4394" t="s">
        <v>22</v>
      </c>
      <c r="Y4394">
        <f>IF(porsche_data[[#This Row],[Drive]]="Rear drive",0,1)</f>
        <v>0</v>
      </c>
      <c r="Z4394" t="s">
        <v>23</v>
      </c>
      <c r="AA4394" t="s">
        <v>24</v>
      </c>
      <c r="AB4394">
        <f>IF(OR(porsche_data[[#This Row],[Interior Color]]="Black",porsche_data[[#This Row],[Interior Color]]="Beige",porsche_data[[#This Row],[Interior Color]]="Brown",porsche_data[[#This Row],[Interior Color]]="Grey"),0,1)</f>
        <v>0</v>
      </c>
      <c r="AC4394" t="s">
        <v>24</v>
      </c>
      <c r="AD439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95" spans="1:30" x14ac:dyDescent="0.2">
      <c r="A4395" t="s">
        <v>445</v>
      </c>
      <c r="B4395">
        <v>33800</v>
      </c>
      <c r="C4395">
        <f>ABS((porsche_data[[#This Row],[Price]]-AVERAGE(B4327:B8782))/_xlfn.STDEV.P(B4327:B8782))</f>
        <v>4.4271551983067897E-2</v>
      </c>
      <c r="D4395" t="s">
        <v>446</v>
      </c>
      <c r="E4395" t="s">
        <v>287</v>
      </c>
      <c r="F4395">
        <f>IF(OR(ISNUMBER(SEARCH(" 4S",porsche_data[[#This Row],[Model]])), ISNUMBER(SEARCH(" S",porsche_data[[#This Row],[Model]]))),1,0)</f>
        <v>0</v>
      </c>
      <c r="G4395">
        <f>IF(ISNUMBER(SEARCH("Turbo",porsche_data[[#This Row],[Model]])),1,0)</f>
        <v>0</v>
      </c>
      <c r="H4395">
        <f>IF(ISNUMBER(SEARCH("GT",porsche_data[[#This Row],[Model]])),1,0)</f>
        <v>0</v>
      </c>
      <c r="I4395">
        <f>IF(ISNUMBER(SEARCH("RS",porsche_data[[#This Row],[Model]])),1,0)</f>
        <v>0</v>
      </c>
      <c r="J4395">
        <f>IF(ISNUMBER(SEARCH("Targa",porsche_data[[#This Row],[Body]])),1,0)</f>
        <v>0</v>
      </c>
      <c r="K4395">
        <f>IF(ISNUMBER(SEARCH("Cabriolet",porsche_data[[#This Row],[Body]])),1,0)</f>
        <v>0</v>
      </c>
      <c r="L4395" t="s">
        <v>44</v>
      </c>
      <c r="M4395">
        <v>996</v>
      </c>
      <c r="N4395" t="s">
        <v>447</v>
      </c>
      <c r="O4395" s="3">
        <f>1*(LEFT(porsche_data[[#This Row],[Mileage0]],FIND(" ",porsche_data[[#This Row],[Mileage0]])-1))</f>
        <v>187660</v>
      </c>
      <c r="P4395" t="s">
        <v>289</v>
      </c>
      <c r="Q4395">
        <v>320</v>
      </c>
      <c r="R4395" t="s">
        <v>19</v>
      </c>
      <c r="S4395">
        <f>1*(LEFT(porsche_data[[#This Row],[Cylinder Capacity]],FIND(" ",porsche_data[[#This Row],[Cylinder Capacity]])-1))</f>
        <v>3.6</v>
      </c>
      <c r="T4395" t="s">
        <v>20</v>
      </c>
      <c r="U4395" t="s">
        <v>21</v>
      </c>
      <c r="V4395">
        <f>IF(porsche_data[[#This Row],[Transmission]]="Automatic",1,0)</f>
        <v>0</v>
      </c>
      <c r="W4395">
        <f>IF(porsche_data[[#This Row],[Transmission]]="PDK",1,0)</f>
        <v>0</v>
      </c>
      <c r="X4395" t="s">
        <v>22</v>
      </c>
      <c r="Y4395">
        <f>IF(porsche_data[[#This Row],[Drive]]="Rear drive",0,1)</f>
        <v>0</v>
      </c>
      <c r="Z4395" t="s">
        <v>23</v>
      </c>
      <c r="AA4395" t="s">
        <v>24</v>
      </c>
      <c r="AB4395">
        <f>IF(OR(porsche_data[[#This Row],[Interior Color]]="Black",porsche_data[[#This Row],[Interior Color]]="Beige",porsche_data[[#This Row],[Interior Color]]="Brown",porsche_data[[#This Row],[Interior Color]]="Grey"),0,1)</f>
        <v>0</v>
      </c>
      <c r="AC4395" t="s">
        <v>99</v>
      </c>
      <c r="AD439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96" spans="1:30" hidden="1" x14ac:dyDescent="0.2">
      <c r="A4396" t="s">
        <v>2799</v>
      </c>
      <c r="C4396" t="e">
        <f>ABS((porsche_data[[#This Row],[Price]]-#REF!)/#REF!)</f>
        <v>#REF!</v>
      </c>
      <c r="D4396" t="s">
        <v>823</v>
      </c>
      <c r="E4396" t="s">
        <v>5239</v>
      </c>
      <c r="F4396">
        <f>IF(OR(ISNUMBER(SEARCH(" 4S",porsche_data[[#This Row],[Model]])), ISNUMBER(SEARCH(" S",porsche_data[[#This Row],[Model]]))),1,0)</f>
        <v>1</v>
      </c>
      <c r="G4396">
        <f>IF(ISNUMBER(SEARCH("Turbo",porsche_data[[#This Row],[Model]])),1,0)</f>
        <v>0</v>
      </c>
      <c r="H4396">
        <f>IF(ISNUMBER(SEARCH("GT",porsche_data[[#This Row],[Model]])),1,0)</f>
        <v>0</v>
      </c>
      <c r="I4396">
        <f>IF(ISNUMBER(SEARCH("RS",porsche_data[[#This Row],[Model]])),1,0)</f>
        <v>0</v>
      </c>
      <c r="J4396">
        <f>IF(ISNUMBER(SEARCH("Targa",porsche_data[[#This Row],[Body]])),1,0)</f>
        <v>0</v>
      </c>
      <c r="K4396">
        <f>IF(ISNUMBER(SEARCH("Cabriolet",porsche_data[[#This Row],[Body]])),1,0)</f>
        <v>0</v>
      </c>
      <c r="L4396" t="s">
        <v>44</v>
      </c>
      <c r="N4396" t="s">
        <v>5240</v>
      </c>
      <c r="O4396" t="str">
        <f>IF(ISNUMBER(SEARCH("km",porsche_data[[#This Row],[Mileage0]])),porsche_data[[#This Row],[Mileage0]],"")</f>
        <v>130540 km</v>
      </c>
      <c r="P4396" t="s">
        <v>378</v>
      </c>
      <c r="R4396" t="s">
        <v>60</v>
      </c>
      <c r="T4396" t="s">
        <v>20</v>
      </c>
      <c r="U4396" t="s">
        <v>21</v>
      </c>
      <c r="V4396">
        <f>IF(porsche_data[[#This Row],[Transmission]]="Automatic",1,0)</f>
        <v>0</v>
      </c>
      <c r="W4396">
        <f>IF(porsche_data[[#This Row],[Transmission]]="PDK",1,0)</f>
        <v>0</v>
      </c>
      <c r="X4396" t="s">
        <v>22</v>
      </c>
      <c r="Y4396">
        <f>IF(porsche_data[[#This Row],[Drive]]="Rear drive",0,1)</f>
        <v>0</v>
      </c>
      <c r="Z4396" t="s">
        <v>23</v>
      </c>
      <c r="AA4396" t="s">
        <v>24</v>
      </c>
      <c r="AB4396">
        <f>IF(OR(porsche_data[[#This Row],[Interior Color]]="Black",porsche_data[[#This Row],[Interior Color]]="Beige",porsche_data[[#This Row],[Interior Color]]="Brown",porsche_data[[#This Row],[Interior Color]]="Grey"),0,1)</f>
        <v>0</v>
      </c>
      <c r="AC4396" t="s">
        <v>61</v>
      </c>
      <c r="AD439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97" spans="1:30" hidden="1" x14ac:dyDescent="0.2">
      <c r="A4397" t="s">
        <v>25</v>
      </c>
      <c r="C4397" t="e">
        <f>ABS((porsche_data[[#This Row],[Price]]-#REF!)/#REF!)</f>
        <v>#REF!</v>
      </c>
      <c r="D4397" t="s">
        <v>229</v>
      </c>
      <c r="E4397" t="s">
        <v>102</v>
      </c>
      <c r="F4397">
        <f>IF(OR(ISNUMBER(SEARCH(" 4S",porsche_data[[#This Row],[Model]])), ISNUMBER(SEARCH(" S",porsche_data[[#This Row],[Model]]))),1,0)</f>
        <v>0</v>
      </c>
      <c r="G4397">
        <f>IF(ISNUMBER(SEARCH("Turbo",porsche_data[[#This Row],[Model]])),1,0)</f>
        <v>0</v>
      </c>
      <c r="H4397">
        <f>IF(ISNUMBER(SEARCH("GT",porsche_data[[#This Row],[Model]])),1,0)</f>
        <v>0</v>
      </c>
      <c r="I4397">
        <f>IF(ISNUMBER(SEARCH("RS",porsche_data[[#This Row],[Model]])),1,0)</f>
        <v>0</v>
      </c>
      <c r="J4397">
        <f>IF(ISNUMBER(SEARCH("Targa",porsche_data[[#This Row],[Body]])),1,0)</f>
        <v>0</v>
      </c>
      <c r="K4397">
        <f>IF(ISNUMBER(SEARCH("Cabriolet",porsche_data[[#This Row],[Body]])),1,0)</f>
        <v>0</v>
      </c>
      <c r="L4397" t="s">
        <v>44</v>
      </c>
      <c r="N4397" t="s">
        <v>25</v>
      </c>
      <c r="O4397" t="str">
        <f>IF(ISNUMBER(SEARCH("km",porsche_data[[#This Row],[Mileage0]])),porsche_data[[#This Row],[Mileage0]],"")</f>
        <v/>
      </c>
      <c r="P4397" t="s">
        <v>212</v>
      </c>
      <c r="R4397" t="s">
        <v>88</v>
      </c>
      <c r="T4397" t="s">
        <v>20</v>
      </c>
      <c r="U4397" t="s">
        <v>21</v>
      </c>
      <c r="V4397">
        <f>IF(porsche_data[[#This Row],[Transmission]]="Automatic",1,0)</f>
        <v>0</v>
      </c>
      <c r="W4397">
        <f>IF(porsche_data[[#This Row],[Transmission]]="PDK",1,0)</f>
        <v>0</v>
      </c>
      <c r="X4397" t="s">
        <v>22</v>
      </c>
      <c r="Y4397">
        <f>IF(porsche_data[[#This Row],[Drive]]="Rear drive",0,1)</f>
        <v>0</v>
      </c>
      <c r="Z4397" t="s">
        <v>23</v>
      </c>
      <c r="AA4397" t="s">
        <v>116</v>
      </c>
      <c r="AB4397">
        <f>IF(OR(porsche_data[[#This Row],[Interior Color]]="Black",porsche_data[[#This Row],[Interior Color]]="Beige",porsche_data[[#This Row],[Interior Color]]="Brown",porsche_data[[#This Row],[Interior Color]]="Grey"),0,1)</f>
        <v>1</v>
      </c>
      <c r="AC4397" t="s">
        <v>99</v>
      </c>
      <c r="AD439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98" spans="1:30" x14ac:dyDescent="0.2">
      <c r="A4398" t="s">
        <v>1986</v>
      </c>
      <c r="B4398">
        <v>33500</v>
      </c>
      <c r="C4398">
        <f>ABS((porsche_data[[#This Row],[Price]]-AVERAGE(B4330:B8785))/_xlfn.STDEV.P(B4330:B8785))</f>
        <v>5.7805240784812263E-3</v>
      </c>
      <c r="D4398" t="s">
        <v>1180</v>
      </c>
      <c r="E4398" t="s">
        <v>287</v>
      </c>
      <c r="F4398">
        <f>IF(OR(ISNUMBER(SEARCH(" 4S",porsche_data[[#This Row],[Model]])), ISNUMBER(SEARCH(" S",porsche_data[[#This Row],[Model]]))),1,0)</f>
        <v>0</v>
      </c>
      <c r="G4398">
        <f>IF(ISNUMBER(SEARCH("Turbo",porsche_data[[#This Row],[Model]])),1,0)</f>
        <v>0</v>
      </c>
      <c r="H4398">
        <f>IF(ISNUMBER(SEARCH("GT",porsche_data[[#This Row],[Model]])),1,0)</f>
        <v>0</v>
      </c>
      <c r="I4398">
        <f>IF(ISNUMBER(SEARCH("RS",porsche_data[[#This Row],[Model]])),1,0)</f>
        <v>0</v>
      </c>
      <c r="J4398">
        <f>IF(ISNUMBER(SEARCH("Targa",porsche_data[[#This Row],[Body]])),1,0)</f>
        <v>0</v>
      </c>
      <c r="K4398">
        <f>IF(ISNUMBER(SEARCH("Cabriolet",porsche_data[[#This Row],[Body]])),1,0)</f>
        <v>0</v>
      </c>
      <c r="L4398" t="s">
        <v>44</v>
      </c>
      <c r="M4398">
        <v>996</v>
      </c>
      <c r="N4398" t="s">
        <v>1987</v>
      </c>
      <c r="O4398" s="3">
        <f>1*(LEFT(porsche_data[[#This Row],[Mileage0]],FIND(" ",porsche_data[[#This Row],[Mileage0]])-1))</f>
        <v>90600</v>
      </c>
      <c r="P4398" t="s">
        <v>202</v>
      </c>
      <c r="Q4398">
        <v>300</v>
      </c>
      <c r="R4398" t="s">
        <v>270</v>
      </c>
      <c r="S4398">
        <f>1*(LEFT(porsche_data[[#This Row],[Cylinder Capacity]],FIND(" ",porsche_data[[#This Row],[Cylinder Capacity]])-1))</f>
        <v>3.4</v>
      </c>
      <c r="T4398" t="s">
        <v>20</v>
      </c>
      <c r="U4398" t="s">
        <v>21</v>
      </c>
      <c r="V4398">
        <f>IF(porsche_data[[#This Row],[Transmission]]="Automatic",1,0)</f>
        <v>0</v>
      </c>
      <c r="W4398">
        <f>IF(porsche_data[[#This Row],[Transmission]]="PDK",1,0)</f>
        <v>0</v>
      </c>
      <c r="X4398" t="s">
        <v>22</v>
      </c>
      <c r="Y4398">
        <f>IF(porsche_data[[#This Row],[Drive]]="Rear drive",0,1)</f>
        <v>0</v>
      </c>
      <c r="Z4398" t="s">
        <v>23</v>
      </c>
      <c r="AA4398" t="s">
        <v>24</v>
      </c>
      <c r="AB4398">
        <f>IF(OR(porsche_data[[#This Row],[Interior Color]]="Black",porsche_data[[#This Row],[Interior Color]]="Beige",porsche_data[[#This Row],[Interior Color]]="Brown",porsche_data[[#This Row],[Interior Color]]="Grey"),0,1)</f>
        <v>0</v>
      </c>
      <c r="AC4398" t="s">
        <v>24</v>
      </c>
      <c r="AD439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399" spans="1:30" hidden="1" x14ac:dyDescent="0.2">
      <c r="A4399" t="s">
        <v>25</v>
      </c>
      <c r="C4399" t="e">
        <f>ABS((porsche_data[[#This Row],[Price]]-#REF!)/#REF!)</f>
        <v>#REF!</v>
      </c>
      <c r="D4399" t="s">
        <v>25</v>
      </c>
      <c r="E4399" t="s">
        <v>25</v>
      </c>
      <c r="F4399">
        <f>IF(OR(ISNUMBER(SEARCH(" 4S",porsche_data[[#This Row],[Model]])), ISNUMBER(SEARCH(" S",porsche_data[[#This Row],[Model]]))),1,0)</f>
        <v>0</v>
      </c>
      <c r="G4399">
        <f>IF(ISNUMBER(SEARCH("Turbo",porsche_data[[#This Row],[Model]])),1,0)</f>
        <v>0</v>
      </c>
      <c r="H4399">
        <f>IF(ISNUMBER(SEARCH("GT",porsche_data[[#This Row],[Model]])),1,0)</f>
        <v>0</v>
      </c>
      <c r="I4399">
        <f>IF(ISNUMBER(SEARCH("RS",porsche_data[[#This Row],[Model]])),1,0)</f>
        <v>0</v>
      </c>
      <c r="J4399">
        <f>IF(ISNUMBER(SEARCH("Targa",porsche_data[[#This Row],[Body]])),1,0)</f>
        <v>0</v>
      </c>
      <c r="K4399">
        <f>IF(ISNUMBER(SEARCH("Cabriolet",porsche_data[[#This Row],[Body]])),1,0)</f>
        <v>0</v>
      </c>
      <c r="L4399" t="s">
        <v>25</v>
      </c>
      <c r="N4399" t="s">
        <v>25</v>
      </c>
      <c r="O4399" t="str">
        <f>IF(ISNUMBER(SEARCH("km",porsche_data[[#This Row],[Mileage0]])),porsche_data[[#This Row],[Mileage0]],"")</f>
        <v/>
      </c>
      <c r="P4399" t="s">
        <v>25</v>
      </c>
      <c r="R4399" t="s">
        <v>25</v>
      </c>
      <c r="T4399" t="s">
        <v>25</v>
      </c>
      <c r="U4399" t="s">
        <v>25</v>
      </c>
      <c r="V4399">
        <f>IF(porsche_data[[#This Row],[Transmission]]="Automatic",1,0)</f>
        <v>0</v>
      </c>
      <c r="W4399">
        <f>IF(porsche_data[[#This Row],[Transmission]]="PDK",1,0)</f>
        <v>0</v>
      </c>
      <c r="X4399" t="s">
        <v>25</v>
      </c>
      <c r="Y4399">
        <f>IF(porsche_data[[#This Row],[Drive]]="Rear drive",0,1)</f>
        <v>1</v>
      </c>
      <c r="Z4399" t="s">
        <v>25</v>
      </c>
      <c r="AA4399" t="s">
        <v>25</v>
      </c>
      <c r="AB4399">
        <f>IF(OR(porsche_data[[#This Row],[Interior Color]]="Black",porsche_data[[#This Row],[Interior Color]]="Beige",porsche_data[[#This Row],[Interior Color]]="Brown",porsche_data[[#This Row],[Interior Color]]="Grey"),0,1)</f>
        <v>1</v>
      </c>
      <c r="AC4399" t="s">
        <v>25</v>
      </c>
      <c r="AD439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00" spans="1:30" hidden="1" x14ac:dyDescent="0.2">
      <c r="A4400" t="s">
        <v>25</v>
      </c>
      <c r="C4400" t="e">
        <f>ABS((porsche_data[[#This Row],[Price]]-#REF!)/#REF!)</f>
        <v>#REF!</v>
      </c>
      <c r="D4400" t="s">
        <v>1180</v>
      </c>
      <c r="E4400" t="s">
        <v>3172</v>
      </c>
      <c r="F4400">
        <f>IF(OR(ISNUMBER(SEARCH(" 4S",porsche_data[[#This Row],[Model]])), ISNUMBER(SEARCH(" S",porsche_data[[#This Row],[Model]]))),1,0)</f>
        <v>1</v>
      </c>
      <c r="G4400">
        <f>IF(ISNUMBER(SEARCH("Turbo",porsche_data[[#This Row],[Model]])),1,0)</f>
        <v>1</v>
      </c>
      <c r="H4400">
        <f>IF(ISNUMBER(SEARCH("GT",porsche_data[[#This Row],[Model]])),1,0)</f>
        <v>0</v>
      </c>
      <c r="I4400">
        <f>IF(ISNUMBER(SEARCH("RS",porsche_data[[#This Row],[Model]])),1,0)</f>
        <v>0</v>
      </c>
      <c r="J4400">
        <f>IF(ISNUMBER(SEARCH("Targa",porsche_data[[#This Row],[Body]])),1,0)</f>
        <v>0</v>
      </c>
      <c r="K4400">
        <f>IF(ISNUMBER(SEARCH("Cabriolet",porsche_data[[#This Row],[Body]])),1,0)</f>
        <v>0</v>
      </c>
      <c r="L4400" t="s">
        <v>44</v>
      </c>
      <c r="N4400" t="s">
        <v>3290</v>
      </c>
      <c r="O4400" t="str">
        <f>IF(ISNUMBER(SEARCH("km",porsche_data[[#This Row],[Mileage0]])),porsche_data[[#This Row],[Mileage0]],"")</f>
        <v>66000 km</v>
      </c>
      <c r="P4400" t="s">
        <v>66</v>
      </c>
      <c r="R4400" t="s">
        <v>19</v>
      </c>
      <c r="T4400" t="s">
        <v>232</v>
      </c>
      <c r="U4400" t="s">
        <v>21</v>
      </c>
      <c r="V4400">
        <f>IF(porsche_data[[#This Row],[Transmission]]="Automatic",1,0)</f>
        <v>0</v>
      </c>
      <c r="W4400">
        <f>IF(porsche_data[[#This Row],[Transmission]]="PDK",1,0)</f>
        <v>0</v>
      </c>
      <c r="X4400" t="s">
        <v>46</v>
      </c>
      <c r="Y4400">
        <f>IF(porsche_data[[#This Row],[Drive]]="Rear drive",0,1)</f>
        <v>1</v>
      </c>
      <c r="Z4400" t="s">
        <v>23</v>
      </c>
      <c r="AA4400" t="s">
        <v>24</v>
      </c>
      <c r="AB4400">
        <f>IF(OR(porsche_data[[#This Row],[Interior Color]]="Black",porsche_data[[#This Row],[Interior Color]]="Beige",porsche_data[[#This Row],[Interior Color]]="Brown",porsche_data[[#This Row],[Interior Color]]="Grey"),0,1)</f>
        <v>0</v>
      </c>
      <c r="AC4400" t="s">
        <v>40</v>
      </c>
      <c r="AD440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01" spans="1:30" hidden="1" x14ac:dyDescent="0.2">
      <c r="A4401" t="s">
        <v>25</v>
      </c>
      <c r="C4401" t="e">
        <f>ABS((porsche_data[[#This Row],[Price]]-#REF!)/#REF!)</f>
        <v>#REF!</v>
      </c>
      <c r="D4401" t="s">
        <v>93</v>
      </c>
      <c r="E4401" t="s">
        <v>102</v>
      </c>
      <c r="F4401">
        <f>IF(OR(ISNUMBER(SEARCH(" 4S",porsche_data[[#This Row],[Model]])), ISNUMBER(SEARCH(" S",porsche_data[[#This Row],[Model]]))),1,0)</f>
        <v>0</v>
      </c>
      <c r="G4401">
        <f>IF(ISNUMBER(SEARCH("Turbo",porsche_data[[#This Row],[Model]])),1,0)</f>
        <v>0</v>
      </c>
      <c r="H4401">
        <f>IF(ISNUMBER(SEARCH("GT",porsche_data[[#This Row],[Model]])),1,0)</f>
        <v>0</v>
      </c>
      <c r="I4401">
        <f>IF(ISNUMBER(SEARCH("RS",porsche_data[[#This Row],[Model]])),1,0)</f>
        <v>0</v>
      </c>
      <c r="J4401">
        <f>IF(ISNUMBER(SEARCH("Targa",porsche_data[[#This Row],[Body]])),1,0)</f>
        <v>0</v>
      </c>
      <c r="K4401">
        <f>IF(ISNUMBER(SEARCH("Cabriolet",porsche_data[[#This Row],[Body]])),1,0)</f>
        <v>0</v>
      </c>
      <c r="L4401" t="s">
        <v>44</v>
      </c>
      <c r="N4401" t="s">
        <v>805</v>
      </c>
      <c r="O4401" t="str">
        <f>IF(ISNUMBER(SEARCH("km",porsche_data[[#This Row],[Mileage0]])),porsche_data[[#This Row],[Mileage0]],"")</f>
        <v>500 km</v>
      </c>
      <c r="P4401" t="s">
        <v>289</v>
      </c>
      <c r="R4401" t="s">
        <v>88</v>
      </c>
      <c r="T4401" t="s">
        <v>20</v>
      </c>
      <c r="U4401" t="s">
        <v>21</v>
      </c>
      <c r="V4401">
        <f>IF(porsche_data[[#This Row],[Transmission]]="Automatic",1,0)</f>
        <v>0</v>
      </c>
      <c r="W4401">
        <f>IF(porsche_data[[#This Row],[Transmission]]="PDK",1,0)</f>
        <v>0</v>
      </c>
      <c r="X4401" t="s">
        <v>22</v>
      </c>
      <c r="Y4401">
        <f>IF(porsche_data[[#This Row],[Drive]]="Rear drive",0,1)</f>
        <v>0</v>
      </c>
      <c r="Z4401" t="s">
        <v>23</v>
      </c>
      <c r="AA4401" t="s">
        <v>24</v>
      </c>
      <c r="AB4401">
        <f>IF(OR(porsche_data[[#This Row],[Interior Color]]="Black",porsche_data[[#This Row],[Interior Color]]="Beige",porsche_data[[#This Row],[Interior Color]]="Brown",porsche_data[[#This Row],[Interior Color]]="Grey"),0,1)</f>
        <v>0</v>
      </c>
      <c r="AC4401" t="s">
        <v>24</v>
      </c>
      <c r="AD440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02" spans="1:30" x14ac:dyDescent="0.2">
      <c r="A4402" t="s">
        <v>2837</v>
      </c>
      <c r="B4402">
        <v>33000</v>
      </c>
      <c r="C4402">
        <f>ABS((porsche_data[[#This Row],[Price]]-AVERAGE(B4334:B8789))/_xlfn.STDEV.P(B4334:B8789))</f>
        <v>8.9200650847729768E-2</v>
      </c>
      <c r="D4402" t="s">
        <v>772</v>
      </c>
      <c r="E4402" t="s">
        <v>287</v>
      </c>
      <c r="F4402">
        <f>IF(OR(ISNUMBER(SEARCH(" 4S",porsche_data[[#This Row],[Model]])), ISNUMBER(SEARCH(" S",porsche_data[[#This Row],[Model]]))),1,0)</f>
        <v>0</v>
      </c>
      <c r="G4402">
        <f>IF(ISNUMBER(SEARCH("Turbo",porsche_data[[#This Row],[Model]])),1,0)</f>
        <v>0</v>
      </c>
      <c r="H4402">
        <f>IF(ISNUMBER(SEARCH("GT",porsche_data[[#This Row],[Model]])),1,0)</f>
        <v>0</v>
      </c>
      <c r="I4402">
        <f>IF(ISNUMBER(SEARCH("RS",porsche_data[[#This Row],[Model]])),1,0)</f>
        <v>0</v>
      </c>
      <c r="J4402">
        <f>IF(ISNUMBER(SEARCH("Targa",porsche_data[[#This Row],[Body]])),1,0)</f>
        <v>0</v>
      </c>
      <c r="K4402">
        <f>IF(ISNUMBER(SEARCH("Cabriolet",porsche_data[[#This Row],[Body]])),1,0)</f>
        <v>1</v>
      </c>
      <c r="L4402" t="s">
        <v>16</v>
      </c>
      <c r="M4402">
        <v>996</v>
      </c>
      <c r="N4402" t="s">
        <v>4137</v>
      </c>
      <c r="O4402" s="3">
        <f>1*(LEFT(porsche_data[[#This Row],[Mileage0]],FIND(" ",porsche_data[[#This Row],[Mileage0]])-1))</f>
        <v>167617</v>
      </c>
      <c r="P4402" t="s">
        <v>289</v>
      </c>
      <c r="Q4402">
        <v>320</v>
      </c>
      <c r="R4402" t="s">
        <v>19</v>
      </c>
      <c r="S4402">
        <f>1*(LEFT(porsche_data[[#This Row],[Cylinder Capacity]],FIND(" ",porsche_data[[#This Row],[Cylinder Capacity]])-1))</f>
        <v>3.6</v>
      </c>
      <c r="T4402" t="s">
        <v>20</v>
      </c>
      <c r="U4402" t="s">
        <v>21</v>
      </c>
      <c r="V4402">
        <f>IF(porsche_data[[#This Row],[Transmission]]="Automatic",1,0)</f>
        <v>0</v>
      </c>
      <c r="W4402">
        <f>IF(porsche_data[[#This Row],[Transmission]]="PDK",1,0)</f>
        <v>0</v>
      </c>
      <c r="X4402" t="s">
        <v>46</v>
      </c>
      <c r="Y4402">
        <f>IF(porsche_data[[#This Row],[Drive]]="Rear drive",0,1)</f>
        <v>1</v>
      </c>
      <c r="Z4402" t="s">
        <v>23</v>
      </c>
      <c r="AA4402" t="s">
        <v>61</v>
      </c>
      <c r="AB4402">
        <f>IF(OR(porsche_data[[#This Row],[Interior Color]]="Black",porsche_data[[#This Row],[Interior Color]]="Beige",porsche_data[[#This Row],[Interior Color]]="Brown",porsche_data[[#This Row],[Interior Color]]="Grey"),0,1)</f>
        <v>1</v>
      </c>
      <c r="AC4402" t="s">
        <v>61</v>
      </c>
      <c r="AD440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03" spans="1:30" hidden="1" x14ac:dyDescent="0.2">
      <c r="A4403" t="s">
        <v>25</v>
      </c>
      <c r="C4403" t="e">
        <f>ABS((porsche_data[[#This Row],[Price]]-#REF!)/#REF!)</f>
        <v>#REF!</v>
      </c>
      <c r="D4403" t="s">
        <v>279</v>
      </c>
      <c r="E4403" t="s">
        <v>102</v>
      </c>
      <c r="F4403">
        <f>IF(OR(ISNUMBER(SEARCH(" 4S",porsche_data[[#This Row],[Model]])), ISNUMBER(SEARCH(" S",porsche_data[[#This Row],[Model]]))),1,0)</f>
        <v>0</v>
      </c>
      <c r="G4403">
        <f>IF(ISNUMBER(SEARCH("Turbo",porsche_data[[#This Row],[Model]])),1,0)</f>
        <v>0</v>
      </c>
      <c r="H4403">
        <f>IF(ISNUMBER(SEARCH("GT",porsche_data[[#This Row],[Model]])),1,0)</f>
        <v>0</v>
      </c>
      <c r="I4403">
        <f>IF(ISNUMBER(SEARCH("RS",porsche_data[[#This Row],[Model]])),1,0)</f>
        <v>0</v>
      </c>
      <c r="J4403">
        <f>IF(ISNUMBER(SEARCH("Targa",porsche_data[[#This Row],[Body]])),1,0)</f>
        <v>1</v>
      </c>
      <c r="K4403">
        <f>IF(ISNUMBER(SEARCH("Cabriolet",porsche_data[[#This Row],[Body]])),1,0)</f>
        <v>0</v>
      </c>
      <c r="L4403" t="s">
        <v>36</v>
      </c>
      <c r="N4403" t="s">
        <v>25</v>
      </c>
      <c r="O4403" t="str">
        <f>IF(ISNUMBER(SEARCH("km",porsche_data[[#This Row],[Mileage0]])),porsche_data[[#This Row],[Mileage0]],"")</f>
        <v/>
      </c>
      <c r="P4403" t="s">
        <v>212</v>
      </c>
      <c r="R4403" t="s">
        <v>2684</v>
      </c>
      <c r="T4403" t="s">
        <v>20</v>
      </c>
      <c r="U4403" t="s">
        <v>21</v>
      </c>
      <c r="V4403">
        <f>IF(porsche_data[[#This Row],[Transmission]]="Automatic",1,0)</f>
        <v>0</v>
      </c>
      <c r="W4403">
        <f>IF(porsche_data[[#This Row],[Transmission]]="PDK",1,0)</f>
        <v>0</v>
      </c>
      <c r="X4403" t="s">
        <v>46</v>
      </c>
      <c r="Y4403">
        <f>IF(porsche_data[[#This Row],[Drive]]="Rear drive",0,1)</f>
        <v>1</v>
      </c>
      <c r="Z4403" t="s">
        <v>23</v>
      </c>
      <c r="AA4403" t="s">
        <v>250</v>
      </c>
      <c r="AB4403">
        <f>IF(OR(porsche_data[[#This Row],[Interior Color]]="Black",porsche_data[[#This Row],[Interior Color]]="Beige",porsche_data[[#This Row],[Interior Color]]="Brown",porsche_data[[#This Row],[Interior Color]]="Grey"),0,1)</f>
        <v>0</v>
      </c>
      <c r="AC4403" t="s">
        <v>32</v>
      </c>
      <c r="AD440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04" spans="1:30" hidden="1" x14ac:dyDescent="0.2">
      <c r="A4404" t="s">
        <v>5243</v>
      </c>
      <c r="C4404" t="e">
        <f>ABS((porsche_data[[#This Row],[Price]]-#REF!)/#REF!)</f>
        <v>#REF!</v>
      </c>
      <c r="D4404" t="s">
        <v>449</v>
      </c>
      <c r="E4404" t="s">
        <v>920</v>
      </c>
      <c r="F4404">
        <f>IF(OR(ISNUMBER(SEARCH(" 4S",porsche_data[[#This Row],[Model]])), ISNUMBER(SEARCH(" S",porsche_data[[#This Row],[Model]]))),1,0)</f>
        <v>0</v>
      </c>
      <c r="G4404">
        <f>IF(ISNUMBER(SEARCH("Turbo",porsche_data[[#This Row],[Model]])),1,0)</f>
        <v>0</v>
      </c>
      <c r="H4404">
        <f>IF(ISNUMBER(SEARCH("GT",porsche_data[[#This Row],[Model]])),1,0)</f>
        <v>0</v>
      </c>
      <c r="I4404">
        <f>IF(ISNUMBER(SEARCH("RS",porsche_data[[#This Row],[Model]])),1,0)</f>
        <v>0</v>
      </c>
      <c r="J4404">
        <f>IF(ISNUMBER(SEARCH("Targa",porsche_data[[#This Row],[Body]])),1,0)</f>
        <v>0</v>
      </c>
      <c r="K4404">
        <f>IF(ISNUMBER(SEARCH("Cabriolet",porsche_data[[#This Row],[Body]])),1,0)</f>
        <v>0</v>
      </c>
      <c r="L4404" t="s">
        <v>44</v>
      </c>
      <c r="N4404" t="s">
        <v>5244</v>
      </c>
      <c r="O4404" t="str">
        <f>IF(ISNUMBER(SEARCH("km",porsche_data[[#This Row],[Mileage0]])),porsche_data[[#This Row],[Mileage0]],"")</f>
        <v/>
      </c>
      <c r="P4404" t="s">
        <v>1011</v>
      </c>
      <c r="R4404" t="s">
        <v>39</v>
      </c>
      <c r="T4404" t="s">
        <v>20</v>
      </c>
      <c r="U4404" t="s">
        <v>21</v>
      </c>
      <c r="V4404">
        <f>IF(porsche_data[[#This Row],[Transmission]]="Automatic",1,0)</f>
        <v>0</v>
      </c>
      <c r="W4404">
        <f>IF(porsche_data[[#This Row],[Transmission]]="PDK",1,0)</f>
        <v>0</v>
      </c>
      <c r="X4404" t="s">
        <v>22</v>
      </c>
      <c r="Y4404">
        <f>IF(porsche_data[[#This Row],[Drive]]="Rear drive",0,1)</f>
        <v>0</v>
      </c>
      <c r="Z4404" t="s">
        <v>23</v>
      </c>
      <c r="AA4404" t="s">
        <v>24</v>
      </c>
      <c r="AB4404">
        <f>IF(OR(porsche_data[[#This Row],[Interior Color]]="Black",porsche_data[[#This Row],[Interior Color]]="Beige",porsche_data[[#This Row],[Interior Color]]="Brown",porsche_data[[#This Row],[Interior Color]]="Grey"),0,1)</f>
        <v>0</v>
      </c>
      <c r="AC4404" t="s">
        <v>99</v>
      </c>
      <c r="AD440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05" spans="1:30" hidden="1" x14ac:dyDescent="0.2">
      <c r="A4405" t="s">
        <v>25</v>
      </c>
      <c r="C4405" t="e">
        <f>ABS((porsche_data[[#This Row],[Price]]-#REF!)/#REF!)</f>
        <v>#REF!</v>
      </c>
      <c r="D4405" t="s">
        <v>25</v>
      </c>
      <c r="E4405" t="s">
        <v>25</v>
      </c>
      <c r="F4405">
        <f>IF(OR(ISNUMBER(SEARCH(" 4S",porsche_data[[#This Row],[Model]])), ISNUMBER(SEARCH(" S",porsche_data[[#This Row],[Model]]))),1,0)</f>
        <v>0</v>
      </c>
      <c r="G4405">
        <f>IF(ISNUMBER(SEARCH("Turbo",porsche_data[[#This Row],[Model]])),1,0)</f>
        <v>0</v>
      </c>
      <c r="H4405">
        <f>IF(ISNUMBER(SEARCH("GT",porsche_data[[#This Row],[Model]])),1,0)</f>
        <v>0</v>
      </c>
      <c r="I4405">
        <f>IF(ISNUMBER(SEARCH("RS",porsche_data[[#This Row],[Model]])),1,0)</f>
        <v>0</v>
      </c>
      <c r="J4405">
        <f>IF(ISNUMBER(SEARCH("Targa",porsche_data[[#This Row],[Body]])),1,0)</f>
        <v>0</v>
      </c>
      <c r="K4405">
        <f>IF(ISNUMBER(SEARCH("Cabriolet",porsche_data[[#This Row],[Body]])),1,0)</f>
        <v>0</v>
      </c>
      <c r="L4405" t="s">
        <v>25</v>
      </c>
      <c r="N4405" t="s">
        <v>25</v>
      </c>
      <c r="O4405" t="str">
        <f>IF(ISNUMBER(SEARCH("km",porsche_data[[#This Row],[Mileage0]])),porsche_data[[#This Row],[Mileage0]],"")</f>
        <v/>
      </c>
      <c r="P4405" t="s">
        <v>25</v>
      </c>
      <c r="R4405" t="s">
        <v>25</v>
      </c>
      <c r="T4405" t="s">
        <v>25</v>
      </c>
      <c r="U4405" t="s">
        <v>25</v>
      </c>
      <c r="V4405">
        <f>IF(porsche_data[[#This Row],[Transmission]]="Automatic",1,0)</f>
        <v>0</v>
      </c>
      <c r="W4405">
        <f>IF(porsche_data[[#This Row],[Transmission]]="PDK",1,0)</f>
        <v>0</v>
      </c>
      <c r="X4405" t="s">
        <v>25</v>
      </c>
      <c r="Y4405">
        <f>IF(porsche_data[[#This Row],[Drive]]="Rear drive",0,1)</f>
        <v>1</v>
      </c>
      <c r="Z4405" t="s">
        <v>25</v>
      </c>
      <c r="AA4405" t="s">
        <v>25</v>
      </c>
      <c r="AB4405">
        <f>IF(OR(porsche_data[[#This Row],[Interior Color]]="Black",porsche_data[[#This Row],[Interior Color]]="Beige",porsche_data[[#This Row],[Interior Color]]="Brown",porsche_data[[#This Row],[Interior Color]]="Grey"),0,1)</f>
        <v>1</v>
      </c>
      <c r="AC4405" t="s">
        <v>25</v>
      </c>
      <c r="AD440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06" spans="1:30" hidden="1" x14ac:dyDescent="0.2">
      <c r="A4406" t="s">
        <v>5245</v>
      </c>
      <c r="C4406" t="e">
        <f>ABS((porsche_data[[#This Row],[Price]]-#REF!)/#REF!)</f>
        <v>#REF!</v>
      </c>
      <c r="D4406" t="s">
        <v>163</v>
      </c>
      <c r="E4406" t="s">
        <v>667</v>
      </c>
      <c r="F4406">
        <f>IF(OR(ISNUMBER(SEARCH(" 4S",porsche_data[[#This Row],[Model]])), ISNUMBER(SEARCH(" S",porsche_data[[#This Row],[Model]]))),1,0)</f>
        <v>0</v>
      </c>
      <c r="G4406">
        <f>IF(ISNUMBER(SEARCH("Turbo",porsche_data[[#This Row],[Model]])),1,0)</f>
        <v>0</v>
      </c>
      <c r="H4406">
        <f>IF(ISNUMBER(SEARCH("GT",porsche_data[[#This Row],[Model]])),1,0)</f>
        <v>0</v>
      </c>
      <c r="I4406">
        <f>IF(ISNUMBER(SEARCH("RS",porsche_data[[#This Row],[Model]])),1,0)</f>
        <v>0</v>
      </c>
      <c r="J4406">
        <f>IF(ISNUMBER(SEARCH("Targa",porsche_data[[#This Row],[Body]])),1,0)</f>
        <v>0</v>
      </c>
      <c r="K4406">
        <f>IF(ISNUMBER(SEARCH("Cabriolet",porsche_data[[#This Row],[Body]])),1,0)</f>
        <v>0</v>
      </c>
      <c r="L4406" t="s">
        <v>500</v>
      </c>
      <c r="N4406" t="s">
        <v>5246</v>
      </c>
      <c r="O4406" t="str">
        <f>IF(ISNUMBER(SEARCH("km",porsche_data[[#This Row],[Mileage0]])),porsche_data[[#This Row],[Mileage0]],"")</f>
        <v>35754 km</v>
      </c>
      <c r="P4406" t="s">
        <v>669</v>
      </c>
      <c r="R4406" t="s">
        <v>25</v>
      </c>
      <c r="T4406" t="s">
        <v>20</v>
      </c>
      <c r="U4406" t="s">
        <v>53</v>
      </c>
      <c r="V4406">
        <f>IF(porsche_data[[#This Row],[Transmission]]="Automatic",1,0)</f>
        <v>1</v>
      </c>
      <c r="W4406">
        <f>IF(porsche_data[[#This Row],[Transmission]]="PDK",1,0)</f>
        <v>0</v>
      </c>
      <c r="X4406" t="s">
        <v>46</v>
      </c>
      <c r="Y4406">
        <f>IF(porsche_data[[#This Row],[Drive]]="Rear drive",0,1)</f>
        <v>1</v>
      </c>
      <c r="Z4406" t="s">
        <v>671</v>
      </c>
      <c r="AA4406" t="s">
        <v>24</v>
      </c>
      <c r="AB4406">
        <f>IF(OR(porsche_data[[#This Row],[Interior Color]]="Black",porsche_data[[#This Row],[Interior Color]]="Beige",porsche_data[[#This Row],[Interior Color]]="Brown",porsche_data[[#This Row],[Interior Color]]="Grey"),0,1)</f>
        <v>0</v>
      </c>
      <c r="AC4406" t="s">
        <v>32</v>
      </c>
      <c r="AD440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07" spans="1:30" x14ac:dyDescent="0.2">
      <c r="A4407" t="s">
        <v>4686</v>
      </c>
      <c r="B4407">
        <v>32996</v>
      </c>
      <c r="C4407">
        <f>ABS((porsche_data[[#This Row],[Price]]-AVERAGE(B4339:B8794))/_xlfn.STDEV.P(B4339:B8794))</f>
        <v>1.3121966095387773E-2</v>
      </c>
      <c r="D4407" t="s">
        <v>446</v>
      </c>
      <c r="E4407" t="s">
        <v>287</v>
      </c>
      <c r="F4407">
        <f>IF(OR(ISNUMBER(SEARCH(" 4S",porsche_data[[#This Row],[Model]])), ISNUMBER(SEARCH(" S",porsche_data[[#This Row],[Model]]))),1,0)</f>
        <v>0</v>
      </c>
      <c r="G4407">
        <f>IF(ISNUMBER(SEARCH("Turbo",porsche_data[[#This Row],[Model]])),1,0)</f>
        <v>0</v>
      </c>
      <c r="H4407">
        <f>IF(ISNUMBER(SEARCH("GT",porsche_data[[#This Row],[Model]])),1,0)</f>
        <v>0</v>
      </c>
      <c r="I4407">
        <f>IF(ISNUMBER(SEARCH("RS",porsche_data[[#This Row],[Model]])),1,0)</f>
        <v>0</v>
      </c>
      <c r="J4407">
        <f>IF(ISNUMBER(SEARCH("Targa",porsche_data[[#This Row],[Body]])),1,0)</f>
        <v>0</v>
      </c>
      <c r="K4407">
        <f>IF(ISNUMBER(SEARCH("Cabriolet",porsche_data[[#This Row],[Body]])),1,0)</f>
        <v>1</v>
      </c>
      <c r="L4407" t="s">
        <v>16</v>
      </c>
      <c r="M4407">
        <v>996</v>
      </c>
      <c r="N4407" t="s">
        <v>4687</v>
      </c>
      <c r="O4407" s="3">
        <f>1*(LEFT(porsche_data[[#This Row],[Mileage0]],FIND(" ",porsche_data[[#This Row],[Mileage0]])-1))</f>
        <v>182470</v>
      </c>
      <c r="P4407" t="s">
        <v>289</v>
      </c>
      <c r="Q4407">
        <v>320</v>
      </c>
      <c r="R4407" t="s">
        <v>19</v>
      </c>
      <c r="S4407">
        <f>1*(LEFT(porsche_data[[#This Row],[Cylinder Capacity]],FIND(" ",porsche_data[[#This Row],[Cylinder Capacity]])-1))</f>
        <v>3.6</v>
      </c>
      <c r="T4407" t="s">
        <v>20</v>
      </c>
      <c r="U4407" t="s">
        <v>21</v>
      </c>
      <c r="V4407">
        <f>IF(porsche_data[[#This Row],[Transmission]]="Automatic",1,0)</f>
        <v>0</v>
      </c>
      <c r="W4407">
        <f>IF(porsche_data[[#This Row],[Transmission]]="PDK",1,0)</f>
        <v>0</v>
      </c>
      <c r="X4407" t="s">
        <v>22</v>
      </c>
      <c r="Y4407">
        <f>IF(porsche_data[[#This Row],[Drive]]="Rear drive",0,1)</f>
        <v>0</v>
      </c>
      <c r="Z4407" t="s">
        <v>23</v>
      </c>
      <c r="AA4407" t="s">
        <v>24</v>
      </c>
      <c r="AB4407">
        <f>IF(OR(porsche_data[[#This Row],[Interior Color]]="Black",porsche_data[[#This Row],[Interior Color]]="Beige",porsche_data[[#This Row],[Interior Color]]="Brown",porsche_data[[#This Row],[Interior Color]]="Grey"),0,1)</f>
        <v>0</v>
      </c>
      <c r="AC4407" t="s">
        <v>32</v>
      </c>
      <c r="AD440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08" spans="1:30" hidden="1" x14ac:dyDescent="0.2">
      <c r="A4408" t="s">
        <v>25</v>
      </c>
      <c r="C4408" t="e">
        <f>ABS((porsche_data[[#This Row],[Price]]-#REF!)/#REF!)</f>
        <v>#REF!</v>
      </c>
      <c r="D4408" t="s">
        <v>294</v>
      </c>
      <c r="E4408" t="s">
        <v>661</v>
      </c>
      <c r="F4408">
        <f>IF(OR(ISNUMBER(SEARCH(" 4S",porsche_data[[#This Row],[Model]])), ISNUMBER(SEARCH(" S",porsche_data[[#This Row],[Model]]))),1,0)</f>
        <v>0</v>
      </c>
      <c r="G4408">
        <f>IF(ISNUMBER(SEARCH("Turbo",porsche_data[[#This Row],[Model]])),1,0)</f>
        <v>0</v>
      </c>
      <c r="H4408">
        <f>IF(ISNUMBER(SEARCH("GT",porsche_data[[#This Row],[Model]])),1,0)</f>
        <v>1</v>
      </c>
      <c r="I4408">
        <f>IF(ISNUMBER(SEARCH("RS",porsche_data[[#This Row],[Model]])),1,0)</f>
        <v>0</v>
      </c>
      <c r="J4408">
        <f>IF(ISNUMBER(SEARCH("Targa",porsche_data[[#This Row],[Body]])),1,0)</f>
        <v>0</v>
      </c>
      <c r="K4408">
        <f>IF(ISNUMBER(SEARCH("Cabriolet",porsche_data[[#This Row],[Body]])),1,0)</f>
        <v>0</v>
      </c>
      <c r="L4408" t="s">
        <v>44</v>
      </c>
      <c r="N4408" t="s">
        <v>5249</v>
      </c>
      <c r="O4408" t="str">
        <f>IF(ISNUMBER(SEARCH("km",porsche_data[[#This Row],[Mileage0]])),porsche_data[[#This Row],[Mileage0]],"")</f>
        <v/>
      </c>
      <c r="P4408" t="s">
        <v>456</v>
      </c>
      <c r="R4408" t="s">
        <v>19</v>
      </c>
      <c r="T4408" t="s">
        <v>232</v>
      </c>
      <c r="U4408" t="s">
        <v>21</v>
      </c>
      <c r="V4408">
        <f>IF(porsche_data[[#This Row],[Transmission]]="Automatic",1,0)</f>
        <v>0</v>
      </c>
      <c r="W4408">
        <f>IF(porsche_data[[#This Row],[Transmission]]="PDK",1,0)</f>
        <v>0</v>
      </c>
      <c r="X4408" t="s">
        <v>22</v>
      </c>
      <c r="Y4408">
        <f>IF(porsche_data[[#This Row],[Drive]]="Rear drive",0,1)</f>
        <v>0</v>
      </c>
      <c r="Z4408" t="s">
        <v>23</v>
      </c>
      <c r="AA4408" t="s">
        <v>24</v>
      </c>
      <c r="AB4408">
        <f>IF(OR(porsche_data[[#This Row],[Interior Color]]="Black",porsche_data[[#This Row],[Interior Color]]="Beige",porsche_data[[#This Row],[Interior Color]]="Brown",porsche_data[[#This Row],[Interior Color]]="Grey"),0,1)</f>
        <v>0</v>
      </c>
      <c r="AC4408" t="s">
        <v>116</v>
      </c>
      <c r="AD440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09" spans="1:30" hidden="1" x14ac:dyDescent="0.2">
      <c r="A4409" t="s">
        <v>5250</v>
      </c>
      <c r="C4409" t="e">
        <f>ABS((porsche_data[[#This Row],[Price]]-#REF!)/#REF!)</f>
        <v>#REF!</v>
      </c>
      <c r="D4409" t="s">
        <v>184</v>
      </c>
      <c r="E4409" t="s">
        <v>667</v>
      </c>
      <c r="F4409">
        <f>IF(OR(ISNUMBER(SEARCH(" 4S",porsche_data[[#This Row],[Model]])), ISNUMBER(SEARCH(" S",porsche_data[[#This Row],[Model]]))),1,0)</f>
        <v>0</v>
      </c>
      <c r="G4409">
        <f>IF(ISNUMBER(SEARCH("Turbo",porsche_data[[#This Row],[Model]])),1,0)</f>
        <v>0</v>
      </c>
      <c r="H4409">
        <f>IF(ISNUMBER(SEARCH("GT",porsche_data[[#This Row],[Model]])),1,0)</f>
        <v>0</v>
      </c>
      <c r="I4409">
        <f>IF(ISNUMBER(SEARCH("RS",porsche_data[[#This Row],[Model]])),1,0)</f>
        <v>0</v>
      </c>
      <c r="J4409">
        <f>IF(ISNUMBER(SEARCH("Targa",porsche_data[[#This Row],[Body]])),1,0)</f>
        <v>0</v>
      </c>
      <c r="K4409">
        <f>IF(ISNUMBER(SEARCH("Cabriolet",porsche_data[[#This Row],[Body]])),1,0)</f>
        <v>0</v>
      </c>
      <c r="L4409" t="s">
        <v>500</v>
      </c>
      <c r="N4409" t="s">
        <v>2484</v>
      </c>
      <c r="O4409" t="str">
        <f>IF(ISNUMBER(SEARCH("km",porsche_data[[#This Row],[Mileage0]])),porsche_data[[#This Row],[Mileage0]],"")</f>
        <v>11500 km</v>
      </c>
      <c r="P4409" t="s">
        <v>137</v>
      </c>
      <c r="R4409" t="s">
        <v>25</v>
      </c>
      <c r="T4409" t="s">
        <v>20</v>
      </c>
      <c r="U4409" t="s">
        <v>31</v>
      </c>
      <c r="V4409">
        <f>IF(porsche_data[[#This Row],[Transmission]]="Automatic",1,0)</f>
        <v>0</v>
      </c>
      <c r="W4409">
        <f>IF(porsche_data[[#This Row],[Transmission]]="PDK",1,0)</f>
        <v>1</v>
      </c>
      <c r="X4409" t="s">
        <v>22</v>
      </c>
      <c r="Y4409">
        <f>IF(porsche_data[[#This Row],[Drive]]="Rear drive",0,1)</f>
        <v>0</v>
      </c>
      <c r="Z4409" t="s">
        <v>671</v>
      </c>
      <c r="AA4409" t="s">
        <v>24</v>
      </c>
      <c r="AB4409">
        <f>IF(OR(porsche_data[[#This Row],[Interior Color]]="Black",porsche_data[[#This Row],[Interior Color]]="Beige",porsche_data[[#This Row],[Interior Color]]="Brown",porsche_data[[#This Row],[Interior Color]]="Grey"),0,1)</f>
        <v>0</v>
      </c>
      <c r="AC4409" t="s">
        <v>438</v>
      </c>
      <c r="AD440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10" spans="1:30" hidden="1" x14ac:dyDescent="0.2">
      <c r="A4410" t="s">
        <v>25</v>
      </c>
      <c r="C4410" t="e">
        <f>ABS((porsche_data[[#This Row],[Price]]-#REF!)/#REF!)</f>
        <v>#REF!</v>
      </c>
      <c r="D4410" t="s">
        <v>184</v>
      </c>
      <c r="E4410" t="s">
        <v>102</v>
      </c>
      <c r="F4410">
        <f>IF(OR(ISNUMBER(SEARCH(" 4S",porsche_data[[#This Row],[Model]])), ISNUMBER(SEARCH(" S",porsche_data[[#This Row],[Model]]))),1,0)</f>
        <v>0</v>
      </c>
      <c r="G4410">
        <f>IF(ISNUMBER(SEARCH("Turbo",porsche_data[[#This Row],[Model]])),1,0)</f>
        <v>0</v>
      </c>
      <c r="H4410">
        <f>IF(ISNUMBER(SEARCH("GT",porsche_data[[#This Row],[Model]])),1,0)</f>
        <v>0</v>
      </c>
      <c r="I4410">
        <f>IF(ISNUMBER(SEARCH("RS",porsche_data[[#This Row],[Model]])),1,0)</f>
        <v>0</v>
      </c>
      <c r="J4410">
        <f>IF(ISNUMBER(SEARCH("Targa",porsche_data[[#This Row],[Body]])),1,0)</f>
        <v>0</v>
      </c>
      <c r="K4410">
        <f>IF(ISNUMBER(SEARCH("Cabriolet",porsche_data[[#This Row],[Body]])),1,0)</f>
        <v>0</v>
      </c>
      <c r="L4410" t="s">
        <v>44</v>
      </c>
      <c r="N4410" t="s">
        <v>25</v>
      </c>
      <c r="O4410" t="str">
        <f>IF(ISNUMBER(SEARCH("km",porsche_data[[#This Row],[Mileage0]])),porsche_data[[#This Row],[Mileage0]],"")</f>
        <v/>
      </c>
      <c r="P4410" t="s">
        <v>289</v>
      </c>
      <c r="R4410" t="s">
        <v>88</v>
      </c>
      <c r="T4410" t="s">
        <v>20</v>
      </c>
      <c r="U4410" t="s">
        <v>21</v>
      </c>
      <c r="V4410">
        <f>IF(porsche_data[[#This Row],[Transmission]]="Automatic",1,0)</f>
        <v>0</v>
      </c>
      <c r="W4410">
        <f>IF(porsche_data[[#This Row],[Transmission]]="PDK",1,0)</f>
        <v>0</v>
      </c>
      <c r="X4410" t="s">
        <v>22</v>
      </c>
      <c r="Y4410">
        <f>IF(porsche_data[[#This Row],[Drive]]="Rear drive",0,1)</f>
        <v>0</v>
      </c>
      <c r="Z4410" t="s">
        <v>23</v>
      </c>
      <c r="AA4410" t="s">
        <v>47</v>
      </c>
      <c r="AB4410">
        <f>IF(OR(porsche_data[[#This Row],[Interior Color]]="Black",porsche_data[[#This Row],[Interior Color]]="Beige",porsche_data[[#This Row],[Interior Color]]="Brown",porsche_data[[#This Row],[Interior Color]]="Grey"),0,1)</f>
        <v>1</v>
      </c>
      <c r="AC4410" t="s">
        <v>32</v>
      </c>
      <c r="AD441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11" spans="1:30" hidden="1" x14ac:dyDescent="0.2">
      <c r="A4411" t="s">
        <v>25</v>
      </c>
      <c r="C4411" t="e">
        <f>ABS((porsche_data[[#This Row],[Price]]-#REF!)/#REF!)</f>
        <v>#REF!</v>
      </c>
      <c r="D4411" t="s">
        <v>25</v>
      </c>
      <c r="E4411" t="s">
        <v>25</v>
      </c>
      <c r="F4411">
        <f>IF(OR(ISNUMBER(SEARCH(" 4S",porsche_data[[#This Row],[Model]])), ISNUMBER(SEARCH(" S",porsche_data[[#This Row],[Model]]))),1,0)</f>
        <v>0</v>
      </c>
      <c r="G4411">
        <f>IF(ISNUMBER(SEARCH("Turbo",porsche_data[[#This Row],[Model]])),1,0)</f>
        <v>0</v>
      </c>
      <c r="H4411">
        <f>IF(ISNUMBER(SEARCH("GT",porsche_data[[#This Row],[Model]])),1,0)</f>
        <v>0</v>
      </c>
      <c r="I4411">
        <f>IF(ISNUMBER(SEARCH("RS",porsche_data[[#This Row],[Model]])),1,0)</f>
        <v>0</v>
      </c>
      <c r="J4411">
        <f>IF(ISNUMBER(SEARCH("Targa",porsche_data[[#This Row],[Body]])),1,0)</f>
        <v>0</v>
      </c>
      <c r="K4411">
        <f>IF(ISNUMBER(SEARCH("Cabriolet",porsche_data[[#This Row],[Body]])),1,0)</f>
        <v>0</v>
      </c>
      <c r="L4411" t="s">
        <v>25</v>
      </c>
      <c r="N4411" t="s">
        <v>25</v>
      </c>
      <c r="O4411" t="str">
        <f>IF(ISNUMBER(SEARCH("km",porsche_data[[#This Row],[Mileage0]])),porsche_data[[#This Row],[Mileage0]],"")</f>
        <v/>
      </c>
      <c r="P4411" t="s">
        <v>25</v>
      </c>
      <c r="R4411" t="s">
        <v>25</v>
      </c>
      <c r="T4411" t="s">
        <v>25</v>
      </c>
      <c r="U4411" t="s">
        <v>25</v>
      </c>
      <c r="V4411">
        <f>IF(porsche_data[[#This Row],[Transmission]]="Automatic",1,0)</f>
        <v>0</v>
      </c>
      <c r="W4411">
        <f>IF(porsche_data[[#This Row],[Transmission]]="PDK",1,0)</f>
        <v>0</v>
      </c>
      <c r="X4411" t="s">
        <v>25</v>
      </c>
      <c r="Y4411">
        <f>IF(porsche_data[[#This Row],[Drive]]="Rear drive",0,1)</f>
        <v>1</v>
      </c>
      <c r="Z4411" t="s">
        <v>25</v>
      </c>
      <c r="AA4411" t="s">
        <v>25</v>
      </c>
      <c r="AB4411">
        <f>IF(OR(porsche_data[[#This Row],[Interior Color]]="Black",porsche_data[[#This Row],[Interior Color]]="Beige",porsche_data[[#This Row],[Interior Color]]="Brown",porsche_data[[#This Row],[Interior Color]]="Grey"),0,1)</f>
        <v>1</v>
      </c>
      <c r="AC4411" t="s">
        <v>25</v>
      </c>
      <c r="AD441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12" spans="1:30" x14ac:dyDescent="0.2">
      <c r="A4412" t="s">
        <v>2104</v>
      </c>
      <c r="B4412">
        <v>32950</v>
      </c>
      <c r="C4412">
        <f>ABS((porsche_data[[#This Row],[Price]]-AVERAGE(B4344:B8799))/_xlfn.STDEV.P(B4344:B8799))</f>
        <v>5.8012473586817125E-2</v>
      </c>
      <c r="D4412" t="s">
        <v>772</v>
      </c>
      <c r="E4412" t="s">
        <v>287</v>
      </c>
      <c r="F4412">
        <f>IF(OR(ISNUMBER(SEARCH(" 4S",porsche_data[[#This Row],[Model]])), ISNUMBER(SEARCH(" S",porsche_data[[#This Row],[Model]]))),1,0)</f>
        <v>0</v>
      </c>
      <c r="G4412">
        <f>IF(ISNUMBER(SEARCH("Turbo",porsche_data[[#This Row],[Model]])),1,0)</f>
        <v>0</v>
      </c>
      <c r="H4412">
        <f>IF(ISNUMBER(SEARCH("GT",porsche_data[[#This Row],[Model]])),1,0)</f>
        <v>0</v>
      </c>
      <c r="I4412">
        <f>IF(ISNUMBER(SEARCH("RS",porsche_data[[#This Row],[Model]])),1,0)</f>
        <v>0</v>
      </c>
      <c r="J4412">
        <f>IF(ISNUMBER(SEARCH("Targa",porsche_data[[#This Row],[Body]])),1,0)</f>
        <v>0</v>
      </c>
      <c r="K4412">
        <f>IF(ISNUMBER(SEARCH("Cabriolet",porsche_data[[#This Row],[Body]])),1,0)</f>
        <v>1</v>
      </c>
      <c r="L4412" t="s">
        <v>16</v>
      </c>
      <c r="M4412">
        <v>996</v>
      </c>
      <c r="N4412" t="s">
        <v>3431</v>
      </c>
      <c r="O4412" s="3">
        <f>1*(LEFT(porsche_data[[#This Row],[Mileage0]],FIND(" ",porsche_data[[#This Row],[Mileage0]])-1))</f>
        <v>139406</v>
      </c>
      <c r="P4412" t="s">
        <v>289</v>
      </c>
      <c r="Q4412">
        <v>320</v>
      </c>
      <c r="R4412" t="s">
        <v>19</v>
      </c>
      <c r="S4412">
        <f>1*(LEFT(porsche_data[[#This Row],[Cylinder Capacity]],FIND(" ",porsche_data[[#This Row],[Cylinder Capacity]])-1))</f>
        <v>3.6</v>
      </c>
      <c r="T4412" t="s">
        <v>20</v>
      </c>
      <c r="U4412" t="s">
        <v>53</v>
      </c>
      <c r="V4412">
        <f>IF(porsche_data[[#This Row],[Transmission]]="Automatic",1,0)</f>
        <v>1</v>
      </c>
      <c r="W4412">
        <f>IF(porsche_data[[#This Row],[Transmission]]="PDK",1,0)</f>
        <v>0</v>
      </c>
      <c r="X4412" t="s">
        <v>22</v>
      </c>
      <c r="Y4412">
        <f>IF(porsche_data[[#This Row],[Drive]]="Rear drive",0,1)</f>
        <v>0</v>
      </c>
      <c r="Z4412" t="s">
        <v>23</v>
      </c>
      <c r="AA4412" t="s">
        <v>24</v>
      </c>
      <c r="AB4412">
        <f>IF(OR(porsche_data[[#This Row],[Interior Color]]="Black",porsche_data[[#This Row],[Interior Color]]="Beige",porsche_data[[#This Row],[Interior Color]]="Brown",porsche_data[[#This Row],[Interior Color]]="Grey"),0,1)</f>
        <v>0</v>
      </c>
      <c r="AC4412" t="s">
        <v>99</v>
      </c>
      <c r="AD441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13" spans="1:30" hidden="1" x14ac:dyDescent="0.2">
      <c r="A4413" t="s">
        <v>25</v>
      </c>
      <c r="C4413" t="e">
        <f>ABS((porsche_data[[#This Row],[Price]]-#REF!)/#REF!)</f>
        <v>#REF!</v>
      </c>
      <c r="D4413" t="s">
        <v>184</v>
      </c>
      <c r="E4413" t="s">
        <v>102</v>
      </c>
      <c r="F4413">
        <f>IF(OR(ISNUMBER(SEARCH(" 4S",porsche_data[[#This Row],[Model]])), ISNUMBER(SEARCH(" S",porsche_data[[#This Row],[Model]]))),1,0)</f>
        <v>0</v>
      </c>
      <c r="G4413">
        <f>IF(ISNUMBER(SEARCH("Turbo",porsche_data[[#This Row],[Model]])),1,0)</f>
        <v>0</v>
      </c>
      <c r="H4413">
        <f>IF(ISNUMBER(SEARCH("GT",porsche_data[[#This Row],[Model]])),1,0)</f>
        <v>0</v>
      </c>
      <c r="I4413">
        <f>IF(ISNUMBER(SEARCH("RS",porsche_data[[#This Row],[Model]])),1,0)</f>
        <v>0</v>
      </c>
      <c r="J4413">
        <f>IF(ISNUMBER(SEARCH("Targa",porsche_data[[#This Row],[Body]])),1,0)</f>
        <v>0</v>
      </c>
      <c r="K4413">
        <f>IF(ISNUMBER(SEARCH("Cabriolet",porsche_data[[#This Row],[Body]])),1,0)</f>
        <v>0</v>
      </c>
      <c r="L4413" t="s">
        <v>44</v>
      </c>
      <c r="N4413" t="s">
        <v>25</v>
      </c>
      <c r="O4413" t="str">
        <f>IF(ISNUMBER(SEARCH("km",porsche_data[[#This Row],[Mileage0]])),porsche_data[[#This Row],[Mileage0]],"")</f>
        <v/>
      </c>
      <c r="P4413" t="s">
        <v>110</v>
      </c>
      <c r="R4413" t="s">
        <v>19</v>
      </c>
      <c r="T4413" t="s">
        <v>20</v>
      </c>
      <c r="U4413" t="s">
        <v>21</v>
      </c>
      <c r="V4413">
        <f>IF(porsche_data[[#This Row],[Transmission]]="Automatic",1,0)</f>
        <v>0</v>
      </c>
      <c r="W4413">
        <f>IF(porsche_data[[#This Row],[Transmission]]="PDK",1,0)</f>
        <v>0</v>
      </c>
      <c r="X4413" t="s">
        <v>46</v>
      </c>
      <c r="Y4413">
        <f>IF(porsche_data[[#This Row],[Drive]]="Rear drive",0,1)</f>
        <v>1</v>
      </c>
      <c r="Z4413" t="s">
        <v>23</v>
      </c>
      <c r="AA4413" t="s">
        <v>68</v>
      </c>
      <c r="AB4413">
        <f>IF(OR(porsche_data[[#This Row],[Interior Color]]="Black",porsche_data[[#This Row],[Interior Color]]="Beige",porsche_data[[#This Row],[Interior Color]]="Brown",porsche_data[[#This Row],[Interior Color]]="Grey"),0,1)</f>
        <v>0</v>
      </c>
      <c r="AC4413" t="s">
        <v>54</v>
      </c>
      <c r="AD441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14" spans="1:30" hidden="1" x14ac:dyDescent="0.2">
      <c r="A4414" t="s">
        <v>25</v>
      </c>
      <c r="C4414" t="e">
        <f>ABS((porsche_data[[#This Row],[Price]]-#REF!)/#REF!)</f>
        <v>#REF!</v>
      </c>
      <c r="D4414" t="s">
        <v>473</v>
      </c>
      <c r="E4414" t="s">
        <v>125</v>
      </c>
      <c r="F4414">
        <f>IF(OR(ISNUMBER(SEARCH(" 4S",porsche_data[[#This Row],[Model]])), ISNUMBER(SEARCH(" S",porsche_data[[#This Row],[Model]]))),1,0)</f>
        <v>1</v>
      </c>
      <c r="G4414">
        <f>IF(ISNUMBER(SEARCH("Turbo",porsche_data[[#This Row],[Model]])),1,0)</f>
        <v>0</v>
      </c>
      <c r="H4414">
        <f>IF(ISNUMBER(SEARCH("GT",porsche_data[[#This Row],[Model]])),1,0)</f>
        <v>0</v>
      </c>
      <c r="I4414">
        <f>IF(ISNUMBER(SEARCH("RS",porsche_data[[#This Row],[Model]])),1,0)</f>
        <v>0</v>
      </c>
      <c r="J4414">
        <f>IF(ISNUMBER(SEARCH("Targa",porsche_data[[#This Row],[Body]])),1,0)</f>
        <v>0</v>
      </c>
      <c r="K4414">
        <f>IF(ISNUMBER(SEARCH("Cabriolet",porsche_data[[#This Row],[Body]])),1,0)</f>
        <v>0</v>
      </c>
      <c r="L4414" t="s">
        <v>44</v>
      </c>
      <c r="N4414" t="s">
        <v>5253</v>
      </c>
      <c r="O4414" t="str">
        <f>IF(ISNUMBER(SEARCH("km",porsche_data[[#This Row],[Mileage0]])),porsche_data[[#This Row],[Mileage0]],"")</f>
        <v/>
      </c>
      <c r="P4414" t="s">
        <v>126</v>
      </c>
      <c r="R4414" t="s">
        <v>19</v>
      </c>
      <c r="T4414" t="s">
        <v>232</v>
      </c>
      <c r="U4414" t="s">
        <v>53</v>
      </c>
      <c r="V4414">
        <f>IF(porsche_data[[#This Row],[Transmission]]="Automatic",1,0)</f>
        <v>1</v>
      </c>
      <c r="W4414">
        <f>IF(porsche_data[[#This Row],[Transmission]]="PDK",1,0)</f>
        <v>0</v>
      </c>
      <c r="X4414" t="s">
        <v>22</v>
      </c>
      <c r="Y4414">
        <f>IF(porsche_data[[#This Row],[Drive]]="Rear drive",0,1)</f>
        <v>0</v>
      </c>
      <c r="Z4414" t="s">
        <v>23</v>
      </c>
      <c r="AA4414" t="s">
        <v>32</v>
      </c>
      <c r="AB4414">
        <f>IF(OR(porsche_data[[#This Row],[Interior Color]]="Black",porsche_data[[#This Row],[Interior Color]]="Beige",porsche_data[[#This Row],[Interior Color]]="Brown",porsche_data[[#This Row],[Interior Color]]="Grey"),0,1)</f>
        <v>0</v>
      </c>
      <c r="AC4414" t="s">
        <v>54</v>
      </c>
      <c r="AD441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15" spans="1:30" x14ac:dyDescent="0.2">
      <c r="A4415" t="s">
        <v>2461</v>
      </c>
      <c r="B4415">
        <v>32900</v>
      </c>
      <c r="C4415">
        <f>ABS((porsche_data[[#This Row],[Price]]-AVERAGE(B4347:B8802))/_xlfn.STDEV.P(B4347:B8802))</f>
        <v>0.14338061396472732</v>
      </c>
      <c r="D4415" t="s">
        <v>772</v>
      </c>
      <c r="E4415" t="s">
        <v>287</v>
      </c>
      <c r="F4415">
        <f>IF(OR(ISNUMBER(SEARCH(" 4S",porsche_data[[#This Row],[Model]])), ISNUMBER(SEARCH(" S",porsche_data[[#This Row],[Model]]))),1,0)</f>
        <v>0</v>
      </c>
      <c r="G4415">
        <f>IF(ISNUMBER(SEARCH("Turbo",porsche_data[[#This Row],[Model]])),1,0)</f>
        <v>0</v>
      </c>
      <c r="H4415">
        <f>IF(ISNUMBER(SEARCH("GT",porsche_data[[#This Row],[Model]])),1,0)</f>
        <v>0</v>
      </c>
      <c r="I4415">
        <f>IF(ISNUMBER(SEARCH("RS",porsche_data[[#This Row],[Model]])),1,0)</f>
        <v>0</v>
      </c>
      <c r="J4415">
        <f>IF(ISNUMBER(SEARCH("Targa",porsche_data[[#This Row],[Body]])),1,0)</f>
        <v>1</v>
      </c>
      <c r="K4415">
        <f>IF(ISNUMBER(SEARCH("Cabriolet",porsche_data[[#This Row],[Body]])),1,0)</f>
        <v>0</v>
      </c>
      <c r="L4415" t="s">
        <v>36</v>
      </c>
      <c r="M4415">
        <v>996</v>
      </c>
      <c r="N4415" t="s">
        <v>4533</v>
      </c>
      <c r="O4415" s="3">
        <f>1*(LEFT(porsche_data[[#This Row],[Mileage0]],FIND(" ",porsche_data[[#This Row],[Mileage0]])-1))</f>
        <v>205600</v>
      </c>
      <c r="P4415" t="s">
        <v>289</v>
      </c>
      <c r="Q4415">
        <v>320</v>
      </c>
      <c r="R4415" t="s">
        <v>19</v>
      </c>
      <c r="S4415">
        <f>1*(LEFT(porsche_data[[#This Row],[Cylinder Capacity]],FIND(" ",porsche_data[[#This Row],[Cylinder Capacity]])-1))</f>
        <v>3.6</v>
      </c>
      <c r="T4415" t="s">
        <v>20</v>
      </c>
      <c r="U4415" t="s">
        <v>21</v>
      </c>
      <c r="V4415">
        <f>IF(porsche_data[[#This Row],[Transmission]]="Automatic",1,0)</f>
        <v>0</v>
      </c>
      <c r="W4415">
        <f>IF(porsche_data[[#This Row],[Transmission]]="PDK",1,0)</f>
        <v>0</v>
      </c>
      <c r="X4415" t="s">
        <v>22</v>
      </c>
      <c r="Y4415">
        <f>IF(porsche_data[[#This Row],[Drive]]="Rear drive",0,1)</f>
        <v>0</v>
      </c>
      <c r="Z4415" t="s">
        <v>23</v>
      </c>
      <c r="AA4415" t="s">
        <v>24</v>
      </c>
      <c r="AB4415">
        <f>IF(OR(porsche_data[[#This Row],[Interior Color]]="Black",porsche_data[[#This Row],[Interior Color]]="Beige",porsche_data[[#This Row],[Interior Color]]="Brown",porsche_data[[#This Row],[Interior Color]]="Grey"),0,1)</f>
        <v>0</v>
      </c>
      <c r="AC4415" t="s">
        <v>24</v>
      </c>
      <c r="AD441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16" spans="1:30" x14ac:dyDescent="0.2">
      <c r="A4416" t="s">
        <v>5004</v>
      </c>
      <c r="B4416">
        <v>31900</v>
      </c>
      <c r="C4416">
        <f>ABS((porsche_data[[#This Row],[Price]]-AVERAGE(B4348:B8803))/_xlfn.STDEV.P(B4348:B8803))</f>
        <v>3.4164812844593842E-2</v>
      </c>
      <c r="D4416" t="s">
        <v>772</v>
      </c>
      <c r="E4416" t="s">
        <v>940</v>
      </c>
      <c r="F4416">
        <f>IF(OR(ISNUMBER(SEARCH(" 4S",porsche_data[[#This Row],[Model]])), ISNUMBER(SEARCH(" S",porsche_data[[#This Row],[Model]]))),1,0)</f>
        <v>0</v>
      </c>
      <c r="G4416">
        <f>IF(ISNUMBER(SEARCH("Turbo",porsche_data[[#This Row],[Model]])),1,0)</f>
        <v>0</v>
      </c>
      <c r="H4416">
        <f>IF(ISNUMBER(SEARCH("GT",porsche_data[[#This Row],[Model]])),1,0)</f>
        <v>0</v>
      </c>
      <c r="I4416">
        <f>IF(ISNUMBER(SEARCH("RS",porsche_data[[#This Row],[Model]])),1,0)</f>
        <v>0</v>
      </c>
      <c r="J4416">
        <f>IF(ISNUMBER(SEARCH("Targa",porsche_data[[#This Row],[Body]])),1,0)</f>
        <v>0</v>
      </c>
      <c r="K4416">
        <f>IF(ISNUMBER(SEARCH("Cabriolet",porsche_data[[#This Row],[Body]])),1,0)</f>
        <v>1</v>
      </c>
      <c r="L4416" t="s">
        <v>16</v>
      </c>
      <c r="M4416">
        <v>996</v>
      </c>
      <c r="N4416" t="s">
        <v>1262</v>
      </c>
      <c r="O4416" s="3">
        <f>1*(LEFT(porsche_data[[#This Row],[Mileage0]],FIND(" ",porsche_data[[#This Row],[Mileage0]])-1))</f>
        <v>145000</v>
      </c>
      <c r="P4416" t="s">
        <v>289</v>
      </c>
      <c r="Q4416">
        <v>320</v>
      </c>
      <c r="R4416" t="s">
        <v>19</v>
      </c>
      <c r="S4416">
        <f>1*(LEFT(porsche_data[[#This Row],[Cylinder Capacity]],FIND(" ",porsche_data[[#This Row],[Cylinder Capacity]])-1))</f>
        <v>3.6</v>
      </c>
      <c r="T4416" t="s">
        <v>20</v>
      </c>
      <c r="U4416" t="s">
        <v>53</v>
      </c>
      <c r="V4416">
        <f>IF(porsche_data[[#This Row],[Transmission]]="Automatic",1,0)</f>
        <v>1</v>
      </c>
      <c r="W4416">
        <f>IF(porsche_data[[#This Row],[Transmission]]="PDK",1,0)</f>
        <v>0</v>
      </c>
      <c r="X4416" t="s">
        <v>46</v>
      </c>
      <c r="Y4416">
        <f>IF(porsche_data[[#This Row],[Drive]]="Rear drive",0,1)</f>
        <v>1</v>
      </c>
      <c r="Z4416" t="s">
        <v>23</v>
      </c>
      <c r="AA4416" t="s">
        <v>32</v>
      </c>
      <c r="AB4416">
        <f>IF(OR(porsche_data[[#This Row],[Interior Color]]="Black",porsche_data[[#This Row],[Interior Color]]="Beige",porsche_data[[#This Row],[Interior Color]]="Brown",porsche_data[[#This Row],[Interior Color]]="Grey"),0,1)</f>
        <v>0</v>
      </c>
      <c r="AC4416" t="s">
        <v>32</v>
      </c>
      <c r="AD441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17" spans="1:30" hidden="1" x14ac:dyDescent="0.2">
      <c r="A4417" t="s">
        <v>25</v>
      </c>
      <c r="C4417" t="e">
        <f>ABS((porsche_data[[#This Row],[Price]]-#REF!)/#REF!)</f>
        <v>#REF!</v>
      </c>
      <c r="D4417" t="s">
        <v>124</v>
      </c>
      <c r="E4417" t="s">
        <v>50</v>
      </c>
      <c r="F4417">
        <f>IF(OR(ISNUMBER(SEARCH(" 4S",porsche_data[[#This Row],[Model]])), ISNUMBER(SEARCH(" S",porsche_data[[#This Row],[Model]]))),1,0)</f>
        <v>0</v>
      </c>
      <c r="G4417">
        <f>IF(ISNUMBER(SEARCH("Turbo",porsche_data[[#This Row],[Model]])),1,0)</f>
        <v>0</v>
      </c>
      <c r="H4417">
        <f>IF(ISNUMBER(SEARCH("GT",porsche_data[[#This Row],[Model]])),1,0)</f>
        <v>0</v>
      </c>
      <c r="I4417">
        <f>IF(ISNUMBER(SEARCH("RS",porsche_data[[#This Row],[Model]])),1,0)</f>
        <v>0</v>
      </c>
      <c r="J4417">
        <f>IF(ISNUMBER(SEARCH("Targa",porsche_data[[#This Row],[Body]])),1,0)</f>
        <v>0</v>
      </c>
      <c r="K4417">
        <f>IF(ISNUMBER(SEARCH("Cabriolet",porsche_data[[#This Row],[Body]])),1,0)</f>
        <v>1</v>
      </c>
      <c r="L4417" t="s">
        <v>16</v>
      </c>
      <c r="N4417" t="s">
        <v>2152</v>
      </c>
      <c r="O4417" t="str">
        <f>IF(ISNUMBER(SEARCH("km",porsche_data[[#This Row],[Mileage0]])),porsche_data[[#This Row],[Mileage0]],"")</f>
        <v/>
      </c>
      <c r="P4417" t="s">
        <v>126</v>
      </c>
      <c r="R4417" t="s">
        <v>19</v>
      </c>
      <c r="T4417" t="s">
        <v>232</v>
      </c>
      <c r="U4417" t="s">
        <v>53</v>
      </c>
      <c r="V4417">
        <f>IF(porsche_data[[#This Row],[Transmission]]="Automatic",1,0)</f>
        <v>1</v>
      </c>
      <c r="W4417">
        <f>IF(porsche_data[[#This Row],[Transmission]]="PDK",1,0)</f>
        <v>0</v>
      </c>
      <c r="X4417" t="s">
        <v>22</v>
      </c>
      <c r="Y4417">
        <f>IF(porsche_data[[#This Row],[Drive]]="Rear drive",0,1)</f>
        <v>0</v>
      </c>
      <c r="Z4417" t="s">
        <v>23</v>
      </c>
      <c r="AA4417" t="s">
        <v>32</v>
      </c>
      <c r="AB4417">
        <f>IF(OR(porsche_data[[#This Row],[Interior Color]]="Black",porsche_data[[#This Row],[Interior Color]]="Beige",porsche_data[[#This Row],[Interior Color]]="Brown",porsche_data[[#This Row],[Interior Color]]="Grey"),0,1)</f>
        <v>0</v>
      </c>
      <c r="AC4417" t="s">
        <v>24</v>
      </c>
      <c r="AD441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18" spans="1:30" hidden="1" x14ac:dyDescent="0.2">
      <c r="A4418" t="s">
        <v>4175</v>
      </c>
      <c r="C4418" t="e">
        <f>ABS((porsche_data[[#This Row],[Price]]-#REF!)/#REF!)</f>
        <v>#REF!</v>
      </c>
      <c r="D4418" t="s">
        <v>27</v>
      </c>
      <c r="E4418" t="s">
        <v>216</v>
      </c>
      <c r="F4418">
        <f>IF(OR(ISNUMBER(SEARCH(" 4S",porsche_data[[#This Row],[Model]])), ISNUMBER(SEARCH(" S",porsche_data[[#This Row],[Model]]))),1,0)</f>
        <v>1</v>
      </c>
      <c r="G4418">
        <f>IF(ISNUMBER(SEARCH("Turbo",porsche_data[[#This Row],[Model]])),1,0)</f>
        <v>0</v>
      </c>
      <c r="H4418">
        <f>IF(ISNUMBER(SEARCH("GT",porsche_data[[#This Row],[Model]])),1,0)</f>
        <v>0</v>
      </c>
      <c r="I4418">
        <f>IF(ISNUMBER(SEARCH("RS",porsche_data[[#This Row],[Model]])),1,0)</f>
        <v>0</v>
      </c>
      <c r="J4418">
        <f>IF(ISNUMBER(SEARCH("Targa",porsche_data[[#This Row],[Body]])),1,0)</f>
        <v>0</v>
      </c>
      <c r="K4418">
        <f>IF(ISNUMBER(SEARCH("Cabriolet",porsche_data[[#This Row],[Body]])),1,0)</f>
        <v>1</v>
      </c>
      <c r="L4418" t="s">
        <v>16</v>
      </c>
      <c r="N4418" t="s">
        <v>5256</v>
      </c>
      <c r="O4418" t="str">
        <f>IF(ISNUMBER(SEARCH("km",porsche_data[[#This Row],[Mileage0]])),porsche_data[[#This Row],[Mileage0]],"")</f>
        <v/>
      </c>
      <c r="P4418" t="s">
        <v>182</v>
      </c>
      <c r="R4418" t="s">
        <v>88</v>
      </c>
      <c r="T4418" t="s">
        <v>232</v>
      </c>
      <c r="U4418" t="s">
        <v>21</v>
      </c>
      <c r="V4418">
        <f>IF(porsche_data[[#This Row],[Transmission]]="Automatic",1,0)</f>
        <v>0</v>
      </c>
      <c r="W4418">
        <f>IF(porsche_data[[#This Row],[Transmission]]="PDK",1,0)</f>
        <v>0</v>
      </c>
      <c r="X4418" t="s">
        <v>22</v>
      </c>
      <c r="Y4418">
        <f>IF(porsche_data[[#This Row],[Drive]]="Rear drive",0,1)</f>
        <v>0</v>
      </c>
      <c r="Z4418" t="s">
        <v>23</v>
      </c>
      <c r="AA4418" t="s">
        <v>68</v>
      </c>
      <c r="AB4418">
        <f>IF(OR(porsche_data[[#This Row],[Interior Color]]="Black",porsche_data[[#This Row],[Interior Color]]="Beige",porsche_data[[#This Row],[Interior Color]]="Brown",porsche_data[[#This Row],[Interior Color]]="Grey"),0,1)</f>
        <v>0</v>
      </c>
      <c r="AC4418" t="s">
        <v>24</v>
      </c>
      <c r="AD441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19" spans="1:30" x14ac:dyDescent="0.2">
      <c r="A4419" t="s">
        <v>3224</v>
      </c>
      <c r="B4419">
        <v>31500</v>
      </c>
      <c r="C4419">
        <f>ABS((porsche_data[[#This Row],[Price]]-AVERAGE(B4351:B8806))/_xlfn.STDEV.P(B4351:B8806))</f>
        <v>0.1051829835683223</v>
      </c>
      <c r="D4419" t="s">
        <v>772</v>
      </c>
      <c r="E4419" t="s">
        <v>940</v>
      </c>
      <c r="F4419">
        <f>IF(OR(ISNUMBER(SEARCH(" 4S",porsche_data[[#This Row],[Model]])), ISNUMBER(SEARCH(" S",porsche_data[[#This Row],[Model]]))),1,0)</f>
        <v>0</v>
      </c>
      <c r="G4419">
        <f>IF(ISNUMBER(SEARCH("Turbo",porsche_data[[#This Row],[Model]])),1,0)</f>
        <v>0</v>
      </c>
      <c r="H4419">
        <f>IF(ISNUMBER(SEARCH("GT",porsche_data[[#This Row],[Model]])),1,0)</f>
        <v>0</v>
      </c>
      <c r="I4419">
        <f>IF(ISNUMBER(SEARCH("RS",porsche_data[[#This Row],[Model]])),1,0)</f>
        <v>0</v>
      </c>
      <c r="J4419">
        <f>IF(ISNUMBER(SEARCH("Targa",porsche_data[[#This Row],[Body]])),1,0)</f>
        <v>0</v>
      </c>
      <c r="K4419">
        <f>IF(ISNUMBER(SEARCH("Cabriolet",porsche_data[[#This Row],[Body]])),1,0)</f>
        <v>0</v>
      </c>
      <c r="L4419" t="s">
        <v>44</v>
      </c>
      <c r="M4419">
        <v>996</v>
      </c>
      <c r="N4419" t="s">
        <v>3225</v>
      </c>
      <c r="O4419" s="3">
        <f>1*(LEFT(porsche_data[[#This Row],[Mileage0]],FIND(" ",porsche_data[[#This Row],[Mileage0]])-1))</f>
        <v>162130</v>
      </c>
      <c r="P4419" t="s">
        <v>289</v>
      </c>
      <c r="Q4419">
        <v>320</v>
      </c>
      <c r="R4419" t="s">
        <v>19</v>
      </c>
      <c r="S4419">
        <f>1*(LEFT(porsche_data[[#This Row],[Cylinder Capacity]],FIND(" ",porsche_data[[#This Row],[Cylinder Capacity]])-1))</f>
        <v>3.6</v>
      </c>
      <c r="T4419" t="s">
        <v>20</v>
      </c>
      <c r="U4419" t="s">
        <v>53</v>
      </c>
      <c r="V4419">
        <f>IF(porsche_data[[#This Row],[Transmission]]="Automatic",1,0)</f>
        <v>1</v>
      </c>
      <c r="W4419">
        <f>IF(porsche_data[[#This Row],[Transmission]]="PDK",1,0)</f>
        <v>0</v>
      </c>
      <c r="X4419" t="s">
        <v>46</v>
      </c>
      <c r="Y4419">
        <f>IF(porsche_data[[#This Row],[Drive]]="Rear drive",0,1)</f>
        <v>1</v>
      </c>
      <c r="Z4419" t="s">
        <v>23</v>
      </c>
      <c r="AA4419" t="s">
        <v>24</v>
      </c>
      <c r="AB4419">
        <f>IF(OR(porsche_data[[#This Row],[Interior Color]]="Black",porsche_data[[#This Row],[Interior Color]]="Beige",porsche_data[[#This Row],[Interior Color]]="Brown",porsche_data[[#This Row],[Interior Color]]="Grey"),0,1)</f>
        <v>0</v>
      </c>
      <c r="AC4419" t="s">
        <v>99</v>
      </c>
      <c r="AD441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20" spans="1:30" hidden="1" x14ac:dyDescent="0.2">
      <c r="A4420" t="s">
        <v>25</v>
      </c>
      <c r="C4420" t="e">
        <f>ABS((porsche_data[[#This Row],[Price]]-#REF!)/#REF!)</f>
        <v>#REF!</v>
      </c>
      <c r="D4420" t="s">
        <v>229</v>
      </c>
      <c r="E4420" t="s">
        <v>230</v>
      </c>
      <c r="F4420">
        <f>IF(OR(ISNUMBER(SEARCH(" 4S",porsche_data[[#This Row],[Model]])), ISNUMBER(SEARCH(" S",porsche_data[[#This Row],[Model]]))),1,0)</f>
        <v>0</v>
      </c>
      <c r="G4420">
        <f>IF(ISNUMBER(SEARCH("Turbo",porsche_data[[#This Row],[Model]])),1,0)</f>
        <v>0</v>
      </c>
      <c r="H4420">
        <f>IF(ISNUMBER(SEARCH("GT",porsche_data[[#This Row],[Model]])),1,0)</f>
        <v>0</v>
      </c>
      <c r="I4420">
        <f>IF(ISNUMBER(SEARCH("RS",porsche_data[[#This Row],[Model]])),1,0)</f>
        <v>0</v>
      </c>
      <c r="J4420">
        <f>IF(ISNUMBER(SEARCH("Targa",porsche_data[[#This Row],[Body]])),1,0)</f>
        <v>1</v>
      </c>
      <c r="K4420">
        <f>IF(ISNUMBER(SEARCH("Cabriolet",porsche_data[[#This Row],[Body]])),1,0)</f>
        <v>0</v>
      </c>
      <c r="L4420" t="s">
        <v>36</v>
      </c>
      <c r="N4420" t="s">
        <v>5257</v>
      </c>
      <c r="O4420" t="str">
        <f>IF(ISNUMBER(SEARCH("km",porsche_data[[#This Row],[Mileage0]])),porsche_data[[#This Row],[Mileage0]],"")</f>
        <v>163390 km</v>
      </c>
      <c r="P4420" t="s">
        <v>202</v>
      </c>
      <c r="R4420" t="s">
        <v>19</v>
      </c>
      <c r="T4420" t="s">
        <v>20</v>
      </c>
      <c r="U4420" t="s">
        <v>21</v>
      </c>
      <c r="V4420">
        <f>IF(porsche_data[[#This Row],[Transmission]]="Automatic",1,0)</f>
        <v>0</v>
      </c>
      <c r="W4420">
        <f>IF(porsche_data[[#This Row],[Transmission]]="PDK",1,0)</f>
        <v>0</v>
      </c>
      <c r="X4420" t="s">
        <v>22</v>
      </c>
      <c r="Y4420">
        <f>IF(porsche_data[[#This Row],[Drive]]="Rear drive",0,1)</f>
        <v>0</v>
      </c>
      <c r="Z4420" t="s">
        <v>23</v>
      </c>
      <c r="AA4420" t="s">
        <v>24</v>
      </c>
      <c r="AB4420">
        <f>IF(OR(porsche_data[[#This Row],[Interior Color]]="Black",porsche_data[[#This Row],[Interior Color]]="Beige",porsche_data[[#This Row],[Interior Color]]="Brown",porsche_data[[#This Row],[Interior Color]]="Grey"),0,1)</f>
        <v>0</v>
      </c>
      <c r="AC4420" t="s">
        <v>99</v>
      </c>
      <c r="AD442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21" spans="1:30" hidden="1" x14ac:dyDescent="0.2">
      <c r="A4421" t="s">
        <v>25</v>
      </c>
      <c r="C4421" t="e">
        <f>ABS((porsche_data[[#This Row],[Price]]-#REF!)/#REF!)</f>
        <v>#REF!</v>
      </c>
      <c r="D4421" t="s">
        <v>229</v>
      </c>
      <c r="E4421" t="s">
        <v>102</v>
      </c>
      <c r="F4421">
        <f>IF(OR(ISNUMBER(SEARCH(" 4S",porsche_data[[#This Row],[Model]])), ISNUMBER(SEARCH(" S",porsche_data[[#This Row],[Model]]))),1,0)</f>
        <v>0</v>
      </c>
      <c r="G4421">
        <f>IF(ISNUMBER(SEARCH("Turbo",porsche_data[[#This Row],[Model]])),1,0)</f>
        <v>0</v>
      </c>
      <c r="H4421">
        <f>IF(ISNUMBER(SEARCH("GT",porsche_data[[#This Row],[Model]])),1,0)</f>
        <v>0</v>
      </c>
      <c r="I4421">
        <f>IF(ISNUMBER(SEARCH("RS",porsche_data[[#This Row],[Model]])),1,0)</f>
        <v>0</v>
      </c>
      <c r="J4421">
        <f>IF(ISNUMBER(SEARCH("Targa",porsche_data[[#This Row],[Body]])),1,0)</f>
        <v>1</v>
      </c>
      <c r="K4421">
        <f>IF(ISNUMBER(SEARCH("Cabriolet",porsche_data[[#This Row],[Body]])),1,0)</f>
        <v>0</v>
      </c>
      <c r="L4421" t="s">
        <v>36</v>
      </c>
      <c r="N4421" t="s">
        <v>25</v>
      </c>
      <c r="O4421" t="str">
        <f>IF(ISNUMBER(SEARCH("km",porsche_data[[#This Row],[Mileage0]])),porsche_data[[#This Row],[Mileage0]],"")</f>
        <v/>
      </c>
      <c r="P4421" t="s">
        <v>212</v>
      </c>
      <c r="R4421" t="s">
        <v>2684</v>
      </c>
      <c r="T4421" t="s">
        <v>20</v>
      </c>
      <c r="U4421" t="s">
        <v>21</v>
      </c>
      <c r="V4421">
        <f>IF(porsche_data[[#This Row],[Transmission]]="Automatic",1,0)</f>
        <v>0</v>
      </c>
      <c r="W4421">
        <f>IF(porsche_data[[#This Row],[Transmission]]="PDK",1,0)</f>
        <v>0</v>
      </c>
      <c r="X4421" t="s">
        <v>22</v>
      </c>
      <c r="Y4421">
        <f>IF(porsche_data[[#This Row],[Drive]]="Rear drive",0,1)</f>
        <v>0</v>
      </c>
      <c r="Z4421" t="s">
        <v>23</v>
      </c>
      <c r="AA4421" t="s">
        <v>24</v>
      </c>
      <c r="AB4421">
        <f>IF(OR(porsche_data[[#This Row],[Interior Color]]="Black",porsche_data[[#This Row],[Interior Color]]="Beige",porsche_data[[#This Row],[Interior Color]]="Brown",porsche_data[[#This Row],[Interior Color]]="Grey"),0,1)</f>
        <v>0</v>
      </c>
      <c r="AC4421" t="s">
        <v>40</v>
      </c>
      <c r="AD442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22" spans="1:30" hidden="1" x14ac:dyDescent="0.2">
      <c r="A4422" t="s">
        <v>5258</v>
      </c>
      <c r="C4422" t="e">
        <f>ABS((porsche_data[[#This Row],[Price]]-#REF!)/#REF!)</f>
        <v>#REF!</v>
      </c>
      <c r="D4422" t="s">
        <v>124</v>
      </c>
      <c r="E4422" t="s">
        <v>50</v>
      </c>
      <c r="F4422">
        <f>IF(OR(ISNUMBER(SEARCH(" 4S",porsche_data[[#This Row],[Model]])), ISNUMBER(SEARCH(" S",porsche_data[[#This Row],[Model]]))),1,0)</f>
        <v>0</v>
      </c>
      <c r="G4422">
        <f>IF(ISNUMBER(SEARCH("Turbo",porsche_data[[#This Row],[Model]])),1,0)</f>
        <v>0</v>
      </c>
      <c r="H4422">
        <f>IF(ISNUMBER(SEARCH("GT",porsche_data[[#This Row],[Model]])),1,0)</f>
        <v>0</v>
      </c>
      <c r="I4422">
        <f>IF(ISNUMBER(SEARCH("RS",porsche_data[[#This Row],[Model]])),1,0)</f>
        <v>0</v>
      </c>
      <c r="J4422">
        <f>IF(ISNUMBER(SEARCH("Targa",porsche_data[[#This Row],[Body]])),1,0)</f>
        <v>1</v>
      </c>
      <c r="K4422">
        <f>IF(ISNUMBER(SEARCH("Cabriolet",porsche_data[[#This Row],[Body]])),1,0)</f>
        <v>0</v>
      </c>
      <c r="L4422" t="s">
        <v>36</v>
      </c>
      <c r="N4422" t="s">
        <v>5259</v>
      </c>
      <c r="O4422" t="str">
        <f>IF(ISNUMBER(SEARCH("km",porsche_data[[#This Row],[Mileage0]])),porsche_data[[#This Row],[Mileage0]],"")</f>
        <v/>
      </c>
      <c r="P4422" t="s">
        <v>126</v>
      </c>
      <c r="R4422" t="s">
        <v>19</v>
      </c>
      <c r="T4422" t="s">
        <v>232</v>
      </c>
      <c r="U4422" t="s">
        <v>53</v>
      </c>
      <c r="V4422">
        <f>IF(porsche_data[[#This Row],[Transmission]]="Automatic",1,0)</f>
        <v>1</v>
      </c>
      <c r="W4422">
        <f>IF(porsche_data[[#This Row],[Transmission]]="PDK",1,0)</f>
        <v>0</v>
      </c>
      <c r="X4422" t="s">
        <v>22</v>
      </c>
      <c r="Y4422">
        <f>IF(porsche_data[[#This Row],[Drive]]="Rear drive",0,1)</f>
        <v>0</v>
      </c>
      <c r="Z4422" t="s">
        <v>23</v>
      </c>
      <c r="AA4422" t="s">
        <v>24</v>
      </c>
      <c r="AB4422">
        <f>IF(OR(porsche_data[[#This Row],[Interior Color]]="Black",porsche_data[[#This Row],[Interior Color]]="Beige",porsche_data[[#This Row],[Interior Color]]="Brown",porsche_data[[#This Row],[Interior Color]]="Grey"),0,1)</f>
        <v>0</v>
      </c>
      <c r="AC4422" t="s">
        <v>24</v>
      </c>
      <c r="AD442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23" spans="1:30" hidden="1" x14ac:dyDescent="0.2">
      <c r="A4423" t="s">
        <v>25</v>
      </c>
      <c r="C4423" t="e">
        <f>ABS((porsche_data[[#This Row],[Price]]-#REF!)/#REF!)</f>
        <v>#REF!</v>
      </c>
      <c r="D4423" t="s">
        <v>25</v>
      </c>
      <c r="E4423" t="s">
        <v>25</v>
      </c>
      <c r="F4423">
        <f>IF(OR(ISNUMBER(SEARCH(" 4S",porsche_data[[#This Row],[Model]])), ISNUMBER(SEARCH(" S",porsche_data[[#This Row],[Model]]))),1,0)</f>
        <v>0</v>
      </c>
      <c r="G4423">
        <f>IF(ISNUMBER(SEARCH("Turbo",porsche_data[[#This Row],[Model]])),1,0)</f>
        <v>0</v>
      </c>
      <c r="H4423">
        <f>IF(ISNUMBER(SEARCH("GT",porsche_data[[#This Row],[Model]])),1,0)</f>
        <v>0</v>
      </c>
      <c r="I4423">
        <f>IF(ISNUMBER(SEARCH("RS",porsche_data[[#This Row],[Model]])),1,0)</f>
        <v>0</v>
      </c>
      <c r="J4423">
        <f>IF(ISNUMBER(SEARCH("Targa",porsche_data[[#This Row],[Body]])),1,0)</f>
        <v>0</v>
      </c>
      <c r="K4423">
        <f>IF(ISNUMBER(SEARCH("Cabriolet",porsche_data[[#This Row],[Body]])),1,0)</f>
        <v>0</v>
      </c>
      <c r="L4423" t="s">
        <v>25</v>
      </c>
      <c r="N4423" t="s">
        <v>25</v>
      </c>
      <c r="O4423" t="str">
        <f>IF(ISNUMBER(SEARCH("km",porsche_data[[#This Row],[Mileage0]])),porsche_data[[#This Row],[Mileage0]],"")</f>
        <v/>
      </c>
      <c r="P4423" t="s">
        <v>25</v>
      </c>
      <c r="R4423" t="s">
        <v>25</v>
      </c>
      <c r="T4423" t="s">
        <v>25</v>
      </c>
      <c r="U4423" t="s">
        <v>25</v>
      </c>
      <c r="V4423">
        <f>IF(porsche_data[[#This Row],[Transmission]]="Automatic",1,0)</f>
        <v>0</v>
      </c>
      <c r="W4423">
        <f>IF(porsche_data[[#This Row],[Transmission]]="PDK",1,0)</f>
        <v>0</v>
      </c>
      <c r="X4423" t="s">
        <v>25</v>
      </c>
      <c r="Y4423">
        <f>IF(porsche_data[[#This Row],[Drive]]="Rear drive",0,1)</f>
        <v>1</v>
      </c>
      <c r="Z4423" t="s">
        <v>25</v>
      </c>
      <c r="AA4423" t="s">
        <v>25</v>
      </c>
      <c r="AB4423">
        <f>IF(OR(porsche_data[[#This Row],[Interior Color]]="Black",porsche_data[[#This Row],[Interior Color]]="Beige",porsche_data[[#This Row],[Interior Color]]="Brown",porsche_data[[#This Row],[Interior Color]]="Grey"),0,1)</f>
        <v>1</v>
      </c>
      <c r="AC4423" t="s">
        <v>25</v>
      </c>
      <c r="AD442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24" spans="1:30" hidden="1" x14ac:dyDescent="0.2">
      <c r="A4424" t="s">
        <v>25</v>
      </c>
      <c r="C4424" t="e">
        <f>ABS((porsche_data[[#This Row],[Price]]-#REF!)/#REF!)</f>
        <v>#REF!</v>
      </c>
      <c r="D4424" t="s">
        <v>1055</v>
      </c>
      <c r="E4424" t="s">
        <v>102</v>
      </c>
      <c r="F4424">
        <f>IF(OR(ISNUMBER(SEARCH(" 4S",porsche_data[[#This Row],[Model]])), ISNUMBER(SEARCH(" S",porsche_data[[#This Row],[Model]]))),1,0)</f>
        <v>0</v>
      </c>
      <c r="G4424">
        <f>IF(ISNUMBER(SEARCH("Turbo",porsche_data[[#This Row],[Model]])),1,0)</f>
        <v>0</v>
      </c>
      <c r="H4424">
        <f>IF(ISNUMBER(SEARCH("GT",porsche_data[[#This Row],[Model]])),1,0)</f>
        <v>0</v>
      </c>
      <c r="I4424">
        <f>IF(ISNUMBER(SEARCH("RS",porsche_data[[#This Row],[Model]])),1,0)</f>
        <v>0</v>
      </c>
      <c r="J4424">
        <f>IF(ISNUMBER(SEARCH("Targa",porsche_data[[#This Row],[Body]])),1,0)</f>
        <v>0</v>
      </c>
      <c r="K4424">
        <f>IF(ISNUMBER(SEARCH("Cabriolet",porsche_data[[#This Row],[Body]])),1,0)</f>
        <v>0</v>
      </c>
      <c r="L4424" t="s">
        <v>44</v>
      </c>
      <c r="N4424" t="s">
        <v>4662</v>
      </c>
      <c r="O4424" t="str">
        <f>IF(ISNUMBER(SEARCH("km",porsche_data[[#This Row],[Mileage0]])),porsche_data[[#This Row],[Mileage0]],"")</f>
        <v>911 km</v>
      </c>
      <c r="P4424" t="s">
        <v>25</v>
      </c>
      <c r="R4424" t="s">
        <v>670</v>
      </c>
      <c r="T4424" t="s">
        <v>20</v>
      </c>
      <c r="U4424" t="s">
        <v>21</v>
      </c>
      <c r="V4424">
        <f>IF(porsche_data[[#This Row],[Transmission]]="Automatic",1,0)</f>
        <v>0</v>
      </c>
      <c r="W4424">
        <f>IF(porsche_data[[#This Row],[Transmission]]="PDK",1,0)</f>
        <v>0</v>
      </c>
      <c r="X4424" t="s">
        <v>22</v>
      </c>
      <c r="Y4424">
        <f>IF(porsche_data[[#This Row],[Drive]]="Rear drive",0,1)</f>
        <v>0</v>
      </c>
      <c r="Z4424" t="s">
        <v>23</v>
      </c>
      <c r="AA4424" t="s">
        <v>24</v>
      </c>
      <c r="AB4424">
        <f>IF(OR(porsche_data[[#This Row],[Interior Color]]="Black",porsche_data[[#This Row],[Interior Color]]="Beige",porsche_data[[#This Row],[Interior Color]]="Brown",porsche_data[[#This Row],[Interior Color]]="Grey"),0,1)</f>
        <v>0</v>
      </c>
      <c r="AC4424" t="s">
        <v>47</v>
      </c>
      <c r="AD442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25" spans="1:30" hidden="1" x14ac:dyDescent="0.2">
      <c r="A4425" t="s">
        <v>25</v>
      </c>
      <c r="C4425" t="e">
        <f>ABS((porsche_data[[#This Row],[Price]]-#REF!)/#REF!)</f>
        <v>#REF!</v>
      </c>
      <c r="D4425" t="s">
        <v>349</v>
      </c>
      <c r="E4425" t="s">
        <v>5131</v>
      </c>
      <c r="F4425">
        <f>IF(OR(ISNUMBER(SEARCH(" 4S",porsche_data[[#This Row],[Model]])), ISNUMBER(SEARCH(" S",porsche_data[[#This Row],[Model]]))),1,0)</f>
        <v>1</v>
      </c>
      <c r="G4425">
        <f>IF(ISNUMBER(SEARCH("Turbo",porsche_data[[#This Row],[Model]])),1,0)</f>
        <v>1</v>
      </c>
      <c r="H4425">
        <f>IF(ISNUMBER(SEARCH("GT",porsche_data[[#This Row],[Model]])),1,0)</f>
        <v>0</v>
      </c>
      <c r="I4425">
        <f>IF(ISNUMBER(SEARCH("RS",porsche_data[[#This Row],[Model]])),1,0)</f>
        <v>0</v>
      </c>
      <c r="J4425">
        <f>IF(ISNUMBER(SEARCH("Targa",porsche_data[[#This Row],[Body]])),1,0)</f>
        <v>0</v>
      </c>
      <c r="K4425">
        <f>IF(ISNUMBER(SEARCH("Cabriolet",porsche_data[[#This Row],[Body]])),1,0)</f>
        <v>0</v>
      </c>
      <c r="L4425" t="s">
        <v>44</v>
      </c>
      <c r="N4425" t="s">
        <v>5132</v>
      </c>
      <c r="O4425" t="str">
        <f>IF(ISNUMBER(SEARCH("km",porsche_data[[#This Row],[Mileage0]])),porsche_data[[#This Row],[Mileage0]],"")</f>
        <v>18207 km</v>
      </c>
      <c r="P4425" t="s">
        <v>212</v>
      </c>
      <c r="R4425" t="s">
        <v>213</v>
      </c>
      <c r="T4425" t="s">
        <v>20</v>
      </c>
      <c r="U4425" t="s">
        <v>21</v>
      </c>
      <c r="V4425">
        <f>IF(porsche_data[[#This Row],[Transmission]]="Automatic",1,0)</f>
        <v>0</v>
      </c>
      <c r="W4425">
        <f>IF(porsche_data[[#This Row],[Transmission]]="PDK",1,0)</f>
        <v>0</v>
      </c>
      <c r="X4425" t="s">
        <v>22</v>
      </c>
      <c r="Y4425">
        <f>IF(porsche_data[[#This Row],[Drive]]="Rear drive",0,1)</f>
        <v>0</v>
      </c>
      <c r="Z4425" t="s">
        <v>23</v>
      </c>
      <c r="AA4425" t="s">
        <v>24</v>
      </c>
      <c r="AB4425">
        <f>IF(OR(porsche_data[[#This Row],[Interior Color]]="Black",porsche_data[[#This Row],[Interior Color]]="Beige",porsche_data[[#This Row],[Interior Color]]="Brown",porsche_data[[#This Row],[Interior Color]]="Grey"),0,1)</f>
        <v>0</v>
      </c>
      <c r="AC4425" t="s">
        <v>32</v>
      </c>
      <c r="AD442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26" spans="1:30" hidden="1" x14ac:dyDescent="0.2">
      <c r="A4426" t="s">
        <v>25</v>
      </c>
      <c r="C4426" t="e">
        <f>ABS((porsche_data[[#This Row],[Price]]-#REF!)/#REF!)</f>
        <v>#REF!</v>
      </c>
      <c r="D4426" t="s">
        <v>124</v>
      </c>
      <c r="E4426" t="s">
        <v>5260</v>
      </c>
      <c r="F4426">
        <f>IF(OR(ISNUMBER(SEARCH(" 4S",porsche_data[[#This Row],[Model]])), ISNUMBER(SEARCH(" S",porsche_data[[#This Row],[Model]]))),1,0)</f>
        <v>0</v>
      </c>
      <c r="G4426">
        <f>IF(ISNUMBER(SEARCH("Turbo",porsche_data[[#This Row],[Model]])),1,0)</f>
        <v>0</v>
      </c>
      <c r="H4426">
        <f>IF(ISNUMBER(SEARCH("GT",porsche_data[[#This Row],[Model]])),1,0)</f>
        <v>0</v>
      </c>
      <c r="I4426">
        <f>IF(ISNUMBER(SEARCH("RS",porsche_data[[#This Row],[Model]])),1,0)</f>
        <v>1</v>
      </c>
      <c r="J4426">
        <f>IF(ISNUMBER(SEARCH("Targa",porsche_data[[#This Row],[Body]])),1,0)</f>
        <v>0</v>
      </c>
      <c r="K4426">
        <f>IF(ISNUMBER(SEARCH("Cabriolet",porsche_data[[#This Row],[Body]])),1,0)</f>
        <v>0</v>
      </c>
      <c r="L4426" t="s">
        <v>316</v>
      </c>
      <c r="N4426" t="s">
        <v>25</v>
      </c>
      <c r="O4426" t="str">
        <f>IF(ISNUMBER(SEARCH("km",porsche_data[[#This Row],[Mileage0]])),porsche_data[[#This Row],[Mileage0]],"")</f>
        <v/>
      </c>
      <c r="P4426" t="s">
        <v>197</v>
      </c>
      <c r="R4426" t="s">
        <v>88</v>
      </c>
      <c r="T4426" t="s">
        <v>20</v>
      </c>
      <c r="U4426" t="s">
        <v>21</v>
      </c>
      <c r="V4426">
        <f>IF(porsche_data[[#This Row],[Transmission]]="Automatic",1,0)</f>
        <v>0</v>
      </c>
      <c r="W4426">
        <f>IF(porsche_data[[#This Row],[Transmission]]="PDK",1,0)</f>
        <v>0</v>
      </c>
      <c r="X4426" t="s">
        <v>22</v>
      </c>
      <c r="Y4426">
        <f>IF(porsche_data[[#This Row],[Drive]]="Rear drive",0,1)</f>
        <v>0</v>
      </c>
      <c r="Z4426" t="s">
        <v>23</v>
      </c>
      <c r="AA4426" t="s">
        <v>24</v>
      </c>
      <c r="AB4426">
        <f>IF(OR(porsche_data[[#This Row],[Interior Color]]="Black",porsche_data[[#This Row],[Interior Color]]="Beige",porsche_data[[#This Row],[Interior Color]]="Brown",porsche_data[[#This Row],[Interior Color]]="Grey"),0,1)</f>
        <v>0</v>
      </c>
      <c r="AC4426" t="s">
        <v>61</v>
      </c>
      <c r="AD442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27" spans="1:30" hidden="1" x14ac:dyDescent="0.2">
      <c r="A4427" t="s">
        <v>25</v>
      </c>
      <c r="C4427" t="e">
        <f>ABS((porsche_data[[#This Row],[Price]]-#REF!)/#REF!)</f>
        <v>#REF!</v>
      </c>
      <c r="D4427" t="s">
        <v>204</v>
      </c>
      <c r="E4427" t="s">
        <v>1608</v>
      </c>
      <c r="F4427">
        <f>IF(OR(ISNUMBER(SEARCH(" 4S",porsche_data[[#This Row],[Model]])), ISNUMBER(SEARCH(" S",porsche_data[[#This Row],[Model]]))),1,0)</f>
        <v>0</v>
      </c>
      <c r="G4427">
        <f>IF(ISNUMBER(SEARCH("Turbo",porsche_data[[#This Row],[Model]])),1,0)</f>
        <v>0</v>
      </c>
      <c r="H4427">
        <f>IF(ISNUMBER(SEARCH("GT",porsche_data[[#This Row],[Model]])),1,0)</f>
        <v>1</v>
      </c>
      <c r="I4427">
        <f>IF(ISNUMBER(SEARCH("RS",porsche_data[[#This Row],[Model]])),1,0)</f>
        <v>0</v>
      </c>
      <c r="J4427">
        <f>IF(ISNUMBER(SEARCH("Targa",porsche_data[[#This Row],[Body]])),1,0)</f>
        <v>0</v>
      </c>
      <c r="K4427">
        <f>IF(ISNUMBER(SEARCH("Cabriolet",porsche_data[[#This Row],[Body]])),1,0)</f>
        <v>0</v>
      </c>
      <c r="L4427" t="s">
        <v>44</v>
      </c>
      <c r="N4427" t="s">
        <v>4252</v>
      </c>
      <c r="O4427" t="str">
        <f>IF(ISNUMBER(SEARCH("km",porsche_data[[#This Row],[Mileage0]])),porsche_data[[#This Row],[Mileage0]],"")</f>
        <v/>
      </c>
      <c r="P4427" t="s">
        <v>137</v>
      </c>
      <c r="R4427" t="s">
        <v>88</v>
      </c>
      <c r="T4427" t="s">
        <v>232</v>
      </c>
      <c r="U4427" t="s">
        <v>31</v>
      </c>
      <c r="V4427">
        <f>IF(porsche_data[[#This Row],[Transmission]]="Automatic",1,0)</f>
        <v>0</v>
      </c>
      <c r="W4427">
        <f>IF(porsche_data[[#This Row],[Transmission]]="PDK",1,0)</f>
        <v>1</v>
      </c>
      <c r="X4427" t="s">
        <v>46</v>
      </c>
      <c r="Y4427">
        <f>IF(porsche_data[[#This Row],[Drive]]="Rear drive",0,1)</f>
        <v>1</v>
      </c>
      <c r="Z4427" t="s">
        <v>23</v>
      </c>
      <c r="AA4427" t="s">
        <v>24</v>
      </c>
      <c r="AB4427">
        <f>IF(OR(porsche_data[[#This Row],[Interior Color]]="Black",porsche_data[[#This Row],[Interior Color]]="Beige",porsche_data[[#This Row],[Interior Color]]="Brown",porsche_data[[#This Row],[Interior Color]]="Grey"),0,1)</f>
        <v>0</v>
      </c>
      <c r="AC4427" t="s">
        <v>24</v>
      </c>
      <c r="AD442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28" spans="1:30" hidden="1" x14ac:dyDescent="0.2">
      <c r="A4428" t="s">
        <v>4214</v>
      </c>
      <c r="C4428" t="e">
        <f>ABS((porsche_data[[#This Row],[Price]]-#REF!)/#REF!)</f>
        <v>#REF!</v>
      </c>
      <c r="D4428" t="s">
        <v>34</v>
      </c>
      <c r="E4428" t="s">
        <v>2522</v>
      </c>
      <c r="F4428">
        <f>IF(OR(ISNUMBER(SEARCH(" 4S",porsche_data[[#This Row],[Model]])), ISNUMBER(SEARCH(" S",porsche_data[[#This Row],[Model]]))),1,0)</f>
        <v>0</v>
      </c>
      <c r="G4428">
        <f>IF(ISNUMBER(SEARCH("Turbo",porsche_data[[#This Row],[Model]])),1,0)</f>
        <v>0</v>
      </c>
      <c r="H4428">
        <f>IF(ISNUMBER(SEARCH("GT",porsche_data[[#This Row],[Model]])),1,0)</f>
        <v>0</v>
      </c>
      <c r="I4428">
        <f>IF(ISNUMBER(SEARCH("RS",porsche_data[[#This Row],[Model]])),1,0)</f>
        <v>0</v>
      </c>
      <c r="J4428">
        <f>IF(ISNUMBER(SEARCH("Targa",porsche_data[[#This Row],[Body]])),1,0)</f>
        <v>1</v>
      </c>
      <c r="K4428">
        <f>IF(ISNUMBER(SEARCH("Cabriolet",porsche_data[[#This Row],[Body]])),1,0)</f>
        <v>0</v>
      </c>
      <c r="L4428" t="s">
        <v>36</v>
      </c>
      <c r="N4428" t="s">
        <v>393</v>
      </c>
      <c r="O4428" t="str">
        <f>IF(ISNUMBER(SEARCH("km",porsche_data[[#This Row],[Mileage0]])),porsche_data[[#This Row],[Mileage0]],"")</f>
        <v>99999 km</v>
      </c>
      <c r="P4428" t="s">
        <v>1410</v>
      </c>
      <c r="R4428" t="s">
        <v>2349</v>
      </c>
      <c r="T4428" t="s">
        <v>20</v>
      </c>
      <c r="U4428" t="s">
        <v>21</v>
      </c>
      <c r="V4428">
        <f>IF(porsche_data[[#This Row],[Transmission]]="Automatic",1,0)</f>
        <v>0</v>
      </c>
      <c r="W4428">
        <f>IF(porsche_data[[#This Row],[Transmission]]="PDK",1,0)</f>
        <v>0</v>
      </c>
      <c r="X4428" t="s">
        <v>22</v>
      </c>
      <c r="Y4428">
        <f>IF(porsche_data[[#This Row],[Drive]]="Rear drive",0,1)</f>
        <v>0</v>
      </c>
      <c r="Z4428" t="s">
        <v>23</v>
      </c>
      <c r="AA4428" t="s">
        <v>24</v>
      </c>
      <c r="AB4428">
        <f>IF(OR(porsche_data[[#This Row],[Interior Color]]="Black",porsche_data[[#This Row],[Interior Color]]="Beige",porsche_data[[#This Row],[Interior Color]]="Brown",porsche_data[[#This Row],[Interior Color]]="Grey"),0,1)</f>
        <v>0</v>
      </c>
      <c r="AC4428" t="s">
        <v>24</v>
      </c>
      <c r="AD442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29" spans="1:30" hidden="1" x14ac:dyDescent="0.2">
      <c r="A4429" t="s">
        <v>25</v>
      </c>
      <c r="C4429" t="e">
        <f>ABS((porsche_data[[#This Row],[Price]]-#REF!)/#REF!)</f>
        <v>#REF!</v>
      </c>
      <c r="D4429" t="s">
        <v>25</v>
      </c>
      <c r="E4429" t="s">
        <v>25</v>
      </c>
      <c r="F4429">
        <f>IF(OR(ISNUMBER(SEARCH(" 4S",porsche_data[[#This Row],[Model]])), ISNUMBER(SEARCH(" S",porsche_data[[#This Row],[Model]]))),1,0)</f>
        <v>0</v>
      </c>
      <c r="G4429">
        <f>IF(ISNUMBER(SEARCH("Turbo",porsche_data[[#This Row],[Model]])),1,0)</f>
        <v>0</v>
      </c>
      <c r="H4429">
        <f>IF(ISNUMBER(SEARCH("GT",porsche_data[[#This Row],[Model]])),1,0)</f>
        <v>0</v>
      </c>
      <c r="I4429">
        <f>IF(ISNUMBER(SEARCH("RS",porsche_data[[#This Row],[Model]])),1,0)</f>
        <v>0</v>
      </c>
      <c r="J4429">
        <f>IF(ISNUMBER(SEARCH("Targa",porsche_data[[#This Row],[Body]])),1,0)</f>
        <v>0</v>
      </c>
      <c r="K4429">
        <f>IF(ISNUMBER(SEARCH("Cabriolet",porsche_data[[#This Row],[Body]])),1,0)</f>
        <v>0</v>
      </c>
      <c r="L4429" t="s">
        <v>25</v>
      </c>
      <c r="N4429" t="s">
        <v>25</v>
      </c>
      <c r="O4429" t="str">
        <f>IF(ISNUMBER(SEARCH("km",porsche_data[[#This Row],[Mileage0]])),porsche_data[[#This Row],[Mileage0]],"")</f>
        <v/>
      </c>
      <c r="P4429" t="s">
        <v>25</v>
      </c>
      <c r="R4429" t="s">
        <v>25</v>
      </c>
      <c r="T4429" t="s">
        <v>25</v>
      </c>
      <c r="U4429" t="s">
        <v>25</v>
      </c>
      <c r="V4429">
        <f>IF(porsche_data[[#This Row],[Transmission]]="Automatic",1,0)</f>
        <v>0</v>
      </c>
      <c r="W4429">
        <f>IF(porsche_data[[#This Row],[Transmission]]="PDK",1,0)</f>
        <v>0</v>
      </c>
      <c r="X4429" t="s">
        <v>25</v>
      </c>
      <c r="Y4429">
        <f>IF(porsche_data[[#This Row],[Drive]]="Rear drive",0,1)</f>
        <v>1</v>
      </c>
      <c r="Z4429" t="s">
        <v>25</v>
      </c>
      <c r="AA4429" t="s">
        <v>25</v>
      </c>
      <c r="AB4429">
        <f>IF(OR(porsche_data[[#This Row],[Interior Color]]="Black",porsche_data[[#This Row],[Interior Color]]="Beige",porsche_data[[#This Row],[Interior Color]]="Brown",porsche_data[[#This Row],[Interior Color]]="Grey"),0,1)</f>
        <v>1</v>
      </c>
      <c r="AC4429" t="s">
        <v>25</v>
      </c>
      <c r="AD442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30" spans="1:30" hidden="1" x14ac:dyDescent="0.2">
      <c r="A4430" t="s">
        <v>5261</v>
      </c>
      <c r="C4430" t="e">
        <f>ABS((porsche_data[[#This Row],[Price]]-#REF!)/#REF!)</f>
        <v>#REF!</v>
      </c>
      <c r="D4430" t="s">
        <v>1540</v>
      </c>
      <c r="E4430" t="s">
        <v>5262</v>
      </c>
      <c r="F4430">
        <f>IF(OR(ISNUMBER(SEARCH(" 4S",porsche_data[[#This Row],[Model]])), ISNUMBER(SEARCH(" S",porsche_data[[#This Row],[Model]]))),1,0)</f>
        <v>1</v>
      </c>
      <c r="G4430">
        <f>IF(ISNUMBER(SEARCH("Turbo",porsche_data[[#This Row],[Model]])),1,0)</f>
        <v>0</v>
      </c>
      <c r="H4430">
        <f>IF(ISNUMBER(SEARCH("GT",porsche_data[[#This Row],[Model]])),1,0)</f>
        <v>0</v>
      </c>
      <c r="I4430">
        <f>IF(ISNUMBER(SEARCH("RS",porsche_data[[#This Row],[Model]])),1,0)</f>
        <v>0</v>
      </c>
      <c r="J4430">
        <f>IF(ISNUMBER(SEARCH("Targa",porsche_data[[#This Row],[Body]])),1,0)</f>
        <v>0</v>
      </c>
      <c r="K4430">
        <f>IF(ISNUMBER(SEARCH("Cabriolet",porsche_data[[#This Row],[Body]])),1,0)</f>
        <v>1</v>
      </c>
      <c r="L4430" t="s">
        <v>16</v>
      </c>
      <c r="N4430" t="s">
        <v>5263</v>
      </c>
      <c r="O4430" t="str">
        <f>IF(ISNUMBER(SEARCH("km",porsche_data[[#This Row],[Mileage0]])),porsche_data[[#This Row],[Mileage0]],"")</f>
        <v>5020 km</v>
      </c>
      <c r="P4430" t="s">
        <v>736</v>
      </c>
      <c r="R4430" t="s">
        <v>1144</v>
      </c>
      <c r="T4430" t="s">
        <v>20</v>
      </c>
      <c r="U4430" t="s">
        <v>21</v>
      </c>
      <c r="V4430">
        <f>IF(porsche_data[[#This Row],[Transmission]]="Automatic",1,0)</f>
        <v>0</v>
      </c>
      <c r="W4430">
        <f>IF(porsche_data[[#This Row],[Transmission]]="PDK",1,0)</f>
        <v>0</v>
      </c>
      <c r="X4430" t="s">
        <v>22</v>
      </c>
      <c r="Y4430">
        <f>IF(porsche_data[[#This Row],[Drive]]="Rear drive",0,1)</f>
        <v>0</v>
      </c>
      <c r="Z4430" t="s">
        <v>23</v>
      </c>
      <c r="AA4430" t="s">
        <v>24</v>
      </c>
      <c r="AB4430">
        <f>IF(OR(porsche_data[[#This Row],[Interior Color]]="Black",porsche_data[[#This Row],[Interior Color]]="Beige",porsche_data[[#This Row],[Interior Color]]="Brown",porsche_data[[#This Row],[Interior Color]]="Grey"),0,1)</f>
        <v>0</v>
      </c>
      <c r="AC4430" t="s">
        <v>99</v>
      </c>
      <c r="AD443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31" spans="1:30" hidden="1" x14ac:dyDescent="0.2">
      <c r="A4431" t="s">
        <v>25</v>
      </c>
      <c r="C4431" t="e">
        <f>ABS((porsche_data[[#This Row],[Price]]-#REF!)/#REF!)</f>
        <v>#REF!</v>
      </c>
      <c r="D4431" t="s">
        <v>128</v>
      </c>
      <c r="E4431" t="s">
        <v>794</v>
      </c>
      <c r="F4431">
        <f>IF(OR(ISNUMBER(SEARCH(" 4S",porsche_data[[#This Row],[Model]])), ISNUMBER(SEARCH(" S",porsche_data[[#This Row],[Model]]))),1,0)</f>
        <v>1</v>
      </c>
      <c r="G4431">
        <f>IF(ISNUMBER(SEARCH("Turbo",porsche_data[[#This Row],[Model]])),1,0)</f>
        <v>0</v>
      </c>
      <c r="H4431">
        <f>IF(ISNUMBER(SEARCH("GT",porsche_data[[#This Row],[Model]])),1,0)</f>
        <v>0</v>
      </c>
      <c r="I4431">
        <f>IF(ISNUMBER(SEARCH("RS",porsche_data[[#This Row],[Model]])),1,0)</f>
        <v>0</v>
      </c>
      <c r="J4431">
        <f>IF(ISNUMBER(SEARCH("Targa",porsche_data[[#This Row],[Body]])),1,0)</f>
        <v>1</v>
      </c>
      <c r="K4431">
        <f>IF(ISNUMBER(SEARCH("Cabriolet",porsche_data[[#This Row],[Body]])),1,0)</f>
        <v>0</v>
      </c>
      <c r="L4431" t="s">
        <v>36</v>
      </c>
      <c r="N4431" t="s">
        <v>5264</v>
      </c>
      <c r="O4431" t="str">
        <f>IF(ISNUMBER(SEARCH("km",porsche_data[[#This Row],[Mileage0]])),porsche_data[[#This Row],[Mileage0]],"")</f>
        <v/>
      </c>
      <c r="P4431" t="s">
        <v>207</v>
      </c>
      <c r="R4431" t="s">
        <v>88</v>
      </c>
      <c r="T4431" t="s">
        <v>232</v>
      </c>
      <c r="U4431" t="s">
        <v>31</v>
      </c>
      <c r="V4431">
        <f>IF(porsche_data[[#This Row],[Transmission]]="Automatic",1,0)</f>
        <v>0</v>
      </c>
      <c r="W4431">
        <f>IF(porsche_data[[#This Row],[Transmission]]="PDK",1,0)</f>
        <v>1</v>
      </c>
      <c r="X4431" t="s">
        <v>46</v>
      </c>
      <c r="Y4431">
        <f>IF(porsche_data[[#This Row],[Drive]]="Rear drive",0,1)</f>
        <v>1</v>
      </c>
      <c r="Z4431" t="s">
        <v>23</v>
      </c>
      <c r="AA4431" t="s">
        <v>24</v>
      </c>
      <c r="AB4431">
        <f>IF(OR(porsche_data[[#This Row],[Interior Color]]="Black",porsche_data[[#This Row],[Interior Color]]="Beige",porsche_data[[#This Row],[Interior Color]]="Brown",porsche_data[[#This Row],[Interior Color]]="Grey"),0,1)</f>
        <v>0</v>
      </c>
      <c r="AC4431" t="s">
        <v>24</v>
      </c>
      <c r="AD443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32" spans="1:30" hidden="1" x14ac:dyDescent="0.2">
      <c r="A4432" t="s">
        <v>25</v>
      </c>
      <c r="C4432" t="e">
        <f>ABS((porsche_data[[#This Row],[Price]]-#REF!)/#REF!)</f>
        <v>#REF!</v>
      </c>
      <c r="D4432" t="s">
        <v>279</v>
      </c>
      <c r="E4432" t="s">
        <v>102</v>
      </c>
      <c r="F4432">
        <f>IF(OR(ISNUMBER(SEARCH(" 4S",porsche_data[[#This Row],[Model]])), ISNUMBER(SEARCH(" S",porsche_data[[#This Row],[Model]]))),1,0)</f>
        <v>0</v>
      </c>
      <c r="G4432">
        <f>IF(ISNUMBER(SEARCH("Turbo",porsche_data[[#This Row],[Model]])),1,0)</f>
        <v>0</v>
      </c>
      <c r="H4432">
        <f>IF(ISNUMBER(SEARCH("GT",porsche_data[[#This Row],[Model]])),1,0)</f>
        <v>0</v>
      </c>
      <c r="I4432">
        <f>IF(ISNUMBER(SEARCH("RS",porsche_data[[#This Row],[Model]])),1,0)</f>
        <v>0</v>
      </c>
      <c r="J4432">
        <f>IF(ISNUMBER(SEARCH("Targa",porsche_data[[#This Row],[Body]])),1,0)</f>
        <v>0</v>
      </c>
      <c r="K4432">
        <f>IF(ISNUMBER(SEARCH("Cabriolet",porsche_data[[#This Row],[Body]])),1,0)</f>
        <v>0</v>
      </c>
      <c r="L4432" t="s">
        <v>44</v>
      </c>
      <c r="N4432" t="s">
        <v>25</v>
      </c>
      <c r="O4432" t="str">
        <f>IF(ISNUMBER(SEARCH("km",porsche_data[[#This Row],[Mileage0]])),porsche_data[[#This Row],[Mileage0]],"")</f>
        <v/>
      </c>
      <c r="P4432" t="s">
        <v>25</v>
      </c>
      <c r="R4432" t="s">
        <v>25</v>
      </c>
      <c r="T4432" t="s">
        <v>20</v>
      </c>
      <c r="U4432" t="s">
        <v>21</v>
      </c>
      <c r="V4432">
        <f>IF(porsche_data[[#This Row],[Transmission]]="Automatic",1,0)</f>
        <v>0</v>
      </c>
      <c r="W4432">
        <f>IF(porsche_data[[#This Row],[Transmission]]="PDK",1,0)</f>
        <v>0</v>
      </c>
      <c r="X4432" t="s">
        <v>22</v>
      </c>
      <c r="Y4432">
        <f>IF(porsche_data[[#This Row],[Drive]]="Rear drive",0,1)</f>
        <v>0</v>
      </c>
      <c r="Z4432" t="s">
        <v>23</v>
      </c>
      <c r="AA4432" t="s">
        <v>250</v>
      </c>
      <c r="AB4432">
        <f>IF(OR(porsche_data[[#This Row],[Interior Color]]="Black",porsche_data[[#This Row],[Interior Color]]="Beige",porsche_data[[#This Row],[Interior Color]]="Brown",porsche_data[[#This Row],[Interior Color]]="Grey"),0,1)</f>
        <v>0</v>
      </c>
      <c r="AC4432" t="s">
        <v>54</v>
      </c>
      <c r="AD443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33" spans="1:30" hidden="1" x14ac:dyDescent="0.2">
      <c r="A4433" t="s">
        <v>25</v>
      </c>
      <c r="C4433" t="e">
        <f>ABS((porsche_data[[#This Row],[Price]]-#REF!)/#REF!)</f>
        <v>#REF!</v>
      </c>
      <c r="D4433" t="s">
        <v>279</v>
      </c>
      <c r="E4433" t="s">
        <v>102</v>
      </c>
      <c r="F4433">
        <f>IF(OR(ISNUMBER(SEARCH(" 4S",porsche_data[[#This Row],[Model]])), ISNUMBER(SEARCH(" S",porsche_data[[#This Row],[Model]]))),1,0)</f>
        <v>0</v>
      </c>
      <c r="G4433">
        <f>IF(ISNUMBER(SEARCH("Turbo",porsche_data[[#This Row],[Model]])),1,0)</f>
        <v>0</v>
      </c>
      <c r="H4433">
        <f>IF(ISNUMBER(SEARCH("GT",porsche_data[[#This Row],[Model]])),1,0)</f>
        <v>0</v>
      </c>
      <c r="I4433">
        <f>IF(ISNUMBER(SEARCH("RS",porsche_data[[#This Row],[Model]])),1,0)</f>
        <v>0</v>
      </c>
      <c r="J4433">
        <f>IF(ISNUMBER(SEARCH("Targa",porsche_data[[#This Row],[Body]])),1,0)</f>
        <v>1</v>
      </c>
      <c r="K4433">
        <f>IF(ISNUMBER(SEARCH("Cabriolet",porsche_data[[#This Row],[Body]])),1,0)</f>
        <v>0</v>
      </c>
      <c r="L4433" t="s">
        <v>36</v>
      </c>
      <c r="N4433" t="s">
        <v>25</v>
      </c>
      <c r="O4433" t="str">
        <f>IF(ISNUMBER(SEARCH("km",porsche_data[[#This Row],[Mileage0]])),porsche_data[[#This Row],[Mileage0]],"")</f>
        <v/>
      </c>
      <c r="P4433" t="s">
        <v>25</v>
      </c>
      <c r="R4433" t="s">
        <v>25</v>
      </c>
      <c r="T4433" t="s">
        <v>20</v>
      </c>
      <c r="U4433" t="s">
        <v>21</v>
      </c>
      <c r="V4433">
        <f>IF(porsche_data[[#This Row],[Transmission]]="Automatic",1,0)</f>
        <v>0</v>
      </c>
      <c r="W4433">
        <f>IF(porsche_data[[#This Row],[Transmission]]="PDK",1,0)</f>
        <v>0</v>
      </c>
      <c r="X4433" t="s">
        <v>22</v>
      </c>
      <c r="Y4433">
        <f>IF(porsche_data[[#This Row],[Drive]]="Rear drive",0,1)</f>
        <v>0</v>
      </c>
      <c r="Z4433" t="s">
        <v>23</v>
      </c>
      <c r="AA4433" t="s">
        <v>250</v>
      </c>
      <c r="AB4433">
        <f>IF(OR(porsche_data[[#This Row],[Interior Color]]="Black",porsche_data[[#This Row],[Interior Color]]="Beige",porsche_data[[#This Row],[Interior Color]]="Brown",porsche_data[[#This Row],[Interior Color]]="Grey"),0,1)</f>
        <v>0</v>
      </c>
      <c r="AC4433" t="s">
        <v>47</v>
      </c>
      <c r="AD443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34" spans="1:30" hidden="1" x14ac:dyDescent="0.2">
      <c r="A4434" t="s">
        <v>25</v>
      </c>
      <c r="C4434" t="e">
        <f>ABS((porsche_data[[#This Row],[Price]]-#REF!)/#REF!)</f>
        <v>#REF!</v>
      </c>
      <c r="D4434" t="s">
        <v>215</v>
      </c>
      <c r="E4434" t="s">
        <v>216</v>
      </c>
      <c r="F4434">
        <f>IF(OR(ISNUMBER(SEARCH(" 4S",porsche_data[[#This Row],[Model]])), ISNUMBER(SEARCH(" S",porsche_data[[#This Row],[Model]]))),1,0)</f>
        <v>1</v>
      </c>
      <c r="G4434">
        <f>IF(ISNUMBER(SEARCH("Turbo",porsche_data[[#This Row],[Model]])),1,0)</f>
        <v>0</v>
      </c>
      <c r="H4434">
        <f>IF(ISNUMBER(SEARCH("GT",porsche_data[[#This Row],[Model]])),1,0)</f>
        <v>0</v>
      </c>
      <c r="I4434">
        <f>IF(ISNUMBER(SEARCH("RS",porsche_data[[#This Row],[Model]])),1,0)</f>
        <v>0</v>
      </c>
      <c r="J4434">
        <f>IF(ISNUMBER(SEARCH("Targa",porsche_data[[#This Row],[Body]])),1,0)</f>
        <v>0</v>
      </c>
      <c r="K4434">
        <f>IF(ISNUMBER(SEARCH("Cabriolet",porsche_data[[#This Row],[Body]])),1,0)</f>
        <v>1</v>
      </c>
      <c r="L4434" t="s">
        <v>16</v>
      </c>
      <c r="N4434" t="s">
        <v>5265</v>
      </c>
      <c r="O4434" t="str">
        <f>IF(ISNUMBER(SEARCH("km",porsche_data[[#This Row],[Mileage0]])),porsche_data[[#This Row],[Mileage0]],"")</f>
        <v/>
      </c>
      <c r="P4434" t="s">
        <v>182</v>
      </c>
      <c r="R4434" t="s">
        <v>88</v>
      </c>
      <c r="T4434" t="s">
        <v>20</v>
      </c>
      <c r="U4434" t="s">
        <v>21</v>
      </c>
      <c r="V4434">
        <f>IF(porsche_data[[#This Row],[Transmission]]="Automatic",1,0)</f>
        <v>0</v>
      </c>
      <c r="W4434">
        <f>IF(porsche_data[[#This Row],[Transmission]]="PDK",1,0)</f>
        <v>0</v>
      </c>
      <c r="X4434" t="s">
        <v>22</v>
      </c>
      <c r="Y4434">
        <f>IF(porsche_data[[#This Row],[Drive]]="Rear drive",0,1)</f>
        <v>0</v>
      </c>
      <c r="Z4434" t="s">
        <v>23</v>
      </c>
      <c r="AA4434" t="s">
        <v>24</v>
      </c>
      <c r="AB4434">
        <f>IF(OR(porsche_data[[#This Row],[Interior Color]]="Black",porsche_data[[#This Row],[Interior Color]]="Beige",porsche_data[[#This Row],[Interior Color]]="Brown",porsche_data[[#This Row],[Interior Color]]="Grey"),0,1)</f>
        <v>0</v>
      </c>
      <c r="AC4434" t="s">
        <v>99</v>
      </c>
      <c r="AD443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35" spans="1:30" hidden="1" x14ac:dyDescent="0.2">
      <c r="A4435" t="s">
        <v>25</v>
      </c>
      <c r="C4435" t="e">
        <f>ABS((porsche_data[[#This Row],[Price]]-#REF!)/#REF!)</f>
        <v>#REF!</v>
      </c>
      <c r="D4435" t="s">
        <v>25</v>
      </c>
      <c r="E4435" t="s">
        <v>25</v>
      </c>
      <c r="F4435">
        <f>IF(OR(ISNUMBER(SEARCH(" 4S",porsche_data[[#This Row],[Model]])), ISNUMBER(SEARCH(" S",porsche_data[[#This Row],[Model]]))),1,0)</f>
        <v>0</v>
      </c>
      <c r="G4435">
        <f>IF(ISNUMBER(SEARCH("Turbo",porsche_data[[#This Row],[Model]])),1,0)</f>
        <v>0</v>
      </c>
      <c r="H4435">
        <f>IF(ISNUMBER(SEARCH("GT",porsche_data[[#This Row],[Model]])),1,0)</f>
        <v>0</v>
      </c>
      <c r="I4435">
        <f>IF(ISNUMBER(SEARCH("RS",porsche_data[[#This Row],[Model]])),1,0)</f>
        <v>0</v>
      </c>
      <c r="J4435">
        <f>IF(ISNUMBER(SEARCH("Targa",porsche_data[[#This Row],[Body]])),1,0)</f>
        <v>0</v>
      </c>
      <c r="K4435">
        <f>IF(ISNUMBER(SEARCH("Cabriolet",porsche_data[[#This Row],[Body]])),1,0)</f>
        <v>0</v>
      </c>
      <c r="L4435" t="s">
        <v>25</v>
      </c>
      <c r="N4435" t="s">
        <v>25</v>
      </c>
      <c r="O4435" t="str">
        <f>IF(ISNUMBER(SEARCH("km",porsche_data[[#This Row],[Mileage0]])),porsche_data[[#This Row],[Mileage0]],"")</f>
        <v/>
      </c>
      <c r="P4435" t="s">
        <v>25</v>
      </c>
      <c r="R4435" t="s">
        <v>25</v>
      </c>
      <c r="T4435" t="s">
        <v>25</v>
      </c>
      <c r="U4435" t="s">
        <v>25</v>
      </c>
      <c r="V4435">
        <f>IF(porsche_data[[#This Row],[Transmission]]="Automatic",1,0)</f>
        <v>0</v>
      </c>
      <c r="W4435">
        <f>IF(porsche_data[[#This Row],[Transmission]]="PDK",1,0)</f>
        <v>0</v>
      </c>
      <c r="X4435" t="s">
        <v>25</v>
      </c>
      <c r="Y4435">
        <f>IF(porsche_data[[#This Row],[Drive]]="Rear drive",0,1)</f>
        <v>1</v>
      </c>
      <c r="Z4435" t="s">
        <v>25</v>
      </c>
      <c r="AA4435" t="s">
        <v>25</v>
      </c>
      <c r="AB4435">
        <f>IF(OR(porsche_data[[#This Row],[Interior Color]]="Black",porsche_data[[#This Row],[Interior Color]]="Beige",porsche_data[[#This Row],[Interior Color]]="Brown",porsche_data[[#This Row],[Interior Color]]="Grey"),0,1)</f>
        <v>1</v>
      </c>
      <c r="AC4435" t="s">
        <v>25</v>
      </c>
      <c r="AD443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36" spans="1:30" x14ac:dyDescent="0.2">
      <c r="A4436" t="s">
        <v>2443</v>
      </c>
      <c r="B4436">
        <v>30000</v>
      </c>
      <c r="C4436">
        <f>ABS((porsche_data[[#This Row],[Price]]-AVERAGE(B4368:B8823))/_xlfn.STDEV.P(B4368:B8823))</f>
        <v>4.7999478988047108E-2</v>
      </c>
      <c r="D4436" t="s">
        <v>831</v>
      </c>
      <c r="E4436" t="s">
        <v>940</v>
      </c>
      <c r="F4436">
        <f>IF(OR(ISNUMBER(SEARCH(" 4S",porsche_data[[#This Row],[Model]])), ISNUMBER(SEARCH(" S",porsche_data[[#This Row],[Model]]))),1,0)</f>
        <v>0</v>
      </c>
      <c r="G4436">
        <f>IF(ISNUMBER(SEARCH("Turbo",porsche_data[[#This Row],[Model]])),1,0)</f>
        <v>0</v>
      </c>
      <c r="H4436">
        <f>IF(ISNUMBER(SEARCH("GT",porsche_data[[#This Row],[Model]])),1,0)</f>
        <v>0</v>
      </c>
      <c r="I4436">
        <f>IF(ISNUMBER(SEARCH("RS",porsche_data[[#This Row],[Model]])),1,0)</f>
        <v>0</v>
      </c>
      <c r="J4436">
        <f>IF(ISNUMBER(SEARCH("Targa",porsche_data[[#This Row],[Body]])),1,0)</f>
        <v>0</v>
      </c>
      <c r="K4436">
        <f>IF(ISNUMBER(SEARCH("Cabriolet",porsche_data[[#This Row],[Body]])),1,0)</f>
        <v>1</v>
      </c>
      <c r="L4436" t="s">
        <v>16</v>
      </c>
      <c r="M4436">
        <v>996</v>
      </c>
      <c r="N4436" t="s">
        <v>2444</v>
      </c>
      <c r="O4436" s="3">
        <f>1*(LEFT(porsche_data[[#This Row],[Mileage0]],FIND(" ",porsche_data[[#This Row],[Mileage0]])-1))</f>
        <v>222555</v>
      </c>
      <c r="P4436" t="s">
        <v>202</v>
      </c>
      <c r="Q4436">
        <v>300</v>
      </c>
      <c r="R4436" t="s">
        <v>270</v>
      </c>
      <c r="S4436">
        <f>1*(LEFT(porsche_data[[#This Row],[Cylinder Capacity]],FIND(" ",porsche_data[[#This Row],[Cylinder Capacity]])-1))</f>
        <v>3.4</v>
      </c>
      <c r="T4436" t="s">
        <v>20</v>
      </c>
      <c r="U4436" t="s">
        <v>21</v>
      </c>
      <c r="V4436">
        <f>IF(porsche_data[[#This Row],[Transmission]]="Automatic",1,0)</f>
        <v>0</v>
      </c>
      <c r="W4436">
        <f>IF(porsche_data[[#This Row],[Transmission]]="PDK",1,0)</f>
        <v>0</v>
      </c>
      <c r="X4436" t="s">
        <v>46</v>
      </c>
      <c r="Y4436">
        <f>IF(porsche_data[[#This Row],[Drive]]="Rear drive",0,1)</f>
        <v>1</v>
      </c>
      <c r="Z4436" t="s">
        <v>23</v>
      </c>
      <c r="AA4436" t="s">
        <v>54</v>
      </c>
      <c r="AB4436">
        <f>IF(OR(porsche_data[[#This Row],[Interior Color]]="Black",porsche_data[[#This Row],[Interior Color]]="Beige",porsche_data[[#This Row],[Interior Color]]="Brown",porsche_data[[#This Row],[Interior Color]]="Grey"),0,1)</f>
        <v>1</v>
      </c>
      <c r="AC4436" t="s">
        <v>54</v>
      </c>
      <c r="AD443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37" spans="1:30" hidden="1" x14ac:dyDescent="0.2">
      <c r="A4437" t="s">
        <v>3679</v>
      </c>
      <c r="C4437" t="e">
        <f>ABS((porsche_data[[#This Row],[Price]]-#REF!)/#REF!)</f>
        <v>#REF!</v>
      </c>
      <c r="D4437" t="s">
        <v>279</v>
      </c>
      <c r="E4437" t="s">
        <v>230</v>
      </c>
      <c r="F4437">
        <f>IF(OR(ISNUMBER(SEARCH(" 4S",porsche_data[[#This Row],[Model]])), ISNUMBER(SEARCH(" S",porsche_data[[#This Row],[Model]]))),1,0)</f>
        <v>0</v>
      </c>
      <c r="G4437">
        <f>IF(ISNUMBER(SEARCH("Turbo",porsche_data[[#This Row],[Model]])),1,0)</f>
        <v>0</v>
      </c>
      <c r="H4437">
        <f>IF(ISNUMBER(SEARCH("GT",porsche_data[[#This Row],[Model]])),1,0)</f>
        <v>0</v>
      </c>
      <c r="I4437">
        <f>IF(ISNUMBER(SEARCH("RS",porsche_data[[#This Row],[Model]])),1,0)</f>
        <v>0</v>
      </c>
      <c r="J4437">
        <f>IF(ISNUMBER(SEARCH("Targa",porsche_data[[#This Row],[Body]])),1,0)</f>
        <v>0</v>
      </c>
      <c r="K4437">
        <f>IF(ISNUMBER(SEARCH("Cabriolet",porsche_data[[#This Row],[Body]])),1,0)</f>
        <v>1</v>
      </c>
      <c r="L4437" t="s">
        <v>16</v>
      </c>
      <c r="N4437" t="s">
        <v>5267</v>
      </c>
      <c r="O4437" t="str">
        <f>IF(ISNUMBER(SEARCH("km",porsche_data[[#This Row],[Mileage0]])),porsche_data[[#This Row],[Mileage0]],"")</f>
        <v/>
      </c>
      <c r="P4437" t="s">
        <v>18</v>
      </c>
      <c r="R4437" t="s">
        <v>19</v>
      </c>
      <c r="T4437" t="s">
        <v>232</v>
      </c>
      <c r="U4437" t="s">
        <v>21</v>
      </c>
      <c r="V4437">
        <f>IF(porsche_data[[#This Row],[Transmission]]="Automatic",1,0)</f>
        <v>0</v>
      </c>
      <c r="W4437">
        <f>IF(porsche_data[[#This Row],[Transmission]]="PDK",1,0)</f>
        <v>0</v>
      </c>
      <c r="X4437" t="s">
        <v>22</v>
      </c>
      <c r="Y4437">
        <f>IF(porsche_data[[#This Row],[Drive]]="Rear drive",0,1)</f>
        <v>0</v>
      </c>
      <c r="Z4437" t="s">
        <v>23</v>
      </c>
      <c r="AA4437" t="s">
        <v>24</v>
      </c>
      <c r="AB4437">
        <f>IF(OR(porsche_data[[#This Row],[Interior Color]]="Black",porsche_data[[#This Row],[Interior Color]]="Beige",porsche_data[[#This Row],[Interior Color]]="Brown",porsche_data[[#This Row],[Interior Color]]="Grey"),0,1)</f>
        <v>0</v>
      </c>
      <c r="AC4437" t="s">
        <v>116</v>
      </c>
      <c r="AD443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38" spans="1:30" x14ac:dyDescent="0.2">
      <c r="A4438" t="s">
        <v>2794</v>
      </c>
      <c r="B4438">
        <v>29950</v>
      </c>
      <c r="C4438">
        <f>ABS((porsche_data[[#This Row],[Price]]-AVERAGE(B4370:B8825))/_xlfn.STDEV.P(B4370:B8825))</f>
        <v>5.751599200493708E-2</v>
      </c>
      <c r="D4438" t="s">
        <v>286</v>
      </c>
      <c r="E4438" t="s">
        <v>940</v>
      </c>
      <c r="F4438">
        <f>IF(OR(ISNUMBER(SEARCH(" 4S",porsche_data[[#This Row],[Model]])), ISNUMBER(SEARCH(" S",porsche_data[[#This Row],[Model]]))),1,0)</f>
        <v>0</v>
      </c>
      <c r="G4438">
        <f>IF(ISNUMBER(SEARCH("Turbo",porsche_data[[#This Row],[Model]])),1,0)</f>
        <v>0</v>
      </c>
      <c r="H4438">
        <f>IF(ISNUMBER(SEARCH("GT",porsche_data[[#This Row],[Model]])),1,0)</f>
        <v>0</v>
      </c>
      <c r="I4438">
        <f>IF(ISNUMBER(SEARCH("RS",porsche_data[[#This Row],[Model]])),1,0)</f>
        <v>0</v>
      </c>
      <c r="J4438">
        <f>IF(ISNUMBER(SEARCH("Targa",porsche_data[[#This Row],[Body]])),1,0)</f>
        <v>0</v>
      </c>
      <c r="K4438">
        <f>IF(ISNUMBER(SEARCH("Cabriolet",porsche_data[[#This Row],[Body]])),1,0)</f>
        <v>0</v>
      </c>
      <c r="L4438" t="s">
        <v>44</v>
      </c>
      <c r="M4438">
        <v>996</v>
      </c>
      <c r="N4438" t="s">
        <v>3022</v>
      </c>
      <c r="O4438" s="3">
        <f>1*(LEFT(porsche_data[[#This Row],[Mileage0]],FIND(" ",porsche_data[[#This Row],[Mileage0]])-1))</f>
        <v>189712</v>
      </c>
      <c r="P4438" t="s">
        <v>202</v>
      </c>
      <c r="Q4438">
        <v>300</v>
      </c>
      <c r="R4438" t="s">
        <v>19</v>
      </c>
      <c r="S4438">
        <f>1*(LEFT(porsche_data[[#This Row],[Cylinder Capacity]],FIND(" ",porsche_data[[#This Row],[Cylinder Capacity]])-1))</f>
        <v>3.6</v>
      </c>
      <c r="T4438" t="s">
        <v>20</v>
      </c>
      <c r="U4438" t="s">
        <v>53</v>
      </c>
      <c r="V4438">
        <f>IF(porsche_data[[#This Row],[Transmission]]="Automatic",1,0)</f>
        <v>1</v>
      </c>
      <c r="W4438">
        <f>IF(porsche_data[[#This Row],[Transmission]]="PDK",1,0)</f>
        <v>0</v>
      </c>
      <c r="X4438" t="s">
        <v>46</v>
      </c>
      <c r="Y4438">
        <f>IF(porsche_data[[#This Row],[Drive]]="Rear drive",0,1)</f>
        <v>1</v>
      </c>
      <c r="Z4438" t="s">
        <v>23</v>
      </c>
      <c r="AA4438" t="s">
        <v>24</v>
      </c>
      <c r="AB4438">
        <f>IF(OR(porsche_data[[#This Row],[Interior Color]]="Black",porsche_data[[#This Row],[Interior Color]]="Beige",porsche_data[[#This Row],[Interior Color]]="Brown",porsche_data[[#This Row],[Interior Color]]="Grey"),0,1)</f>
        <v>0</v>
      </c>
      <c r="AC4438" t="s">
        <v>99</v>
      </c>
      <c r="AD443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39" spans="1:30" x14ac:dyDescent="0.2">
      <c r="A4439" t="s">
        <v>285</v>
      </c>
      <c r="B4439">
        <v>29900</v>
      </c>
      <c r="C4439">
        <f>ABS((porsche_data[[#This Row],[Price]]-AVERAGE(B4371:B8826))/_xlfn.STDEV.P(B4371:B8826))</f>
        <v>6.7032505021827046E-2</v>
      </c>
      <c r="D4439" t="s">
        <v>286</v>
      </c>
      <c r="E4439" t="s">
        <v>287</v>
      </c>
      <c r="F4439">
        <f>IF(OR(ISNUMBER(SEARCH(" 4S",porsche_data[[#This Row],[Model]])), ISNUMBER(SEARCH(" S",porsche_data[[#This Row],[Model]]))),1,0)</f>
        <v>0</v>
      </c>
      <c r="G4439">
        <f>IF(ISNUMBER(SEARCH("Turbo",porsche_data[[#This Row],[Model]])),1,0)</f>
        <v>0</v>
      </c>
      <c r="H4439">
        <f>IF(ISNUMBER(SEARCH("GT",porsche_data[[#This Row],[Model]])),1,0)</f>
        <v>0</v>
      </c>
      <c r="I4439">
        <f>IF(ISNUMBER(SEARCH("RS",porsche_data[[#This Row],[Model]])),1,0)</f>
        <v>0</v>
      </c>
      <c r="J4439">
        <f>IF(ISNUMBER(SEARCH("Targa",porsche_data[[#This Row],[Body]])),1,0)</f>
        <v>0</v>
      </c>
      <c r="K4439">
        <f>IF(ISNUMBER(SEARCH("Cabriolet",porsche_data[[#This Row],[Body]])),1,0)</f>
        <v>1</v>
      </c>
      <c r="L4439" t="s">
        <v>16</v>
      </c>
      <c r="M4439">
        <v>996</v>
      </c>
      <c r="N4439" t="s">
        <v>288</v>
      </c>
      <c r="O4439" s="3">
        <f>1*(LEFT(porsche_data[[#This Row],[Mileage0]],FIND(" ",porsche_data[[#This Row],[Mileage0]])-1))</f>
        <v>148453</v>
      </c>
      <c r="P4439" t="s">
        <v>289</v>
      </c>
      <c r="Q4439">
        <v>320</v>
      </c>
      <c r="R4439" t="s">
        <v>19</v>
      </c>
      <c r="S4439">
        <f>1*(LEFT(porsche_data[[#This Row],[Cylinder Capacity]],FIND(" ",porsche_data[[#This Row],[Cylinder Capacity]])-1))</f>
        <v>3.6</v>
      </c>
      <c r="T4439" t="s">
        <v>20</v>
      </c>
      <c r="U4439" t="s">
        <v>21</v>
      </c>
      <c r="V4439">
        <f>IF(porsche_data[[#This Row],[Transmission]]="Automatic",1,0)</f>
        <v>0</v>
      </c>
      <c r="W4439">
        <f>IF(porsche_data[[#This Row],[Transmission]]="PDK",1,0)</f>
        <v>0</v>
      </c>
      <c r="X4439" t="s">
        <v>22</v>
      </c>
      <c r="Y4439">
        <f>IF(porsche_data[[#This Row],[Drive]]="Rear drive",0,1)</f>
        <v>0</v>
      </c>
      <c r="Z4439" t="s">
        <v>23</v>
      </c>
      <c r="AA4439" t="s">
        <v>24</v>
      </c>
      <c r="AB4439">
        <f>IF(OR(porsche_data[[#This Row],[Interior Color]]="Black",porsche_data[[#This Row],[Interior Color]]="Beige",porsche_data[[#This Row],[Interior Color]]="Brown",porsche_data[[#This Row],[Interior Color]]="Grey"),0,1)</f>
        <v>0</v>
      </c>
      <c r="AC4439" t="s">
        <v>99</v>
      </c>
      <c r="AD443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40" spans="1:30" hidden="1" x14ac:dyDescent="0.2">
      <c r="A4440" t="s">
        <v>25</v>
      </c>
      <c r="C4440" t="e">
        <f>ABS((porsche_data[[#This Row],[Price]]-#REF!)/#REF!)</f>
        <v>#REF!</v>
      </c>
      <c r="D4440" t="s">
        <v>163</v>
      </c>
      <c r="E4440" t="s">
        <v>102</v>
      </c>
      <c r="F4440">
        <f>IF(OR(ISNUMBER(SEARCH(" 4S",porsche_data[[#This Row],[Model]])), ISNUMBER(SEARCH(" S",porsche_data[[#This Row],[Model]]))),1,0)</f>
        <v>0</v>
      </c>
      <c r="G4440">
        <f>IF(ISNUMBER(SEARCH("Turbo",porsche_data[[#This Row],[Model]])),1,0)</f>
        <v>0</v>
      </c>
      <c r="H4440">
        <f>IF(ISNUMBER(SEARCH("GT",porsche_data[[#This Row],[Model]])),1,0)</f>
        <v>0</v>
      </c>
      <c r="I4440">
        <f>IF(ISNUMBER(SEARCH("RS",porsche_data[[#This Row],[Model]])),1,0)</f>
        <v>0</v>
      </c>
      <c r="J4440">
        <f>IF(ISNUMBER(SEARCH("Targa",porsche_data[[#This Row],[Body]])),1,0)</f>
        <v>0</v>
      </c>
      <c r="K4440">
        <f>IF(ISNUMBER(SEARCH("Cabriolet",porsche_data[[#This Row],[Body]])),1,0)</f>
        <v>0</v>
      </c>
      <c r="L4440" t="s">
        <v>44</v>
      </c>
      <c r="N4440" t="s">
        <v>25</v>
      </c>
      <c r="O4440" t="str">
        <f>IF(ISNUMBER(SEARCH("km",porsche_data[[#This Row],[Mileage0]])),porsche_data[[#This Row],[Mileage0]],"")</f>
        <v/>
      </c>
      <c r="P4440" t="s">
        <v>289</v>
      </c>
      <c r="R4440" t="s">
        <v>88</v>
      </c>
      <c r="T4440" t="s">
        <v>20</v>
      </c>
      <c r="U4440" t="s">
        <v>21</v>
      </c>
      <c r="V4440">
        <f>IF(porsche_data[[#This Row],[Transmission]]="Automatic",1,0)</f>
        <v>0</v>
      </c>
      <c r="W4440">
        <f>IF(porsche_data[[#This Row],[Transmission]]="PDK",1,0)</f>
        <v>0</v>
      </c>
      <c r="X4440" t="s">
        <v>22</v>
      </c>
      <c r="Y4440">
        <f>IF(porsche_data[[#This Row],[Drive]]="Rear drive",0,1)</f>
        <v>0</v>
      </c>
      <c r="Z4440" t="s">
        <v>23</v>
      </c>
      <c r="AA4440" t="s">
        <v>250</v>
      </c>
      <c r="AB4440">
        <f>IF(OR(porsche_data[[#This Row],[Interior Color]]="Black",porsche_data[[#This Row],[Interior Color]]="Beige",porsche_data[[#This Row],[Interior Color]]="Brown",porsche_data[[#This Row],[Interior Color]]="Grey"),0,1)</f>
        <v>0</v>
      </c>
      <c r="AC4440" t="s">
        <v>54</v>
      </c>
      <c r="AD444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41" spans="1:30" hidden="1" x14ac:dyDescent="0.2">
      <c r="A4441" t="s">
        <v>25</v>
      </c>
      <c r="C4441" t="e">
        <f>ABS((porsche_data[[#This Row],[Price]]-#REF!)/#REF!)</f>
        <v>#REF!</v>
      </c>
      <c r="D4441" t="s">
        <v>25</v>
      </c>
      <c r="E4441" t="s">
        <v>25</v>
      </c>
      <c r="F4441">
        <f>IF(OR(ISNUMBER(SEARCH(" 4S",porsche_data[[#This Row],[Model]])), ISNUMBER(SEARCH(" S",porsche_data[[#This Row],[Model]]))),1,0)</f>
        <v>0</v>
      </c>
      <c r="G4441">
        <f>IF(ISNUMBER(SEARCH("Turbo",porsche_data[[#This Row],[Model]])),1,0)</f>
        <v>0</v>
      </c>
      <c r="H4441">
        <f>IF(ISNUMBER(SEARCH("GT",porsche_data[[#This Row],[Model]])),1,0)</f>
        <v>0</v>
      </c>
      <c r="I4441">
        <f>IF(ISNUMBER(SEARCH("RS",porsche_data[[#This Row],[Model]])),1,0)</f>
        <v>0</v>
      </c>
      <c r="J4441">
        <f>IF(ISNUMBER(SEARCH("Targa",porsche_data[[#This Row],[Body]])),1,0)</f>
        <v>0</v>
      </c>
      <c r="K4441">
        <f>IF(ISNUMBER(SEARCH("Cabriolet",porsche_data[[#This Row],[Body]])),1,0)</f>
        <v>0</v>
      </c>
      <c r="L4441" t="s">
        <v>25</v>
      </c>
      <c r="N4441" t="s">
        <v>25</v>
      </c>
      <c r="O4441" t="str">
        <f>IF(ISNUMBER(SEARCH("km",porsche_data[[#This Row],[Mileage0]])),porsche_data[[#This Row],[Mileage0]],"")</f>
        <v/>
      </c>
      <c r="P4441" t="s">
        <v>25</v>
      </c>
      <c r="R4441" t="s">
        <v>25</v>
      </c>
      <c r="T4441" t="s">
        <v>25</v>
      </c>
      <c r="U4441" t="s">
        <v>25</v>
      </c>
      <c r="V4441">
        <f>IF(porsche_data[[#This Row],[Transmission]]="Automatic",1,0)</f>
        <v>0</v>
      </c>
      <c r="W4441">
        <f>IF(porsche_data[[#This Row],[Transmission]]="PDK",1,0)</f>
        <v>0</v>
      </c>
      <c r="X4441" t="s">
        <v>25</v>
      </c>
      <c r="Y4441">
        <f>IF(porsche_data[[#This Row],[Drive]]="Rear drive",0,1)</f>
        <v>1</v>
      </c>
      <c r="Z4441" t="s">
        <v>25</v>
      </c>
      <c r="AA4441" t="s">
        <v>25</v>
      </c>
      <c r="AB4441">
        <f>IF(OR(porsche_data[[#This Row],[Interior Color]]="Black",porsche_data[[#This Row],[Interior Color]]="Beige",porsche_data[[#This Row],[Interior Color]]="Brown",porsche_data[[#This Row],[Interior Color]]="Grey"),0,1)</f>
        <v>1</v>
      </c>
      <c r="AC4441" t="s">
        <v>25</v>
      </c>
      <c r="AD444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42" spans="1:30" x14ac:dyDescent="0.2">
      <c r="A4442" t="s">
        <v>285</v>
      </c>
      <c r="B4442">
        <v>29900</v>
      </c>
      <c r="C4442">
        <f>ABS((porsche_data[[#This Row],[Price]]-AVERAGE(B4374:B8829))/_xlfn.STDEV.P(B4374:B8829))</f>
        <v>6.7032505021827046E-2</v>
      </c>
      <c r="D4442" t="s">
        <v>1180</v>
      </c>
      <c r="E4442" t="s">
        <v>287</v>
      </c>
      <c r="F4442">
        <f>IF(OR(ISNUMBER(SEARCH(" 4S",porsche_data[[#This Row],[Model]])), ISNUMBER(SEARCH(" S",porsche_data[[#This Row],[Model]]))),1,0)</f>
        <v>0</v>
      </c>
      <c r="G4442">
        <f>IF(ISNUMBER(SEARCH("Turbo",porsche_data[[#This Row],[Model]])),1,0)</f>
        <v>0</v>
      </c>
      <c r="H4442">
        <f>IF(ISNUMBER(SEARCH("GT",porsche_data[[#This Row],[Model]])),1,0)</f>
        <v>0</v>
      </c>
      <c r="I4442">
        <f>IF(ISNUMBER(SEARCH("RS",porsche_data[[#This Row],[Model]])),1,0)</f>
        <v>0</v>
      </c>
      <c r="J4442">
        <f>IF(ISNUMBER(SEARCH("Targa",porsche_data[[#This Row],[Body]])),1,0)</f>
        <v>0</v>
      </c>
      <c r="K4442">
        <f>IF(ISNUMBER(SEARCH("Cabriolet",porsche_data[[#This Row],[Body]])),1,0)</f>
        <v>1</v>
      </c>
      <c r="L4442" t="s">
        <v>16</v>
      </c>
      <c r="M4442">
        <v>996</v>
      </c>
      <c r="N4442" t="s">
        <v>1559</v>
      </c>
      <c r="O4442" s="3">
        <f>1*(LEFT(porsche_data[[#This Row],[Mileage0]],FIND(" ",porsche_data[[#This Row],[Mileage0]])-1))</f>
        <v>169000</v>
      </c>
      <c r="P4442" t="s">
        <v>202</v>
      </c>
      <c r="Q4442">
        <v>300</v>
      </c>
      <c r="R4442" t="s">
        <v>270</v>
      </c>
      <c r="S4442">
        <f>1*(LEFT(porsche_data[[#This Row],[Cylinder Capacity]],FIND(" ",porsche_data[[#This Row],[Cylinder Capacity]])-1))</f>
        <v>3.4</v>
      </c>
      <c r="T4442" t="s">
        <v>20</v>
      </c>
      <c r="U4442" t="s">
        <v>21</v>
      </c>
      <c r="V4442">
        <f>IF(porsche_data[[#This Row],[Transmission]]="Automatic",1,0)</f>
        <v>0</v>
      </c>
      <c r="W4442">
        <f>IF(porsche_data[[#This Row],[Transmission]]="PDK",1,0)</f>
        <v>0</v>
      </c>
      <c r="X4442" t="s">
        <v>22</v>
      </c>
      <c r="Y4442">
        <f>IF(porsche_data[[#This Row],[Drive]]="Rear drive",0,1)</f>
        <v>0</v>
      </c>
      <c r="Z4442" t="s">
        <v>23</v>
      </c>
      <c r="AA4442" t="s">
        <v>24</v>
      </c>
      <c r="AB4442">
        <f>IF(OR(porsche_data[[#This Row],[Interior Color]]="Black",porsche_data[[#This Row],[Interior Color]]="Beige",porsche_data[[#This Row],[Interior Color]]="Brown",porsche_data[[#This Row],[Interior Color]]="Grey"),0,1)</f>
        <v>0</v>
      </c>
      <c r="AC4442" t="s">
        <v>61</v>
      </c>
      <c r="AD444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43" spans="1:30" x14ac:dyDescent="0.2">
      <c r="A4443" t="s">
        <v>285</v>
      </c>
      <c r="B4443">
        <v>29900</v>
      </c>
      <c r="C4443">
        <f>ABS((porsche_data[[#This Row],[Price]]-AVERAGE(B4375:B8830))/_xlfn.STDEV.P(B4375:B8830))</f>
        <v>2.2700589368050451E-2</v>
      </c>
      <c r="D4443" t="s">
        <v>772</v>
      </c>
      <c r="E4443" t="s">
        <v>940</v>
      </c>
      <c r="F4443">
        <f>IF(OR(ISNUMBER(SEARCH(" 4S",porsche_data[[#This Row],[Model]])), ISNUMBER(SEARCH(" S",porsche_data[[#This Row],[Model]]))),1,0)</f>
        <v>0</v>
      </c>
      <c r="G4443">
        <f>IF(ISNUMBER(SEARCH("Turbo",porsche_data[[#This Row],[Model]])),1,0)</f>
        <v>0</v>
      </c>
      <c r="H4443">
        <f>IF(ISNUMBER(SEARCH("GT",porsche_data[[#This Row],[Model]])),1,0)</f>
        <v>0</v>
      </c>
      <c r="I4443">
        <f>IF(ISNUMBER(SEARCH("RS",porsche_data[[#This Row],[Model]])),1,0)</f>
        <v>0</v>
      </c>
      <c r="J4443">
        <f>IF(ISNUMBER(SEARCH("Targa",porsche_data[[#This Row],[Body]])),1,0)</f>
        <v>0</v>
      </c>
      <c r="K4443">
        <f>IF(ISNUMBER(SEARCH("Cabriolet",porsche_data[[#This Row],[Body]])),1,0)</f>
        <v>0</v>
      </c>
      <c r="L4443" t="s">
        <v>44</v>
      </c>
      <c r="M4443">
        <v>996</v>
      </c>
      <c r="N4443" t="s">
        <v>3225</v>
      </c>
      <c r="O4443" s="3">
        <f>1*(LEFT(porsche_data[[#This Row],[Mileage0]],FIND(" ",porsche_data[[#This Row],[Mileage0]])-1))</f>
        <v>162130</v>
      </c>
      <c r="P4443" t="s">
        <v>289</v>
      </c>
      <c r="Q4443">
        <v>320</v>
      </c>
      <c r="R4443" t="s">
        <v>19</v>
      </c>
      <c r="S4443">
        <f>1*(LEFT(porsche_data[[#This Row],[Cylinder Capacity]],FIND(" ",porsche_data[[#This Row],[Cylinder Capacity]])-1))</f>
        <v>3.6</v>
      </c>
      <c r="T4443" t="s">
        <v>20</v>
      </c>
      <c r="U4443" t="s">
        <v>53</v>
      </c>
      <c r="V4443">
        <f>IF(porsche_data[[#This Row],[Transmission]]="Automatic",1,0)</f>
        <v>1</v>
      </c>
      <c r="W4443">
        <f>IF(porsche_data[[#This Row],[Transmission]]="PDK",1,0)</f>
        <v>0</v>
      </c>
      <c r="X4443" t="s">
        <v>46</v>
      </c>
      <c r="Y4443">
        <f>IF(porsche_data[[#This Row],[Drive]]="Rear drive",0,1)</f>
        <v>1</v>
      </c>
      <c r="Z4443" t="s">
        <v>23</v>
      </c>
      <c r="AA4443" t="s">
        <v>24</v>
      </c>
      <c r="AB4443">
        <f>IF(OR(porsche_data[[#This Row],[Interior Color]]="Black",porsche_data[[#This Row],[Interior Color]]="Beige",porsche_data[[#This Row],[Interior Color]]="Brown",porsche_data[[#This Row],[Interior Color]]="Grey"),0,1)</f>
        <v>0</v>
      </c>
      <c r="AC4443" t="s">
        <v>99</v>
      </c>
      <c r="AD444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44" spans="1:30" x14ac:dyDescent="0.2">
      <c r="A4444" t="s">
        <v>1179</v>
      </c>
      <c r="B4444">
        <v>28750</v>
      </c>
      <c r="C4444">
        <f>ABS((porsche_data[[#This Row],[Price]]-AVERAGE(B4376:B8831))/_xlfn.STDEV.P(B4376:B8831))</f>
        <v>0.24061108831010533</v>
      </c>
      <c r="D4444" t="s">
        <v>1180</v>
      </c>
      <c r="E4444" t="s">
        <v>287</v>
      </c>
      <c r="F4444">
        <f>IF(OR(ISNUMBER(SEARCH(" 4S",porsche_data[[#This Row],[Model]])), ISNUMBER(SEARCH(" S",porsche_data[[#This Row],[Model]]))),1,0)</f>
        <v>0</v>
      </c>
      <c r="G4444">
        <f>IF(ISNUMBER(SEARCH("Turbo",porsche_data[[#This Row],[Model]])),1,0)</f>
        <v>0</v>
      </c>
      <c r="H4444">
        <f>IF(ISNUMBER(SEARCH("GT",porsche_data[[#This Row],[Model]])),1,0)</f>
        <v>0</v>
      </c>
      <c r="I4444">
        <f>IF(ISNUMBER(SEARCH("RS",porsche_data[[#This Row],[Model]])),1,0)</f>
        <v>0</v>
      </c>
      <c r="J4444">
        <f>IF(ISNUMBER(SEARCH("Targa",porsche_data[[#This Row],[Body]])),1,0)</f>
        <v>0</v>
      </c>
      <c r="K4444">
        <f>IF(ISNUMBER(SEARCH("Cabriolet",porsche_data[[#This Row],[Body]])),1,0)</f>
        <v>1</v>
      </c>
      <c r="L4444" t="s">
        <v>16</v>
      </c>
      <c r="M4444">
        <v>996</v>
      </c>
      <c r="N4444" t="s">
        <v>1181</v>
      </c>
      <c r="O4444" s="3">
        <f>1*(LEFT(porsche_data[[#This Row],[Mileage0]],FIND(" ",porsche_data[[#This Row],[Mileage0]])-1))</f>
        <v>187870</v>
      </c>
      <c r="P4444" t="s">
        <v>202</v>
      </c>
      <c r="Q4444">
        <v>300</v>
      </c>
      <c r="R4444" t="s">
        <v>270</v>
      </c>
      <c r="S4444">
        <f>1*(LEFT(porsche_data[[#This Row],[Cylinder Capacity]],FIND(" ",porsche_data[[#This Row],[Cylinder Capacity]])-1))</f>
        <v>3.4</v>
      </c>
      <c r="T4444" t="s">
        <v>20</v>
      </c>
      <c r="U4444" t="s">
        <v>53</v>
      </c>
      <c r="V4444">
        <f>IF(porsche_data[[#This Row],[Transmission]]="Automatic",1,0)</f>
        <v>1</v>
      </c>
      <c r="W4444">
        <f>IF(porsche_data[[#This Row],[Transmission]]="PDK",1,0)</f>
        <v>0</v>
      </c>
      <c r="X4444" t="s">
        <v>22</v>
      </c>
      <c r="Y4444">
        <f>IF(porsche_data[[#This Row],[Drive]]="Rear drive",0,1)</f>
        <v>0</v>
      </c>
      <c r="Z4444" t="s">
        <v>23</v>
      </c>
      <c r="AA4444" t="s">
        <v>24</v>
      </c>
      <c r="AB4444">
        <f>IF(OR(porsche_data[[#This Row],[Interior Color]]="Black",porsche_data[[#This Row],[Interior Color]]="Beige",porsche_data[[#This Row],[Interior Color]]="Brown",porsche_data[[#This Row],[Interior Color]]="Grey"),0,1)</f>
        <v>0</v>
      </c>
      <c r="AC4444" t="s">
        <v>99</v>
      </c>
      <c r="AD444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45" spans="1:30" hidden="1" x14ac:dyDescent="0.2">
      <c r="A4445" t="s">
        <v>25</v>
      </c>
      <c r="C4445" t="e">
        <f>ABS((porsche_data[[#This Row],[Price]]-#REF!)/#REF!)</f>
        <v>#REF!</v>
      </c>
      <c r="D4445" t="s">
        <v>49</v>
      </c>
      <c r="E4445" t="s">
        <v>102</v>
      </c>
      <c r="F4445">
        <f>IF(OR(ISNUMBER(SEARCH(" 4S",porsche_data[[#This Row],[Model]])), ISNUMBER(SEARCH(" S",porsche_data[[#This Row],[Model]]))),1,0)</f>
        <v>0</v>
      </c>
      <c r="G4445">
        <f>IF(ISNUMBER(SEARCH("Turbo",porsche_data[[#This Row],[Model]])),1,0)</f>
        <v>0</v>
      </c>
      <c r="H4445">
        <f>IF(ISNUMBER(SEARCH("GT",porsche_data[[#This Row],[Model]])),1,0)</f>
        <v>0</v>
      </c>
      <c r="I4445">
        <f>IF(ISNUMBER(SEARCH("RS",porsche_data[[#This Row],[Model]])),1,0)</f>
        <v>0</v>
      </c>
      <c r="J4445">
        <f>IF(ISNUMBER(SEARCH("Targa",porsche_data[[#This Row],[Body]])),1,0)</f>
        <v>0</v>
      </c>
      <c r="K4445">
        <f>IF(ISNUMBER(SEARCH("Cabriolet",porsche_data[[#This Row],[Body]])),1,0)</f>
        <v>0</v>
      </c>
      <c r="L4445" t="s">
        <v>44</v>
      </c>
      <c r="N4445" t="s">
        <v>805</v>
      </c>
      <c r="O4445" t="str">
        <f>IF(ISNUMBER(SEARCH("km",porsche_data[[#This Row],[Mileage0]])),porsche_data[[#This Row],[Mileage0]],"")</f>
        <v>500 km</v>
      </c>
      <c r="P4445" t="s">
        <v>110</v>
      </c>
      <c r="R4445" t="s">
        <v>19</v>
      </c>
      <c r="T4445" t="s">
        <v>20</v>
      </c>
      <c r="U4445" t="s">
        <v>21</v>
      </c>
      <c r="V4445">
        <f>IF(porsche_data[[#This Row],[Transmission]]="Automatic",1,0)</f>
        <v>0</v>
      </c>
      <c r="W4445">
        <f>IF(porsche_data[[#This Row],[Transmission]]="PDK",1,0)</f>
        <v>0</v>
      </c>
      <c r="X4445" t="s">
        <v>46</v>
      </c>
      <c r="Y4445">
        <f>IF(porsche_data[[#This Row],[Drive]]="Rear drive",0,1)</f>
        <v>1</v>
      </c>
      <c r="Z4445" t="s">
        <v>23</v>
      </c>
      <c r="AA4445" t="s">
        <v>24</v>
      </c>
      <c r="AB4445">
        <f>IF(OR(porsche_data[[#This Row],[Interior Color]]="Black",porsche_data[[#This Row],[Interior Color]]="Beige",porsche_data[[#This Row],[Interior Color]]="Brown",porsche_data[[#This Row],[Interior Color]]="Grey"),0,1)</f>
        <v>0</v>
      </c>
      <c r="AC4445" t="s">
        <v>61</v>
      </c>
      <c r="AD444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46" spans="1:30" hidden="1" x14ac:dyDescent="0.2">
      <c r="A4446" t="s">
        <v>1204</v>
      </c>
      <c r="B4446">
        <v>22000</v>
      </c>
      <c r="C4446" t="e">
        <f>ABS((porsche_data[[#This Row],[Price]]-#REF!)/#REF!)</f>
        <v>#REF!</v>
      </c>
      <c r="D4446" t="s">
        <v>425</v>
      </c>
      <c r="E4446" t="s">
        <v>226</v>
      </c>
      <c r="F4446">
        <f>IF(OR(ISNUMBER(SEARCH(" 4S",porsche_data[[#This Row],[Model]])), ISNUMBER(SEARCH(" S",porsche_data[[#This Row],[Model]]))),1,0)</f>
        <v>0</v>
      </c>
      <c r="G4446">
        <f>IF(ISNUMBER(SEARCH("Turbo",porsche_data[[#This Row],[Model]])),1,0)</f>
        <v>0</v>
      </c>
      <c r="H4446">
        <f>IF(ISNUMBER(SEARCH("GT",porsche_data[[#This Row],[Model]])),1,0)</f>
        <v>0</v>
      </c>
      <c r="I4446">
        <f>IF(ISNUMBER(SEARCH("RS",porsche_data[[#This Row],[Model]])),1,0)</f>
        <v>0</v>
      </c>
      <c r="J4446">
        <f>IF(ISNUMBER(SEARCH("Targa",porsche_data[[#This Row],[Body]])),1,0)</f>
        <v>0</v>
      </c>
      <c r="K4446">
        <f>IF(ISNUMBER(SEARCH("Cabriolet",porsche_data[[#This Row],[Body]])),1,0)</f>
        <v>0</v>
      </c>
      <c r="L4446" t="s">
        <v>44</v>
      </c>
      <c r="N4446" t="s">
        <v>25</v>
      </c>
      <c r="O4446" t="str">
        <f>IF(ISNUMBER(SEARCH("km",porsche_data[[#This Row],[Mileage0]])),porsche_data[[#This Row],[Mileage0]],"")</f>
        <v/>
      </c>
      <c r="P4446" t="s">
        <v>25</v>
      </c>
      <c r="R4446" t="s">
        <v>25</v>
      </c>
      <c r="T4446" t="s">
        <v>20</v>
      </c>
      <c r="U4446" t="s">
        <v>21</v>
      </c>
      <c r="V4446">
        <f>IF(porsche_data[[#This Row],[Transmission]]="Automatic",1,0)</f>
        <v>0</v>
      </c>
      <c r="W4446">
        <f>IF(porsche_data[[#This Row],[Transmission]]="PDK",1,0)</f>
        <v>0</v>
      </c>
      <c r="X4446" t="s">
        <v>22</v>
      </c>
      <c r="Y4446">
        <f>IF(porsche_data[[#This Row],[Drive]]="Rear drive",0,1)</f>
        <v>0</v>
      </c>
      <c r="Z4446" t="s">
        <v>23</v>
      </c>
      <c r="AA4446" t="s">
        <v>24</v>
      </c>
      <c r="AB4446">
        <f>IF(OR(porsche_data[[#This Row],[Interior Color]]="Black",porsche_data[[#This Row],[Interior Color]]="Beige",porsche_data[[#This Row],[Interior Color]]="Brown",porsche_data[[#This Row],[Interior Color]]="Grey"),0,1)</f>
        <v>0</v>
      </c>
      <c r="AC4446" t="s">
        <v>61</v>
      </c>
      <c r="AD444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47" spans="1:30" hidden="1" x14ac:dyDescent="0.2">
      <c r="A4447" t="s">
        <v>25</v>
      </c>
      <c r="C4447" t="e">
        <f>ABS((porsche_data[[#This Row],[Price]]-#REF!)/#REF!)</f>
        <v>#REF!</v>
      </c>
      <c r="D4447" t="s">
        <v>25</v>
      </c>
      <c r="E4447" t="s">
        <v>25</v>
      </c>
      <c r="F4447">
        <f>IF(OR(ISNUMBER(SEARCH(" 4S",porsche_data[[#This Row],[Model]])), ISNUMBER(SEARCH(" S",porsche_data[[#This Row],[Model]]))),1,0)</f>
        <v>0</v>
      </c>
      <c r="G4447">
        <f>IF(ISNUMBER(SEARCH("Turbo",porsche_data[[#This Row],[Model]])),1,0)</f>
        <v>0</v>
      </c>
      <c r="H4447">
        <f>IF(ISNUMBER(SEARCH("GT",porsche_data[[#This Row],[Model]])),1,0)</f>
        <v>0</v>
      </c>
      <c r="I4447">
        <f>IF(ISNUMBER(SEARCH("RS",porsche_data[[#This Row],[Model]])),1,0)</f>
        <v>0</v>
      </c>
      <c r="J4447">
        <f>IF(ISNUMBER(SEARCH("Targa",porsche_data[[#This Row],[Body]])),1,0)</f>
        <v>0</v>
      </c>
      <c r="K4447">
        <f>IF(ISNUMBER(SEARCH("Cabriolet",porsche_data[[#This Row],[Body]])),1,0)</f>
        <v>0</v>
      </c>
      <c r="L4447" t="s">
        <v>25</v>
      </c>
      <c r="N4447" t="s">
        <v>25</v>
      </c>
      <c r="O4447" t="str">
        <f>IF(ISNUMBER(SEARCH("km",porsche_data[[#This Row],[Mileage0]])),porsche_data[[#This Row],[Mileage0]],"")</f>
        <v/>
      </c>
      <c r="P4447" t="s">
        <v>25</v>
      </c>
      <c r="R4447" t="s">
        <v>25</v>
      </c>
      <c r="T4447" t="s">
        <v>25</v>
      </c>
      <c r="U4447" t="s">
        <v>25</v>
      </c>
      <c r="V4447">
        <f>IF(porsche_data[[#This Row],[Transmission]]="Automatic",1,0)</f>
        <v>0</v>
      </c>
      <c r="W4447">
        <f>IF(porsche_data[[#This Row],[Transmission]]="PDK",1,0)</f>
        <v>0</v>
      </c>
      <c r="X4447" t="s">
        <v>25</v>
      </c>
      <c r="Y4447">
        <f>IF(porsche_data[[#This Row],[Drive]]="Rear drive",0,1)</f>
        <v>1</v>
      </c>
      <c r="Z4447" t="s">
        <v>25</v>
      </c>
      <c r="AA4447" t="s">
        <v>25</v>
      </c>
      <c r="AB4447">
        <f>IF(OR(porsche_data[[#This Row],[Interior Color]]="Black",porsche_data[[#This Row],[Interior Color]]="Beige",porsche_data[[#This Row],[Interior Color]]="Brown",porsche_data[[#This Row],[Interior Color]]="Grey"),0,1)</f>
        <v>1</v>
      </c>
      <c r="AC4447" t="s">
        <v>25</v>
      </c>
      <c r="AD444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48" spans="1:30" hidden="1" x14ac:dyDescent="0.2">
      <c r="A4448" t="s">
        <v>25</v>
      </c>
      <c r="C4448" t="e">
        <f>ABS((porsche_data[[#This Row],[Price]]-#REF!)/#REF!)</f>
        <v>#REF!</v>
      </c>
      <c r="D4448" t="s">
        <v>184</v>
      </c>
      <c r="E4448" t="s">
        <v>102</v>
      </c>
      <c r="F4448">
        <f>IF(OR(ISNUMBER(SEARCH(" 4S",porsche_data[[#This Row],[Model]])), ISNUMBER(SEARCH(" S",porsche_data[[#This Row],[Model]]))),1,0)</f>
        <v>0</v>
      </c>
      <c r="G4448">
        <f>IF(ISNUMBER(SEARCH("Turbo",porsche_data[[#This Row],[Model]])),1,0)</f>
        <v>0</v>
      </c>
      <c r="H4448">
        <f>IF(ISNUMBER(SEARCH("GT",porsche_data[[#This Row],[Model]])),1,0)</f>
        <v>0</v>
      </c>
      <c r="I4448">
        <f>IF(ISNUMBER(SEARCH("RS",porsche_data[[#This Row],[Model]])),1,0)</f>
        <v>0</v>
      </c>
      <c r="J4448">
        <f>IF(ISNUMBER(SEARCH("Targa",porsche_data[[#This Row],[Body]])),1,0)</f>
        <v>1</v>
      </c>
      <c r="K4448">
        <f>IF(ISNUMBER(SEARCH("Cabriolet",porsche_data[[#This Row],[Body]])),1,0)</f>
        <v>0</v>
      </c>
      <c r="L4448" t="s">
        <v>36</v>
      </c>
      <c r="N4448" t="s">
        <v>805</v>
      </c>
      <c r="O4448" t="str">
        <f>IF(ISNUMBER(SEARCH("km",porsche_data[[#This Row],[Mileage0]])),porsche_data[[#This Row],[Mileage0]],"")</f>
        <v>500 km</v>
      </c>
      <c r="P4448" t="s">
        <v>289</v>
      </c>
      <c r="R4448" t="s">
        <v>88</v>
      </c>
      <c r="T4448" t="s">
        <v>20</v>
      </c>
      <c r="U4448" t="s">
        <v>21</v>
      </c>
      <c r="V4448">
        <f>IF(porsche_data[[#This Row],[Transmission]]="Automatic",1,0)</f>
        <v>0</v>
      </c>
      <c r="W4448">
        <f>IF(porsche_data[[#This Row],[Transmission]]="PDK",1,0)</f>
        <v>0</v>
      </c>
      <c r="X4448" t="s">
        <v>22</v>
      </c>
      <c r="Y4448">
        <f>IF(porsche_data[[#This Row],[Drive]]="Rear drive",0,1)</f>
        <v>0</v>
      </c>
      <c r="Z4448" t="s">
        <v>23</v>
      </c>
      <c r="AA4448" t="s">
        <v>250</v>
      </c>
      <c r="AB4448">
        <f>IF(OR(porsche_data[[#This Row],[Interior Color]]="Black",porsche_data[[#This Row],[Interior Color]]="Beige",porsche_data[[#This Row],[Interior Color]]="Brown",porsche_data[[#This Row],[Interior Color]]="Grey"),0,1)</f>
        <v>0</v>
      </c>
      <c r="AC4448" t="s">
        <v>54</v>
      </c>
      <c r="AD444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49" spans="1:30" hidden="1" x14ac:dyDescent="0.2">
      <c r="A4449" t="s">
        <v>25</v>
      </c>
      <c r="C4449" t="e">
        <f>ABS((porsche_data[[#This Row],[Price]]-#REF!)/#REF!)</f>
        <v>#REF!</v>
      </c>
      <c r="D4449" t="s">
        <v>70</v>
      </c>
      <c r="E4449" t="s">
        <v>76</v>
      </c>
      <c r="F4449">
        <f>IF(OR(ISNUMBER(SEARCH(" 4S",porsche_data[[#This Row],[Model]])), ISNUMBER(SEARCH(" S",porsche_data[[#This Row],[Model]]))),1,0)</f>
        <v>1</v>
      </c>
      <c r="G4449">
        <f>IF(ISNUMBER(SEARCH("Turbo",porsche_data[[#This Row],[Model]])),1,0)</f>
        <v>0</v>
      </c>
      <c r="H4449">
        <f>IF(ISNUMBER(SEARCH("GT",porsche_data[[#This Row],[Model]])),1,0)</f>
        <v>0</v>
      </c>
      <c r="I4449">
        <f>IF(ISNUMBER(SEARCH("RS",porsche_data[[#This Row],[Model]])),1,0)</f>
        <v>0</v>
      </c>
      <c r="J4449">
        <f>IF(ISNUMBER(SEARCH("Targa",porsche_data[[#This Row],[Body]])),1,0)</f>
        <v>1</v>
      </c>
      <c r="K4449">
        <f>IF(ISNUMBER(SEARCH("Cabriolet",porsche_data[[#This Row],[Body]])),1,0)</f>
        <v>0</v>
      </c>
      <c r="L4449" t="s">
        <v>36</v>
      </c>
      <c r="N4449" t="s">
        <v>4993</v>
      </c>
      <c r="O4449" t="str">
        <f>IF(ISNUMBER(SEARCH("km",porsche_data[[#This Row],[Mileage0]])),porsche_data[[#This Row],[Mileage0]],"")</f>
        <v/>
      </c>
      <c r="P4449" t="s">
        <v>73</v>
      </c>
      <c r="R4449" t="s">
        <v>78</v>
      </c>
      <c r="T4449" t="s">
        <v>232</v>
      </c>
      <c r="U4449" t="s">
        <v>31</v>
      </c>
      <c r="V4449">
        <f>IF(porsche_data[[#This Row],[Transmission]]="Automatic",1,0)</f>
        <v>0</v>
      </c>
      <c r="W4449">
        <f>IF(porsche_data[[#This Row],[Transmission]]="PDK",1,0)</f>
        <v>1</v>
      </c>
      <c r="X4449" t="s">
        <v>46</v>
      </c>
      <c r="Y4449">
        <f>IF(porsche_data[[#This Row],[Drive]]="Rear drive",0,1)</f>
        <v>1</v>
      </c>
      <c r="Z4449" t="s">
        <v>23</v>
      </c>
      <c r="AA4449" t="s">
        <v>24</v>
      </c>
      <c r="AB4449">
        <f>IF(OR(porsche_data[[#This Row],[Interior Color]]="Black",porsche_data[[#This Row],[Interior Color]]="Beige",porsche_data[[#This Row],[Interior Color]]="Brown",porsche_data[[#This Row],[Interior Color]]="Grey"),0,1)</f>
        <v>0</v>
      </c>
      <c r="AC4449" t="s">
        <v>54</v>
      </c>
      <c r="AD444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50" spans="1:30" hidden="1" x14ac:dyDescent="0.2">
      <c r="A4450" t="s">
        <v>25</v>
      </c>
      <c r="C4450" t="e">
        <f>ABS((porsche_data[[#This Row],[Price]]-#REF!)/#REF!)</f>
        <v>#REF!</v>
      </c>
      <c r="D4450" t="s">
        <v>106</v>
      </c>
      <c r="E4450" t="s">
        <v>102</v>
      </c>
      <c r="F4450">
        <f>IF(OR(ISNUMBER(SEARCH(" 4S",porsche_data[[#This Row],[Model]])), ISNUMBER(SEARCH(" S",porsche_data[[#This Row],[Model]]))),1,0)</f>
        <v>0</v>
      </c>
      <c r="G4450">
        <f>IF(ISNUMBER(SEARCH("Turbo",porsche_data[[#This Row],[Model]])),1,0)</f>
        <v>0</v>
      </c>
      <c r="H4450">
        <f>IF(ISNUMBER(SEARCH("GT",porsche_data[[#This Row],[Model]])),1,0)</f>
        <v>0</v>
      </c>
      <c r="I4450">
        <f>IF(ISNUMBER(SEARCH("RS",porsche_data[[#This Row],[Model]])),1,0)</f>
        <v>0</v>
      </c>
      <c r="J4450">
        <f>IF(ISNUMBER(SEARCH("Targa",porsche_data[[#This Row],[Body]])),1,0)</f>
        <v>0</v>
      </c>
      <c r="K4450">
        <f>IF(ISNUMBER(SEARCH("Cabriolet",porsche_data[[#This Row],[Body]])),1,0)</f>
        <v>0</v>
      </c>
      <c r="L4450" t="s">
        <v>44</v>
      </c>
      <c r="N4450" t="s">
        <v>4662</v>
      </c>
      <c r="O4450" t="str">
        <f>IF(ISNUMBER(SEARCH("km",porsche_data[[#This Row],[Mileage0]])),porsche_data[[#This Row],[Mileage0]],"")</f>
        <v>911 km</v>
      </c>
      <c r="P4450" t="s">
        <v>289</v>
      </c>
      <c r="R4450" t="s">
        <v>88</v>
      </c>
      <c r="T4450" t="s">
        <v>20</v>
      </c>
      <c r="U4450" t="s">
        <v>21</v>
      </c>
      <c r="V4450">
        <f>IF(porsche_data[[#This Row],[Transmission]]="Automatic",1,0)</f>
        <v>0</v>
      </c>
      <c r="W4450">
        <f>IF(porsche_data[[#This Row],[Transmission]]="PDK",1,0)</f>
        <v>0</v>
      </c>
      <c r="X4450" t="s">
        <v>22</v>
      </c>
      <c r="Y4450">
        <f>IF(porsche_data[[#This Row],[Drive]]="Rear drive",0,1)</f>
        <v>0</v>
      </c>
      <c r="Z4450" t="s">
        <v>23</v>
      </c>
      <c r="AA4450" t="s">
        <v>116</v>
      </c>
      <c r="AB4450">
        <f>IF(OR(porsche_data[[#This Row],[Interior Color]]="Black",porsche_data[[#This Row],[Interior Color]]="Beige",porsche_data[[#This Row],[Interior Color]]="Brown",porsche_data[[#This Row],[Interior Color]]="Grey"),0,1)</f>
        <v>1</v>
      </c>
      <c r="AC4450" t="s">
        <v>99</v>
      </c>
      <c r="AD445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51" spans="1:30" hidden="1" x14ac:dyDescent="0.2">
      <c r="A4451" t="s">
        <v>3745</v>
      </c>
      <c r="B4451">
        <v>19900</v>
      </c>
      <c r="C4451" t="e">
        <f>ABS((porsche_data[[#This Row],[Price]]-#REF!)/#REF!)</f>
        <v>#REF!</v>
      </c>
      <c r="D4451" t="s">
        <v>823</v>
      </c>
      <c r="E4451" t="s">
        <v>3746</v>
      </c>
      <c r="F4451">
        <f>IF(OR(ISNUMBER(SEARCH(" 4S",porsche_data[[#This Row],[Model]])), ISNUMBER(SEARCH(" S",porsche_data[[#This Row],[Model]]))),1,0)</f>
        <v>0</v>
      </c>
      <c r="G4451">
        <f>IF(ISNUMBER(SEARCH("Turbo",porsche_data[[#This Row],[Model]])),1,0)</f>
        <v>0</v>
      </c>
      <c r="H4451">
        <f>IF(ISNUMBER(SEARCH("GT",porsche_data[[#This Row],[Model]])),1,0)</f>
        <v>0</v>
      </c>
      <c r="I4451">
        <f>IF(ISNUMBER(SEARCH("RS",porsche_data[[#This Row],[Model]])),1,0)</f>
        <v>0</v>
      </c>
      <c r="J4451">
        <f>IF(ISNUMBER(SEARCH("Targa",porsche_data[[#This Row],[Body]])),1,0)</f>
        <v>0</v>
      </c>
      <c r="K4451">
        <f>IF(ISNUMBER(SEARCH("Cabriolet",porsche_data[[#This Row],[Body]])),1,0)</f>
        <v>0</v>
      </c>
      <c r="L4451" t="s">
        <v>44</v>
      </c>
      <c r="N4451" t="s">
        <v>1147</v>
      </c>
      <c r="O4451" t="str">
        <f>IF(ISNUMBER(SEARCH("km",porsche_data[[#This Row],[Mileage0]])),porsche_data[[#This Row],[Mileage0]],"")</f>
        <v>100 km</v>
      </c>
      <c r="P4451" t="s">
        <v>3747</v>
      </c>
      <c r="R4451" t="s">
        <v>3748</v>
      </c>
      <c r="T4451" t="s">
        <v>20</v>
      </c>
      <c r="U4451" t="s">
        <v>53</v>
      </c>
      <c r="V4451">
        <f>IF(porsche_data[[#This Row],[Transmission]]="Automatic",1,0)</f>
        <v>1</v>
      </c>
      <c r="W4451">
        <f>IF(porsche_data[[#This Row],[Transmission]]="PDK",1,0)</f>
        <v>0</v>
      </c>
      <c r="X4451" t="s">
        <v>22</v>
      </c>
      <c r="Y4451">
        <f>IF(porsche_data[[#This Row],[Drive]]="Rear drive",0,1)</f>
        <v>0</v>
      </c>
      <c r="Z4451" t="s">
        <v>23</v>
      </c>
      <c r="AA4451" t="s">
        <v>24</v>
      </c>
      <c r="AB4451">
        <f>IF(OR(porsche_data[[#This Row],[Interior Color]]="Black",porsche_data[[#This Row],[Interior Color]]="Beige",porsche_data[[#This Row],[Interior Color]]="Brown",porsche_data[[#This Row],[Interior Color]]="Grey"),0,1)</f>
        <v>0</v>
      </c>
      <c r="AC4451" t="s">
        <v>116</v>
      </c>
      <c r="AD445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52" spans="1:30" hidden="1" x14ac:dyDescent="0.2">
      <c r="A4452" t="s">
        <v>25</v>
      </c>
      <c r="C4452" t="e">
        <f>ABS((porsche_data[[#This Row],[Price]]-#REF!)/#REF!)</f>
        <v>#REF!</v>
      </c>
      <c r="D4452" t="s">
        <v>42</v>
      </c>
      <c r="E4452" t="s">
        <v>102</v>
      </c>
      <c r="F4452">
        <f>IF(OR(ISNUMBER(SEARCH(" 4S",porsche_data[[#This Row],[Model]])), ISNUMBER(SEARCH(" S",porsche_data[[#This Row],[Model]]))),1,0)</f>
        <v>0</v>
      </c>
      <c r="G4452">
        <f>IF(ISNUMBER(SEARCH("Turbo",porsche_data[[#This Row],[Model]])),1,0)</f>
        <v>0</v>
      </c>
      <c r="H4452">
        <f>IF(ISNUMBER(SEARCH("GT",porsche_data[[#This Row],[Model]])),1,0)</f>
        <v>0</v>
      </c>
      <c r="I4452">
        <f>IF(ISNUMBER(SEARCH("RS",porsche_data[[#This Row],[Model]])),1,0)</f>
        <v>0</v>
      </c>
      <c r="J4452">
        <f>IF(ISNUMBER(SEARCH("Targa",porsche_data[[#This Row],[Body]])),1,0)</f>
        <v>1</v>
      </c>
      <c r="K4452">
        <f>IF(ISNUMBER(SEARCH("Cabriolet",porsche_data[[#This Row],[Body]])),1,0)</f>
        <v>0</v>
      </c>
      <c r="L4452" t="s">
        <v>36</v>
      </c>
      <c r="N4452" t="s">
        <v>1147</v>
      </c>
      <c r="O4452" t="str">
        <f>IF(ISNUMBER(SEARCH("km",porsche_data[[#This Row],[Mileage0]])),porsche_data[[#This Row],[Mileage0]],"")</f>
        <v>100 km</v>
      </c>
      <c r="P4452" t="s">
        <v>126</v>
      </c>
      <c r="R4452" t="s">
        <v>19</v>
      </c>
      <c r="T4452" t="s">
        <v>20</v>
      </c>
      <c r="U4452" t="s">
        <v>21</v>
      </c>
      <c r="V4452">
        <f>IF(porsche_data[[#This Row],[Transmission]]="Automatic",1,0)</f>
        <v>0</v>
      </c>
      <c r="W4452">
        <f>IF(porsche_data[[#This Row],[Transmission]]="PDK",1,0)</f>
        <v>0</v>
      </c>
      <c r="X4452" t="s">
        <v>22</v>
      </c>
      <c r="Y4452">
        <f>IF(porsche_data[[#This Row],[Drive]]="Rear drive",0,1)</f>
        <v>0</v>
      </c>
      <c r="Z4452" t="s">
        <v>23</v>
      </c>
      <c r="AA4452" t="s">
        <v>47</v>
      </c>
      <c r="AB4452">
        <f>IF(OR(porsche_data[[#This Row],[Interior Color]]="Black",porsche_data[[#This Row],[Interior Color]]="Beige",porsche_data[[#This Row],[Interior Color]]="Brown",porsche_data[[#This Row],[Interior Color]]="Grey"),0,1)</f>
        <v>1</v>
      </c>
      <c r="AC4452" t="s">
        <v>47</v>
      </c>
      <c r="AD445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53" spans="1:30" hidden="1" x14ac:dyDescent="0.2">
      <c r="A4453" t="s">
        <v>25</v>
      </c>
      <c r="C4453" t="e">
        <f>ABS((porsche_data[[#This Row],[Price]]-#REF!)/#REF!)</f>
        <v>#REF!</v>
      </c>
      <c r="D4453" t="s">
        <v>25</v>
      </c>
      <c r="E4453" t="s">
        <v>25</v>
      </c>
      <c r="F4453">
        <f>IF(OR(ISNUMBER(SEARCH(" 4S",porsche_data[[#This Row],[Model]])), ISNUMBER(SEARCH(" S",porsche_data[[#This Row],[Model]]))),1,0)</f>
        <v>0</v>
      </c>
      <c r="G4453">
        <f>IF(ISNUMBER(SEARCH("Turbo",porsche_data[[#This Row],[Model]])),1,0)</f>
        <v>0</v>
      </c>
      <c r="H4453">
        <f>IF(ISNUMBER(SEARCH("GT",porsche_data[[#This Row],[Model]])),1,0)</f>
        <v>0</v>
      </c>
      <c r="I4453">
        <f>IF(ISNUMBER(SEARCH("RS",porsche_data[[#This Row],[Model]])),1,0)</f>
        <v>0</v>
      </c>
      <c r="J4453">
        <f>IF(ISNUMBER(SEARCH("Targa",porsche_data[[#This Row],[Body]])),1,0)</f>
        <v>0</v>
      </c>
      <c r="K4453">
        <f>IF(ISNUMBER(SEARCH("Cabriolet",porsche_data[[#This Row],[Body]])),1,0)</f>
        <v>0</v>
      </c>
      <c r="L4453" t="s">
        <v>25</v>
      </c>
      <c r="N4453" t="s">
        <v>25</v>
      </c>
      <c r="O4453" t="str">
        <f>IF(ISNUMBER(SEARCH("km",porsche_data[[#This Row],[Mileage0]])),porsche_data[[#This Row],[Mileage0]],"")</f>
        <v/>
      </c>
      <c r="P4453" t="s">
        <v>25</v>
      </c>
      <c r="R4453" t="s">
        <v>25</v>
      </c>
      <c r="T4453" t="s">
        <v>25</v>
      </c>
      <c r="U4453" t="s">
        <v>25</v>
      </c>
      <c r="V4453">
        <f>IF(porsche_data[[#This Row],[Transmission]]="Automatic",1,0)</f>
        <v>0</v>
      </c>
      <c r="W4453">
        <f>IF(porsche_data[[#This Row],[Transmission]]="PDK",1,0)</f>
        <v>0</v>
      </c>
      <c r="X4453" t="s">
        <v>25</v>
      </c>
      <c r="Y4453">
        <f>IF(porsche_data[[#This Row],[Drive]]="Rear drive",0,1)</f>
        <v>1</v>
      </c>
      <c r="Z4453" t="s">
        <v>25</v>
      </c>
      <c r="AA4453" t="s">
        <v>25</v>
      </c>
      <c r="AB4453">
        <f>IF(OR(porsche_data[[#This Row],[Interior Color]]="Black",porsche_data[[#This Row],[Interior Color]]="Beige",porsche_data[[#This Row],[Interior Color]]="Brown",porsche_data[[#This Row],[Interior Color]]="Grey"),0,1)</f>
        <v>1</v>
      </c>
      <c r="AC4453" t="s">
        <v>25</v>
      </c>
      <c r="AD445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54" spans="1:30" hidden="1" x14ac:dyDescent="0.2">
      <c r="A4454" t="s">
        <v>5276</v>
      </c>
      <c r="C4454" t="e">
        <f>ABS((porsche_data[[#This Row],[Price]]-#REF!)/#REF!)</f>
        <v>#REF!</v>
      </c>
      <c r="D4454" t="s">
        <v>106</v>
      </c>
      <c r="E4454" t="s">
        <v>443</v>
      </c>
      <c r="F4454">
        <f>IF(OR(ISNUMBER(SEARCH(" 4S",porsche_data[[#This Row],[Model]])), ISNUMBER(SEARCH(" S",porsche_data[[#This Row],[Model]]))),1,0)</f>
        <v>0</v>
      </c>
      <c r="G4454">
        <f>IF(ISNUMBER(SEARCH("Turbo",porsche_data[[#This Row],[Model]])),1,0)</f>
        <v>0</v>
      </c>
      <c r="H4454">
        <f>IF(ISNUMBER(SEARCH("GT",porsche_data[[#This Row],[Model]])),1,0)</f>
        <v>1</v>
      </c>
      <c r="I4454">
        <f>IF(ISNUMBER(SEARCH("RS",porsche_data[[#This Row],[Model]])),1,0)</f>
        <v>0</v>
      </c>
      <c r="J4454">
        <f>IF(ISNUMBER(SEARCH("Targa",porsche_data[[#This Row],[Body]])),1,0)</f>
        <v>0</v>
      </c>
      <c r="K4454">
        <f>IF(ISNUMBER(SEARCH("Cabriolet",porsche_data[[#This Row],[Body]])),1,0)</f>
        <v>0</v>
      </c>
      <c r="L4454" t="s">
        <v>44</v>
      </c>
      <c r="N4454" t="s">
        <v>5277</v>
      </c>
      <c r="O4454" t="str">
        <f>IF(ISNUMBER(SEARCH("km",porsche_data[[#This Row],[Mileage0]])),porsche_data[[#This Row],[Mileage0]],"")</f>
        <v>13970 km</v>
      </c>
      <c r="P4454" t="s">
        <v>73</v>
      </c>
      <c r="R4454" t="s">
        <v>111</v>
      </c>
      <c r="T4454" t="s">
        <v>20</v>
      </c>
      <c r="U4454" t="s">
        <v>21</v>
      </c>
      <c r="V4454">
        <f>IF(porsche_data[[#This Row],[Transmission]]="Automatic",1,0)</f>
        <v>0</v>
      </c>
      <c r="W4454">
        <f>IF(porsche_data[[#This Row],[Transmission]]="PDK",1,0)</f>
        <v>0</v>
      </c>
      <c r="X4454" t="s">
        <v>22</v>
      </c>
      <c r="Y4454">
        <f>IF(porsche_data[[#This Row],[Drive]]="Rear drive",0,1)</f>
        <v>0</v>
      </c>
      <c r="Z4454" t="s">
        <v>23</v>
      </c>
      <c r="AA4454" t="s">
        <v>24</v>
      </c>
      <c r="AB4454">
        <f>IF(OR(porsche_data[[#This Row],[Interior Color]]="Black",porsche_data[[#This Row],[Interior Color]]="Beige",porsche_data[[#This Row],[Interior Color]]="Brown",porsche_data[[#This Row],[Interior Color]]="Grey"),0,1)</f>
        <v>0</v>
      </c>
      <c r="AC4454" t="s">
        <v>61</v>
      </c>
      <c r="AD445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55" spans="1:30" hidden="1" x14ac:dyDescent="0.2">
      <c r="A4455" t="s">
        <v>25</v>
      </c>
      <c r="C4455" t="e">
        <f>ABS((porsche_data[[#This Row],[Price]]-#REF!)/#REF!)</f>
        <v>#REF!</v>
      </c>
      <c r="D4455" t="s">
        <v>969</v>
      </c>
      <c r="E4455" t="s">
        <v>35</v>
      </c>
      <c r="F4455">
        <f>IF(OR(ISNUMBER(SEARCH(" 4S",porsche_data[[#This Row],[Model]])), ISNUMBER(SEARCH(" S",porsche_data[[#This Row],[Model]]))),1,0)</f>
        <v>0</v>
      </c>
      <c r="G4455">
        <f>IF(ISNUMBER(SEARCH("Turbo",porsche_data[[#This Row],[Model]])),1,0)</f>
        <v>0</v>
      </c>
      <c r="H4455">
        <f>IF(ISNUMBER(SEARCH("GT",porsche_data[[#This Row],[Model]])),1,0)</f>
        <v>0</v>
      </c>
      <c r="I4455">
        <f>IF(ISNUMBER(SEARCH("RS",porsche_data[[#This Row],[Model]])),1,0)</f>
        <v>0</v>
      </c>
      <c r="J4455">
        <f>IF(ISNUMBER(SEARCH("Targa",porsche_data[[#This Row],[Body]])),1,0)</f>
        <v>0</v>
      </c>
      <c r="K4455">
        <f>IF(ISNUMBER(SEARCH("Cabriolet",porsche_data[[#This Row],[Body]])),1,0)</f>
        <v>0</v>
      </c>
      <c r="L4455" t="s">
        <v>316</v>
      </c>
      <c r="N4455" t="s">
        <v>25</v>
      </c>
      <c r="O4455" t="str">
        <f>IF(ISNUMBER(SEARCH("km",porsche_data[[#This Row],[Mileage0]])),porsche_data[[#This Row],[Mileage0]],"")</f>
        <v/>
      </c>
      <c r="P4455" t="s">
        <v>25</v>
      </c>
      <c r="R4455" t="s">
        <v>25</v>
      </c>
      <c r="T4455" t="s">
        <v>20</v>
      </c>
      <c r="U4455" t="s">
        <v>21</v>
      </c>
      <c r="V4455">
        <f>IF(porsche_data[[#This Row],[Transmission]]="Automatic",1,0)</f>
        <v>0</v>
      </c>
      <c r="W4455">
        <f>IF(porsche_data[[#This Row],[Transmission]]="PDK",1,0)</f>
        <v>0</v>
      </c>
      <c r="X4455" t="s">
        <v>22</v>
      </c>
      <c r="Y4455">
        <f>IF(porsche_data[[#This Row],[Drive]]="Rear drive",0,1)</f>
        <v>0</v>
      </c>
      <c r="Z4455" t="s">
        <v>23</v>
      </c>
      <c r="AA4455" t="s">
        <v>24</v>
      </c>
      <c r="AB4455">
        <f>IF(OR(porsche_data[[#This Row],[Interior Color]]="Black",porsche_data[[#This Row],[Interior Color]]="Beige",porsche_data[[#This Row],[Interior Color]]="Brown",porsche_data[[#This Row],[Interior Color]]="Grey"),0,1)</f>
        <v>0</v>
      </c>
      <c r="AC4455" t="s">
        <v>24</v>
      </c>
      <c r="AD445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56" spans="1:30" hidden="1" x14ac:dyDescent="0.2">
      <c r="A4456" t="s">
        <v>25</v>
      </c>
      <c r="C4456" t="e">
        <f>ABS((porsche_data[[#This Row],[Price]]-#REF!)/#REF!)</f>
        <v>#REF!</v>
      </c>
      <c r="D4456" t="s">
        <v>349</v>
      </c>
      <c r="E4456" t="s">
        <v>102</v>
      </c>
      <c r="F4456">
        <f>IF(OR(ISNUMBER(SEARCH(" 4S",porsche_data[[#This Row],[Model]])), ISNUMBER(SEARCH(" S",porsche_data[[#This Row],[Model]]))),1,0)</f>
        <v>0</v>
      </c>
      <c r="G4456">
        <f>IF(ISNUMBER(SEARCH("Turbo",porsche_data[[#This Row],[Model]])),1,0)</f>
        <v>0</v>
      </c>
      <c r="H4456">
        <f>IF(ISNUMBER(SEARCH("GT",porsche_data[[#This Row],[Model]])),1,0)</f>
        <v>0</v>
      </c>
      <c r="I4456">
        <f>IF(ISNUMBER(SEARCH("RS",porsche_data[[#This Row],[Model]])),1,0)</f>
        <v>0</v>
      </c>
      <c r="J4456">
        <f>IF(ISNUMBER(SEARCH("Targa",porsche_data[[#This Row],[Body]])),1,0)</f>
        <v>0</v>
      </c>
      <c r="K4456">
        <f>IF(ISNUMBER(SEARCH("Cabriolet",porsche_data[[#This Row],[Body]])),1,0)</f>
        <v>0</v>
      </c>
      <c r="L4456" t="s">
        <v>44</v>
      </c>
      <c r="N4456" t="s">
        <v>1172</v>
      </c>
      <c r="O4456" t="str">
        <f>IF(ISNUMBER(SEARCH("km",porsche_data[[#This Row],[Mileage0]])),porsche_data[[#This Row],[Mileage0]],"")</f>
        <v>1000 km</v>
      </c>
      <c r="P4456" t="s">
        <v>202</v>
      </c>
      <c r="R4456" t="s">
        <v>19</v>
      </c>
      <c r="T4456" t="s">
        <v>20</v>
      </c>
      <c r="U4456" t="s">
        <v>21</v>
      </c>
      <c r="V4456">
        <f>IF(porsche_data[[#This Row],[Transmission]]="Automatic",1,0)</f>
        <v>0</v>
      </c>
      <c r="W4456">
        <f>IF(porsche_data[[#This Row],[Transmission]]="PDK",1,0)</f>
        <v>0</v>
      </c>
      <c r="X4456" t="s">
        <v>46</v>
      </c>
      <c r="Y4456">
        <f>IF(porsche_data[[#This Row],[Drive]]="Rear drive",0,1)</f>
        <v>1</v>
      </c>
      <c r="Z4456" t="s">
        <v>23</v>
      </c>
      <c r="AA4456" t="s">
        <v>250</v>
      </c>
      <c r="AB4456">
        <f>IF(OR(porsche_data[[#This Row],[Interior Color]]="Black",porsche_data[[#This Row],[Interior Color]]="Beige",porsche_data[[#This Row],[Interior Color]]="Brown",porsche_data[[#This Row],[Interior Color]]="Grey"),0,1)</f>
        <v>0</v>
      </c>
      <c r="AC4456" t="s">
        <v>54</v>
      </c>
      <c r="AD4456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57" spans="1:30" hidden="1" x14ac:dyDescent="0.2">
      <c r="A4457" t="s">
        <v>25</v>
      </c>
      <c r="C4457" t="e">
        <f>ABS((porsche_data[[#This Row],[Price]]-#REF!)/#REF!)</f>
        <v>#REF!</v>
      </c>
      <c r="D4457" t="s">
        <v>93</v>
      </c>
      <c r="E4457" t="s">
        <v>102</v>
      </c>
      <c r="F4457">
        <f>IF(OR(ISNUMBER(SEARCH(" 4S",porsche_data[[#This Row],[Model]])), ISNUMBER(SEARCH(" S",porsche_data[[#This Row],[Model]]))),1,0)</f>
        <v>0</v>
      </c>
      <c r="G4457">
        <f>IF(ISNUMBER(SEARCH("Turbo",porsche_data[[#This Row],[Model]])),1,0)</f>
        <v>0</v>
      </c>
      <c r="H4457">
        <f>IF(ISNUMBER(SEARCH("GT",porsche_data[[#This Row],[Model]])),1,0)</f>
        <v>0</v>
      </c>
      <c r="I4457">
        <f>IF(ISNUMBER(SEARCH("RS",porsche_data[[#This Row],[Model]])),1,0)</f>
        <v>0</v>
      </c>
      <c r="J4457">
        <f>IF(ISNUMBER(SEARCH("Targa",porsche_data[[#This Row],[Body]])),1,0)</f>
        <v>0</v>
      </c>
      <c r="K4457">
        <f>IF(ISNUMBER(SEARCH("Cabriolet",porsche_data[[#This Row],[Body]])),1,0)</f>
        <v>0</v>
      </c>
      <c r="L4457" t="s">
        <v>44</v>
      </c>
      <c r="N4457" t="s">
        <v>25</v>
      </c>
      <c r="O4457" t="str">
        <f>IF(ISNUMBER(SEARCH("km",porsche_data[[#This Row],[Mileage0]])),porsche_data[[#This Row],[Mileage0]],"")</f>
        <v/>
      </c>
      <c r="P4457" t="s">
        <v>289</v>
      </c>
      <c r="R4457" t="s">
        <v>88</v>
      </c>
      <c r="T4457" t="s">
        <v>20</v>
      </c>
      <c r="U4457" t="s">
        <v>21</v>
      </c>
      <c r="V4457">
        <f>IF(porsche_data[[#This Row],[Transmission]]="Automatic",1,0)</f>
        <v>0</v>
      </c>
      <c r="W4457">
        <f>IF(porsche_data[[#This Row],[Transmission]]="PDK",1,0)</f>
        <v>0</v>
      </c>
      <c r="X4457" t="s">
        <v>22</v>
      </c>
      <c r="Y4457">
        <f>IF(porsche_data[[#This Row],[Drive]]="Rear drive",0,1)</f>
        <v>0</v>
      </c>
      <c r="Z4457" t="s">
        <v>23</v>
      </c>
      <c r="AA4457" t="s">
        <v>250</v>
      </c>
      <c r="AB4457">
        <f>IF(OR(porsche_data[[#This Row],[Interior Color]]="Black",porsche_data[[#This Row],[Interior Color]]="Beige",porsche_data[[#This Row],[Interior Color]]="Brown",porsche_data[[#This Row],[Interior Color]]="Grey"),0,1)</f>
        <v>0</v>
      </c>
      <c r="AC4457" t="s">
        <v>40</v>
      </c>
      <c r="AD4457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58" spans="1:30" hidden="1" x14ac:dyDescent="0.2">
      <c r="A4458" t="s">
        <v>5278</v>
      </c>
      <c r="C4458" t="e">
        <f>ABS((porsche_data[[#This Row],[Price]]-#REF!)/#REF!)</f>
        <v>#REF!</v>
      </c>
      <c r="D4458" t="s">
        <v>209</v>
      </c>
      <c r="E4458" t="s">
        <v>581</v>
      </c>
      <c r="F4458">
        <f>IF(OR(ISNUMBER(SEARCH(" 4S",porsche_data[[#This Row],[Model]])), ISNUMBER(SEARCH(" S",porsche_data[[#This Row],[Model]]))),1,0)</f>
        <v>1</v>
      </c>
      <c r="G4458">
        <f>IF(ISNUMBER(SEARCH("Turbo",porsche_data[[#This Row],[Model]])),1,0)</f>
        <v>0</v>
      </c>
      <c r="H4458">
        <f>IF(ISNUMBER(SEARCH("GT",porsche_data[[#This Row],[Model]])),1,0)</f>
        <v>0</v>
      </c>
      <c r="I4458">
        <f>IF(ISNUMBER(SEARCH("RS",porsche_data[[#This Row],[Model]])),1,0)</f>
        <v>0</v>
      </c>
      <c r="J4458">
        <f>IF(ISNUMBER(SEARCH("Targa",porsche_data[[#This Row],[Body]])),1,0)</f>
        <v>0</v>
      </c>
      <c r="K4458">
        <f>IF(ISNUMBER(SEARCH("Cabriolet",porsche_data[[#This Row],[Body]])),1,0)</f>
        <v>0</v>
      </c>
      <c r="L4458" t="s">
        <v>44</v>
      </c>
      <c r="N4458" t="s">
        <v>1413</v>
      </c>
      <c r="O4458" t="str">
        <f>IF(ISNUMBER(SEARCH("km",porsche_data[[#This Row],[Mileage0]])),porsche_data[[#This Row],[Mileage0]],"")</f>
        <v>78600 km</v>
      </c>
      <c r="P4458" t="s">
        <v>289</v>
      </c>
      <c r="R4458" t="s">
        <v>584</v>
      </c>
      <c r="T4458" t="s">
        <v>20</v>
      </c>
      <c r="U4458" t="s">
        <v>53</v>
      </c>
      <c r="V4458">
        <f>IF(porsche_data[[#This Row],[Transmission]]="Automatic",1,0)</f>
        <v>1</v>
      </c>
      <c r="W4458">
        <f>IF(porsche_data[[#This Row],[Transmission]]="PDK",1,0)</f>
        <v>0</v>
      </c>
      <c r="X4458" t="s">
        <v>22</v>
      </c>
      <c r="Y4458">
        <f>IF(porsche_data[[#This Row],[Drive]]="Rear drive",0,1)</f>
        <v>0</v>
      </c>
      <c r="Z4458" t="s">
        <v>23</v>
      </c>
      <c r="AA4458" t="s">
        <v>68</v>
      </c>
      <c r="AB4458">
        <f>IF(OR(porsche_data[[#This Row],[Interior Color]]="Black",porsche_data[[#This Row],[Interior Color]]="Beige",porsche_data[[#This Row],[Interior Color]]="Brown",porsche_data[[#This Row],[Interior Color]]="Grey"),0,1)</f>
        <v>0</v>
      </c>
      <c r="AC4458" t="s">
        <v>99</v>
      </c>
      <c r="AD4458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59" spans="1:30" hidden="1" x14ac:dyDescent="0.2">
      <c r="A4459" t="s">
        <v>25</v>
      </c>
      <c r="C4459" t="e">
        <f>ABS((porsche_data[[#This Row],[Price]]-#REF!)/#REF!)</f>
        <v>#REF!</v>
      </c>
      <c r="D4459" t="s">
        <v>25</v>
      </c>
      <c r="E4459" t="s">
        <v>25</v>
      </c>
      <c r="F4459">
        <f>IF(OR(ISNUMBER(SEARCH(" 4S",porsche_data[[#This Row],[Model]])), ISNUMBER(SEARCH(" S",porsche_data[[#This Row],[Model]]))),1,0)</f>
        <v>0</v>
      </c>
      <c r="G4459">
        <f>IF(ISNUMBER(SEARCH("Turbo",porsche_data[[#This Row],[Model]])),1,0)</f>
        <v>0</v>
      </c>
      <c r="H4459">
        <f>IF(ISNUMBER(SEARCH("GT",porsche_data[[#This Row],[Model]])),1,0)</f>
        <v>0</v>
      </c>
      <c r="I4459">
        <f>IF(ISNUMBER(SEARCH("RS",porsche_data[[#This Row],[Model]])),1,0)</f>
        <v>0</v>
      </c>
      <c r="J4459">
        <f>IF(ISNUMBER(SEARCH("Targa",porsche_data[[#This Row],[Body]])),1,0)</f>
        <v>0</v>
      </c>
      <c r="K4459">
        <f>IF(ISNUMBER(SEARCH("Cabriolet",porsche_data[[#This Row],[Body]])),1,0)</f>
        <v>0</v>
      </c>
      <c r="L4459" t="s">
        <v>25</v>
      </c>
      <c r="N4459" t="s">
        <v>25</v>
      </c>
      <c r="O4459" t="str">
        <f>IF(ISNUMBER(SEARCH("km",porsche_data[[#This Row],[Mileage0]])),porsche_data[[#This Row],[Mileage0]],"")</f>
        <v/>
      </c>
      <c r="P4459" t="s">
        <v>25</v>
      </c>
      <c r="R4459" t="s">
        <v>25</v>
      </c>
      <c r="T4459" t="s">
        <v>25</v>
      </c>
      <c r="U4459" t="s">
        <v>25</v>
      </c>
      <c r="V4459">
        <f>IF(porsche_data[[#This Row],[Transmission]]="Automatic",1,0)</f>
        <v>0</v>
      </c>
      <c r="W4459">
        <f>IF(porsche_data[[#This Row],[Transmission]]="PDK",1,0)</f>
        <v>0</v>
      </c>
      <c r="X4459" t="s">
        <v>25</v>
      </c>
      <c r="Y4459">
        <f>IF(porsche_data[[#This Row],[Drive]]="Rear drive",0,1)</f>
        <v>1</v>
      </c>
      <c r="Z4459" t="s">
        <v>25</v>
      </c>
      <c r="AA4459" t="s">
        <v>25</v>
      </c>
      <c r="AB4459">
        <f>IF(OR(porsche_data[[#This Row],[Interior Color]]="Black",porsche_data[[#This Row],[Interior Color]]="Beige",porsche_data[[#This Row],[Interior Color]]="Brown",porsche_data[[#This Row],[Interior Color]]="Grey"),0,1)</f>
        <v>1</v>
      </c>
      <c r="AC4459" t="s">
        <v>25</v>
      </c>
      <c r="AD4459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60" spans="1:30" hidden="1" x14ac:dyDescent="0.2">
      <c r="A4460" t="s">
        <v>25</v>
      </c>
      <c r="C4460" t="e">
        <f>ABS((porsche_data[[#This Row],[Price]]-#REF!)/#REF!)</f>
        <v>#REF!</v>
      </c>
      <c r="D4460" t="s">
        <v>93</v>
      </c>
      <c r="E4460" t="s">
        <v>102</v>
      </c>
      <c r="F4460">
        <f>IF(OR(ISNUMBER(SEARCH(" 4S",porsche_data[[#This Row],[Model]])), ISNUMBER(SEARCH(" S",porsche_data[[#This Row],[Model]]))),1,0)</f>
        <v>0</v>
      </c>
      <c r="G4460">
        <f>IF(ISNUMBER(SEARCH("Turbo",porsche_data[[#This Row],[Model]])),1,0)</f>
        <v>0</v>
      </c>
      <c r="H4460">
        <f>IF(ISNUMBER(SEARCH("GT",porsche_data[[#This Row],[Model]])),1,0)</f>
        <v>0</v>
      </c>
      <c r="I4460">
        <f>IF(ISNUMBER(SEARCH("RS",porsche_data[[#This Row],[Model]])),1,0)</f>
        <v>0</v>
      </c>
      <c r="J4460">
        <f>IF(ISNUMBER(SEARCH("Targa",porsche_data[[#This Row],[Body]])),1,0)</f>
        <v>0</v>
      </c>
      <c r="K4460">
        <f>IF(ISNUMBER(SEARCH("Cabriolet",porsche_data[[#This Row],[Body]])),1,0)</f>
        <v>0</v>
      </c>
      <c r="L4460" t="s">
        <v>44</v>
      </c>
      <c r="N4460" t="s">
        <v>5279</v>
      </c>
      <c r="O4460" t="str">
        <f>IF(ISNUMBER(SEARCH("km",porsche_data[[#This Row],[Mileage0]])),porsche_data[[#This Row],[Mileage0]],"")</f>
        <v>- km</v>
      </c>
      <c r="P4460" t="s">
        <v>289</v>
      </c>
      <c r="R4460" t="s">
        <v>88</v>
      </c>
      <c r="T4460" t="s">
        <v>232</v>
      </c>
      <c r="U4460" t="s">
        <v>21</v>
      </c>
      <c r="V4460">
        <f>IF(porsche_data[[#This Row],[Transmission]]="Automatic",1,0)</f>
        <v>0</v>
      </c>
      <c r="W4460">
        <f>IF(porsche_data[[#This Row],[Transmission]]="PDK",1,0)</f>
        <v>0</v>
      </c>
      <c r="X4460" t="s">
        <v>22</v>
      </c>
      <c r="Y4460">
        <f>IF(porsche_data[[#This Row],[Drive]]="Rear drive",0,1)</f>
        <v>0</v>
      </c>
      <c r="Z4460" t="s">
        <v>25</v>
      </c>
      <c r="AA4460" t="s">
        <v>54</v>
      </c>
      <c r="AB4460">
        <f>IF(OR(porsche_data[[#This Row],[Interior Color]]="Black",porsche_data[[#This Row],[Interior Color]]="Beige",porsche_data[[#This Row],[Interior Color]]="Brown",porsche_data[[#This Row],[Interior Color]]="Grey"),0,1)</f>
        <v>1</v>
      </c>
      <c r="AC4460" t="s">
        <v>438</v>
      </c>
      <c r="AD4460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1</v>
      </c>
    </row>
    <row r="4461" spans="1:30" x14ac:dyDescent="0.2">
      <c r="A4461" t="s">
        <v>987</v>
      </c>
      <c r="B4461">
        <v>13900</v>
      </c>
      <c r="C4461">
        <f>ABS((porsche_data[[#This Row],[Price]]-AVERAGE(B4393:B8848))/_xlfn.STDEV.P(B4393:B8848))</f>
        <v>2.9405129642865733</v>
      </c>
      <c r="D4461" t="s">
        <v>106</v>
      </c>
      <c r="E4461" t="s">
        <v>185</v>
      </c>
      <c r="F4461">
        <f>IF(OR(ISNUMBER(SEARCH(" 4S",porsche_data[[#This Row],[Model]])), ISNUMBER(SEARCH(" S",porsche_data[[#This Row],[Model]]))),1,0)</f>
        <v>1</v>
      </c>
      <c r="G4461">
        <f>IF(ISNUMBER(SEARCH("Turbo",porsche_data[[#This Row],[Model]])),1,0)</f>
        <v>0</v>
      </c>
      <c r="H4461">
        <f>IF(ISNUMBER(SEARCH("GT",porsche_data[[#This Row],[Model]])),1,0)</f>
        <v>0</v>
      </c>
      <c r="I4461">
        <f>IF(ISNUMBER(SEARCH("RS",porsche_data[[#This Row],[Model]])),1,0)</f>
        <v>0</v>
      </c>
      <c r="J4461">
        <f>IF(ISNUMBER(SEARCH("Targa",porsche_data[[#This Row],[Body]])),1,0)</f>
        <v>0</v>
      </c>
      <c r="K4461">
        <f>IF(ISNUMBER(SEARCH("Cabriolet",porsche_data[[#This Row],[Body]])),1,0)</f>
        <v>0</v>
      </c>
      <c r="L4461" t="s">
        <v>44</v>
      </c>
      <c r="M4461">
        <v>992</v>
      </c>
      <c r="N4461" t="s">
        <v>2918</v>
      </c>
      <c r="O4461" s="3">
        <f>1*(LEFT(porsche_data[[#This Row],[Mileage0]],FIND(" ",porsche_data[[#This Row],[Mileage0]])-1))</f>
        <v>45900</v>
      </c>
      <c r="P4461" t="s">
        <v>66</v>
      </c>
      <c r="Q4461">
        <v>450</v>
      </c>
      <c r="R4461" t="s">
        <v>67</v>
      </c>
      <c r="S4461">
        <f>1*(LEFT(porsche_data[[#This Row],[Cylinder Capacity]],FIND(" ",porsche_data[[#This Row],[Cylinder Capacity]])-1))</f>
        <v>3</v>
      </c>
      <c r="T4461" t="s">
        <v>20</v>
      </c>
      <c r="U4461" t="s">
        <v>31</v>
      </c>
      <c r="V4461">
        <f>IF(porsche_data[[#This Row],[Transmission]]="Automatic",1,0)</f>
        <v>0</v>
      </c>
      <c r="W4461">
        <f>IF(porsche_data[[#This Row],[Transmission]]="PDK",1,0)</f>
        <v>1</v>
      </c>
      <c r="X4461" t="s">
        <v>22</v>
      </c>
      <c r="Y4461">
        <f>IF(porsche_data[[#This Row],[Drive]]="Rear drive",0,1)</f>
        <v>0</v>
      </c>
      <c r="Z4461" t="s">
        <v>23</v>
      </c>
      <c r="AA4461" t="s">
        <v>24</v>
      </c>
      <c r="AB4461">
        <f>IF(OR(porsche_data[[#This Row],[Interior Color]]="Black",porsche_data[[#This Row],[Interior Color]]="Beige",porsche_data[[#This Row],[Interior Color]]="Brown",porsche_data[[#This Row],[Interior Color]]="Grey"),0,1)</f>
        <v>0</v>
      </c>
      <c r="AC4461" t="s">
        <v>24</v>
      </c>
      <c r="AD4461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62" spans="1:30" hidden="1" x14ac:dyDescent="0.2">
      <c r="A4462" t="s">
        <v>25</v>
      </c>
      <c r="C4462" t="e">
        <f>ABS((porsche_data[[#This Row],[Price]]-#REF!)/#REF!)</f>
        <v>#REF!</v>
      </c>
      <c r="D4462" t="s">
        <v>93</v>
      </c>
      <c r="E4462" t="s">
        <v>102</v>
      </c>
      <c r="F4462">
        <f>IF(OR(ISNUMBER(SEARCH(" 4S",porsche_data[[#This Row],[Model]])), ISNUMBER(SEARCH(" S",porsche_data[[#This Row],[Model]]))),1,0)</f>
        <v>0</v>
      </c>
      <c r="G4462">
        <f>IF(ISNUMBER(SEARCH("Turbo",porsche_data[[#This Row],[Model]])),1,0)</f>
        <v>0</v>
      </c>
      <c r="H4462">
        <f>IF(ISNUMBER(SEARCH("GT",porsche_data[[#This Row],[Model]])),1,0)</f>
        <v>0</v>
      </c>
      <c r="I4462">
        <f>IF(ISNUMBER(SEARCH("RS",porsche_data[[#This Row],[Model]])),1,0)</f>
        <v>0</v>
      </c>
      <c r="J4462">
        <f>IF(ISNUMBER(SEARCH("Targa",porsche_data[[#This Row],[Body]])),1,0)</f>
        <v>0</v>
      </c>
      <c r="K4462">
        <f>IF(ISNUMBER(SEARCH("Cabriolet",porsche_data[[#This Row],[Body]])),1,0)</f>
        <v>0</v>
      </c>
      <c r="L4462" t="s">
        <v>44</v>
      </c>
      <c r="N4462" t="s">
        <v>25</v>
      </c>
      <c r="O4462" t="str">
        <f>IF(ISNUMBER(SEARCH("km",porsche_data[[#This Row],[Mileage0]])),porsche_data[[#This Row],[Mileage0]],"")</f>
        <v/>
      </c>
      <c r="P4462" t="s">
        <v>289</v>
      </c>
      <c r="R4462" t="s">
        <v>88</v>
      </c>
      <c r="T4462" t="s">
        <v>20</v>
      </c>
      <c r="U4462" t="s">
        <v>21</v>
      </c>
      <c r="V4462">
        <f>IF(porsche_data[[#This Row],[Transmission]]="Automatic",1,0)</f>
        <v>0</v>
      </c>
      <c r="W4462">
        <f>IF(porsche_data[[#This Row],[Transmission]]="PDK",1,0)</f>
        <v>0</v>
      </c>
      <c r="X4462" t="s">
        <v>22</v>
      </c>
      <c r="Y4462">
        <f>IF(porsche_data[[#This Row],[Drive]]="Rear drive",0,1)</f>
        <v>0</v>
      </c>
      <c r="Z4462" t="s">
        <v>23</v>
      </c>
      <c r="AA4462" t="s">
        <v>24</v>
      </c>
      <c r="AB4462">
        <f>IF(OR(porsche_data[[#This Row],[Interior Color]]="Black",porsche_data[[#This Row],[Interior Color]]="Beige",porsche_data[[#This Row],[Interior Color]]="Brown",porsche_data[[#This Row],[Interior Color]]="Grey"),0,1)</f>
        <v>0</v>
      </c>
      <c r="AC4462" t="s">
        <v>99</v>
      </c>
      <c r="AD4462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63" spans="1:30" hidden="1" x14ac:dyDescent="0.2">
      <c r="A4463" t="s">
        <v>25</v>
      </c>
      <c r="C4463" t="e">
        <f>ABS((porsche_data[[#This Row],[Price]]-#REF!)/#REF!)</f>
        <v>#REF!</v>
      </c>
      <c r="D4463" t="s">
        <v>27</v>
      </c>
      <c r="E4463" t="s">
        <v>1279</v>
      </c>
      <c r="F4463">
        <f>IF(OR(ISNUMBER(SEARCH(" 4S",porsche_data[[#This Row],[Model]])), ISNUMBER(SEARCH(" S",porsche_data[[#This Row],[Model]]))),1,0)</f>
        <v>0</v>
      </c>
      <c r="G4463">
        <f>IF(ISNUMBER(SEARCH("Turbo",porsche_data[[#This Row],[Model]])),1,0)</f>
        <v>0</v>
      </c>
      <c r="H4463">
        <f>IF(ISNUMBER(SEARCH("GT",porsche_data[[#This Row],[Model]])),1,0)</f>
        <v>1</v>
      </c>
      <c r="I4463">
        <f>IF(ISNUMBER(SEARCH("RS",porsche_data[[#This Row],[Model]])),1,0)</f>
        <v>0</v>
      </c>
      <c r="J4463">
        <f>IF(ISNUMBER(SEARCH("Targa",porsche_data[[#This Row],[Body]])),1,0)</f>
        <v>0</v>
      </c>
      <c r="K4463">
        <f>IF(ISNUMBER(SEARCH("Cabriolet",porsche_data[[#This Row],[Body]])),1,0)</f>
        <v>1</v>
      </c>
      <c r="L4463" t="s">
        <v>16</v>
      </c>
      <c r="N4463" t="s">
        <v>3742</v>
      </c>
      <c r="O4463" t="str">
        <f>IF(ISNUMBER(SEARCH("km",porsche_data[[#This Row],[Mileage0]])),porsche_data[[#This Row],[Mileage0]],"")</f>
        <v/>
      </c>
      <c r="P4463" t="s">
        <v>137</v>
      </c>
      <c r="R4463" t="s">
        <v>88</v>
      </c>
      <c r="T4463" t="s">
        <v>232</v>
      </c>
      <c r="U4463" t="s">
        <v>21</v>
      </c>
      <c r="V4463">
        <f>IF(porsche_data[[#This Row],[Transmission]]="Automatic",1,0)</f>
        <v>0</v>
      </c>
      <c r="W4463">
        <f>IF(porsche_data[[#This Row],[Transmission]]="PDK",1,0)</f>
        <v>0</v>
      </c>
      <c r="X4463" t="s">
        <v>22</v>
      </c>
      <c r="Y4463">
        <f>IF(porsche_data[[#This Row],[Drive]]="Rear drive",0,1)</f>
        <v>0</v>
      </c>
      <c r="Z4463" t="s">
        <v>23</v>
      </c>
      <c r="AA4463" t="s">
        <v>24</v>
      </c>
      <c r="AB4463">
        <f>IF(OR(porsche_data[[#This Row],[Interior Color]]="Black",porsche_data[[#This Row],[Interior Color]]="Beige",porsche_data[[#This Row],[Interior Color]]="Brown",porsche_data[[#This Row],[Interior Color]]="Grey"),0,1)</f>
        <v>0</v>
      </c>
      <c r="AC4463" t="s">
        <v>24</v>
      </c>
      <c r="AD4463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64" spans="1:30" hidden="1" x14ac:dyDescent="0.2">
      <c r="A4464" t="s">
        <v>3020</v>
      </c>
      <c r="C4464" t="e">
        <f>ABS((porsche_data[[#This Row],[Price]]-#REF!)/#REF!)</f>
        <v>#REF!</v>
      </c>
      <c r="D4464" t="s">
        <v>823</v>
      </c>
      <c r="E4464" t="s">
        <v>1033</v>
      </c>
      <c r="F4464">
        <f>IF(OR(ISNUMBER(SEARCH(" 4S",porsche_data[[#This Row],[Model]])), ISNUMBER(SEARCH(" S",porsche_data[[#This Row],[Model]]))),1,0)</f>
        <v>0</v>
      </c>
      <c r="G4464">
        <f>IF(ISNUMBER(SEARCH("Turbo",porsche_data[[#This Row],[Model]])),1,0)</f>
        <v>1</v>
      </c>
      <c r="H4464">
        <f>IF(ISNUMBER(SEARCH("GT",porsche_data[[#This Row],[Model]])),1,0)</f>
        <v>0</v>
      </c>
      <c r="I4464">
        <f>IF(ISNUMBER(SEARCH("RS",porsche_data[[#This Row],[Model]])),1,0)</f>
        <v>0</v>
      </c>
      <c r="J4464">
        <f>IF(ISNUMBER(SEARCH("Targa",porsche_data[[#This Row],[Body]])),1,0)</f>
        <v>0</v>
      </c>
      <c r="K4464">
        <f>IF(ISNUMBER(SEARCH("Cabriolet",porsche_data[[#This Row],[Body]])),1,0)</f>
        <v>0</v>
      </c>
      <c r="L4464" t="s">
        <v>44</v>
      </c>
      <c r="N4464" t="s">
        <v>5281</v>
      </c>
      <c r="O4464" t="str">
        <f>IF(ISNUMBER(SEARCH("km",porsche_data[[#This Row],[Mileage0]])),porsche_data[[#This Row],[Mileage0]],"")</f>
        <v/>
      </c>
      <c r="P4464" t="s">
        <v>202</v>
      </c>
      <c r="R4464" t="s">
        <v>213</v>
      </c>
      <c r="T4464" t="s">
        <v>232</v>
      </c>
      <c r="U4464" t="s">
        <v>21</v>
      </c>
      <c r="V4464">
        <f>IF(porsche_data[[#This Row],[Transmission]]="Automatic",1,0)</f>
        <v>0</v>
      </c>
      <c r="W4464">
        <f>IF(porsche_data[[#This Row],[Transmission]]="PDK",1,0)</f>
        <v>0</v>
      </c>
      <c r="X4464" t="s">
        <v>22</v>
      </c>
      <c r="Y4464">
        <f>IF(porsche_data[[#This Row],[Drive]]="Rear drive",0,1)</f>
        <v>0</v>
      </c>
      <c r="Z4464" t="s">
        <v>23</v>
      </c>
      <c r="AA4464" t="s">
        <v>250</v>
      </c>
      <c r="AB4464">
        <f>IF(OR(porsche_data[[#This Row],[Interior Color]]="Black",porsche_data[[#This Row],[Interior Color]]="Beige",porsche_data[[#This Row],[Interior Color]]="Brown",porsche_data[[#This Row],[Interior Color]]="Grey"),0,1)</f>
        <v>0</v>
      </c>
      <c r="AC4464" t="s">
        <v>61</v>
      </c>
      <c r="AD4464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  <row r="4465" spans="1:30" hidden="1" x14ac:dyDescent="0.2">
      <c r="A4465" t="s">
        <v>25</v>
      </c>
      <c r="C4465" t="e">
        <f>ABS((porsche_data[[#This Row],[Price]]-#REF!)/#REF!)</f>
        <v>#REF!</v>
      </c>
      <c r="D4465" t="s">
        <v>874</v>
      </c>
      <c r="E4465" t="s">
        <v>1403</v>
      </c>
      <c r="F4465">
        <f>IF(OR(ISNUMBER(SEARCH(" 4S",porsche_data[[#This Row],[Model]])), ISNUMBER(SEARCH(" S",porsche_data[[#This Row],[Model]]))),1,0)</f>
        <v>0</v>
      </c>
      <c r="G4465">
        <f>IF(ISNUMBER(SEARCH("Turbo",porsche_data[[#This Row],[Model]])),1,0)</f>
        <v>0</v>
      </c>
      <c r="H4465">
        <f>IF(ISNUMBER(SEARCH("GT",porsche_data[[#This Row],[Model]])),1,0)</f>
        <v>1</v>
      </c>
      <c r="I4465">
        <f>IF(ISNUMBER(SEARCH("RS",porsche_data[[#This Row],[Model]])),1,0)</f>
        <v>0</v>
      </c>
      <c r="J4465">
        <f>IF(ISNUMBER(SEARCH("Targa",porsche_data[[#This Row],[Body]])),1,0)</f>
        <v>0</v>
      </c>
      <c r="K4465">
        <f>IF(ISNUMBER(SEARCH("Cabriolet",porsche_data[[#This Row],[Body]])),1,0)</f>
        <v>0</v>
      </c>
      <c r="L4465" t="s">
        <v>316</v>
      </c>
      <c r="N4465" t="s">
        <v>2181</v>
      </c>
      <c r="O4465" t="str">
        <f>IF(ISNUMBER(SEARCH("km",porsche_data[[#This Row],[Mileage0]])),porsche_data[[#This Row],[Mileage0]],"")</f>
        <v>20 km</v>
      </c>
      <c r="P4465" t="s">
        <v>141</v>
      </c>
      <c r="R4465" t="s">
        <v>111</v>
      </c>
      <c r="T4465" t="s">
        <v>20</v>
      </c>
      <c r="U4465" t="s">
        <v>21</v>
      </c>
      <c r="V4465">
        <f>IF(porsche_data[[#This Row],[Transmission]]="Automatic",1,0)</f>
        <v>0</v>
      </c>
      <c r="W4465">
        <f>IF(porsche_data[[#This Row],[Transmission]]="PDK",1,0)</f>
        <v>0</v>
      </c>
      <c r="X4465" t="s">
        <v>22</v>
      </c>
      <c r="Y4465">
        <f>IF(porsche_data[[#This Row],[Drive]]="Rear drive",0,1)</f>
        <v>0</v>
      </c>
      <c r="Z4465" t="s">
        <v>23</v>
      </c>
      <c r="AA4465" t="s">
        <v>24</v>
      </c>
      <c r="AB4465">
        <f>IF(OR(porsche_data[[#This Row],[Interior Color]]="Black",porsche_data[[#This Row],[Interior Color]]="Beige",porsche_data[[#This Row],[Interior Color]]="Brown",porsche_data[[#This Row],[Interior Color]]="Grey"),0,1)</f>
        <v>0</v>
      </c>
      <c r="AC4465" t="s">
        <v>61</v>
      </c>
      <c r="AD4465">
        <f>IF(OR(porsche_data[[#This Row],[Exterior Color]]="Beige/Brown",porsche_data[[#This Row],[Exterior Color]]="Black",porsche_data[[#This Row],[Exterior Color]]="Grey",porsche_data[[#This Row],[Exterior Color]]="Silver",porsche_data[[#This Row],[Exterior Color]]="White"),0,1)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33FE-5DEA-C34D-BB4F-131CBA54F36A}">
  <dimension ref="A1:Z1474"/>
  <sheetViews>
    <sheetView topLeftCell="H1" workbookViewId="0">
      <selection activeCell="Y301" sqref="Y301"/>
    </sheetView>
  </sheetViews>
  <sheetFormatPr baseColWidth="10" defaultRowHeight="16" x14ac:dyDescent="0.2"/>
  <cols>
    <col min="3" max="11" width="27.33203125" customWidth="1"/>
    <col min="21" max="21" width="18.5" customWidth="1"/>
  </cols>
  <sheetData>
    <row r="1" spans="1:26" x14ac:dyDescent="0.2">
      <c r="A1" s="7" t="s">
        <v>0</v>
      </c>
      <c r="B1" s="8" t="s">
        <v>1</v>
      </c>
      <c r="C1" s="9" t="s">
        <v>2</v>
      </c>
      <c r="D1" s="7" t="s">
        <v>5310</v>
      </c>
      <c r="E1" s="7" t="s">
        <v>5302</v>
      </c>
      <c r="F1" s="7" t="s">
        <v>5305</v>
      </c>
      <c r="G1" s="7" t="s">
        <v>5306</v>
      </c>
      <c r="H1" s="7" t="s">
        <v>5307</v>
      </c>
      <c r="I1" s="7" t="s">
        <v>5308</v>
      </c>
      <c r="J1" s="7" t="s">
        <v>5309</v>
      </c>
      <c r="K1" s="7" t="s">
        <v>5301</v>
      </c>
      <c r="L1" s="8" t="s">
        <v>5282</v>
      </c>
      <c r="M1" s="12" t="s">
        <v>5285</v>
      </c>
      <c r="N1" s="12" t="s">
        <v>5283</v>
      </c>
      <c r="O1" s="8" t="s">
        <v>5284</v>
      </c>
      <c r="P1" s="8" t="s">
        <v>36</v>
      </c>
      <c r="Q1" s="8" t="s">
        <v>16</v>
      </c>
      <c r="R1" s="8" t="s">
        <v>5288</v>
      </c>
      <c r="S1" s="8" t="s">
        <v>4</v>
      </c>
      <c r="T1" s="8" t="s">
        <v>5</v>
      </c>
      <c r="U1" s="8" t="s">
        <v>5292</v>
      </c>
      <c r="V1" s="8" t="s">
        <v>5290</v>
      </c>
      <c r="W1" s="8" t="s">
        <v>31</v>
      </c>
      <c r="X1" s="8" t="s">
        <v>5291</v>
      </c>
      <c r="Y1" s="8" t="s">
        <v>5299</v>
      </c>
      <c r="Z1" s="8" t="s">
        <v>5300</v>
      </c>
    </row>
    <row r="2" spans="1:26" hidden="1" x14ac:dyDescent="0.2">
      <c r="A2" s="4">
        <v>122900</v>
      </c>
      <c r="B2" s="11">
        <v>2024</v>
      </c>
      <c r="C2" s="4" t="s">
        <v>190</v>
      </c>
      <c r="D2" s="4">
        <v>0</v>
      </c>
      <c r="E2" s="4" t="s">
        <v>5303</v>
      </c>
      <c r="F2" s="4">
        <v>0</v>
      </c>
      <c r="G2" s="4">
        <v>0</v>
      </c>
      <c r="H2" s="4">
        <v>0</v>
      </c>
      <c r="I2" s="4">
        <v>0</v>
      </c>
      <c r="J2" s="4">
        <v>1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992</v>
      </c>
      <c r="S2" s="11">
        <v>7500</v>
      </c>
      <c r="T2" s="4">
        <v>385</v>
      </c>
      <c r="U2" s="4">
        <v>3</v>
      </c>
      <c r="V2" s="4">
        <v>0</v>
      </c>
      <c r="W2" s="4">
        <v>1</v>
      </c>
      <c r="X2" s="4">
        <v>0</v>
      </c>
      <c r="Y2" s="4">
        <v>0</v>
      </c>
      <c r="Z2" s="4">
        <v>0</v>
      </c>
    </row>
    <row r="3" spans="1:26" hidden="1" x14ac:dyDescent="0.2">
      <c r="A3" s="5">
        <v>180311</v>
      </c>
      <c r="B3" s="10">
        <v>2024</v>
      </c>
      <c r="C3" s="5" t="s">
        <v>180</v>
      </c>
      <c r="D3" s="5">
        <v>0</v>
      </c>
      <c r="E3" s="5" t="s">
        <v>5303</v>
      </c>
      <c r="F3" s="5">
        <v>0</v>
      </c>
      <c r="G3" s="5">
        <v>0</v>
      </c>
      <c r="H3" s="5">
        <v>0</v>
      </c>
      <c r="I3" s="5">
        <v>0</v>
      </c>
      <c r="J3" s="5">
        <v>1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1</v>
      </c>
      <c r="Q3" s="5">
        <v>0</v>
      </c>
      <c r="R3" s="5">
        <v>992</v>
      </c>
      <c r="S3" s="10">
        <v>11653</v>
      </c>
      <c r="T3" s="5">
        <v>385</v>
      </c>
      <c r="U3" s="5">
        <v>3</v>
      </c>
      <c r="V3" s="5">
        <v>0</v>
      </c>
      <c r="W3" s="5">
        <v>1</v>
      </c>
      <c r="X3" s="5">
        <v>1</v>
      </c>
      <c r="Y3" s="5">
        <v>0</v>
      </c>
      <c r="Z3" s="5">
        <v>1</v>
      </c>
    </row>
    <row r="4" spans="1:26" hidden="1" x14ac:dyDescent="0.2">
      <c r="A4" s="5">
        <v>138900</v>
      </c>
      <c r="B4" s="10">
        <v>2024</v>
      </c>
      <c r="C4" s="5" t="s">
        <v>180</v>
      </c>
      <c r="D4" s="5">
        <v>0</v>
      </c>
      <c r="E4" s="5" t="s">
        <v>5303</v>
      </c>
      <c r="F4" s="5">
        <v>0</v>
      </c>
      <c r="G4" s="5">
        <v>0</v>
      </c>
      <c r="H4" s="5">
        <v>0</v>
      </c>
      <c r="I4" s="5">
        <v>0</v>
      </c>
      <c r="J4" s="5">
        <v>1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1</v>
      </c>
      <c r="Q4" s="5">
        <v>0</v>
      </c>
      <c r="R4" s="5">
        <v>992</v>
      </c>
      <c r="S4" s="10">
        <v>15000</v>
      </c>
      <c r="T4" s="5">
        <v>385</v>
      </c>
      <c r="U4" s="5">
        <v>3</v>
      </c>
      <c r="V4" s="5">
        <v>0</v>
      </c>
      <c r="W4" s="5">
        <v>1</v>
      </c>
      <c r="X4" s="5">
        <v>1</v>
      </c>
      <c r="Y4" s="5">
        <v>0</v>
      </c>
      <c r="Z4" s="5">
        <v>0</v>
      </c>
    </row>
    <row r="5" spans="1:26" hidden="1" x14ac:dyDescent="0.2">
      <c r="A5" s="4">
        <v>142900</v>
      </c>
      <c r="B5" s="11">
        <v>2024</v>
      </c>
      <c r="C5" s="4" t="s">
        <v>180</v>
      </c>
      <c r="D5" s="4">
        <v>0</v>
      </c>
      <c r="E5" s="4" t="s">
        <v>5303</v>
      </c>
      <c r="F5" s="4">
        <v>0</v>
      </c>
      <c r="G5" s="4">
        <v>0</v>
      </c>
      <c r="H5" s="4">
        <v>0</v>
      </c>
      <c r="I5" s="4">
        <v>0</v>
      </c>
      <c r="J5" s="4">
        <v>1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1</v>
      </c>
      <c r="Q5" s="4">
        <v>0</v>
      </c>
      <c r="R5" s="4">
        <v>992</v>
      </c>
      <c r="S5" s="11">
        <v>9000</v>
      </c>
      <c r="T5" s="4">
        <v>385</v>
      </c>
      <c r="U5" s="4">
        <v>3</v>
      </c>
      <c r="V5" s="4">
        <v>0</v>
      </c>
      <c r="W5" s="4">
        <v>1</v>
      </c>
      <c r="X5" s="4">
        <v>1</v>
      </c>
      <c r="Y5" s="4">
        <v>0</v>
      </c>
      <c r="Z5" s="4">
        <v>0</v>
      </c>
    </row>
    <row r="6" spans="1:26" hidden="1" x14ac:dyDescent="0.2">
      <c r="A6" s="4">
        <v>178661</v>
      </c>
      <c r="B6" s="11">
        <v>2024</v>
      </c>
      <c r="C6" s="4" t="s">
        <v>176</v>
      </c>
      <c r="D6" s="4">
        <v>0</v>
      </c>
      <c r="E6" s="4" t="s">
        <v>5303</v>
      </c>
      <c r="F6" s="4">
        <v>0</v>
      </c>
      <c r="G6" s="4">
        <v>0</v>
      </c>
      <c r="H6" s="4">
        <v>0</v>
      </c>
      <c r="I6" s="4">
        <v>0</v>
      </c>
      <c r="J6" s="4">
        <v>1</v>
      </c>
      <c r="K6" s="4">
        <v>0</v>
      </c>
      <c r="L6" s="4">
        <v>0</v>
      </c>
      <c r="M6" s="4">
        <v>0</v>
      </c>
      <c r="N6" s="4">
        <v>0</v>
      </c>
      <c r="O6" s="4">
        <v>1</v>
      </c>
      <c r="P6" s="4">
        <v>1</v>
      </c>
      <c r="Q6" s="4">
        <v>0</v>
      </c>
      <c r="R6" s="4">
        <v>992</v>
      </c>
      <c r="S6" s="11">
        <v>4300</v>
      </c>
      <c r="T6" s="4">
        <v>480</v>
      </c>
      <c r="U6" s="4">
        <v>3</v>
      </c>
      <c r="V6" s="4">
        <v>0</v>
      </c>
      <c r="W6" s="4">
        <v>1</v>
      </c>
      <c r="X6" s="4">
        <v>1</v>
      </c>
      <c r="Y6" s="4">
        <v>0</v>
      </c>
      <c r="Z6" s="4">
        <v>1</v>
      </c>
    </row>
    <row r="7" spans="1:26" hidden="1" x14ac:dyDescent="0.2">
      <c r="A7" s="5">
        <v>189992</v>
      </c>
      <c r="B7" s="10">
        <v>2024</v>
      </c>
      <c r="C7" s="5" t="s">
        <v>176</v>
      </c>
      <c r="D7" s="5">
        <v>0</v>
      </c>
      <c r="E7" s="5" t="s">
        <v>5303</v>
      </c>
      <c r="F7" s="5">
        <v>0</v>
      </c>
      <c r="G7" s="5">
        <v>0</v>
      </c>
      <c r="H7" s="5">
        <v>0</v>
      </c>
      <c r="I7" s="5">
        <v>0</v>
      </c>
      <c r="J7" s="5">
        <v>1</v>
      </c>
      <c r="K7" s="5">
        <v>0</v>
      </c>
      <c r="L7" s="5">
        <v>0</v>
      </c>
      <c r="M7" s="5">
        <v>0</v>
      </c>
      <c r="N7" s="5">
        <v>0</v>
      </c>
      <c r="O7" s="5">
        <v>1</v>
      </c>
      <c r="P7" s="5">
        <v>0</v>
      </c>
      <c r="Q7" s="5">
        <v>0</v>
      </c>
      <c r="R7" s="5">
        <v>992</v>
      </c>
      <c r="S7" s="10">
        <v>8250</v>
      </c>
      <c r="T7" s="5">
        <v>480</v>
      </c>
      <c r="U7" s="5">
        <v>3</v>
      </c>
      <c r="V7" s="5">
        <v>0</v>
      </c>
      <c r="W7" s="5">
        <v>1</v>
      </c>
      <c r="X7" s="5">
        <v>1</v>
      </c>
      <c r="Y7" s="5">
        <v>0</v>
      </c>
      <c r="Z7" s="5">
        <v>1</v>
      </c>
    </row>
    <row r="8" spans="1:26" hidden="1" x14ac:dyDescent="0.2">
      <c r="A8" s="4">
        <v>208250</v>
      </c>
      <c r="B8" s="11">
        <v>2024</v>
      </c>
      <c r="C8" s="4" t="s">
        <v>176</v>
      </c>
      <c r="D8" s="4">
        <v>0</v>
      </c>
      <c r="E8" s="4" t="s">
        <v>5303</v>
      </c>
      <c r="F8" s="4">
        <v>0</v>
      </c>
      <c r="G8" s="4">
        <v>0</v>
      </c>
      <c r="H8" s="4">
        <v>0</v>
      </c>
      <c r="I8" s="4">
        <v>0</v>
      </c>
      <c r="J8" s="4">
        <v>1</v>
      </c>
      <c r="K8" s="4">
        <v>0</v>
      </c>
      <c r="L8" s="4">
        <v>0</v>
      </c>
      <c r="M8" s="4">
        <v>0</v>
      </c>
      <c r="N8" s="4">
        <v>0</v>
      </c>
      <c r="O8" s="4">
        <v>1</v>
      </c>
      <c r="P8" s="4">
        <v>1</v>
      </c>
      <c r="Q8" s="4">
        <v>0</v>
      </c>
      <c r="R8" s="4">
        <v>992</v>
      </c>
      <c r="S8" s="11">
        <v>35</v>
      </c>
      <c r="T8" s="4">
        <v>480</v>
      </c>
      <c r="U8" s="4">
        <v>3</v>
      </c>
      <c r="V8" s="4">
        <v>0</v>
      </c>
      <c r="W8" s="4">
        <v>1</v>
      </c>
      <c r="X8" s="4">
        <v>1</v>
      </c>
      <c r="Y8" s="4">
        <v>0</v>
      </c>
      <c r="Z8" s="4">
        <v>1</v>
      </c>
    </row>
    <row r="9" spans="1:26" hidden="1" x14ac:dyDescent="0.2">
      <c r="A9" s="5">
        <v>387295</v>
      </c>
      <c r="B9" s="10">
        <v>2024</v>
      </c>
      <c r="C9" s="5" t="s">
        <v>176</v>
      </c>
      <c r="D9" s="5">
        <v>0</v>
      </c>
      <c r="E9" s="5" t="s">
        <v>5303</v>
      </c>
      <c r="F9" s="5">
        <v>0</v>
      </c>
      <c r="G9" s="5">
        <v>0</v>
      </c>
      <c r="H9" s="5">
        <v>0</v>
      </c>
      <c r="I9" s="5">
        <v>0</v>
      </c>
      <c r="J9" s="5">
        <v>1</v>
      </c>
      <c r="K9" s="5">
        <v>0</v>
      </c>
      <c r="L9" s="5">
        <v>0</v>
      </c>
      <c r="M9" s="5">
        <v>0</v>
      </c>
      <c r="N9" s="5">
        <v>0</v>
      </c>
      <c r="O9" s="5">
        <v>1</v>
      </c>
      <c r="P9" s="5">
        <v>1</v>
      </c>
      <c r="Q9" s="5">
        <v>0</v>
      </c>
      <c r="R9" s="5">
        <v>992</v>
      </c>
      <c r="S9" s="10">
        <v>460</v>
      </c>
      <c r="T9" s="5">
        <v>480</v>
      </c>
      <c r="U9" s="5">
        <v>3</v>
      </c>
      <c r="V9" s="5">
        <v>0</v>
      </c>
      <c r="W9" s="5">
        <v>1</v>
      </c>
      <c r="X9" s="5">
        <v>1</v>
      </c>
      <c r="Y9" s="5">
        <v>0</v>
      </c>
      <c r="Z9" s="5">
        <v>1</v>
      </c>
    </row>
    <row r="10" spans="1:26" hidden="1" x14ac:dyDescent="0.2">
      <c r="A10" s="4">
        <v>150900</v>
      </c>
      <c r="B10" s="11">
        <v>2024</v>
      </c>
      <c r="C10" s="4" t="s">
        <v>176</v>
      </c>
      <c r="D10" s="4">
        <v>0</v>
      </c>
      <c r="E10" s="4" t="s">
        <v>5303</v>
      </c>
      <c r="F10" s="4">
        <v>0</v>
      </c>
      <c r="G10" s="4">
        <v>0</v>
      </c>
      <c r="H10" s="4">
        <v>0</v>
      </c>
      <c r="I10" s="4">
        <v>0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1</v>
      </c>
      <c r="P10" s="4">
        <v>0</v>
      </c>
      <c r="Q10" s="4">
        <v>0</v>
      </c>
      <c r="R10" s="4">
        <v>992</v>
      </c>
      <c r="S10" s="11">
        <v>7000</v>
      </c>
      <c r="T10" s="4">
        <v>480</v>
      </c>
      <c r="U10" s="4">
        <v>3</v>
      </c>
      <c r="V10" s="4">
        <v>0</v>
      </c>
      <c r="W10" s="4">
        <v>1</v>
      </c>
      <c r="X10" s="4">
        <v>1</v>
      </c>
      <c r="Y10" s="4">
        <v>0</v>
      </c>
      <c r="Z10" s="4">
        <v>0</v>
      </c>
    </row>
    <row r="11" spans="1:26" hidden="1" x14ac:dyDescent="0.2">
      <c r="A11" s="4">
        <v>205000</v>
      </c>
      <c r="B11" s="11">
        <v>2024</v>
      </c>
      <c r="C11" s="4" t="s">
        <v>176</v>
      </c>
      <c r="D11" s="4">
        <v>0</v>
      </c>
      <c r="E11" s="4" t="s">
        <v>5303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4">
        <v>0</v>
      </c>
      <c r="L11" s="4">
        <v>0</v>
      </c>
      <c r="M11" s="4">
        <v>0</v>
      </c>
      <c r="N11" s="4">
        <v>0</v>
      </c>
      <c r="O11" s="4">
        <v>1</v>
      </c>
      <c r="P11" s="4">
        <v>1</v>
      </c>
      <c r="Q11" s="4">
        <v>0</v>
      </c>
      <c r="R11" s="4">
        <v>992</v>
      </c>
      <c r="S11" s="11">
        <v>950</v>
      </c>
      <c r="T11" s="4">
        <v>480</v>
      </c>
      <c r="U11" s="4">
        <v>3</v>
      </c>
      <c r="V11" s="4">
        <v>0</v>
      </c>
      <c r="W11" s="4">
        <v>1</v>
      </c>
      <c r="X11" s="4">
        <v>1</v>
      </c>
      <c r="Y11" s="4">
        <v>0</v>
      </c>
      <c r="Z11" s="4">
        <v>0</v>
      </c>
    </row>
    <row r="12" spans="1:26" hidden="1" x14ac:dyDescent="0.2">
      <c r="A12" s="4">
        <v>227992</v>
      </c>
      <c r="B12" s="11">
        <v>2024</v>
      </c>
      <c r="C12" s="4" t="s">
        <v>237</v>
      </c>
      <c r="D12" s="4">
        <v>0</v>
      </c>
      <c r="E12" s="4" t="s">
        <v>5303</v>
      </c>
      <c r="F12" s="4">
        <v>0</v>
      </c>
      <c r="G12" s="4">
        <v>0</v>
      </c>
      <c r="H12" s="4">
        <v>0</v>
      </c>
      <c r="I12" s="4">
        <v>0</v>
      </c>
      <c r="J12" s="4">
        <v>1</v>
      </c>
      <c r="K12" s="4">
        <v>0</v>
      </c>
      <c r="L12" s="4">
        <v>0</v>
      </c>
      <c r="M12" s="4">
        <v>0</v>
      </c>
      <c r="N12" s="4">
        <v>0</v>
      </c>
      <c r="O12" s="4">
        <v>1</v>
      </c>
      <c r="P12" s="4">
        <v>1</v>
      </c>
      <c r="Q12" s="4">
        <v>0</v>
      </c>
      <c r="R12" s="4">
        <v>992</v>
      </c>
      <c r="S12" s="11">
        <v>660</v>
      </c>
      <c r="T12" s="4">
        <v>480</v>
      </c>
      <c r="U12" s="4">
        <v>3</v>
      </c>
      <c r="V12" s="4">
        <v>0</v>
      </c>
      <c r="W12" s="4">
        <v>1</v>
      </c>
      <c r="X12" s="4">
        <v>0</v>
      </c>
      <c r="Y12" s="4">
        <v>0</v>
      </c>
      <c r="Z12" s="4">
        <v>1</v>
      </c>
    </row>
    <row r="13" spans="1:26" hidden="1" x14ac:dyDescent="0.2">
      <c r="A13" s="4">
        <v>162992</v>
      </c>
      <c r="B13" s="11">
        <v>2024</v>
      </c>
      <c r="C13" s="4" t="s">
        <v>237</v>
      </c>
      <c r="D13" s="4">
        <v>0</v>
      </c>
      <c r="E13" s="4" t="s">
        <v>5303</v>
      </c>
      <c r="F13" s="4">
        <v>0</v>
      </c>
      <c r="G13" s="4">
        <v>0</v>
      </c>
      <c r="H13" s="4">
        <v>0</v>
      </c>
      <c r="I13" s="4">
        <v>0</v>
      </c>
      <c r="J13" s="4">
        <v>1</v>
      </c>
      <c r="K13" s="4">
        <v>0</v>
      </c>
      <c r="L13" s="4">
        <v>0</v>
      </c>
      <c r="M13" s="4">
        <v>0</v>
      </c>
      <c r="N13" s="4">
        <v>0</v>
      </c>
      <c r="O13" s="4">
        <v>1</v>
      </c>
      <c r="P13" s="4">
        <v>0</v>
      </c>
      <c r="Q13" s="4">
        <v>1</v>
      </c>
      <c r="R13" s="4">
        <v>992</v>
      </c>
      <c r="S13" s="11">
        <v>9992</v>
      </c>
      <c r="T13" s="4">
        <v>480</v>
      </c>
      <c r="U13" s="4">
        <v>3</v>
      </c>
      <c r="V13" s="4">
        <v>0</v>
      </c>
      <c r="W13" s="4">
        <v>1</v>
      </c>
      <c r="X13" s="4">
        <v>0</v>
      </c>
      <c r="Y13" s="4">
        <v>0</v>
      </c>
      <c r="Z13" s="4">
        <v>0</v>
      </c>
    </row>
    <row r="14" spans="1:26" hidden="1" x14ac:dyDescent="0.2">
      <c r="A14" s="5">
        <v>175992</v>
      </c>
      <c r="B14" s="10">
        <v>2024</v>
      </c>
      <c r="C14" s="5" t="s">
        <v>237</v>
      </c>
      <c r="D14" s="5">
        <v>0</v>
      </c>
      <c r="E14" s="5" t="s">
        <v>5303</v>
      </c>
      <c r="F14" s="5">
        <v>0</v>
      </c>
      <c r="G14" s="5">
        <v>0</v>
      </c>
      <c r="H14" s="5">
        <v>0</v>
      </c>
      <c r="I14" s="5">
        <v>0</v>
      </c>
      <c r="J14" s="5">
        <v>1</v>
      </c>
      <c r="K14" s="5">
        <v>0</v>
      </c>
      <c r="L14" s="5">
        <v>0</v>
      </c>
      <c r="M14" s="5">
        <v>0</v>
      </c>
      <c r="N14" s="5">
        <v>0</v>
      </c>
      <c r="O14" s="5">
        <v>1</v>
      </c>
      <c r="P14" s="5">
        <v>0</v>
      </c>
      <c r="Q14" s="5">
        <v>0</v>
      </c>
      <c r="R14" s="5">
        <v>992</v>
      </c>
      <c r="S14" s="10">
        <v>3720</v>
      </c>
      <c r="T14" s="5">
        <v>480</v>
      </c>
      <c r="U14" s="5">
        <v>3</v>
      </c>
      <c r="V14" s="5">
        <v>0</v>
      </c>
      <c r="W14" s="5">
        <v>1</v>
      </c>
      <c r="X14" s="5">
        <v>0</v>
      </c>
      <c r="Y14" s="5">
        <v>0</v>
      </c>
      <c r="Z14" s="5">
        <v>0</v>
      </c>
    </row>
    <row r="15" spans="1:26" hidden="1" x14ac:dyDescent="0.2">
      <c r="A15" s="5">
        <v>224500</v>
      </c>
      <c r="B15" s="10">
        <v>2024</v>
      </c>
      <c r="C15" s="5" t="s">
        <v>237</v>
      </c>
      <c r="D15" s="5">
        <v>0</v>
      </c>
      <c r="E15" s="5" t="s">
        <v>5303</v>
      </c>
      <c r="F15" s="5">
        <v>0</v>
      </c>
      <c r="G15" s="5">
        <v>0</v>
      </c>
      <c r="H15" s="5">
        <v>0</v>
      </c>
      <c r="I15" s="5">
        <v>0</v>
      </c>
      <c r="J15" s="5">
        <v>1</v>
      </c>
      <c r="K15" s="5">
        <v>0</v>
      </c>
      <c r="L15" s="5">
        <v>0</v>
      </c>
      <c r="M15" s="5">
        <v>0</v>
      </c>
      <c r="N15" s="5">
        <v>0</v>
      </c>
      <c r="O15" s="5">
        <v>1</v>
      </c>
      <c r="P15" s="5">
        <v>0</v>
      </c>
      <c r="Q15" s="5">
        <v>0</v>
      </c>
      <c r="R15" s="5">
        <v>992</v>
      </c>
      <c r="S15" s="10">
        <v>2685</v>
      </c>
      <c r="T15" s="5">
        <v>480</v>
      </c>
      <c r="U15" s="5">
        <v>3</v>
      </c>
      <c r="V15" s="5">
        <v>0</v>
      </c>
      <c r="W15" s="5">
        <v>1</v>
      </c>
      <c r="X15" s="5">
        <v>0</v>
      </c>
      <c r="Y15" s="5">
        <v>0</v>
      </c>
      <c r="Z15" s="5">
        <v>0</v>
      </c>
    </row>
    <row r="16" spans="1:26" hidden="1" x14ac:dyDescent="0.2">
      <c r="A16" s="4">
        <v>224500</v>
      </c>
      <c r="B16" s="11">
        <v>2024</v>
      </c>
      <c r="C16" s="4" t="s">
        <v>237</v>
      </c>
      <c r="D16" s="4">
        <v>0</v>
      </c>
      <c r="E16" s="4" t="s">
        <v>5303</v>
      </c>
      <c r="F16" s="4">
        <v>0</v>
      </c>
      <c r="G16" s="4">
        <v>0</v>
      </c>
      <c r="H16" s="4">
        <v>0</v>
      </c>
      <c r="I16" s="4">
        <v>0</v>
      </c>
      <c r="J16" s="4">
        <v>1</v>
      </c>
      <c r="K16" s="4">
        <v>0</v>
      </c>
      <c r="L16" s="4">
        <v>0</v>
      </c>
      <c r="M16" s="4">
        <v>0</v>
      </c>
      <c r="N16" s="4">
        <v>0</v>
      </c>
      <c r="O16" s="4">
        <v>1</v>
      </c>
      <c r="P16" s="4">
        <v>0</v>
      </c>
      <c r="Q16" s="4">
        <v>0</v>
      </c>
      <c r="R16" s="4">
        <v>992</v>
      </c>
      <c r="S16" s="11">
        <v>2685</v>
      </c>
      <c r="T16" s="4">
        <v>480</v>
      </c>
      <c r="U16" s="4">
        <v>3</v>
      </c>
      <c r="V16" s="4">
        <v>0</v>
      </c>
      <c r="W16" s="4">
        <v>1</v>
      </c>
      <c r="X16" s="4">
        <v>0</v>
      </c>
      <c r="Y16" s="4">
        <v>0</v>
      </c>
      <c r="Z16" s="4">
        <v>0</v>
      </c>
    </row>
    <row r="17" spans="1:26" hidden="1" x14ac:dyDescent="0.2">
      <c r="A17" s="4">
        <v>167000</v>
      </c>
      <c r="B17" s="11">
        <v>2024</v>
      </c>
      <c r="C17" s="4" t="s">
        <v>185</v>
      </c>
      <c r="D17" s="4">
        <v>0</v>
      </c>
      <c r="E17" s="4" t="s">
        <v>5303</v>
      </c>
      <c r="F17" s="4">
        <v>0</v>
      </c>
      <c r="G17" s="4">
        <v>0</v>
      </c>
      <c r="H17" s="4">
        <v>0</v>
      </c>
      <c r="I17" s="4">
        <v>0</v>
      </c>
      <c r="J17" s="4">
        <v>1</v>
      </c>
      <c r="K17" s="4">
        <v>0</v>
      </c>
      <c r="L17" s="4">
        <v>1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992</v>
      </c>
      <c r="S17" s="11">
        <v>1215</v>
      </c>
      <c r="T17" s="4">
        <v>450</v>
      </c>
      <c r="U17" s="4">
        <v>3</v>
      </c>
      <c r="V17" s="4">
        <v>0</v>
      </c>
      <c r="W17" s="4">
        <v>0</v>
      </c>
      <c r="X17" s="4">
        <v>0</v>
      </c>
      <c r="Y17" s="4">
        <v>0</v>
      </c>
      <c r="Z17" s="4">
        <v>1</v>
      </c>
    </row>
    <row r="18" spans="1:26" hidden="1" x14ac:dyDescent="0.2">
      <c r="A18" s="4">
        <v>146992</v>
      </c>
      <c r="B18" s="11">
        <v>2024</v>
      </c>
      <c r="C18" s="4" t="s">
        <v>185</v>
      </c>
      <c r="D18" s="4">
        <v>0</v>
      </c>
      <c r="E18" s="4" t="s">
        <v>5303</v>
      </c>
      <c r="F18" s="4">
        <v>0</v>
      </c>
      <c r="G18" s="4">
        <v>0</v>
      </c>
      <c r="H18" s="4">
        <v>0</v>
      </c>
      <c r="I18" s="4">
        <v>0</v>
      </c>
      <c r="J18" s="4">
        <v>1</v>
      </c>
      <c r="K18" s="4">
        <v>0</v>
      </c>
      <c r="L18" s="4">
        <v>1</v>
      </c>
      <c r="M18" s="4">
        <v>0</v>
      </c>
      <c r="N18" s="4">
        <v>0</v>
      </c>
      <c r="O18" s="4">
        <v>0</v>
      </c>
      <c r="P18" s="4">
        <v>0</v>
      </c>
      <c r="Q18" s="4">
        <v>1</v>
      </c>
      <c r="R18" s="4">
        <v>992</v>
      </c>
      <c r="S18" s="11">
        <v>5500</v>
      </c>
      <c r="T18" s="4">
        <v>450</v>
      </c>
      <c r="U18" s="4">
        <v>3</v>
      </c>
      <c r="V18" s="4">
        <v>0</v>
      </c>
      <c r="W18" s="4">
        <v>1</v>
      </c>
      <c r="X18" s="4">
        <v>0</v>
      </c>
      <c r="Y18" s="4">
        <v>0</v>
      </c>
      <c r="Z18" s="4">
        <v>0</v>
      </c>
    </row>
    <row r="19" spans="1:26" hidden="1" x14ac:dyDescent="0.2">
      <c r="A19" s="5">
        <v>157179</v>
      </c>
      <c r="B19" s="10">
        <v>2024</v>
      </c>
      <c r="C19" s="5" t="s">
        <v>185</v>
      </c>
      <c r="D19" s="5">
        <v>0</v>
      </c>
      <c r="E19" s="5" t="s">
        <v>5303</v>
      </c>
      <c r="F19" s="5">
        <v>0</v>
      </c>
      <c r="G19" s="5">
        <v>0</v>
      </c>
      <c r="H19" s="5">
        <v>0</v>
      </c>
      <c r="I19" s="5">
        <v>0</v>
      </c>
      <c r="J19" s="5">
        <v>1</v>
      </c>
      <c r="K19" s="5">
        <v>0</v>
      </c>
      <c r="L19" s="5">
        <v>1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992</v>
      </c>
      <c r="S19" s="10">
        <v>7500</v>
      </c>
      <c r="T19" s="5">
        <v>450</v>
      </c>
      <c r="U19" s="5">
        <v>3</v>
      </c>
      <c r="V19" s="5">
        <v>0</v>
      </c>
      <c r="W19" s="5">
        <v>1</v>
      </c>
      <c r="X19" s="5">
        <v>0</v>
      </c>
      <c r="Y19" s="5">
        <v>0</v>
      </c>
      <c r="Z19" s="5">
        <v>0</v>
      </c>
    </row>
    <row r="20" spans="1:26" hidden="1" x14ac:dyDescent="0.2">
      <c r="A20" s="4">
        <v>114900</v>
      </c>
      <c r="B20" s="11">
        <v>2024</v>
      </c>
      <c r="C20" s="4" t="s">
        <v>346</v>
      </c>
      <c r="D20" s="4">
        <v>0</v>
      </c>
      <c r="E20" s="4" t="s">
        <v>5303</v>
      </c>
      <c r="F20" s="4">
        <v>0</v>
      </c>
      <c r="G20" s="4">
        <v>0</v>
      </c>
      <c r="H20" s="4">
        <v>0</v>
      </c>
      <c r="I20" s="4">
        <v>0</v>
      </c>
      <c r="J20" s="4">
        <v>1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992</v>
      </c>
      <c r="S20" s="11">
        <v>6000</v>
      </c>
      <c r="T20" s="4">
        <v>385</v>
      </c>
      <c r="U20" s="4">
        <v>3</v>
      </c>
      <c r="V20" s="4">
        <v>0</v>
      </c>
      <c r="W20" s="4">
        <v>0</v>
      </c>
      <c r="X20" s="4">
        <v>0</v>
      </c>
      <c r="Y20" s="4">
        <v>0</v>
      </c>
      <c r="Z20" s="4">
        <v>1</v>
      </c>
    </row>
    <row r="21" spans="1:26" hidden="1" x14ac:dyDescent="0.2">
      <c r="A21" s="5">
        <v>139029</v>
      </c>
      <c r="B21" s="10">
        <v>2024</v>
      </c>
      <c r="C21" s="5" t="s">
        <v>346</v>
      </c>
      <c r="D21" s="5">
        <v>0</v>
      </c>
      <c r="E21" s="5" t="s">
        <v>5303</v>
      </c>
      <c r="F21" s="5">
        <v>0</v>
      </c>
      <c r="G21" s="5">
        <v>0</v>
      </c>
      <c r="H21" s="5">
        <v>0</v>
      </c>
      <c r="I21" s="5">
        <v>0</v>
      </c>
      <c r="J21" s="5">
        <v>1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992</v>
      </c>
      <c r="S21" s="10">
        <v>7500</v>
      </c>
      <c r="T21" s="5">
        <v>385</v>
      </c>
      <c r="U21" s="5">
        <v>3</v>
      </c>
      <c r="V21" s="5">
        <v>0</v>
      </c>
      <c r="W21" s="5">
        <v>1</v>
      </c>
      <c r="X21" s="5">
        <v>0</v>
      </c>
      <c r="Y21" s="5">
        <v>0</v>
      </c>
      <c r="Z21" s="5">
        <v>1</v>
      </c>
    </row>
    <row r="22" spans="1:26" hidden="1" x14ac:dyDescent="0.2">
      <c r="A22" s="5">
        <v>132399</v>
      </c>
      <c r="B22" s="10">
        <v>2024</v>
      </c>
      <c r="C22" s="5" t="s">
        <v>346</v>
      </c>
      <c r="D22" s="5">
        <v>0</v>
      </c>
      <c r="E22" s="5" t="s">
        <v>5303</v>
      </c>
      <c r="F22" s="5">
        <v>0</v>
      </c>
      <c r="G22" s="5">
        <v>0</v>
      </c>
      <c r="H22" s="5">
        <v>0</v>
      </c>
      <c r="I22" s="5">
        <v>0</v>
      </c>
      <c r="J22" s="5">
        <v>1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992</v>
      </c>
      <c r="S22" s="10">
        <v>6000</v>
      </c>
      <c r="T22" s="5">
        <v>385</v>
      </c>
      <c r="U22" s="5">
        <v>3</v>
      </c>
      <c r="V22" s="5">
        <v>0</v>
      </c>
      <c r="W22" s="5">
        <v>1</v>
      </c>
      <c r="X22" s="5">
        <v>0</v>
      </c>
      <c r="Y22" s="5">
        <v>0</v>
      </c>
      <c r="Z22" s="5">
        <v>0</v>
      </c>
    </row>
    <row r="23" spans="1:26" hidden="1" x14ac:dyDescent="0.2">
      <c r="A23" s="4">
        <v>146900</v>
      </c>
      <c r="B23" s="11">
        <v>2024</v>
      </c>
      <c r="C23" s="4" t="s">
        <v>346</v>
      </c>
      <c r="D23" s="4">
        <v>0</v>
      </c>
      <c r="E23" s="4" t="s">
        <v>5303</v>
      </c>
      <c r="F23" s="4">
        <v>0</v>
      </c>
      <c r="G23" s="4">
        <v>0</v>
      </c>
      <c r="H23" s="4">
        <v>0</v>
      </c>
      <c r="I23" s="4">
        <v>0</v>
      </c>
      <c r="J23" s="4">
        <v>1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992</v>
      </c>
      <c r="S23" s="11">
        <v>2017</v>
      </c>
      <c r="T23" s="4">
        <v>385</v>
      </c>
      <c r="U23" s="4">
        <v>3</v>
      </c>
      <c r="V23" s="4">
        <v>0</v>
      </c>
      <c r="W23" s="4">
        <v>1</v>
      </c>
      <c r="X23" s="4">
        <v>0</v>
      </c>
      <c r="Y23" s="4">
        <v>0</v>
      </c>
      <c r="Z23" s="4">
        <v>0</v>
      </c>
    </row>
    <row r="24" spans="1:26" hidden="1" x14ac:dyDescent="0.2">
      <c r="A24" s="5">
        <v>232750</v>
      </c>
      <c r="B24" s="10">
        <v>2024</v>
      </c>
      <c r="C24" s="5" t="s">
        <v>164</v>
      </c>
      <c r="D24" s="5">
        <v>0</v>
      </c>
      <c r="E24" s="5" t="s">
        <v>5303</v>
      </c>
      <c r="F24" s="5">
        <v>0</v>
      </c>
      <c r="G24" s="5">
        <v>0</v>
      </c>
      <c r="H24" s="5">
        <v>0</v>
      </c>
      <c r="I24" s="5">
        <v>0</v>
      </c>
      <c r="J24" s="5">
        <v>1</v>
      </c>
      <c r="K24" s="5">
        <v>0</v>
      </c>
      <c r="L24" s="5">
        <v>0</v>
      </c>
      <c r="M24" s="5">
        <v>0</v>
      </c>
      <c r="N24" s="5">
        <v>0</v>
      </c>
      <c r="O24" s="5">
        <v>1</v>
      </c>
      <c r="P24" s="5">
        <v>0</v>
      </c>
      <c r="Q24" s="5">
        <v>0</v>
      </c>
      <c r="R24" s="5">
        <v>992</v>
      </c>
      <c r="S24" s="10">
        <v>3400</v>
      </c>
      <c r="T24" s="5">
        <v>510</v>
      </c>
      <c r="U24" s="5">
        <v>4</v>
      </c>
      <c r="V24" s="5">
        <v>0</v>
      </c>
      <c r="W24" s="5">
        <v>1</v>
      </c>
      <c r="X24" s="5">
        <v>0</v>
      </c>
      <c r="Y24" s="5">
        <v>0</v>
      </c>
      <c r="Z24" s="5">
        <v>1</v>
      </c>
    </row>
    <row r="25" spans="1:26" hidden="1" x14ac:dyDescent="0.2">
      <c r="A25" s="5">
        <v>216900</v>
      </c>
      <c r="B25" s="10">
        <v>2024</v>
      </c>
      <c r="C25" s="5" t="s">
        <v>164</v>
      </c>
      <c r="D25" s="5">
        <v>0</v>
      </c>
      <c r="E25" s="5" t="s">
        <v>5303</v>
      </c>
      <c r="F25" s="5">
        <v>0</v>
      </c>
      <c r="G25" s="5">
        <v>0</v>
      </c>
      <c r="H25" s="5">
        <v>0</v>
      </c>
      <c r="I25" s="5">
        <v>0</v>
      </c>
      <c r="J25" s="5">
        <v>1</v>
      </c>
      <c r="K25" s="5">
        <v>0</v>
      </c>
      <c r="L25" s="5">
        <v>0</v>
      </c>
      <c r="M25" s="5">
        <v>0</v>
      </c>
      <c r="N25" s="5">
        <v>0</v>
      </c>
      <c r="O25" s="5">
        <v>1</v>
      </c>
      <c r="P25" s="5">
        <v>0</v>
      </c>
      <c r="Q25" s="5">
        <v>0</v>
      </c>
      <c r="R25" s="5">
        <v>992</v>
      </c>
      <c r="S25" s="10">
        <v>6200</v>
      </c>
      <c r="T25" s="5">
        <v>510</v>
      </c>
      <c r="U25" s="5">
        <v>4</v>
      </c>
      <c r="V25" s="5">
        <v>0</v>
      </c>
      <c r="W25" s="5">
        <v>1</v>
      </c>
      <c r="X25" s="5">
        <v>0</v>
      </c>
      <c r="Y25" s="5">
        <v>0</v>
      </c>
      <c r="Z25" s="5">
        <v>0</v>
      </c>
    </row>
    <row r="26" spans="1:26" hidden="1" x14ac:dyDescent="0.2">
      <c r="A26" s="5">
        <v>227900</v>
      </c>
      <c r="B26" s="10">
        <v>2024</v>
      </c>
      <c r="C26" s="5" t="s">
        <v>164</v>
      </c>
      <c r="D26" s="5">
        <v>0</v>
      </c>
      <c r="E26" s="5" t="s">
        <v>5303</v>
      </c>
      <c r="F26" s="5">
        <v>0</v>
      </c>
      <c r="G26" s="5">
        <v>0</v>
      </c>
      <c r="H26" s="5">
        <v>0</v>
      </c>
      <c r="I26" s="5">
        <v>0</v>
      </c>
      <c r="J26" s="5">
        <v>1</v>
      </c>
      <c r="K26" s="5">
        <v>0</v>
      </c>
      <c r="L26" s="5">
        <v>0</v>
      </c>
      <c r="M26" s="5">
        <v>0</v>
      </c>
      <c r="N26" s="5">
        <v>0</v>
      </c>
      <c r="O26" s="5">
        <v>1</v>
      </c>
      <c r="P26" s="5">
        <v>0</v>
      </c>
      <c r="Q26" s="5">
        <v>0</v>
      </c>
      <c r="R26" s="5">
        <v>992</v>
      </c>
      <c r="S26" s="10">
        <v>7442</v>
      </c>
      <c r="T26" s="5">
        <v>510</v>
      </c>
      <c r="U26" s="5">
        <v>4</v>
      </c>
      <c r="V26" s="5">
        <v>0</v>
      </c>
      <c r="W26" s="5">
        <v>1</v>
      </c>
      <c r="X26" s="5">
        <v>0</v>
      </c>
      <c r="Y26" s="5">
        <v>0</v>
      </c>
      <c r="Z26" s="5">
        <v>0</v>
      </c>
    </row>
    <row r="27" spans="1:26" hidden="1" x14ac:dyDescent="0.2">
      <c r="A27" s="4">
        <v>260000</v>
      </c>
      <c r="B27" s="11">
        <v>2024</v>
      </c>
      <c r="C27" s="4" t="s">
        <v>164</v>
      </c>
      <c r="D27" s="4">
        <v>0</v>
      </c>
      <c r="E27" s="4" t="s">
        <v>5303</v>
      </c>
      <c r="F27" s="4">
        <v>0</v>
      </c>
      <c r="G27" s="4">
        <v>0</v>
      </c>
      <c r="H27" s="4">
        <v>0</v>
      </c>
      <c r="I27" s="4">
        <v>0</v>
      </c>
      <c r="J27" s="4">
        <v>1</v>
      </c>
      <c r="K27" s="4">
        <v>0</v>
      </c>
      <c r="L27" s="4">
        <v>0</v>
      </c>
      <c r="M27" s="4">
        <v>0</v>
      </c>
      <c r="N27" s="4">
        <v>0</v>
      </c>
      <c r="O27" s="4">
        <v>1</v>
      </c>
      <c r="P27" s="4">
        <v>0</v>
      </c>
      <c r="Q27" s="4">
        <v>0</v>
      </c>
      <c r="R27" s="4">
        <v>992</v>
      </c>
      <c r="S27" s="11">
        <v>3700</v>
      </c>
      <c r="T27" s="4">
        <v>510</v>
      </c>
      <c r="U27" s="4">
        <v>4</v>
      </c>
      <c r="V27" s="4">
        <v>0</v>
      </c>
      <c r="W27" s="4">
        <v>1</v>
      </c>
      <c r="X27" s="4">
        <v>0</v>
      </c>
      <c r="Y27" s="4">
        <v>0</v>
      </c>
      <c r="Z27" s="4">
        <v>0</v>
      </c>
    </row>
    <row r="28" spans="1:26" hidden="1" x14ac:dyDescent="0.2">
      <c r="A28" s="4">
        <v>409900</v>
      </c>
      <c r="B28" s="11">
        <v>2024</v>
      </c>
      <c r="C28" s="4" t="s">
        <v>156</v>
      </c>
      <c r="D28" s="4">
        <v>0</v>
      </c>
      <c r="E28" s="4" t="s">
        <v>5303</v>
      </c>
      <c r="F28" s="4">
        <v>0</v>
      </c>
      <c r="G28" s="4">
        <v>0</v>
      </c>
      <c r="H28" s="4">
        <v>0</v>
      </c>
      <c r="I28" s="4">
        <v>0</v>
      </c>
      <c r="J28" s="4">
        <v>1</v>
      </c>
      <c r="K28" s="4">
        <v>0</v>
      </c>
      <c r="L28" s="4">
        <v>0</v>
      </c>
      <c r="M28" s="4">
        <v>1</v>
      </c>
      <c r="N28" s="4">
        <v>0</v>
      </c>
      <c r="O28" s="4">
        <v>1</v>
      </c>
      <c r="P28" s="4">
        <v>0</v>
      </c>
      <c r="Q28" s="4">
        <v>0</v>
      </c>
      <c r="R28" s="4">
        <v>992</v>
      </c>
      <c r="S28" s="11">
        <v>609</v>
      </c>
      <c r="T28" s="4">
        <v>525</v>
      </c>
      <c r="U28" s="4">
        <v>4</v>
      </c>
      <c r="V28" s="4">
        <v>0</v>
      </c>
      <c r="W28" s="4">
        <v>1</v>
      </c>
      <c r="X28" s="4">
        <v>0</v>
      </c>
      <c r="Y28" s="4">
        <v>0</v>
      </c>
      <c r="Z28" s="4">
        <v>1</v>
      </c>
    </row>
    <row r="29" spans="1:26" hidden="1" x14ac:dyDescent="0.2">
      <c r="A29" s="5">
        <v>355800</v>
      </c>
      <c r="B29" s="10">
        <v>2024</v>
      </c>
      <c r="C29" s="5" t="s">
        <v>156</v>
      </c>
      <c r="D29" s="5">
        <v>0</v>
      </c>
      <c r="E29" s="5" t="s">
        <v>5303</v>
      </c>
      <c r="F29" s="5">
        <v>0</v>
      </c>
      <c r="G29" s="5">
        <v>0</v>
      </c>
      <c r="H29" s="5">
        <v>0</v>
      </c>
      <c r="I29" s="5">
        <v>0</v>
      </c>
      <c r="J29" s="5">
        <v>1</v>
      </c>
      <c r="K29" s="5">
        <v>0</v>
      </c>
      <c r="L29" s="5">
        <v>0</v>
      </c>
      <c r="M29" s="5">
        <v>1</v>
      </c>
      <c r="N29" s="5">
        <v>0</v>
      </c>
      <c r="O29" s="5">
        <v>1</v>
      </c>
      <c r="P29" s="5">
        <v>0</v>
      </c>
      <c r="Q29" s="5">
        <v>0</v>
      </c>
      <c r="R29" s="5">
        <v>992</v>
      </c>
      <c r="S29" s="10">
        <v>68</v>
      </c>
      <c r="T29" s="5">
        <v>525</v>
      </c>
      <c r="U29" s="5">
        <v>4</v>
      </c>
      <c r="V29" s="5">
        <v>0</v>
      </c>
      <c r="W29" s="5">
        <v>1</v>
      </c>
      <c r="X29" s="5">
        <v>0</v>
      </c>
      <c r="Y29" s="5">
        <v>0</v>
      </c>
      <c r="Z29" s="5">
        <v>0</v>
      </c>
    </row>
    <row r="30" spans="1:26" hidden="1" x14ac:dyDescent="0.2">
      <c r="A30" s="5">
        <v>359000</v>
      </c>
      <c r="B30" s="10">
        <v>2024</v>
      </c>
      <c r="C30" s="5" t="s">
        <v>156</v>
      </c>
      <c r="D30" s="5">
        <v>0</v>
      </c>
      <c r="E30" s="5" t="s">
        <v>5303</v>
      </c>
      <c r="F30" s="5">
        <v>0</v>
      </c>
      <c r="G30" s="5">
        <v>0</v>
      </c>
      <c r="H30" s="5">
        <v>0</v>
      </c>
      <c r="I30" s="5">
        <v>0</v>
      </c>
      <c r="J30" s="5">
        <v>1</v>
      </c>
      <c r="K30" s="5">
        <v>0</v>
      </c>
      <c r="L30" s="5">
        <v>0</v>
      </c>
      <c r="M30" s="5">
        <v>1</v>
      </c>
      <c r="N30" s="5">
        <v>0</v>
      </c>
      <c r="O30" s="5">
        <v>1</v>
      </c>
      <c r="P30" s="5">
        <v>0</v>
      </c>
      <c r="Q30" s="5">
        <v>0</v>
      </c>
      <c r="R30" s="5">
        <v>992</v>
      </c>
      <c r="S30" s="10">
        <v>890</v>
      </c>
      <c r="T30" s="5">
        <v>525</v>
      </c>
      <c r="U30" s="5">
        <v>4</v>
      </c>
      <c r="V30" s="5">
        <v>0</v>
      </c>
      <c r="W30" s="5">
        <v>1</v>
      </c>
      <c r="X30" s="5">
        <v>0</v>
      </c>
      <c r="Y30" s="5">
        <v>0</v>
      </c>
      <c r="Z30" s="5">
        <v>0</v>
      </c>
    </row>
    <row r="31" spans="1:26" hidden="1" x14ac:dyDescent="0.2">
      <c r="A31" s="4">
        <v>365992</v>
      </c>
      <c r="B31" s="11">
        <v>2024</v>
      </c>
      <c r="C31" s="4" t="s">
        <v>156</v>
      </c>
      <c r="D31" s="4">
        <v>0</v>
      </c>
      <c r="E31" s="4" t="s">
        <v>5303</v>
      </c>
      <c r="F31" s="4">
        <v>0</v>
      </c>
      <c r="G31" s="4">
        <v>0</v>
      </c>
      <c r="H31" s="4">
        <v>0</v>
      </c>
      <c r="I31" s="4">
        <v>0</v>
      </c>
      <c r="J31" s="4">
        <v>1</v>
      </c>
      <c r="K31" s="4">
        <v>0</v>
      </c>
      <c r="L31" s="4">
        <v>0</v>
      </c>
      <c r="M31" s="4">
        <v>1</v>
      </c>
      <c r="N31" s="4">
        <v>0</v>
      </c>
      <c r="O31" s="4">
        <v>1</v>
      </c>
      <c r="P31" s="4">
        <v>0</v>
      </c>
      <c r="Q31" s="4">
        <v>0</v>
      </c>
      <c r="R31" s="4">
        <v>992</v>
      </c>
      <c r="S31" s="11">
        <v>1930</v>
      </c>
      <c r="T31" s="4">
        <v>525</v>
      </c>
      <c r="U31" s="4">
        <v>4</v>
      </c>
      <c r="V31" s="4">
        <v>0</v>
      </c>
      <c r="W31" s="4">
        <v>1</v>
      </c>
      <c r="X31" s="4">
        <v>0</v>
      </c>
      <c r="Y31" s="4">
        <v>0</v>
      </c>
      <c r="Z31" s="4">
        <v>0</v>
      </c>
    </row>
    <row r="32" spans="1:26" hidden="1" x14ac:dyDescent="0.2">
      <c r="A32" s="5">
        <v>214900</v>
      </c>
      <c r="B32" s="10">
        <v>2024</v>
      </c>
      <c r="C32" s="5" t="s">
        <v>368</v>
      </c>
      <c r="D32" s="5">
        <v>0</v>
      </c>
      <c r="E32" s="5" t="s">
        <v>5303</v>
      </c>
      <c r="F32" s="5">
        <v>0</v>
      </c>
      <c r="G32" s="5">
        <v>0</v>
      </c>
      <c r="H32" s="5">
        <v>0</v>
      </c>
      <c r="I32" s="5">
        <v>0</v>
      </c>
      <c r="J32" s="5">
        <v>1</v>
      </c>
      <c r="K32" s="5">
        <v>0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  <c r="Q32" s="5">
        <v>0</v>
      </c>
      <c r="R32" s="5">
        <v>992</v>
      </c>
      <c r="S32" s="10">
        <v>2900</v>
      </c>
      <c r="T32" s="5">
        <v>510</v>
      </c>
      <c r="U32" s="5">
        <v>4</v>
      </c>
      <c r="V32" s="5">
        <v>0</v>
      </c>
      <c r="W32" s="5">
        <v>1</v>
      </c>
      <c r="X32" s="5">
        <v>0</v>
      </c>
      <c r="Y32" s="5">
        <v>0</v>
      </c>
      <c r="Z32" s="5">
        <v>0</v>
      </c>
    </row>
    <row r="33" spans="1:26" hidden="1" x14ac:dyDescent="0.2">
      <c r="A33" s="4">
        <v>229890</v>
      </c>
      <c r="B33" s="11">
        <v>2024</v>
      </c>
      <c r="C33" s="4" t="s">
        <v>368</v>
      </c>
      <c r="D33" s="4">
        <v>0</v>
      </c>
      <c r="E33" s="4" t="s">
        <v>5303</v>
      </c>
      <c r="F33" s="4">
        <v>0</v>
      </c>
      <c r="G33" s="4">
        <v>0</v>
      </c>
      <c r="H33" s="4">
        <v>0</v>
      </c>
      <c r="I33" s="4">
        <v>0</v>
      </c>
      <c r="J33" s="4">
        <v>1</v>
      </c>
      <c r="K33" s="4">
        <v>0</v>
      </c>
      <c r="L33" s="4">
        <v>0</v>
      </c>
      <c r="M33" s="4">
        <v>0</v>
      </c>
      <c r="N33" s="4">
        <v>0</v>
      </c>
      <c r="O33" s="4">
        <v>1</v>
      </c>
      <c r="P33" s="4">
        <v>0</v>
      </c>
      <c r="Q33" s="4">
        <v>0</v>
      </c>
      <c r="R33" s="4">
        <v>992</v>
      </c>
      <c r="S33" s="11">
        <v>75</v>
      </c>
      <c r="T33" s="4">
        <v>510</v>
      </c>
      <c r="U33" s="4">
        <v>4</v>
      </c>
      <c r="V33" s="4">
        <v>0</v>
      </c>
      <c r="W33" s="4">
        <v>1</v>
      </c>
      <c r="X33" s="4">
        <v>0</v>
      </c>
      <c r="Y33" s="4">
        <v>0</v>
      </c>
      <c r="Z33" s="4">
        <v>0</v>
      </c>
    </row>
    <row r="34" spans="1:26" hidden="1" x14ac:dyDescent="0.2">
      <c r="A34" s="5">
        <v>234900</v>
      </c>
      <c r="B34" s="10">
        <v>2024</v>
      </c>
      <c r="C34" s="5" t="s">
        <v>368</v>
      </c>
      <c r="D34" s="5">
        <v>0</v>
      </c>
      <c r="E34" s="5" t="s">
        <v>5303</v>
      </c>
      <c r="F34" s="5">
        <v>0</v>
      </c>
      <c r="G34" s="5">
        <v>0</v>
      </c>
      <c r="H34" s="5">
        <v>0</v>
      </c>
      <c r="I34" s="5">
        <v>0</v>
      </c>
      <c r="J34" s="5">
        <v>1</v>
      </c>
      <c r="K34" s="5">
        <v>0</v>
      </c>
      <c r="L34" s="5">
        <v>0</v>
      </c>
      <c r="M34" s="5">
        <v>0</v>
      </c>
      <c r="N34" s="5">
        <v>0</v>
      </c>
      <c r="O34" s="5">
        <v>1</v>
      </c>
      <c r="P34" s="5">
        <v>0</v>
      </c>
      <c r="Q34" s="5">
        <v>0</v>
      </c>
      <c r="R34" s="5">
        <v>992</v>
      </c>
      <c r="S34" s="10">
        <v>1669</v>
      </c>
      <c r="T34" s="5">
        <v>510</v>
      </c>
      <c r="U34" s="5">
        <v>4</v>
      </c>
      <c r="V34" s="5">
        <v>0</v>
      </c>
      <c r="W34" s="5">
        <v>1</v>
      </c>
      <c r="X34" s="5">
        <v>0</v>
      </c>
      <c r="Y34" s="5">
        <v>0</v>
      </c>
      <c r="Z34" s="5">
        <v>0</v>
      </c>
    </row>
    <row r="35" spans="1:26" hidden="1" x14ac:dyDescent="0.2">
      <c r="A35" s="5">
        <v>235992</v>
      </c>
      <c r="B35" s="10">
        <v>2024</v>
      </c>
      <c r="C35" s="5" t="s">
        <v>368</v>
      </c>
      <c r="D35" s="5">
        <v>0</v>
      </c>
      <c r="E35" s="5" t="s">
        <v>5303</v>
      </c>
      <c r="F35" s="5">
        <v>0</v>
      </c>
      <c r="G35" s="5">
        <v>0</v>
      </c>
      <c r="H35" s="5">
        <v>0</v>
      </c>
      <c r="I35" s="5">
        <v>0</v>
      </c>
      <c r="J35" s="5">
        <v>1</v>
      </c>
      <c r="K35" s="5">
        <v>0</v>
      </c>
      <c r="L35" s="5">
        <v>0</v>
      </c>
      <c r="M35" s="5">
        <v>0</v>
      </c>
      <c r="N35" s="5">
        <v>0</v>
      </c>
      <c r="O35" s="5">
        <v>1</v>
      </c>
      <c r="P35" s="5">
        <v>0</v>
      </c>
      <c r="Q35" s="5">
        <v>0</v>
      </c>
      <c r="R35" s="5">
        <v>992</v>
      </c>
      <c r="S35" s="10">
        <v>1520</v>
      </c>
      <c r="T35" s="5">
        <v>510</v>
      </c>
      <c r="U35" s="5">
        <v>4</v>
      </c>
      <c r="V35" s="5">
        <v>0</v>
      </c>
      <c r="W35" s="5">
        <v>1</v>
      </c>
      <c r="X35" s="5">
        <v>0</v>
      </c>
      <c r="Y35" s="5">
        <v>0</v>
      </c>
      <c r="Z35" s="5">
        <v>0</v>
      </c>
    </row>
    <row r="36" spans="1:26" hidden="1" x14ac:dyDescent="0.2">
      <c r="A36" s="5">
        <v>238329</v>
      </c>
      <c r="B36" s="10">
        <v>2024</v>
      </c>
      <c r="C36" s="5" t="s">
        <v>368</v>
      </c>
      <c r="D36" s="5">
        <v>0</v>
      </c>
      <c r="E36" s="5" t="s">
        <v>5303</v>
      </c>
      <c r="F36" s="5">
        <v>0</v>
      </c>
      <c r="G36" s="5">
        <v>0</v>
      </c>
      <c r="H36" s="5">
        <v>0</v>
      </c>
      <c r="I36" s="5">
        <v>0</v>
      </c>
      <c r="J36" s="5">
        <v>1</v>
      </c>
      <c r="K36" s="5">
        <v>0</v>
      </c>
      <c r="L36" s="5">
        <v>0</v>
      </c>
      <c r="M36" s="5">
        <v>0</v>
      </c>
      <c r="N36" s="5">
        <v>0</v>
      </c>
      <c r="O36" s="5">
        <v>1</v>
      </c>
      <c r="P36" s="5">
        <v>0</v>
      </c>
      <c r="Q36" s="5">
        <v>0</v>
      </c>
      <c r="R36" s="5">
        <v>992</v>
      </c>
      <c r="S36" s="10">
        <v>2903</v>
      </c>
      <c r="T36" s="5">
        <v>510</v>
      </c>
      <c r="U36" s="5">
        <v>4</v>
      </c>
      <c r="V36" s="5">
        <v>0</v>
      </c>
      <c r="W36" s="5">
        <v>1</v>
      </c>
      <c r="X36" s="5">
        <v>0</v>
      </c>
      <c r="Y36" s="5">
        <v>1</v>
      </c>
      <c r="Z36" s="5">
        <v>0</v>
      </c>
    </row>
    <row r="37" spans="1:26" hidden="1" x14ac:dyDescent="0.2">
      <c r="A37" s="5">
        <v>239900</v>
      </c>
      <c r="B37" s="10">
        <v>2024</v>
      </c>
      <c r="C37" s="5" t="s">
        <v>368</v>
      </c>
      <c r="D37" s="5">
        <v>0</v>
      </c>
      <c r="E37" s="5" t="s">
        <v>5303</v>
      </c>
      <c r="F37" s="5">
        <v>0</v>
      </c>
      <c r="G37" s="5">
        <v>0</v>
      </c>
      <c r="H37" s="5">
        <v>0</v>
      </c>
      <c r="I37" s="5">
        <v>0</v>
      </c>
      <c r="J37" s="5">
        <v>1</v>
      </c>
      <c r="K37" s="5">
        <v>0</v>
      </c>
      <c r="L37" s="5">
        <v>0</v>
      </c>
      <c r="M37" s="5">
        <v>0</v>
      </c>
      <c r="N37" s="5">
        <v>0</v>
      </c>
      <c r="O37" s="5">
        <v>1</v>
      </c>
      <c r="P37" s="5">
        <v>0</v>
      </c>
      <c r="Q37" s="5">
        <v>0</v>
      </c>
      <c r="R37" s="5">
        <v>992</v>
      </c>
      <c r="S37" s="10">
        <v>1218</v>
      </c>
      <c r="T37" s="5">
        <v>510</v>
      </c>
      <c r="U37" s="5">
        <v>4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</row>
    <row r="38" spans="1:26" hidden="1" x14ac:dyDescent="0.2">
      <c r="A38" s="5">
        <v>209000</v>
      </c>
      <c r="B38" s="10">
        <v>2024</v>
      </c>
      <c r="C38" s="5" t="s">
        <v>761</v>
      </c>
      <c r="D38" s="5">
        <v>0</v>
      </c>
      <c r="E38" s="5" t="s">
        <v>5303</v>
      </c>
      <c r="F38" s="5">
        <v>0</v>
      </c>
      <c r="G38" s="5">
        <v>0</v>
      </c>
      <c r="H38" s="5">
        <v>0</v>
      </c>
      <c r="I38" s="5">
        <v>0</v>
      </c>
      <c r="J38" s="5">
        <v>1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  <c r="P38" s="5">
        <v>0</v>
      </c>
      <c r="Q38" s="5">
        <v>0</v>
      </c>
      <c r="R38" s="5">
        <v>992</v>
      </c>
      <c r="S38" s="10">
        <v>1300</v>
      </c>
      <c r="T38" s="5">
        <v>580</v>
      </c>
      <c r="U38" s="5">
        <v>3.8</v>
      </c>
      <c r="V38" s="5">
        <v>0</v>
      </c>
      <c r="W38" s="5">
        <v>1</v>
      </c>
      <c r="X38" s="5">
        <v>1</v>
      </c>
      <c r="Y38" s="5">
        <v>0</v>
      </c>
      <c r="Z38" s="5">
        <v>0</v>
      </c>
    </row>
    <row r="39" spans="1:26" hidden="1" x14ac:dyDescent="0.2">
      <c r="A39" s="4">
        <v>259800</v>
      </c>
      <c r="B39" s="11">
        <v>2024</v>
      </c>
      <c r="C39" s="4" t="s">
        <v>254</v>
      </c>
      <c r="D39" s="4">
        <v>0</v>
      </c>
      <c r="E39" s="4" t="s">
        <v>5303</v>
      </c>
      <c r="F39" s="4">
        <v>0</v>
      </c>
      <c r="G39" s="4">
        <v>0</v>
      </c>
      <c r="H39" s="4">
        <v>0</v>
      </c>
      <c r="I39" s="4">
        <v>0</v>
      </c>
      <c r="J39" s="4">
        <v>1</v>
      </c>
      <c r="K39" s="4">
        <v>0</v>
      </c>
      <c r="L39" s="4">
        <v>1</v>
      </c>
      <c r="M39" s="4">
        <v>0</v>
      </c>
      <c r="N39" s="4">
        <v>1</v>
      </c>
      <c r="O39" s="4">
        <v>0</v>
      </c>
      <c r="P39" s="4">
        <v>0</v>
      </c>
      <c r="Q39" s="4">
        <v>1</v>
      </c>
      <c r="R39" s="4">
        <v>992</v>
      </c>
      <c r="S39" s="11">
        <v>4274</v>
      </c>
      <c r="T39" s="4">
        <v>650</v>
      </c>
      <c r="U39" s="4">
        <v>3.8</v>
      </c>
      <c r="V39" s="4">
        <v>0</v>
      </c>
      <c r="W39" s="4">
        <v>1</v>
      </c>
      <c r="X39" s="4">
        <v>1</v>
      </c>
      <c r="Y39" s="4">
        <v>0</v>
      </c>
      <c r="Z39" s="4">
        <v>0</v>
      </c>
    </row>
    <row r="40" spans="1:26" hidden="1" x14ac:dyDescent="0.2">
      <c r="A40" s="5">
        <v>275900</v>
      </c>
      <c r="B40" s="10">
        <v>2024</v>
      </c>
      <c r="C40" s="5" t="s">
        <v>254</v>
      </c>
      <c r="D40" s="5">
        <v>0</v>
      </c>
      <c r="E40" s="5" t="s">
        <v>5303</v>
      </c>
      <c r="F40" s="5">
        <v>0</v>
      </c>
      <c r="G40" s="5">
        <v>0</v>
      </c>
      <c r="H40" s="5">
        <v>0</v>
      </c>
      <c r="I40" s="5">
        <v>0</v>
      </c>
      <c r="J40" s="5">
        <v>1</v>
      </c>
      <c r="K40" s="5">
        <v>0</v>
      </c>
      <c r="L40" s="5">
        <v>1</v>
      </c>
      <c r="M40" s="5">
        <v>0</v>
      </c>
      <c r="N40" s="5">
        <v>1</v>
      </c>
      <c r="O40" s="5">
        <v>0</v>
      </c>
      <c r="P40" s="5">
        <v>0</v>
      </c>
      <c r="Q40" s="5">
        <v>0</v>
      </c>
      <c r="R40" s="5">
        <v>992</v>
      </c>
      <c r="S40" s="10">
        <v>9470</v>
      </c>
      <c r="T40" s="5">
        <v>650</v>
      </c>
      <c r="U40" s="5">
        <v>3.8</v>
      </c>
      <c r="V40" s="5">
        <v>0</v>
      </c>
      <c r="W40" s="5">
        <v>1</v>
      </c>
      <c r="X40" s="5">
        <v>1</v>
      </c>
      <c r="Y40" s="5">
        <v>0</v>
      </c>
      <c r="Z40" s="5">
        <v>0</v>
      </c>
    </row>
    <row r="41" spans="1:26" hidden="1" x14ac:dyDescent="0.2">
      <c r="A41" s="5">
        <v>279900</v>
      </c>
      <c r="B41" s="10">
        <v>2024</v>
      </c>
      <c r="C41" s="5" t="s">
        <v>254</v>
      </c>
      <c r="D41" s="5">
        <v>0</v>
      </c>
      <c r="E41" s="5" t="s">
        <v>5303</v>
      </c>
      <c r="F41" s="5">
        <v>0</v>
      </c>
      <c r="G41" s="5">
        <v>0</v>
      </c>
      <c r="H41" s="5">
        <v>0</v>
      </c>
      <c r="I41" s="5">
        <v>0</v>
      </c>
      <c r="J41" s="5">
        <v>1</v>
      </c>
      <c r="K41" s="5">
        <v>0</v>
      </c>
      <c r="L41" s="5">
        <v>1</v>
      </c>
      <c r="M41" s="5">
        <v>0</v>
      </c>
      <c r="N41" s="5">
        <v>1</v>
      </c>
      <c r="O41" s="5">
        <v>0</v>
      </c>
      <c r="P41" s="5">
        <v>0</v>
      </c>
      <c r="Q41" s="5">
        <v>0</v>
      </c>
      <c r="R41" s="5">
        <v>992</v>
      </c>
      <c r="S41" s="10">
        <v>9000</v>
      </c>
      <c r="T41" s="5">
        <v>650</v>
      </c>
      <c r="U41" s="5">
        <v>3.8</v>
      </c>
      <c r="V41" s="5">
        <v>0</v>
      </c>
      <c r="W41" s="5">
        <v>1</v>
      </c>
      <c r="X41" s="5">
        <v>1</v>
      </c>
      <c r="Y41" s="5">
        <v>0</v>
      </c>
      <c r="Z41" s="5">
        <v>0</v>
      </c>
    </row>
    <row r="42" spans="1:26" hidden="1" x14ac:dyDescent="0.2">
      <c r="A42" s="4">
        <v>279900</v>
      </c>
      <c r="B42" s="11">
        <v>2024</v>
      </c>
      <c r="C42" s="4" t="s">
        <v>254</v>
      </c>
      <c r="D42" s="4">
        <v>0</v>
      </c>
      <c r="E42" s="4" t="s">
        <v>5303</v>
      </c>
      <c r="F42" s="4">
        <v>0</v>
      </c>
      <c r="G42" s="4">
        <v>0</v>
      </c>
      <c r="H42" s="4">
        <v>0</v>
      </c>
      <c r="I42" s="4">
        <v>0</v>
      </c>
      <c r="J42" s="4">
        <v>1</v>
      </c>
      <c r="K42" s="4">
        <v>0</v>
      </c>
      <c r="L42" s="4">
        <v>1</v>
      </c>
      <c r="M42" s="4">
        <v>0</v>
      </c>
      <c r="N42" s="4">
        <v>1</v>
      </c>
      <c r="O42" s="4">
        <v>0</v>
      </c>
      <c r="P42" s="4">
        <v>0</v>
      </c>
      <c r="Q42" s="4">
        <v>1</v>
      </c>
      <c r="R42" s="4">
        <v>992</v>
      </c>
      <c r="S42" s="11">
        <v>13391</v>
      </c>
      <c r="T42" s="4">
        <v>650</v>
      </c>
      <c r="U42" s="4">
        <v>3.8</v>
      </c>
      <c r="V42" s="4">
        <v>0</v>
      </c>
      <c r="W42" s="4">
        <v>1</v>
      </c>
      <c r="X42" s="4">
        <v>1</v>
      </c>
      <c r="Y42" s="4">
        <v>0</v>
      </c>
      <c r="Z42" s="4">
        <v>0</v>
      </c>
    </row>
    <row r="43" spans="1:26" hidden="1" x14ac:dyDescent="0.2">
      <c r="A43" s="5">
        <v>285650</v>
      </c>
      <c r="B43" s="10">
        <v>2024</v>
      </c>
      <c r="C43" s="5" t="s">
        <v>254</v>
      </c>
      <c r="D43" s="5">
        <v>0</v>
      </c>
      <c r="E43" s="5" t="s">
        <v>5303</v>
      </c>
      <c r="F43" s="5">
        <v>0</v>
      </c>
      <c r="G43" s="5">
        <v>0</v>
      </c>
      <c r="H43" s="5">
        <v>0</v>
      </c>
      <c r="I43" s="5">
        <v>0</v>
      </c>
      <c r="J43" s="5">
        <v>1</v>
      </c>
      <c r="K43" s="5">
        <v>0</v>
      </c>
      <c r="L43" s="5">
        <v>1</v>
      </c>
      <c r="M43" s="5">
        <v>0</v>
      </c>
      <c r="N43" s="5">
        <v>1</v>
      </c>
      <c r="O43" s="5">
        <v>0</v>
      </c>
      <c r="P43" s="5">
        <v>0</v>
      </c>
      <c r="Q43" s="5">
        <v>1</v>
      </c>
      <c r="R43" s="5">
        <v>992</v>
      </c>
      <c r="S43" s="10">
        <v>11000</v>
      </c>
      <c r="T43" s="5">
        <v>650</v>
      </c>
      <c r="U43" s="5">
        <v>3.8</v>
      </c>
      <c r="V43" s="5">
        <v>0</v>
      </c>
      <c r="W43" s="5">
        <v>1</v>
      </c>
      <c r="X43" s="5">
        <v>1</v>
      </c>
      <c r="Y43" s="5">
        <v>0</v>
      </c>
      <c r="Z43" s="5">
        <v>0</v>
      </c>
    </row>
    <row r="44" spans="1:26" hidden="1" x14ac:dyDescent="0.2">
      <c r="A44" s="4">
        <v>299500</v>
      </c>
      <c r="B44" s="11">
        <v>2024</v>
      </c>
      <c r="C44" s="4" t="s">
        <v>254</v>
      </c>
      <c r="D44" s="4">
        <v>0</v>
      </c>
      <c r="E44" s="4" t="s">
        <v>5303</v>
      </c>
      <c r="F44" s="4">
        <v>0</v>
      </c>
      <c r="G44" s="4">
        <v>0</v>
      </c>
      <c r="H44" s="4">
        <v>0</v>
      </c>
      <c r="I44" s="4">
        <v>0</v>
      </c>
      <c r="J44" s="4">
        <v>1</v>
      </c>
      <c r="K44" s="4">
        <v>0</v>
      </c>
      <c r="L44" s="4">
        <v>1</v>
      </c>
      <c r="M44" s="4">
        <v>0</v>
      </c>
      <c r="N44" s="4">
        <v>1</v>
      </c>
      <c r="O44" s="4">
        <v>0</v>
      </c>
      <c r="P44" s="4">
        <v>0</v>
      </c>
      <c r="Q44" s="4">
        <v>1</v>
      </c>
      <c r="R44" s="4">
        <v>992</v>
      </c>
      <c r="S44" s="11">
        <v>4700</v>
      </c>
      <c r="T44" s="4">
        <v>650</v>
      </c>
      <c r="U44" s="4">
        <v>3.8</v>
      </c>
      <c r="V44" s="4">
        <v>0</v>
      </c>
      <c r="W44" s="4">
        <v>1</v>
      </c>
      <c r="X44" s="4">
        <v>1</v>
      </c>
      <c r="Y44" s="4">
        <v>0</v>
      </c>
      <c r="Z44" s="4">
        <v>0</v>
      </c>
    </row>
    <row r="45" spans="1:26" hidden="1" x14ac:dyDescent="0.2">
      <c r="A45" s="5">
        <v>151000</v>
      </c>
      <c r="B45" s="10">
        <v>2024</v>
      </c>
      <c r="C45" s="5" t="s">
        <v>170</v>
      </c>
      <c r="D45" s="5">
        <v>0</v>
      </c>
      <c r="E45" s="5" t="s">
        <v>5303</v>
      </c>
      <c r="F45" s="5">
        <v>0</v>
      </c>
      <c r="G45" s="5">
        <v>0</v>
      </c>
      <c r="H45" s="5">
        <v>0</v>
      </c>
      <c r="I45" s="5">
        <v>0</v>
      </c>
      <c r="J45" s="5">
        <v>1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992</v>
      </c>
      <c r="S45" s="10">
        <v>3000</v>
      </c>
      <c r="T45" s="5">
        <v>394</v>
      </c>
      <c r="U45" s="5">
        <v>3</v>
      </c>
      <c r="V45" s="5">
        <v>0</v>
      </c>
      <c r="W45" s="5">
        <v>1</v>
      </c>
      <c r="X45" s="5">
        <v>0</v>
      </c>
      <c r="Y45" s="5">
        <v>0</v>
      </c>
      <c r="Z45" s="5">
        <v>1</v>
      </c>
    </row>
    <row r="46" spans="1:26" hidden="1" x14ac:dyDescent="0.2">
      <c r="A46" s="5">
        <v>155690</v>
      </c>
      <c r="B46" s="10">
        <v>2024</v>
      </c>
      <c r="C46" s="5" t="s">
        <v>170</v>
      </c>
      <c r="D46" s="5">
        <v>0</v>
      </c>
      <c r="E46" s="5" t="s">
        <v>5303</v>
      </c>
      <c r="F46" s="5">
        <v>0</v>
      </c>
      <c r="G46" s="5">
        <v>0</v>
      </c>
      <c r="H46" s="5">
        <v>0</v>
      </c>
      <c r="I46" s="5">
        <v>0</v>
      </c>
      <c r="J46" s="5">
        <v>1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1</v>
      </c>
      <c r="R46" s="5">
        <v>992</v>
      </c>
      <c r="S46" s="10">
        <v>9900</v>
      </c>
      <c r="T46" s="5">
        <v>394</v>
      </c>
      <c r="U46" s="5">
        <v>3</v>
      </c>
      <c r="V46" s="5">
        <v>0</v>
      </c>
      <c r="W46" s="5">
        <v>1</v>
      </c>
      <c r="X46" s="5">
        <v>0</v>
      </c>
      <c r="Y46" s="5">
        <v>0</v>
      </c>
      <c r="Z46" s="5">
        <v>0</v>
      </c>
    </row>
    <row r="47" spans="1:26" hidden="1" x14ac:dyDescent="0.2">
      <c r="A47" s="5">
        <v>182500</v>
      </c>
      <c r="B47" s="10">
        <v>2024</v>
      </c>
      <c r="C47" s="5" t="s">
        <v>170</v>
      </c>
      <c r="D47" s="5">
        <v>0</v>
      </c>
      <c r="E47" s="5" t="s">
        <v>5303</v>
      </c>
      <c r="F47" s="5">
        <v>0</v>
      </c>
      <c r="G47" s="5">
        <v>0</v>
      </c>
      <c r="H47" s="5">
        <v>0</v>
      </c>
      <c r="I47" s="5">
        <v>0</v>
      </c>
      <c r="J47" s="5">
        <v>1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1</v>
      </c>
      <c r="R47" s="5">
        <v>992</v>
      </c>
      <c r="S47" s="10">
        <v>120</v>
      </c>
      <c r="T47" s="5">
        <v>394</v>
      </c>
      <c r="U47" s="5">
        <v>3</v>
      </c>
      <c r="V47" s="5">
        <v>0</v>
      </c>
      <c r="W47" s="5">
        <v>1</v>
      </c>
      <c r="X47" s="5">
        <v>0</v>
      </c>
      <c r="Y47" s="5">
        <v>0</v>
      </c>
      <c r="Z47" s="5">
        <v>0</v>
      </c>
    </row>
    <row r="48" spans="1:26" hidden="1" x14ac:dyDescent="0.2">
      <c r="A48" s="4">
        <v>182752</v>
      </c>
      <c r="B48" s="11">
        <v>2024</v>
      </c>
      <c r="C48" s="4" t="s">
        <v>170</v>
      </c>
      <c r="D48" s="4">
        <v>0</v>
      </c>
      <c r="E48" s="4" t="s">
        <v>5303</v>
      </c>
      <c r="F48" s="4">
        <v>0</v>
      </c>
      <c r="G48" s="4">
        <v>0</v>
      </c>
      <c r="H48" s="4">
        <v>0</v>
      </c>
      <c r="I48" s="4">
        <v>0</v>
      </c>
      <c r="J48" s="4">
        <v>1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1</v>
      </c>
      <c r="R48" s="4">
        <v>992</v>
      </c>
      <c r="S48" s="11">
        <v>15</v>
      </c>
      <c r="T48" s="4">
        <v>394</v>
      </c>
      <c r="U48" s="4">
        <v>3</v>
      </c>
      <c r="V48" s="4">
        <v>0</v>
      </c>
      <c r="W48" s="4">
        <v>1</v>
      </c>
      <c r="X48" s="4">
        <v>0</v>
      </c>
      <c r="Y48" s="4">
        <v>0</v>
      </c>
      <c r="Z48" s="4">
        <v>0</v>
      </c>
    </row>
    <row r="49" spans="1:26" hidden="1" x14ac:dyDescent="0.2">
      <c r="A49" s="4">
        <v>135911</v>
      </c>
      <c r="B49" s="11">
        <v>2023</v>
      </c>
      <c r="C49" s="4" t="s">
        <v>190</v>
      </c>
      <c r="D49" s="4">
        <v>0</v>
      </c>
      <c r="E49" s="4" t="s">
        <v>5303</v>
      </c>
      <c r="F49" s="4">
        <v>0</v>
      </c>
      <c r="G49" s="4">
        <v>0</v>
      </c>
      <c r="H49" s="4">
        <v>0</v>
      </c>
      <c r="I49" s="4">
        <v>0</v>
      </c>
      <c r="J49" s="4">
        <v>1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992</v>
      </c>
      <c r="S49" s="11">
        <v>21250</v>
      </c>
      <c r="T49" s="4">
        <v>385</v>
      </c>
      <c r="U49" s="4">
        <v>3</v>
      </c>
      <c r="V49" s="4">
        <v>0</v>
      </c>
      <c r="W49" s="4">
        <v>1</v>
      </c>
      <c r="X49" s="4">
        <v>0</v>
      </c>
      <c r="Y49" s="4">
        <v>0</v>
      </c>
      <c r="Z49" s="4">
        <v>0</v>
      </c>
    </row>
    <row r="50" spans="1:26" hidden="1" x14ac:dyDescent="0.2">
      <c r="A50" s="5">
        <v>159900</v>
      </c>
      <c r="B50" s="10">
        <v>2023</v>
      </c>
      <c r="C50" s="5" t="s">
        <v>190</v>
      </c>
      <c r="D50" s="5">
        <v>0</v>
      </c>
      <c r="E50" s="5" t="s">
        <v>5303</v>
      </c>
      <c r="F50" s="5">
        <v>0</v>
      </c>
      <c r="G50" s="5">
        <v>0</v>
      </c>
      <c r="H50" s="5">
        <v>0</v>
      </c>
      <c r="I50" s="5">
        <v>0</v>
      </c>
      <c r="J50" s="5">
        <v>1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1</v>
      </c>
      <c r="R50" s="5">
        <v>992</v>
      </c>
      <c r="S50" s="10">
        <v>20900</v>
      </c>
      <c r="T50" s="5">
        <v>385</v>
      </c>
      <c r="U50" s="5">
        <v>3</v>
      </c>
      <c r="V50" s="5">
        <v>0</v>
      </c>
      <c r="W50" s="5">
        <v>1</v>
      </c>
      <c r="X50" s="5">
        <v>0</v>
      </c>
      <c r="Y50" s="5">
        <v>0</v>
      </c>
      <c r="Z50" s="5">
        <v>0</v>
      </c>
    </row>
    <row r="51" spans="1:26" hidden="1" x14ac:dyDescent="0.2">
      <c r="A51" s="4">
        <v>163700</v>
      </c>
      <c r="B51" s="11">
        <v>2023</v>
      </c>
      <c r="C51" s="4" t="s">
        <v>180</v>
      </c>
      <c r="D51" s="4">
        <v>0</v>
      </c>
      <c r="E51" s="4" t="s">
        <v>5303</v>
      </c>
      <c r="F51" s="4">
        <v>0</v>
      </c>
      <c r="G51" s="4">
        <v>0</v>
      </c>
      <c r="H51" s="4">
        <v>0</v>
      </c>
      <c r="I51" s="4">
        <v>0</v>
      </c>
      <c r="J51" s="4">
        <v>1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1</v>
      </c>
      <c r="Q51" s="4">
        <v>0</v>
      </c>
      <c r="R51" s="4">
        <v>992</v>
      </c>
      <c r="S51" s="11">
        <v>2600</v>
      </c>
      <c r="T51" s="4">
        <v>385</v>
      </c>
      <c r="U51" s="4">
        <v>3</v>
      </c>
      <c r="V51" s="4">
        <v>0</v>
      </c>
      <c r="W51" s="4">
        <v>1</v>
      </c>
      <c r="X51" s="4">
        <v>1</v>
      </c>
      <c r="Y51" s="4">
        <v>0</v>
      </c>
      <c r="Z51" s="4">
        <v>1</v>
      </c>
    </row>
    <row r="52" spans="1:26" hidden="1" x14ac:dyDescent="0.2">
      <c r="A52" s="4">
        <v>152980</v>
      </c>
      <c r="B52" s="11">
        <v>2023</v>
      </c>
      <c r="C52" s="4" t="s">
        <v>176</v>
      </c>
      <c r="D52" s="4">
        <v>0</v>
      </c>
      <c r="E52" s="4" t="s">
        <v>5303</v>
      </c>
      <c r="F52" s="4">
        <v>0</v>
      </c>
      <c r="G52" s="4">
        <v>0</v>
      </c>
      <c r="H52" s="4">
        <v>0</v>
      </c>
      <c r="I52" s="4">
        <v>0</v>
      </c>
      <c r="J52" s="4">
        <v>1</v>
      </c>
      <c r="K52" s="4">
        <v>0</v>
      </c>
      <c r="L52" s="4">
        <v>0</v>
      </c>
      <c r="M52" s="4">
        <v>0</v>
      </c>
      <c r="N52" s="4">
        <v>0</v>
      </c>
      <c r="O52" s="4">
        <v>1</v>
      </c>
      <c r="P52" s="4">
        <v>0</v>
      </c>
      <c r="Q52" s="4">
        <v>0</v>
      </c>
      <c r="R52" s="4">
        <v>992</v>
      </c>
      <c r="S52" s="11">
        <v>10150</v>
      </c>
      <c r="T52" s="4">
        <v>480</v>
      </c>
      <c r="U52" s="4">
        <v>3</v>
      </c>
      <c r="V52" s="4">
        <v>0</v>
      </c>
      <c r="W52" s="4">
        <v>1</v>
      </c>
      <c r="X52" s="4">
        <v>1</v>
      </c>
      <c r="Y52" s="4">
        <v>0</v>
      </c>
      <c r="Z52" s="4">
        <v>1</v>
      </c>
    </row>
    <row r="53" spans="1:26" hidden="1" x14ac:dyDescent="0.2">
      <c r="A53" s="5">
        <v>163900</v>
      </c>
      <c r="B53" s="10">
        <v>2023</v>
      </c>
      <c r="C53" s="5" t="s">
        <v>176</v>
      </c>
      <c r="D53" s="5">
        <v>0</v>
      </c>
      <c r="E53" s="5" t="s">
        <v>5303</v>
      </c>
      <c r="F53" s="5">
        <v>0</v>
      </c>
      <c r="G53" s="5">
        <v>0</v>
      </c>
      <c r="H53" s="5">
        <v>0</v>
      </c>
      <c r="I53" s="5">
        <v>0</v>
      </c>
      <c r="J53" s="5">
        <v>1</v>
      </c>
      <c r="K53" s="5">
        <v>0</v>
      </c>
      <c r="L53" s="5">
        <v>0</v>
      </c>
      <c r="M53" s="5">
        <v>0</v>
      </c>
      <c r="N53" s="5">
        <v>0</v>
      </c>
      <c r="O53" s="5">
        <v>1</v>
      </c>
      <c r="P53" s="5">
        <v>1</v>
      </c>
      <c r="Q53" s="5">
        <v>0</v>
      </c>
      <c r="R53" s="5">
        <v>992</v>
      </c>
      <c r="S53" s="10">
        <v>28700</v>
      </c>
      <c r="T53" s="5">
        <v>480</v>
      </c>
      <c r="U53" s="5">
        <v>3</v>
      </c>
      <c r="V53" s="5">
        <v>0</v>
      </c>
      <c r="W53" s="5">
        <v>1</v>
      </c>
      <c r="X53" s="5">
        <v>1</v>
      </c>
      <c r="Y53" s="5">
        <v>0</v>
      </c>
      <c r="Z53" s="5">
        <v>1</v>
      </c>
    </row>
    <row r="54" spans="1:26" hidden="1" x14ac:dyDescent="0.2">
      <c r="A54" s="4">
        <v>164900</v>
      </c>
      <c r="B54" s="11">
        <v>2023</v>
      </c>
      <c r="C54" s="4" t="s">
        <v>176</v>
      </c>
      <c r="D54" s="4">
        <v>0</v>
      </c>
      <c r="E54" s="4" t="s">
        <v>5303</v>
      </c>
      <c r="F54" s="4">
        <v>0</v>
      </c>
      <c r="G54" s="4">
        <v>0</v>
      </c>
      <c r="H54" s="4">
        <v>0</v>
      </c>
      <c r="I54" s="4">
        <v>0</v>
      </c>
      <c r="J54" s="4">
        <v>1</v>
      </c>
      <c r="K54" s="4">
        <v>0</v>
      </c>
      <c r="L54" s="4">
        <v>0</v>
      </c>
      <c r="M54" s="4">
        <v>0</v>
      </c>
      <c r="N54" s="4">
        <v>0</v>
      </c>
      <c r="O54" s="4">
        <v>1</v>
      </c>
      <c r="P54" s="4">
        <v>0</v>
      </c>
      <c r="Q54" s="4">
        <v>0</v>
      </c>
      <c r="R54" s="4">
        <v>992</v>
      </c>
      <c r="S54" s="11">
        <v>18500</v>
      </c>
      <c r="T54" s="4">
        <v>480</v>
      </c>
      <c r="U54" s="4">
        <v>3</v>
      </c>
      <c r="V54" s="4">
        <v>0</v>
      </c>
      <c r="W54" s="4">
        <v>1</v>
      </c>
      <c r="X54" s="4">
        <v>1</v>
      </c>
      <c r="Y54" s="4">
        <v>0</v>
      </c>
      <c r="Z54" s="4">
        <v>1</v>
      </c>
    </row>
    <row r="55" spans="1:26" hidden="1" x14ac:dyDescent="0.2">
      <c r="A55" s="5">
        <v>183900</v>
      </c>
      <c r="B55" s="10">
        <v>2023</v>
      </c>
      <c r="C55" s="5" t="s">
        <v>176</v>
      </c>
      <c r="D55" s="5">
        <v>0</v>
      </c>
      <c r="E55" s="5" t="s">
        <v>5303</v>
      </c>
      <c r="F55" s="5">
        <v>0</v>
      </c>
      <c r="G55" s="5">
        <v>0</v>
      </c>
      <c r="H55" s="5">
        <v>0</v>
      </c>
      <c r="I55" s="5">
        <v>0</v>
      </c>
      <c r="J55" s="5">
        <v>1</v>
      </c>
      <c r="K55" s="5">
        <v>0</v>
      </c>
      <c r="L55" s="5">
        <v>0</v>
      </c>
      <c r="M55" s="5">
        <v>0</v>
      </c>
      <c r="N55" s="5">
        <v>0</v>
      </c>
      <c r="O55" s="5">
        <v>1</v>
      </c>
      <c r="P55" s="5">
        <v>0</v>
      </c>
      <c r="Q55" s="5">
        <v>0</v>
      </c>
      <c r="R55" s="5">
        <v>992</v>
      </c>
      <c r="S55" s="10">
        <v>20000</v>
      </c>
      <c r="T55" s="5">
        <v>480</v>
      </c>
      <c r="U55" s="5">
        <v>3</v>
      </c>
      <c r="V55" s="5">
        <v>0</v>
      </c>
      <c r="W55" s="5">
        <v>1</v>
      </c>
      <c r="X55" s="5">
        <v>1</v>
      </c>
      <c r="Y55" s="5">
        <v>0</v>
      </c>
      <c r="Z55" s="5">
        <v>1</v>
      </c>
    </row>
    <row r="56" spans="1:26" hidden="1" x14ac:dyDescent="0.2">
      <c r="A56" s="4">
        <v>184500</v>
      </c>
      <c r="B56" s="11">
        <v>2023</v>
      </c>
      <c r="C56" s="4" t="s">
        <v>176</v>
      </c>
      <c r="D56" s="4">
        <v>0</v>
      </c>
      <c r="E56" s="4" t="s">
        <v>5303</v>
      </c>
      <c r="F56" s="4">
        <v>0</v>
      </c>
      <c r="G56" s="4">
        <v>0</v>
      </c>
      <c r="H56" s="4">
        <v>0</v>
      </c>
      <c r="I56" s="4">
        <v>0</v>
      </c>
      <c r="J56" s="4">
        <v>1</v>
      </c>
      <c r="K56" s="4">
        <v>0</v>
      </c>
      <c r="L56" s="4">
        <v>0</v>
      </c>
      <c r="M56" s="4">
        <v>0</v>
      </c>
      <c r="N56" s="4">
        <v>0</v>
      </c>
      <c r="O56" s="4">
        <v>1</v>
      </c>
      <c r="P56" s="4">
        <v>0</v>
      </c>
      <c r="Q56" s="4">
        <v>1</v>
      </c>
      <c r="R56" s="4">
        <v>992</v>
      </c>
      <c r="S56" s="11">
        <v>107</v>
      </c>
      <c r="T56" s="4">
        <v>480</v>
      </c>
      <c r="U56" s="4">
        <v>3</v>
      </c>
      <c r="V56" s="4">
        <v>0</v>
      </c>
      <c r="W56" s="4">
        <v>1</v>
      </c>
      <c r="X56" s="4">
        <v>0</v>
      </c>
      <c r="Y56" s="4">
        <v>0</v>
      </c>
      <c r="Z56" s="4">
        <v>1</v>
      </c>
    </row>
    <row r="57" spans="1:26" hidden="1" x14ac:dyDescent="0.2">
      <c r="A57" s="5">
        <v>227500</v>
      </c>
      <c r="B57" s="10">
        <v>2023</v>
      </c>
      <c r="C57" s="5" t="s">
        <v>176</v>
      </c>
      <c r="D57" s="5">
        <v>0</v>
      </c>
      <c r="E57" s="5" t="s">
        <v>5303</v>
      </c>
      <c r="F57" s="5">
        <v>0</v>
      </c>
      <c r="G57" s="5">
        <v>0</v>
      </c>
      <c r="H57" s="5">
        <v>0</v>
      </c>
      <c r="I57" s="5">
        <v>0</v>
      </c>
      <c r="J57" s="5">
        <v>1</v>
      </c>
      <c r="K57" s="5">
        <v>0</v>
      </c>
      <c r="L57" s="5">
        <v>0</v>
      </c>
      <c r="M57" s="5">
        <v>0</v>
      </c>
      <c r="N57" s="5">
        <v>0</v>
      </c>
      <c r="O57" s="5">
        <v>1</v>
      </c>
      <c r="P57" s="5">
        <v>0</v>
      </c>
      <c r="Q57" s="5">
        <v>1</v>
      </c>
      <c r="R57" s="5">
        <v>992</v>
      </c>
      <c r="S57" s="10">
        <v>14075</v>
      </c>
      <c r="T57" s="5">
        <v>480</v>
      </c>
      <c r="U57" s="5">
        <v>3</v>
      </c>
      <c r="V57" s="5">
        <v>0</v>
      </c>
      <c r="W57" s="5">
        <v>1</v>
      </c>
      <c r="X57" s="5">
        <v>1</v>
      </c>
      <c r="Y57" s="5">
        <v>0</v>
      </c>
      <c r="Z57" s="5">
        <v>1</v>
      </c>
    </row>
    <row r="58" spans="1:26" hidden="1" x14ac:dyDescent="0.2">
      <c r="A58" s="5">
        <v>158770</v>
      </c>
      <c r="B58" s="10">
        <v>2023</v>
      </c>
      <c r="C58" s="5" t="s">
        <v>176</v>
      </c>
      <c r="D58" s="5">
        <v>0</v>
      </c>
      <c r="E58" s="5" t="s">
        <v>5303</v>
      </c>
      <c r="F58" s="5">
        <v>0</v>
      </c>
      <c r="G58" s="5">
        <v>0</v>
      </c>
      <c r="H58" s="5">
        <v>0</v>
      </c>
      <c r="I58" s="5">
        <v>0</v>
      </c>
      <c r="J58" s="5">
        <v>1</v>
      </c>
      <c r="K58" s="5">
        <v>0</v>
      </c>
      <c r="L58" s="5">
        <v>0</v>
      </c>
      <c r="M58" s="5">
        <v>0</v>
      </c>
      <c r="N58" s="5">
        <v>0</v>
      </c>
      <c r="O58" s="5">
        <v>1</v>
      </c>
      <c r="P58" s="5">
        <v>0</v>
      </c>
      <c r="Q58" s="5">
        <v>0</v>
      </c>
      <c r="R58" s="5">
        <v>992</v>
      </c>
      <c r="S58" s="10">
        <v>3269</v>
      </c>
      <c r="T58" s="5">
        <v>480</v>
      </c>
      <c r="U58" s="5">
        <v>3</v>
      </c>
      <c r="V58" s="5">
        <v>0</v>
      </c>
      <c r="W58" s="5">
        <v>1</v>
      </c>
      <c r="X58" s="5">
        <v>1</v>
      </c>
      <c r="Y58" s="5">
        <v>0</v>
      </c>
      <c r="Z58" s="5">
        <v>0</v>
      </c>
    </row>
    <row r="59" spans="1:26" hidden="1" x14ac:dyDescent="0.2">
      <c r="A59" s="4">
        <v>162000</v>
      </c>
      <c r="B59" s="11">
        <v>2023</v>
      </c>
      <c r="C59" s="4" t="s">
        <v>176</v>
      </c>
      <c r="D59" s="4">
        <v>0</v>
      </c>
      <c r="E59" s="4" t="s">
        <v>5303</v>
      </c>
      <c r="F59" s="4">
        <v>0</v>
      </c>
      <c r="G59" s="4">
        <v>0</v>
      </c>
      <c r="H59" s="4">
        <v>0</v>
      </c>
      <c r="I59" s="4">
        <v>0</v>
      </c>
      <c r="J59" s="4">
        <v>1</v>
      </c>
      <c r="K59" s="4">
        <v>0</v>
      </c>
      <c r="L59" s="4">
        <v>0</v>
      </c>
      <c r="M59" s="4">
        <v>0</v>
      </c>
      <c r="N59" s="4">
        <v>0</v>
      </c>
      <c r="O59" s="4">
        <v>1</v>
      </c>
      <c r="P59" s="4">
        <v>0</v>
      </c>
      <c r="Q59" s="4">
        <v>0</v>
      </c>
      <c r="R59" s="4">
        <v>992</v>
      </c>
      <c r="S59" s="11">
        <v>6800</v>
      </c>
      <c r="T59" s="4">
        <v>480</v>
      </c>
      <c r="U59" s="4">
        <v>3</v>
      </c>
      <c r="V59" s="4">
        <v>0</v>
      </c>
      <c r="W59" s="4">
        <v>0</v>
      </c>
      <c r="X59" s="4">
        <v>1</v>
      </c>
      <c r="Y59" s="4">
        <v>0</v>
      </c>
      <c r="Z59" s="4">
        <v>0</v>
      </c>
    </row>
    <row r="60" spans="1:26" hidden="1" x14ac:dyDescent="0.2">
      <c r="A60" s="5">
        <v>173400</v>
      </c>
      <c r="B60" s="10">
        <v>2023</v>
      </c>
      <c r="C60" s="5" t="s">
        <v>176</v>
      </c>
      <c r="D60" s="5">
        <v>0</v>
      </c>
      <c r="E60" s="5" t="s">
        <v>5303</v>
      </c>
      <c r="F60" s="5">
        <v>0</v>
      </c>
      <c r="G60" s="5">
        <v>0</v>
      </c>
      <c r="H60" s="5">
        <v>0</v>
      </c>
      <c r="I60" s="5">
        <v>0</v>
      </c>
      <c r="J60" s="5">
        <v>1</v>
      </c>
      <c r="K60" s="5">
        <v>0</v>
      </c>
      <c r="L60" s="5">
        <v>0</v>
      </c>
      <c r="M60" s="5">
        <v>0</v>
      </c>
      <c r="N60" s="5">
        <v>0</v>
      </c>
      <c r="O60" s="5">
        <v>1</v>
      </c>
      <c r="P60" s="5">
        <v>0</v>
      </c>
      <c r="Q60" s="5">
        <v>1</v>
      </c>
      <c r="R60" s="5">
        <v>992</v>
      </c>
      <c r="S60" s="10">
        <v>6700</v>
      </c>
      <c r="T60" s="5">
        <v>480</v>
      </c>
      <c r="U60" s="5">
        <v>3</v>
      </c>
      <c r="V60" s="5">
        <v>0</v>
      </c>
      <c r="W60" s="5">
        <v>1</v>
      </c>
      <c r="X60" s="5">
        <v>1</v>
      </c>
      <c r="Y60" s="5">
        <v>0</v>
      </c>
      <c r="Z60" s="5">
        <v>0</v>
      </c>
    </row>
    <row r="61" spans="1:26" hidden="1" x14ac:dyDescent="0.2">
      <c r="A61" s="5">
        <v>182900</v>
      </c>
      <c r="B61" s="10">
        <v>2023</v>
      </c>
      <c r="C61" s="5" t="s">
        <v>176</v>
      </c>
      <c r="D61" s="5">
        <v>0</v>
      </c>
      <c r="E61" s="5" t="s">
        <v>5303</v>
      </c>
      <c r="F61" s="5">
        <v>0</v>
      </c>
      <c r="G61" s="5">
        <v>0</v>
      </c>
      <c r="H61" s="5">
        <v>0</v>
      </c>
      <c r="I61" s="5">
        <v>0</v>
      </c>
      <c r="J61" s="5">
        <v>1</v>
      </c>
      <c r="K61" s="5">
        <v>0</v>
      </c>
      <c r="L61" s="5">
        <v>0</v>
      </c>
      <c r="M61" s="5">
        <v>0</v>
      </c>
      <c r="N61" s="5">
        <v>0</v>
      </c>
      <c r="O61" s="5">
        <v>1</v>
      </c>
      <c r="P61" s="5">
        <v>0</v>
      </c>
      <c r="Q61" s="5">
        <v>1</v>
      </c>
      <c r="R61" s="5">
        <v>992</v>
      </c>
      <c r="S61" s="10">
        <v>7300</v>
      </c>
      <c r="T61" s="5">
        <v>480</v>
      </c>
      <c r="U61" s="5">
        <v>3</v>
      </c>
      <c r="V61" s="5">
        <v>0</v>
      </c>
      <c r="W61" s="5">
        <v>1</v>
      </c>
      <c r="X61" s="5">
        <v>1</v>
      </c>
      <c r="Y61" s="5">
        <v>0</v>
      </c>
      <c r="Z61" s="5">
        <v>0</v>
      </c>
    </row>
    <row r="62" spans="1:26" hidden="1" x14ac:dyDescent="0.2">
      <c r="A62" s="4">
        <v>183900</v>
      </c>
      <c r="B62" s="11">
        <v>2023</v>
      </c>
      <c r="C62" s="4" t="s">
        <v>176</v>
      </c>
      <c r="D62" s="4">
        <v>0</v>
      </c>
      <c r="E62" s="4" t="s">
        <v>5303</v>
      </c>
      <c r="F62" s="4">
        <v>0</v>
      </c>
      <c r="G62" s="4">
        <v>0</v>
      </c>
      <c r="H62" s="4">
        <v>0</v>
      </c>
      <c r="I62" s="4">
        <v>0</v>
      </c>
      <c r="J62" s="4">
        <v>1</v>
      </c>
      <c r="K62" s="4">
        <v>0</v>
      </c>
      <c r="L62" s="4">
        <v>0</v>
      </c>
      <c r="M62" s="4">
        <v>0</v>
      </c>
      <c r="N62" s="4">
        <v>0</v>
      </c>
      <c r="O62" s="4">
        <v>1</v>
      </c>
      <c r="P62" s="4">
        <v>0</v>
      </c>
      <c r="Q62" s="4">
        <v>1</v>
      </c>
      <c r="R62" s="4">
        <v>992</v>
      </c>
      <c r="S62" s="11">
        <v>11300</v>
      </c>
      <c r="T62" s="4">
        <v>480</v>
      </c>
      <c r="U62" s="4">
        <v>3</v>
      </c>
      <c r="V62" s="4">
        <v>0</v>
      </c>
      <c r="W62" s="4">
        <v>1</v>
      </c>
      <c r="X62" s="4">
        <v>1</v>
      </c>
      <c r="Y62" s="4">
        <v>0</v>
      </c>
      <c r="Z62" s="4">
        <v>0</v>
      </c>
    </row>
    <row r="63" spans="1:26" hidden="1" x14ac:dyDescent="0.2">
      <c r="A63" s="5">
        <v>184992</v>
      </c>
      <c r="B63" s="10">
        <v>2023</v>
      </c>
      <c r="C63" s="5" t="s">
        <v>176</v>
      </c>
      <c r="D63" s="5">
        <v>0</v>
      </c>
      <c r="E63" s="5" t="s">
        <v>5303</v>
      </c>
      <c r="F63" s="5">
        <v>0</v>
      </c>
      <c r="G63" s="5">
        <v>0</v>
      </c>
      <c r="H63" s="5">
        <v>0</v>
      </c>
      <c r="I63" s="5">
        <v>0</v>
      </c>
      <c r="J63" s="5">
        <v>1</v>
      </c>
      <c r="K63" s="5">
        <v>0</v>
      </c>
      <c r="L63" s="5">
        <v>0</v>
      </c>
      <c r="M63" s="5">
        <v>0</v>
      </c>
      <c r="N63" s="5">
        <v>0</v>
      </c>
      <c r="O63" s="5">
        <v>1</v>
      </c>
      <c r="P63" s="5">
        <v>1</v>
      </c>
      <c r="Q63" s="5">
        <v>0</v>
      </c>
      <c r="R63" s="5">
        <v>992</v>
      </c>
      <c r="S63" s="10">
        <v>13828</v>
      </c>
      <c r="T63" s="5">
        <v>480</v>
      </c>
      <c r="U63" s="5">
        <v>3</v>
      </c>
      <c r="V63" s="5">
        <v>0</v>
      </c>
      <c r="W63" s="5">
        <v>1</v>
      </c>
      <c r="X63" s="5">
        <v>1</v>
      </c>
      <c r="Y63" s="5">
        <v>0</v>
      </c>
      <c r="Z63" s="5">
        <v>0</v>
      </c>
    </row>
    <row r="64" spans="1:26" hidden="1" x14ac:dyDescent="0.2">
      <c r="A64" s="5">
        <v>185900</v>
      </c>
      <c r="B64" s="10">
        <v>2023</v>
      </c>
      <c r="C64" s="5" t="s">
        <v>176</v>
      </c>
      <c r="D64" s="5">
        <v>0</v>
      </c>
      <c r="E64" s="5" t="s">
        <v>5303</v>
      </c>
      <c r="F64" s="5">
        <v>0</v>
      </c>
      <c r="G64" s="5">
        <v>0</v>
      </c>
      <c r="H64" s="5">
        <v>0</v>
      </c>
      <c r="I64" s="5">
        <v>0</v>
      </c>
      <c r="J64" s="5">
        <v>1</v>
      </c>
      <c r="K64" s="5">
        <v>0</v>
      </c>
      <c r="L64" s="5">
        <v>0</v>
      </c>
      <c r="M64" s="5">
        <v>0</v>
      </c>
      <c r="N64" s="5">
        <v>0</v>
      </c>
      <c r="O64" s="5">
        <v>1</v>
      </c>
      <c r="P64" s="5">
        <v>1</v>
      </c>
      <c r="Q64" s="5">
        <v>0</v>
      </c>
      <c r="R64" s="5">
        <v>992</v>
      </c>
      <c r="S64" s="10">
        <v>7100</v>
      </c>
      <c r="T64" s="5">
        <v>480</v>
      </c>
      <c r="U64" s="5">
        <v>3</v>
      </c>
      <c r="V64" s="5">
        <v>0</v>
      </c>
      <c r="W64" s="5">
        <v>0</v>
      </c>
      <c r="X64" s="5">
        <v>1</v>
      </c>
      <c r="Y64" s="5">
        <v>0</v>
      </c>
      <c r="Z64" s="5">
        <v>0</v>
      </c>
    </row>
    <row r="65" spans="1:26" hidden="1" x14ac:dyDescent="0.2">
      <c r="A65" s="4">
        <v>186500</v>
      </c>
      <c r="B65" s="11">
        <v>2023</v>
      </c>
      <c r="C65" s="4" t="s">
        <v>176</v>
      </c>
      <c r="D65" s="4">
        <v>0</v>
      </c>
      <c r="E65" s="4" t="s">
        <v>5303</v>
      </c>
      <c r="F65" s="4">
        <v>0</v>
      </c>
      <c r="G65" s="4">
        <v>0</v>
      </c>
      <c r="H65" s="4">
        <v>0</v>
      </c>
      <c r="I65" s="4">
        <v>0</v>
      </c>
      <c r="J65" s="4">
        <v>1</v>
      </c>
      <c r="K65" s="4">
        <v>0</v>
      </c>
      <c r="L65" s="4">
        <v>0</v>
      </c>
      <c r="M65" s="4">
        <v>0</v>
      </c>
      <c r="N65" s="4">
        <v>0</v>
      </c>
      <c r="O65" s="4">
        <v>1</v>
      </c>
      <c r="P65" s="4">
        <v>0</v>
      </c>
      <c r="Q65" s="4">
        <v>1</v>
      </c>
      <c r="R65" s="4">
        <v>992</v>
      </c>
      <c r="S65" s="11">
        <v>4525</v>
      </c>
      <c r="T65" s="4">
        <v>480</v>
      </c>
      <c r="U65" s="4">
        <v>3</v>
      </c>
      <c r="V65" s="4">
        <v>1</v>
      </c>
      <c r="W65" s="4">
        <v>0</v>
      </c>
      <c r="X65" s="4">
        <v>1</v>
      </c>
      <c r="Y65" s="4">
        <v>1</v>
      </c>
      <c r="Z65" s="4">
        <v>0</v>
      </c>
    </row>
    <row r="66" spans="1:26" hidden="1" x14ac:dyDescent="0.2">
      <c r="A66" s="4">
        <v>195000</v>
      </c>
      <c r="B66" s="11">
        <v>2023</v>
      </c>
      <c r="C66" s="4" t="s">
        <v>176</v>
      </c>
      <c r="D66" s="4">
        <v>0</v>
      </c>
      <c r="E66" s="4" t="s">
        <v>5303</v>
      </c>
      <c r="F66" s="4">
        <v>0</v>
      </c>
      <c r="G66" s="4">
        <v>0</v>
      </c>
      <c r="H66" s="4">
        <v>0</v>
      </c>
      <c r="I66" s="4">
        <v>0</v>
      </c>
      <c r="J66" s="4">
        <v>1</v>
      </c>
      <c r="K66" s="4">
        <v>0</v>
      </c>
      <c r="L66" s="4">
        <v>0</v>
      </c>
      <c r="M66" s="4">
        <v>0</v>
      </c>
      <c r="N66" s="4">
        <v>0</v>
      </c>
      <c r="O66" s="4">
        <v>1</v>
      </c>
      <c r="P66" s="4">
        <v>1</v>
      </c>
      <c r="Q66" s="4">
        <v>0</v>
      </c>
      <c r="R66" s="4">
        <v>992</v>
      </c>
      <c r="S66" s="11">
        <v>4000</v>
      </c>
      <c r="T66" s="4">
        <v>480</v>
      </c>
      <c r="U66" s="4">
        <v>3</v>
      </c>
      <c r="V66" s="4">
        <v>0</v>
      </c>
      <c r="W66" s="4">
        <v>1</v>
      </c>
      <c r="X66" s="4">
        <v>1</v>
      </c>
      <c r="Y66" s="4">
        <v>0</v>
      </c>
      <c r="Z66" s="4">
        <v>0</v>
      </c>
    </row>
    <row r="67" spans="1:26" hidden="1" x14ac:dyDescent="0.2">
      <c r="A67" s="5">
        <v>143400</v>
      </c>
      <c r="B67" s="10">
        <v>2023</v>
      </c>
      <c r="C67" s="5" t="s">
        <v>64</v>
      </c>
      <c r="D67" s="5">
        <v>0</v>
      </c>
      <c r="E67" s="5" t="s">
        <v>5303</v>
      </c>
      <c r="F67" s="5">
        <v>0</v>
      </c>
      <c r="G67" s="5">
        <v>0</v>
      </c>
      <c r="H67" s="5">
        <v>0</v>
      </c>
      <c r="I67" s="5">
        <v>0</v>
      </c>
      <c r="J67" s="5">
        <v>1</v>
      </c>
      <c r="K67" s="5">
        <v>0</v>
      </c>
      <c r="L67" s="5">
        <v>1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992</v>
      </c>
      <c r="S67" s="10">
        <v>26900</v>
      </c>
      <c r="T67" s="5">
        <v>450</v>
      </c>
      <c r="U67" s="5">
        <v>3</v>
      </c>
      <c r="V67" s="5">
        <v>0</v>
      </c>
      <c r="W67" s="5">
        <v>1</v>
      </c>
      <c r="X67" s="5">
        <v>0</v>
      </c>
      <c r="Y67" s="5">
        <v>0</v>
      </c>
      <c r="Z67" s="5">
        <v>1</v>
      </c>
    </row>
    <row r="68" spans="1:26" hidden="1" x14ac:dyDescent="0.2">
      <c r="A68" s="4">
        <v>194900</v>
      </c>
      <c r="B68" s="11">
        <v>2023</v>
      </c>
      <c r="C68" s="4" t="s">
        <v>64</v>
      </c>
      <c r="D68" s="4">
        <v>0</v>
      </c>
      <c r="E68" s="4" t="s">
        <v>5303</v>
      </c>
      <c r="F68" s="4">
        <v>0</v>
      </c>
      <c r="G68" s="4">
        <v>0</v>
      </c>
      <c r="H68" s="4">
        <v>0</v>
      </c>
      <c r="I68" s="4">
        <v>0</v>
      </c>
      <c r="J68" s="4">
        <v>1</v>
      </c>
      <c r="K68" s="4">
        <v>0</v>
      </c>
      <c r="L68" s="4">
        <v>1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992</v>
      </c>
      <c r="S68" s="11">
        <v>3142</v>
      </c>
      <c r="T68" s="4">
        <v>450</v>
      </c>
      <c r="U68" s="4">
        <v>3</v>
      </c>
      <c r="V68" s="4">
        <v>0</v>
      </c>
      <c r="W68" s="4">
        <v>1</v>
      </c>
      <c r="X68" s="4">
        <v>1</v>
      </c>
      <c r="Y68" s="4">
        <v>0</v>
      </c>
      <c r="Z68" s="4">
        <v>1</v>
      </c>
    </row>
    <row r="69" spans="1:26" hidden="1" x14ac:dyDescent="0.2">
      <c r="A69" s="4">
        <v>158900</v>
      </c>
      <c r="B69" s="11">
        <v>2023</v>
      </c>
      <c r="C69" s="4" t="s">
        <v>64</v>
      </c>
      <c r="D69" s="4">
        <v>0</v>
      </c>
      <c r="E69" s="4" t="s">
        <v>5303</v>
      </c>
      <c r="F69" s="4">
        <v>0</v>
      </c>
      <c r="G69" s="4">
        <v>0</v>
      </c>
      <c r="H69" s="4">
        <v>0</v>
      </c>
      <c r="I69" s="4">
        <v>0</v>
      </c>
      <c r="J69" s="4">
        <v>1</v>
      </c>
      <c r="K69" s="4">
        <v>0</v>
      </c>
      <c r="L69" s="4">
        <v>1</v>
      </c>
      <c r="M69" s="4">
        <v>0</v>
      </c>
      <c r="N69" s="4">
        <v>0</v>
      </c>
      <c r="O69" s="4">
        <v>0</v>
      </c>
      <c r="P69" s="4">
        <v>1</v>
      </c>
      <c r="Q69" s="4">
        <v>0</v>
      </c>
      <c r="R69" s="4">
        <v>992</v>
      </c>
      <c r="S69" s="11">
        <v>3405</v>
      </c>
      <c r="T69" s="4">
        <v>450</v>
      </c>
      <c r="U69" s="4">
        <v>3</v>
      </c>
      <c r="V69" s="4">
        <v>0</v>
      </c>
      <c r="W69" s="4">
        <v>1</v>
      </c>
      <c r="X69" s="4">
        <v>1</v>
      </c>
      <c r="Y69" s="4">
        <v>0</v>
      </c>
      <c r="Z69" s="4">
        <v>0</v>
      </c>
    </row>
    <row r="70" spans="1:26" hidden="1" x14ac:dyDescent="0.2">
      <c r="A70" s="4">
        <v>184900</v>
      </c>
      <c r="B70" s="11">
        <v>2023</v>
      </c>
      <c r="C70" s="4" t="s">
        <v>64</v>
      </c>
      <c r="D70" s="4">
        <v>0</v>
      </c>
      <c r="E70" s="4" t="s">
        <v>5303</v>
      </c>
      <c r="F70" s="4">
        <v>0</v>
      </c>
      <c r="G70" s="4">
        <v>0</v>
      </c>
      <c r="H70" s="4">
        <v>0</v>
      </c>
      <c r="I70" s="4">
        <v>0</v>
      </c>
      <c r="J70" s="4">
        <v>1</v>
      </c>
      <c r="K70" s="4">
        <v>0</v>
      </c>
      <c r="L70" s="4">
        <v>1</v>
      </c>
      <c r="M70" s="4">
        <v>0</v>
      </c>
      <c r="N70" s="4">
        <v>0</v>
      </c>
      <c r="O70" s="4">
        <v>0</v>
      </c>
      <c r="P70" s="4">
        <v>1</v>
      </c>
      <c r="Q70" s="4">
        <v>0</v>
      </c>
      <c r="R70" s="4">
        <v>992</v>
      </c>
      <c r="S70" s="11">
        <v>3684</v>
      </c>
      <c r="T70" s="4">
        <v>450</v>
      </c>
      <c r="U70" s="4">
        <v>3</v>
      </c>
      <c r="V70" s="4">
        <v>0</v>
      </c>
      <c r="W70" s="4">
        <v>1</v>
      </c>
      <c r="X70" s="4">
        <v>1</v>
      </c>
      <c r="Y70" s="4">
        <v>0</v>
      </c>
      <c r="Z70" s="4">
        <v>0</v>
      </c>
    </row>
    <row r="71" spans="1:26" hidden="1" x14ac:dyDescent="0.2">
      <c r="A71" s="4">
        <v>139900</v>
      </c>
      <c r="B71" s="11">
        <v>2023</v>
      </c>
      <c r="C71" s="4" t="s">
        <v>237</v>
      </c>
      <c r="D71" s="4">
        <v>0</v>
      </c>
      <c r="E71" s="4" t="s">
        <v>5303</v>
      </c>
      <c r="F71" s="4">
        <v>0</v>
      </c>
      <c r="G71" s="4">
        <v>0</v>
      </c>
      <c r="H71" s="4">
        <v>0</v>
      </c>
      <c r="I71" s="4">
        <v>0</v>
      </c>
      <c r="J71" s="4">
        <v>1</v>
      </c>
      <c r="K71" s="4">
        <v>0</v>
      </c>
      <c r="L71" s="4">
        <v>0</v>
      </c>
      <c r="M71" s="4">
        <v>0</v>
      </c>
      <c r="N71" s="4">
        <v>0</v>
      </c>
      <c r="O71" s="4">
        <v>1</v>
      </c>
      <c r="P71" s="4">
        <v>0</v>
      </c>
      <c r="Q71" s="4">
        <v>0</v>
      </c>
      <c r="R71" s="4">
        <v>992</v>
      </c>
      <c r="S71" s="11">
        <v>6695</v>
      </c>
      <c r="T71" s="4">
        <v>480</v>
      </c>
      <c r="U71" s="4">
        <v>3</v>
      </c>
      <c r="V71" s="4">
        <v>0</v>
      </c>
      <c r="W71" s="4">
        <v>1</v>
      </c>
      <c r="X71" s="4">
        <v>0</v>
      </c>
      <c r="Y71" s="4">
        <v>0</v>
      </c>
      <c r="Z71" s="4">
        <v>1</v>
      </c>
    </row>
    <row r="72" spans="1:26" hidden="1" x14ac:dyDescent="0.2">
      <c r="A72" s="4">
        <v>161890</v>
      </c>
      <c r="B72" s="11">
        <v>2023</v>
      </c>
      <c r="C72" s="4" t="s">
        <v>237</v>
      </c>
      <c r="D72" s="4">
        <v>0</v>
      </c>
      <c r="E72" s="4" t="s">
        <v>5303</v>
      </c>
      <c r="F72" s="4">
        <v>0</v>
      </c>
      <c r="G72" s="4">
        <v>0</v>
      </c>
      <c r="H72" s="4">
        <v>0</v>
      </c>
      <c r="I72" s="4">
        <v>0</v>
      </c>
      <c r="J72" s="4">
        <v>1</v>
      </c>
      <c r="K72" s="4">
        <v>0</v>
      </c>
      <c r="L72" s="4">
        <v>0</v>
      </c>
      <c r="M72" s="4">
        <v>0</v>
      </c>
      <c r="N72" s="4">
        <v>0</v>
      </c>
      <c r="O72" s="4">
        <v>1</v>
      </c>
      <c r="P72" s="4">
        <v>0</v>
      </c>
      <c r="Q72" s="4">
        <v>0</v>
      </c>
      <c r="R72" s="4">
        <v>992</v>
      </c>
      <c r="S72" s="11">
        <v>47941</v>
      </c>
      <c r="T72" s="4">
        <v>480</v>
      </c>
      <c r="U72" s="4">
        <v>3</v>
      </c>
      <c r="V72" s="4">
        <v>0</v>
      </c>
      <c r="W72" s="4">
        <v>1</v>
      </c>
      <c r="X72" s="4">
        <v>0</v>
      </c>
      <c r="Y72" s="4">
        <v>0</v>
      </c>
      <c r="Z72" s="4">
        <v>1</v>
      </c>
    </row>
    <row r="73" spans="1:26" hidden="1" x14ac:dyDescent="0.2">
      <c r="A73" s="5">
        <v>169900</v>
      </c>
      <c r="B73" s="10">
        <v>2023</v>
      </c>
      <c r="C73" s="5" t="s">
        <v>237</v>
      </c>
      <c r="D73" s="5">
        <v>0</v>
      </c>
      <c r="E73" s="5" t="s">
        <v>5303</v>
      </c>
      <c r="F73" s="5">
        <v>0</v>
      </c>
      <c r="G73" s="5">
        <v>0</v>
      </c>
      <c r="H73" s="5">
        <v>0</v>
      </c>
      <c r="I73" s="5">
        <v>0</v>
      </c>
      <c r="J73" s="5">
        <v>1</v>
      </c>
      <c r="K73" s="5">
        <v>0</v>
      </c>
      <c r="L73" s="5">
        <v>0</v>
      </c>
      <c r="M73" s="5">
        <v>0</v>
      </c>
      <c r="N73" s="5">
        <v>0</v>
      </c>
      <c r="O73" s="5">
        <v>1</v>
      </c>
      <c r="P73" s="5">
        <v>0</v>
      </c>
      <c r="Q73" s="5">
        <v>0</v>
      </c>
      <c r="R73" s="5">
        <v>992</v>
      </c>
      <c r="S73" s="10">
        <v>30</v>
      </c>
      <c r="T73" s="5">
        <v>480</v>
      </c>
      <c r="U73" s="5">
        <v>3</v>
      </c>
      <c r="V73" s="5">
        <v>0</v>
      </c>
      <c r="W73" s="5">
        <v>1</v>
      </c>
      <c r="X73" s="5">
        <v>0</v>
      </c>
      <c r="Y73" s="5">
        <v>0</v>
      </c>
      <c r="Z73" s="5">
        <v>1</v>
      </c>
    </row>
    <row r="74" spans="1:26" hidden="1" x14ac:dyDescent="0.2">
      <c r="A74" s="4">
        <v>162890</v>
      </c>
      <c r="B74" s="11">
        <v>2023</v>
      </c>
      <c r="C74" s="4" t="s">
        <v>237</v>
      </c>
      <c r="D74" s="4">
        <v>0</v>
      </c>
      <c r="E74" s="4" t="s">
        <v>5303</v>
      </c>
      <c r="F74" s="4">
        <v>0</v>
      </c>
      <c r="G74" s="4">
        <v>0</v>
      </c>
      <c r="H74" s="4">
        <v>0</v>
      </c>
      <c r="I74" s="4">
        <v>0</v>
      </c>
      <c r="J74" s="4">
        <v>1</v>
      </c>
      <c r="K74" s="4">
        <v>0</v>
      </c>
      <c r="L74" s="4">
        <v>0</v>
      </c>
      <c r="M74" s="4">
        <v>0</v>
      </c>
      <c r="N74" s="4">
        <v>0</v>
      </c>
      <c r="O74" s="4">
        <v>1</v>
      </c>
      <c r="P74" s="4">
        <v>0</v>
      </c>
      <c r="Q74" s="4">
        <v>1</v>
      </c>
      <c r="R74" s="4">
        <v>992</v>
      </c>
      <c r="S74" s="11">
        <v>23996</v>
      </c>
      <c r="T74" s="4">
        <v>480</v>
      </c>
      <c r="U74" s="4">
        <v>3</v>
      </c>
      <c r="V74" s="4">
        <v>0</v>
      </c>
      <c r="W74" s="4">
        <v>1</v>
      </c>
      <c r="X74" s="4">
        <v>0</v>
      </c>
      <c r="Y74" s="4">
        <v>0</v>
      </c>
      <c r="Z74" s="4">
        <v>0</v>
      </c>
    </row>
    <row r="75" spans="1:26" hidden="1" x14ac:dyDescent="0.2">
      <c r="A75" s="5">
        <v>179000</v>
      </c>
      <c r="B75" s="10">
        <v>2023</v>
      </c>
      <c r="C75" s="5" t="s">
        <v>237</v>
      </c>
      <c r="D75" s="5">
        <v>0</v>
      </c>
      <c r="E75" s="5" t="s">
        <v>5303</v>
      </c>
      <c r="F75" s="5">
        <v>0</v>
      </c>
      <c r="G75" s="5">
        <v>0</v>
      </c>
      <c r="H75" s="5">
        <v>0</v>
      </c>
      <c r="I75" s="5">
        <v>0</v>
      </c>
      <c r="J75" s="5">
        <v>1</v>
      </c>
      <c r="K75" s="5">
        <v>0</v>
      </c>
      <c r="L75" s="5">
        <v>0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992</v>
      </c>
      <c r="S75" s="10">
        <v>9692</v>
      </c>
      <c r="T75" s="5">
        <v>480</v>
      </c>
      <c r="U75" s="5">
        <v>3</v>
      </c>
      <c r="V75" s="5">
        <v>0</v>
      </c>
      <c r="W75" s="5">
        <v>1</v>
      </c>
      <c r="X75" s="5">
        <v>0</v>
      </c>
      <c r="Y75" s="5">
        <v>0</v>
      </c>
      <c r="Z75" s="5">
        <v>0</v>
      </c>
    </row>
    <row r="76" spans="1:26" hidden="1" x14ac:dyDescent="0.2">
      <c r="A76" s="4">
        <v>181379</v>
      </c>
      <c r="B76" s="11">
        <v>2023</v>
      </c>
      <c r="C76" s="4" t="s">
        <v>237</v>
      </c>
      <c r="D76" s="4">
        <v>0</v>
      </c>
      <c r="E76" s="4" t="s">
        <v>5303</v>
      </c>
      <c r="F76" s="4">
        <v>0</v>
      </c>
      <c r="G76" s="4">
        <v>0</v>
      </c>
      <c r="H76" s="4">
        <v>0</v>
      </c>
      <c r="I76" s="4">
        <v>0</v>
      </c>
      <c r="J76" s="4">
        <v>1</v>
      </c>
      <c r="K76" s="4">
        <v>0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1</v>
      </c>
      <c r="R76" s="4">
        <v>992</v>
      </c>
      <c r="S76" s="11">
        <v>12290</v>
      </c>
      <c r="T76" s="4">
        <v>480</v>
      </c>
      <c r="U76" s="4">
        <v>3</v>
      </c>
      <c r="V76" s="4">
        <v>0</v>
      </c>
      <c r="W76" s="4">
        <v>1</v>
      </c>
      <c r="X76" s="4">
        <v>0</v>
      </c>
      <c r="Y76" s="4">
        <v>0</v>
      </c>
      <c r="Z76" s="4">
        <v>0</v>
      </c>
    </row>
    <row r="77" spans="1:26" hidden="1" x14ac:dyDescent="0.2">
      <c r="A77" s="5">
        <v>190992</v>
      </c>
      <c r="B77" s="10">
        <v>2023</v>
      </c>
      <c r="C77" s="5" t="s">
        <v>237</v>
      </c>
      <c r="D77" s="5">
        <v>0</v>
      </c>
      <c r="E77" s="5" t="s">
        <v>5303</v>
      </c>
      <c r="F77" s="5">
        <v>0</v>
      </c>
      <c r="G77" s="5">
        <v>0</v>
      </c>
      <c r="H77" s="5">
        <v>0</v>
      </c>
      <c r="I77" s="5">
        <v>0</v>
      </c>
      <c r="J77" s="5">
        <v>1</v>
      </c>
      <c r="K77" s="5">
        <v>0</v>
      </c>
      <c r="L77" s="5">
        <v>0</v>
      </c>
      <c r="M77" s="5">
        <v>0</v>
      </c>
      <c r="N77" s="5">
        <v>0</v>
      </c>
      <c r="O77" s="5">
        <v>1</v>
      </c>
      <c r="P77" s="5">
        <v>0</v>
      </c>
      <c r="Q77" s="5">
        <v>0</v>
      </c>
      <c r="R77" s="5">
        <v>992</v>
      </c>
      <c r="S77" s="10">
        <v>445</v>
      </c>
      <c r="T77" s="5">
        <v>480</v>
      </c>
      <c r="U77" s="5">
        <v>3</v>
      </c>
      <c r="V77" s="5">
        <v>0</v>
      </c>
      <c r="W77" s="5">
        <v>1</v>
      </c>
      <c r="X77" s="5">
        <v>0</v>
      </c>
      <c r="Y77" s="5">
        <v>1</v>
      </c>
      <c r="Z77" s="5">
        <v>0</v>
      </c>
    </row>
    <row r="78" spans="1:26" hidden="1" x14ac:dyDescent="0.2">
      <c r="A78" s="5">
        <v>199000</v>
      </c>
      <c r="B78" s="10">
        <v>2023</v>
      </c>
      <c r="C78" s="5" t="s">
        <v>237</v>
      </c>
      <c r="D78" s="5">
        <v>0</v>
      </c>
      <c r="E78" s="5" t="s">
        <v>5303</v>
      </c>
      <c r="F78" s="5">
        <v>0</v>
      </c>
      <c r="G78" s="5">
        <v>0</v>
      </c>
      <c r="H78" s="5">
        <v>0</v>
      </c>
      <c r="I78" s="5">
        <v>0</v>
      </c>
      <c r="J78" s="5">
        <v>1</v>
      </c>
      <c r="K78" s="5">
        <v>0</v>
      </c>
      <c r="L78" s="5">
        <v>0</v>
      </c>
      <c r="M78" s="5">
        <v>0</v>
      </c>
      <c r="N78" s="5">
        <v>0</v>
      </c>
      <c r="O78" s="5">
        <v>1</v>
      </c>
      <c r="P78" s="5">
        <v>0</v>
      </c>
      <c r="Q78" s="5">
        <v>1</v>
      </c>
      <c r="R78" s="5">
        <v>992</v>
      </c>
      <c r="S78" s="10">
        <v>225</v>
      </c>
      <c r="T78" s="5">
        <v>480</v>
      </c>
      <c r="U78" s="5">
        <v>3</v>
      </c>
      <c r="V78" s="5">
        <v>0</v>
      </c>
      <c r="W78" s="5">
        <v>1</v>
      </c>
      <c r="X78" s="5">
        <v>0</v>
      </c>
      <c r="Y78" s="5">
        <v>0</v>
      </c>
      <c r="Z78" s="5">
        <v>0</v>
      </c>
    </row>
    <row r="79" spans="1:26" hidden="1" x14ac:dyDescent="0.2">
      <c r="A79" s="4">
        <v>199900</v>
      </c>
      <c r="B79" s="11">
        <v>2023</v>
      </c>
      <c r="C79" s="4" t="s">
        <v>237</v>
      </c>
      <c r="D79" s="4">
        <v>0</v>
      </c>
      <c r="E79" s="4" t="s">
        <v>5303</v>
      </c>
      <c r="F79" s="4">
        <v>0</v>
      </c>
      <c r="G79" s="4">
        <v>0</v>
      </c>
      <c r="H79" s="4">
        <v>0</v>
      </c>
      <c r="I79" s="4">
        <v>0</v>
      </c>
      <c r="J79" s="4">
        <v>1</v>
      </c>
      <c r="K79" s="4">
        <v>0</v>
      </c>
      <c r="L79" s="4">
        <v>0</v>
      </c>
      <c r="M79" s="4">
        <v>0</v>
      </c>
      <c r="N79" s="4">
        <v>0</v>
      </c>
      <c r="O79" s="4">
        <v>1</v>
      </c>
      <c r="P79" s="4">
        <v>0</v>
      </c>
      <c r="Q79" s="4">
        <v>1</v>
      </c>
      <c r="R79" s="4">
        <v>992</v>
      </c>
      <c r="S79" s="11">
        <v>9500</v>
      </c>
      <c r="T79" s="4">
        <v>480</v>
      </c>
      <c r="U79" s="4">
        <v>3</v>
      </c>
      <c r="V79" s="4">
        <v>0</v>
      </c>
      <c r="W79" s="4">
        <v>1</v>
      </c>
      <c r="X79" s="4">
        <v>0</v>
      </c>
      <c r="Y79" s="4">
        <v>0</v>
      </c>
      <c r="Z79" s="4">
        <v>0</v>
      </c>
    </row>
    <row r="80" spans="1:26" hidden="1" x14ac:dyDescent="0.2">
      <c r="A80" s="4">
        <v>158500</v>
      </c>
      <c r="B80" s="11">
        <v>2023</v>
      </c>
      <c r="C80" s="4" t="s">
        <v>185</v>
      </c>
      <c r="D80" s="4">
        <v>0</v>
      </c>
      <c r="E80" s="4" t="s">
        <v>5303</v>
      </c>
      <c r="F80" s="4">
        <v>0</v>
      </c>
      <c r="G80" s="4">
        <v>0</v>
      </c>
      <c r="H80" s="4">
        <v>0</v>
      </c>
      <c r="I80" s="4">
        <v>0</v>
      </c>
      <c r="J80" s="4">
        <v>1</v>
      </c>
      <c r="K80" s="4">
        <v>0</v>
      </c>
      <c r="L80" s="4">
        <v>1</v>
      </c>
      <c r="M80" s="4">
        <v>0</v>
      </c>
      <c r="N80" s="4">
        <v>0</v>
      </c>
      <c r="O80" s="4">
        <v>0</v>
      </c>
      <c r="P80" s="4">
        <v>0</v>
      </c>
      <c r="Q80" s="4">
        <v>1</v>
      </c>
      <c r="R80" s="4">
        <v>992</v>
      </c>
      <c r="S80" s="11">
        <v>7500</v>
      </c>
      <c r="T80" s="4">
        <v>450</v>
      </c>
      <c r="U80" s="4">
        <v>3</v>
      </c>
      <c r="V80" s="4">
        <v>0</v>
      </c>
      <c r="W80" s="4">
        <v>1</v>
      </c>
      <c r="X80" s="4">
        <v>0</v>
      </c>
      <c r="Y80" s="4">
        <v>0</v>
      </c>
      <c r="Z80" s="4">
        <v>1</v>
      </c>
    </row>
    <row r="81" spans="1:26" hidden="1" x14ac:dyDescent="0.2">
      <c r="A81" s="5">
        <v>144900</v>
      </c>
      <c r="B81" s="10">
        <v>2023</v>
      </c>
      <c r="C81" s="5" t="s">
        <v>185</v>
      </c>
      <c r="D81" s="5">
        <v>0</v>
      </c>
      <c r="E81" s="5" t="s">
        <v>5303</v>
      </c>
      <c r="F81" s="5">
        <v>0</v>
      </c>
      <c r="G81" s="5">
        <v>0</v>
      </c>
      <c r="H81" s="5">
        <v>0</v>
      </c>
      <c r="I81" s="5">
        <v>0</v>
      </c>
      <c r="J81" s="5">
        <v>1</v>
      </c>
      <c r="K81" s="5">
        <v>0</v>
      </c>
      <c r="L81" s="5">
        <v>1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992</v>
      </c>
      <c r="S81" s="10">
        <v>7000</v>
      </c>
      <c r="T81" s="5">
        <v>450</v>
      </c>
      <c r="U81" s="5">
        <v>3</v>
      </c>
      <c r="V81" s="5">
        <v>0</v>
      </c>
      <c r="W81" s="5">
        <v>1</v>
      </c>
      <c r="X81" s="5">
        <v>0</v>
      </c>
      <c r="Y81" s="5">
        <v>0</v>
      </c>
      <c r="Z81" s="5">
        <v>0</v>
      </c>
    </row>
    <row r="82" spans="1:26" hidden="1" x14ac:dyDescent="0.2">
      <c r="A82" s="4">
        <v>154890</v>
      </c>
      <c r="B82" s="11">
        <v>2023</v>
      </c>
      <c r="C82" s="4" t="s">
        <v>185</v>
      </c>
      <c r="D82" s="4">
        <v>0</v>
      </c>
      <c r="E82" s="4" t="s">
        <v>5303</v>
      </c>
      <c r="F82" s="4">
        <v>0</v>
      </c>
      <c r="G82" s="4">
        <v>0</v>
      </c>
      <c r="H82" s="4">
        <v>0</v>
      </c>
      <c r="I82" s="4">
        <v>0</v>
      </c>
      <c r="J82" s="4">
        <v>1</v>
      </c>
      <c r="K82" s="4">
        <v>0</v>
      </c>
      <c r="L82" s="4">
        <v>1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992</v>
      </c>
      <c r="S82" s="11">
        <v>7780</v>
      </c>
      <c r="T82" s="4">
        <v>450</v>
      </c>
      <c r="U82" s="4">
        <v>3</v>
      </c>
      <c r="V82" s="4">
        <v>0</v>
      </c>
      <c r="W82" s="4">
        <v>1</v>
      </c>
      <c r="X82" s="4">
        <v>0</v>
      </c>
      <c r="Y82" s="4">
        <v>0</v>
      </c>
      <c r="Z82" s="4">
        <v>0</v>
      </c>
    </row>
    <row r="83" spans="1:26" hidden="1" x14ac:dyDescent="0.2">
      <c r="A83" s="4">
        <v>195000</v>
      </c>
      <c r="B83" s="11">
        <v>2023</v>
      </c>
      <c r="C83" s="4" t="s">
        <v>185</v>
      </c>
      <c r="D83" s="4">
        <v>0</v>
      </c>
      <c r="E83" s="4" t="s">
        <v>5303</v>
      </c>
      <c r="F83" s="4">
        <v>0</v>
      </c>
      <c r="G83" s="4">
        <v>0</v>
      </c>
      <c r="H83" s="4">
        <v>0</v>
      </c>
      <c r="I83" s="4">
        <v>0</v>
      </c>
      <c r="J83" s="4">
        <v>1</v>
      </c>
      <c r="K83" s="4">
        <v>0</v>
      </c>
      <c r="L83" s="4">
        <v>1</v>
      </c>
      <c r="M83" s="4">
        <v>0</v>
      </c>
      <c r="N83" s="4">
        <v>0</v>
      </c>
      <c r="O83" s="4">
        <v>0</v>
      </c>
      <c r="P83" s="4">
        <v>0</v>
      </c>
      <c r="Q83" s="4">
        <v>1</v>
      </c>
      <c r="R83" s="4">
        <v>992</v>
      </c>
      <c r="S83" s="11">
        <v>1800</v>
      </c>
      <c r="T83" s="4">
        <v>450</v>
      </c>
      <c r="U83" s="4">
        <v>3</v>
      </c>
      <c r="V83" s="4">
        <v>0</v>
      </c>
      <c r="W83" s="4">
        <v>1</v>
      </c>
      <c r="X83" s="4">
        <v>0</v>
      </c>
      <c r="Y83" s="4">
        <v>0</v>
      </c>
      <c r="Z83" s="4">
        <v>0</v>
      </c>
    </row>
    <row r="84" spans="1:26" hidden="1" x14ac:dyDescent="0.2">
      <c r="A84" s="5">
        <v>129992</v>
      </c>
      <c r="B84" s="10">
        <v>2023</v>
      </c>
      <c r="C84" s="5" t="s">
        <v>346</v>
      </c>
      <c r="D84" s="5">
        <v>0</v>
      </c>
      <c r="E84" s="5" t="s">
        <v>5303</v>
      </c>
      <c r="F84" s="5">
        <v>0</v>
      </c>
      <c r="G84" s="5">
        <v>0</v>
      </c>
      <c r="H84" s="5">
        <v>0</v>
      </c>
      <c r="I84" s="5">
        <v>0</v>
      </c>
      <c r="J84" s="5">
        <v>1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992</v>
      </c>
      <c r="S84" s="10">
        <v>11554</v>
      </c>
      <c r="T84" s="5">
        <v>385</v>
      </c>
      <c r="U84" s="5">
        <v>3</v>
      </c>
      <c r="V84" s="5">
        <v>0</v>
      </c>
      <c r="W84" s="5">
        <v>1</v>
      </c>
      <c r="X84" s="5">
        <v>0</v>
      </c>
      <c r="Y84" s="5">
        <v>0</v>
      </c>
      <c r="Z84" s="5">
        <v>1</v>
      </c>
    </row>
    <row r="85" spans="1:26" hidden="1" x14ac:dyDescent="0.2">
      <c r="A85" s="4">
        <v>159000</v>
      </c>
      <c r="B85" s="11">
        <v>2023</v>
      </c>
      <c r="C85" s="4" t="s">
        <v>346</v>
      </c>
      <c r="D85" s="4">
        <v>0</v>
      </c>
      <c r="E85" s="4" t="s">
        <v>5303</v>
      </c>
      <c r="F85" s="4">
        <v>0</v>
      </c>
      <c r="G85" s="4">
        <v>0</v>
      </c>
      <c r="H85" s="4">
        <v>0</v>
      </c>
      <c r="I85" s="4">
        <v>0</v>
      </c>
      <c r="J85" s="4">
        <v>1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992</v>
      </c>
      <c r="S85" s="11">
        <v>3100</v>
      </c>
      <c r="T85" s="4">
        <v>385</v>
      </c>
      <c r="U85" s="4">
        <v>3</v>
      </c>
      <c r="V85" s="4">
        <v>0</v>
      </c>
      <c r="W85" s="4">
        <v>0</v>
      </c>
      <c r="X85" s="4">
        <v>0</v>
      </c>
      <c r="Y85" s="4">
        <v>0</v>
      </c>
      <c r="Z85" s="4">
        <v>1</v>
      </c>
    </row>
    <row r="86" spans="1:26" hidden="1" x14ac:dyDescent="0.2">
      <c r="A86" s="4">
        <v>129992</v>
      </c>
      <c r="B86" s="11">
        <v>2023</v>
      </c>
      <c r="C86" s="4" t="s">
        <v>346</v>
      </c>
      <c r="D86" s="4">
        <v>0</v>
      </c>
      <c r="E86" s="4" t="s">
        <v>5303</v>
      </c>
      <c r="F86" s="4">
        <v>0</v>
      </c>
      <c r="G86" s="4">
        <v>0</v>
      </c>
      <c r="H86" s="4">
        <v>0</v>
      </c>
      <c r="I86" s="4">
        <v>0</v>
      </c>
      <c r="J86" s="4">
        <v>1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992</v>
      </c>
      <c r="S86" s="11">
        <v>7250</v>
      </c>
      <c r="T86" s="4">
        <v>385</v>
      </c>
      <c r="U86" s="4">
        <v>3</v>
      </c>
      <c r="V86" s="4">
        <v>0</v>
      </c>
      <c r="W86" s="4">
        <v>1</v>
      </c>
      <c r="X86" s="4">
        <v>0</v>
      </c>
      <c r="Y86" s="4">
        <v>0</v>
      </c>
      <c r="Z86" s="4">
        <v>0</v>
      </c>
    </row>
    <row r="87" spans="1:26" hidden="1" x14ac:dyDescent="0.2">
      <c r="A87" s="5">
        <v>139900</v>
      </c>
      <c r="B87" s="10">
        <v>2023</v>
      </c>
      <c r="C87" s="5" t="s">
        <v>346</v>
      </c>
      <c r="D87" s="5">
        <v>0</v>
      </c>
      <c r="E87" s="5" t="s">
        <v>5303</v>
      </c>
      <c r="F87" s="5">
        <v>0</v>
      </c>
      <c r="G87" s="5">
        <v>0</v>
      </c>
      <c r="H87" s="5">
        <v>0</v>
      </c>
      <c r="I87" s="5">
        <v>0</v>
      </c>
      <c r="J87" s="5">
        <v>1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992</v>
      </c>
      <c r="S87" s="10">
        <v>11800</v>
      </c>
      <c r="T87" s="5">
        <v>385</v>
      </c>
      <c r="U87" s="5">
        <v>3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</row>
    <row r="88" spans="1:26" hidden="1" x14ac:dyDescent="0.2">
      <c r="A88" s="5">
        <v>154900</v>
      </c>
      <c r="B88" s="10">
        <v>2023</v>
      </c>
      <c r="C88" s="5" t="s">
        <v>346</v>
      </c>
      <c r="D88" s="5">
        <v>0</v>
      </c>
      <c r="E88" s="5" t="s">
        <v>5303</v>
      </c>
      <c r="F88" s="5">
        <v>0</v>
      </c>
      <c r="G88" s="5">
        <v>0</v>
      </c>
      <c r="H88" s="5">
        <v>0</v>
      </c>
      <c r="I88" s="5">
        <v>0</v>
      </c>
      <c r="J88" s="5">
        <v>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992</v>
      </c>
      <c r="S88" s="10">
        <v>39786</v>
      </c>
      <c r="T88" s="5">
        <v>385</v>
      </c>
      <c r="U88" s="5">
        <v>3</v>
      </c>
      <c r="V88" s="5">
        <v>0</v>
      </c>
      <c r="W88" s="5">
        <v>1</v>
      </c>
      <c r="X88" s="5">
        <v>0</v>
      </c>
      <c r="Y88" s="5">
        <v>0</v>
      </c>
      <c r="Z88" s="5">
        <v>0</v>
      </c>
    </row>
    <row r="89" spans="1:26" hidden="1" x14ac:dyDescent="0.2">
      <c r="A89" s="4">
        <v>154900</v>
      </c>
      <c r="B89" s="11">
        <v>2023</v>
      </c>
      <c r="C89" s="4" t="s">
        <v>346</v>
      </c>
      <c r="D89" s="4">
        <v>0</v>
      </c>
      <c r="E89" s="4" t="s">
        <v>5303</v>
      </c>
      <c r="F89" s="4">
        <v>0</v>
      </c>
      <c r="G89" s="4">
        <v>0</v>
      </c>
      <c r="H89" s="4">
        <v>0</v>
      </c>
      <c r="I89" s="4">
        <v>0</v>
      </c>
      <c r="J89" s="4">
        <v>1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992</v>
      </c>
      <c r="S89" s="11">
        <v>1990</v>
      </c>
      <c r="T89" s="4">
        <v>385</v>
      </c>
      <c r="U89" s="4">
        <v>3</v>
      </c>
      <c r="V89" s="4">
        <v>0</v>
      </c>
      <c r="W89" s="4">
        <v>1</v>
      </c>
      <c r="X89" s="4">
        <v>0</v>
      </c>
      <c r="Y89" s="4">
        <v>0</v>
      </c>
      <c r="Z89" s="4">
        <v>0</v>
      </c>
    </row>
    <row r="90" spans="1:26" hidden="1" x14ac:dyDescent="0.2">
      <c r="A90" s="5">
        <v>154900</v>
      </c>
      <c r="B90" s="10">
        <v>2023</v>
      </c>
      <c r="C90" s="5" t="s">
        <v>346</v>
      </c>
      <c r="D90" s="5">
        <v>0</v>
      </c>
      <c r="E90" s="5" t="s">
        <v>5303</v>
      </c>
      <c r="F90" s="5">
        <v>0</v>
      </c>
      <c r="G90" s="5">
        <v>0</v>
      </c>
      <c r="H90" s="5">
        <v>0</v>
      </c>
      <c r="I90" s="5">
        <v>0</v>
      </c>
      <c r="J90" s="5">
        <v>1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992</v>
      </c>
      <c r="S90" s="10">
        <v>1990</v>
      </c>
      <c r="T90" s="5">
        <v>385</v>
      </c>
      <c r="U90" s="5">
        <v>3</v>
      </c>
      <c r="V90" s="5">
        <v>0</v>
      </c>
      <c r="W90" s="5">
        <v>1</v>
      </c>
      <c r="X90" s="5">
        <v>0</v>
      </c>
      <c r="Y90" s="5">
        <v>0</v>
      </c>
      <c r="Z90" s="5">
        <v>0</v>
      </c>
    </row>
    <row r="91" spans="1:26" hidden="1" x14ac:dyDescent="0.2">
      <c r="A91" s="4">
        <v>199900</v>
      </c>
      <c r="B91" s="11">
        <v>2023</v>
      </c>
      <c r="C91" s="4" t="s">
        <v>164</v>
      </c>
      <c r="D91" s="4">
        <v>0</v>
      </c>
      <c r="E91" s="4" t="s">
        <v>5303</v>
      </c>
      <c r="F91" s="4">
        <v>0</v>
      </c>
      <c r="G91" s="4">
        <v>0</v>
      </c>
      <c r="H91" s="4">
        <v>0</v>
      </c>
      <c r="I91" s="4">
        <v>0</v>
      </c>
      <c r="J91" s="4">
        <v>1</v>
      </c>
      <c r="K91" s="4">
        <v>0</v>
      </c>
      <c r="L91" s="4">
        <v>0</v>
      </c>
      <c r="M91" s="4">
        <v>0</v>
      </c>
      <c r="N91" s="4">
        <v>0</v>
      </c>
      <c r="O91" s="4">
        <v>1</v>
      </c>
      <c r="P91" s="4">
        <v>0</v>
      </c>
      <c r="Q91" s="4">
        <v>0</v>
      </c>
      <c r="R91" s="4">
        <v>992</v>
      </c>
      <c r="S91" s="11">
        <v>7000</v>
      </c>
      <c r="T91" s="4">
        <v>510</v>
      </c>
      <c r="U91" s="4">
        <v>4</v>
      </c>
      <c r="V91" s="4">
        <v>0</v>
      </c>
      <c r="W91" s="4">
        <v>1</v>
      </c>
      <c r="X91" s="4">
        <v>0</v>
      </c>
      <c r="Y91" s="4">
        <v>0</v>
      </c>
      <c r="Z91" s="4">
        <v>1</v>
      </c>
    </row>
    <row r="92" spans="1:26" hidden="1" x14ac:dyDescent="0.2">
      <c r="A92" s="4">
        <v>218911</v>
      </c>
      <c r="B92" s="11">
        <v>2023</v>
      </c>
      <c r="C92" s="4" t="s">
        <v>164</v>
      </c>
      <c r="D92" s="4">
        <v>0</v>
      </c>
      <c r="E92" s="4" t="s">
        <v>5303</v>
      </c>
      <c r="F92" s="4">
        <v>0</v>
      </c>
      <c r="G92" s="4">
        <v>0</v>
      </c>
      <c r="H92" s="4">
        <v>0</v>
      </c>
      <c r="I92" s="4">
        <v>0</v>
      </c>
      <c r="J92" s="4">
        <v>1</v>
      </c>
      <c r="K92" s="4">
        <v>0</v>
      </c>
      <c r="L92" s="4">
        <v>0</v>
      </c>
      <c r="M92" s="4">
        <v>0</v>
      </c>
      <c r="N92" s="4">
        <v>0</v>
      </c>
      <c r="O92" s="4">
        <v>1</v>
      </c>
      <c r="P92" s="4">
        <v>0</v>
      </c>
      <c r="Q92" s="4">
        <v>0</v>
      </c>
      <c r="R92" s="4">
        <v>992</v>
      </c>
      <c r="S92" s="11">
        <v>9800</v>
      </c>
      <c r="T92" s="4">
        <v>510</v>
      </c>
      <c r="U92" s="4">
        <v>4</v>
      </c>
      <c r="V92" s="4">
        <v>0</v>
      </c>
      <c r="W92" s="4">
        <v>1</v>
      </c>
      <c r="X92" s="4">
        <v>0</v>
      </c>
      <c r="Y92" s="4">
        <v>0</v>
      </c>
      <c r="Z92" s="4">
        <v>1</v>
      </c>
    </row>
    <row r="93" spans="1:26" hidden="1" x14ac:dyDescent="0.2">
      <c r="A93" s="4">
        <v>255000</v>
      </c>
      <c r="B93" s="11">
        <v>2023</v>
      </c>
      <c r="C93" s="4" t="s">
        <v>164</v>
      </c>
      <c r="D93" s="4">
        <v>0</v>
      </c>
      <c r="E93" s="4" t="s">
        <v>5303</v>
      </c>
      <c r="F93" s="4">
        <v>0</v>
      </c>
      <c r="G93" s="4">
        <v>0</v>
      </c>
      <c r="H93" s="4">
        <v>0</v>
      </c>
      <c r="I93" s="4">
        <v>0</v>
      </c>
      <c r="J93" s="4">
        <v>1</v>
      </c>
      <c r="K93" s="4">
        <v>0</v>
      </c>
      <c r="L93" s="4">
        <v>0</v>
      </c>
      <c r="M93" s="4">
        <v>0</v>
      </c>
      <c r="N93" s="4">
        <v>0</v>
      </c>
      <c r="O93" s="4">
        <v>1</v>
      </c>
      <c r="P93" s="4">
        <v>0</v>
      </c>
      <c r="Q93" s="4">
        <v>0</v>
      </c>
      <c r="R93" s="4">
        <v>992</v>
      </c>
      <c r="S93" s="11">
        <v>3990</v>
      </c>
      <c r="T93" s="4">
        <v>510</v>
      </c>
      <c r="U93" s="4">
        <v>4</v>
      </c>
      <c r="V93" s="4">
        <v>0</v>
      </c>
      <c r="W93" s="4">
        <v>1</v>
      </c>
      <c r="X93" s="4">
        <v>0</v>
      </c>
      <c r="Y93" s="4">
        <v>0</v>
      </c>
      <c r="Z93" s="4">
        <v>1</v>
      </c>
    </row>
    <row r="94" spans="1:26" hidden="1" x14ac:dyDescent="0.2">
      <c r="A94" s="4">
        <v>209900</v>
      </c>
      <c r="B94" s="11">
        <v>2023</v>
      </c>
      <c r="C94" s="4" t="s">
        <v>164</v>
      </c>
      <c r="D94" s="4">
        <v>0</v>
      </c>
      <c r="E94" s="4" t="s">
        <v>5303</v>
      </c>
      <c r="F94" s="4">
        <v>0</v>
      </c>
      <c r="G94" s="4">
        <v>0</v>
      </c>
      <c r="H94" s="4">
        <v>0</v>
      </c>
      <c r="I94" s="4">
        <v>0</v>
      </c>
      <c r="J94" s="4">
        <v>1</v>
      </c>
      <c r="K94" s="4">
        <v>0</v>
      </c>
      <c r="L94" s="4">
        <v>0</v>
      </c>
      <c r="M94" s="4">
        <v>0</v>
      </c>
      <c r="N94" s="4">
        <v>0</v>
      </c>
      <c r="O94" s="4">
        <v>1</v>
      </c>
      <c r="P94" s="4">
        <v>0</v>
      </c>
      <c r="Q94" s="4">
        <v>0</v>
      </c>
      <c r="R94" s="4">
        <v>992</v>
      </c>
      <c r="S94" s="11">
        <v>11804</v>
      </c>
      <c r="T94" s="4">
        <v>510</v>
      </c>
      <c r="U94" s="4">
        <v>4</v>
      </c>
      <c r="V94" s="4">
        <v>0</v>
      </c>
      <c r="W94" s="4">
        <v>1</v>
      </c>
      <c r="X94" s="4">
        <v>0</v>
      </c>
      <c r="Y94" s="4">
        <v>0</v>
      </c>
      <c r="Z94" s="4">
        <v>0</v>
      </c>
    </row>
    <row r="95" spans="1:26" hidden="1" x14ac:dyDescent="0.2">
      <c r="A95" s="5">
        <v>344390</v>
      </c>
      <c r="B95" s="10">
        <v>2023</v>
      </c>
      <c r="C95" s="5" t="s">
        <v>156</v>
      </c>
      <c r="D95" s="5">
        <v>0</v>
      </c>
      <c r="E95" s="5" t="s">
        <v>5303</v>
      </c>
      <c r="F95" s="5">
        <v>0</v>
      </c>
      <c r="G95" s="5">
        <v>0</v>
      </c>
      <c r="H95" s="5">
        <v>0</v>
      </c>
      <c r="I95" s="5">
        <v>0</v>
      </c>
      <c r="J95" s="5">
        <v>1</v>
      </c>
      <c r="K95" s="5">
        <v>0</v>
      </c>
      <c r="L95" s="5">
        <v>0</v>
      </c>
      <c r="M95" s="5">
        <v>1</v>
      </c>
      <c r="N95" s="5">
        <v>0</v>
      </c>
      <c r="O95" s="5">
        <v>1</v>
      </c>
      <c r="P95" s="5">
        <v>0</v>
      </c>
      <c r="Q95" s="5">
        <v>0</v>
      </c>
      <c r="R95" s="5">
        <v>992</v>
      </c>
      <c r="S95" s="10">
        <v>2769</v>
      </c>
      <c r="T95" s="5">
        <v>525</v>
      </c>
      <c r="U95" s="5">
        <v>4</v>
      </c>
      <c r="V95" s="5">
        <v>0</v>
      </c>
      <c r="W95" s="5">
        <v>1</v>
      </c>
      <c r="X95" s="5">
        <v>0</v>
      </c>
      <c r="Y95" s="5">
        <v>0</v>
      </c>
      <c r="Z95" s="5">
        <v>1</v>
      </c>
    </row>
    <row r="96" spans="1:26" hidden="1" x14ac:dyDescent="0.2">
      <c r="A96" s="4">
        <v>348790</v>
      </c>
      <c r="B96" s="11">
        <v>2023</v>
      </c>
      <c r="C96" s="4" t="s">
        <v>156</v>
      </c>
      <c r="D96" s="4">
        <v>0</v>
      </c>
      <c r="E96" s="4" t="s">
        <v>5303</v>
      </c>
      <c r="F96" s="4">
        <v>0</v>
      </c>
      <c r="G96" s="4">
        <v>0</v>
      </c>
      <c r="H96" s="4">
        <v>0</v>
      </c>
      <c r="I96" s="4">
        <v>0</v>
      </c>
      <c r="J96" s="4">
        <v>1</v>
      </c>
      <c r="K96" s="4">
        <v>0</v>
      </c>
      <c r="L96" s="4">
        <v>0</v>
      </c>
      <c r="M96" s="4">
        <v>1</v>
      </c>
      <c r="N96" s="4">
        <v>0</v>
      </c>
      <c r="O96" s="4">
        <v>1</v>
      </c>
      <c r="P96" s="4">
        <v>0</v>
      </c>
      <c r="Q96" s="4">
        <v>0</v>
      </c>
      <c r="R96" s="4">
        <v>992</v>
      </c>
      <c r="S96" s="11">
        <v>1031</v>
      </c>
      <c r="T96" s="4">
        <v>525</v>
      </c>
      <c r="U96" s="4">
        <v>4</v>
      </c>
      <c r="V96" s="4">
        <v>0</v>
      </c>
      <c r="W96" s="4">
        <v>1</v>
      </c>
      <c r="X96" s="4">
        <v>0</v>
      </c>
      <c r="Y96" s="4">
        <v>0</v>
      </c>
      <c r="Z96" s="4">
        <v>1</v>
      </c>
    </row>
    <row r="97" spans="1:26" hidden="1" x14ac:dyDescent="0.2">
      <c r="A97" s="4">
        <v>355810</v>
      </c>
      <c r="B97" s="11">
        <v>2023</v>
      </c>
      <c r="C97" s="4" t="s">
        <v>156</v>
      </c>
      <c r="D97" s="4">
        <v>0</v>
      </c>
      <c r="E97" s="4" t="s">
        <v>5303</v>
      </c>
      <c r="F97" s="4">
        <v>0</v>
      </c>
      <c r="G97" s="4">
        <v>0</v>
      </c>
      <c r="H97" s="4">
        <v>0</v>
      </c>
      <c r="I97" s="4">
        <v>0</v>
      </c>
      <c r="J97" s="4">
        <v>1</v>
      </c>
      <c r="K97" s="4">
        <v>0</v>
      </c>
      <c r="L97" s="4">
        <v>0</v>
      </c>
      <c r="M97" s="4">
        <v>1</v>
      </c>
      <c r="N97" s="4">
        <v>0</v>
      </c>
      <c r="O97" s="4">
        <v>1</v>
      </c>
      <c r="P97" s="4">
        <v>0</v>
      </c>
      <c r="Q97" s="4">
        <v>0</v>
      </c>
      <c r="R97" s="4">
        <v>992</v>
      </c>
      <c r="S97" s="11">
        <v>9000</v>
      </c>
      <c r="T97" s="4">
        <v>525</v>
      </c>
      <c r="U97" s="4">
        <v>4</v>
      </c>
      <c r="V97" s="4">
        <v>0</v>
      </c>
      <c r="W97" s="4">
        <v>1</v>
      </c>
      <c r="X97" s="4">
        <v>0</v>
      </c>
      <c r="Y97" s="4">
        <v>0</v>
      </c>
      <c r="Z97" s="4">
        <v>1</v>
      </c>
    </row>
    <row r="98" spans="1:26" hidden="1" x14ac:dyDescent="0.2">
      <c r="A98" s="4">
        <v>395880</v>
      </c>
      <c r="B98" s="11">
        <v>2023</v>
      </c>
      <c r="C98" s="4" t="s">
        <v>156</v>
      </c>
      <c r="D98" s="4">
        <v>0</v>
      </c>
      <c r="E98" s="4" t="s">
        <v>5303</v>
      </c>
      <c r="F98" s="4">
        <v>0</v>
      </c>
      <c r="G98" s="4">
        <v>0</v>
      </c>
      <c r="H98" s="4">
        <v>0</v>
      </c>
      <c r="I98" s="4">
        <v>0</v>
      </c>
      <c r="J98" s="4">
        <v>1</v>
      </c>
      <c r="K98" s="4">
        <v>0</v>
      </c>
      <c r="L98" s="4">
        <v>0</v>
      </c>
      <c r="M98" s="4">
        <v>1</v>
      </c>
      <c r="N98" s="4">
        <v>0</v>
      </c>
      <c r="O98" s="4">
        <v>1</v>
      </c>
      <c r="P98" s="4">
        <v>0</v>
      </c>
      <c r="Q98" s="4">
        <v>0</v>
      </c>
      <c r="R98" s="4">
        <v>992</v>
      </c>
      <c r="S98" s="11">
        <v>97</v>
      </c>
      <c r="T98" s="4">
        <v>525</v>
      </c>
      <c r="U98" s="4">
        <v>4</v>
      </c>
      <c r="V98" s="4">
        <v>0</v>
      </c>
      <c r="W98" s="4">
        <v>1</v>
      </c>
      <c r="X98" s="4">
        <v>0</v>
      </c>
      <c r="Y98" s="4">
        <v>0</v>
      </c>
      <c r="Z98" s="4">
        <v>1</v>
      </c>
    </row>
    <row r="99" spans="1:26" hidden="1" x14ac:dyDescent="0.2">
      <c r="A99" s="5">
        <v>409900</v>
      </c>
      <c r="B99" s="10">
        <v>2023</v>
      </c>
      <c r="C99" s="5" t="s">
        <v>156</v>
      </c>
      <c r="D99" s="5">
        <v>0</v>
      </c>
      <c r="E99" s="5" t="s">
        <v>5303</v>
      </c>
      <c r="F99" s="5">
        <v>0</v>
      </c>
      <c r="G99" s="5">
        <v>0</v>
      </c>
      <c r="H99" s="5">
        <v>0</v>
      </c>
      <c r="I99" s="5">
        <v>0</v>
      </c>
      <c r="J99" s="5">
        <v>1</v>
      </c>
      <c r="K99" s="5">
        <v>0</v>
      </c>
      <c r="L99" s="5">
        <v>0</v>
      </c>
      <c r="M99" s="5">
        <v>1</v>
      </c>
      <c r="N99" s="5">
        <v>0</v>
      </c>
      <c r="O99" s="5">
        <v>1</v>
      </c>
      <c r="P99" s="5">
        <v>0</v>
      </c>
      <c r="Q99" s="5">
        <v>0</v>
      </c>
      <c r="R99" s="5">
        <v>992</v>
      </c>
      <c r="S99" s="10">
        <v>650</v>
      </c>
      <c r="T99" s="5">
        <v>525</v>
      </c>
      <c r="U99" s="5">
        <v>4</v>
      </c>
      <c r="V99" s="5">
        <v>0</v>
      </c>
      <c r="W99" s="5">
        <v>1</v>
      </c>
      <c r="X99" s="5">
        <v>0</v>
      </c>
      <c r="Y99" s="5">
        <v>0</v>
      </c>
      <c r="Z99" s="5">
        <v>1</v>
      </c>
    </row>
    <row r="100" spans="1:26" hidden="1" x14ac:dyDescent="0.2">
      <c r="A100" s="4">
        <v>319500</v>
      </c>
      <c r="B100" s="11">
        <v>2023</v>
      </c>
      <c r="C100" s="4" t="s">
        <v>156</v>
      </c>
      <c r="D100" s="4">
        <v>0</v>
      </c>
      <c r="E100" s="4" t="s">
        <v>5303</v>
      </c>
      <c r="F100" s="4">
        <v>0</v>
      </c>
      <c r="G100" s="4">
        <v>0</v>
      </c>
      <c r="H100" s="4">
        <v>0</v>
      </c>
      <c r="I100" s="4">
        <v>0</v>
      </c>
      <c r="J100" s="4">
        <v>1</v>
      </c>
      <c r="K100" s="4">
        <v>0</v>
      </c>
      <c r="L100" s="4">
        <v>0</v>
      </c>
      <c r="M100" s="4">
        <v>1</v>
      </c>
      <c r="N100" s="4">
        <v>0</v>
      </c>
      <c r="O100" s="4">
        <v>1</v>
      </c>
      <c r="P100" s="4">
        <v>0</v>
      </c>
      <c r="Q100" s="4">
        <v>0</v>
      </c>
      <c r="R100" s="4">
        <v>992</v>
      </c>
      <c r="S100" s="11">
        <v>5600</v>
      </c>
      <c r="T100" s="4">
        <v>525</v>
      </c>
      <c r="U100" s="4">
        <v>4</v>
      </c>
      <c r="V100" s="4">
        <v>0</v>
      </c>
      <c r="W100" s="4">
        <v>1</v>
      </c>
      <c r="X100" s="4">
        <v>0</v>
      </c>
      <c r="Y100" s="4">
        <v>0</v>
      </c>
      <c r="Z100" s="4">
        <v>0</v>
      </c>
    </row>
    <row r="101" spans="1:26" hidden="1" x14ac:dyDescent="0.2">
      <c r="A101" s="4">
        <v>329900</v>
      </c>
      <c r="B101" s="11">
        <v>2023</v>
      </c>
      <c r="C101" s="4" t="s">
        <v>156</v>
      </c>
      <c r="D101" s="4">
        <v>0</v>
      </c>
      <c r="E101" s="4" t="s">
        <v>5303</v>
      </c>
      <c r="F101" s="4">
        <v>0</v>
      </c>
      <c r="G101" s="4">
        <v>0</v>
      </c>
      <c r="H101" s="4">
        <v>0</v>
      </c>
      <c r="I101" s="4">
        <v>0</v>
      </c>
      <c r="J101" s="4">
        <v>1</v>
      </c>
      <c r="K101" s="4">
        <v>0</v>
      </c>
      <c r="L101" s="4">
        <v>0</v>
      </c>
      <c r="M101" s="4">
        <v>1</v>
      </c>
      <c r="N101" s="4">
        <v>0</v>
      </c>
      <c r="O101" s="4">
        <v>1</v>
      </c>
      <c r="P101" s="4">
        <v>0</v>
      </c>
      <c r="Q101" s="4">
        <v>0</v>
      </c>
      <c r="R101" s="4">
        <v>992</v>
      </c>
      <c r="S101" s="11">
        <v>1600</v>
      </c>
      <c r="T101" s="4">
        <v>525</v>
      </c>
      <c r="U101" s="4">
        <v>4</v>
      </c>
      <c r="V101" s="4">
        <v>0</v>
      </c>
      <c r="W101" s="4">
        <v>1</v>
      </c>
      <c r="X101" s="4">
        <v>0</v>
      </c>
      <c r="Y101" s="4">
        <v>0</v>
      </c>
      <c r="Z101" s="4">
        <v>0</v>
      </c>
    </row>
    <row r="102" spans="1:26" hidden="1" x14ac:dyDescent="0.2">
      <c r="A102" s="4">
        <v>349790</v>
      </c>
      <c r="B102" s="11">
        <v>2023</v>
      </c>
      <c r="C102" s="4" t="s">
        <v>156</v>
      </c>
      <c r="D102" s="4">
        <v>0</v>
      </c>
      <c r="E102" s="4" t="s">
        <v>5303</v>
      </c>
      <c r="F102" s="4">
        <v>0</v>
      </c>
      <c r="G102" s="4">
        <v>0</v>
      </c>
      <c r="H102" s="4">
        <v>0</v>
      </c>
      <c r="I102" s="4">
        <v>0</v>
      </c>
      <c r="J102" s="4">
        <v>1</v>
      </c>
      <c r="K102" s="4">
        <v>0</v>
      </c>
      <c r="L102" s="4">
        <v>0</v>
      </c>
      <c r="M102" s="4">
        <v>1</v>
      </c>
      <c r="N102" s="4">
        <v>0</v>
      </c>
      <c r="O102" s="4">
        <v>1</v>
      </c>
      <c r="P102" s="4">
        <v>0</v>
      </c>
      <c r="Q102" s="4">
        <v>0</v>
      </c>
      <c r="R102" s="4">
        <v>992</v>
      </c>
      <c r="S102" s="11">
        <v>3999</v>
      </c>
      <c r="T102" s="4">
        <v>525</v>
      </c>
      <c r="U102" s="4">
        <v>4</v>
      </c>
      <c r="V102" s="4">
        <v>0</v>
      </c>
      <c r="W102" s="4">
        <v>1</v>
      </c>
      <c r="X102" s="4">
        <v>0</v>
      </c>
      <c r="Y102" s="4">
        <v>0</v>
      </c>
      <c r="Z102" s="4">
        <v>0</v>
      </c>
    </row>
    <row r="103" spans="1:26" hidden="1" x14ac:dyDescent="0.2">
      <c r="A103" s="5">
        <v>359000</v>
      </c>
      <c r="B103" s="10">
        <v>2023</v>
      </c>
      <c r="C103" s="5" t="s">
        <v>156</v>
      </c>
      <c r="D103" s="5">
        <v>0</v>
      </c>
      <c r="E103" s="5" t="s">
        <v>5303</v>
      </c>
      <c r="F103" s="5">
        <v>0</v>
      </c>
      <c r="G103" s="5">
        <v>0</v>
      </c>
      <c r="H103" s="5">
        <v>0</v>
      </c>
      <c r="I103" s="5">
        <v>0</v>
      </c>
      <c r="J103" s="5">
        <v>1</v>
      </c>
      <c r="K103" s="5">
        <v>0</v>
      </c>
      <c r="L103" s="5">
        <v>0</v>
      </c>
      <c r="M103" s="5">
        <v>1</v>
      </c>
      <c r="N103" s="5">
        <v>0</v>
      </c>
      <c r="O103" s="5">
        <v>1</v>
      </c>
      <c r="P103" s="5">
        <v>0</v>
      </c>
      <c r="Q103" s="5">
        <v>0</v>
      </c>
      <c r="R103" s="5">
        <v>992</v>
      </c>
      <c r="S103" s="10">
        <v>2700</v>
      </c>
      <c r="T103" s="5">
        <v>525</v>
      </c>
      <c r="U103" s="5">
        <v>4</v>
      </c>
      <c r="V103" s="5">
        <v>0</v>
      </c>
      <c r="W103" s="5">
        <v>1</v>
      </c>
      <c r="X103" s="5">
        <v>0</v>
      </c>
      <c r="Y103" s="5">
        <v>0</v>
      </c>
      <c r="Z103" s="5">
        <v>0</v>
      </c>
    </row>
    <row r="104" spans="1:26" hidden="1" x14ac:dyDescent="0.2">
      <c r="A104" s="4">
        <v>359900</v>
      </c>
      <c r="B104" s="11">
        <v>2023</v>
      </c>
      <c r="C104" s="4" t="s">
        <v>156</v>
      </c>
      <c r="D104" s="4">
        <v>0</v>
      </c>
      <c r="E104" s="4" t="s">
        <v>5303</v>
      </c>
      <c r="F104" s="4">
        <v>0</v>
      </c>
      <c r="G104" s="4">
        <v>0</v>
      </c>
      <c r="H104" s="4">
        <v>0</v>
      </c>
      <c r="I104" s="4">
        <v>0</v>
      </c>
      <c r="J104" s="4">
        <v>1</v>
      </c>
      <c r="K104" s="4">
        <v>0</v>
      </c>
      <c r="L104" s="4">
        <v>0</v>
      </c>
      <c r="M104" s="4">
        <v>1</v>
      </c>
      <c r="N104" s="4">
        <v>0</v>
      </c>
      <c r="O104" s="4">
        <v>1</v>
      </c>
      <c r="P104" s="4">
        <v>0</v>
      </c>
      <c r="Q104" s="4">
        <v>0</v>
      </c>
      <c r="R104" s="4">
        <v>992</v>
      </c>
      <c r="S104" s="11">
        <v>8900</v>
      </c>
      <c r="T104" s="4">
        <v>525</v>
      </c>
      <c r="U104" s="4">
        <v>4</v>
      </c>
      <c r="V104" s="4">
        <v>0</v>
      </c>
      <c r="W104" s="4">
        <v>1</v>
      </c>
      <c r="X104" s="4">
        <v>0</v>
      </c>
      <c r="Y104" s="4">
        <v>0</v>
      </c>
      <c r="Z104" s="4">
        <v>0</v>
      </c>
    </row>
    <row r="105" spans="1:26" hidden="1" x14ac:dyDescent="0.2">
      <c r="A105" s="5">
        <v>359900</v>
      </c>
      <c r="B105" s="10">
        <v>2023</v>
      </c>
      <c r="C105" s="5" t="s">
        <v>156</v>
      </c>
      <c r="D105" s="5">
        <v>0</v>
      </c>
      <c r="E105" s="5" t="s">
        <v>5303</v>
      </c>
      <c r="F105" s="5">
        <v>0</v>
      </c>
      <c r="G105" s="5">
        <v>0</v>
      </c>
      <c r="H105" s="5">
        <v>0</v>
      </c>
      <c r="I105" s="5">
        <v>0</v>
      </c>
      <c r="J105" s="5">
        <v>1</v>
      </c>
      <c r="K105" s="5">
        <v>0</v>
      </c>
      <c r="L105" s="5">
        <v>0</v>
      </c>
      <c r="M105" s="5">
        <v>1</v>
      </c>
      <c r="N105" s="5">
        <v>0</v>
      </c>
      <c r="O105" s="5">
        <v>1</v>
      </c>
      <c r="P105" s="5">
        <v>0</v>
      </c>
      <c r="Q105" s="5">
        <v>0</v>
      </c>
      <c r="R105" s="5">
        <v>992</v>
      </c>
      <c r="S105" s="10">
        <v>3658</v>
      </c>
      <c r="T105" s="5">
        <v>525</v>
      </c>
      <c r="U105" s="5">
        <v>4</v>
      </c>
      <c r="V105" s="5">
        <v>0</v>
      </c>
      <c r="W105" s="5">
        <v>1</v>
      </c>
      <c r="X105" s="5">
        <v>0</v>
      </c>
      <c r="Y105" s="5">
        <v>0</v>
      </c>
      <c r="Z105" s="5">
        <v>0</v>
      </c>
    </row>
    <row r="106" spans="1:26" hidden="1" x14ac:dyDescent="0.2">
      <c r="A106" s="5">
        <v>369900</v>
      </c>
      <c r="B106" s="10">
        <v>2023</v>
      </c>
      <c r="C106" s="5" t="s">
        <v>156</v>
      </c>
      <c r="D106" s="5">
        <v>0</v>
      </c>
      <c r="E106" s="5" t="s">
        <v>5303</v>
      </c>
      <c r="F106" s="5">
        <v>0</v>
      </c>
      <c r="G106" s="5">
        <v>0</v>
      </c>
      <c r="H106" s="5">
        <v>0</v>
      </c>
      <c r="I106" s="5">
        <v>0</v>
      </c>
      <c r="J106" s="5">
        <v>1</v>
      </c>
      <c r="K106" s="5">
        <v>0</v>
      </c>
      <c r="L106" s="5">
        <v>0</v>
      </c>
      <c r="M106" s="5">
        <v>1</v>
      </c>
      <c r="N106" s="5">
        <v>0</v>
      </c>
      <c r="O106" s="5">
        <v>1</v>
      </c>
      <c r="P106" s="5">
        <v>0</v>
      </c>
      <c r="Q106" s="5">
        <v>0</v>
      </c>
      <c r="R106" s="5">
        <v>992</v>
      </c>
      <c r="S106" s="10">
        <v>4257</v>
      </c>
      <c r="T106" s="5">
        <v>525</v>
      </c>
      <c r="U106" s="5">
        <v>4</v>
      </c>
      <c r="V106" s="5">
        <v>0</v>
      </c>
      <c r="W106" s="5">
        <v>1</v>
      </c>
      <c r="X106" s="5">
        <v>0</v>
      </c>
      <c r="Y106" s="5">
        <v>0</v>
      </c>
      <c r="Z106" s="5">
        <v>0</v>
      </c>
    </row>
    <row r="107" spans="1:26" hidden="1" x14ac:dyDescent="0.2">
      <c r="A107" s="5">
        <v>375000</v>
      </c>
      <c r="B107" s="10">
        <v>2023</v>
      </c>
      <c r="C107" s="5" t="s">
        <v>156</v>
      </c>
      <c r="D107" s="5">
        <v>0</v>
      </c>
      <c r="E107" s="5" t="s">
        <v>5303</v>
      </c>
      <c r="F107" s="5">
        <v>0</v>
      </c>
      <c r="G107" s="5">
        <v>0</v>
      </c>
      <c r="H107" s="5">
        <v>0</v>
      </c>
      <c r="I107" s="5">
        <v>0</v>
      </c>
      <c r="J107" s="5">
        <v>1</v>
      </c>
      <c r="K107" s="5">
        <v>0</v>
      </c>
      <c r="L107" s="5">
        <v>0</v>
      </c>
      <c r="M107" s="5">
        <v>1</v>
      </c>
      <c r="N107" s="5">
        <v>0</v>
      </c>
      <c r="O107" s="5">
        <v>1</v>
      </c>
      <c r="P107" s="5">
        <v>0</v>
      </c>
      <c r="Q107" s="5">
        <v>0</v>
      </c>
      <c r="R107" s="5">
        <v>992</v>
      </c>
      <c r="S107" s="10">
        <v>1461</v>
      </c>
      <c r="T107" s="5">
        <v>525</v>
      </c>
      <c r="U107" s="5">
        <v>4</v>
      </c>
      <c r="V107" s="5">
        <v>0</v>
      </c>
      <c r="W107" s="5">
        <v>1</v>
      </c>
      <c r="X107" s="5">
        <v>0</v>
      </c>
      <c r="Y107" s="5">
        <v>0</v>
      </c>
      <c r="Z107" s="5">
        <v>0</v>
      </c>
    </row>
    <row r="108" spans="1:26" hidden="1" x14ac:dyDescent="0.2">
      <c r="A108" s="4">
        <v>375000</v>
      </c>
      <c r="B108" s="11">
        <v>2023</v>
      </c>
      <c r="C108" s="4" t="s">
        <v>156</v>
      </c>
      <c r="D108" s="4">
        <v>0</v>
      </c>
      <c r="E108" s="4" t="s">
        <v>5303</v>
      </c>
      <c r="F108" s="4">
        <v>0</v>
      </c>
      <c r="G108" s="4">
        <v>0</v>
      </c>
      <c r="H108" s="4">
        <v>0</v>
      </c>
      <c r="I108" s="4">
        <v>0</v>
      </c>
      <c r="J108" s="4">
        <v>1</v>
      </c>
      <c r="K108" s="4">
        <v>0</v>
      </c>
      <c r="L108" s="4">
        <v>0</v>
      </c>
      <c r="M108" s="4">
        <v>1</v>
      </c>
      <c r="N108" s="4">
        <v>0</v>
      </c>
      <c r="O108" s="4">
        <v>1</v>
      </c>
      <c r="P108" s="4">
        <v>0</v>
      </c>
      <c r="Q108" s="4">
        <v>0</v>
      </c>
      <c r="R108" s="4">
        <v>992</v>
      </c>
      <c r="S108" s="11">
        <v>2679</v>
      </c>
      <c r="T108" s="4">
        <v>525</v>
      </c>
      <c r="U108" s="4">
        <v>4</v>
      </c>
      <c r="V108" s="4">
        <v>0</v>
      </c>
      <c r="W108" s="4">
        <v>1</v>
      </c>
      <c r="X108" s="4">
        <v>0</v>
      </c>
      <c r="Y108" s="4">
        <v>0</v>
      </c>
      <c r="Z108" s="4">
        <v>0</v>
      </c>
    </row>
    <row r="109" spans="1:26" hidden="1" x14ac:dyDescent="0.2">
      <c r="A109" s="4">
        <v>389900</v>
      </c>
      <c r="B109" s="11">
        <v>2023</v>
      </c>
      <c r="C109" s="4" t="s">
        <v>156</v>
      </c>
      <c r="D109" s="4">
        <v>0</v>
      </c>
      <c r="E109" s="4" t="s">
        <v>5303</v>
      </c>
      <c r="F109" s="4">
        <v>0</v>
      </c>
      <c r="G109" s="4">
        <v>0</v>
      </c>
      <c r="H109" s="4">
        <v>0</v>
      </c>
      <c r="I109" s="4">
        <v>0</v>
      </c>
      <c r="J109" s="4">
        <v>1</v>
      </c>
      <c r="K109" s="4">
        <v>0</v>
      </c>
      <c r="L109" s="4">
        <v>0</v>
      </c>
      <c r="M109" s="4">
        <v>1</v>
      </c>
      <c r="N109" s="4">
        <v>0</v>
      </c>
      <c r="O109" s="4">
        <v>1</v>
      </c>
      <c r="P109" s="4">
        <v>0</v>
      </c>
      <c r="Q109" s="4">
        <v>0</v>
      </c>
      <c r="R109" s="4">
        <v>992</v>
      </c>
      <c r="S109" s="11">
        <v>15</v>
      </c>
      <c r="T109" s="4">
        <v>525</v>
      </c>
      <c r="U109" s="4">
        <v>4</v>
      </c>
      <c r="V109" s="4">
        <v>1</v>
      </c>
      <c r="W109" s="4">
        <v>0</v>
      </c>
      <c r="X109" s="4">
        <v>0</v>
      </c>
      <c r="Y109" s="4">
        <v>0</v>
      </c>
      <c r="Z109" s="4">
        <v>0</v>
      </c>
    </row>
    <row r="110" spans="1:26" hidden="1" x14ac:dyDescent="0.2">
      <c r="A110" s="5">
        <v>393129</v>
      </c>
      <c r="B110" s="10">
        <v>2023</v>
      </c>
      <c r="C110" s="5" t="s">
        <v>156</v>
      </c>
      <c r="D110" s="5">
        <v>0</v>
      </c>
      <c r="E110" s="5" t="s">
        <v>5303</v>
      </c>
      <c r="F110" s="5">
        <v>0</v>
      </c>
      <c r="G110" s="5">
        <v>0</v>
      </c>
      <c r="H110" s="5">
        <v>0</v>
      </c>
      <c r="I110" s="5">
        <v>0</v>
      </c>
      <c r="J110" s="5">
        <v>1</v>
      </c>
      <c r="K110" s="5">
        <v>0</v>
      </c>
      <c r="L110" s="5">
        <v>0</v>
      </c>
      <c r="M110" s="5">
        <v>1</v>
      </c>
      <c r="N110" s="5">
        <v>0</v>
      </c>
      <c r="O110" s="5">
        <v>1</v>
      </c>
      <c r="P110" s="5">
        <v>0</v>
      </c>
      <c r="Q110" s="5">
        <v>0</v>
      </c>
      <c r="R110" s="5">
        <v>992</v>
      </c>
      <c r="S110" s="10">
        <v>2086</v>
      </c>
      <c r="T110" s="5">
        <v>525</v>
      </c>
      <c r="U110" s="5">
        <v>4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</row>
    <row r="111" spans="1:26" hidden="1" x14ac:dyDescent="0.2">
      <c r="A111" s="5">
        <v>229000</v>
      </c>
      <c r="B111" s="10">
        <v>2023</v>
      </c>
      <c r="C111" s="5" t="s">
        <v>368</v>
      </c>
      <c r="D111" s="5">
        <v>0</v>
      </c>
      <c r="E111" s="5" t="s">
        <v>5303</v>
      </c>
      <c r="F111" s="5">
        <v>0</v>
      </c>
      <c r="G111" s="5">
        <v>0</v>
      </c>
      <c r="H111" s="5">
        <v>0</v>
      </c>
      <c r="I111" s="5">
        <v>0</v>
      </c>
      <c r="J111" s="5">
        <v>1</v>
      </c>
      <c r="K111" s="5">
        <v>0</v>
      </c>
      <c r="L111" s="5">
        <v>0</v>
      </c>
      <c r="M111" s="5">
        <v>0</v>
      </c>
      <c r="N111" s="5">
        <v>0</v>
      </c>
      <c r="O111" s="5">
        <v>1</v>
      </c>
      <c r="P111" s="5">
        <v>0</v>
      </c>
      <c r="Q111" s="5">
        <v>0</v>
      </c>
      <c r="R111" s="5">
        <v>992</v>
      </c>
      <c r="S111" s="10">
        <v>1190</v>
      </c>
      <c r="T111" s="5">
        <v>510</v>
      </c>
      <c r="U111" s="5">
        <v>4</v>
      </c>
      <c r="V111" s="5">
        <v>0</v>
      </c>
      <c r="W111" s="5">
        <v>1</v>
      </c>
      <c r="X111" s="5">
        <v>0</v>
      </c>
      <c r="Y111" s="5">
        <v>0</v>
      </c>
      <c r="Z111" s="5">
        <v>1</v>
      </c>
    </row>
    <row r="112" spans="1:26" hidden="1" x14ac:dyDescent="0.2">
      <c r="A112" s="5">
        <v>247044</v>
      </c>
      <c r="B112" s="10">
        <v>2023</v>
      </c>
      <c r="C112" s="5" t="s">
        <v>368</v>
      </c>
      <c r="D112" s="5">
        <v>0</v>
      </c>
      <c r="E112" s="5" t="s">
        <v>5303</v>
      </c>
      <c r="F112" s="5">
        <v>0</v>
      </c>
      <c r="G112" s="5">
        <v>0</v>
      </c>
      <c r="H112" s="5">
        <v>0</v>
      </c>
      <c r="I112" s="5">
        <v>0</v>
      </c>
      <c r="J112" s="5">
        <v>1</v>
      </c>
      <c r="K112" s="5">
        <v>0</v>
      </c>
      <c r="L112" s="5">
        <v>0</v>
      </c>
      <c r="M112" s="5">
        <v>0</v>
      </c>
      <c r="N112" s="5">
        <v>0</v>
      </c>
      <c r="O112" s="5">
        <v>1</v>
      </c>
      <c r="P112" s="5">
        <v>0</v>
      </c>
      <c r="Q112" s="5">
        <v>0</v>
      </c>
      <c r="R112" s="5">
        <v>992</v>
      </c>
      <c r="S112" s="10">
        <v>11600</v>
      </c>
      <c r="T112" s="5">
        <v>510</v>
      </c>
      <c r="U112" s="5">
        <v>4</v>
      </c>
      <c r="V112" s="5">
        <v>0</v>
      </c>
      <c r="W112" s="5">
        <v>1</v>
      </c>
      <c r="X112" s="5">
        <v>0</v>
      </c>
      <c r="Y112" s="5">
        <v>0</v>
      </c>
      <c r="Z112" s="5">
        <v>1</v>
      </c>
    </row>
    <row r="113" spans="1:26" hidden="1" x14ac:dyDescent="0.2">
      <c r="A113" s="4">
        <v>255000</v>
      </c>
      <c r="B113" s="11">
        <v>2023</v>
      </c>
      <c r="C113" s="4" t="s">
        <v>368</v>
      </c>
      <c r="D113" s="4">
        <v>0</v>
      </c>
      <c r="E113" s="4" t="s">
        <v>5303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0</v>
      </c>
      <c r="M113" s="4">
        <v>0</v>
      </c>
      <c r="N113" s="4">
        <v>0</v>
      </c>
      <c r="O113" s="4">
        <v>1</v>
      </c>
      <c r="P113" s="4">
        <v>0</v>
      </c>
      <c r="Q113" s="4">
        <v>0</v>
      </c>
      <c r="R113" s="4">
        <v>992</v>
      </c>
      <c r="S113" s="11">
        <v>4405</v>
      </c>
      <c r="T113" s="4">
        <v>510</v>
      </c>
      <c r="U113" s="4">
        <v>4</v>
      </c>
      <c r="V113" s="4">
        <v>0</v>
      </c>
      <c r="W113" s="4">
        <v>1</v>
      </c>
      <c r="X113" s="4">
        <v>0</v>
      </c>
      <c r="Y113" s="4">
        <v>0</v>
      </c>
      <c r="Z113" s="4">
        <v>1</v>
      </c>
    </row>
    <row r="114" spans="1:26" hidden="1" x14ac:dyDescent="0.2">
      <c r="A114" s="4">
        <v>199800</v>
      </c>
      <c r="B114" s="11">
        <v>2023</v>
      </c>
      <c r="C114" s="4" t="s">
        <v>368</v>
      </c>
      <c r="D114" s="4">
        <v>0</v>
      </c>
      <c r="E114" s="4" t="s">
        <v>5303</v>
      </c>
      <c r="F114" s="4">
        <v>0</v>
      </c>
      <c r="G114" s="4">
        <v>0</v>
      </c>
      <c r="H114" s="4">
        <v>0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0</v>
      </c>
      <c r="O114" s="4">
        <v>1</v>
      </c>
      <c r="P114" s="4">
        <v>0</v>
      </c>
      <c r="Q114" s="4">
        <v>0</v>
      </c>
      <c r="R114" s="4">
        <v>992</v>
      </c>
      <c r="S114" s="11">
        <v>6279</v>
      </c>
      <c r="T114" s="4">
        <v>510</v>
      </c>
      <c r="U114" s="4">
        <v>4</v>
      </c>
      <c r="V114" s="4">
        <v>0</v>
      </c>
      <c r="W114" s="4">
        <v>1</v>
      </c>
      <c r="X114" s="4">
        <v>0</v>
      </c>
      <c r="Y114" s="4">
        <v>0</v>
      </c>
      <c r="Z114" s="4">
        <v>0</v>
      </c>
    </row>
    <row r="115" spans="1:26" hidden="1" x14ac:dyDescent="0.2">
      <c r="A115" s="5">
        <v>209000</v>
      </c>
      <c r="B115" s="10">
        <v>2023</v>
      </c>
      <c r="C115" s="5" t="s">
        <v>368</v>
      </c>
      <c r="D115" s="5">
        <v>0</v>
      </c>
      <c r="E115" s="5" t="s">
        <v>5303</v>
      </c>
      <c r="F115" s="5">
        <v>0</v>
      </c>
      <c r="G115" s="5">
        <v>0</v>
      </c>
      <c r="H115" s="5">
        <v>0</v>
      </c>
      <c r="I115" s="5">
        <v>0</v>
      </c>
      <c r="J115" s="5">
        <v>1</v>
      </c>
      <c r="K115" s="5">
        <v>0</v>
      </c>
      <c r="L115" s="5">
        <v>0</v>
      </c>
      <c r="M115" s="5">
        <v>0</v>
      </c>
      <c r="N115" s="5">
        <v>0</v>
      </c>
      <c r="O115" s="5">
        <v>1</v>
      </c>
      <c r="P115" s="5">
        <v>0</v>
      </c>
      <c r="Q115" s="5">
        <v>0</v>
      </c>
      <c r="R115" s="5">
        <v>992</v>
      </c>
      <c r="S115" s="10">
        <v>5000</v>
      </c>
      <c r="T115" s="5">
        <v>510</v>
      </c>
      <c r="U115" s="5">
        <v>4</v>
      </c>
      <c r="V115" s="5">
        <v>0</v>
      </c>
      <c r="W115" s="5">
        <v>1</v>
      </c>
      <c r="X115" s="5">
        <v>0</v>
      </c>
      <c r="Y115" s="5">
        <v>0</v>
      </c>
      <c r="Z115" s="5">
        <v>0</v>
      </c>
    </row>
    <row r="116" spans="1:26" hidden="1" x14ac:dyDescent="0.2">
      <c r="A116" s="4">
        <v>209935</v>
      </c>
      <c r="B116" s="11">
        <v>2023</v>
      </c>
      <c r="C116" s="4" t="s">
        <v>368</v>
      </c>
      <c r="D116" s="4">
        <v>0</v>
      </c>
      <c r="E116" s="4" t="s">
        <v>5303</v>
      </c>
      <c r="F116" s="4">
        <v>0</v>
      </c>
      <c r="G116" s="4">
        <v>0</v>
      </c>
      <c r="H116" s="4">
        <v>0</v>
      </c>
      <c r="I116" s="4">
        <v>0</v>
      </c>
      <c r="J116" s="4">
        <v>1</v>
      </c>
      <c r="K116" s="4">
        <v>0</v>
      </c>
      <c r="L116" s="4">
        <v>0</v>
      </c>
      <c r="M116" s="4">
        <v>0</v>
      </c>
      <c r="N116" s="4">
        <v>0</v>
      </c>
      <c r="O116" s="4">
        <v>1</v>
      </c>
      <c r="P116" s="4">
        <v>0</v>
      </c>
      <c r="Q116" s="4">
        <v>0</v>
      </c>
      <c r="R116" s="4">
        <v>992</v>
      </c>
      <c r="S116" s="11">
        <v>13087</v>
      </c>
      <c r="T116" s="4">
        <v>510</v>
      </c>
      <c r="U116" s="4">
        <v>4</v>
      </c>
      <c r="V116" s="4">
        <v>0</v>
      </c>
      <c r="W116" s="4">
        <v>1</v>
      </c>
      <c r="X116" s="4">
        <v>0</v>
      </c>
      <c r="Y116" s="4">
        <v>0</v>
      </c>
      <c r="Z116" s="4">
        <v>0</v>
      </c>
    </row>
    <row r="117" spans="1:26" hidden="1" x14ac:dyDescent="0.2">
      <c r="A117" s="4">
        <v>213900</v>
      </c>
      <c r="B117" s="11">
        <v>2023</v>
      </c>
      <c r="C117" s="4" t="s">
        <v>368</v>
      </c>
      <c r="D117" s="4">
        <v>0</v>
      </c>
      <c r="E117" s="4" t="s">
        <v>5303</v>
      </c>
      <c r="F117" s="4">
        <v>0</v>
      </c>
      <c r="G117" s="4">
        <v>0</v>
      </c>
      <c r="H117" s="4">
        <v>0</v>
      </c>
      <c r="I117" s="4">
        <v>0</v>
      </c>
      <c r="J117" s="4">
        <v>1</v>
      </c>
      <c r="K117" s="4">
        <v>0</v>
      </c>
      <c r="L117" s="4">
        <v>0</v>
      </c>
      <c r="M117" s="4">
        <v>0</v>
      </c>
      <c r="N117" s="4">
        <v>0</v>
      </c>
      <c r="O117" s="4">
        <v>1</v>
      </c>
      <c r="P117" s="4">
        <v>0</v>
      </c>
      <c r="Q117" s="4">
        <v>0</v>
      </c>
      <c r="R117" s="4">
        <v>992</v>
      </c>
      <c r="S117" s="11">
        <v>11000</v>
      </c>
      <c r="T117" s="4">
        <v>510</v>
      </c>
      <c r="U117" s="4">
        <v>4</v>
      </c>
      <c r="V117" s="4">
        <v>0</v>
      </c>
      <c r="W117" s="4">
        <v>1</v>
      </c>
      <c r="X117" s="4">
        <v>0</v>
      </c>
      <c r="Y117" s="4">
        <v>0</v>
      </c>
      <c r="Z117" s="4">
        <v>0</v>
      </c>
    </row>
    <row r="118" spans="1:26" hidden="1" x14ac:dyDescent="0.2">
      <c r="A118" s="5">
        <v>215000</v>
      </c>
      <c r="B118" s="10">
        <v>2023</v>
      </c>
      <c r="C118" s="5" t="s">
        <v>368</v>
      </c>
      <c r="D118" s="5">
        <v>0</v>
      </c>
      <c r="E118" s="5" t="s">
        <v>5303</v>
      </c>
      <c r="F118" s="5">
        <v>0</v>
      </c>
      <c r="G118" s="5">
        <v>0</v>
      </c>
      <c r="H118" s="5">
        <v>0</v>
      </c>
      <c r="I118" s="5">
        <v>0</v>
      </c>
      <c r="J118" s="5">
        <v>1</v>
      </c>
      <c r="K118" s="5">
        <v>0</v>
      </c>
      <c r="L118" s="5">
        <v>0</v>
      </c>
      <c r="M118" s="5">
        <v>0</v>
      </c>
      <c r="N118" s="5">
        <v>0</v>
      </c>
      <c r="O118" s="5">
        <v>1</v>
      </c>
      <c r="P118" s="5">
        <v>0</v>
      </c>
      <c r="Q118" s="5">
        <v>0</v>
      </c>
      <c r="R118" s="5">
        <v>992</v>
      </c>
      <c r="S118" s="10">
        <v>3454</v>
      </c>
      <c r="T118" s="5">
        <v>510</v>
      </c>
      <c r="U118" s="5">
        <v>4</v>
      </c>
      <c r="V118" s="5">
        <v>0</v>
      </c>
      <c r="W118" s="5">
        <v>1</v>
      </c>
      <c r="X118" s="5">
        <v>0</v>
      </c>
      <c r="Y118" s="5">
        <v>0</v>
      </c>
      <c r="Z118" s="5">
        <v>0</v>
      </c>
    </row>
    <row r="119" spans="1:26" hidden="1" x14ac:dyDescent="0.2">
      <c r="A119" s="5">
        <v>229850</v>
      </c>
      <c r="B119" s="10">
        <v>2023</v>
      </c>
      <c r="C119" s="5" t="s">
        <v>368</v>
      </c>
      <c r="D119" s="5">
        <v>0</v>
      </c>
      <c r="E119" s="5" t="s">
        <v>5303</v>
      </c>
      <c r="F119" s="5">
        <v>0</v>
      </c>
      <c r="G119" s="5">
        <v>0</v>
      </c>
      <c r="H119" s="5">
        <v>0</v>
      </c>
      <c r="I119" s="5">
        <v>0</v>
      </c>
      <c r="J119" s="5">
        <v>1</v>
      </c>
      <c r="K119" s="5">
        <v>0</v>
      </c>
      <c r="L119" s="5">
        <v>0</v>
      </c>
      <c r="M119" s="5">
        <v>0</v>
      </c>
      <c r="N119" s="5">
        <v>0</v>
      </c>
      <c r="O119" s="5">
        <v>1</v>
      </c>
      <c r="P119" s="5">
        <v>0</v>
      </c>
      <c r="Q119" s="5">
        <v>0</v>
      </c>
      <c r="R119" s="5">
        <v>992</v>
      </c>
      <c r="S119" s="10">
        <v>639</v>
      </c>
      <c r="T119" s="5">
        <v>510</v>
      </c>
      <c r="U119" s="5">
        <v>4</v>
      </c>
      <c r="V119" s="5">
        <v>0</v>
      </c>
      <c r="W119" s="5">
        <v>1</v>
      </c>
      <c r="X119" s="5">
        <v>0</v>
      </c>
      <c r="Y119" s="5">
        <v>0</v>
      </c>
      <c r="Z119" s="5">
        <v>0</v>
      </c>
    </row>
    <row r="120" spans="1:26" hidden="1" x14ac:dyDescent="0.2">
      <c r="A120" s="5">
        <v>235000</v>
      </c>
      <c r="B120" s="10">
        <v>2023</v>
      </c>
      <c r="C120" s="5" t="s">
        <v>368</v>
      </c>
      <c r="D120" s="5">
        <v>0</v>
      </c>
      <c r="E120" s="5" t="s">
        <v>5303</v>
      </c>
      <c r="F120" s="5">
        <v>0</v>
      </c>
      <c r="G120" s="5">
        <v>0</v>
      </c>
      <c r="H120" s="5">
        <v>0</v>
      </c>
      <c r="I120" s="5">
        <v>0</v>
      </c>
      <c r="J120" s="5">
        <v>1</v>
      </c>
      <c r="K120" s="5">
        <v>0</v>
      </c>
      <c r="L120" s="5">
        <v>0</v>
      </c>
      <c r="M120" s="5">
        <v>0</v>
      </c>
      <c r="N120" s="5">
        <v>0</v>
      </c>
      <c r="O120" s="5">
        <v>1</v>
      </c>
      <c r="P120" s="5">
        <v>0</v>
      </c>
      <c r="Q120" s="5">
        <v>0</v>
      </c>
      <c r="R120" s="5">
        <v>992</v>
      </c>
      <c r="S120" s="10">
        <v>14300</v>
      </c>
      <c r="T120" s="5">
        <v>510</v>
      </c>
      <c r="U120" s="5">
        <v>4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</row>
    <row r="121" spans="1:26" hidden="1" x14ac:dyDescent="0.2">
      <c r="A121" s="4">
        <v>241875</v>
      </c>
      <c r="B121" s="11">
        <v>2023</v>
      </c>
      <c r="C121" s="4" t="s">
        <v>368</v>
      </c>
      <c r="D121" s="4">
        <v>0</v>
      </c>
      <c r="E121" s="4" t="s">
        <v>5303</v>
      </c>
      <c r="F121" s="4">
        <v>0</v>
      </c>
      <c r="G121" s="4">
        <v>0</v>
      </c>
      <c r="H121" s="4">
        <v>0</v>
      </c>
      <c r="I121" s="4">
        <v>0</v>
      </c>
      <c r="J121" s="4">
        <v>1</v>
      </c>
      <c r="K121" s="4">
        <v>0</v>
      </c>
      <c r="L121" s="4">
        <v>0</v>
      </c>
      <c r="M121" s="4">
        <v>0</v>
      </c>
      <c r="N121" s="4">
        <v>0</v>
      </c>
      <c r="O121" s="4">
        <v>1</v>
      </c>
      <c r="P121" s="4">
        <v>0</v>
      </c>
      <c r="Q121" s="4">
        <v>0</v>
      </c>
      <c r="R121" s="4">
        <v>992</v>
      </c>
      <c r="S121" s="11">
        <v>15918</v>
      </c>
      <c r="T121" s="4">
        <v>510</v>
      </c>
      <c r="U121" s="4">
        <v>4</v>
      </c>
      <c r="V121" s="4">
        <v>0</v>
      </c>
      <c r="W121" s="4">
        <v>1</v>
      </c>
      <c r="X121" s="4">
        <v>0</v>
      </c>
      <c r="Y121" s="4">
        <v>0</v>
      </c>
      <c r="Z121" s="4">
        <v>0</v>
      </c>
    </row>
    <row r="122" spans="1:26" hidden="1" x14ac:dyDescent="0.2">
      <c r="A122" s="4">
        <v>251014</v>
      </c>
      <c r="B122" s="11">
        <v>2023</v>
      </c>
      <c r="C122" s="4" t="s">
        <v>368</v>
      </c>
      <c r="D122" s="4">
        <v>0</v>
      </c>
      <c r="E122" s="4" t="s">
        <v>5303</v>
      </c>
      <c r="F122" s="4">
        <v>0</v>
      </c>
      <c r="G122" s="4">
        <v>0</v>
      </c>
      <c r="H122" s="4">
        <v>0</v>
      </c>
      <c r="I122" s="4">
        <v>0</v>
      </c>
      <c r="J122" s="4">
        <v>1</v>
      </c>
      <c r="K122" s="4">
        <v>0</v>
      </c>
      <c r="L122" s="4">
        <v>0</v>
      </c>
      <c r="M122" s="4">
        <v>0</v>
      </c>
      <c r="N122" s="4">
        <v>0</v>
      </c>
      <c r="O122" s="4">
        <v>1</v>
      </c>
      <c r="P122" s="4">
        <v>0</v>
      </c>
      <c r="Q122" s="4">
        <v>0</v>
      </c>
      <c r="R122" s="4">
        <v>992</v>
      </c>
      <c r="S122" s="11">
        <v>2624</v>
      </c>
      <c r="T122" s="4">
        <v>510</v>
      </c>
      <c r="U122" s="4">
        <v>4</v>
      </c>
      <c r="V122" s="4">
        <v>0</v>
      </c>
      <c r="W122" s="4">
        <v>1</v>
      </c>
      <c r="X122" s="4">
        <v>0</v>
      </c>
      <c r="Y122" s="4">
        <v>0</v>
      </c>
      <c r="Z122" s="4">
        <v>0</v>
      </c>
    </row>
    <row r="123" spans="1:26" hidden="1" x14ac:dyDescent="0.2">
      <c r="A123" s="5">
        <v>209900</v>
      </c>
      <c r="B123" s="10">
        <v>2023</v>
      </c>
      <c r="C123" s="5" t="s">
        <v>761</v>
      </c>
      <c r="D123" s="5">
        <v>0</v>
      </c>
      <c r="E123" s="5" t="s">
        <v>5303</v>
      </c>
      <c r="F123" s="5">
        <v>0</v>
      </c>
      <c r="G123" s="5">
        <v>0</v>
      </c>
      <c r="H123" s="5">
        <v>0</v>
      </c>
      <c r="I123" s="5">
        <v>0</v>
      </c>
      <c r="J123" s="5">
        <v>1</v>
      </c>
      <c r="K123" s="5">
        <v>0</v>
      </c>
      <c r="L123" s="5">
        <v>0</v>
      </c>
      <c r="M123" s="5">
        <v>0</v>
      </c>
      <c r="N123" s="5">
        <v>1</v>
      </c>
      <c r="O123" s="5">
        <v>0</v>
      </c>
      <c r="P123" s="5">
        <v>0</v>
      </c>
      <c r="Q123" s="5">
        <v>1</v>
      </c>
      <c r="R123" s="5">
        <v>992</v>
      </c>
      <c r="S123" s="10">
        <v>2400</v>
      </c>
      <c r="T123" s="5">
        <v>580</v>
      </c>
      <c r="U123" s="5">
        <v>3.8</v>
      </c>
      <c r="V123" s="5">
        <v>0</v>
      </c>
      <c r="W123" s="5">
        <v>1</v>
      </c>
      <c r="X123" s="5">
        <v>1</v>
      </c>
      <c r="Y123" s="5">
        <v>0</v>
      </c>
      <c r="Z123" s="5">
        <v>0</v>
      </c>
    </row>
    <row r="124" spans="1:26" hidden="1" x14ac:dyDescent="0.2">
      <c r="A124" s="5">
        <v>224500</v>
      </c>
      <c r="B124" s="10">
        <v>2023</v>
      </c>
      <c r="C124" s="5" t="s">
        <v>761</v>
      </c>
      <c r="D124" s="5">
        <v>0</v>
      </c>
      <c r="E124" s="5" t="s">
        <v>5303</v>
      </c>
      <c r="F124" s="5">
        <v>0</v>
      </c>
      <c r="G124" s="5">
        <v>0</v>
      </c>
      <c r="H124" s="5">
        <v>0</v>
      </c>
      <c r="I124" s="5">
        <v>0</v>
      </c>
      <c r="J124" s="5">
        <v>1</v>
      </c>
      <c r="K124" s="5">
        <v>0</v>
      </c>
      <c r="L124" s="5">
        <v>0</v>
      </c>
      <c r="M124" s="5">
        <v>0</v>
      </c>
      <c r="N124" s="5">
        <v>1</v>
      </c>
      <c r="O124" s="5">
        <v>0</v>
      </c>
      <c r="P124" s="5">
        <v>0</v>
      </c>
      <c r="Q124" s="5">
        <v>1</v>
      </c>
      <c r="R124" s="5">
        <v>992</v>
      </c>
      <c r="S124" s="10">
        <v>4950</v>
      </c>
      <c r="T124" s="5">
        <v>580</v>
      </c>
      <c r="U124" s="5">
        <v>3.8</v>
      </c>
      <c r="V124" s="5">
        <v>0</v>
      </c>
      <c r="W124" s="5">
        <v>1</v>
      </c>
      <c r="X124" s="5">
        <v>1</v>
      </c>
      <c r="Y124" s="5">
        <v>0</v>
      </c>
      <c r="Z124" s="5">
        <v>0</v>
      </c>
    </row>
    <row r="125" spans="1:26" hidden="1" x14ac:dyDescent="0.2">
      <c r="A125" s="4">
        <v>239900</v>
      </c>
      <c r="B125" s="11">
        <v>2023</v>
      </c>
      <c r="C125" s="4" t="s">
        <v>254</v>
      </c>
      <c r="D125" s="4">
        <v>0</v>
      </c>
      <c r="E125" s="4" t="s">
        <v>5303</v>
      </c>
      <c r="F125" s="4">
        <v>0</v>
      </c>
      <c r="G125" s="4">
        <v>0</v>
      </c>
      <c r="H125" s="4">
        <v>0</v>
      </c>
      <c r="I125" s="4">
        <v>0</v>
      </c>
      <c r="J125" s="4">
        <v>1</v>
      </c>
      <c r="K125" s="4">
        <v>0</v>
      </c>
      <c r="L125" s="4">
        <v>1</v>
      </c>
      <c r="M125" s="4">
        <v>0</v>
      </c>
      <c r="N125" s="4">
        <v>1</v>
      </c>
      <c r="O125" s="4">
        <v>0</v>
      </c>
      <c r="P125" s="4">
        <v>0</v>
      </c>
      <c r="Q125" s="4">
        <v>0</v>
      </c>
      <c r="R125" s="4">
        <v>992</v>
      </c>
      <c r="S125" s="11">
        <v>7700</v>
      </c>
      <c r="T125" s="4">
        <v>650</v>
      </c>
      <c r="U125" s="4">
        <v>3.8</v>
      </c>
      <c r="V125" s="4">
        <v>0</v>
      </c>
      <c r="W125" s="4">
        <v>1</v>
      </c>
      <c r="X125" s="4">
        <v>1</v>
      </c>
      <c r="Y125" s="4">
        <v>0</v>
      </c>
      <c r="Z125" s="4">
        <v>1</v>
      </c>
    </row>
    <row r="126" spans="1:26" hidden="1" x14ac:dyDescent="0.2">
      <c r="A126" s="4">
        <v>275000</v>
      </c>
      <c r="B126" s="11">
        <v>2023</v>
      </c>
      <c r="C126" s="4" t="s">
        <v>254</v>
      </c>
      <c r="D126" s="4">
        <v>0</v>
      </c>
      <c r="E126" s="4" t="s">
        <v>5303</v>
      </c>
      <c r="F126" s="4">
        <v>0</v>
      </c>
      <c r="G126" s="4">
        <v>0</v>
      </c>
      <c r="H126" s="4">
        <v>0</v>
      </c>
      <c r="I126" s="4">
        <v>0</v>
      </c>
      <c r="J126" s="4">
        <v>1</v>
      </c>
      <c r="K126" s="4">
        <v>0</v>
      </c>
      <c r="L126" s="4">
        <v>1</v>
      </c>
      <c r="M126" s="4">
        <v>0</v>
      </c>
      <c r="N126" s="4">
        <v>1</v>
      </c>
      <c r="O126" s="4">
        <v>0</v>
      </c>
      <c r="P126" s="4">
        <v>0</v>
      </c>
      <c r="Q126" s="4">
        <v>0</v>
      </c>
      <c r="R126" s="4">
        <v>992</v>
      </c>
      <c r="S126" s="11">
        <v>346</v>
      </c>
      <c r="T126" s="4">
        <v>650</v>
      </c>
      <c r="U126" s="4">
        <v>3.8</v>
      </c>
      <c r="V126" s="4">
        <v>0</v>
      </c>
      <c r="W126" s="4">
        <v>1</v>
      </c>
      <c r="X126" s="4">
        <v>0</v>
      </c>
      <c r="Y126" s="4">
        <v>0</v>
      </c>
      <c r="Z126" s="4">
        <v>1</v>
      </c>
    </row>
    <row r="127" spans="1:26" hidden="1" x14ac:dyDescent="0.2">
      <c r="A127" s="4">
        <v>235992</v>
      </c>
      <c r="B127" s="11">
        <v>2023</v>
      </c>
      <c r="C127" s="4" t="s">
        <v>254</v>
      </c>
      <c r="D127" s="4">
        <v>0</v>
      </c>
      <c r="E127" s="4" t="s">
        <v>5303</v>
      </c>
      <c r="F127" s="4">
        <v>0</v>
      </c>
      <c r="G127" s="4">
        <v>0</v>
      </c>
      <c r="H127" s="4">
        <v>0</v>
      </c>
      <c r="I127" s="4">
        <v>0</v>
      </c>
      <c r="J127" s="4">
        <v>1</v>
      </c>
      <c r="K127" s="4">
        <v>0</v>
      </c>
      <c r="L127" s="4">
        <v>1</v>
      </c>
      <c r="M127" s="4">
        <v>0</v>
      </c>
      <c r="N127" s="4">
        <v>1</v>
      </c>
      <c r="O127" s="4">
        <v>0</v>
      </c>
      <c r="P127" s="4">
        <v>0</v>
      </c>
      <c r="Q127" s="4">
        <v>0</v>
      </c>
      <c r="R127" s="4">
        <v>992</v>
      </c>
      <c r="S127" s="11">
        <v>4701</v>
      </c>
      <c r="T127" s="4">
        <v>650</v>
      </c>
      <c r="U127" s="4">
        <v>3.8</v>
      </c>
      <c r="V127" s="4">
        <v>0</v>
      </c>
      <c r="W127" s="4">
        <v>1</v>
      </c>
      <c r="X127" s="4">
        <v>1</v>
      </c>
      <c r="Y127" s="4">
        <v>0</v>
      </c>
      <c r="Z127" s="4">
        <v>0</v>
      </c>
    </row>
    <row r="128" spans="1:26" hidden="1" x14ac:dyDescent="0.2">
      <c r="A128" s="4">
        <v>238000</v>
      </c>
      <c r="B128" s="11">
        <v>2023</v>
      </c>
      <c r="C128" s="4" t="s">
        <v>254</v>
      </c>
      <c r="D128" s="4">
        <v>0</v>
      </c>
      <c r="E128" s="4" t="s">
        <v>5303</v>
      </c>
      <c r="F128" s="4">
        <v>0</v>
      </c>
      <c r="G128" s="4">
        <v>0</v>
      </c>
      <c r="H128" s="4">
        <v>0</v>
      </c>
      <c r="I128" s="4">
        <v>0</v>
      </c>
      <c r="J128" s="4">
        <v>1</v>
      </c>
      <c r="K128" s="4">
        <v>0</v>
      </c>
      <c r="L128" s="4">
        <v>1</v>
      </c>
      <c r="M128" s="4">
        <v>0</v>
      </c>
      <c r="N128" s="4">
        <v>1</v>
      </c>
      <c r="O128" s="4">
        <v>0</v>
      </c>
      <c r="P128" s="4">
        <v>0</v>
      </c>
      <c r="Q128" s="4">
        <v>0</v>
      </c>
      <c r="R128" s="4">
        <v>992</v>
      </c>
      <c r="S128" s="11">
        <v>16230</v>
      </c>
      <c r="T128" s="4">
        <v>650</v>
      </c>
      <c r="U128" s="4">
        <v>3.8</v>
      </c>
      <c r="V128" s="4">
        <v>0</v>
      </c>
      <c r="W128" s="4">
        <v>1</v>
      </c>
      <c r="X128" s="4">
        <v>1</v>
      </c>
      <c r="Y128" s="4">
        <v>0</v>
      </c>
      <c r="Z128" s="4">
        <v>0</v>
      </c>
    </row>
    <row r="129" spans="1:26" hidden="1" x14ac:dyDescent="0.2">
      <c r="A129" s="5">
        <v>249000</v>
      </c>
      <c r="B129" s="10">
        <v>2023</v>
      </c>
      <c r="C129" s="5" t="s">
        <v>254</v>
      </c>
      <c r="D129" s="5">
        <v>0</v>
      </c>
      <c r="E129" s="5" t="s">
        <v>5303</v>
      </c>
      <c r="F129" s="5">
        <v>0</v>
      </c>
      <c r="G129" s="5">
        <v>0</v>
      </c>
      <c r="H129" s="5">
        <v>0</v>
      </c>
      <c r="I129" s="5">
        <v>0</v>
      </c>
      <c r="J129" s="5">
        <v>1</v>
      </c>
      <c r="K129" s="5">
        <v>0</v>
      </c>
      <c r="L129" s="5">
        <v>1</v>
      </c>
      <c r="M129" s="5">
        <v>0</v>
      </c>
      <c r="N129" s="5">
        <v>1</v>
      </c>
      <c r="O129" s="5">
        <v>0</v>
      </c>
      <c r="P129" s="5">
        <v>0</v>
      </c>
      <c r="Q129" s="5">
        <v>0</v>
      </c>
      <c r="R129" s="5">
        <v>992</v>
      </c>
      <c r="S129" s="10">
        <v>1190</v>
      </c>
      <c r="T129" s="5">
        <v>650</v>
      </c>
      <c r="U129" s="5">
        <v>3.8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</row>
    <row r="130" spans="1:26" hidden="1" x14ac:dyDescent="0.2">
      <c r="A130" s="5">
        <v>254992</v>
      </c>
      <c r="B130" s="10">
        <v>2023</v>
      </c>
      <c r="C130" s="5" t="s">
        <v>254</v>
      </c>
      <c r="D130" s="5">
        <v>0</v>
      </c>
      <c r="E130" s="5" t="s">
        <v>5303</v>
      </c>
      <c r="F130" s="5">
        <v>0</v>
      </c>
      <c r="G130" s="5">
        <v>0</v>
      </c>
      <c r="H130" s="5">
        <v>0</v>
      </c>
      <c r="I130" s="5">
        <v>0</v>
      </c>
      <c r="J130" s="5">
        <v>1</v>
      </c>
      <c r="K130" s="5">
        <v>0</v>
      </c>
      <c r="L130" s="5">
        <v>1</v>
      </c>
      <c r="M130" s="5">
        <v>0</v>
      </c>
      <c r="N130" s="5">
        <v>1</v>
      </c>
      <c r="O130" s="5">
        <v>0</v>
      </c>
      <c r="P130" s="5">
        <v>0</v>
      </c>
      <c r="Q130" s="5">
        <v>0</v>
      </c>
      <c r="R130" s="5">
        <v>992</v>
      </c>
      <c r="S130" s="10">
        <v>5465</v>
      </c>
      <c r="T130" s="5">
        <v>650</v>
      </c>
      <c r="U130" s="5">
        <v>3.8</v>
      </c>
      <c r="V130" s="5">
        <v>0</v>
      </c>
      <c r="W130" s="5">
        <v>1</v>
      </c>
      <c r="X130" s="5">
        <v>1</v>
      </c>
      <c r="Y130" s="5">
        <v>0</v>
      </c>
      <c r="Z130" s="5">
        <v>0</v>
      </c>
    </row>
    <row r="131" spans="1:26" hidden="1" x14ac:dyDescent="0.2">
      <c r="A131" s="4">
        <v>255000</v>
      </c>
      <c r="B131" s="11">
        <v>2023</v>
      </c>
      <c r="C131" s="4" t="s">
        <v>254</v>
      </c>
      <c r="D131" s="4">
        <v>0</v>
      </c>
      <c r="E131" s="4" t="s">
        <v>5303</v>
      </c>
      <c r="F131" s="4">
        <v>0</v>
      </c>
      <c r="G131" s="4">
        <v>0</v>
      </c>
      <c r="H131" s="4">
        <v>0</v>
      </c>
      <c r="I131" s="4">
        <v>0</v>
      </c>
      <c r="J131" s="4">
        <v>1</v>
      </c>
      <c r="K131" s="4">
        <v>0</v>
      </c>
      <c r="L131" s="4">
        <v>1</v>
      </c>
      <c r="M131" s="4">
        <v>0</v>
      </c>
      <c r="N131" s="4">
        <v>1</v>
      </c>
      <c r="O131" s="4">
        <v>0</v>
      </c>
      <c r="P131" s="4">
        <v>0</v>
      </c>
      <c r="Q131" s="4">
        <v>0</v>
      </c>
      <c r="R131" s="4">
        <v>992</v>
      </c>
      <c r="S131" s="11">
        <v>3758</v>
      </c>
      <c r="T131" s="4">
        <v>650</v>
      </c>
      <c r="U131" s="4">
        <v>3.8</v>
      </c>
      <c r="V131" s="4">
        <v>0</v>
      </c>
      <c r="W131" s="4">
        <v>1</v>
      </c>
      <c r="X131" s="4">
        <v>1</v>
      </c>
      <c r="Y131" s="4">
        <v>0</v>
      </c>
      <c r="Z131" s="4">
        <v>0</v>
      </c>
    </row>
    <row r="132" spans="1:26" hidden="1" x14ac:dyDescent="0.2">
      <c r="A132" s="5">
        <v>255000</v>
      </c>
      <c r="B132" s="10">
        <v>2023</v>
      </c>
      <c r="C132" s="5" t="s">
        <v>254</v>
      </c>
      <c r="D132" s="5">
        <v>0</v>
      </c>
      <c r="E132" s="5" t="s">
        <v>5303</v>
      </c>
      <c r="F132" s="5">
        <v>0</v>
      </c>
      <c r="G132" s="5">
        <v>0</v>
      </c>
      <c r="H132" s="5">
        <v>0</v>
      </c>
      <c r="I132" s="5">
        <v>0</v>
      </c>
      <c r="J132" s="5">
        <v>1</v>
      </c>
      <c r="K132" s="5">
        <v>0</v>
      </c>
      <c r="L132" s="5">
        <v>1</v>
      </c>
      <c r="M132" s="5">
        <v>0</v>
      </c>
      <c r="N132" s="5">
        <v>1</v>
      </c>
      <c r="O132" s="5">
        <v>0</v>
      </c>
      <c r="P132" s="5">
        <v>0</v>
      </c>
      <c r="Q132" s="5">
        <v>0</v>
      </c>
      <c r="R132" s="5">
        <v>992</v>
      </c>
      <c r="S132" s="10">
        <v>250</v>
      </c>
      <c r="T132" s="5">
        <v>650</v>
      </c>
      <c r="U132" s="5">
        <v>3.8</v>
      </c>
      <c r="V132" s="5">
        <v>0</v>
      </c>
      <c r="W132" s="5">
        <v>1</v>
      </c>
      <c r="X132" s="5">
        <v>1</v>
      </c>
      <c r="Y132" s="5">
        <v>0</v>
      </c>
      <c r="Z132" s="5">
        <v>0</v>
      </c>
    </row>
    <row r="133" spans="1:26" hidden="1" x14ac:dyDescent="0.2">
      <c r="A133" s="5">
        <v>259999</v>
      </c>
      <c r="B133" s="10">
        <v>2023</v>
      </c>
      <c r="C133" s="5" t="s">
        <v>254</v>
      </c>
      <c r="D133" s="5">
        <v>0</v>
      </c>
      <c r="E133" s="5" t="s">
        <v>5303</v>
      </c>
      <c r="F133" s="5">
        <v>0</v>
      </c>
      <c r="G133" s="5">
        <v>0</v>
      </c>
      <c r="H133" s="5">
        <v>0</v>
      </c>
      <c r="I133" s="5">
        <v>0</v>
      </c>
      <c r="J133" s="5">
        <v>1</v>
      </c>
      <c r="K133" s="5">
        <v>0</v>
      </c>
      <c r="L133" s="5">
        <v>1</v>
      </c>
      <c r="M133" s="5">
        <v>0</v>
      </c>
      <c r="N133" s="5">
        <v>1</v>
      </c>
      <c r="O133" s="5">
        <v>0</v>
      </c>
      <c r="P133" s="5">
        <v>0</v>
      </c>
      <c r="Q133" s="5">
        <v>1</v>
      </c>
      <c r="R133" s="5">
        <v>992</v>
      </c>
      <c r="S133" s="10">
        <v>3450</v>
      </c>
      <c r="T133" s="5">
        <v>650</v>
      </c>
      <c r="U133" s="5">
        <v>3.8</v>
      </c>
      <c r="V133" s="5">
        <v>0</v>
      </c>
      <c r="W133" s="5">
        <v>1</v>
      </c>
      <c r="X133" s="5">
        <v>1</v>
      </c>
      <c r="Y133" s="5">
        <v>0</v>
      </c>
      <c r="Z133" s="5">
        <v>0</v>
      </c>
    </row>
    <row r="134" spans="1:26" hidden="1" x14ac:dyDescent="0.2">
      <c r="A134" s="5">
        <v>139900</v>
      </c>
      <c r="B134" s="10">
        <v>2022</v>
      </c>
      <c r="C134" s="5" t="s">
        <v>190</v>
      </c>
      <c r="D134" s="5">
        <v>0</v>
      </c>
      <c r="E134" s="5" t="s">
        <v>5303</v>
      </c>
      <c r="F134" s="5">
        <v>0</v>
      </c>
      <c r="G134" s="5">
        <v>0</v>
      </c>
      <c r="H134" s="5">
        <v>0</v>
      </c>
      <c r="I134" s="5">
        <v>0</v>
      </c>
      <c r="J134" s="5">
        <v>1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992</v>
      </c>
      <c r="S134" s="10">
        <v>8600</v>
      </c>
      <c r="T134" s="5">
        <v>385</v>
      </c>
      <c r="U134" s="5">
        <v>3</v>
      </c>
      <c r="V134" s="5">
        <v>0</v>
      </c>
      <c r="W134" s="5">
        <v>1</v>
      </c>
      <c r="X134" s="5">
        <v>0</v>
      </c>
      <c r="Y134" s="5">
        <v>0</v>
      </c>
      <c r="Z134" s="5">
        <v>1</v>
      </c>
    </row>
    <row r="135" spans="1:26" hidden="1" x14ac:dyDescent="0.2">
      <c r="A135" s="5">
        <v>162900</v>
      </c>
      <c r="B135" s="10">
        <v>2022</v>
      </c>
      <c r="C135" s="5" t="s">
        <v>190</v>
      </c>
      <c r="D135" s="5">
        <v>0</v>
      </c>
      <c r="E135" s="5" t="s">
        <v>5303</v>
      </c>
      <c r="F135" s="5">
        <v>0</v>
      </c>
      <c r="G135" s="5">
        <v>0</v>
      </c>
      <c r="H135" s="5">
        <v>0</v>
      </c>
      <c r="I135" s="5">
        <v>0</v>
      </c>
      <c r="J135" s="5">
        <v>1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1</v>
      </c>
      <c r="R135" s="5">
        <v>992</v>
      </c>
      <c r="S135" s="10">
        <v>12149</v>
      </c>
      <c r="T135" s="5">
        <v>385</v>
      </c>
      <c r="U135" s="5">
        <v>3</v>
      </c>
      <c r="V135" s="5">
        <v>0</v>
      </c>
      <c r="W135" s="5">
        <v>1</v>
      </c>
      <c r="X135" s="5">
        <v>0</v>
      </c>
      <c r="Y135" s="5">
        <v>0</v>
      </c>
      <c r="Z135" s="5">
        <v>0</v>
      </c>
    </row>
    <row r="136" spans="1:26" hidden="1" x14ac:dyDescent="0.2">
      <c r="A136" s="4">
        <v>165000</v>
      </c>
      <c r="B136" s="11">
        <v>2022</v>
      </c>
      <c r="C136" s="4" t="s">
        <v>176</v>
      </c>
      <c r="D136" s="4">
        <v>0</v>
      </c>
      <c r="E136" s="4" t="s">
        <v>5303</v>
      </c>
      <c r="F136" s="4">
        <v>0</v>
      </c>
      <c r="G136" s="4">
        <v>0</v>
      </c>
      <c r="H136" s="4">
        <v>0</v>
      </c>
      <c r="I136" s="4">
        <v>0</v>
      </c>
      <c r="J136" s="4">
        <v>1</v>
      </c>
      <c r="K136" s="4">
        <v>0</v>
      </c>
      <c r="L136" s="4">
        <v>0</v>
      </c>
      <c r="M136" s="4">
        <v>0</v>
      </c>
      <c r="N136" s="4">
        <v>0</v>
      </c>
      <c r="O136" s="4">
        <v>1</v>
      </c>
      <c r="P136" s="4">
        <v>0</v>
      </c>
      <c r="Q136" s="4">
        <v>0</v>
      </c>
      <c r="R136" s="4">
        <v>992</v>
      </c>
      <c r="S136" s="11">
        <v>7900</v>
      </c>
      <c r="T136" s="4">
        <v>480</v>
      </c>
      <c r="U136" s="4">
        <v>3</v>
      </c>
      <c r="V136" s="4">
        <v>0</v>
      </c>
      <c r="W136" s="4">
        <v>1</v>
      </c>
      <c r="X136" s="4">
        <v>1</v>
      </c>
      <c r="Y136" s="4">
        <v>0</v>
      </c>
      <c r="Z136" s="4">
        <v>1</v>
      </c>
    </row>
    <row r="137" spans="1:26" hidden="1" x14ac:dyDescent="0.2">
      <c r="A137" s="4">
        <v>185900</v>
      </c>
      <c r="B137" s="11">
        <v>2022</v>
      </c>
      <c r="C137" s="4" t="s">
        <v>176</v>
      </c>
      <c r="D137" s="4">
        <v>0</v>
      </c>
      <c r="E137" s="4" t="s">
        <v>5303</v>
      </c>
      <c r="F137" s="4">
        <v>0</v>
      </c>
      <c r="G137" s="4">
        <v>0</v>
      </c>
      <c r="H137" s="4">
        <v>0</v>
      </c>
      <c r="I137" s="4">
        <v>0</v>
      </c>
      <c r="J137" s="4">
        <v>1</v>
      </c>
      <c r="K137" s="4">
        <v>0</v>
      </c>
      <c r="L137" s="4">
        <v>0</v>
      </c>
      <c r="M137" s="4">
        <v>0</v>
      </c>
      <c r="N137" s="4">
        <v>0</v>
      </c>
      <c r="O137" s="4">
        <v>1</v>
      </c>
      <c r="P137" s="4">
        <v>1</v>
      </c>
      <c r="Q137" s="4">
        <v>0</v>
      </c>
      <c r="R137" s="4">
        <v>992</v>
      </c>
      <c r="S137" s="11">
        <v>11500</v>
      </c>
      <c r="T137" s="4">
        <v>480</v>
      </c>
      <c r="U137" s="4">
        <v>3</v>
      </c>
      <c r="V137" s="4">
        <v>0</v>
      </c>
      <c r="W137" s="4">
        <v>1</v>
      </c>
      <c r="X137" s="4">
        <v>1</v>
      </c>
      <c r="Y137" s="4">
        <v>0</v>
      </c>
      <c r="Z137" s="4">
        <v>1</v>
      </c>
    </row>
    <row r="138" spans="1:26" hidden="1" x14ac:dyDescent="0.2">
      <c r="A138" s="4">
        <v>134900</v>
      </c>
      <c r="B138" s="11">
        <v>2022</v>
      </c>
      <c r="C138" s="4" t="s">
        <v>176</v>
      </c>
      <c r="D138" s="4">
        <v>0</v>
      </c>
      <c r="E138" s="4" t="s">
        <v>5303</v>
      </c>
      <c r="F138" s="4">
        <v>0</v>
      </c>
      <c r="G138" s="4">
        <v>0</v>
      </c>
      <c r="H138" s="4">
        <v>0</v>
      </c>
      <c r="I138" s="4">
        <v>0</v>
      </c>
      <c r="J138" s="4">
        <v>1</v>
      </c>
      <c r="K138" s="4">
        <v>0</v>
      </c>
      <c r="L138" s="4">
        <v>0</v>
      </c>
      <c r="M138" s="4">
        <v>0</v>
      </c>
      <c r="N138" s="4">
        <v>0</v>
      </c>
      <c r="O138" s="4">
        <v>1</v>
      </c>
      <c r="P138" s="4">
        <v>0</v>
      </c>
      <c r="Q138" s="4">
        <v>0</v>
      </c>
      <c r="R138" s="4">
        <v>992</v>
      </c>
      <c r="S138" s="11">
        <v>87500</v>
      </c>
      <c r="T138" s="4">
        <v>480</v>
      </c>
      <c r="U138" s="4">
        <v>3</v>
      </c>
      <c r="V138" s="4">
        <v>0</v>
      </c>
      <c r="W138" s="4">
        <v>1</v>
      </c>
      <c r="X138" s="4">
        <v>1</v>
      </c>
      <c r="Y138" s="4">
        <v>0</v>
      </c>
      <c r="Z138" s="4">
        <v>0</v>
      </c>
    </row>
    <row r="139" spans="1:26" hidden="1" x14ac:dyDescent="0.2">
      <c r="A139" s="4">
        <v>158000</v>
      </c>
      <c r="B139" s="11">
        <v>2022</v>
      </c>
      <c r="C139" s="4" t="s">
        <v>176</v>
      </c>
      <c r="D139" s="4">
        <v>0</v>
      </c>
      <c r="E139" s="4" t="s">
        <v>5303</v>
      </c>
      <c r="F139" s="4">
        <v>0</v>
      </c>
      <c r="G139" s="4">
        <v>0</v>
      </c>
      <c r="H139" s="4">
        <v>0</v>
      </c>
      <c r="I139" s="4">
        <v>0</v>
      </c>
      <c r="J139" s="4">
        <v>1</v>
      </c>
      <c r="K139" s="4">
        <v>0</v>
      </c>
      <c r="L139" s="4">
        <v>0</v>
      </c>
      <c r="M139" s="4">
        <v>0</v>
      </c>
      <c r="N139" s="4">
        <v>0</v>
      </c>
      <c r="O139" s="4">
        <v>1</v>
      </c>
      <c r="P139" s="4">
        <v>1</v>
      </c>
      <c r="Q139" s="4">
        <v>0</v>
      </c>
      <c r="R139" s="4">
        <v>992</v>
      </c>
      <c r="S139" s="11">
        <v>18500</v>
      </c>
      <c r="T139" s="4">
        <v>480</v>
      </c>
      <c r="U139" s="4">
        <v>3</v>
      </c>
      <c r="V139" s="4">
        <v>0</v>
      </c>
      <c r="W139" s="4">
        <v>1</v>
      </c>
      <c r="X139" s="4">
        <v>1</v>
      </c>
      <c r="Y139" s="4">
        <v>0</v>
      </c>
      <c r="Z139" s="4">
        <v>0</v>
      </c>
    </row>
    <row r="140" spans="1:26" hidden="1" x14ac:dyDescent="0.2">
      <c r="A140" s="5">
        <v>158992</v>
      </c>
      <c r="B140" s="10">
        <v>2022</v>
      </c>
      <c r="C140" s="5" t="s">
        <v>176</v>
      </c>
      <c r="D140" s="5">
        <v>0</v>
      </c>
      <c r="E140" s="5" t="s">
        <v>5303</v>
      </c>
      <c r="F140" s="5">
        <v>0</v>
      </c>
      <c r="G140" s="5">
        <v>0</v>
      </c>
      <c r="H140" s="5">
        <v>0</v>
      </c>
      <c r="I140" s="5">
        <v>0</v>
      </c>
      <c r="J140" s="5">
        <v>1</v>
      </c>
      <c r="K140" s="5">
        <v>0</v>
      </c>
      <c r="L140" s="5">
        <v>0</v>
      </c>
      <c r="M140" s="5">
        <v>0</v>
      </c>
      <c r="N140" s="5">
        <v>0</v>
      </c>
      <c r="O140" s="5">
        <v>1</v>
      </c>
      <c r="P140" s="5">
        <v>0</v>
      </c>
      <c r="Q140" s="5">
        <v>0</v>
      </c>
      <c r="R140" s="5">
        <v>992</v>
      </c>
      <c r="S140" s="10">
        <v>10000</v>
      </c>
      <c r="T140" s="5">
        <v>480</v>
      </c>
      <c r="U140" s="5">
        <v>3</v>
      </c>
      <c r="V140" s="5">
        <v>0</v>
      </c>
      <c r="W140" s="5">
        <v>1</v>
      </c>
      <c r="X140" s="5">
        <v>1</v>
      </c>
      <c r="Y140" s="5">
        <v>0</v>
      </c>
      <c r="Z140" s="5">
        <v>0</v>
      </c>
    </row>
    <row r="141" spans="1:26" hidden="1" x14ac:dyDescent="0.2">
      <c r="A141" s="5">
        <v>163910</v>
      </c>
      <c r="B141" s="10">
        <v>2022</v>
      </c>
      <c r="C141" s="5" t="s">
        <v>176</v>
      </c>
      <c r="D141" s="5">
        <v>0</v>
      </c>
      <c r="E141" s="5" t="s">
        <v>5303</v>
      </c>
      <c r="F141" s="5">
        <v>0</v>
      </c>
      <c r="G141" s="5">
        <v>0</v>
      </c>
      <c r="H141" s="5">
        <v>0</v>
      </c>
      <c r="I141" s="5">
        <v>0</v>
      </c>
      <c r="J141" s="5">
        <v>1</v>
      </c>
      <c r="K141" s="5">
        <v>0</v>
      </c>
      <c r="L141" s="5">
        <v>0</v>
      </c>
      <c r="M141" s="5">
        <v>0</v>
      </c>
      <c r="N141" s="5">
        <v>0</v>
      </c>
      <c r="O141" s="5">
        <v>1</v>
      </c>
      <c r="P141" s="5">
        <v>0</v>
      </c>
      <c r="Q141" s="5">
        <v>1</v>
      </c>
      <c r="R141" s="5">
        <v>992</v>
      </c>
      <c r="S141" s="10">
        <v>16493</v>
      </c>
      <c r="T141" s="5">
        <v>480</v>
      </c>
      <c r="U141" s="5">
        <v>3</v>
      </c>
      <c r="V141" s="5">
        <v>0</v>
      </c>
      <c r="W141" s="5">
        <v>1</v>
      </c>
      <c r="X141" s="5">
        <v>0</v>
      </c>
      <c r="Y141" s="5">
        <v>1</v>
      </c>
      <c r="Z141" s="5">
        <v>0</v>
      </c>
    </row>
    <row r="142" spans="1:26" hidden="1" x14ac:dyDescent="0.2">
      <c r="A142" s="5">
        <v>164990</v>
      </c>
      <c r="B142" s="10">
        <v>2022</v>
      </c>
      <c r="C142" s="5" t="s">
        <v>176</v>
      </c>
      <c r="D142" s="5">
        <v>0</v>
      </c>
      <c r="E142" s="5" t="s">
        <v>5303</v>
      </c>
      <c r="F142" s="5">
        <v>0</v>
      </c>
      <c r="G142" s="5">
        <v>0</v>
      </c>
      <c r="H142" s="5">
        <v>0</v>
      </c>
      <c r="I142" s="5">
        <v>0</v>
      </c>
      <c r="J142" s="5">
        <v>1</v>
      </c>
      <c r="K142" s="5">
        <v>0</v>
      </c>
      <c r="L142" s="5">
        <v>0</v>
      </c>
      <c r="M142" s="5">
        <v>0</v>
      </c>
      <c r="N142" s="5">
        <v>0</v>
      </c>
      <c r="O142" s="5">
        <v>1</v>
      </c>
      <c r="P142" s="5">
        <v>0</v>
      </c>
      <c r="Q142" s="5">
        <v>1</v>
      </c>
      <c r="R142" s="5">
        <v>992</v>
      </c>
      <c r="S142" s="10">
        <v>17960</v>
      </c>
      <c r="T142" s="5">
        <v>480</v>
      </c>
      <c r="U142" s="5">
        <v>3</v>
      </c>
      <c r="V142" s="5">
        <v>0</v>
      </c>
      <c r="W142" s="5">
        <v>1</v>
      </c>
      <c r="X142" s="5">
        <v>1</v>
      </c>
      <c r="Y142" s="5">
        <v>0</v>
      </c>
      <c r="Z142" s="5">
        <v>0</v>
      </c>
    </row>
    <row r="143" spans="1:26" hidden="1" x14ac:dyDescent="0.2">
      <c r="A143" s="4">
        <v>169890</v>
      </c>
      <c r="B143" s="11">
        <v>2022</v>
      </c>
      <c r="C143" s="4" t="s">
        <v>176</v>
      </c>
      <c r="D143" s="4">
        <v>0</v>
      </c>
      <c r="E143" s="4" t="s">
        <v>5303</v>
      </c>
      <c r="F143" s="4">
        <v>0</v>
      </c>
      <c r="G143" s="4">
        <v>0</v>
      </c>
      <c r="H143" s="4">
        <v>0</v>
      </c>
      <c r="I143" s="4">
        <v>0</v>
      </c>
      <c r="J143" s="4">
        <v>1</v>
      </c>
      <c r="K143" s="4">
        <v>0</v>
      </c>
      <c r="L143" s="4">
        <v>0</v>
      </c>
      <c r="M143" s="4">
        <v>0</v>
      </c>
      <c r="N143" s="4">
        <v>0</v>
      </c>
      <c r="O143" s="4">
        <v>1</v>
      </c>
      <c r="P143" s="4">
        <v>0</v>
      </c>
      <c r="Q143" s="4">
        <v>1</v>
      </c>
      <c r="R143" s="4">
        <v>992</v>
      </c>
      <c r="S143" s="11">
        <v>6990</v>
      </c>
      <c r="T143" s="4">
        <v>480</v>
      </c>
      <c r="U143" s="4">
        <v>3</v>
      </c>
      <c r="V143" s="4">
        <v>0</v>
      </c>
      <c r="W143" s="4">
        <v>1</v>
      </c>
      <c r="X143" s="4">
        <v>1</v>
      </c>
      <c r="Y143" s="4">
        <v>0</v>
      </c>
      <c r="Z143" s="4">
        <v>0</v>
      </c>
    </row>
    <row r="144" spans="1:26" hidden="1" x14ac:dyDescent="0.2">
      <c r="A144" s="5">
        <v>185000</v>
      </c>
      <c r="B144" s="10">
        <v>2022</v>
      </c>
      <c r="C144" s="5" t="s">
        <v>176</v>
      </c>
      <c r="D144" s="5">
        <v>0</v>
      </c>
      <c r="E144" s="5" t="s">
        <v>5303</v>
      </c>
      <c r="F144" s="5">
        <v>0</v>
      </c>
      <c r="G144" s="5">
        <v>0</v>
      </c>
      <c r="H144" s="5">
        <v>0</v>
      </c>
      <c r="I144" s="5">
        <v>0</v>
      </c>
      <c r="J144" s="5">
        <v>1</v>
      </c>
      <c r="K144" s="5">
        <v>0</v>
      </c>
      <c r="L144" s="5">
        <v>0</v>
      </c>
      <c r="M144" s="5">
        <v>0</v>
      </c>
      <c r="N144" s="5">
        <v>0</v>
      </c>
      <c r="O144" s="5">
        <v>1</v>
      </c>
      <c r="P144" s="5">
        <v>1</v>
      </c>
      <c r="Q144" s="5">
        <v>0</v>
      </c>
      <c r="R144" s="5">
        <v>992</v>
      </c>
      <c r="S144" s="10">
        <v>13300</v>
      </c>
      <c r="T144" s="5">
        <v>480</v>
      </c>
      <c r="U144" s="5">
        <v>3</v>
      </c>
      <c r="V144" s="5">
        <v>0</v>
      </c>
      <c r="W144" s="5">
        <v>1</v>
      </c>
      <c r="X144" s="5">
        <v>1</v>
      </c>
      <c r="Y144" s="5">
        <v>0</v>
      </c>
      <c r="Z144" s="5">
        <v>0</v>
      </c>
    </row>
    <row r="145" spans="1:26" hidden="1" x14ac:dyDescent="0.2">
      <c r="A145" s="5">
        <v>186000</v>
      </c>
      <c r="B145" s="10">
        <v>2022</v>
      </c>
      <c r="C145" s="5" t="s">
        <v>176</v>
      </c>
      <c r="D145" s="5">
        <v>0</v>
      </c>
      <c r="E145" s="5" t="s">
        <v>5303</v>
      </c>
      <c r="F145" s="5">
        <v>0</v>
      </c>
      <c r="G145" s="5">
        <v>0</v>
      </c>
      <c r="H145" s="5">
        <v>0</v>
      </c>
      <c r="I145" s="5">
        <v>0</v>
      </c>
      <c r="J145" s="5">
        <v>1</v>
      </c>
      <c r="K145" s="5">
        <v>0</v>
      </c>
      <c r="L145" s="5">
        <v>0</v>
      </c>
      <c r="M145" s="5">
        <v>0</v>
      </c>
      <c r="N145" s="5">
        <v>0</v>
      </c>
      <c r="O145" s="5">
        <v>1</v>
      </c>
      <c r="P145" s="5">
        <v>0</v>
      </c>
      <c r="Q145" s="5">
        <v>1</v>
      </c>
      <c r="R145" s="5">
        <v>992</v>
      </c>
      <c r="S145" s="10">
        <v>3430</v>
      </c>
      <c r="T145" s="5">
        <v>480</v>
      </c>
      <c r="U145" s="5">
        <v>3</v>
      </c>
      <c r="V145" s="5">
        <v>0</v>
      </c>
      <c r="W145" s="5">
        <v>1</v>
      </c>
      <c r="X145" s="5">
        <v>1</v>
      </c>
      <c r="Y145" s="5">
        <v>1</v>
      </c>
      <c r="Z145" s="5">
        <v>0</v>
      </c>
    </row>
    <row r="146" spans="1:26" hidden="1" x14ac:dyDescent="0.2">
      <c r="A146" s="5">
        <v>189850</v>
      </c>
      <c r="B146" s="10">
        <v>2022</v>
      </c>
      <c r="C146" s="5" t="s">
        <v>176</v>
      </c>
      <c r="D146" s="5">
        <v>0</v>
      </c>
      <c r="E146" s="5" t="s">
        <v>5303</v>
      </c>
      <c r="F146" s="5">
        <v>0</v>
      </c>
      <c r="G146" s="5">
        <v>0</v>
      </c>
      <c r="H146" s="5">
        <v>0</v>
      </c>
      <c r="I146" s="5">
        <v>0</v>
      </c>
      <c r="J146" s="5">
        <v>1</v>
      </c>
      <c r="K146" s="5">
        <v>0</v>
      </c>
      <c r="L146" s="5">
        <v>0</v>
      </c>
      <c r="M146" s="5">
        <v>0</v>
      </c>
      <c r="N146" s="5">
        <v>0</v>
      </c>
      <c r="O146" s="5">
        <v>1</v>
      </c>
      <c r="P146" s="5">
        <v>1</v>
      </c>
      <c r="Q146" s="5">
        <v>0</v>
      </c>
      <c r="R146" s="5">
        <v>992</v>
      </c>
      <c r="S146" s="10">
        <v>20605</v>
      </c>
      <c r="T146" s="5">
        <v>480</v>
      </c>
      <c r="U146" s="5">
        <v>3</v>
      </c>
      <c r="V146" s="5">
        <v>0</v>
      </c>
      <c r="W146" s="5">
        <v>1</v>
      </c>
      <c r="X146" s="5">
        <v>1</v>
      </c>
      <c r="Y146" s="5">
        <v>0</v>
      </c>
      <c r="Z146" s="5">
        <v>0</v>
      </c>
    </row>
    <row r="147" spans="1:26" hidden="1" x14ac:dyDescent="0.2">
      <c r="A147" s="4">
        <v>189850</v>
      </c>
      <c r="B147" s="11">
        <v>2022</v>
      </c>
      <c r="C147" s="4" t="s">
        <v>176</v>
      </c>
      <c r="D147" s="4">
        <v>0</v>
      </c>
      <c r="E147" s="4" t="s">
        <v>5303</v>
      </c>
      <c r="F147" s="4">
        <v>0</v>
      </c>
      <c r="G147" s="4">
        <v>0</v>
      </c>
      <c r="H147" s="4">
        <v>0</v>
      </c>
      <c r="I147" s="4">
        <v>0</v>
      </c>
      <c r="J147" s="4">
        <v>1</v>
      </c>
      <c r="K147" s="4">
        <v>0</v>
      </c>
      <c r="L147" s="4">
        <v>0</v>
      </c>
      <c r="M147" s="4">
        <v>0</v>
      </c>
      <c r="N147" s="4">
        <v>0</v>
      </c>
      <c r="O147" s="4">
        <v>1</v>
      </c>
      <c r="P147" s="4">
        <v>1</v>
      </c>
      <c r="Q147" s="4">
        <v>0</v>
      </c>
      <c r="R147" s="4">
        <v>992</v>
      </c>
      <c r="S147" s="11">
        <v>20605</v>
      </c>
      <c r="T147" s="4">
        <v>480</v>
      </c>
      <c r="U147" s="4">
        <v>3</v>
      </c>
      <c r="V147" s="4">
        <v>0</v>
      </c>
      <c r="W147" s="4">
        <v>1</v>
      </c>
      <c r="X147" s="4">
        <v>1</v>
      </c>
      <c r="Y147" s="4">
        <v>0</v>
      </c>
      <c r="Z147" s="4">
        <v>0</v>
      </c>
    </row>
    <row r="148" spans="1:26" hidden="1" x14ac:dyDescent="0.2">
      <c r="A148" s="5">
        <v>195900</v>
      </c>
      <c r="B148" s="10">
        <v>2022</v>
      </c>
      <c r="C148" s="5" t="s">
        <v>176</v>
      </c>
      <c r="D148" s="5">
        <v>0</v>
      </c>
      <c r="E148" s="5" t="s">
        <v>5303</v>
      </c>
      <c r="F148" s="5">
        <v>0</v>
      </c>
      <c r="G148" s="5">
        <v>0</v>
      </c>
      <c r="H148" s="5">
        <v>0</v>
      </c>
      <c r="I148" s="5">
        <v>0</v>
      </c>
      <c r="J148" s="5">
        <v>1</v>
      </c>
      <c r="K148" s="5">
        <v>0</v>
      </c>
      <c r="L148" s="5">
        <v>0</v>
      </c>
      <c r="M148" s="5">
        <v>0</v>
      </c>
      <c r="N148" s="5">
        <v>0</v>
      </c>
      <c r="O148" s="5">
        <v>1</v>
      </c>
      <c r="P148" s="5">
        <v>0</v>
      </c>
      <c r="Q148" s="5">
        <v>0</v>
      </c>
      <c r="R148" s="5">
        <v>992</v>
      </c>
      <c r="S148" s="10">
        <v>150</v>
      </c>
      <c r="T148" s="5">
        <v>480</v>
      </c>
      <c r="U148" s="5">
        <v>3</v>
      </c>
      <c r="V148" s="5">
        <v>0</v>
      </c>
      <c r="W148" s="5">
        <v>1</v>
      </c>
      <c r="X148" s="5">
        <v>1</v>
      </c>
      <c r="Y148" s="5">
        <v>0</v>
      </c>
      <c r="Z148" s="5">
        <v>0</v>
      </c>
    </row>
    <row r="149" spans="1:26" hidden="1" x14ac:dyDescent="0.2">
      <c r="A149" s="5">
        <v>209900</v>
      </c>
      <c r="B149" s="10">
        <v>2022</v>
      </c>
      <c r="C149" s="5" t="s">
        <v>176</v>
      </c>
      <c r="D149" s="5">
        <v>0</v>
      </c>
      <c r="E149" s="5" t="s">
        <v>5303</v>
      </c>
      <c r="F149" s="5">
        <v>0</v>
      </c>
      <c r="G149" s="5">
        <v>0</v>
      </c>
      <c r="H149" s="5">
        <v>0</v>
      </c>
      <c r="I149" s="5">
        <v>0</v>
      </c>
      <c r="J149" s="5">
        <v>1</v>
      </c>
      <c r="K149" s="5">
        <v>0</v>
      </c>
      <c r="L149" s="5">
        <v>0</v>
      </c>
      <c r="M149" s="5">
        <v>0</v>
      </c>
      <c r="N149" s="5">
        <v>0</v>
      </c>
      <c r="O149" s="5">
        <v>1</v>
      </c>
      <c r="P149" s="5">
        <v>0</v>
      </c>
      <c r="Q149" s="5">
        <v>1</v>
      </c>
      <c r="R149" s="5">
        <v>992</v>
      </c>
      <c r="S149" s="10">
        <v>9900</v>
      </c>
      <c r="T149" s="5">
        <v>480</v>
      </c>
      <c r="U149" s="5">
        <v>3</v>
      </c>
      <c r="V149" s="5">
        <v>0</v>
      </c>
      <c r="W149" s="5">
        <v>1</v>
      </c>
      <c r="X149" s="5">
        <v>1</v>
      </c>
      <c r="Y149" s="5">
        <v>1</v>
      </c>
      <c r="Z149" s="5">
        <v>0</v>
      </c>
    </row>
    <row r="150" spans="1:26" hidden="1" x14ac:dyDescent="0.2">
      <c r="A150" s="4">
        <v>164800</v>
      </c>
      <c r="B150" s="11">
        <v>2022</v>
      </c>
      <c r="C150" s="4" t="s">
        <v>64</v>
      </c>
      <c r="D150" s="4">
        <v>0</v>
      </c>
      <c r="E150" s="4" t="s">
        <v>5303</v>
      </c>
      <c r="F150" s="4">
        <v>0</v>
      </c>
      <c r="G150" s="4">
        <v>0</v>
      </c>
      <c r="H150" s="4">
        <v>0</v>
      </c>
      <c r="I150" s="4">
        <v>0</v>
      </c>
      <c r="J150" s="4">
        <v>1</v>
      </c>
      <c r="K150" s="4">
        <v>0</v>
      </c>
      <c r="L150" s="4">
        <v>1</v>
      </c>
      <c r="M150" s="4">
        <v>0</v>
      </c>
      <c r="N150" s="4">
        <v>0</v>
      </c>
      <c r="O150" s="4">
        <v>0</v>
      </c>
      <c r="P150" s="4">
        <v>0</v>
      </c>
      <c r="Q150" s="4">
        <v>1</v>
      </c>
      <c r="R150" s="4">
        <v>992</v>
      </c>
      <c r="S150" s="11">
        <v>1100</v>
      </c>
      <c r="T150" s="4">
        <v>450</v>
      </c>
      <c r="U150" s="4">
        <v>3</v>
      </c>
      <c r="V150" s="4">
        <v>0</v>
      </c>
      <c r="W150" s="4">
        <v>1</v>
      </c>
      <c r="X150" s="4">
        <v>1</v>
      </c>
      <c r="Y150" s="4">
        <v>0</v>
      </c>
      <c r="Z150" s="4">
        <v>1</v>
      </c>
    </row>
    <row r="151" spans="1:26" hidden="1" x14ac:dyDescent="0.2">
      <c r="A151" s="5">
        <v>168900</v>
      </c>
      <c r="B151" s="10">
        <v>2022</v>
      </c>
      <c r="C151" s="5" t="s">
        <v>64</v>
      </c>
      <c r="D151" s="5">
        <v>0</v>
      </c>
      <c r="E151" s="5" t="s">
        <v>5303</v>
      </c>
      <c r="F151" s="5">
        <v>0</v>
      </c>
      <c r="G151" s="5">
        <v>0</v>
      </c>
      <c r="H151" s="5">
        <v>0</v>
      </c>
      <c r="I151" s="5">
        <v>0</v>
      </c>
      <c r="J151" s="5">
        <v>1</v>
      </c>
      <c r="K151" s="5">
        <v>0</v>
      </c>
      <c r="L151" s="5">
        <v>1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992</v>
      </c>
      <c r="S151" s="10">
        <v>9000</v>
      </c>
      <c r="T151" s="5">
        <v>450</v>
      </c>
      <c r="U151" s="5">
        <v>3</v>
      </c>
      <c r="V151" s="5">
        <v>0</v>
      </c>
      <c r="W151" s="5">
        <v>1</v>
      </c>
      <c r="X151" s="5">
        <v>0</v>
      </c>
      <c r="Y151" s="5">
        <v>1</v>
      </c>
      <c r="Z151" s="5">
        <v>0</v>
      </c>
    </row>
    <row r="152" spans="1:26" hidden="1" x14ac:dyDescent="0.2">
      <c r="A152" s="5">
        <v>164900</v>
      </c>
      <c r="B152" s="10">
        <v>2022</v>
      </c>
      <c r="C152" s="5" t="s">
        <v>237</v>
      </c>
      <c r="D152" s="5">
        <v>0</v>
      </c>
      <c r="E152" s="5" t="s">
        <v>5303</v>
      </c>
      <c r="F152" s="5">
        <v>0</v>
      </c>
      <c r="G152" s="5">
        <v>0</v>
      </c>
      <c r="H152" s="5">
        <v>0</v>
      </c>
      <c r="I152" s="5">
        <v>0</v>
      </c>
      <c r="J152" s="5">
        <v>1</v>
      </c>
      <c r="K152" s="5">
        <v>0</v>
      </c>
      <c r="L152" s="5">
        <v>0</v>
      </c>
      <c r="M152" s="5">
        <v>0</v>
      </c>
      <c r="N152" s="5">
        <v>0</v>
      </c>
      <c r="O152" s="5">
        <v>1</v>
      </c>
      <c r="P152" s="5">
        <v>0</v>
      </c>
      <c r="Q152" s="5">
        <v>1</v>
      </c>
      <c r="R152" s="5">
        <v>992</v>
      </c>
      <c r="S152" s="10">
        <v>9300</v>
      </c>
      <c r="T152" s="5">
        <v>480</v>
      </c>
      <c r="U152" s="5">
        <v>3</v>
      </c>
      <c r="V152" s="5">
        <v>0</v>
      </c>
      <c r="W152" s="5">
        <v>1</v>
      </c>
      <c r="X152" s="5">
        <v>0</v>
      </c>
      <c r="Y152" s="5">
        <v>0</v>
      </c>
      <c r="Z152" s="5">
        <v>1</v>
      </c>
    </row>
    <row r="153" spans="1:26" hidden="1" x14ac:dyDescent="0.2">
      <c r="A153" s="4">
        <v>168500</v>
      </c>
      <c r="B153" s="11">
        <v>2022</v>
      </c>
      <c r="C153" s="4" t="s">
        <v>237</v>
      </c>
      <c r="D153" s="4">
        <v>0</v>
      </c>
      <c r="E153" s="4" t="s">
        <v>5303</v>
      </c>
      <c r="F153" s="4">
        <v>0</v>
      </c>
      <c r="G153" s="4">
        <v>0</v>
      </c>
      <c r="H153" s="4">
        <v>0</v>
      </c>
      <c r="I153" s="4">
        <v>0</v>
      </c>
      <c r="J153" s="4">
        <v>1</v>
      </c>
      <c r="K153" s="4">
        <v>0</v>
      </c>
      <c r="L153" s="4">
        <v>0</v>
      </c>
      <c r="M153" s="4">
        <v>0</v>
      </c>
      <c r="N153" s="4">
        <v>0</v>
      </c>
      <c r="O153" s="4">
        <v>1</v>
      </c>
      <c r="P153" s="4">
        <v>0</v>
      </c>
      <c r="Q153" s="4">
        <v>1</v>
      </c>
      <c r="R153" s="4">
        <v>992</v>
      </c>
      <c r="S153" s="11">
        <v>9308</v>
      </c>
      <c r="T153" s="4">
        <v>480</v>
      </c>
      <c r="U153" s="4">
        <v>3</v>
      </c>
      <c r="V153" s="4">
        <v>0</v>
      </c>
      <c r="W153" s="4">
        <v>1</v>
      </c>
      <c r="X153" s="4">
        <v>0</v>
      </c>
      <c r="Y153" s="4">
        <v>0</v>
      </c>
      <c r="Z153" s="4">
        <v>1</v>
      </c>
    </row>
    <row r="154" spans="1:26" hidden="1" x14ac:dyDescent="0.2">
      <c r="A154" s="5">
        <v>162890</v>
      </c>
      <c r="B154" s="10">
        <v>2022</v>
      </c>
      <c r="C154" s="5" t="s">
        <v>237</v>
      </c>
      <c r="D154" s="5">
        <v>0</v>
      </c>
      <c r="E154" s="5" t="s">
        <v>5303</v>
      </c>
      <c r="F154" s="5">
        <v>0</v>
      </c>
      <c r="G154" s="5">
        <v>0</v>
      </c>
      <c r="H154" s="5">
        <v>0</v>
      </c>
      <c r="I154" s="5">
        <v>0</v>
      </c>
      <c r="J154" s="5">
        <v>1</v>
      </c>
      <c r="K154" s="5">
        <v>0</v>
      </c>
      <c r="L154" s="5">
        <v>0</v>
      </c>
      <c r="M154" s="5">
        <v>0</v>
      </c>
      <c r="N154" s="5">
        <v>0</v>
      </c>
      <c r="O154" s="5">
        <v>1</v>
      </c>
      <c r="P154" s="5">
        <v>0</v>
      </c>
      <c r="Q154" s="5">
        <v>1</v>
      </c>
      <c r="R154" s="5">
        <v>992</v>
      </c>
      <c r="S154" s="10">
        <v>5869</v>
      </c>
      <c r="T154" s="5">
        <v>480</v>
      </c>
      <c r="U154" s="5">
        <v>3</v>
      </c>
      <c r="V154" s="5">
        <v>0</v>
      </c>
      <c r="W154" s="5">
        <v>1</v>
      </c>
      <c r="X154" s="5">
        <v>0</v>
      </c>
      <c r="Y154" s="5">
        <v>0</v>
      </c>
      <c r="Z154" s="5">
        <v>0</v>
      </c>
    </row>
    <row r="155" spans="1:26" hidden="1" x14ac:dyDescent="0.2">
      <c r="A155" s="4">
        <v>168911</v>
      </c>
      <c r="B155" s="11">
        <v>2022</v>
      </c>
      <c r="C155" s="4" t="s">
        <v>237</v>
      </c>
      <c r="D155" s="4">
        <v>0</v>
      </c>
      <c r="E155" s="4" t="s">
        <v>5303</v>
      </c>
      <c r="F155" s="4">
        <v>0</v>
      </c>
      <c r="G155" s="4">
        <v>0</v>
      </c>
      <c r="H155" s="4">
        <v>0</v>
      </c>
      <c r="I155" s="4">
        <v>0</v>
      </c>
      <c r="J155" s="4">
        <v>1</v>
      </c>
      <c r="K155" s="4">
        <v>0</v>
      </c>
      <c r="L155" s="4">
        <v>0</v>
      </c>
      <c r="M155" s="4">
        <v>0</v>
      </c>
      <c r="N155" s="4">
        <v>0</v>
      </c>
      <c r="O155" s="4">
        <v>1</v>
      </c>
      <c r="P155" s="4">
        <v>0</v>
      </c>
      <c r="Q155" s="4">
        <v>1</v>
      </c>
      <c r="R155" s="4">
        <v>992</v>
      </c>
      <c r="S155" s="11">
        <v>26850</v>
      </c>
      <c r="T155" s="4">
        <v>480</v>
      </c>
      <c r="U155" s="4">
        <v>3</v>
      </c>
      <c r="V155" s="4">
        <v>0</v>
      </c>
      <c r="W155" s="4">
        <v>1</v>
      </c>
      <c r="X155" s="4">
        <v>0</v>
      </c>
      <c r="Y155" s="4">
        <v>0</v>
      </c>
      <c r="Z155" s="4">
        <v>0</v>
      </c>
    </row>
    <row r="156" spans="1:26" hidden="1" x14ac:dyDescent="0.2">
      <c r="A156" s="4">
        <v>179800</v>
      </c>
      <c r="B156" s="11">
        <v>2022</v>
      </c>
      <c r="C156" s="4" t="s">
        <v>237</v>
      </c>
      <c r="D156" s="4">
        <v>0</v>
      </c>
      <c r="E156" s="4" t="s">
        <v>5303</v>
      </c>
      <c r="F156" s="4">
        <v>0</v>
      </c>
      <c r="G156" s="4">
        <v>0</v>
      </c>
      <c r="H156" s="4">
        <v>0</v>
      </c>
      <c r="I156" s="4">
        <v>0</v>
      </c>
      <c r="J156" s="4">
        <v>1</v>
      </c>
      <c r="K156" s="4">
        <v>0</v>
      </c>
      <c r="L156" s="4">
        <v>0</v>
      </c>
      <c r="M156" s="4">
        <v>0</v>
      </c>
      <c r="N156" s="4">
        <v>0</v>
      </c>
      <c r="O156" s="4">
        <v>1</v>
      </c>
      <c r="P156" s="4">
        <v>0</v>
      </c>
      <c r="Q156" s="4">
        <v>0</v>
      </c>
      <c r="R156" s="4">
        <v>992</v>
      </c>
      <c r="S156" s="11">
        <v>3848</v>
      </c>
      <c r="T156" s="4">
        <v>480</v>
      </c>
      <c r="U156" s="4">
        <v>3</v>
      </c>
      <c r="V156" s="4">
        <v>0</v>
      </c>
      <c r="W156" s="4">
        <v>1</v>
      </c>
      <c r="X156" s="4">
        <v>0</v>
      </c>
      <c r="Y156" s="4">
        <v>0</v>
      </c>
      <c r="Z156" s="4">
        <v>0</v>
      </c>
    </row>
    <row r="157" spans="1:26" hidden="1" x14ac:dyDescent="0.2">
      <c r="A157" s="4">
        <v>179890</v>
      </c>
      <c r="B157" s="11">
        <v>2022</v>
      </c>
      <c r="C157" s="4" t="s">
        <v>237</v>
      </c>
      <c r="D157" s="4">
        <v>0</v>
      </c>
      <c r="E157" s="4" t="s">
        <v>5303</v>
      </c>
      <c r="F157" s="4">
        <v>0</v>
      </c>
      <c r="G157" s="4">
        <v>0</v>
      </c>
      <c r="H157" s="4">
        <v>0</v>
      </c>
      <c r="I157" s="4">
        <v>0</v>
      </c>
      <c r="J157" s="4">
        <v>1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s="4">
        <v>1</v>
      </c>
      <c r="R157" s="4">
        <v>992</v>
      </c>
      <c r="S157" s="11">
        <v>8100</v>
      </c>
      <c r="T157" s="4">
        <v>480</v>
      </c>
      <c r="U157" s="4">
        <v>3</v>
      </c>
      <c r="V157" s="4">
        <v>0</v>
      </c>
      <c r="W157" s="4">
        <v>1</v>
      </c>
      <c r="X157" s="4">
        <v>0</v>
      </c>
      <c r="Y157" s="4">
        <v>0</v>
      </c>
      <c r="Z157" s="4">
        <v>0</v>
      </c>
    </row>
    <row r="158" spans="1:26" hidden="1" x14ac:dyDescent="0.2">
      <c r="A158" s="5">
        <v>189900</v>
      </c>
      <c r="B158" s="10">
        <v>2022</v>
      </c>
      <c r="C158" s="5" t="s">
        <v>237</v>
      </c>
      <c r="D158" s="5">
        <v>0</v>
      </c>
      <c r="E158" s="5" t="s">
        <v>5303</v>
      </c>
      <c r="F158" s="5">
        <v>0</v>
      </c>
      <c r="G158" s="5">
        <v>0</v>
      </c>
      <c r="H158" s="5">
        <v>0</v>
      </c>
      <c r="I158" s="5">
        <v>0</v>
      </c>
      <c r="J158" s="5">
        <v>1</v>
      </c>
      <c r="K158" s="5">
        <v>0</v>
      </c>
      <c r="L158" s="5">
        <v>0</v>
      </c>
      <c r="M158" s="5">
        <v>0</v>
      </c>
      <c r="N158" s="5">
        <v>0</v>
      </c>
      <c r="O158" s="5">
        <v>1</v>
      </c>
      <c r="P158" s="5">
        <v>0</v>
      </c>
      <c r="Q158" s="5">
        <v>0</v>
      </c>
      <c r="R158" s="5">
        <v>992</v>
      </c>
      <c r="S158" s="10">
        <v>335</v>
      </c>
      <c r="T158" s="5">
        <v>480</v>
      </c>
      <c r="U158" s="5">
        <v>3</v>
      </c>
      <c r="V158" s="5">
        <v>0</v>
      </c>
      <c r="W158" s="5">
        <v>1</v>
      </c>
      <c r="X158" s="5">
        <v>0</v>
      </c>
      <c r="Y158" s="5">
        <v>0</v>
      </c>
      <c r="Z158" s="5">
        <v>0</v>
      </c>
    </row>
    <row r="159" spans="1:26" hidden="1" x14ac:dyDescent="0.2">
      <c r="A159" s="4">
        <v>125390</v>
      </c>
      <c r="B159" s="11">
        <v>2022</v>
      </c>
      <c r="C159" s="4" t="s">
        <v>185</v>
      </c>
      <c r="D159" s="4">
        <v>0</v>
      </c>
      <c r="E159" s="4" t="s">
        <v>5303</v>
      </c>
      <c r="F159" s="4">
        <v>0</v>
      </c>
      <c r="G159" s="4">
        <v>0</v>
      </c>
      <c r="H159" s="4">
        <v>0</v>
      </c>
      <c r="I159" s="4">
        <v>0</v>
      </c>
      <c r="J159" s="4">
        <v>1</v>
      </c>
      <c r="K159" s="4">
        <v>0</v>
      </c>
      <c r="L159" s="4">
        <v>1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992</v>
      </c>
      <c r="S159" s="11">
        <v>20169</v>
      </c>
      <c r="T159" s="4">
        <v>450</v>
      </c>
      <c r="U159" s="4">
        <v>3</v>
      </c>
      <c r="V159" s="4">
        <v>0</v>
      </c>
      <c r="W159" s="4">
        <v>1</v>
      </c>
      <c r="X159" s="4">
        <v>0</v>
      </c>
      <c r="Y159" s="4">
        <v>0</v>
      </c>
      <c r="Z159" s="4">
        <v>1</v>
      </c>
    </row>
    <row r="160" spans="1:26" hidden="1" x14ac:dyDescent="0.2">
      <c r="A160" s="4">
        <v>157900</v>
      </c>
      <c r="B160" s="11">
        <v>2022</v>
      </c>
      <c r="C160" s="4" t="s">
        <v>185</v>
      </c>
      <c r="D160" s="4">
        <v>0</v>
      </c>
      <c r="E160" s="4" t="s">
        <v>5303</v>
      </c>
      <c r="F160" s="4">
        <v>0</v>
      </c>
      <c r="G160" s="4">
        <v>0</v>
      </c>
      <c r="H160" s="4">
        <v>0</v>
      </c>
      <c r="I160" s="4">
        <v>0</v>
      </c>
      <c r="J160" s="4">
        <v>1</v>
      </c>
      <c r="K160" s="4">
        <v>0</v>
      </c>
      <c r="L160" s="4">
        <v>1</v>
      </c>
      <c r="M160" s="4">
        <v>0</v>
      </c>
      <c r="N160" s="4">
        <v>0</v>
      </c>
      <c r="O160" s="4">
        <v>0</v>
      </c>
      <c r="P160" s="4">
        <v>0</v>
      </c>
      <c r="Q160" s="4">
        <v>1</v>
      </c>
      <c r="R160" s="4">
        <v>992</v>
      </c>
      <c r="S160" s="11">
        <v>3798</v>
      </c>
      <c r="T160" s="4">
        <v>450</v>
      </c>
      <c r="U160" s="4">
        <v>3</v>
      </c>
      <c r="V160" s="4">
        <v>0</v>
      </c>
      <c r="W160" s="4">
        <v>1</v>
      </c>
      <c r="X160" s="4">
        <v>0</v>
      </c>
      <c r="Y160" s="4">
        <v>0</v>
      </c>
      <c r="Z160" s="4">
        <v>1</v>
      </c>
    </row>
    <row r="161" spans="1:26" hidden="1" x14ac:dyDescent="0.2">
      <c r="A161" s="4">
        <v>132900</v>
      </c>
      <c r="B161" s="11">
        <v>2022</v>
      </c>
      <c r="C161" s="4" t="s">
        <v>185</v>
      </c>
      <c r="D161" s="4">
        <v>0</v>
      </c>
      <c r="E161" s="4" t="s">
        <v>5303</v>
      </c>
      <c r="F161" s="4">
        <v>0</v>
      </c>
      <c r="G161" s="4">
        <v>0</v>
      </c>
      <c r="H161" s="4">
        <v>0</v>
      </c>
      <c r="I161" s="4">
        <v>0</v>
      </c>
      <c r="J161" s="4">
        <v>1</v>
      </c>
      <c r="K161" s="4">
        <v>0</v>
      </c>
      <c r="L161" s="4">
        <v>1</v>
      </c>
      <c r="M161" s="4">
        <v>0</v>
      </c>
      <c r="N161" s="4">
        <v>0</v>
      </c>
      <c r="O161" s="4">
        <v>0</v>
      </c>
      <c r="P161" s="4">
        <v>0</v>
      </c>
      <c r="Q161" s="4">
        <v>1</v>
      </c>
      <c r="R161" s="4">
        <v>992</v>
      </c>
      <c r="S161" s="11">
        <v>14000</v>
      </c>
      <c r="T161" s="4">
        <v>450</v>
      </c>
      <c r="U161" s="4">
        <v>3</v>
      </c>
      <c r="V161" s="4">
        <v>0</v>
      </c>
      <c r="W161" s="4">
        <v>1</v>
      </c>
      <c r="X161" s="4">
        <v>0</v>
      </c>
      <c r="Y161" s="4">
        <v>0</v>
      </c>
      <c r="Z161" s="4">
        <v>0</v>
      </c>
    </row>
    <row r="162" spans="1:26" hidden="1" x14ac:dyDescent="0.2">
      <c r="A162" s="4">
        <v>198900</v>
      </c>
      <c r="B162" s="11">
        <v>2022</v>
      </c>
      <c r="C162" s="4" t="s">
        <v>164</v>
      </c>
      <c r="D162" s="4">
        <v>0</v>
      </c>
      <c r="E162" s="4" t="s">
        <v>5303</v>
      </c>
      <c r="F162" s="4">
        <v>0</v>
      </c>
      <c r="G162" s="4">
        <v>0</v>
      </c>
      <c r="H162" s="4">
        <v>0</v>
      </c>
      <c r="I162" s="4">
        <v>0</v>
      </c>
      <c r="J162" s="4">
        <v>1</v>
      </c>
      <c r="K162" s="4">
        <v>0</v>
      </c>
      <c r="L162" s="4">
        <v>0</v>
      </c>
      <c r="M162" s="4">
        <v>0</v>
      </c>
      <c r="N162" s="4">
        <v>0</v>
      </c>
      <c r="O162" s="4">
        <v>1</v>
      </c>
      <c r="P162" s="4">
        <v>0</v>
      </c>
      <c r="Q162" s="4">
        <v>0</v>
      </c>
      <c r="R162" s="4">
        <v>992</v>
      </c>
      <c r="S162" s="11">
        <v>10200</v>
      </c>
      <c r="T162" s="4">
        <v>510</v>
      </c>
      <c r="U162" s="4">
        <v>4</v>
      </c>
      <c r="V162" s="4">
        <v>0</v>
      </c>
      <c r="W162" s="4">
        <v>1</v>
      </c>
      <c r="X162" s="4">
        <v>0</v>
      </c>
      <c r="Y162" s="4">
        <v>0</v>
      </c>
      <c r="Z162" s="4">
        <v>1</v>
      </c>
    </row>
    <row r="163" spans="1:26" hidden="1" x14ac:dyDescent="0.2">
      <c r="A163" s="5">
        <v>199000</v>
      </c>
      <c r="B163" s="10">
        <v>2022</v>
      </c>
      <c r="C163" s="5" t="s">
        <v>164</v>
      </c>
      <c r="D163" s="5">
        <v>0</v>
      </c>
      <c r="E163" s="5" t="s">
        <v>5303</v>
      </c>
      <c r="F163" s="5">
        <v>0</v>
      </c>
      <c r="G163" s="5">
        <v>0</v>
      </c>
      <c r="H163" s="5">
        <v>0</v>
      </c>
      <c r="I163" s="5">
        <v>0</v>
      </c>
      <c r="J163" s="5">
        <v>1</v>
      </c>
      <c r="K163" s="5">
        <v>0</v>
      </c>
      <c r="L163" s="5">
        <v>0</v>
      </c>
      <c r="M163" s="5">
        <v>0</v>
      </c>
      <c r="N163" s="5">
        <v>0</v>
      </c>
      <c r="O163" s="5">
        <v>1</v>
      </c>
      <c r="P163" s="5">
        <v>0</v>
      </c>
      <c r="Q163" s="5">
        <v>0</v>
      </c>
      <c r="R163" s="5">
        <v>992</v>
      </c>
      <c r="S163" s="10">
        <v>11800</v>
      </c>
      <c r="T163" s="5">
        <v>510</v>
      </c>
      <c r="U163" s="5">
        <v>4</v>
      </c>
      <c r="V163" s="5">
        <v>0</v>
      </c>
      <c r="W163" s="5">
        <v>0</v>
      </c>
      <c r="X163" s="5">
        <v>0</v>
      </c>
      <c r="Y163" s="5">
        <v>0</v>
      </c>
      <c r="Z163" s="5">
        <v>1</v>
      </c>
    </row>
    <row r="164" spans="1:26" hidden="1" x14ac:dyDescent="0.2">
      <c r="A164" s="4">
        <v>216900</v>
      </c>
      <c r="B164" s="11">
        <v>2022</v>
      </c>
      <c r="C164" s="4" t="s">
        <v>164</v>
      </c>
      <c r="D164" s="4">
        <v>0</v>
      </c>
      <c r="E164" s="4" t="s">
        <v>5303</v>
      </c>
      <c r="F164" s="4">
        <v>0</v>
      </c>
      <c r="G164" s="4">
        <v>0</v>
      </c>
      <c r="H164" s="4">
        <v>0</v>
      </c>
      <c r="I164" s="4">
        <v>0</v>
      </c>
      <c r="J164" s="4">
        <v>1</v>
      </c>
      <c r="K164" s="4">
        <v>0</v>
      </c>
      <c r="L164" s="4">
        <v>0</v>
      </c>
      <c r="M164" s="4">
        <v>0</v>
      </c>
      <c r="N164" s="4">
        <v>0</v>
      </c>
      <c r="O164" s="4">
        <v>1</v>
      </c>
      <c r="P164" s="4">
        <v>0</v>
      </c>
      <c r="Q164" s="4">
        <v>0</v>
      </c>
      <c r="R164" s="4">
        <v>992</v>
      </c>
      <c r="S164" s="11">
        <v>20000</v>
      </c>
      <c r="T164" s="4">
        <v>510</v>
      </c>
      <c r="U164" s="4">
        <v>4</v>
      </c>
      <c r="V164" s="4">
        <v>0</v>
      </c>
      <c r="W164" s="4">
        <v>1</v>
      </c>
      <c r="X164" s="4">
        <v>0</v>
      </c>
      <c r="Y164" s="4">
        <v>0</v>
      </c>
      <c r="Z164" s="4">
        <v>1</v>
      </c>
    </row>
    <row r="165" spans="1:26" hidden="1" x14ac:dyDescent="0.2">
      <c r="A165" s="4">
        <v>227800</v>
      </c>
      <c r="B165" s="11">
        <v>2022</v>
      </c>
      <c r="C165" s="4" t="s">
        <v>164</v>
      </c>
      <c r="D165" s="4">
        <v>0</v>
      </c>
      <c r="E165" s="4" t="s">
        <v>5303</v>
      </c>
      <c r="F165" s="4">
        <v>0</v>
      </c>
      <c r="G165" s="4">
        <v>0</v>
      </c>
      <c r="H165" s="4">
        <v>0</v>
      </c>
      <c r="I165" s="4">
        <v>0</v>
      </c>
      <c r="J165" s="4">
        <v>1</v>
      </c>
      <c r="K165" s="4">
        <v>0</v>
      </c>
      <c r="L165" s="4">
        <v>0</v>
      </c>
      <c r="M165" s="4">
        <v>0</v>
      </c>
      <c r="N165" s="4">
        <v>0</v>
      </c>
      <c r="O165" s="4">
        <v>1</v>
      </c>
      <c r="P165" s="4">
        <v>0</v>
      </c>
      <c r="Q165" s="4">
        <v>0</v>
      </c>
      <c r="R165" s="4">
        <v>992</v>
      </c>
      <c r="S165" s="11">
        <v>352</v>
      </c>
      <c r="T165" s="4">
        <v>510</v>
      </c>
      <c r="U165" s="4">
        <v>4</v>
      </c>
      <c r="V165" s="4">
        <v>0</v>
      </c>
      <c r="W165" s="4">
        <v>1</v>
      </c>
      <c r="X165" s="4">
        <v>0</v>
      </c>
      <c r="Y165" s="4">
        <v>0</v>
      </c>
      <c r="Z165" s="4">
        <v>1</v>
      </c>
    </row>
    <row r="166" spans="1:26" hidden="1" x14ac:dyDescent="0.2">
      <c r="A166" s="4">
        <v>257900</v>
      </c>
      <c r="B166" s="11">
        <v>2022</v>
      </c>
      <c r="C166" s="4" t="s">
        <v>164</v>
      </c>
      <c r="D166" s="4">
        <v>0</v>
      </c>
      <c r="E166" s="4" t="s">
        <v>5303</v>
      </c>
      <c r="F166" s="4">
        <v>0</v>
      </c>
      <c r="G166" s="4">
        <v>0</v>
      </c>
      <c r="H166" s="4">
        <v>0</v>
      </c>
      <c r="I166" s="4">
        <v>0</v>
      </c>
      <c r="J166" s="4">
        <v>1</v>
      </c>
      <c r="K166" s="4">
        <v>0</v>
      </c>
      <c r="L166" s="4">
        <v>0</v>
      </c>
      <c r="M166" s="4">
        <v>0</v>
      </c>
      <c r="N166" s="4">
        <v>0</v>
      </c>
      <c r="O166" s="4">
        <v>1</v>
      </c>
      <c r="P166" s="4">
        <v>0</v>
      </c>
      <c r="Q166" s="4">
        <v>0</v>
      </c>
      <c r="R166" s="4">
        <v>992</v>
      </c>
      <c r="S166" s="11">
        <v>4800</v>
      </c>
      <c r="T166" s="4">
        <v>510</v>
      </c>
      <c r="U166" s="4">
        <v>4</v>
      </c>
      <c r="V166" s="4">
        <v>0</v>
      </c>
      <c r="W166" s="4">
        <v>1</v>
      </c>
      <c r="X166" s="4">
        <v>0</v>
      </c>
      <c r="Y166" s="4">
        <v>0</v>
      </c>
      <c r="Z166" s="4">
        <v>1</v>
      </c>
    </row>
    <row r="167" spans="1:26" hidden="1" x14ac:dyDescent="0.2">
      <c r="A167" s="5">
        <v>189990</v>
      </c>
      <c r="B167" s="10">
        <v>2022</v>
      </c>
      <c r="C167" s="5" t="s">
        <v>164</v>
      </c>
      <c r="D167" s="5">
        <v>0</v>
      </c>
      <c r="E167" s="5" t="s">
        <v>5303</v>
      </c>
      <c r="F167" s="5">
        <v>0</v>
      </c>
      <c r="G167" s="5">
        <v>0</v>
      </c>
      <c r="H167" s="5">
        <v>0</v>
      </c>
      <c r="I167" s="5">
        <v>0</v>
      </c>
      <c r="J167" s="5">
        <v>1</v>
      </c>
      <c r="K167" s="5">
        <v>0</v>
      </c>
      <c r="L167" s="5">
        <v>0</v>
      </c>
      <c r="M167" s="5">
        <v>0</v>
      </c>
      <c r="N167" s="5">
        <v>0</v>
      </c>
      <c r="O167" s="5">
        <v>1</v>
      </c>
      <c r="P167" s="5">
        <v>0</v>
      </c>
      <c r="Q167" s="5">
        <v>0</v>
      </c>
      <c r="R167" s="5">
        <v>992</v>
      </c>
      <c r="S167" s="10">
        <v>16193</v>
      </c>
      <c r="T167" s="5">
        <v>510</v>
      </c>
      <c r="U167" s="5">
        <v>4</v>
      </c>
      <c r="V167" s="5">
        <v>0</v>
      </c>
      <c r="W167" s="5">
        <v>1</v>
      </c>
      <c r="X167" s="5">
        <v>0</v>
      </c>
      <c r="Y167" s="5">
        <v>0</v>
      </c>
      <c r="Z167" s="5">
        <v>0</v>
      </c>
    </row>
    <row r="168" spans="1:26" hidden="1" x14ac:dyDescent="0.2">
      <c r="A168" s="4">
        <v>190000</v>
      </c>
      <c r="B168" s="11">
        <v>2022</v>
      </c>
      <c r="C168" s="4" t="s">
        <v>164</v>
      </c>
      <c r="D168" s="4">
        <v>0</v>
      </c>
      <c r="E168" s="4" t="s">
        <v>5303</v>
      </c>
      <c r="F168" s="4">
        <v>0</v>
      </c>
      <c r="G168" s="4">
        <v>0</v>
      </c>
      <c r="H168" s="4">
        <v>0</v>
      </c>
      <c r="I168" s="4">
        <v>0</v>
      </c>
      <c r="J168" s="4">
        <v>1</v>
      </c>
      <c r="K168" s="4">
        <v>0</v>
      </c>
      <c r="L168" s="4">
        <v>0</v>
      </c>
      <c r="M168" s="4">
        <v>0</v>
      </c>
      <c r="N168" s="4">
        <v>0</v>
      </c>
      <c r="O168" s="4">
        <v>1</v>
      </c>
      <c r="P168" s="4">
        <v>0</v>
      </c>
      <c r="Q168" s="4">
        <v>0</v>
      </c>
      <c r="R168" s="4">
        <v>992</v>
      </c>
      <c r="S168" s="11">
        <v>3280</v>
      </c>
      <c r="T168" s="4">
        <v>510</v>
      </c>
      <c r="U168" s="4">
        <v>4</v>
      </c>
      <c r="V168" s="4">
        <v>0</v>
      </c>
      <c r="W168" s="4">
        <v>1</v>
      </c>
      <c r="X168" s="4">
        <v>0</v>
      </c>
      <c r="Y168" s="4">
        <v>0</v>
      </c>
      <c r="Z168" s="4">
        <v>0</v>
      </c>
    </row>
    <row r="169" spans="1:26" hidden="1" x14ac:dyDescent="0.2">
      <c r="A169" s="5">
        <v>199992</v>
      </c>
      <c r="B169" s="10">
        <v>2022</v>
      </c>
      <c r="C169" s="5" t="s">
        <v>164</v>
      </c>
      <c r="D169" s="5">
        <v>0</v>
      </c>
      <c r="E169" s="5" t="s">
        <v>5303</v>
      </c>
      <c r="F169" s="5">
        <v>0</v>
      </c>
      <c r="G169" s="5">
        <v>0</v>
      </c>
      <c r="H169" s="5">
        <v>0</v>
      </c>
      <c r="I169" s="5">
        <v>0</v>
      </c>
      <c r="J169" s="5">
        <v>1</v>
      </c>
      <c r="K169" s="5">
        <v>0</v>
      </c>
      <c r="L169" s="5">
        <v>0</v>
      </c>
      <c r="M169" s="5">
        <v>0</v>
      </c>
      <c r="N169" s="5">
        <v>0</v>
      </c>
      <c r="O169" s="5">
        <v>1</v>
      </c>
      <c r="P169" s="5">
        <v>0</v>
      </c>
      <c r="Q169" s="5">
        <v>0</v>
      </c>
      <c r="R169" s="5">
        <v>992</v>
      </c>
      <c r="S169" s="10">
        <v>7300</v>
      </c>
      <c r="T169" s="5">
        <v>510</v>
      </c>
      <c r="U169" s="5">
        <v>4</v>
      </c>
      <c r="V169" s="5">
        <v>0</v>
      </c>
      <c r="W169" s="5">
        <v>1</v>
      </c>
      <c r="X169" s="5">
        <v>0</v>
      </c>
      <c r="Y169" s="5">
        <v>0</v>
      </c>
      <c r="Z169" s="5">
        <v>0</v>
      </c>
    </row>
    <row r="170" spans="1:26" hidden="1" x14ac:dyDescent="0.2">
      <c r="A170" s="4">
        <v>209500</v>
      </c>
      <c r="B170" s="11">
        <v>2022</v>
      </c>
      <c r="C170" s="4" t="s">
        <v>164</v>
      </c>
      <c r="D170" s="4">
        <v>0</v>
      </c>
      <c r="E170" s="4" t="s">
        <v>5303</v>
      </c>
      <c r="F170" s="4">
        <v>0</v>
      </c>
      <c r="G170" s="4">
        <v>0</v>
      </c>
      <c r="H170" s="4">
        <v>0</v>
      </c>
      <c r="I170" s="4">
        <v>0</v>
      </c>
      <c r="J170" s="4">
        <v>1</v>
      </c>
      <c r="K170" s="4">
        <v>0</v>
      </c>
      <c r="L170" s="4">
        <v>0</v>
      </c>
      <c r="M170" s="4">
        <v>0</v>
      </c>
      <c r="N170" s="4">
        <v>0</v>
      </c>
      <c r="O170" s="4">
        <v>1</v>
      </c>
      <c r="P170" s="4">
        <v>0</v>
      </c>
      <c r="Q170" s="4">
        <v>0</v>
      </c>
      <c r="R170" s="4">
        <v>992</v>
      </c>
      <c r="S170" s="11">
        <v>9800</v>
      </c>
      <c r="T170" s="4">
        <v>510</v>
      </c>
      <c r="U170" s="4">
        <v>4</v>
      </c>
      <c r="V170" s="4">
        <v>0</v>
      </c>
      <c r="W170" s="4">
        <v>1</v>
      </c>
      <c r="X170" s="4">
        <v>0</v>
      </c>
      <c r="Y170" s="4">
        <v>0</v>
      </c>
      <c r="Z170" s="4">
        <v>0</v>
      </c>
    </row>
    <row r="171" spans="1:26" hidden="1" x14ac:dyDescent="0.2">
      <c r="A171" s="4">
        <v>209990</v>
      </c>
      <c r="B171" s="11">
        <v>2022</v>
      </c>
      <c r="C171" s="4" t="s">
        <v>164</v>
      </c>
      <c r="D171" s="4">
        <v>0</v>
      </c>
      <c r="E171" s="4" t="s">
        <v>5303</v>
      </c>
      <c r="F171" s="4">
        <v>0</v>
      </c>
      <c r="G171" s="4">
        <v>0</v>
      </c>
      <c r="H171" s="4">
        <v>0</v>
      </c>
      <c r="I171" s="4">
        <v>0</v>
      </c>
      <c r="J171" s="4">
        <v>1</v>
      </c>
      <c r="K171" s="4">
        <v>0</v>
      </c>
      <c r="L171" s="4">
        <v>0</v>
      </c>
      <c r="M171" s="4">
        <v>0</v>
      </c>
      <c r="N171" s="4">
        <v>0</v>
      </c>
      <c r="O171" s="4">
        <v>1</v>
      </c>
      <c r="P171" s="4">
        <v>0</v>
      </c>
      <c r="Q171" s="4">
        <v>0</v>
      </c>
      <c r="R171" s="4">
        <v>992</v>
      </c>
      <c r="S171" s="11">
        <v>8011</v>
      </c>
      <c r="T171" s="4">
        <v>510</v>
      </c>
      <c r="U171" s="4">
        <v>4</v>
      </c>
      <c r="V171" s="4">
        <v>0</v>
      </c>
      <c r="W171" s="4">
        <v>1</v>
      </c>
      <c r="X171" s="4">
        <v>0</v>
      </c>
      <c r="Y171" s="4">
        <v>0</v>
      </c>
      <c r="Z171" s="4">
        <v>0</v>
      </c>
    </row>
    <row r="172" spans="1:26" hidden="1" x14ac:dyDescent="0.2">
      <c r="A172" s="5">
        <v>194900</v>
      </c>
      <c r="B172" s="10">
        <v>2022</v>
      </c>
      <c r="C172" s="5" t="s">
        <v>368</v>
      </c>
      <c r="D172" s="5">
        <v>0</v>
      </c>
      <c r="E172" s="5" t="s">
        <v>5303</v>
      </c>
      <c r="F172" s="5">
        <v>0</v>
      </c>
      <c r="G172" s="5">
        <v>0</v>
      </c>
      <c r="H172" s="5">
        <v>0</v>
      </c>
      <c r="I172" s="5">
        <v>0</v>
      </c>
      <c r="J172" s="5">
        <v>1</v>
      </c>
      <c r="K172" s="5">
        <v>0</v>
      </c>
      <c r="L172" s="5">
        <v>0</v>
      </c>
      <c r="M172" s="5">
        <v>0</v>
      </c>
      <c r="N172" s="5">
        <v>0</v>
      </c>
      <c r="O172" s="5">
        <v>1</v>
      </c>
      <c r="P172" s="5">
        <v>0</v>
      </c>
      <c r="Q172" s="5">
        <v>0</v>
      </c>
      <c r="R172" s="5">
        <v>992</v>
      </c>
      <c r="S172" s="10">
        <v>15201</v>
      </c>
      <c r="T172" s="5">
        <v>510</v>
      </c>
      <c r="U172" s="5">
        <v>4</v>
      </c>
      <c r="V172" s="5">
        <v>0</v>
      </c>
      <c r="W172" s="5">
        <v>1</v>
      </c>
      <c r="X172" s="5">
        <v>0</v>
      </c>
      <c r="Y172" s="5">
        <v>0</v>
      </c>
      <c r="Z172" s="5">
        <v>1</v>
      </c>
    </row>
    <row r="173" spans="1:26" hidden="1" x14ac:dyDescent="0.2">
      <c r="A173" s="4">
        <v>194900</v>
      </c>
      <c r="B173" s="11">
        <v>2022</v>
      </c>
      <c r="C173" s="4" t="s">
        <v>368</v>
      </c>
      <c r="D173" s="4">
        <v>0</v>
      </c>
      <c r="E173" s="4" t="s">
        <v>5303</v>
      </c>
      <c r="F173" s="4">
        <v>0</v>
      </c>
      <c r="G173" s="4">
        <v>0</v>
      </c>
      <c r="H173" s="4">
        <v>0</v>
      </c>
      <c r="I173" s="4">
        <v>0</v>
      </c>
      <c r="J173" s="4">
        <v>1</v>
      </c>
      <c r="K173" s="4">
        <v>0</v>
      </c>
      <c r="L173" s="4">
        <v>0</v>
      </c>
      <c r="M173" s="4">
        <v>0</v>
      </c>
      <c r="N173" s="4">
        <v>0</v>
      </c>
      <c r="O173" s="4">
        <v>1</v>
      </c>
      <c r="P173" s="4">
        <v>0</v>
      </c>
      <c r="Q173" s="4">
        <v>0</v>
      </c>
      <c r="R173" s="4">
        <v>992</v>
      </c>
      <c r="S173" s="11">
        <v>11126</v>
      </c>
      <c r="T173" s="4">
        <v>510</v>
      </c>
      <c r="U173" s="4">
        <v>4</v>
      </c>
      <c r="V173" s="4">
        <v>0</v>
      </c>
      <c r="W173" s="4">
        <v>0</v>
      </c>
      <c r="X173" s="4">
        <v>0</v>
      </c>
      <c r="Y173" s="4">
        <v>0</v>
      </c>
      <c r="Z173" s="4">
        <v>1</v>
      </c>
    </row>
    <row r="174" spans="1:26" hidden="1" x14ac:dyDescent="0.2">
      <c r="A174" s="5">
        <v>204992</v>
      </c>
      <c r="B174" s="10">
        <v>2022</v>
      </c>
      <c r="C174" s="5" t="s">
        <v>368</v>
      </c>
      <c r="D174" s="5">
        <v>0</v>
      </c>
      <c r="E174" s="5" t="s">
        <v>5303</v>
      </c>
      <c r="F174" s="5">
        <v>0</v>
      </c>
      <c r="G174" s="5">
        <v>0</v>
      </c>
      <c r="H174" s="5">
        <v>0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0</v>
      </c>
      <c r="O174" s="5">
        <v>1</v>
      </c>
      <c r="P174" s="5">
        <v>0</v>
      </c>
      <c r="Q174" s="5">
        <v>0</v>
      </c>
      <c r="R174" s="5">
        <v>992</v>
      </c>
      <c r="S174" s="10">
        <v>1482</v>
      </c>
      <c r="T174" s="5">
        <v>510</v>
      </c>
      <c r="U174" s="5">
        <v>4</v>
      </c>
      <c r="V174" s="5">
        <v>0</v>
      </c>
      <c r="W174" s="5">
        <v>1</v>
      </c>
      <c r="X174" s="5">
        <v>0</v>
      </c>
      <c r="Y174" s="5">
        <v>0</v>
      </c>
      <c r="Z174" s="5">
        <v>1</v>
      </c>
    </row>
    <row r="175" spans="1:26" hidden="1" x14ac:dyDescent="0.2">
      <c r="A175" s="5">
        <v>220924</v>
      </c>
      <c r="B175" s="10">
        <v>2022</v>
      </c>
      <c r="C175" s="5" t="s">
        <v>368</v>
      </c>
      <c r="D175" s="5">
        <v>0</v>
      </c>
      <c r="E175" s="5" t="s">
        <v>5303</v>
      </c>
      <c r="F175" s="5">
        <v>0</v>
      </c>
      <c r="G175" s="5">
        <v>0</v>
      </c>
      <c r="H175" s="5">
        <v>0</v>
      </c>
      <c r="I175" s="5">
        <v>0</v>
      </c>
      <c r="J175" s="5">
        <v>1</v>
      </c>
      <c r="K175" s="5">
        <v>0</v>
      </c>
      <c r="L175" s="5">
        <v>0</v>
      </c>
      <c r="M175" s="5">
        <v>0</v>
      </c>
      <c r="N175" s="5">
        <v>0</v>
      </c>
      <c r="O175" s="5">
        <v>1</v>
      </c>
      <c r="P175" s="5">
        <v>0</v>
      </c>
      <c r="Q175" s="5">
        <v>0</v>
      </c>
      <c r="R175" s="5">
        <v>992</v>
      </c>
      <c r="S175" s="10">
        <v>5000</v>
      </c>
      <c r="T175" s="5">
        <v>510</v>
      </c>
      <c r="U175" s="5">
        <v>4</v>
      </c>
      <c r="V175" s="5">
        <v>0</v>
      </c>
      <c r="W175" s="5">
        <v>1</v>
      </c>
      <c r="X175" s="5">
        <v>0</v>
      </c>
      <c r="Y175" s="5">
        <v>0</v>
      </c>
      <c r="Z175" s="5">
        <v>1</v>
      </c>
    </row>
    <row r="176" spans="1:26" hidden="1" x14ac:dyDescent="0.2">
      <c r="A176" s="5">
        <v>229000</v>
      </c>
      <c r="B176" s="10">
        <v>2022</v>
      </c>
      <c r="C176" s="5" t="s">
        <v>368</v>
      </c>
      <c r="D176" s="5">
        <v>0</v>
      </c>
      <c r="E176" s="5" t="s">
        <v>5303</v>
      </c>
      <c r="F176" s="5">
        <v>0</v>
      </c>
      <c r="G176" s="5">
        <v>0</v>
      </c>
      <c r="H176" s="5">
        <v>0</v>
      </c>
      <c r="I176" s="5">
        <v>0</v>
      </c>
      <c r="J176" s="5">
        <v>1</v>
      </c>
      <c r="K176" s="5">
        <v>0</v>
      </c>
      <c r="L176" s="5">
        <v>0</v>
      </c>
      <c r="M176" s="5">
        <v>0</v>
      </c>
      <c r="N176" s="5">
        <v>0</v>
      </c>
      <c r="O176" s="5">
        <v>1</v>
      </c>
      <c r="P176" s="5">
        <v>0</v>
      </c>
      <c r="Q176" s="5">
        <v>0</v>
      </c>
      <c r="R176" s="5">
        <v>992</v>
      </c>
      <c r="S176" s="10">
        <v>9345</v>
      </c>
      <c r="T176" s="5">
        <v>510</v>
      </c>
      <c r="U176" s="5">
        <v>4</v>
      </c>
      <c r="V176" s="5">
        <v>0</v>
      </c>
      <c r="W176" s="5">
        <v>1</v>
      </c>
      <c r="X176" s="5">
        <v>0</v>
      </c>
      <c r="Y176" s="5">
        <v>0</v>
      </c>
      <c r="Z176" s="5">
        <v>1</v>
      </c>
    </row>
    <row r="177" spans="1:26" hidden="1" x14ac:dyDescent="0.2">
      <c r="A177" s="5">
        <v>264911</v>
      </c>
      <c r="B177" s="10">
        <v>2022</v>
      </c>
      <c r="C177" s="5" t="s">
        <v>368</v>
      </c>
      <c r="D177" s="5">
        <v>0</v>
      </c>
      <c r="E177" s="5" t="s">
        <v>5303</v>
      </c>
      <c r="F177" s="5">
        <v>0</v>
      </c>
      <c r="G177" s="5">
        <v>0</v>
      </c>
      <c r="H177" s="5">
        <v>0</v>
      </c>
      <c r="I177" s="5">
        <v>0</v>
      </c>
      <c r="J177" s="5">
        <v>1</v>
      </c>
      <c r="K177" s="5">
        <v>0</v>
      </c>
      <c r="L177" s="5">
        <v>0</v>
      </c>
      <c r="M177" s="5">
        <v>0</v>
      </c>
      <c r="N177" s="5">
        <v>0</v>
      </c>
      <c r="O177" s="5">
        <v>1</v>
      </c>
      <c r="P177" s="5">
        <v>0</v>
      </c>
      <c r="Q177" s="5">
        <v>0</v>
      </c>
      <c r="R177" s="5">
        <v>992</v>
      </c>
      <c r="S177" s="10">
        <v>6535</v>
      </c>
      <c r="T177" s="5">
        <v>510</v>
      </c>
      <c r="U177" s="5">
        <v>4</v>
      </c>
      <c r="V177" s="5">
        <v>0</v>
      </c>
      <c r="W177" s="5">
        <v>0</v>
      </c>
      <c r="X177" s="5">
        <v>0</v>
      </c>
      <c r="Y177" s="5">
        <v>0</v>
      </c>
      <c r="Z177" s="5">
        <v>1</v>
      </c>
    </row>
    <row r="178" spans="1:26" hidden="1" x14ac:dyDescent="0.2">
      <c r="A178" s="4">
        <v>186900</v>
      </c>
      <c r="B178" s="11">
        <v>2022</v>
      </c>
      <c r="C178" s="4" t="s">
        <v>368</v>
      </c>
      <c r="D178" s="4">
        <v>0</v>
      </c>
      <c r="E178" s="4" t="s">
        <v>5303</v>
      </c>
      <c r="F178" s="4">
        <v>0</v>
      </c>
      <c r="G178" s="4">
        <v>0</v>
      </c>
      <c r="H178" s="4">
        <v>0</v>
      </c>
      <c r="I178" s="4">
        <v>0</v>
      </c>
      <c r="J178" s="4">
        <v>1</v>
      </c>
      <c r="K178" s="4">
        <v>0</v>
      </c>
      <c r="L178" s="4">
        <v>0</v>
      </c>
      <c r="M178" s="4">
        <v>0</v>
      </c>
      <c r="N178" s="4">
        <v>0</v>
      </c>
      <c r="O178" s="4">
        <v>1</v>
      </c>
      <c r="P178" s="4">
        <v>0</v>
      </c>
      <c r="Q178" s="4">
        <v>0</v>
      </c>
      <c r="R178" s="4">
        <v>992</v>
      </c>
      <c r="S178" s="11">
        <v>14980</v>
      </c>
      <c r="T178" s="4">
        <v>510</v>
      </c>
      <c r="U178" s="4">
        <v>4</v>
      </c>
      <c r="V178" s="4">
        <v>0</v>
      </c>
      <c r="W178" s="4">
        <v>1</v>
      </c>
      <c r="X178" s="4">
        <v>0</v>
      </c>
      <c r="Y178" s="4">
        <v>0</v>
      </c>
      <c r="Z178" s="4">
        <v>0</v>
      </c>
    </row>
    <row r="179" spans="1:26" hidden="1" x14ac:dyDescent="0.2">
      <c r="A179" s="5">
        <v>187900</v>
      </c>
      <c r="B179" s="10">
        <v>2022</v>
      </c>
      <c r="C179" s="5" t="s">
        <v>368</v>
      </c>
      <c r="D179" s="5">
        <v>0</v>
      </c>
      <c r="E179" s="5" t="s">
        <v>5303</v>
      </c>
      <c r="F179" s="5">
        <v>0</v>
      </c>
      <c r="G179" s="5">
        <v>0</v>
      </c>
      <c r="H179" s="5">
        <v>0</v>
      </c>
      <c r="I179" s="5">
        <v>0</v>
      </c>
      <c r="J179" s="5">
        <v>1</v>
      </c>
      <c r="K179" s="5">
        <v>0</v>
      </c>
      <c r="L179" s="5">
        <v>0</v>
      </c>
      <c r="M179" s="5">
        <v>0</v>
      </c>
      <c r="N179" s="5">
        <v>0</v>
      </c>
      <c r="O179" s="5">
        <v>1</v>
      </c>
      <c r="P179" s="5">
        <v>0</v>
      </c>
      <c r="Q179" s="5">
        <v>0</v>
      </c>
      <c r="R179" s="5">
        <v>992</v>
      </c>
      <c r="S179" s="10">
        <v>14985</v>
      </c>
      <c r="T179" s="5">
        <v>510</v>
      </c>
      <c r="U179" s="5">
        <v>4</v>
      </c>
      <c r="V179" s="5">
        <v>0</v>
      </c>
      <c r="W179" s="5">
        <v>1</v>
      </c>
      <c r="X179" s="5">
        <v>0</v>
      </c>
      <c r="Y179" s="5">
        <v>0</v>
      </c>
      <c r="Z179" s="5">
        <v>0</v>
      </c>
    </row>
    <row r="180" spans="1:26" hidden="1" x14ac:dyDescent="0.2">
      <c r="A180" s="4">
        <v>199590</v>
      </c>
      <c r="B180" s="11">
        <v>2022</v>
      </c>
      <c r="C180" s="4" t="s">
        <v>368</v>
      </c>
      <c r="D180" s="4">
        <v>0</v>
      </c>
      <c r="E180" s="4" t="s">
        <v>5303</v>
      </c>
      <c r="F180" s="4">
        <v>0</v>
      </c>
      <c r="G180" s="4">
        <v>0</v>
      </c>
      <c r="H180" s="4">
        <v>0</v>
      </c>
      <c r="I180" s="4">
        <v>0</v>
      </c>
      <c r="J180" s="4">
        <v>1</v>
      </c>
      <c r="K180" s="4">
        <v>0</v>
      </c>
      <c r="L180" s="4">
        <v>0</v>
      </c>
      <c r="M180" s="4">
        <v>0</v>
      </c>
      <c r="N180" s="4">
        <v>0</v>
      </c>
      <c r="O180" s="4">
        <v>1</v>
      </c>
      <c r="P180" s="4">
        <v>0</v>
      </c>
      <c r="Q180" s="4">
        <v>0</v>
      </c>
      <c r="R180" s="4">
        <v>992</v>
      </c>
      <c r="S180" s="11">
        <v>5543</v>
      </c>
      <c r="T180" s="4">
        <v>510</v>
      </c>
      <c r="U180" s="4">
        <v>4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</row>
    <row r="181" spans="1:26" hidden="1" x14ac:dyDescent="0.2">
      <c r="A181" s="5">
        <v>199900</v>
      </c>
      <c r="B181" s="10">
        <v>2022</v>
      </c>
      <c r="C181" s="5" t="s">
        <v>368</v>
      </c>
      <c r="D181" s="5">
        <v>0</v>
      </c>
      <c r="E181" s="5" t="s">
        <v>5303</v>
      </c>
      <c r="F181" s="5">
        <v>0</v>
      </c>
      <c r="G181" s="5">
        <v>0</v>
      </c>
      <c r="H181" s="5">
        <v>0</v>
      </c>
      <c r="I181" s="5">
        <v>0</v>
      </c>
      <c r="J181" s="5">
        <v>1</v>
      </c>
      <c r="K181" s="5">
        <v>0</v>
      </c>
      <c r="L181" s="5">
        <v>0</v>
      </c>
      <c r="M181" s="5">
        <v>0</v>
      </c>
      <c r="N181" s="5">
        <v>0</v>
      </c>
      <c r="O181" s="5">
        <v>1</v>
      </c>
      <c r="P181" s="5">
        <v>0</v>
      </c>
      <c r="Q181" s="5">
        <v>0</v>
      </c>
      <c r="R181" s="5">
        <v>992</v>
      </c>
      <c r="S181" s="10">
        <v>8300</v>
      </c>
      <c r="T181" s="5">
        <v>510</v>
      </c>
      <c r="U181" s="5">
        <v>4</v>
      </c>
      <c r="V181" s="5">
        <v>0</v>
      </c>
      <c r="W181" s="5">
        <v>1</v>
      </c>
      <c r="X181" s="5">
        <v>0</v>
      </c>
      <c r="Y181" s="5">
        <v>0</v>
      </c>
      <c r="Z181" s="5">
        <v>0</v>
      </c>
    </row>
    <row r="182" spans="1:26" hidden="1" x14ac:dyDescent="0.2">
      <c r="A182" s="4">
        <v>203992</v>
      </c>
      <c r="B182" s="11">
        <v>2022</v>
      </c>
      <c r="C182" s="4" t="s">
        <v>368</v>
      </c>
      <c r="D182" s="4">
        <v>0</v>
      </c>
      <c r="E182" s="4" t="s">
        <v>5303</v>
      </c>
      <c r="F182" s="4">
        <v>0</v>
      </c>
      <c r="G182" s="4">
        <v>0</v>
      </c>
      <c r="H182" s="4">
        <v>0</v>
      </c>
      <c r="I182" s="4">
        <v>0</v>
      </c>
      <c r="J182" s="4">
        <v>1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s="4">
        <v>0</v>
      </c>
      <c r="R182" s="4">
        <v>992</v>
      </c>
      <c r="S182" s="11">
        <v>14000</v>
      </c>
      <c r="T182" s="4">
        <v>510</v>
      </c>
      <c r="U182" s="4">
        <v>4</v>
      </c>
      <c r="V182" s="4">
        <v>0</v>
      </c>
      <c r="W182" s="4">
        <v>1</v>
      </c>
      <c r="X182" s="4">
        <v>0</v>
      </c>
      <c r="Y182" s="4">
        <v>0</v>
      </c>
      <c r="Z182" s="4">
        <v>0</v>
      </c>
    </row>
    <row r="183" spans="1:26" hidden="1" x14ac:dyDescent="0.2">
      <c r="A183" s="5">
        <v>208500</v>
      </c>
      <c r="B183" s="10">
        <v>2022</v>
      </c>
      <c r="C183" s="5" t="s">
        <v>368</v>
      </c>
      <c r="D183" s="5">
        <v>0</v>
      </c>
      <c r="E183" s="5" t="s">
        <v>5303</v>
      </c>
      <c r="F183" s="5">
        <v>0</v>
      </c>
      <c r="G183" s="5">
        <v>0</v>
      </c>
      <c r="H183" s="5">
        <v>0</v>
      </c>
      <c r="I183" s="5">
        <v>0</v>
      </c>
      <c r="J183" s="5">
        <v>1</v>
      </c>
      <c r="K183" s="5">
        <v>0</v>
      </c>
      <c r="L183" s="5">
        <v>0</v>
      </c>
      <c r="M183" s="5">
        <v>0</v>
      </c>
      <c r="N183" s="5">
        <v>0</v>
      </c>
      <c r="O183" s="5">
        <v>1</v>
      </c>
      <c r="P183" s="5">
        <v>0</v>
      </c>
      <c r="Q183" s="5">
        <v>0</v>
      </c>
      <c r="R183" s="5">
        <v>992</v>
      </c>
      <c r="S183" s="10">
        <v>2200</v>
      </c>
      <c r="T183" s="5">
        <v>510</v>
      </c>
      <c r="U183" s="5">
        <v>4</v>
      </c>
      <c r="V183" s="5">
        <v>0</v>
      </c>
      <c r="W183" s="5">
        <v>1</v>
      </c>
      <c r="X183" s="5">
        <v>0</v>
      </c>
      <c r="Y183" s="5">
        <v>0</v>
      </c>
      <c r="Z183" s="5">
        <v>0</v>
      </c>
    </row>
    <row r="184" spans="1:26" hidden="1" x14ac:dyDescent="0.2">
      <c r="A184" s="4">
        <v>209000</v>
      </c>
      <c r="B184" s="11">
        <v>2022</v>
      </c>
      <c r="C184" s="4" t="s">
        <v>368</v>
      </c>
      <c r="D184" s="4">
        <v>0</v>
      </c>
      <c r="E184" s="4" t="s">
        <v>5303</v>
      </c>
      <c r="F184" s="4">
        <v>0</v>
      </c>
      <c r="G184" s="4">
        <v>0</v>
      </c>
      <c r="H184" s="4">
        <v>0</v>
      </c>
      <c r="I184" s="4">
        <v>0</v>
      </c>
      <c r="J184" s="4">
        <v>1</v>
      </c>
      <c r="K184" s="4">
        <v>0</v>
      </c>
      <c r="L184" s="4">
        <v>0</v>
      </c>
      <c r="M184" s="4">
        <v>0</v>
      </c>
      <c r="N184" s="4">
        <v>0</v>
      </c>
      <c r="O184" s="4">
        <v>1</v>
      </c>
      <c r="P184" s="4">
        <v>0</v>
      </c>
      <c r="Q184" s="4">
        <v>0</v>
      </c>
      <c r="R184" s="4">
        <v>992</v>
      </c>
      <c r="S184" s="11">
        <v>13500</v>
      </c>
      <c r="T184" s="4">
        <v>510</v>
      </c>
      <c r="U184" s="4">
        <v>4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</row>
    <row r="185" spans="1:26" hidden="1" x14ac:dyDescent="0.2">
      <c r="A185" s="4">
        <v>218800</v>
      </c>
      <c r="B185" s="11">
        <v>2022</v>
      </c>
      <c r="C185" s="4" t="s">
        <v>368</v>
      </c>
      <c r="D185" s="4">
        <v>0</v>
      </c>
      <c r="E185" s="4" t="s">
        <v>5303</v>
      </c>
      <c r="F185" s="4">
        <v>0</v>
      </c>
      <c r="G185" s="4">
        <v>0</v>
      </c>
      <c r="H185" s="4">
        <v>0</v>
      </c>
      <c r="I185" s="4">
        <v>0</v>
      </c>
      <c r="J185" s="4">
        <v>1</v>
      </c>
      <c r="K185" s="4">
        <v>0</v>
      </c>
      <c r="L185" s="4">
        <v>0</v>
      </c>
      <c r="M185" s="4">
        <v>0</v>
      </c>
      <c r="N185" s="4">
        <v>0</v>
      </c>
      <c r="O185" s="4">
        <v>1</v>
      </c>
      <c r="P185" s="4">
        <v>0</v>
      </c>
      <c r="Q185" s="4">
        <v>0</v>
      </c>
      <c r="R185" s="4">
        <v>992</v>
      </c>
      <c r="S185" s="11">
        <v>9500</v>
      </c>
      <c r="T185" s="4">
        <v>510</v>
      </c>
      <c r="U185" s="4">
        <v>4</v>
      </c>
      <c r="V185" s="4">
        <v>0</v>
      </c>
      <c r="W185" s="4">
        <v>1</v>
      </c>
      <c r="X185" s="4">
        <v>0</v>
      </c>
      <c r="Y185" s="4">
        <v>0</v>
      </c>
      <c r="Z185" s="4">
        <v>0</v>
      </c>
    </row>
    <row r="186" spans="1:26" hidden="1" x14ac:dyDescent="0.2">
      <c r="A186" s="5">
        <v>219900</v>
      </c>
      <c r="B186" s="10">
        <v>2022</v>
      </c>
      <c r="C186" s="5" t="s">
        <v>368</v>
      </c>
      <c r="D186" s="5">
        <v>0</v>
      </c>
      <c r="E186" s="5" t="s">
        <v>5303</v>
      </c>
      <c r="F186" s="5">
        <v>0</v>
      </c>
      <c r="G186" s="5">
        <v>0</v>
      </c>
      <c r="H186" s="5">
        <v>0</v>
      </c>
      <c r="I186" s="5">
        <v>0</v>
      </c>
      <c r="J186" s="5">
        <v>1</v>
      </c>
      <c r="K186" s="5">
        <v>0</v>
      </c>
      <c r="L186" s="5">
        <v>0</v>
      </c>
      <c r="M186" s="5">
        <v>0</v>
      </c>
      <c r="N186" s="5">
        <v>0</v>
      </c>
      <c r="O186" s="5">
        <v>1</v>
      </c>
      <c r="P186" s="5">
        <v>0</v>
      </c>
      <c r="Q186" s="5">
        <v>0</v>
      </c>
      <c r="R186" s="5">
        <v>992</v>
      </c>
      <c r="S186" s="10">
        <v>14677</v>
      </c>
      <c r="T186" s="5">
        <v>510</v>
      </c>
      <c r="U186" s="5">
        <v>4</v>
      </c>
      <c r="V186" s="5">
        <v>0</v>
      </c>
      <c r="W186" s="5">
        <v>1</v>
      </c>
      <c r="X186" s="5">
        <v>0</v>
      </c>
      <c r="Y186" s="5">
        <v>0</v>
      </c>
      <c r="Z186" s="5">
        <v>0</v>
      </c>
    </row>
    <row r="187" spans="1:26" hidden="1" x14ac:dyDescent="0.2">
      <c r="A187" s="4">
        <v>221500</v>
      </c>
      <c r="B187" s="11">
        <v>2022</v>
      </c>
      <c r="C187" s="4" t="s">
        <v>368</v>
      </c>
      <c r="D187" s="4">
        <v>0</v>
      </c>
      <c r="E187" s="4" t="s">
        <v>5303</v>
      </c>
      <c r="F187" s="4">
        <v>0</v>
      </c>
      <c r="G187" s="4">
        <v>0</v>
      </c>
      <c r="H187" s="4">
        <v>0</v>
      </c>
      <c r="I187" s="4">
        <v>0</v>
      </c>
      <c r="J187" s="4">
        <v>1</v>
      </c>
      <c r="K187" s="4">
        <v>0</v>
      </c>
      <c r="L187" s="4">
        <v>0</v>
      </c>
      <c r="M187" s="4">
        <v>0</v>
      </c>
      <c r="N187" s="4">
        <v>0</v>
      </c>
      <c r="O187" s="4">
        <v>1</v>
      </c>
      <c r="P187" s="4">
        <v>0</v>
      </c>
      <c r="Q187" s="4">
        <v>0</v>
      </c>
      <c r="R187" s="4">
        <v>992</v>
      </c>
      <c r="S187" s="11">
        <v>67</v>
      </c>
      <c r="T187" s="4">
        <v>510</v>
      </c>
      <c r="U187" s="4">
        <v>4</v>
      </c>
      <c r="V187" s="4">
        <v>0</v>
      </c>
      <c r="W187" s="4">
        <v>1</v>
      </c>
      <c r="X187" s="4">
        <v>0</v>
      </c>
      <c r="Y187" s="4">
        <v>0</v>
      </c>
      <c r="Z187" s="4">
        <v>0</v>
      </c>
    </row>
    <row r="188" spans="1:26" hidden="1" x14ac:dyDescent="0.2">
      <c r="A188" s="4">
        <v>225665</v>
      </c>
      <c r="B188" s="11">
        <v>2022</v>
      </c>
      <c r="C188" s="4" t="s">
        <v>368</v>
      </c>
      <c r="D188" s="4">
        <v>0</v>
      </c>
      <c r="E188" s="4" t="s">
        <v>5303</v>
      </c>
      <c r="F188" s="4">
        <v>0</v>
      </c>
      <c r="G188" s="4">
        <v>0</v>
      </c>
      <c r="H188" s="4">
        <v>0</v>
      </c>
      <c r="I188" s="4">
        <v>0</v>
      </c>
      <c r="J188" s="4">
        <v>1</v>
      </c>
      <c r="K188" s="4">
        <v>0</v>
      </c>
      <c r="L188" s="4">
        <v>0</v>
      </c>
      <c r="M188" s="4">
        <v>0</v>
      </c>
      <c r="N188" s="4">
        <v>0</v>
      </c>
      <c r="O188" s="4">
        <v>1</v>
      </c>
      <c r="P188" s="4">
        <v>0</v>
      </c>
      <c r="Q188" s="4">
        <v>0</v>
      </c>
      <c r="R188" s="4">
        <v>992</v>
      </c>
      <c r="S188" s="11">
        <v>10500</v>
      </c>
      <c r="T188" s="4">
        <v>510</v>
      </c>
      <c r="U188" s="4">
        <v>4</v>
      </c>
      <c r="V188" s="4">
        <v>0</v>
      </c>
      <c r="W188" s="4">
        <v>1</v>
      </c>
      <c r="X188" s="4">
        <v>0</v>
      </c>
      <c r="Y188" s="4">
        <v>0</v>
      </c>
      <c r="Z188" s="4">
        <v>0</v>
      </c>
    </row>
    <row r="189" spans="1:26" hidden="1" x14ac:dyDescent="0.2">
      <c r="A189" s="4">
        <v>228900</v>
      </c>
      <c r="B189" s="11">
        <v>2022</v>
      </c>
      <c r="C189" s="4" t="s">
        <v>368</v>
      </c>
      <c r="D189" s="4">
        <v>0</v>
      </c>
      <c r="E189" s="4" t="s">
        <v>5303</v>
      </c>
      <c r="F189" s="4">
        <v>0</v>
      </c>
      <c r="G189" s="4">
        <v>0</v>
      </c>
      <c r="H189" s="4">
        <v>0</v>
      </c>
      <c r="I189" s="4">
        <v>0</v>
      </c>
      <c r="J189" s="4">
        <v>1</v>
      </c>
      <c r="K189" s="4">
        <v>0</v>
      </c>
      <c r="L189" s="4">
        <v>0</v>
      </c>
      <c r="M189" s="4">
        <v>0</v>
      </c>
      <c r="N189" s="4">
        <v>0</v>
      </c>
      <c r="O189" s="4">
        <v>1</v>
      </c>
      <c r="P189" s="4">
        <v>0</v>
      </c>
      <c r="Q189" s="4">
        <v>0</v>
      </c>
      <c r="R189" s="4">
        <v>992</v>
      </c>
      <c r="S189" s="11">
        <v>7283</v>
      </c>
      <c r="T189" s="4">
        <v>510</v>
      </c>
      <c r="U189" s="4">
        <v>4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</row>
    <row r="190" spans="1:26" hidden="1" x14ac:dyDescent="0.2">
      <c r="A190" s="4">
        <v>239900</v>
      </c>
      <c r="B190" s="11">
        <v>2022</v>
      </c>
      <c r="C190" s="4" t="s">
        <v>368</v>
      </c>
      <c r="D190" s="4">
        <v>0</v>
      </c>
      <c r="E190" s="4" t="s">
        <v>5303</v>
      </c>
      <c r="F190" s="4">
        <v>0</v>
      </c>
      <c r="G190" s="4">
        <v>0</v>
      </c>
      <c r="H190" s="4">
        <v>0</v>
      </c>
      <c r="I190" s="4">
        <v>0</v>
      </c>
      <c r="J190" s="4">
        <v>1</v>
      </c>
      <c r="K190" s="4">
        <v>0</v>
      </c>
      <c r="L190" s="4">
        <v>0</v>
      </c>
      <c r="M190" s="4">
        <v>0</v>
      </c>
      <c r="N190" s="4">
        <v>0</v>
      </c>
      <c r="O190" s="4">
        <v>1</v>
      </c>
      <c r="P190" s="4">
        <v>0</v>
      </c>
      <c r="Q190" s="4">
        <v>0</v>
      </c>
      <c r="R190" s="4">
        <v>992</v>
      </c>
      <c r="S190" s="11">
        <v>4200</v>
      </c>
      <c r="T190" s="4">
        <v>510</v>
      </c>
      <c r="U190" s="4">
        <v>4</v>
      </c>
      <c r="V190" s="4">
        <v>0</v>
      </c>
      <c r="W190" s="4">
        <v>1</v>
      </c>
      <c r="X190" s="4">
        <v>0</v>
      </c>
      <c r="Y190" s="4">
        <v>0</v>
      </c>
      <c r="Z190" s="4">
        <v>0</v>
      </c>
    </row>
    <row r="191" spans="1:26" hidden="1" x14ac:dyDescent="0.2">
      <c r="A191" s="5">
        <v>254000</v>
      </c>
      <c r="B191" s="10">
        <v>2022</v>
      </c>
      <c r="C191" s="5" t="s">
        <v>368</v>
      </c>
      <c r="D191" s="5">
        <v>0</v>
      </c>
      <c r="E191" s="5" t="s">
        <v>5303</v>
      </c>
      <c r="F191" s="5">
        <v>0</v>
      </c>
      <c r="G191" s="5">
        <v>0</v>
      </c>
      <c r="H191" s="5">
        <v>0</v>
      </c>
      <c r="I191" s="5">
        <v>0</v>
      </c>
      <c r="J191" s="5">
        <v>1</v>
      </c>
      <c r="K191" s="5">
        <v>0</v>
      </c>
      <c r="L191" s="5">
        <v>0</v>
      </c>
      <c r="M191" s="5">
        <v>0</v>
      </c>
      <c r="N191" s="5">
        <v>0</v>
      </c>
      <c r="O191" s="5">
        <v>1</v>
      </c>
      <c r="P191" s="5">
        <v>0</v>
      </c>
      <c r="Q191" s="5">
        <v>0</v>
      </c>
      <c r="R191" s="5">
        <v>992</v>
      </c>
      <c r="S191" s="10">
        <v>8050</v>
      </c>
      <c r="T191" s="5">
        <v>510</v>
      </c>
      <c r="U191" s="5">
        <v>4</v>
      </c>
      <c r="V191" s="5">
        <v>0</v>
      </c>
      <c r="W191" s="5">
        <v>1</v>
      </c>
      <c r="X191" s="5">
        <v>0</v>
      </c>
      <c r="Y191" s="5">
        <v>1</v>
      </c>
      <c r="Z191" s="5">
        <v>0</v>
      </c>
    </row>
    <row r="192" spans="1:26" hidden="1" x14ac:dyDescent="0.2">
      <c r="A192" s="5">
        <v>257500</v>
      </c>
      <c r="B192" s="10">
        <v>2022</v>
      </c>
      <c r="C192" s="5" t="s">
        <v>368</v>
      </c>
      <c r="D192" s="5">
        <v>0</v>
      </c>
      <c r="E192" s="5" t="s">
        <v>5303</v>
      </c>
      <c r="F192" s="5">
        <v>0</v>
      </c>
      <c r="G192" s="5">
        <v>0</v>
      </c>
      <c r="H192" s="5">
        <v>0</v>
      </c>
      <c r="I192" s="5">
        <v>0</v>
      </c>
      <c r="J192" s="5">
        <v>1</v>
      </c>
      <c r="K192" s="5">
        <v>0</v>
      </c>
      <c r="L192" s="5">
        <v>0</v>
      </c>
      <c r="M192" s="5">
        <v>0</v>
      </c>
      <c r="N192" s="5">
        <v>0</v>
      </c>
      <c r="O192" s="5">
        <v>1</v>
      </c>
      <c r="P192" s="5">
        <v>0</v>
      </c>
      <c r="Q192" s="5">
        <v>0</v>
      </c>
      <c r="R192" s="5">
        <v>992</v>
      </c>
      <c r="S192" s="10">
        <v>3300</v>
      </c>
      <c r="T192" s="5">
        <v>510</v>
      </c>
      <c r="U192" s="5">
        <v>4</v>
      </c>
      <c r="V192" s="5">
        <v>0</v>
      </c>
      <c r="W192" s="5">
        <v>1</v>
      </c>
      <c r="X192" s="5">
        <v>0</v>
      </c>
      <c r="Y192" s="5">
        <v>0</v>
      </c>
      <c r="Z192" s="5">
        <v>0</v>
      </c>
    </row>
    <row r="193" spans="1:26" hidden="1" x14ac:dyDescent="0.2">
      <c r="A193" s="4">
        <v>272000</v>
      </c>
      <c r="B193" s="11">
        <v>2022</v>
      </c>
      <c r="C193" s="4" t="s">
        <v>368</v>
      </c>
      <c r="D193" s="4">
        <v>0</v>
      </c>
      <c r="E193" s="4" t="s">
        <v>5303</v>
      </c>
      <c r="F193" s="4">
        <v>0</v>
      </c>
      <c r="G193" s="4">
        <v>0</v>
      </c>
      <c r="H193" s="4">
        <v>0</v>
      </c>
      <c r="I193" s="4">
        <v>0</v>
      </c>
      <c r="J193" s="4">
        <v>1</v>
      </c>
      <c r="K193" s="4">
        <v>0</v>
      </c>
      <c r="L193" s="4">
        <v>0</v>
      </c>
      <c r="M193" s="4">
        <v>0</v>
      </c>
      <c r="N193" s="4">
        <v>0</v>
      </c>
      <c r="O193" s="4">
        <v>1</v>
      </c>
      <c r="P193" s="4">
        <v>0</v>
      </c>
      <c r="Q193" s="4">
        <v>0</v>
      </c>
      <c r="R193" s="4">
        <v>992</v>
      </c>
      <c r="S193" s="11">
        <v>1800</v>
      </c>
      <c r="T193" s="4">
        <v>510</v>
      </c>
      <c r="U193" s="4">
        <v>4</v>
      </c>
      <c r="V193" s="4">
        <v>0</v>
      </c>
      <c r="W193" s="4">
        <v>0</v>
      </c>
      <c r="X193" s="4">
        <v>0</v>
      </c>
      <c r="Y193" s="4">
        <v>1</v>
      </c>
      <c r="Z193" s="4">
        <v>0</v>
      </c>
    </row>
    <row r="194" spans="1:26" hidden="1" x14ac:dyDescent="0.2">
      <c r="A194" s="5">
        <v>279900</v>
      </c>
      <c r="B194" s="10">
        <v>2022</v>
      </c>
      <c r="C194" s="5" t="s">
        <v>368</v>
      </c>
      <c r="D194" s="5">
        <v>0</v>
      </c>
      <c r="E194" s="5" t="s">
        <v>5303</v>
      </c>
      <c r="F194" s="5">
        <v>0</v>
      </c>
      <c r="G194" s="5">
        <v>0</v>
      </c>
      <c r="H194" s="5">
        <v>0</v>
      </c>
      <c r="I194" s="5">
        <v>0</v>
      </c>
      <c r="J194" s="5">
        <v>1</v>
      </c>
      <c r="K194" s="5">
        <v>0</v>
      </c>
      <c r="L194" s="5">
        <v>0</v>
      </c>
      <c r="M194" s="5">
        <v>0</v>
      </c>
      <c r="N194" s="5">
        <v>0</v>
      </c>
      <c r="O194" s="5">
        <v>1</v>
      </c>
      <c r="P194" s="5">
        <v>0</v>
      </c>
      <c r="Q194" s="5">
        <v>0</v>
      </c>
      <c r="R194" s="5">
        <v>992</v>
      </c>
      <c r="S194" s="10">
        <v>580</v>
      </c>
      <c r="T194" s="5">
        <v>510</v>
      </c>
      <c r="U194" s="5">
        <v>4</v>
      </c>
      <c r="V194" s="5">
        <v>0</v>
      </c>
      <c r="W194" s="5">
        <v>1</v>
      </c>
      <c r="X194" s="5">
        <v>0</v>
      </c>
      <c r="Y194" s="5">
        <v>0</v>
      </c>
      <c r="Z194" s="5">
        <v>0</v>
      </c>
    </row>
    <row r="195" spans="1:26" hidden="1" x14ac:dyDescent="0.2">
      <c r="A195" s="5">
        <v>179888</v>
      </c>
      <c r="B195" s="10">
        <v>2022</v>
      </c>
      <c r="C195" s="5" t="s">
        <v>761</v>
      </c>
      <c r="D195" s="5">
        <v>0</v>
      </c>
      <c r="E195" s="5" t="s">
        <v>5303</v>
      </c>
      <c r="F195" s="5">
        <v>0</v>
      </c>
      <c r="G195" s="5">
        <v>0</v>
      </c>
      <c r="H195" s="5">
        <v>0</v>
      </c>
      <c r="I195" s="5">
        <v>0</v>
      </c>
      <c r="J195" s="5">
        <v>1</v>
      </c>
      <c r="K195" s="5">
        <v>0</v>
      </c>
      <c r="L195" s="5">
        <v>0</v>
      </c>
      <c r="M195" s="5">
        <v>0</v>
      </c>
      <c r="N195" s="5">
        <v>1</v>
      </c>
      <c r="O195" s="5">
        <v>0</v>
      </c>
      <c r="P195" s="5">
        <v>0</v>
      </c>
      <c r="Q195" s="5">
        <v>0</v>
      </c>
      <c r="R195" s="5">
        <v>992</v>
      </c>
      <c r="S195" s="10">
        <v>21990</v>
      </c>
      <c r="T195" s="5">
        <v>581</v>
      </c>
      <c r="U195" s="5">
        <v>3.8</v>
      </c>
      <c r="V195" s="5">
        <v>0</v>
      </c>
      <c r="W195" s="5">
        <v>1</v>
      </c>
      <c r="X195" s="5">
        <v>1</v>
      </c>
      <c r="Y195" s="5">
        <v>0</v>
      </c>
      <c r="Z195" s="5">
        <v>1</v>
      </c>
    </row>
    <row r="196" spans="1:26" hidden="1" x14ac:dyDescent="0.2">
      <c r="A196" s="5">
        <v>186888</v>
      </c>
      <c r="B196" s="10">
        <v>2022</v>
      </c>
      <c r="C196" s="5" t="s">
        <v>761</v>
      </c>
      <c r="D196" s="5">
        <v>0</v>
      </c>
      <c r="E196" s="5" t="s">
        <v>5303</v>
      </c>
      <c r="F196" s="5">
        <v>0</v>
      </c>
      <c r="G196" s="5">
        <v>0</v>
      </c>
      <c r="H196" s="5">
        <v>0</v>
      </c>
      <c r="I196" s="5">
        <v>0</v>
      </c>
      <c r="J196" s="5">
        <v>1</v>
      </c>
      <c r="K196" s="5">
        <v>0</v>
      </c>
      <c r="L196" s="5">
        <v>0</v>
      </c>
      <c r="M196" s="5">
        <v>0</v>
      </c>
      <c r="N196" s="5">
        <v>1</v>
      </c>
      <c r="O196" s="5">
        <v>0</v>
      </c>
      <c r="P196" s="5">
        <v>0</v>
      </c>
      <c r="Q196" s="5">
        <v>1</v>
      </c>
      <c r="R196" s="5">
        <v>992</v>
      </c>
      <c r="S196" s="10">
        <v>33450</v>
      </c>
      <c r="T196" s="5">
        <v>581</v>
      </c>
      <c r="U196" s="5">
        <v>3.8</v>
      </c>
      <c r="V196" s="5">
        <v>0</v>
      </c>
      <c r="W196" s="5">
        <v>1</v>
      </c>
      <c r="X196" s="5">
        <v>1</v>
      </c>
      <c r="Y196" s="5">
        <v>0</v>
      </c>
      <c r="Z196" s="5">
        <v>1</v>
      </c>
    </row>
    <row r="197" spans="1:26" hidden="1" x14ac:dyDescent="0.2">
      <c r="A197" s="4">
        <v>199000</v>
      </c>
      <c r="B197" s="11">
        <v>2022</v>
      </c>
      <c r="C197" s="4" t="s">
        <v>761</v>
      </c>
      <c r="D197" s="4">
        <v>0</v>
      </c>
      <c r="E197" s="4" t="s">
        <v>5303</v>
      </c>
      <c r="F197" s="4">
        <v>0</v>
      </c>
      <c r="G197" s="4">
        <v>0</v>
      </c>
      <c r="H197" s="4">
        <v>0</v>
      </c>
      <c r="I197" s="4">
        <v>0</v>
      </c>
      <c r="J197" s="4">
        <v>1</v>
      </c>
      <c r="K197" s="4">
        <v>0</v>
      </c>
      <c r="L197" s="4">
        <v>0</v>
      </c>
      <c r="M197" s="4">
        <v>0</v>
      </c>
      <c r="N197" s="4">
        <v>1</v>
      </c>
      <c r="O197" s="4">
        <v>0</v>
      </c>
      <c r="P197" s="4">
        <v>0</v>
      </c>
      <c r="Q197" s="4">
        <v>0</v>
      </c>
      <c r="R197" s="4">
        <v>992</v>
      </c>
      <c r="S197" s="11">
        <v>15000</v>
      </c>
      <c r="T197" s="4">
        <v>580</v>
      </c>
      <c r="U197" s="4">
        <v>3.8</v>
      </c>
      <c r="V197" s="4">
        <v>0</v>
      </c>
      <c r="W197" s="4">
        <v>1</v>
      </c>
      <c r="X197" s="4">
        <v>1</v>
      </c>
      <c r="Y197" s="4">
        <v>0</v>
      </c>
      <c r="Z197" s="4">
        <v>1</v>
      </c>
    </row>
    <row r="198" spans="1:26" hidden="1" x14ac:dyDescent="0.2">
      <c r="A198" s="4">
        <v>184900</v>
      </c>
      <c r="B198" s="11">
        <v>2022</v>
      </c>
      <c r="C198" s="4" t="s">
        <v>761</v>
      </c>
      <c r="D198" s="4">
        <v>0</v>
      </c>
      <c r="E198" s="4" t="s">
        <v>5303</v>
      </c>
      <c r="F198" s="4">
        <v>0</v>
      </c>
      <c r="G198" s="4">
        <v>0</v>
      </c>
      <c r="H198" s="4">
        <v>0</v>
      </c>
      <c r="I198" s="4">
        <v>0</v>
      </c>
      <c r="J198" s="4">
        <v>1</v>
      </c>
      <c r="K198" s="4">
        <v>0</v>
      </c>
      <c r="L198" s="4">
        <v>0</v>
      </c>
      <c r="M198" s="4">
        <v>0</v>
      </c>
      <c r="N198" s="4">
        <v>1</v>
      </c>
      <c r="O198" s="4">
        <v>0</v>
      </c>
      <c r="P198" s="4">
        <v>0</v>
      </c>
      <c r="Q198" s="4">
        <v>0</v>
      </c>
      <c r="R198" s="4">
        <v>992</v>
      </c>
      <c r="S198" s="11">
        <v>11000</v>
      </c>
      <c r="T198" s="4">
        <v>580</v>
      </c>
      <c r="U198" s="4">
        <v>3.8</v>
      </c>
      <c r="V198" s="4">
        <v>0</v>
      </c>
      <c r="W198" s="4">
        <v>1</v>
      </c>
      <c r="X198" s="4">
        <v>1</v>
      </c>
      <c r="Y198" s="4">
        <v>0</v>
      </c>
      <c r="Z198" s="4">
        <v>0</v>
      </c>
    </row>
    <row r="199" spans="1:26" hidden="1" x14ac:dyDescent="0.2">
      <c r="A199" s="4">
        <v>229500</v>
      </c>
      <c r="B199" s="11">
        <v>2022</v>
      </c>
      <c r="C199" s="4" t="s">
        <v>761</v>
      </c>
      <c r="D199" s="4">
        <v>0</v>
      </c>
      <c r="E199" s="4" t="s">
        <v>5303</v>
      </c>
      <c r="F199" s="4">
        <v>0</v>
      </c>
      <c r="G199" s="4">
        <v>0</v>
      </c>
      <c r="H199" s="4">
        <v>0</v>
      </c>
      <c r="I199" s="4">
        <v>0</v>
      </c>
      <c r="J199" s="4">
        <v>1</v>
      </c>
      <c r="K199" s="4">
        <v>0</v>
      </c>
      <c r="L199" s="4">
        <v>0</v>
      </c>
      <c r="M199" s="4">
        <v>0</v>
      </c>
      <c r="N199" s="4">
        <v>1</v>
      </c>
      <c r="O199" s="4">
        <v>0</v>
      </c>
      <c r="P199" s="4">
        <v>0</v>
      </c>
      <c r="Q199" s="4">
        <v>0</v>
      </c>
      <c r="R199" s="4">
        <v>992</v>
      </c>
      <c r="S199" s="11">
        <v>4800</v>
      </c>
      <c r="T199" s="4">
        <v>580</v>
      </c>
      <c r="U199" s="4">
        <v>3.8</v>
      </c>
      <c r="V199" s="4">
        <v>0</v>
      </c>
      <c r="W199" s="4">
        <v>1</v>
      </c>
      <c r="X199" s="4">
        <v>1</v>
      </c>
      <c r="Y199" s="4">
        <v>0</v>
      </c>
      <c r="Z199" s="4">
        <v>0</v>
      </c>
    </row>
    <row r="200" spans="1:26" hidden="1" x14ac:dyDescent="0.2">
      <c r="A200" s="4">
        <v>238900</v>
      </c>
      <c r="B200" s="11">
        <v>2022</v>
      </c>
      <c r="C200" s="4" t="s">
        <v>254</v>
      </c>
      <c r="D200" s="4">
        <v>0</v>
      </c>
      <c r="E200" s="4" t="s">
        <v>5303</v>
      </c>
      <c r="F200" s="4">
        <v>0</v>
      </c>
      <c r="G200" s="4">
        <v>0</v>
      </c>
      <c r="H200" s="4">
        <v>0</v>
      </c>
      <c r="I200" s="4">
        <v>0</v>
      </c>
      <c r="J200" s="4">
        <v>1</v>
      </c>
      <c r="K200" s="4">
        <v>0</v>
      </c>
      <c r="L200" s="4">
        <v>1</v>
      </c>
      <c r="M200" s="4">
        <v>0</v>
      </c>
      <c r="N200" s="4">
        <v>1</v>
      </c>
      <c r="O200" s="4">
        <v>0</v>
      </c>
      <c r="P200" s="4">
        <v>0</v>
      </c>
      <c r="Q200" s="4">
        <v>1</v>
      </c>
      <c r="R200" s="4">
        <v>992</v>
      </c>
      <c r="S200" s="11">
        <v>4980</v>
      </c>
      <c r="T200" s="4">
        <v>650</v>
      </c>
      <c r="U200" s="4">
        <v>3.8</v>
      </c>
      <c r="V200" s="4">
        <v>0</v>
      </c>
      <c r="W200" s="4">
        <v>1</v>
      </c>
      <c r="X200" s="4">
        <v>1</v>
      </c>
      <c r="Y200" s="4">
        <v>0</v>
      </c>
      <c r="Z200" s="4">
        <v>1</v>
      </c>
    </row>
    <row r="201" spans="1:26" hidden="1" x14ac:dyDescent="0.2">
      <c r="A201" s="5">
        <v>239950</v>
      </c>
      <c r="B201" s="10">
        <v>2022</v>
      </c>
      <c r="C201" s="5" t="s">
        <v>254</v>
      </c>
      <c r="D201" s="5">
        <v>0</v>
      </c>
      <c r="E201" s="5" t="s">
        <v>5303</v>
      </c>
      <c r="F201" s="5">
        <v>0</v>
      </c>
      <c r="G201" s="5">
        <v>0</v>
      </c>
      <c r="H201" s="5">
        <v>0</v>
      </c>
      <c r="I201" s="5">
        <v>0</v>
      </c>
      <c r="J201" s="5">
        <v>1</v>
      </c>
      <c r="K201" s="5">
        <v>0</v>
      </c>
      <c r="L201" s="5">
        <v>1</v>
      </c>
      <c r="M201" s="5">
        <v>0</v>
      </c>
      <c r="N201" s="5">
        <v>1</v>
      </c>
      <c r="O201" s="5">
        <v>0</v>
      </c>
      <c r="P201" s="5">
        <v>0</v>
      </c>
      <c r="Q201" s="5">
        <v>1</v>
      </c>
      <c r="R201" s="5">
        <v>992</v>
      </c>
      <c r="S201" s="10">
        <v>8071</v>
      </c>
      <c r="T201" s="5">
        <v>650</v>
      </c>
      <c r="U201" s="5">
        <v>3.8</v>
      </c>
      <c r="V201" s="5">
        <v>0</v>
      </c>
      <c r="W201" s="5">
        <v>1</v>
      </c>
      <c r="X201" s="5">
        <v>1</v>
      </c>
      <c r="Y201" s="5">
        <v>0</v>
      </c>
      <c r="Z201" s="5">
        <v>0</v>
      </c>
    </row>
    <row r="202" spans="1:26" hidden="1" x14ac:dyDescent="0.2">
      <c r="A202" s="5">
        <v>256499</v>
      </c>
      <c r="B202" s="10">
        <v>2022</v>
      </c>
      <c r="C202" s="5" t="s">
        <v>254</v>
      </c>
      <c r="D202" s="5">
        <v>0</v>
      </c>
      <c r="E202" s="5" t="s">
        <v>5303</v>
      </c>
      <c r="F202" s="5">
        <v>0</v>
      </c>
      <c r="G202" s="5">
        <v>0</v>
      </c>
      <c r="H202" s="5">
        <v>0</v>
      </c>
      <c r="I202" s="5">
        <v>0</v>
      </c>
      <c r="J202" s="5">
        <v>1</v>
      </c>
      <c r="K202" s="5">
        <v>0</v>
      </c>
      <c r="L202" s="5">
        <v>1</v>
      </c>
      <c r="M202" s="5">
        <v>0</v>
      </c>
      <c r="N202" s="5">
        <v>1</v>
      </c>
      <c r="O202" s="5">
        <v>0</v>
      </c>
      <c r="P202" s="5">
        <v>0</v>
      </c>
      <c r="Q202" s="5">
        <v>1</v>
      </c>
      <c r="R202" s="5">
        <v>992</v>
      </c>
      <c r="S202" s="10">
        <v>16587</v>
      </c>
      <c r="T202" s="5">
        <v>650</v>
      </c>
      <c r="U202" s="5">
        <v>3.8</v>
      </c>
      <c r="V202" s="5">
        <v>0</v>
      </c>
      <c r="W202" s="5">
        <v>1</v>
      </c>
      <c r="X202" s="5">
        <v>1</v>
      </c>
      <c r="Y202" s="5">
        <v>0</v>
      </c>
      <c r="Z202" s="5">
        <v>0</v>
      </c>
    </row>
    <row r="203" spans="1:26" hidden="1" x14ac:dyDescent="0.2">
      <c r="A203" s="4">
        <v>256800</v>
      </c>
      <c r="B203" s="11">
        <v>2022</v>
      </c>
      <c r="C203" s="4" t="s">
        <v>254</v>
      </c>
      <c r="D203" s="4">
        <v>0</v>
      </c>
      <c r="E203" s="4" t="s">
        <v>5303</v>
      </c>
      <c r="F203" s="4">
        <v>0</v>
      </c>
      <c r="G203" s="4">
        <v>0</v>
      </c>
      <c r="H203" s="4">
        <v>0</v>
      </c>
      <c r="I203" s="4">
        <v>0</v>
      </c>
      <c r="J203" s="4">
        <v>1</v>
      </c>
      <c r="K203" s="4">
        <v>0</v>
      </c>
      <c r="L203" s="4">
        <v>1</v>
      </c>
      <c r="M203" s="4">
        <v>0</v>
      </c>
      <c r="N203" s="4">
        <v>1</v>
      </c>
      <c r="O203" s="4">
        <v>0</v>
      </c>
      <c r="P203" s="4">
        <v>0</v>
      </c>
      <c r="Q203" s="4">
        <v>1</v>
      </c>
      <c r="R203" s="4">
        <v>992</v>
      </c>
      <c r="S203" s="11">
        <v>12900</v>
      </c>
      <c r="T203" s="4">
        <v>650</v>
      </c>
      <c r="U203" s="4">
        <v>3.8</v>
      </c>
      <c r="V203" s="4">
        <v>0</v>
      </c>
      <c r="W203" s="4">
        <v>1</v>
      </c>
      <c r="X203" s="4">
        <v>1</v>
      </c>
      <c r="Y203" s="4">
        <v>0</v>
      </c>
      <c r="Z203" s="4">
        <v>0</v>
      </c>
    </row>
    <row r="204" spans="1:26" hidden="1" x14ac:dyDescent="0.2">
      <c r="A204" s="4">
        <v>108900</v>
      </c>
      <c r="B204" s="11">
        <v>2021</v>
      </c>
      <c r="C204" s="4" t="s">
        <v>190</v>
      </c>
      <c r="D204" s="4">
        <v>0</v>
      </c>
      <c r="E204" s="4" t="s">
        <v>5303</v>
      </c>
      <c r="F204" s="4">
        <v>0</v>
      </c>
      <c r="G204" s="4">
        <v>0</v>
      </c>
      <c r="H204" s="4">
        <v>0</v>
      </c>
      <c r="I204" s="4">
        <v>0</v>
      </c>
      <c r="J204" s="4">
        <v>1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992</v>
      </c>
      <c r="S204" s="11">
        <v>10500</v>
      </c>
      <c r="T204" s="4">
        <v>385</v>
      </c>
      <c r="U204" s="4">
        <v>3</v>
      </c>
      <c r="V204" s="4">
        <v>0</v>
      </c>
      <c r="W204" s="4">
        <v>1</v>
      </c>
      <c r="X204" s="4">
        <v>0</v>
      </c>
      <c r="Y204" s="4">
        <v>0</v>
      </c>
      <c r="Z204" s="4">
        <v>1</v>
      </c>
    </row>
    <row r="205" spans="1:26" hidden="1" x14ac:dyDescent="0.2">
      <c r="A205" s="5">
        <v>125000</v>
      </c>
      <c r="B205" s="10">
        <v>2021</v>
      </c>
      <c r="C205" s="5" t="s">
        <v>190</v>
      </c>
      <c r="D205" s="5">
        <v>0</v>
      </c>
      <c r="E205" s="5" t="s">
        <v>5303</v>
      </c>
      <c r="F205" s="5">
        <v>0</v>
      </c>
      <c r="G205" s="5">
        <v>0</v>
      </c>
      <c r="H205" s="5">
        <v>0</v>
      </c>
      <c r="I205" s="5">
        <v>0</v>
      </c>
      <c r="J205" s="5">
        <v>1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992</v>
      </c>
      <c r="S205" s="10">
        <v>3614</v>
      </c>
      <c r="T205" s="5">
        <v>385</v>
      </c>
      <c r="U205" s="5">
        <v>3</v>
      </c>
      <c r="V205" s="5">
        <v>0</v>
      </c>
      <c r="W205" s="5">
        <v>1</v>
      </c>
      <c r="X205" s="5">
        <v>0</v>
      </c>
      <c r="Y205" s="5">
        <v>0</v>
      </c>
      <c r="Z205" s="5">
        <v>1</v>
      </c>
    </row>
    <row r="206" spans="1:26" hidden="1" x14ac:dyDescent="0.2">
      <c r="A206" s="5">
        <v>126900</v>
      </c>
      <c r="B206" s="10">
        <v>2021</v>
      </c>
      <c r="C206" s="5" t="s">
        <v>190</v>
      </c>
      <c r="D206" s="5">
        <v>0</v>
      </c>
      <c r="E206" s="5" t="s">
        <v>5303</v>
      </c>
      <c r="F206" s="5">
        <v>0</v>
      </c>
      <c r="G206" s="5">
        <v>0</v>
      </c>
      <c r="H206" s="5">
        <v>0</v>
      </c>
      <c r="I206" s="5">
        <v>0</v>
      </c>
      <c r="J206" s="5">
        <v>1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992</v>
      </c>
      <c r="S206" s="10">
        <v>20900</v>
      </c>
      <c r="T206" s="5">
        <v>385</v>
      </c>
      <c r="U206" s="5">
        <v>3</v>
      </c>
      <c r="V206" s="5">
        <v>0</v>
      </c>
      <c r="W206" s="5">
        <v>1</v>
      </c>
      <c r="X206" s="5">
        <v>0</v>
      </c>
      <c r="Y206" s="5">
        <v>0</v>
      </c>
      <c r="Z206" s="5">
        <v>1</v>
      </c>
    </row>
    <row r="207" spans="1:26" hidden="1" x14ac:dyDescent="0.2">
      <c r="A207" s="4">
        <v>119900</v>
      </c>
      <c r="B207" s="11">
        <v>2021</v>
      </c>
      <c r="C207" s="4" t="s">
        <v>190</v>
      </c>
      <c r="D207" s="4">
        <v>0</v>
      </c>
      <c r="E207" s="4" t="s">
        <v>5303</v>
      </c>
      <c r="F207" s="4">
        <v>0</v>
      </c>
      <c r="G207" s="4">
        <v>0</v>
      </c>
      <c r="H207" s="4">
        <v>0</v>
      </c>
      <c r="I207" s="4">
        <v>0</v>
      </c>
      <c r="J207" s="4">
        <v>1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1</v>
      </c>
      <c r="R207" s="4">
        <v>992</v>
      </c>
      <c r="S207" s="11">
        <v>51589</v>
      </c>
      <c r="T207" s="4">
        <v>385</v>
      </c>
      <c r="U207" s="4">
        <v>3</v>
      </c>
      <c r="V207" s="4">
        <v>0</v>
      </c>
      <c r="W207" s="4">
        <v>1</v>
      </c>
      <c r="X207" s="4">
        <v>0</v>
      </c>
      <c r="Y207" s="4">
        <v>0</v>
      </c>
      <c r="Z207" s="4">
        <v>0</v>
      </c>
    </row>
    <row r="208" spans="1:26" hidden="1" x14ac:dyDescent="0.2">
      <c r="A208" s="5">
        <v>119992</v>
      </c>
      <c r="B208" s="10">
        <v>2021</v>
      </c>
      <c r="C208" s="5" t="s">
        <v>180</v>
      </c>
      <c r="D208" s="5">
        <v>0</v>
      </c>
      <c r="E208" s="5" t="s">
        <v>5303</v>
      </c>
      <c r="F208" s="5">
        <v>0</v>
      </c>
      <c r="G208" s="5">
        <v>0</v>
      </c>
      <c r="H208" s="5">
        <v>0</v>
      </c>
      <c r="I208" s="5">
        <v>0</v>
      </c>
      <c r="J208" s="5">
        <v>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992</v>
      </c>
      <c r="S208" s="10">
        <v>26570</v>
      </c>
      <c r="T208" s="5">
        <v>385</v>
      </c>
      <c r="U208" s="5">
        <v>3</v>
      </c>
      <c r="V208" s="5">
        <v>0</v>
      </c>
      <c r="W208" s="5">
        <v>1</v>
      </c>
      <c r="X208" s="5">
        <v>0</v>
      </c>
      <c r="Y208" s="5">
        <v>0</v>
      </c>
      <c r="Z208" s="5">
        <v>1</v>
      </c>
    </row>
    <row r="209" spans="1:26" hidden="1" x14ac:dyDescent="0.2">
      <c r="A209" s="5">
        <v>124911</v>
      </c>
      <c r="B209" s="10">
        <v>2021</v>
      </c>
      <c r="C209" s="5" t="s">
        <v>180</v>
      </c>
      <c r="D209" s="5">
        <v>0</v>
      </c>
      <c r="E209" s="5" t="s">
        <v>5303</v>
      </c>
      <c r="F209" s="5">
        <v>0</v>
      </c>
      <c r="G209" s="5">
        <v>0</v>
      </c>
      <c r="H209" s="5">
        <v>0</v>
      </c>
      <c r="I209" s="5">
        <v>0</v>
      </c>
      <c r="J209" s="5">
        <v>1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1</v>
      </c>
      <c r="R209" s="5">
        <v>992</v>
      </c>
      <c r="S209" s="10">
        <v>9600</v>
      </c>
      <c r="T209" s="5">
        <v>385</v>
      </c>
      <c r="U209" s="5">
        <v>3</v>
      </c>
      <c r="V209" s="5">
        <v>0</v>
      </c>
      <c r="W209" s="5">
        <v>1</v>
      </c>
      <c r="X209" s="5">
        <v>1</v>
      </c>
      <c r="Y209" s="5">
        <v>0</v>
      </c>
      <c r="Z209" s="5">
        <v>1</v>
      </c>
    </row>
    <row r="210" spans="1:26" hidden="1" x14ac:dyDescent="0.2">
      <c r="A210" s="4">
        <v>124999</v>
      </c>
      <c r="B210" s="11">
        <v>2021</v>
      </c>
      <c r="C210" s="4" t="s">
        <v>180</v>
      </c>
      <c r="D210" s="4">
        <v>0</v>
      </c>
      <c r="E210" s="4" t="s">
        <v>5303</v>
      </c>
      <c r="F210" s="4">
        <v>0</v>
      </c>
      <c r="G210" s="4">
        <v>0</v>
      </c>
      <c r="H210" s="4">
        <v>0</v>
      </c>
      <c r="I210" s="4">
        <v>0</v>
      </c>
      <c r="J210" s="4">
        <v>1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992</v>
      </c>
      <c r="S210" s="11">
        <v>42100</v>
      </c>
      <c r="T210" s="4">
        <v>385</v>
      </c>
      <c r="U210" s="4">
        <v>3</v>
      </c>
      <c r="V210" s="4">
        <v>0</v>
      </c>
      <c r="W210" s="4">
        <v>1</v>
      </c>
      <c r="X210" s="4">
        <v>1</v>
      </c>
      <c r="Y210" s="4">
        <v>0</v>
      </c>
      <c r="Z210" s="4">
        <v>0</v>
      </c>
    </row>
    <row r="211" spans="1:26" hidden="1" x14ac:dyDescent="0.2">
      <c r="A211" s="5">
        <v>127890</v>
      </c>
      <c r="B211" s="10">
        <v>2021</v>
      </c>
      <c r="C211" s="5" t="s">
        <v>180</v>
      </c>
      <c r="D211" s="5">
        <v>0</v>
      </c>
      <c r="E211" s="5" t="s">
        <v>5303</v>
      </c>
      <c r="F211" s="5">
        <v>0</v>
      </c>
      <c r="G211" s="5">
        <v>0</v>
      </c>
      <c r="H211" s="5">
        <v>0</v>
      </c>
      <c r="I211" s="5">
        <v>0</v>
      </c>
      <c r="J211" s="5">
        <v>1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1</v>
      </c>
      <c r="R211" s="5">
        <v>992</v>
      </c>
      <c r="S211" s="10">
        <v>27369</v>
      </c>
      <c r="T211" s="5">
        <v>385</v>
      </c>
      <c r="U211" s="5">
        <v>3</v>
      </c>
      <c r="V211" s="5">
        <v>0</v>
      </c>
      <c r="W211" s="5">
        <v>1</v>
      </c>
      <c r="X211" s="5">
        <v>1</v>
      </c>
      <c r="Y211" s="5">
        <v>0</v>
      </c>
      <c r="Z211" s="5">
        <v>0</v>
      </c>
    </row>
    <row r="212" spans="1:26" hidden="1" x14ac:dyDescent="0.2">
      <c r="A212" s="4">
        <v>129950</v>
      </c>
      <c r="B212" s="11">
        <v>2021</v>
      </c>
      <c r="C212" s="4" t="s">
        <v>180</v>
      </c>
      <c r="D212" s="4">
        <v>0</v>
      </c>
      <c r="E212" s="4" t="s">
        <v>5303</v>
      </c>
      <c r="F212" s="4">
        <v>0</v>
      </c>
      <c r="G212" s="4">
        <v>0</v>
      </c>
      <c r="H212" s="4">
        <v>0</v>
      </c>
      <c r="I212" s="4">
        <v>0</v>
      </c>
      <c r="J212" s="4">
        <v>1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1</v>
      </c>
      <c r="Q212" s="4">
        <v>0</v>
      </c>
      <c r="R212" s="4">
        <v>992</v>
      </c>
      <c r="S212" s="11">
        <v>65000</v>
      </c>
      <c r="T212" s="4">
        <v>385</v>
      </c>
      <c r="U212" s="4">
        <v>3</v>
      </c>
      <c r="V212" s="4">
        <v>0</v>
      </c>
      <c r="W212" s="4">
        <v>1</v>
      </c>
      <c r="X212" s="4">
        <v>1</v>
      </c>
      <c r="Y212" s="4">
        <v>0</v>
      </c>
      <c r="Z212" s="4">
        <v>0</v>
      </c>
    </row>
    <row r="213" spans="1:26" hidden="1" x14ac:dyDescent="0.2">
      <c r="A213" s="4">
        <v>179900</v>
      </c>
      <c r="B213" s="11">
        <v>2021</v>
      </c>
      <c r="C213" s="4" t="s">
        <v>176</v>
      </c>
      <c r="D213" s="4">
        <v>0</v>
      </c>
      <c r="E213" s="4" t="s">
        <v>5303</v>
      </c>
      <c r="F213" s="4">
        <v>0</v>
      </c>
      <c r="G213" s="4">
        <v>0</v>
      </c>
      <c r="H213" s="4">
        <v>0</v>
      </c>
      <c r="I213" s="4">
        <v>0</v>
      </c>
      <c r="J213" s="4">
        <v>1</v>
      </c>
      <c r="K213" s="4">
        <v>0</v>
      </c>
      <c r="L213" s="4">
        <v>0</v>
      </c>
      <c r="M213" s="4">
        <v>0</v>
      </c>
      <c r="N213" s="4">
        <v>0</v>
      </c>
      <c r="O213" s="4">
        <v>1</v>
      </c>
      <c r="P213" s="4">
        <v>0</v>
      </c>
      <c r="Q213" s="4">
        <v>0</v>
      </c>
      <c r="R213" s="4">
        <v>992</v>
      </c>
      <c r="S213" s="11">
        <v>13539</v>
      </c>
      <c r="T213" s="4">
        <v>480</v>
      </c>
      <c r="U213" s="4">
        <v>3</v>
      </c>
      <c r="V213" s="4">
        <v>0</v>
      </c>
      <c r="W213" s="4">
        <v>1</v>
      </c>
      <c r="X213" s="4">
        <v>0</v>
      </c>
      <c r="Y213" s="4">
        <v>0</v>
      </c>
      <c r="Z213" s="4">
        <v>0</v>
      </c>
    </row>
    <row r="214" spans="1:26" hidden="1" x14ac:dyDescent="0.2">
      <c r="A214" s="4">
        <v>214900</v>
      </c>
      <c r="B214" s="11">
        <v>2021</v>
      </c>
      <c r="C214" s="4" t="s">
        <v>176</v>
      </c>
      <c r="D214" s="4">
        <v>0</v>
      </c>
      <c r="E214" s="4" t="s">
        <v>5303</v>
      </c>
      <c r="F214" s="4">
        <v>0</v>
      </c>
      <c r="G214" s="4">
        <v>0</v>
      </c>
      <c r="H214" s="4">
        <v>0</v>
      </c>
      <c r="I214" s="4">
        <v>0</v>
      </c>
      <c r="J214" s="4">
        <v>1</v>
      </c>
      <c r="K214" s="4">
        <v>0</v>
      </c>
      <c r="L214" s="4">
        <v>0</v>
      </c>
      <c r="M214" s="4">
        <v>0</v>
      </c>
      <c r="N214" s="4">
        <v>0</v>
      </c>
      <c r="O214" s="4">
        <v>1</v>
      </c>
      <c r="P214" s="4">
        <v>1</v>
      </c>
      <c r="Q214" s="4">
        <v>0</v>
      </c>
      <c r="R214" s="4">
        <v>992</v>
      </c>
      <c r="S214" s="11">
        <v>12600</v>
      </c>
      <c r="T214" s="4">
        <v>480</v>
      </c>
      <c r="U214" s="4">
        <v>3</v>
      </c>
      <c r="V214" s="4">
        <v>0</v>
      </c>
      <c r="W214" s="4">
        <v>1</v>
      </c>
      <c r="X214" s="4">
        <v>1</v>
      </c>
      <c r="Y214" s="4">
        <v>0</v>
      </c>
      <c r="Z214" s="4">
        <v>0</v>
      </c>
    </row>
    <row r="215" spans="1:26" hidden="1" x14ac:dyDescent="0.2">
      <c r="A215" s="5">
        <v>126990</v>
      </c>
      <c r="B215" s="10">
        <v>2021</v>
      </c>
      <c r="C215" s="5" t="s">
        <v>64</v>
      </c>
      <c r="D215" s="5">
        <v>0</v>
      </c>
      <c r="E215" s="5" t="s">
        <v>5303</v>
      </c>
      <c r="F215" s="5">
        <v>0</v>
      </c>
      <c r="G215" s="5">
        <v>0</v>
      </c>
      <c r="H215" s="5">
        <v>0</v>
      </c>
      <c r="I215" s="5">
        <v>0</v>
      </c>
      <c r="J215" s="5">
        <v>1</v>
      </c>
      <c r="K215" s="5">
        <v>0</v>
      </c>
      <c r="L215" s="5">
        <v>1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992</v>
      </c>
      <c r="S215" s="10">
        <v>90132</v>
      </c>
      <c r="T215" s="5">
        <v>450</v>
      </c>
      <c r="U215" s="5">
        <v>3</v>
      </c>
      <c r="V215" s="5">
        <v>0</v>
      </c>
      <c r="W215" s="5">
        <v>1</v>
      </c>
      <c r="X215" s="5">
        <v>1</v>
      </c>
      <c r="Y215" s="5">
        <v>0</v>
      </c>
      <c r="Z215" s="5">
        <v>1</v>
      </c>
    </row>
    <row r="216" spans="1:26" hidden="1" x14ac:dyDescent="0.2">
      <c r="A216" s="5">
        <v>150900</v>
      </c>
      <c r="B216" s="10">
        <v>2021</v>
      </c>
      <c r="C216" s="5" t="s">
        <v>64</v>
      </c>
      <c r="D216" s="5">
        <v>0</v>
      </c>
      <c r="E216" s="5" t="s">
        <v>5303</v>
      </c>
      <c r="F216" s="5">
        <v>0</v>
      </c>
      <c r="G216" s="5">
        <v>0</v>
      </c>
      <c r="H216" s="5">
        <v>0</v>
      </c>
      <c r="I216" s="5">
        <v>0</v>
      </c>
      <c r="J216" s="5">
        <v>1</v>
      </c>
      <c r="K216" s="5">
        <v>0</v>
      </c>
      <c r="L216" s="5">
        <v>1</v>
      </c>
      <c r="M216" s="5">
        <v>0</v>
      </c>
      <c r="N216" s="5">
        <v>0</v>
      </c>
      <c r="O216" s="5">
        <v>0</v>
      </c>
      <c r="P216" s="5">
        <v>0</v>
      </c>
      <c r="Q216" s="5">
        <v>1</v>
      </c>
      <c r="R216" s="5">
        <v>992</v>
      </c>
      <c r="S216" s="10">
        <v>28000</v>
      </c>
      <c r="T216" s="5">
        <v>450</v>
      </c>
      <c r="U216" s="5">
        <v>3</v>
      </c>
      <c r="V216" s="5">
        <v>0</v>
      </c>
      <c r="W216" s="5">
        <v>1</v>
      </c>
      <c r="X216" s="5">
        <v>1</v>
      </c>
      <c r="Y216" s="5">
        <v>0</v>
      </c>
      <c r="Z216" s="5">
        <v>1</v>
      </c>
    </row>
    <row r="217" spans="1:26" hidden="1" x14ac:dyDescent="0.2">
      <c r="A217" s="5">
        <v>159992</v>
      </c>
      <c r="B217" s="10">
        <v>2021</v>
      </c>
      <c r="C217" s="5" t="s">
        <v>64</v>
      </c>
      <c r="D217" s="5">
        <v>0</v>
      </c>
      <c r="E217" s="5" t="s">
        <v>5303</v>
      </c>
      <c r="F217" s="5">
        <v>0</v>
      </c>
      <c r="G217" s="5">
        <v>0</v>
      </c>
      <c r="H217" s="5">
        <v>0</v>
      </c>
      <c r="I217" s="5">
        <v>0</v>
      </c>
      <c r="J217" s="5">
        <v>1</v>
      </c>
      <c r="K217" s="5">
        <v>0</v>
      </c>
      <c r="L217" s="5">
        <v>1</v>
      </c>
      <c r="M217" s="5">
        <v>0</v>
      </c>
      <c r="N217" s="5">
        <v>0</v>
      </c>
      <c r="O217" s="5">
        <v>0</v>
      </c>
      <c r="P217" s="5">
        <v>0</v>
      </c>
      <c r="Q217" s="5">
        <v>1</v>
      </c>
      <c r="R217" s="5">
        <v>992</v>
      </c>
      <c r="S217" s="10">
        <v>17728</v>
      </c>
      <c r="T217" s="5">
        <v>450</v>
      </c>
      <c r="U217" s="5">
        <v>3</v>
      </c>
      <c r="V217" s="5">
        <v>0</v>
      </c>
      <c r="W217" s="5">
        <v>1</v>
      </c>
      <c r="X217" s="5">
        <v>1</v>
      </c>
      <c r="Y217" s="5">
        <v>0</v>
      </c>
      <c r="Z217" s="5">
        <v>1</v>
      </c>
    </row>
    <row r="218" spans="1:26" hidden="1" x14ac:dyDescent="0.2">
      <c r="A218" s="5">
        <v>161992</v>
      </c>
      <c r="B218" s="10">
        <v>2021</v>
      </c>
      <c r="C218" s="5" t="s">
        <v>64</v>
      </c>
      <c r="D218" s="5">
        <v>0</v>
      </c>
      <c r="E218" s="5" t="s">
        <v>5303</v>
      </c>
      <c r="F218" s="5">
        <v>0</v>
      </c>
      <c r="G218" s="5">
        <v>0</v>
      </c>
      <c r="H218" s="5">
        <v>0</v>
      </c>
      <c r="I218" s="5">
        <v>0</v>
      </c>
      <c r="J218" s="5">
        <v>1</v>
      </c>
      <c r="K218" s="5">
        <v>0</v>
      </c>
      <c r="L218" s="5">
        <v>1</v>
      </c>
      <c r="M218" s="5">
        <v>0</v>
      </c>
      <c r="N218" s="5">
        <v>0</v>
      </c>
      <c r="O218" s="5">
        <v>0</v>
      </c>
      <c r="P218" s="5">
        <v>1</v>
      </c>
      <c r="Q218" s="5">
        <v>0</v>
      </c>
      <c r="R218" s="5">
        <v>992</v>
      </c>
      <c r="S218" s="10">
        <v>21803</v>
      </c>
      <c r="T218" s="5">
        <v>450</v>
      </c>
      <c r="U218" s="5">
        <v>3</v>
      </c>
      <c r="V218" s="5">
        <v>0</v>
      </c>
      <c r="W218" s="5">
        <v>1</v>
      </c>
      <c r="X218" s="5">
        <v>1</v>
      </c>
      <c r="Y218" s="5">
        <v>0</v>
      </c>
      <c r="Z218" s="5">
        <v>0</v>
      </c>
    </row>
    <row r="219" spans="1:26" hidden="1" x14ac:dyDescent="0.2">
      <c r="A219" s="5">
        <v>169900</v>
      </c>
      <c r="B219" s="10">
        <v>2021</v>
      </c>
      <c r="C219" s="5" t="s">
        <v>64</v>
      </c>
      <c r="D219" s="5">
        <v>0</v>
      </c>
      <c r="E219" s="5" t="s">
        <v>5303</v>
      </c>
      <c r="F219" s="5">
        <v>0</v>
      </c>
      <c r="G219" s="5">
        <v>0</v>
      </c>
      <c r="H219" s="5">
        <v>0</v>
      </c>
      <c r="I219" s="5">
        <v>0</v>
      </c>
      <c r="J219" s="5">
        <v>1</v>
      </c>
      <c r="K219" s="5">
        <v>0</v>
      </c>
      <c r="L219" s="5">
        <v>1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992</v>
      </c>
      <c r="S219" s="10">
        <v>7708</v>
      </c>
      <c r="T219" s="5">
        <v>450</v>
      </c>
      <c r="U219" s="5">
        <v>3</v>
      </c>
      <c r="V219" s="5">
        <v>0</v>
      </c>
      <c r="W219" s="5">
        <v>1</v>
      </c>
      <c r="X219" s="5">
        <v>1</v>
      </c>
      <c r="Y219" s="5">
        <v>0</v>
      </c>
      <c r="Z219" s="5">
        <v>0</v>
      </c>
    </row>
    <row r="220" spans="1:26" hidden="1" x14ac:dyDescent="0.2">
      <c r="A220" s="5">
        <v>167780</v>
      </c>
      <c r="B220" s="10">
        <v>2021</v>
      </c>
      <c r="C220" s="5" t="s">
        <v>237</v>
      </c>
      <c r="D220" s="5">
        <v>0</v>
      </c>
      <c r="E220" s="5" t="s">
        <v>5303</v>
      </c>
      <c r="F220" s="5">
        <v>0</v>
      </c>
      <c r="G220" s="5">
        <v>0</v>
      </c>
      <c r="H220" s="5">
        <v>0</v>
      </c>
      <c r="I220" s="5">
        <v>0</v>
      </c>
      <c r="J220" s="5">
        <v>1</v>
      </c>
      <c r="K220" s="5">
        <v>0</v>
      </c>
      <c r="L220" s="5">
        <v>0</v>
      </c>
      <c r="M220" s="5">
        <v>0</v>
      </c>
      <c r="N220" s="5">
        <v>0</v>
      </c>
      <c r="O220" s="5">
        <v>1</v>
      </c>
      <c r="P220" s="5">
        <v>0</v>
      </c>
      <c r="Q220" s="5">
        <v>0</v>
      </c>
      <c r="R220" s="5">
        <v>992</v>
      </c>
      <c r="S220" s="10">
        <v>16900</v>
      </c>
      <c r="T220" s="5">
        <v>480</v>
      </c>
      <c r="U220" s="5">
        <v>3</v>
      </c>
      <c r="V220" s="5">
        <v>0</v>
      </c>
      <c r="W220" s="5">
        <v>1</v>
      </c>
      <c r="X220" s="5">
        <v>0</v>
      </c>
      <c r="Y220" s="5">
        <v>0</v>
      </c>
      <c r="Z220" s="5">
        <v>1</v>
      </c>
    </row>
    <row r="221" spans="1:26" hidden="1" x14ac:dyDescent="0.2">
      <c r="A221" s="4">
        <v>146890</v>
      </c>
      <c r="B221" s="11">
        <v>2021</v>
      </c>
      <c r="C221" s="4" t="s">
        <v>185</v>
      </c>
      <c r="D221" s="4">
        <v>0</v>
      </c>
      <c r="E221" s="4" t="s">
        <v>5303</v>
      </c>
      <c r="F221" s="4">
        <v>0</v>
      </c>
      <c r="G221" s="4">
        <v>0</v>
      </c>
      <c r="H221" s="4">
        <v>0</v>
      </c>
      <c r="I221" s="4">
        <v>0</v>
      </c>
      <c r="J221" s="4">
        <v>1</v>
      </c>
      <c r="K221" s="4">
        <v>0</v>
      </c>
      <c r="L221" s="4">
        <v>1</v>
      </c>
      <c r="M221" s="4">
        <v>0</v>
      </c>
      <c r="N221" s="4">
        <v>0</v>
      </c>
      <c r="O221" s="4">
        <v>0</v>
      </c>
      <c r="P221" s="4">
        <v>0</v>
      </c>
      <c r="Q221" s="4">
        <v>1</v>
      </c>
      <c r="R221" s="4">
        <v>992</v>
      </c>
      <c r="S221" s="11">
        <v>20800</v>
      </c>
      <c r="T221" s="4">
        <v>450</v>
      </c>
      <c r="U221" s="4">
        <v>3</v>
      </c>
      <c r="V221" s="4">
        <v>0</v>
      </c>
      <c r="W221" s="4">
        <v>1</v>
      </c>
      <c r="X221" s="4">
        <v>0</v>
      </c>
      <c r="Y221" s="4">
        <v>0</v>
      </c>
      <c r="Z221" s="4">
        <v>1</v>
      </c>
    </row>
    <row r="222" spans="1:26" hidden="1" x14ac:dyDescent="0.2">
      <c r="A222" s="4">
        <v>149992</v>
      </c>
      <c r="B222" s="11">
        <v>2021</v>
      </c>
      <c r="C222" s="4" t="s">
        <v>185</v>
      </c>
      <c r="D222" s="4">
        <v>0</v>
      </c>
      <c r="E222" s="4" t="s">
        <v>5303</v>
      </c>
      <c r="F222" s="4">
        <v>0</v>
      </c>
      <c r="G222" s="4">
        <v>0</v>
      </c>
      <c r="H222" s="4">
        <v>0</v>
      </c>
      <c r="I222" s="4">
        <v>0</v>
      </c>
      <c r="J222" s="4">
        <v>1</v>
      </c>
      <c r="K222" s="4">
        <v>0</v>
      </c>
      <c r="L222" s="4">
        <v>1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992</v>
      </c>
      <c r="S222" s="11">
        <v>22220</v>
      </c>
      <c r="T222" s="4">
        <v>450</v>
      </c>
      <c r="U222" s="4">
        <v>3</v>
      </c>
      <c r="V222" s="4">
        <v>0</v>
      </c>
      <c r="W222" s="4">
        <v>0</v>
      </c>
      <c r="X222" s="4">
        <v>0</v>
      </c>
      <c r="Y222" s="4">
        <v>0</v>
      </c>
      <c r="Z222" s="4">
        <v>1</v>
      </c>
    </row>
    <row r="223" spans="1:26" hidden="1" x14ac:dyDescent="0.2">
      <c r="A223" s="4">
        <v>142992</v>
      </c>
      <c r="B223" s="11">
        <v>2021</v>
      </c>
      <c r="C223" s="4" t="s">
        <v>185</v>
      </c>
      <c r="D223" s="4">
        <v>0</v>
      </c>
      <c r="E223" s="4" t="s">
        <v>5303</v>
      </c>
      <c r="F223" s="4">
        <v>0</v>
      </c>
      <c r="G223" s="4">
        <v>0</v>
      </c>
      <c r="H223" s="4">
        <v>0</v>
      </c>
      <c r="I223" s="4">
        <v>0</v>
      </c>
      <c r="J223" s="4">
        <v>1</v>
      </c>
      <c r="K223" s="4">
        <v>0</v>
      </c>
      <c r="L223" s="4">
        <v>1</v>
      </c>
      <c r="M223" s="4">
        <v>0</v>
      </c>
      <c r="N223" s="4">
        <v>0</v>
      </c>
      <c r="O223" s="4">
        <v>0</v>
      </c>
      <c r="P223" s="4">
        <v>0</v>
      </c>
      <c r="Q223" s="4">
        <v>1</v>
      </c>
      <c r="R223" s="4">
        <v>992</v>
      </c>
      <c r="S223" s="11">
        <v>11910</v>
      </c>
      <c r="T223" s="4">
        <v>450</v>
      </c>
      <c r="U223" s="4">
        <v>3</v>
      </c>
      <c r="V223" s="4">
        <v>0</v>
      </c>
      <c r="W223" s="4">
        <v>1</v>
      </c>
      <c r="X223" s="4">
        <v>0</v>
      </c>
      <c r="Y223" s="4">
        <v>0</v>
      </c>
      <c r="Z223" s="4">
        <v>0</v>
      </c>
    </row>
    <row r="224" spans="1:26" hidden="1" x14ac:dyDescent="0.2">
      <c r="A224" s="5">
        <v>194390</v>
      </c>
      <c r="B224" s="10">
        <v>2021</v>
      </c>
      <c r="C224" s="5" t="s">
        <v>164</v>
      </c>
      <c r="D224" s="5">
        <v>0</v>
      </c>
      <c r="E224" s="5" t="s">
        <v>5303</v>
      </c>
      <c r="F224" s="5">
        <v>0</v>
      </c>
      <c r="G224" s="5">
        <v>0</v>
      </c>
      <c r="H224" s="5">
        <v>0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0</v>
      </c>
      <c r="O224" s="5">
        <v>1</v>
      </c>
      <c r="P224" s="5">
        <v>0</v>
      </c>
      <c r="Q224" s="5">
        <v>0</v>
      </c>
      <c r="R224" s="5">
        <v>992</v>
      </c>
      <c r="S224" s="10">
        <v>24400</v>
      </c>
      <c r="T224" s="5">
        <v>510</v>
      </c>
      <c r="U224" s="5">
        <v>4</v>
      </c>
      <c r="V224" s="5">
        <v>0</v>
      </c>
      <c r="W224" s="5">
        <v>1</v>
      </c>
      <c r="X224" s="5">
        <v>0</v>
      </c>
      <c r="Y224" s="5">
        <v>0</v>
      </c>
      <c r="Z224" s="5">
        <v>1</v>
      </c>
    </row>
    <row r="225" spans="1:26" hidden="1" x14ac:dyDescent="0.2">
      <c r="A225" s="5">
        <v>214900</v>
      </c>
      <c r="B225" s="10">
        <v>2021</v>
      </c>
      <c r="C225" s="5" t="s">
        <v>164</v>
      </c>
      <c r="D225" s="5">
        <v>0</v>
      </c>
      <c r="E225" s="5" t="s">
        <v>5303</v>
      </c>
      <c r="F225" s="5">
        <v>0</v>
      </c>
      <c r="G225" s="5">
        <v>0</v>
      </c>
      <c r="H225" s="5">
        <v>0</v>
      </c>
      <c r="I225" s="5">
        <v>0</v>
      </c>
      <c r="J225" s="5">
        <v>1</v>
      </c>
      <c r="K225" s="5">
        <v>0</v>
      </c>
      <c r="L225" s="5">
        <v>0</v>
      </c>
      <c r="M225" s="5">
        <v>0</v>
      </c>
      <c r="N225" s="5">
        <v>0</v>
      </c>
      <c r="O225" s="5">
        <v>1</v>
      </c>
      <c r="P225" s="5">
        <v>0</v>
      </c>
      <c r="Q225" s="5">
        <v>0</v>
      </c>
      <c r="R225" s="5">
        <v>992</v>
      </c>
      <c r="S225" s="10">
        <v>3457</v>
      </c>
      <c r="T225" s="5">
        <v>510</v>
      </c>
      <c r="U225" s="5">
        <v>4</v>
      </c>
      <c r="V225" s="5">
        <v>0</v>
      </c>
      <c r="W225" s="5">
        <v>1</v>
      </c>
      <c r="X225" s="5">
        <v>0</v>
      </c>
      <c r="Y225" s="5">
        <v>0</v>
      </c>
      <c r="Z225" s="5">
        <v>1</v>
      </c>
    </row>
    <row r="226" spans="1:26" hidden="1" x14ac:dyDescent="0.2">
      <c r="A226" s="4">
        <v>239000</v>
      </c>
      <c r="B226" s="11">
        <v>2021</v>
      </c>
      <c r="C226" s="4" t="s">
        <v>164</v>
      </c>
      <c r="D226" s="4">
        <v>0</v>
      </c>
      <c r="E226" s="4" t="s">
        <v>5303</v>
      </c>
      <c r="F226" s="4">
        <v>0</v>
      </c>
      <c r="G226" s="4">
        <v>0</v>
      </c>
      <c r="H226" s="4">
        <v>0</v>
      </c>
      <c r="I226" s="4">
        <v>0</v>
      </c>
      <c r="J226" s="4">
        <v>1</v>
      </c>
      <c r="K226" s="4">
        <v>0</v>
      </c>
      <c r="L226" s="4">
        <v>0</v>
      </c>
      <c r="M226" s="4">
        <v>0</v>
      </c>
      <c r="N226" s="4">
        <v>0</v>
      </c>
      <c r="O226" s="4">
        <v>1</v>
      </c>
      <c r="P226" s="4">
        <v>0</v>
      </c>
      <c r="Q226" s="4">
        <v>0</v>
      </c>
      <c r="R226" s="4">
        <v>992</v>
      </c>
      <c r="S226" s="11">
        <v>7200</v>
      </c>
      <c r="T226" s="4">
        <v>510</v>
      </c>
      <c r="U226" s="4">
        <v>4</v>
      </c>
      <c r="V226" s="4">
        <v>0</v>
      </c>
      <c r="W226" s="4">
        <v>1</v>
      </c>
      <c r="X226" s="4">
        <v>0</v>
      </c>
      <c r="Y226" s="4">
        <v>0</v>
      </c>
      <c r="Z226" s="4">
        <v>1</v>
      </c>
    </row>
    <row r="227" spans="1:26" hidden="1" x14ac:dyDescent="0.2">
      <c r="A227" s="5">
        <v>201890</v>
      </c>
      <c r="B227" s="10">
        <v>2021</v>
      </c>
      <c r="C227" s="5" t="s">
        <v>164</v>
      </c>
      <c r="D227" s="5">
        <v>0</v>
      </c>
      <c r="E227" s="5" t="s">
        <v>5303</v>
      </c>
      <c r="F227" s="5">
        <v>0</v>
      </c>
      <c r="G227" s="5">
        <v>0</v>
      </c>
      <c r="H227" s="5">
        <v>0</v>
      </c>
      <c r="I227" s="5">
        <v>0</v>
      </c>
      <c r="J227" s="5">
        <v>1</v>
      </c>
      <c r="K227" s="5">
        <v>0</v>
      </c>
      <c r="L227" s="5">
        <v>0</v>
      </c>
      <c r="M227" s="5">
        <v>0</v>
      </c>
      <c r="N227" s="5">
        <v>0</v>
      </c>
      <c r="O227" s="5">
        <v>1</v>
      </c>
      <c r="P227" s="5">
        <v>0</v>
      </c>
      <c r="Q227" s="5">
        <v>0</v>
      </c>
      <c r="R227" s="5">
        <v>992</v>
      </c>
      <c r="S227" s="10">
        <v>12005</v>
      </c>
      <c r="T227" s="5">
        <v>510</v>
      </c>
      <c r="U227" s="5">
        <v>4</v>
      </c>
      <c r="V227" s="5">
        <v>0</v>
      </c>
      <c r="W227" s="5">
        <v>1</v>
      </c>
      <c r="X227" s="5">
        <v>0</v>
      </c>
      <c r="Y227" s="5">
        <v>0</v>
      </c>
      <c r="Z227" s="5">
        <v>0</v>
      </c>
    </row>
    <row r="228" spans="1:26" hidden="1" x14ac:dyDescent="0.2">
      <c r="A228" s="4">
        <v>209992</v>
      </c>
      <c r="B228" s="11">
        <v>2021</v>
      </c>
      <c r="C228" s="4" t="s">
        <v>164</v>
      </c>
      <c r="D228" s="4">
        <v>0</v>
      </c>
      <c r="E228" s="4" t="s">
        <v>5303</v>
      </c>
      <c r="F228" s="4">
        <v>0</v>
      </c>
      <c r="G228" s="4">
        <v>0</v>
      </c>
      <c r="H228" s="4">
        <v>0</v>
      </c>
      <c r="I228" s="4">
        <v>0</v>
      </c>
      <c r="J228" s="4">
        <v>1</v>
      </c>
      <c r="K228" s="4">
        <v>0</v>
      </c>
      <c r="L228" s="4">
        <v>0</v>
      </c>
      <c r="M228" s="4">
        <v>0</v>
      </c>
      <c r="N228" s="4">
        <v>0</v>
      </c>
      <c r="O228" s="4">
        <v>1</v>
      </c>
      <c r="P228" s="4">
        <v>0</v>
      </c>
      <c r="Q228" s="4">
        <v>0</v>
      </c>
      <c r="R228" s="4">
        <v>992</v>
      </c>
      <c r="S228" s="11">
        <v>6362</v>
      </c>
      <c r="T228" s="4">
        <v>510</v>
      </c>
      <c r="U228" s="4">
        <v>4</v>
      </c>
      <c r="V228" s="4">
        <v>0</v>
      </c>
      <c r="W228" s="4">
        <v>1</v>
      </c>
      <c r="X228" s="4">
        <v>0</v>
      </c>
      <c r="Y228" s="4">
        <v>0</v>
      </c>
      <c r="Z228" s="4">
        <v>0</v>
      </c>
    </row>
    <row r="229" spans="1:26" hidden="1" x14ac:dyDescent="0.2">
      <c r="A229" s="4">
        <v>219900</v>
      </c>
      <c r="B229" s="11">
        <v>2021</v>
      </c>
      <c r="C229" s="4" t="s">
        <v>164</v>
      </c>
      <c r="D229" s="4">
        <v>0</v>
      </c>
      <c r="E229" s="4" t="s">
        <v>5303</v>
      </c>
      <c r="F229" s="4">
        <v>0</v>
      </c>
      <c r="G229" s="4">
        <v>0</v>
      </c>
      <c r="H229" s="4">
        <v>0</v>
      </c>
      <c r="I229" s="4">
        <v>0</v>
      </c>
      <c r="J229" s="4">
        <v>1</v>
      </c>
      <c r="K229" s="4">
        <v>0</v>
      </c>
      <c r="L229" s="4">
        <v>0</v>
      </c>
      <c r="M229" s="4">
        <v>0</v>
      </c>
      <c r="N229" s="4">
        <v>0</v>
      </c>
      <c r="O229" s="4">
        <v>1</v>
      </c>
      <c r="P229" s="4">
        <v>0</v>
      </c>
      <c r="Q229" s="4">
        <v>0</v>
      </c>
      <c r="R229" s="4">
        <v>992</v>
      </c>
      <c r="S229" s="11">
        <v>17500</v>
      </c>
      <c r="T229" s="4">
        <v>510</v>
      </c>
      <c r="U229" s="4">
        <v>4</v>
      </c>
      <c r="V229" s="4">
        <v>0</v>
      </c>
      <c r="W229" s="4">
        <v>1</v>
      </c>
      <c r="X229" s="4">
        <v>0</v>
      </c>
      <c r="Y229" s="4">
        <v>0</v>
      </c>
      <c r="Z229" s="4">
        <v>0</v>
      </c>
    </row>
    <row r="230" spans="1:26" hidden="1" x14ac:dyDescent="0.2">
      <c r="A230" s="5">
        <v>249900</v>
      </c>
      <c r="B230" s="10">
        <v>2021</v>
      </c>
      <c r="C230" s="5" t="s">
        <v>164</v>
      </c>
      <c r="D230" s="5">
        <v>0</v>
      </c>
      <c r="E230" s="5" t="s">
        <v>5303</v>
      </c>
      <c r="F230" s="5">
        <v>0</v>
      </c>
      <c r="G230" s="5">
        <v>0</v>
      </c>
      <c r="H230" s="5">
        <v>0</v>
      </c>
      <c r="I230" s="5">
        <v>0</v>
      </c>
      <c r="J230" s="5">
        <v>1</v>
      </c>
      <c r="K230" s="5">
        <v>0</v>
      </c>
      <c r="L230" s="5">
        <v>0</v>
      </c>
      <c r="M230" s="5">
        <v>0</v>
      </c>
      <c r="N230" s="5">
        <v>0</v>
      </c>
      <c r="O230" s="5">
        <v>1</v>
      </c>
      <c r="P230" s="5">
        <v>0</v>
      </c>
      <c r="Q230" s="5">
        <v>0</v>
      </c>
      <c r="R230" s="5">
        <v>992</v>
      </c>
      <c r="S230" s="10">
        <v>17343</v>
      </c>
      <c r="T230" s="5">
        <v>510</v>
      </c>
      <c r="U230" s="5">
        <v>4</v>
      </c>
      <c r="V230" s="5">
        <v>0</v>
      </c>
      <c r="W230" s="5">
        <v>1</v>
      </c>
      <c r="X230" s="5">
        <v>0</v>
      </c>
      <c r="Y230" s="5">
        <v>0</v>
      </c>
      <c r="Z230" s="5">
        <v>0</v>
      </c>
    </row>
    <row r="231" spans="1:26" hidden="1" x14ac:dyDescent="0.2">
      <c r="A231" s="5">
        <v>209992</v>
      </c>
      <c r="B231" s="10">
        <v>2021</v>
      </c>
      <c r="C231" s="5" t="s">
        <v>368</v>
      </c>
      <c r="D231" s="5">
        <v>0</v>
      </c>
      <c r="E231" s="5" t="s">
        <v>5303</v>
      </c>
      <c r="F231" s="5">
        <v>0</v>
      </c>
      <c r="G231" s="5">
        <v>0</v>
      </c>
      <c r="H231" s="5">
        <v>0</v>
      </c>
      <c r="I231" s="5">
        <v>0</v>
      </c>
      <c r="J231" s="5">
        <v>1</v>
      </c>
      <c r="K231" s="5">
        <v>0</v>
      </c>
      <c r="L231" s="5">
        <v>0</v>
      </c>
      <c r="M231" s="5">
        <v>0</v>
      </c>
      <c r="N231" s="5">
        <v>0</v>
      </c>
      <c r="O231" s="5">
        <v>1</v>
      </c>
      <c r="P231" s="5">
        <v>0</v>
      </c>
      <c r="Q231" s="5">
        <v>0</v>
      </c>
      <c r="R231" s="5">
        <v>992</v>
      </c>
      <c r="S231" s="10">
        <v>6331</v>
      </c>
      <c r="T231" s="5">
        <v>510</v>
      </c>
      <c r="U231" s="5">
        <v>4</v>
      </c>
      <c r="V231" s="5">
        <v>0</v>
      </c>
      <c r="W231" s="5">
        <v>1</v>
      </c>
      <c r="X231" s="5">
        <v>0</v>
      </c>
      <c r="Y231" s="5">
        <v>0</v>
      </c>
      <c r="Z231" s="5">
        <v>1</v>
      </c>
    </row>
    <row r="232" spans="1:26" hidden="1" x14ac:dyDescent="0.2">
      <c r="A232" s="5">
        <v>238900</v>
      </c>
      <c r="B232" s="10">
        <v>2021</v>
      </c>
      <c r="C232" s="5" t="s">
        <v>368</v>
      </c>
      <c r="D232" s="5">
        <v>0</v>
      </c>
      <c r="E232" s="5" t="s">
        <v>5303</v>
      </c>
      <c r="F232" s="5">
        <v>0</v>
      </c>
      <c r="G232" s="5">
        <v>0</v>
      </c>
      <c r="H232" s="5">
        <v>0</v>
      </c>
      <c r="I232" s="5">
        <v>0</v>
      </c>
      <c r="J232" s="5">
        <v>1</v>
      </c>
      <c r="K232" s="5">
        <v>0</v>
      </c>
      <c r="L232" s="5">
        <v>0</v>
      </c>
      <c r="M232" s="5">
        <v>0</v>
      </c>
      <c r="N232" s="5">
        <v>0</v>
      </c>
      <c r="O232" s="5">
        <v>1</v>
      </c>
      <c r="P232" s="5">
        <v>0</v>
      </c>
      <c r="Q232" s="5">
        <v>0</v>
      </c>
      <c r="R232" s="5">
        <v>992</v>
      </c>
      <c r="S232" s="10">
        <v>10500</v>
      </c>
      <c r="T232" s="5">
        <v>510</v>
      </c>
      <c r="U232" s="5">
        <v>4</v>
      </c>
      <c r="V232" s="5">
        <v>0</v>
      </c>
      <c r="W232" s="5">
        <v>0</v>
      </c>
      <c r="X232" s="5">
        <v>0</v>
      </c>
      <c r="Y232" s="5">
        <v>0</v>
      </c>
      <c r="Z232" s="5">
        <v>1</v>
      </c>
    </row>
    <row r="233" spans="1:26" hidden="1" x14ac:dyDescent="0.2">
      <c r="A233" s="4">
        <v>259000</v>
      </c>
      <c r="B233" s="11">
        <v>2021</v>
      </c>
      <c r="C233" s="4" t="s">
        <v>368</v>
      </c>
      <c r="D233" s="4">
        <v>0</v>
      </c>
      <c r="E233" s="4" t="s">
        <v>5303</v>
      </c>
      <c r="F233" s="4">
        <v>0</v>
      </c>
      <c r="G233" s="4">
        <v>0</v>
      </c>
      <c r="H233" s="4">
        <v>0</v>
      </c>
      <c r="I233" s="4">
        <v>0</v>
      </c>
      <c r="J233" s="4">
        <v>1</v>
      </c>
      <c r="K233" s="4">
        <v>0</v>
      </c>
      <c r="L233" s="4">
        <v>0</v>
      </c>
      <c r="M233" s="4">
        <v>0</v>
      </c>
      <c r="N233" s="4">
        <v>0</v>
      </c>
      <c r="O233" s="4">
        <v>1</v>
      </c>
      <c r="P233" s="4">
        <v>0</v>
      </c>
      <c r="Q233" s="4">
        <v>0</v>
      </c>
      <c r="R233" s="4">
        <v>992</v>
      </c>
      <c r="S233" s="11">
        <v>199</v>
      </c>
      <c r="T233" s="4">
        <v>510</v>
      </c>
      <c r="U233" s="4">
        <v>4</v>
      </c>
      <c r="V233" s="4">
        <v>0</v>
      </c>
      <c r="W233" s="4">
        <v>0</v>
      </c>
      <c r="X233" s="4">
        <v>0</v>
      </c>
      <c r="Y233" s="4">
        <v>0</v>
      </c>
      <c r="Z233" s="4">
        <v>1</v>
      </c>
    </row>
    <row r="234" spans="1:26" hidden="1" x14ac:dyDescent="0.2">
      <c r="A234" s="4">
        <v>189911</v>
      </c>
      <c r="B234" s="11">
        <v>2021</v>
      </c>
      <c r="C234" s="4" t="s">
        <v>761</v>
      </c>
      <c r="D234" s="4">
        <v>0</v>
      </c>
      <c r="E234" s="4" t="s">
        <v>5303</v>
      </c>
      <c r="F234" s="4">
        <v>0</v>
      </c>
      <c r="G234" s="4">
        <v>0</v>
      </c>
      <c r="H234" s="4">
        <v>0</v>
      </c>
      <c r="I234" s="4">
        <v>0</v>
      </c>
      <c r="J234" s="4">
        <v>1</v>
      </c>
      <c r="K234" s="4">
        <v>0</v>
      </c>
      <c r="L234" s="4">
        <v>0</v>
      </c>
      <c r="M234" s="4">
        <v>0</v>
      </c>
      <c r="N234" s="4">
        <v>1</v>
      </c>
      <c r="O234" s="4">
        <v>0</v>
      </c>
      <c r="P234" s="4">
        <v>0</v>
      </c>
      <c r="Q234" s="4">
        <v>0</v>
      </c>
      <c r="R234" s="4">
        <v>992</v>
      </c>
      <c r="S234" s="11">
        <v>29500</v>
      </c>
      <c r="T234" s="4">
        <v>580</v>
      </c>
      <c r="U234" s="4">
        <v>3.8</v>
      </c>
      <c r="V234" s="4">
        <v>0</v>
      </c>
      <c r="W234" s="4">
        <v>1</v>
      </c>
      <c r="X234" s="4">
        <v>1</v>
      </c>
      <c r="Y234" s="4">
        <v>0</v>
      </c>
      <c r="Z234" s="4">
        <v>1</v>
      </c>
    </row>
    <row r="235" spans="1:26" hidden="1" x14ac:dyDescent="0.2">
      <c r="A235" s="4">
        <v>239900</v>
      </c>
      <c r="B235" s="11">
        <v>2021</v>
      </c>
      <c r="C235" s="4" t="s">
        <v>254</v>
      </c>
      <c r="D235" s="4">
        <v>0</v>
      </c>
      <c r="E235" s="4" t="s">
        <v>5303</v>
      </c>
      <c r="F235" s="4">
        <v>0</v>
      </c>
      <c r="G235" s="4">
        <v>0</v>
      </c>
      <c r="H235" s="4">
        <v>0</v>
      </c>
      <c r="I235" s="4">
        <v>0</v>
      </c>
      <c r="J235" s="4">
        <v>1</v>
      </c>
      <c r="K235" s="4">
        <v>0</v>
      </c>
      <c r="L235" s="4">
        <v>1</v>
      </c>
      <c r="M235" s="4">
        <v>0</v>
      </c>
      <c r="N235" s="4">
        <v>1</v>
      </c>
      <c r="O235" s="4">
        <v>0</v>
      </c>
      <c r="P235" s="4">
        <v>0</v>
      </c>
      <c r="Q235" s="4">
        <v>0</v>
      </c>
      <c r="R235" s="4">
        <v>992</v>
      </c>
      <c r="S235" s="11">
        <v>11000</v>
      </c>
      <c r="T235" s="4">
        <v>650</v>
      </c>
      <c r="U235" s="4">
        <v>3.8</v>
      </c>
      <c r="V235" s="4">
        <v>0</v>
      </c>
      <c r="W235" s="4">
        <v>1</v>
      </c>
      <c r="X235" s="4">
        <v>1</v>
      </c>
      <c r="Y235" s="4">
        <v>0</v>
      </c>
      <c r="Z235" s="4">
        <v>1</v>
      </c>
    </row>
    <row r="236" spans="1:26" hidden="1" x14ac:dyDescent="0.2">
      <c r="A236" s="5">
        <v>211000</v>
      </c>
      <c r="B236" s="10">
        <v>2021</v>
      </c>
      <c r="C236" s="5" t="s">
        <v>254</v>
      </c>
      <c r="D236" s="5">
        <v>0</v>
      </c>
      <c r="E236" s="5" t="s">
        <v>5303</v>
      </c>
      <c r="F236" s="5">
        <v>0</v>
      </c>
      <c r="G236" s="5">
        <v>0</v>
      </c>
      <c r="H236" s="5">
        <v>0</v>
      </c>
      <c r="I236" s="5">
        <v>0</v>
      </c>
      <c r="J236" s="5">
        <v>1</v>
      </c>
      <c r="K236" s="5">
        <v>0</v>
      </c>
      <c r="L236" s="5">
        <v>1</v>
      </c>
      <c r="M236" s="5">
        <v>0</v>
      </c>
      <c r="N236" s="5">
        <v>1</v>
      </c>
      <c r="O236" s="5">
        <v>0</v>
      </c>
      <c r="P236" s="5">
        <v>0</v>
      </c>
      <c r="Q236" s="5">
        <v>0</v>
      </c>
      <c r="R236" s="5">
        <v>992</v>
      </c>
      <c r="S236" s="10">
        <v>14990</v>
      </c>
      <c r="T236" s="5">
        <v>650</v>
      </c>
      <c r="U236" s="5">
        <v>3.8</v>
      </c>
      <c r="V236" s="5">
        <v>0</v>
      </c>
      <c r="W236" s="5">
        <v>0</v>
      </c>
      <c r="X236" s="5">
        <v>1</v>
      </c>
      <c r="Y236" s="5">
        <v>1</v>
      </c>
      <c r="Z236" s="5">
        <v>0</v>
      </c>
    </row>
    <row r="237" spans="1:26" hidden="1" x14ac:dyDescent="0.2">
      <c r="A237" s="4">
        <v>219000</v>
      </c>
      <c r="B237" s="11">
        <v>2021</v>
      </c>
      <c r="C237" s="4" t="s">
        <v>254</v>
      </c>
      <c r="D237" s="4">
        <v>0</v>
      </c>
      <c r="E237" s="4" t="s">
        <v>5303</v>
      </c>
      <c r="F237" s="4">
        <v>0</v>
      </c>
      <c r="G237" s="4">
        <v>0</v>
      </c>
      <c r="H237" s="4">
        <v>0</v>
      </c>
      <c r="I237" s="4">
        <v>0</v>
      </c>
      <c r="J237" s="4">
        <v>1</v>
      </c>
      <c r="K237" s="4">
        <v>0</v>
      </c>
      <c r="L237" s="4">
        <v>1</v>
      </c>
      <c r="M237" s="4">
        <v>0</v>
      </c>
      <c r="N237" s="4">
        <v>1</v>
      </c>
      <c r="O237" s="4">
        <v>0</v>
      </c>
      <c r="P237" s="4">
        <v>0</v>
      </c>
      <c r="Q237" s="4">
        <v>0</v>
      </c>
      <c r="R237" s="4">
        <v>992</v>
      </c>
      <c r="S237" s="11">
        <v>43500</v>
      </c>
      <c r="T237" s="4">
        <v>650</v>
      </c>
      <c r="U237" s="4">
        <v>3.8</v>
      </c>
      <c r="V237" s="4">
        <v>0</v>
      </c>
      <c r="W237" s="4">
        <v>1</v>
      </c>
      <c r="X237" s="4">
        <v>1</v>
      </c>
      <c r="Y237" s="4">
        <v>0</v>
      </c>
      <c r="Z237" s="4">
        <v>0</v>
      </c>
    </row>
    <row r="238" spans="1:26" hidden="1" x14ac:dyDescent="0.2">
      <c r="A238" s="4">
        <v>234800</v>
      </c>
      <c r="B238" s="11">
        <v>2021</v>
      </c>
      <c r="C238" s="4" t="s">
        <v>254</v>
      </c>
      <c r="D238" s="4">
        <v>0</v>
      </c>
      <c r="E238" s="4" t="s">
        <v>5303</v>
      </c>
      <c r="F238" s="4">
        <v>0</v>
      </c>
      <c r="G238" s="4">
        <v>0</v>
      </c>
      <c r="H238" s="4">
        <v>0</v>
      </c>
      <c r="I238" s="4">
        <v>0</v>
      </c>
      <c r="J238" s="4">
        <v>1</v>
      </c>
      <c r="K238" s="4">
        <v>0</v>
      </c>
      <c r="L238" s="4">
        <v>1</v>
      </c>
      <c r="M238" s="4">
        <v>0</v>
      </c>
      <c r="N238" s="4">
        <v>1</v>
      </c>
      <c r="O238" s="4">
        <v>0</v>
      </c>
      <c r="P238" s="4">
        <v>0</v>
      </c>
      <c r="Q238" s="4">
        <v>1</v>
      </c>
      <c r="R238" s="4">
        <v>992</v>
      </c>
      <c r="S238" s="11">
        <v>16500</v>
      </c>
      <c r="T238" s="4">
        <v>650</v>
      </c>
      <c r="U238" s="4">
        <v>3.8</v>
      </c>
      <c r="V238" s="4">
        <v>0</v>
      </c>
      <c r="W238" s="4">
        <v>1</v>
      </c>
      <c r="X238" s="4">
        <v>1</v>
      </c>
      <c r="Y238" s="4">
        <v>0</v>
      </c>
      <c r="Z238" s="4">
        <v>0</v>
      </c>
    </row>
    <row r="239" spans="1:26" hidden="1" x14ac:dyDescent="0.2">
      <c r="A239" s="5">
        <v>248000</v>
      </c>
      <c r="B239" s="10">
        <v>2020</v>
      </c>
      <c r="C239" s="5" t="s">
        <v>355</v>
      </c>
      <c r="D239" s="5">
        <v>0</v>
      </c>
      <c r="E239" s="5" t="s">
        <v>5303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  <c r="K239" s="5">
        <v>0</v>
      </c>
      <c r="L239" s="5">
        <v>0</v>
      </c>
      <c r="M239" s="5">
        <v>1</v>
      </c>
      <c r="N239" s="5">
        <v>0</v>
      </c>
      <c r="O239" s="5">
        <v>1</v>
      </c>
      <c r="P239" s="5">
        <v>0</v>
      </c>
      <c r="Q239" s="5">
        <v>0</v>
      </c>
      <c r="R239" s="5">
        <v>991</v>
      </c>
      <c r="S239" s="10">
        <v>12150</v>
      </c>
      <c r="T239" s="5">
        <v>520</v>
      </c>
      <c r="U239" s="5">
        <v>4</v>
      </c>
      <c r="V239" s="5">
        <v>0</v>
      </c>
      <c r="W239" s="5">
        <v>1</v>
      </c>
      <c r="X239" s="5">
        <v>0</v>
      </c>
      <c r="Y239" s="5">
        <v>0</v>
      </c>
      <c r="Z239" s="5">
        <v>1</v>
      </c>
    </row>
    <row r="240" spans="1:26" hidden="1" x14ac:dyDescent="0.2">
      <c r="A240" s="5">
        <v>255000</v>
      </c>
      <c r="B240" s="10">
        <v>2020</v>
      </c>
      <c r="C240" s="5" t="s">
        <v>355</v>
      </c>
      <c r="D240" s="5">
        <v>0</v>
      </c>
      <c r="E240" s="5" t="s">
        <v>5303</v>
      </c>
      <c r="F240" s="5">
        <v>0</v>
      </c>
      <c r="G240" s="5">
        <v>0</v>
      </c>
      <c r="H240" s="5">
        <v>0</v>
      </c>
      <c r="I240" s="5">
        <v>1</v>
      </c>
      <c r="J240" s="5">
        <v>0</v>
      </c>
      <c r="K240" s="5">
        <v>0</v>
      </c>
      <c r="L240" s="5">
        <v>0</v>
      </c>
      <c r="M240" s="5">
        <v>1</v>
      </c>
      <c r="N240" s="5">
        <v>0</v>
      </c>
      <c r="O240" s="5">
        <v>1</v>
      </c>
      <c r="P240" s="5">
        <v>0</v>
      </c>
      <c r="Q240" s="5">
        <v>0</v>
      </c>
      <c r="R240" s="5">
        <v>991</v>
      </c>
      <c r="S240" s="10">
        <v>23000</v>
      </c>
      <c r="T240" s="5">
        <v>520</v>
      </c>
      <c r="U240" s="5">
        <v>4</v>
      </c>
      <c r="V240" s="5">
        <v>0</v>
      </c>
      <c r="W240" s="5">
        <v>0</v>
      </c>
      <c r="X240" s="5">
        <v>0</v>
      </c>
      <c r="Y240" s="5">
        <v>0</v>
      </c>
      <c r="Z240" s="5">
        <v>1</v>
      </c>
    </row>
    <row r="241" spans="1:26" hidden="1" x14ac:dyDescent="0.2">
      <c r="A241" s="5">
        <v>269000</v>
      </c>
      <c r="B241" s="10">
        <v>2020</v>
      </c>
      <c r="C241" s="5" t="s">
        <v>355</v>
      </c>
      <c r="D241" s="5">
        <v>0</v>
      </c>
      <c r="E241" s="5" t="s">
        <v>5303</v>
      </c>
      <c r="F241" s="5">
        <v>0</v>
      </c>
      <c r="G241" s="5">
        <v>0</v>
      </c>
      <c r="H241" s="5">
        <v>0</v>
      </c>
      <c r="I241" s="5">
        <v>1</v>
      </c>
      <c r="J241" s="5">
        <v>0</v>
      </c>
      <c r="K241" s="5">
        <v>0</v>
      </c>
      <c r="L241" s="5">
        <v>0</v>
      </c>
      <c r="M241" s="5">
        <v>1</v>
      </c>
      <c r="N241" s="5">
        <v>0</v>
      </c>
      <c r="O241" s="5">
        <v>1</v>
      </c>
      <c r="P241" s="5">
        <v>0</v>
      </c>
      <c r="Q241" s="5">
        <v>0</v>
      </c>
      <c r="R241" s="5">
        <v>991</v>
      </c>
      <c r="S241" s="10">
        <v>8000</v>
      </c>
      <c r="T241" s="5">
        <v>520</v>
      </c>
      <c r="U241" s="5">
        <v>4</v>
      </c>
      <c r="V241" s="5">
        <v>0</v>
      </c>
      <c r="W241" s="5">
        <v>1</v>
      </c>
      <c r="X241" s="5">
        <v>0</v>
      </c>
      <c r="Y241" s="5">
        <v>0</v>
      </c>
      <c r="Z241" s="5">
        <v>1</v>
      </c>
    </row>
    <row r="242" spans="1:26" hidden="1" x14ac:dyDescent="0.2">
      <c r="A242" s="5">
        <v>114699</v>
      </c>
      <c r="B242" s="10">
        <v>2020</v>
      </c>
      <c r="C242" s="5" t="s">
        <v>190</v>
      </c>
      <c r="D242" s="5">
        <v>0</v>
      </c>
      <c r="E242" s="5" t="s">
        <v>5303</v>
      </c>
      <c r="F242" s="5">
        <v>0</v>
      </c>
      <c r="G242" s="5">
        <v>0</v>
      </c>
      <c r="H242" s="5">
        <v>0</v>
      </c>
      <c r="I242" s="5">
        <v>0</v>
      </c>
      <c r="J242" s="5">
        <v>1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</v>
      </c>
      <c r="R242" s="5">
        <v>992</v>
      </c>
      <c r="S242" s="10">
        <v>50600</v>
      </c>
      <c r="T242" s="5">
        <v>385</v>
      </c>
      <c r="U242" s="5">
        <v>3</v>
      </c>
      <c r="V242" s="5">
        <v>0</v>
      </c>
      <c r="W242" s="5">
        <v>1</v>
      </c>
      <c r="X242" s="5">
        <v>0</v>
      </c>
      <c r="Y242" s="5">
        <v>0</v>
      </c>
      <c r="Z242" s="5">
        <v>1</v>
      </c>
    </row>
    <row r="243" spans="1:26" hidden="1" x14ac:dyDescent="0.2">
      <c r="A243" s="4">
        <v>114699</v>
      </c>
      <c r="B243" s="11">
        <v>2020</v>
      </c>
      <c r="C243" s="4" t="s">
        <v>190</v>
      </c>
      <c r="D243" s="4">
        <v>0</v>
      </c>
      <c r="E243" s="4" t="s">
        <v>5303</v>
      </c>
      <c r="F243" s="4">
        <v>0</v>
      </c>
      <c r="G243" s="4">
        <v>0</v>
      </c>
      <c r="H243" s="4">
        <v>0</v>
      </c>
      <c r="I243" s="4">
        <v>0</v>
      </c>
      <c r="J243" s="4">
        <v>1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1</v>
      </c>
      <c r="R243" s="4">
        <v>992</v>
      </c>
      <c r="S243" s="11">
        <v>50600</v>
      </c>
      <c r="T243" s="4">
        <v>385</v>
      </c>
      <c r="U243" s="4">
        <v>3</v>
      </c>
      <c r="V243" s="4">
        <v>0</v>
      </c>
      <c r="W243" s="4">
        <v>1</v>
      </c>
      <c r="X243" s="4">
        <v>0</v>
      </c>
      <c r="Y243" s="4">
        <v>0</v>
      </c>
      <c r="Z243" s="4">
        <v>1</v>
      </c>
    </row>
    <row r="244" spans="1:26" hidden="1" x14ac:dyDescent="0.2">
      <c r="A244" s="4">
        <v>117860</v>
      </c>
      <c r="B244" s="11">
        <v>2020</v>
      </c>
      <c r="C244" s="4" t="s">
        <v>190</v>
      </c>
      <c r="D244" s="4">
        <v>0</v>
      </c>
      <c r="E244" s="4" t="s">
        <v>5303</v>
      </c>
      <c r="F244" s="4">
        <v>0</v>
      </c>
      <c r="G244" s="4">
        <v>0</v>
      </c>
      <c r="H244" s="4">
        <v>0</v>
      </c>
      <c r="I244" s="4">
        <v>0</v>
      </c>
      <c r="J244" s="4">
        <v>1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992</v>
      </c>
      <c r="S244" s="11">
        <v>37100</v>
      </c>
      <c r="T244" s="4">
        <v>385</v>
      </c>
      <c r="U244" s="4">
        <v>3</v>
      </c>
      <c r="V244" s="4">
        <v>0</v>
      </c>
      <c r="W244" s="4">
        <v>1</v>
      </c>
      <c r="X244" s="4">
        <v>0</v>
      </c>
      <c r="Y244" s="4">
        <v>0</v>
      </c>
      <c r="Z244" s="4">
        <v>1</v>
      </c>
    </row>
    <row r="245" spans="1:26" hidden="1" x14ac:dyDescent="0.2">
      <c r="A245" s="5">
        <v>127000</v>
      </c>
      <c r="B245" s="10">
        <v>2020</v>
      </c>
      <c r="C245" s="5" t="s">
        <v>190</v>
      </c>
      <c r="D245" s="5">
        <v>0</v>
      </c>
      <c r="E245" s="5" t="s">
        <v>5303</v>
      </c>
      <c r="F245" s="5">
        <v>0</v>
      </c>
      <c r="G245" s="5">
        <v>0</v>
      </c>
      <c r="H245" s="5">
        <v>0</v>
      </c>
      <c r="I245" s="5">
        <v>0</v>
      </c>
      <c r="J245" s="5">
        <v>1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1</v>
      </c>
      <c r="R245" s="5">
        <v>992</v>
      </c>
      <c r="S245" s="10">
        <v>26500</v>
      </c>
      <c r="T245" s="5">
        <v>385</v>
      </c>
      <c r="U245" s="5">
        <v>3</v>
      </c>
      <c r="V245" s="5">
        <v>0</v>
      </c>
      <c r="W245" s="5">
        <v>1</v>
      </c>
      <c r="X245" s="5">
        <v>0</v>
      </c>
      <c r="Y245" s="5">
        <v>0</v>
      </c>
      <c r="Z245" s="5">
        <v>1</v>
      </c>
    </row>
    <row r="246" spans="1:26" hidden="1" x14ac:dyDescent="0.2">
      <c r="A246" s="5">
        <v>108800</v>
      </c>
      <c r="B246" s="10">
        <v>2020</v>
      </c>
      <c r="C246" s="5" t="s">
        <v>190</v>
      </c>
      <c r="D246" s="5">
        <v>0</v>
      </c>
      <c r="E246" s="5" t="s">
        <v>5303</v>
      </c>
      <c r="F246" s="5">
        <v>0</v>
      </c>
      <c r="G246" s="5">
        <v>0</v>
      </c>
      <c r="H246" s="5">
        <v>0</v>
      </c>
      <c r="I246" s="5">
        <v>0</v>
      </c>
      <c r="J246" s="5">
        <v>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992</v>
      </c>
      <c r="S246" s="10">
        <v>29360</v>
      </c>
      <c r="T246" s="5">
        <v>385</v>
      </c>
      <c r="U246" s="5">
        <v>3</v>
      </c>
      <c r="V246" s="5">
        <v>0</v>
      </c>
      <c r="W246" s="5">
        <v>1</v>
      </c>
      <c r="X246" s="5">
        <v>0</v>
      </c>
      <c r="Y246" s="5">
        <v>0</v>
      </c>
      <c r="Z246" s="5">
        <v>0</v>
      </c>
    </row>
    <row r="247" spans="1:26" hidden="1" x14ac:dyDescent="0.2">
      <c r="A247" s="4">
        <v>113930</v>
      </c>
      <c r="B247" s="11">
        <v>2020</v>
      </c>
      <c r="C247" s="4" t="s">
        <v>190</v>
      </c>
      <c r="D247" s="4">
        <v>0</v>
      </c>
      <c r="E247" s="4" t="s">
        <v>5303</v>
      </c>
      <c r="F247" s="4">
        <v>0</v>
      </c>
      <c r="G247" s="4">
        <v>0</v>
      </c>
      <c r="H247" s="4">
        <v>0</v>
      </c>
      <c r="I247" s="4">
        <v>0</v>
      </c>
      <c r="J247" s="4">
        <v>1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992</v>
      </c>
      <c r="S247" s="11">
        <v>22369</v>
      </c>
      <c r="T247" s="4">
        <v>385</v>
      </c>
      <c r="U247" s="4">
        <v>3</v>
      </c>
      <c r="V247" s="4">
        <v>0</v>
      </c>
      <c r="W247" s="4">
        <v>1</v>
      </c>
      <c r="X247" s="4">
        <v>0</v>
      </c>
      <c r="Y247" s="4">
        <v>0</v>
      </c>
      <c r="Z247" s="4">
        <v>0</v>
      </c>
    </row>
    <row r="248" spans="1:26" hidden="1" x14ac:dyDescent="0.2">
      <c r="A248" s="5">
        <v>139900</v>
      </c>
      <c r="B248" s="10">
        <v>2020</v>
      </c>
      <c r="C248" s="5" t="s">
        <v>190</v>
      </c>
      <c r="D248" s="5">
        <v>0</v>
      </c>
      <c r="E248" s="5" t="s">
        <v>5303</v>
      </c>
      <c r="F248" s="5">
        <v>0</v>
      </c>
      <c r="G248" s="5">
        <v>0</v>
      </c>
      <c r="H248" s="5">
        <v>0</v>
      </c>
      <c r="I248" s="5">
        <v>0</v>
      </c>
      <c r="J248" s="5">
        <v>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</v>
      </c>
      <c r="R248" s="5">
        <v>992</v>
      </c>
      <c r="S248" s="10">
        <v>14000</v>
      </c>
      <c r="T248" s="5">
        <v>385</v>
      </c>
      <c r="U248" s="5">
        <v>3</v>
      </c>
      <c r="V248" s="5">
        <v>0</v>
      </c>
      <c r="W248" s="5">
        <v>1</v>
      </c>
      <c r="X248" s="5">
        <v>0</v>
      </c>
      <c r="Y248" s="5">
        <v>0</v>
      </c>
      <c r="Z248" s="5">
        <v>0</v>
      </c>
    </row>
    <row r="249" spans="1:26" hidden="1" x14ac:dyDescent="0.2">
      <c r="A249" s="4">
        <v>159950</v>
      </c>
      <c r="B249" s="11">
        <v>2020</v>
      </c>
      <c r="C249" s="4" t="s">
        <v>180</v>
      </c>
      <c r="D249" s="4">
        <v>0</v>
      </c>
      <c r="E249" s="4" t="s">
        <v>5303</v>
      </c>
      <c r="F249" s="4">
        <v>0</v>
      </c>
      <c r="G249" s="4">
        <v>0</v>
      </c>
      <c r="H249" s="4">
        <v>0</v>
      </c>
      <c r="I249" s="4">
        <v>0</v>
      </c>
      <c r="J249" s="4">
        <v>1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1</v>
      </c>
      <c r="Q249" s="4">
        <v>0</v>
      </c>
      <c r="R249" s="4">
        <v>992</v>
      </c>
      <c r="S249" s="11">
        <v>21780</v>
      </c>
      <c r="T249" s="4">
        <v>385</v>
      </c>
      <c r="U249" s="4">
        <v>3</v>
      </c>
      <c r="V249" s="4">
        <v>0</v>
      </c>
      <c r="W249" s="4">
        <v>1</v>
      </c>
      <c r="X249" s="4">
        <v>1</v>
      </c>
      <c r="Y249" s="4">
        <v>1</v>
      </c>
      <c r="Z249" s="4">
        <v>1</v>
      </c>
    </row>
    <row r="250" spans="1:26" hidden="1" x14ac:dyDescent="0.2">
      <c r="A250" s="5">
        <v>138992</v>
      </c>
      <c r="B250" s="10">
        <v>2020</v>
      </c>
      <c r="C250" s="5" t="s">
        <v>64</v>
      </c>
      <c r="D250" s="5">
        <v>0</v>
      </c>
      <c r="E250" s="5" t="s">
        <v>5303</v>
      </c>
      <c r="F250" s="5">
        <v>0</v>
      </c>
      <c r="G250" s="5">
        <v>0</v>
      </c>
      <c r="H250" s="5">
        <v>0</v>
      </c>
      <c r="I250" s="5">
        <v>0</v>
      </c>
      <c r="J250" s="5">
        <v>1</v>
      </c>
      <c r="K250" s="5">
        <v>0</v>
      </c>
      <c r="L250" s="5">
        <v>1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992</v>
      </c>
      <c r="S250" s="10">
        <v>34000</v>
      </c>
      <c r="T250" s="5">
        <v>450</v>
      </c>
      <c r="U250" s="5">
        <v>3</v>
      </c>
      <c r="V250" s="5">
        <v>0</v>
      </c>
      <c r="W250" s="5">
        <v>1</v>
      </c>
      <c r="X250" s="5">
        <v>1</v>
      </c>
      <c r="Y250" s="5">
        <v>0</v>
      </c>
      <c r="Z250" s="5">
        <v>1</v>
      </c>
    </row>
    <row r="251" spans="1:26" hidden="1" x14ac:dyDescent="0.2">
      <c r="A251" s="5">
        <v>139911</v>
      </c>
      <c r="B251" s="10">
        <v>2020</v>
      </c>
      <c r="C251" s="5" t="s">
        <v>64</v>
      </c>
      <c r="D251" s="5">
        <v>0</v>
      </c>
      <c r="E251" s="5" t="s">
        <v>5303</v>
      </c>
      <c r="F251" s="5">
        <v>0</v>
      </c>
      <c r="G251" s="5">
        <v>0</v>
      </c>
      <c r="H251" s="5">
        <v>0</v>
      </c>
      <c r="I251" s="5">
        <v>0</v>
      </c>
      <c r="J251" s="5">
        <v>1</v>
      </c>
      <c r="K251" s="5">
        <v>0</v>
      </c>
      <c r="L251" s="5">
        <v>1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992</v>
      </c>
      <c r="S251" s="10">
        <v>7900</v>
      </c>
      <c r="T251" s="5">
        <v>450</v>
      </c>
      <c r="U251" s="5">
        <v>3</v>
      </c>
      <c r="V251" s="5">
        <v>0</v>
      </c>
      <c r="W251" s="5">
        <v>1</v>
      </c>
      <c r="X251" s="5">
        <v>1</v>
      </c>
      <c r="Y251" s="5">
        <v>0</v>
      </c>
      <c r="Z251" s="5">
        <v>1</v>
      </c>
    </row>
    <row r="252" spans="1:26" hidden="1" x14ac:dyDescent="0.2">
      <c r="A252" s="5">
        <v>179970</v>
      </c>
      <c r="B252" s="10">
        <v>2020</v>
      </c>
      <c r="C252" s="5" t="s">
        <v>64</v>
      </c>
      <c r="D252" s="5">
        <v>0</v>
      </c>
      <c r="E252" s="5" t="s">
        <v>5303</v>
      </c>
      <c r="F252" s="5">
        <v>0</v>
      </c>
      <c r="G252" s="5">
        <v>0</v>
      </c>
      <c r="H252" s="5">
        <v>0</v>
      </c>
      <c r="I252" s="5">
        <v>0</v>
      </c>
      <c r="J252" s="5">
        <v>1</v>
      </c>
      <c r="K252" s="5">
        <v>0</v>
      </c>
      <c r="L252" s="5">
        <v>1</v>
      </c>
      <c r="M252" s="5">
        <v>0</v>
      </c>
      <c r="N252" s="5">
        <v>0</v>
      </c>
      <c r="O252" s="5">
        <v>0</v>
      </c>
      <c r="P252" s="5">
        <v>1</v>
      </c>
      <c r="Q252" s="5">
        <v>0</v>
      </c>
      <c r="R252" s="5">
        <v>992</v>
      </c>
      <c r="S252" s="10">
        <v>19850</v>
      </c>
      <c r="T252" s="5">
        <v>450</v>
      </c>
      <c r="U252" s="5">
        <v>3</v>
      </c>
      <c r="V252" s="5">
        <v>0</v>
      </c>
      <c r="W252" s="5">
        <v>1</v>
      </c>
      <c r="X252" s="5">
        <v>1</v>
      </c>
      <c r="Y252" s="5">
        <v>0</v>
      </c>
      <c r="Z252" s="5">
        <v>1</v>
      </c>
    </row>
    <row r="253" spans="1:26" hidden="1" x14ac:dyDescent="0.2">
      <c r="A253" s="4">
        <v>132911</v>
      </c>
      <c r="B253" s="11">
        <v>2020</v>
      </c>
      <c r="C253" s="4" t="s">
        <v>64</v>
      </c>
      <c r="D253" s="4">
        <v>0</v>
      </c>
      <c r="E253" s="4" t="s">
        <v>5303</v>
      </c>
      <c r="F253" s="4">
        <v>0</v>
      </c>
      <c r="G253" s="4">
        <v>0</v>
      </c>
      <c r="H253" s="4">
        <v>0</v>
      </c>
      <c r="I253" s="4">
        <v>0</v>
      </c>
      <c r="J253" s="4">
        <v>1</v>
      </c>
      <c r="K253" s="4">
        <v>0</v>
      </c>
      <c r="L253" s="4">
        <v>1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992</v>
      </c>
      <c r="S253" s="11">
        <v>51000</v>
      </c>
      <c r="T253" s="4">
        <v>450</v>
      </c>
      <c r="U253" s="4">
        <v>3</v>
      </c>
      <c r="V253" s="4">
        <v>0</v>
      </c>
      <c r="W253" s="4">
        <v>1</v>
      </c>
      <c r="X253" s="4">
        <v>1</v>
      </c>
      <c r="Y253" s="4">
        <v>0</v>
      </c>
      <c r="Z253" s="4">
        <v>0</v>
      </c>
    </row>
    <row r="254" spans="1:26" hidden="1" x14ac:dyDescent="0.2">
      <c r="A254" s="5">
        <v>132911</v>
      </c>
      <c r="B254" s="10">
        <v>2020</v>
      </c>
      <c r="C254" s="5" t="s">
        <v>64</v>
      </c>
      <c r="D254" s="5">
        <v>0</v>
      </c>
      <c r="E254" s="5" t="s">
        <v>5303</v>
      </c>
      <c r="F254" s="5">
        <v>0</v>
      </c>
      <c r="G254" s="5">
        <v>0</v>
      </c>
      <c r="H254" s="5">
        <v>0</v>
      </c>
      <c r="I254" s="5">
        <v>0</v>
      </c>
      <c r="J254" s="5">
        <v>1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992</v>
      </c>
      <c r="S254" s="10">
        <v>66000</v>
      </c>
      <c r="T254" s="5">
        <v>450</v>
      </c>
      <c r="U254" s="5">
        <v>3</v>
      </c>
      <c r="V254" s="5">
        <v>0</v>
      </c>
      <c r="W254" s="5">
        <v>1</v>
      </c>
      <c r="X254" s="5">
        <v>1</v>
      </c>
      <c r="Y254" s="5">
        <v>0</v>
      </c>
      <c r="Z254" s="5">
        <v>0</v>
      </c>
    </row>
    <row r="255" spans="1:26" hidden="1" x14ac:dyDescent="0.2">
      <c r="A255" s="5">
        <v>133992</v>
      </c>
      <c r="B255" s="10">
        <v>2020</v>
      </c>
      <c r="C255" s="5" t="s">
        <v>64</v>
      </c>
      <c r="D255" s="5">
        <v>0</v>
      </c>
      <c r="E255" s="5" t="s">
        <v>5303</v>
      </c>
      <c r="F255" s="5">
        <v>0</v>
      </c>
      <c r="G255" s="5">
        <v>0</v>
      </c>
      <c r="H255" s="5">
        <v>0</v>
      </c>
      <c r="I255" s="5">
        <v>0</v>
      </c>
      <c r="J255" s="5">
        <v>1</v>
      </c>
      <c r="K255" s="5">
        <v>0</v>
      </c>
      <c r="L255" s="5">
        <v>1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992</v>
      </c>
      <c r="S255" s="10">
        <v>50649</v>
      </c>
      <c r="T255" s="5">
        <v>450</v>
      </c>
      <c r="U255" s="5">
        <v>3</v>
      </c>
      <c r="V255" s="5">
        <v>0</v>
      </c>
      <c r="W255" s="5">
        <v>1</v>
      </c>
      <c r="X255" s="5">
        <v>0</v>
      </c>
      <c r="Y255" s="5">
        <v>0</v>
      </c>
      <c r="Z255" s="5">
        <v>0</v>
      </c>
    </row>
    <row r="256" spans="1:26" hidden="1" x14ac:dyDescent="0.2">
      <c r="A256" s="5">
        <v>134950</v>
      </c>
      <c r="B256" s="10">
        <v>2020</v>
      </c>
      <c r="C256" s="5" t="s">
        <v>64</v>
      </c>
      <c r="D256" s="5">
        <v>0</v>
      </c>
      <c r="E256" s="5" t="s">
        <v>5303</v>
      </c>
      <c r="F256" s="5">
        <v>0</v>
      </c>
      <c r="G256" s="5">
        <v>0</v>
      </c>
      <c r="H256" s="5">
        <v>0</v>
      </c>
      <c r="I256" s="5">
        <v>0</v>
      </c>
      <c r="J256" s="5">
        <v>1</v>
      </c>
      <c r="K256" s="5">
        <v>0</v>
      </c>
      <c r="L256" s="5">
        <v>1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992</v>
      </c>
      <c r="S256" s="10">
        <v>82500</v>
      </c>
      <c r="T256" s="5">
        <v>450</v>
      </c>
      <c r="U256" s="5">
        <v>3</v>
      </c>
      <c r="V256" s="5">
        <v>0</v>
      </c>
      <c r="W256" s="5">
        <v>1</v>
      </c>
      <c r="X256" s="5">
        <v>1</v>
      </c>
      <c r="Y256" s="5">
        <v>0</v>
      </c>
      <c r="Z256" s="5">
        <v>0</v>
      </c>
    </row>
    <row r="257" spans="1:26" hidden="1" x14ac:dyDescent="0.2">
      <c r="A257" s="4">
        <v>137992</v>
      </c>
      <c r="B257" s="11">
        <v>2020</v>
      </c>
      <c r="C257" s="4" t="s">
        <v>64</v>
      </c>
      <c r="D257" s="4">
        <v>0</v>
      </c>
      <c r="E257" s="4" t="s">
        <v>5303</v>
      </c>
      <c r="F257" s="4">
        <v>0</v>
      </c>
      <c r="G257" s="4">
        <v>0</v>
      </c>
      <c r="H257" s="4">
        <v>0</v>
      </c>
      <c r="I257" s="4">
        <v>0</v>
      </c>
      <c r="J257" s="4">
        <v>1</v>
      </c>
      <c r="K257" s="4">
        <v>0</v>
      </c>
      <c r="L257" s="4">
        <v>1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992</v>
      </c>
      <c r="S257" s="11">
        <v>24516</v>
      </c>
      <c r="T257" s="4">
        <v>450</v>
      </c>
      <c r="U257" s="4">
        <v>3</v>
      </c>
      <c r="V257" s="4">
        <v>0</v>
      </c>
      <c r="W257" s="4">
        <v>1</v>
      </c>
      <c r="X257" s="4">
        <v>1</v>
      </c>
      <c r="Y257" s="4">
        <v>0</v>
      </c>
      <c r="Z257" s="4">
        <v>0</v>
      </c>
    </row>
    <row r="258" spans="1:26" hidden="1" x14ac:dyDescent="0.2">
      <c r="A258" s="4">
        <v>139911</v>
      </c>
      <c r="B258" s="11">
        <v>2020</v>
      </c>
      <c r="C258" s="4" t="s">
        <v>64</v>
      </c>
      <c r="D258" s="4">
        <v>0</v>
      </c>
      <c r="E258" s="4" t="s">
        <v>5303</v>
      </c>
      <c r="F258" s="4">
        <v>0</v>
      </c>
      <c r="G258" s="4">
        <v>0</v>
      </c>
      <c r="H258" s="4">
        <v>0</v>
      </c>
      <c r="I258" s="4">
        <v>0</v>
      </c>
      <c r="J258" s="4">
        <v>1</v>
      </c>
      <c r="K258" s="4">
        <v>0</v>
      </c>
      <c r="L258" s="4">
        <v>1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992</v>
      </c>
      <c r="S258" s="11">
        <v>48000</v>
      </c>
      <c r="T258" s="4">
        <v>450</v>
      </c>
      <c r="U258" s="4">
        <v>3</v>
      </c>
      <c r="V258" s="4">
        <v>0</v>
      </c>
      <c r="W258" s="4">
        <v>1</v>
      </c>
      <c r="X258" s="4">
        <v>1</v>
      </c>
      <c r="Y258" s="4">
        <v>0</v>
      </c>
      <c r="Z258" s="4">
        <v>0</v>
      </c>
    </row>
    <row r="259" spans="1:26" hidden="1" x14ac:dyDescent="0.2">
      <c r="A259" s="5">
        <v>153000</v>
      </c>
      <c r="B259" s="10">
        <v>2020</v>
      </c>
      <c r="C259" s="5" t="s">
        <v>64</v>
      </c>
      <c r="D259" s="5">
        <v>0</v>
      </c>
      <c r="E259" s="5" t="s">
        <v>5303</v>
      </c>
      <c r="F259" s="5">
        <v>0</v>
      </c>
      <c r="G259" s="5">
        <v>0</v>
      </c>
      <c r="H259" s="5">
        <v>0</v>
      </c>
      <c r="I259" s="5">
        <v>0</v>
      </c>
      <c r="J259" s="5">
        <v>1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  <c r="P259" s="5">
        <v>0</v>
      </c>
      <c r="Q259" s="5">
        <v>1</v>
      </c>
      <c r="R259" s="5">
        <v>992</v>
      </c>
      <c r="S259" s="10">
        <v>17200</v>
      </c>
      <c r="T259" s="5">
        <v>450</v>
      </c>
      <c r="U259" s="5">
        <v>3</v>
      </c>
      <c r="V259" s="5">
        <v>0</v>
      </c>
      <c r="W259" s="5">
        <v>1</v>
      </c>
      <c r="X259" s="5">
        <v>1</v>
      </c>
      <c r="Y259" s="5">
        <v>1</v>
      </c>
      <c r="Z259" s="5">
        <v>0</v>
      </c>
    </row>
    <row r="260" spans="1:26" hidden="1" x14ac:dyDescent="0.2">
      <c r="A260" s="5">
        <v>161000</v>
      </c>
      <c r="B260" s="10">
        <v>2020</v>
      </c>
      <c r="C260" s="5" t="s">
        <v>64</v>
      </c>
      <c r="D260" s="5">
        <v>0</v>
      </c>
      <c r="E260" s="5" t="s">
        <v>5303</v>
      </c>
      <c r="F260" s="5">
        <v>0</v>
      </c>
      <c r="G260" s="5">
        <v>0</v>
      </c>
      <c r="H260" s="5">
        <v>0</v>
      </c>
      <c r="I260" s="5">
        <v>0</v>
      </c>
      <c r="J260" s="5">
        <v>1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992</v>
      </c>
      <c r="S260" s="10">
        <v>36100</v>
      </c>
      <c r="T260" s="5">
        <v>450</v>
      </c>
      <c r="U260" s="5">
        <v>3</v>
      </c>
      <c r="V260" s="5">
        <v>0</v>
      </c>
      <c r="W260" s="5">
        <v>1</v>
      </c>
      <c r="X260" s="5">
        <v>1</v>
      </c>
      <c r="Y260" s="5">
        <v>0</v>
      </c>
      <c r="Z260" s="5">
        <v>0</v>
      </c>
    </row>
    <row r="261" spans="1:26" hidden="1" x14ac:dyDescent="0.2">
      <c r="A261" s="4">
        <v>183750</v>
      </c>
      <c r="B261" s="11">
        <v>2020</v>
      </c>
      <c r="C261" s="4" t="s">
        <v>64</v>
      </c>
      <c r="D261" s="4">
        <v>0</v>
      </c>
      <c r="E261" s="4" t="s">
        <v>5303</v>
      </c>
      <c r="F261" s="4">
        <v>0</v>
      </c>
      <c r="G261" s="4">
        <v>0</v>
      </c>
      <c r="H261" s="4">
        <v>0</v>
      </c>
      <c r="I261" s="4">
        <v>0</v>
      </c>
      <c r="J261" s="4">
        <v>1</v>
      </c>
      <c r="K261" s="4">
        <v>0</v>
      </c>
      <c r="L261" s="4">
        <v>1</v>
      </c>
      <c r="M261" s="4">
        <v>0</v>
      </c>
      <c r="N261" s="4">
        <v>0</v>
      </c>
      <c r="O261" s="4">
        <v>0</v>
      </c>
      <c r="P261" s="4">
        <v>1</v>
      </c>
      <c r="Q261" s="4">
        <v>0</v>
      </c>
      <c r="R261" s="4">
        <v>992</v>
      </c>
      <c r="S261" s="11">
        <v>16000</v>
      </c>
      <c r="T261" s="4">
        <v>450</v>
      </c>
      <c r="U261" s="4">
        <v>3</v>
      </c>
      <c r="V261" s="4">
        <v>0</v>
      </c>
      <c r="W261" s="4">
        <v>1</v>
      </c>
      <c r="X261" s="4">
        <v>1</v>
      </c>
      <c r="Y261" s="4">
        <v>0</v>
      </c>
      <c r="Z261" s="4">
        <v>0</v>
      </c>
    </row>
    <row r="262" spans="1:26" hidden="1" x14ac:dyDescent="0.2">
      <c r="A262" s="5">
        <v>199900</v>
      </c>
      <c r="B262" s="10">
        <v>2020</v>
      </c>
      <c r="C262" s="5" t="s">
        <v>64</v>
      </c>
      <c r="D262" s="5">
        <v>0</v>
      </c>
      <c r="E262" s="5" t="s">
        <v>5303</v>
      </c>
      <c r="F262" s="5">
        <v>0</v>
      </c>
      <c r="G262" s="5">
        <v>0</v>
      </c>
      <c r="H262" s="5">
        <v>0</v>
      </c>
      <c r="I262" s="5">
        <v>0</v>
      </c>
      <c r="J262" s="5">
        <v>1</v>
      </c>
      <c r="K262" s="5">
        <v>0</v>
      </c>
      <c r="L262" s="5">
        <v>1</v>
      </c>
      <c r="M262" s="5">
        <v>0</v>
      </c>
      <c r="N262" s="5">
        <v>0</v>
      </c>
      <c r="O262" s="5">
        <v>0</v>
      </c>
      <c r="P262" s="5">
        <v>1</v>
      </c>
      <c r="Q262" s="5">
        <v>0</v>
      </c>
      <c r="R262" s="5">
        <v>992</v>
      </c>
      <c r="S262" s="10">
        <v>8000</v>
      </c>
      <c r="T262" s="5">
        <v>450</v>
      </c>
      <c r="U262" s="5">
        <v>3</v>
      </c>
      <c r="V262" s="5">
        <v>0</v>
      </c>
      <c r="W262" s="5">
        <v>1</v>
      </c>
      <c r="X262" s="5">
        <v>1</v>
      </c>
      <c r="Y262" s="5">
        <v>0</v>
      </c>
      <c r="Z262" s="5">
        <v>0</v>
      </c>
    </row>
    <row r="263" spans="1:26" hidden="1" x14ac:dyDescent="0.2">
      <c r="A263" s="4">
        <v>102900</v>
      </c>
      <c r="B263" s="11">
        <v>2020</v>
      </c>
      <c r="C263" s="4" t="s">
        <v>185</v>
      </c>
      <c r="D263" s="4">
        <v>0</v>
      </c>
      <c r="E263" s="4" t="s">
        <v>5303</v>
      </c>
      <c r="F263" s="4">
        <v>0</v>
      </c>
      <c r="G263" s="4">
        <v>0</v>
      </c>
      <c r="H263" s="4">
        <v>0</v>
      </c>
      <c r="I263" s="4">
        <v>0</v>
      </c>
      <c r="J263" s="4">
        <v>1</v>
      </c>
      <c r="K263" s="4">
        <v>0</v>
      </c>
      <c r="L263" s="4">
        <v>1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992</v>
      </c>
      <c r="S263" s="11">
        <v>121513</v>
      </c>
      <c r="T263" s="4">
        <v>450</v>
      </c>
      <c r="U263" s="4">
        <v>3</v>
      </c>
      <c r="V263" s="4">
        <v>0</v>
      </c>
      <c r="W263" s="4">
        <v>1</v>
      </c>
      <c r="X263" s="4">
        <v>0</v>
      </c>
      <c r="Y263" s="4">
        <v>0</v>
      </c>
      <c r="Z263" s="4">
        <v>1</v>
      </c>
    </row>
    <row r="264" spans="1:26" hidden="1" x14ac:dyDescent="0.2">
      <c r="A264" s="5">
        <v>119500</v>
      </c>
      <c r="B264" s="10">
        <v>2020</v>
      </c>
      <c r="C264" s="5" t="s">
        <v>185</v>
      </c>
      <c r="D264" s="5">
        <v>0</v>
      </c>
      <c r="E264" s="5" t="s">
        <v>5303</v>
      </c>
      <c r="F264" s="5">
        <v>0</v>
      </c>
      <c r="G264" s="5">
        <v>0</v>
      </c>
      <c r="H264" s="5">
        <v>0</v>
      </c>
      <c r="I264" s="5">
        <v>0</v>
      </c>
      <c r="J264" s="5">
        <v>1</v>
      </c>
      <c r="K264" s="5">
        <v>0</v>
      </c>
      <c r="L264" s="5">
        <v>1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992</v>
      </c>
      <c r="S264" s="10">
        <v>45150</v>
      </c>
      <c r="T264" s="5">
        <v>450</v>
      </c>
      <c r="U264" s="5">
        <v>3</v>
      </c>
      <c r="V264" s="5">
        <v>0</v>
      </c>
      <c r="W264" s="5">
        <v>1</v>
      </c>
      <c r="X264" s="5">
        <v>0</v>
      </c>
      <c r="Y264" s="5">
        <v>0</v>
      </c>
      <c r="Z264" s="5">
        <v>1</v>
      </c>
    </row>
    <row r="265" spans="1:26" hidden="1" x14ac:dyDescent="0.2">
      <c r="A265" s="5">
        <v>122790</v>
      </c>
      <c r="B265" s="10">
        <v>2020</v>
      </c>
      <c r="C265" s="5" t="s">
        <v>185</v>
      </c>
      <c r="D265" s="5">
        <v>0</v>
      </c>
      <c r="E265" s="5" t="s">
        <v>5303</v>
      </c>
      <c r="F265" s="5">
        <v>0</v>
      </c>
      <c r="G265" s="5">
        <v>0</v>
      </c>
      <c r="H265" s="5">
        <v>0</v>
      </c>
      <c r="I265" s="5">
        <v>0</v>
      </c>
      <c r="J265" s="5">
        <v>1</v>
      </c>
      <c r="K265" s="5">
        <v>0</v>
      </c>
      <c r="L265" s="5">
        <v>1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992</v>
      </c>
      <c r="S265" s="10">
        <v>40850</v>
      </c>
      <c r="T265" s="5">
        <v>450</v>
      </c>
      <c r="U265" s="5">
        <v>3</v>
      </c>
      <c r="V265" s="5">
        <v>0</v>
      </c>
      <c r="W265" s="5">
        <v>1</v>
      </c>
      <c r="X265" s="5">
        <v>0</v>
      </c>
      <c r="Y265" s="5">
        <v>0</v>
      </c>
      <c r="Z265" s="5">
        <v>1</v>
      </c>
    </row>
    <row r="266" spans="1:26" hidden="1" x14ac:dyDescent="0.2">
      <c r="A266" s="4">
        <v>134700</v>
      </c>
      <c r="B266" s="11">
        <v>2020</v>
      </c>
      <c r="C266" s="4" t="s">
        <v>185</v>
      </c>
      <c r="D266" s="4">
        <v>0</v>
      </c>
      <c r="E266" s="4" t="s">
        <v>5303</v>
      </c>
      <c r="F266" s="4">
        <v>0</v>
      </c>
      <c r="G266" s="4">
        <v>0</v>
      </c>
      <c r="H266" s="4">
        <v>0</v>
      </c>
      <c r="I266" s="4">
        <v>0</v>
      </c>
      <c r="J266" s="4">
        <v>1</v>
      </c>
      <c r="K266" s="4">
        <v>0</v>
      </c>
      <c r="L266" s="4">
        <v>1</v>
      </c>
      <c r="M266" s="4">
        <v>0</v>
      </c>
      <c r="N266" s="4">
        <v>0</v>
      </c>
      <c r="O266" s="4">
        <v>0</v>
      </c>
      <c r="P266" s="4">
        <v>0</v>
      </c>
      <c r="Q266" s="4">
        <v>1</v>
      </c>
      <c r="R266" s="4">
        <v>992</v>
      </c>
      <c r="S266" s="11">
        <v>7850</v>
      </c>
      <c r="T266" s="4">
        <v>450</v>
      </c>
      <c r="U266" s="4">
        <v>3</v>
      </c>
      <c r="V266" s="4">
        <v>0</v>
      </c>
      <c r="W266" s="4">
        <v>1</v>
      </c>
      <c r="X266" s="4">
        <v>0</v>
      </c>
      <c r="Y266" s="4">
        <v>0</v>
      </c>
      <c r="Z266" s="4">
        <v>1</v>
      </c>
    </row>
    <row r="267" spans="1:26" hidden="1" x14ac:dyDescent="0.2">
      <c r="A267" s="4">
        <v>142490</v>
      </c>
      <c r="B267" s="11">
        <v>2020</v>
      </c>
      <c r="C267" s="4" t="s">
        <v>185</v>
      </c>
      <c r="D267" s="4">
        <v>0</v>
      </c>
      <c r="E267" s="4" t="s">
        <v>5303</v>
      </c>
      <c r="F267" s="4">
        <v>0</v>
      </c>
      <c r="G267" s="4">
        <v>0</v>
      </c>
      <c r="H267" s="4">
        <v>0</v>
      </c>
      <c r="I267" s="4">
        <v>0</v>
      </c>
      <c r="J267" s="4">
        <v>1</v>
      </c>
      <c r="K267" s="4">
        <v>0</v>
      </c>
      <c r="L267" s="4">
        <v>1</v>
      </c>
      <c r="M267" s="4">
        <v>0</v>
      </c>
      <c r="N267" s="4">
        <v>0</v>
      </c>
      <c r="O267" s="4">
        <v>0</v>
      </c>
      <c r="P267" s="4">
        <v>0</v>
      </c>
      <c r="Q267" s="4">
        <v>1</v>
      </c>
      <c r="R267" s="4">
        <v>992</v>
      </c>
      <c r="S267" s="11">
        <v>27992</v>
      </c>
      <c r="T267" s="4">
        <v>450</v>
      </c>
      <c r="U267" s="4">
        <v>3</v>
      </c>
      <c r="V267" s="4">
        <v>0</v>
      </c>
      <c r="W267" s="4">
        <v>1</v>
      </c>
      <c r="X267" s="4">
        <v>0</v>
      </c>
      <c r="Y267" s="4">
        <v>0</v>
      </c>
      <c r="Z267" s="4">
        <v>1</v>
      </c>
    </row>
    <row r="268" spans="1:26" hidden="1" x14ac:dyDescent="0.2">
      <c r="A268" s="5">
        <v>115992</v>
      </c>
      <c r="B268" s="10">
        <v>2020</v>
      </c>
      <c r="C268" s="5" t="s">
        <v>185</v>
      </c>
      <c r="D268" s="5">
        <v>0</v>
      </c>
      <c r="E268" s="5" t="s">
        <v>5303</v>
      </c>
      <c r="F268" s="5">
        <v>0</v>
      </c>
      <c r="G268" s="5">
        <v>0</v>
      </c>
      <c r="H268" s="5">
        <v>0</v>
      </c>
      <c r="I268" s="5">
        <v>0</v>
      </c>
      <c r="J268" s="5">
        <v>1</v>
      </c>
      <c r="K268" s="5">
        <v>0</v>
      </c>
      <c r="L268" s="5">
        <v>1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992</v>
      </c>
      <c r="S268" s="10">
        <v>36500</v>
      </c>
      <c r="T268" s="5">
        <v>450</v>
      </c>
      <c r="U268" s="5">
        <v>3</v>
      </c>
      <c r="V268" s="5">
        <v>0</v>
      </c>
      <c r="W268" s="5">
        <v>1</v>
      </c>
      <c r="X268" s="5">
        <v>0</v>
      </c>
      <c r="Y268" s="5">
        <v>0</v>
      </c>
      <c r="Z268" s="5">
        <v>0</v>
      </c>
    </row>
    <row r="269" spans="1:26" hidden="1" x14ac:dyDescent="0.2">
      <c r="A269" s="5">
        <v>121790</v>
      </c>
      <c r="B269" s="10">
        <v>2020</v>
      </c>
      <c r="C269" s="5" t="s">
        <v>185</v>
      </c>
      <c r="D269" s="5">
        <v>0</v>
      </c>
      <c r="E269" s="5" t="s">
        <v>5303</v>
      </c>
      <c r="F269" s="5">
        <v>0</v>
      </c>
      <c r="G269" s="5">
        <v>0</v>
      </c>
      <c r="H269" s="5">
        <v>0</v>
      </c>
      <c r="I269" s="5">
        <v>0</v>
      </c>
      <c r="J269" s="5">
        <v>1</v>
      </c>
      <c r="K269" s="5">
        <v>0</v>
      </c>
      <c r="L269" s="5">
        <v>1</v>
      </c>
      <c r="M269" s="5">
        <v>0</v>
      </c>
      <c r="N269" s="5">
        <v>0</v>
      </c>
      <c r="O269" s="5">
        <v>0</v>
      </c>
      <c r="P269" s="5">
        <v>0</v>
      </c>
      <c r="Q269" s="5">
        <v>1</v>
      </c>
      <c r="R269" s="5">
        <v>992</v>
      </c>
      <c r="S269" s="10">
        <v>42420</v>
      </c>
      <c r="T269" s="5">
        <v>450</v>
      </c>
      <c r="U269" s="5">
        <v>3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</row>
    <row r="270" spans="1:26" hidden="1" x14ac:dyDescent="0.2">
      <c r="A270" s="5">
        <v>133700</v>
      </c>
      <c r="B270" s="10">
        <v>2020</v>
      </c>
      <c r="C270" s="5" t="s">
        <v>185</v>
      </c>
      <c r="D270" s="5">
        <v>0</v>
      </c>
      <c r="E270" s="5" t="s">
        <v>5303</v>
      </c>
      <c r="F270" s="5">
        <v>0</v>
      </c>
      <c r="G270" s="5">
        <v>0</v>
      </c>
      <c r="H270" s="5">
        <v>0</v>
      </c>
      <c r="I270" s="5">
        <v>0</v>
      </c>
      <c r="J270" s="5">
        <v>1</v>
      </c>
      <c r="K270" s="5">
        <v>0</v>
      </c>
      <c r="L270" s="5">
        <v>1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992</v>
      </c>
      <c r="S270" s="10">
        <v>50000</v>
      </c>
      <c r="T270" s="5">
        <v>450</v>
      </c>
      <c r="U270" s="5">
        <v>3</v>
      </c>
      <c r="V270" s="5">
        <v>0</v>
      </c>
      <c r="W270" s="5">
        <v>1</v>
      </c>
      <c r="X270" s="5">
        <v>0</v>
      </c>
      <c r="Y270" s="5">
        <v>0</v>
      </c>
      <c r="Z270" s="5">
        <v>0</v>
      </c>
    </row>
    <row r="271" spans="1:26" hidden="1" x14ac:dyDescent="0.2">
      <c r="A271" s="5">
        <v>133900</v>
      </c>
      <c r="B271" s="10">
        <v>2020</v>
      </c>
      <c r="C271" s="5" t="s">
        <v>185</v>
      </c>
      <c r="D271" s="5">
        <v>0</v>
      </c>
      <c r="E271" s="5" t="s">
        <v>5303</v>
      </c>
      <c r="F271" s="5">
        <v>0</v>
      </c>
      <c r="G271" s="5">
        <v>0</v>
      </c>
      <c r="H271" s="5">
        <v>0</v>
      </c>
      <c r="I271" s="5">
        <v>0</v>
      </c>
      <c r="J271" s="5">
        <v>1</v>
      </c>
      <c r="K271" s="5">
        <v>0</v>
      </c>
      <c r="L271" s="5">
        <v>1</v>
      </c>
      <c r="M271" s="5">
        <v>0</v>
      </c>
      <c r="N271" s="5">
        <v>0</v>
      </c>
      <c r="O271" s="5">
        <v>0</v>
      </c>
      <c r="P271" s="5">
        <v>0</v>
      </c>
      <c r="Q271" s="5">
        <v>1</v>
      </c>
      <c r="R271" s="5">
        <v>992</v>
      </c>
      <c r="S271" s="10">
        <v>37050</v>
      </c>
      <c r="T271" s="5">
        <v>450</v>
      </c>
      <c r="U271" s="5">
        <v>3</v>
      </c>
      <c r="V271" s="5">
        <v>0</v>
      </c>
      <c r="W271" s="5">
        <v>1</v>
      </c>
      <c r="X271" s="5">
        <v>0</v>
      </c>
      <c r="Y271" s="5">
        <v>0</v>
      </c>
      <c r="Z271" s="5">
        <v>0</v>
      </c>
    </row>
    <row r="272" spans="1:26" hidden="1" x14ac:dyDescent="0.2">
      <c r="A272" s="5">
        <v>137500</v>
      </c>
      <c r="B272" s="10">
        <v>2020</v>
      </c>
      <c r="C272" s="5" t="s">
        <v>185</v>
      </c>
      <c r="D272" s="5">
        <v>0</v>
      </c>
      <c r="E272" s="5" t="s">
        <v>5303</v>
      </c>
      <c r="F272" s="5">
        <v>0</v>
      </c>
      <c r="G272" s="5">
        <v>0</v>
      </c>
      <c r="H272" s="5">
        <v>0</v>
      </c>
      <c r="I272" s="5">
        <v>0</v>
      </c>
      <c r="J272" s="5">
        <v>1</v>
      </c>
      <c r="K272" s="5">
        <v>0</v>
      </c>
      <c r="L272" s="5">
        <v>1</v>
      </c>
      <c r="M272" s="5">
        <v>0</v>
      </c>
      <c r="N272" s="5">
        <v>0</v>
      </c>
      <c r="O272" s="5">
        <v>0</v>
      </c>
      <c r="P272" s="5">
        <v>0</v>
      </c>
      <c r="Q272" s="5">
        <v>1</v>
      </c>
      <c r="R272" s="5">
        <v>992</v>
      </c>
      <c r="S272" s="10">
        <v>22820</v>
      </c>
      <c r="T272" s="5">
        <v>450</v>
      </c>
      <c r="U272" s="5">
        <v>3</v>
      </c>
      <c r="V272" s="5">
        <v>0</v>
      </c>
      <c r="W272" s="5">
        <v>1</v>
      </c>
      <c r="X272" s="5">
        <v>0</v>
      </c>
      <c r="Y272" s="5">
        <v>0</v>
      </c>
      <c r="Z272" s="5">
        <v>0</v>
      </c>
    </row>
    <row r="273" spans="1:26" hidden="1" x14ac:dyDescent="0.2">
      <c r="A273" s="5">
        <v>149992</v>
      </c>
      <c r="B273" s="10">
        <v>2020</v>
      </c>
      <c r="C273" s="5" t="s">
        <v>185</v>
      </c>
      <c r="D273" s="5">
        <v>0</v>
      </c>
      <c r="E273" s="5" t="s">
        <v>5303</v>
      </c>
      <c r="F273" s="5">
        <v>0</v>
      </c>
      <c r="G273" s="5">
        <v>0</v>
      </c>
      <c r="H273" s="5">
        <v>0</v>
      </c>
      <c r="I273" s="5">
        <v>0</v>
      </c>
      <c r="J273" s="5">
        <v>1</v>
      </c>
      <c r="K273" s="5">
        <v>0</v>
      </c>
      <c r="L273" s="5">
        <v>1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992</v>
      </c>
      <c r="S273" s="10">
        <v>38929</v>
      </c>
      <c r="T273" s="5">
        <v>538</v>
      </c>
      <c r="U273" s="5">
        <v>3</v>
      </c>
      <c r="V273" s="5">
        <v>0</v>
      </c>
      <c r="W273" s="5">
        <v>1</v>
      </c>
      <c r="X273" s="5">
        <v>0</v>
      </c>
      <c r="Y273" s="5">
        <v>0</v>
      </c>
      <c r="Z273" s="5">
        <v>0</v>
      </c>
    </row>
    <row r="274" spans="1:26" hidden="1" x14ac:dyDescent="0.2">
      <c r="A274" s="5">
        <v>199000</v>
      </c>
      <c r="B274" s="10">
        <v>2020</v>
      </c>
      <c r="C274" s="5" t="s">
        <v>254</v>
      </c>
      <c r="D274" s="5">
        <v>0</v>
      </c>
      <c r="E274" s="5" t="s">
        <v>5303</v>
      </c>
      <c r="F274" s="5">
        <v>0</v>
      </c>
      <c r="G274" s="5">
        <v>0</v>
      </c>
      <c r="H274" s="5">
        <v>0</v>
      </c>
      <c r="I274" s="5">
        <v>0</v>
      </c>
      <c r="J274" s="5">
        <v>1</v>
      </c>
      <c r="K274" s="5">
        <v>0</v>
      </c>
      <c r="L274" s="5">
        <v>1</v>
      </c>
      <c r="M274" s="5">
        <v>0</v>
      </c>
      <c r="N274" s="5">
        <v>1</v>
      </c>
      <c r="O274" s="5">
        <v>0</v>
      </c>
      <c r="P274" s="5">
        <v>0</v>
      </c>
      <c r="Q274" s="5">
        <v>0</v>
      </c>
      <c r="R274" s="5">
        <v>992</v>
      </c>
      <c r="S274" s="10">
        <v>27700</v>
      </c>
      <c r="T274" s="5">
        <v>650</v>
      </c>
      <c r="U274" s="5">
        <v>3.8</v>
      </c>
      <c r="V274" s="5">
        <v>0</v>
      </c>
      <c r="W274" s="5">
        <v>1</v>
      </c>
      <c r="X274" s="5">
        <v>1</v>
      </c>
      <c r="Y274" s="5">
        <v>0</v>
      </c>
      <c r="Z274" s="5">
        <v>1</v>
      </c>
    </row>
    <row r="275" spans="1:26" hidden="1" x14ac:dyDescent="0.2">
      <c r="A275" s="4">
        <v>199000</v>
      </c>
      <c r="B275" s="11">
        <v>2020</v>
      </c>
      <c r="C275" s="4" t="s">
        <v>254</v>
      </c>
      <c r="D275" s="4">
        <v>0</v>
      </c>
      <c r="E275" s="4" t="s">
        <v>5303</v>
      </c>
      <c r="F275" s="4">
        <v>0</v>
      </c>
      <c r="G275" s="4">
        <v>0</v>
      </c>
      <c r="H275" s="4">
        <v>0</v>
      </c>
      <c r="I275" s="4">
        <v>0</v>
      </c>
      <c r="J275" s="4">
        <v>1</v>
      </c>
      <c r="K275" s="4">
        <v>0</v>
      </c>
      <c r="L275" s="4">
        <v>1</v>
      </c>
      <c r="M275" s="4">
        <v>0</v>
      </c>
      <c r="N275" s="4">
        <v>1</v>
      </c>
      <c r="O275" s="4">
        <v>0</v>
      </c>
      <c r="P275" s="4">
        <v>0</v>
      </c>
      <c r="Q275" s="4">
        <v>0</v>
      </c>
      <c r="R275" s="4">
        <v>992</v>
      </c>
      <c r="S275" s="11">
        <v>27700</v>
      </c>
      <c r="T275" s="4">
        <v>650</v>
      </c>
      <c r="U275" s="4">
        <v>3.8</v>
      </c>
      <c r="V275" s="4">
        <v>0</v>
      </c>
      <c r="W275" s="4">
        <v>1</v>
      </c>
      <c r="X275" s="4">
        <v>1</v>
      </c>
      <c r="Y275" s="4">
        <v>0</v>
      </c>
      <c r="Z275" s="4">
        <v>1</v>
      </c>
    </row>
    <row r="276" spans="1:26" hidden="1" x14ac:dyDescent="0.2">
      <c r="A276" s="4">
        <v>199890</v>
      </c>
      <c r="B276" s="11">
        <v>2020</v>
      </c>
      <c r="C276" s="4" t="s">
        <v>254</v>
      </c>
      <c r="D276" s="4">
        <v>0</v>
      </c>
      <c r="E276" s="4" t="s">
        <v>5303</v>
      </c>
      <c r="F276" s="4">
        <v>0</v>
      </c>
      <c r="G276" s="4">
        <v>0</v>
      </c>
      <c r="H276" s="4">
        <v>0</v>
      </c>
      <c r="I276" s="4">
        <v>0</v>
      </c>
      <c r="J276" s="4">
        <v>1</v>
      </c>
      <c r="K276" s="4">
        <v>0</v>
      </c>
      <c r="L276" s="4">
        <v>1</v>
      </c>
      <c r="M276" s="4">
        <v>0</v>
      </c>
      <c r="N276" s="4">
        <v>1</v>
      </c>
      <c r="O276" s="4">
        <v>0</v>
      </c>
      <c r="P276" s="4">
        <v>0</v>
      </c>
      <c r="Q276" s="4">
        <v>0</v>
      </c>
      <c r="R276" s="4">
        <v>992</v>
      </c>
      <c r="S276" s="11">
        <v>25169</v>
      </c>
      <c r="T276" s="4">
        <v>650</v>
      </c>
      <c r="U276" s="4">
        <v>3.8</v>
      </c>
      <c r="V276" s="4">
        <v>0</v>
      </c>
      <c r="W276" s="4">
        <v>1</v>
      </c>
      <c r="X276" s="4">
        <v>1</v>
      </c>
      <c r="Y276" s="4">
        <v>0</v>
      </c>
      <c r="Z276" s="4">
        <v>1</v>
      </c>
    </row>
    <row r="277" spans="1:26" hidden="1" x14ac:dyDescent="0.2">
      <c r="A277" s="5">
        <v>204790</v>
      </c>
      <c r="B277" s="10">
        <v>2020</v>
      </c>
      <c r="C277" s="5" t="s">
        <v>254</v>
      </c>
      <c r="D277" s="5">
        <v>0</v>
      </c>
      <c r="E277" s="5" t="s">
        <v>5303</v>
      </c>
      <c r="F277" s="5">
        <v>0</v>
      </c>
      <c r="G277" s="5">
        <v>0</v>
      </c>
      <c r="H277" s="5">
        <v>0</v>
      </c>
      <c r="I277" s="5">
        <v>0</v>
      </c>
      <c r="J277" s="5">
        <v>1</v>
      </c>
      <c r="K277" s="5">
        <v>0</v>
      </c>
      <c r="L277" s="5">
        <v>1</v>
      </c>
      <c r="M277" s="5">
        <v>0</v>
      </c>
      <c r="N277" s="5">
        <v>1</v>
      </c>
      <c r="O277" s="5">
        <v>0</v>
      </c>
      <c r="P277" s="5">
        <v>0</v>
      </c>
      <c r="Q277" s="5">
        <v>1</v>
      </c>
      <c r="R277" s="5">
        <v>992</v>
      </c>
      <c r="S277" s="10">
        <v>27669</v>
      </c>
      <c r="T277" s="5">
        <v>650</v>
      </c>
      <c r="U277" s="5">
        <v>3.8</v>
      </c>
      <c r="V277" s="5">
        <v>0</v>
      </c>
      <c r="W277" s="5">
        <v>1</v>
      </c>
      <c r="X277" s="5">
        <v>1</v>
      </c>
      <c r="Y277" s="5">
        <v>0</v>
      </c>
      <c r="Z277" s="5">
        <v>1</v>
      </c>
    </row>
    <row r="278" spans="1:26" hidden="1" x14ac:dyDescent="0.2">
      <c r="A278" s="5">
        <v>184900</v>
      </c>
      <c r="B278" s="10">
        <v>2020</v>
      </c>
      <c r="C278" s="5" t="s">
        <v>254</v>
      </c>
      <c r="D278" s="5">
        <v>0</v>
      </c>
      <c r="E278" s="5" t="s">
        <v>5303</v>
      </c>
      <c r="F278" s="5">
        <v>0</v>
      </c>
      <c r="G278" s="5">
        <v>0</v>
      </c>
      <c r="H278" s="5">
        <v>0</v>
      </c>
      <c r="I278" s="5">
        <v>0</v>
      </c>
      <c r="J278" s="5">
        <v>1</v>
      </c>
      <c r="K278" s="5">
        <v>0</v>
      </c>
      <c r="L278" s="5">
        <v>1</v>
      </c>
      <c r="M278" s="5">
        <v>0</v>
      </c>
      <c r="N278" s="5">
        <v>1</v>
      </c>
      <c r="O278" s="5">
        <v>0</v>
      </c>
      <c r="P278" s="5">
        <v>0</v>
      </c>
      <c r="Q278" s="5">
        <v>0</v>
      </c>
      <c r="R278" s="5">
        <v>992</v>
      </c>
      <c r="S278" s="10">
        <v>84400</v>
      </c>
      <c r="T278" s="5">
        <v>650</v>
      </c>
      <c r="U278" s="5">
        <v>3.8</v>
      </c>
      <c r="V278" s="5">
        <v>0</v>
      </c>
      <c r="W278" s="5">
        <v>1</v>
      </c>
      <c r="X278" s="5">
        <v>1</v>
      </c>
      <c r="Y278" s="5">
        <v>1</v>
      </c>
      <c r="Z278" s="5">
        <v>0</v>
      </c>
    </row>
    <row r="279" spans="1:26" hidden="1" x14ac:dyDescent="0.2">
      <c r="A279" s="4">
        <v>199900</v>
      </c>
      <c r="B279" s="11">
        <v>2020</v>
      </c>
      <c r="C279" s="4" t="s">
        <v>254</v>
      </c>
      <c r="D279" s="4">
        <v>0</v>
      </c>
      <c r="E279" s="4" t="s">
        <v>5303</v>
      </c>
      <c r="F279" s="4">
        <v>0</v>
      </c>
      <c r="G279" s="4">
        <v>0</v>
      </c>
      <c r="H279" s="4">
        <v>0</v>
      </c>
      <c r="I279" s="4">
        <v>0</v>
      </c>
      <c r="J279" s="4">
        <v>1</v>
      </c>
      <c r="K279" s="4">
        <v>0</v>
      </c>
      <c r="L279" s="4">
        <v>1</v>
      </c>
      <c r="M279" s="4">
        <v>0</v>
      </c>
      <c r="N279" s="4">
        <v>1</v>
      </c>
      <c r="O279" s="4">
        <v>0</v>
      </c>
      <c r="P279" s="4">
        <v>0</v>
      </c>
      <c r="Q279" s="4">
        <v>0</v>
      </c>
      <c r="R279" s="4">
        <v>992</v>
      </c>
      <c r="S279" s="11">
        <v>37100</v>
      </c>
      <c r="T279" s="4">
        <v>650</v>
      </c>
      <c r="U279" s="4">
        <v>3.8</v>
      </c>
      <c r="V279" s="4">
        <v>0</v>
      </c>
      <c r="W279" s="4">
        <v>1</v>
      </c>
      <c r="X279" s="4">
        <v>1</v>
      </c>
      <c r="Y279" s="4">
        <v>1</v>
      </c>
      <c r="Z279" s="4">
        <v>0</v>
      </c>
    </row>
    <row r="280" spans="1:26" hidden="1" x14ac:dyDescent="0.2">
      <c r="A280" s="5">
        <v>203900</v>
      </c>
      <c r="B280" s="10">
        <v>2020</v>
      </c>
      <c r="C280" s="5" t="s">
        <v>254</v>
      </c>
      <c r="D280" s="5">
        <v>0</v>
      </c>
      <c r="E280" s="5" t="s">
        <v>5303</v>
      </c>
      <c r="F280" s="5">
        <v>0</v>
      </c>
      <c r="G280" s="5">
        <v>0</v>
      </c>
      <c r="H280" s="5">
        <v>0</v>
      </c>
      <c r="I280" s="5">
        <v>0</v>
      </c>
      <c r="J280" s="5">
        <v>1</v>
      </c>
      <c r="K280" s="5">
        <v>0</v>
      </c>
      <c r="L280" s="5">
        <v>1</v>
      </c>
      <c r="M280" s="5">
        <v>0</v>
      </c>
      <c r="N280" s="5">
        <v>1</v>
      </c>
      <c r="O280" s="5">
        <v>0</v>
      </c>
      <c r="P280" s="5">
        <v>0</v>
      </c>
      <c r="Q280" s="5">
        <v>0</v>
      </c>
      <c r="R280" s="5">
        <v>992</v>
      </c>
      <c r="S280" s="10">
        <v>16100</v>
      </c>
      <c r="T280" s="5">
        <v>650</v>
      </c>
      <c r="U280" s="5">
        <v>3.8</v>
      </c>
      <c r="V280" s="5">
        <v>0</v>
      </c>
      <c r="W280" s="5">
        <v>1</v>
      </c>
      <c r="X280" s="5">
        <v>1</v>
      </c>
      <c r="Y280" s="5">
        <v>0</v>
      </c>
      <c r="Z280" s="5">
        <v>0</v>
      </c>
    </row>
    <row r="281" spans="1:26" hidden="1" x14ac:dyDescent="0.2">
      <c r="A281" s="5">
        <v>218890</v>
      </c>
      <c r="B281" s="10">
        <v>2020</v>
      </c>
      <c r="C281" s="5" t="s">
        <v>254</v>
      </c>
      <c r="D281" s="5">
        <v>0</v>
      </c>
      <c r="E281" s="5" t="s">
        <v>5303</v>
      </c>
      <c r="F281" s="5">
        <v>0</v>
      </c>
      <c r="G281" s="5">
        <v>0</v>
      </c>
      <c r="H281" s="5">
        <v>0</v>
      </c>
      <c r="I281" s="5">
        <v>0</v>
      </c>
      <c r="J281" s="5">
        <v>1</v>
      </c>
      <c r="K281" s="5">
        <v>0</v>
      </c>
      <c r="L281" s="5">
        <v>1</v>
      </c>
      <c r="M281" s="5">
        <v>0</v>
      </c>
      <c r="N281" s="5">
        <v>1</v>
      </c>
      <c r="O281" s="5">
        <v>0</v>
      </c>
      <c r="P281" s="5">
        <v>0</v>
      </c>
      <c r="Q281" s="5">
        <v>1</v>
      </c>
      <c r="R281" s="5">
        <v>992</v>
      </c>
      <c r="S281" s="10">
        <v>9669</v>
      </c>
      <c r="T281" s="5">
        <v>650</v>
      </c>
      <c r="U281" s="5">
        <v>3.8</v>
      </c>
      <c r="V281" s="5">
        <v>0</v>
      </c>
      <c r="W281" s="5">
        <v>1</v>
      </c>
      <c r="X281" s="5">
        <v>1</v>
      </c>
      <c r="Y281" s="5">
        <v>0</v>
      </c>
      <c r="Z281" s="5">
        <v>0</v>
      </c>
    </row>
    <row r="282" spans="1:26" hidden="1" x14ac:dyDescent="0.2">
      <c r="A282" s="5">
        <v>222530</v>
      </c>
      <c r="B282" s="10">
        <v>2020</v>
      </c>
      <c r="C282" s="5" t="s">
        <v>254</v>
      </c>
      <c r="D282" s="5">
        <v>0</v>
      </c>
      <c r="E282" s="5" t="s">
        <v>5303</v>
      </c>
      <c r="F282" s="5">
        <v>0</v>
      </c>
      <c r="G282" s="5">
        <v>0</v>
      </c>
      <c r="H282" s="5">
        <v>0</v>
      </c>
      <c r="I282" s="5">
        <v>0</v>
      </c>
      <c r="J282" s="5">
        <v>1</v>
      </c>
      <c r="K282" s="5">
        <v>0</v>
      </c>
      <c r="L282" s="5">
        <v>1</v>
      </c>
      <c r="M282" s="5">
        <v>0</v>
      </c>
      <c r="N282" s="5">
        <v>1</v>
      </c>
      <c r="O282" s="5">
        <v>0</v>
      </c>
      <c r="P282" s="5">
        <v>0</v>
      </c>
      <c r="Q282" s="5">
        <v>0</v>
      </c>
      <c r="R282" s="5">
        <v>992</v>
      </c>
      <c r="S282" s="10">
        <v>18000</v>
      </c>
      <c r="T282" s="5">
        <v>650</v>
      </c>
      <c r="U282" s="5">
        <v>3.8</v>
      </c>
      <c r="V282" s="5">
        <v>1</v>
      </c>
      <c r="W282" s="5">
        <v>0</v>
      </c>
      <c r="X282" s="5">
        <v>1</v>
      </c>
      <c r="Y282" s="5">
        <v>0</v>
      </c>
      <c r="Z282" s="5">
        <v>0</v>
      </c>
    </row>
    <row r="283" spans="1:26" hidden="1" x14ac:dyDescent="0.2">
      <c r="A283" s="5">
        <v>258000</v>
      </c>
      <c r="B283" s="10">
        <v>2020</v>
      </c>
      <c r="C283" s="5" t="s">
        <v>254</v>
      </c>
      <c r="D283" s="5">
        <v>0</v>
      </c>
      <c r="E283" s="5" t="s">
        <v>5303</v>
      </c>
      <c r="F283" s="5">
        <v>0</v>
      </c>
      <c r="G283" s="5">
        <v>0</v>
      </c>
      <c r="H283" s="5">
        <v>0</v>
      </c>
      <c r="I283" s="5">
        <v>0</v>
      </c>
      <c r="J283" s="5">
        <v>1</v>
      </c>
      <c r="K283" s="5">
        <v>0</v>
      </c>
      <c r="L283" s="5">
        <v>1</v>
      </c>
      <c r="M283" s="5">
        <v>0</v>
      </c>
      <c r="N283" s="5">
        <v>1</v>
      </c>
      <c r="O283" s="5">
        <v>0</v>
      </c>
      <c r="P283" s="5">
        <v>0</v>
      </c>
      <c r="Q283" s="5">
        <v>1</v>
      </c>
      <c r="R283" s="5">
        <v>992</v>
      </c>
      <c r="S283" s="10">
        <v>700</v>
      </c>
      <c r="T283" s="5">
        <v>650</v>
      </c>
      <c r="U283" s="5">
        <v>3.8</v>
      </c>
      <c r="V283" s="5">
        <v>0</v>
      </c>
      <c r="W283" s="5">
        <v>1</v>
      </c>
      <c r="X283" s="5">
        <v>1</v>
      </c>
      <c r="Y283" s="5">
        <v>1</v>
      </c>
      <c r="Z283" s="5">
        <v>0</v>
      </c>
    </row>
    <row r="284" spans="1:26" hidden="1" x14ac:dyDescent="0.2">
      <c r="A284" s="4">
        <v>189991</v>
      </c>
      <c r="B284" s="11">
        <v>2019</v>
      </c>
      <c r="C284" s="4" t="s">
        <v>419</v>
      </c>
      <c r="D284" s="4">
        <v>0</v>
      </c>
      <c r="E284" s="4" t="s">
        <v>5303</v>
      </c>
      <c r="F284" s="4">
        <v>0</v>
      </c>
      <c r="G284" s="4">
        <v>0</v>
      </c>
      <c r="H284" s="4">
        <v>0</v>
      </c>
      <c r="I284" s="4">
        <v>1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1</v>
      </c>
      <c r="P284" s="4">
        <v>0</v>
      </c>
      <c r="Q284" s="4">
        <v>0</v>
      </c>
      <c r="R284" s="4">
        <v>991</v>
      </c>
      <c r="S284" s="11">
        <v>20850</v>
      </c>
      <c r="T284" s="4">
        <v>500</v>
      </c>
      <c r="U284" s="4">
        <v>4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</row>
    <row r="285" spans="1:26" hidden="1" x14ac:dyDescent="0.2">
      <c r="A285" s="4">
        <v>123911</v>
      </c>
      <c r="B285" s="11">
        <v>2019</v>
      </c>
      <c r="C285" s="4" t="s">
        <v>94</v>
      </c>
      <c r="D285" s="4">
        <v>0</v>
      </c>
      <c r="E285" s="4" t="s">
        <v>5303</v>
      </c>
      <c r="F285" s="4">
        <v>0</v>
      </c>
      <c r="G285" s="4">
        <v>0</v>
      </c>
      <c r="H285" s="4">
        <v>0</v>
      </c>
      <c r="I285" s="4">
        <v>1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1</v>
      </c>
      <c r="P285" s="4">
        <v>0</v>
      </c>
      <c r="Q285" s="4">
        <v>0</v>
      </c>
      <c r="R285" s="4">
        <v>991</v>
      </c>
      <c r="S285" s="11">
        <v>38000</v>
      </c>
      <c r="T285" s="4">
        <v>450</v>
      </c>
      <c r="U285" s="4">
        <v>3</v>
      </c>
      <c r="V285" s="4">
        <v>0</v>
      </c>
      <c r="W285" s="4">
        <v>1</v>
      </c>
      <c r="X285" s="4">
        <v>1</v>
      </c>
      <c r="Y285" s="4">
        <v>0</v>
      </c>
      <c r="Z285" s="4">
        <v>0</v>
      </c>
    </row>
    <row r="286" spans="1:26" hidden="1" x14ac:dyDescent="0.2">
      <c r="A286" s="5">
        <v>134900</v>
      </c>
      <c r="B286" s="10">
        <v>2019</v>
      </c>
      <c r="C286" s="5" t="s">
        <v>94</v>
      </c>
      <c r="D286" s="5">
        <v>0</v>
      </c>
      <c r="E286" s="5" t="s">
        <v>5303</v>
      </c>
      <c r="F286" s="5">
        <v>0</v>
      </c>
      <c r="G286" s="5">
        <v>0</v>
      </c>
      <c r="H286" s="5">
        <v>0</v>
      </c>
      <c r="I286" s="5">
        <v>1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1</v>
      </c>
      <c r="P286" s="5">
        <v>0</v>
      </c>
      <c r="Q286" s="5">
        <v>1</v>
      </c>
      <c r="R286" s="5">
        <v>991</v>
      </c>
      <c r="S286" s="10">
        <v>24890</v>
      </c>
      <c r="T286" s="5">
        <v>450</v>
      </c>
      <c r="U286" s="5">
        <v>3</v>
      </c>
      <c r="V286" s="5">
        <v>0</v>
      </c>
      <c r="W286" s="5">
        <v>1</v>
      </c>
      <c r="X286" s="5">
        <v>1</v>
      </c>
      <c r="Y286" s="5">
        <v>1</v>
      </c>
      <c r="Z286" s="5">
        <v>0</v>
      </c>
    </row>
    <row r="287" spans="1:26" hidden="1" x14ac:dyDescent="0.2">
      <c r="A287" s="4">
        <v>137500</v>
      </c>
      <c r="B287" s="11">
        <v>2019</v>
      </c>
      <c r="C287" s="4" t="s">
        <v>94</v>
      </c>
      <c r="D287" s="4">
        <v>0</v>
      </c>
      <c r="E287" s="4" t="s">
        <v>5303</v>
      </c>
      <c r="F287" s="4">
        <v>0</v>
      </c>
      <c r="G287" s="4">
        <v>0</v>
      </c>
      <c r="H287" s="4">
        <v>0</v>
      </c>
      <c r="I287" s="4">
        <v>1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1</v>
      </c>
      <c r="P287" s="4">
        <v>0</v>
      </c>
      <c r="Q287" s="4">
        <v>1</v>
      </c>
      <c r="R287" s="4">
        <v>991</v>
      </c>
      <c r="S287" s="11">
        <v>26000</v>
      </c>
      <c r="T287" s="4">
        <v>450</v>
      </c>
      <c r="U287" s="4">
        <v>3</v>
      </c>
      <c r="V287" s="4">
        <v>0</v>
      </c>
      <c r="W287" s="4">
        <v>1</v>
      </c>
      <c r="X287" s="4">
        <v>1</v>
      </c>
      <c r="Y287" s="4">
        <v>0</v>
      </c>
      <c r="Z287" s="4">
        <v>0</v>
      </c>
    </row>
    <row r="288" spans="1:26" hidden="1" x14ac:dyDescent="0.2">
      <c r="A288" s="4">
        <v>149991</v>
      </c>
      <c r="B288" s="11">
        <v>2019</v>
      </c>
      <c r="C288" s="4" t="s">
        <v>94</v>
      </c>
      <c r="D288" s="4">
        <v>0</v>
      </c>
      <c r="E288" s="4" t="s">
        <v>5303</v>
      </c>
      <c r="F288" s="4">
        <v>0</v>
      </c>
      <c r="G288" s="4">
        <v>0</v>
      </c>
      <c r="H288" s="4">
        <v>0</v>
      </c>
      <c r="I288" s="4">
        <v>1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1</v>
      </c>
      <c r="P288" s="4">
        <v>1</v>
      </c>
      <c r="Q288" s="4">
        <v>0</v>
      </c>
      <c r="R288" s="4">
        <v>991</v>
      </c>
      <c r="S288" s="11">
        <v>19221</v>
      </c>
      <c r="T288" s="4">
        <v>450</v>
      </c>
      <c r="U288" s="4">
        <v>3</v>
      </c>
      <c r="V288" s="4">
        <v>0</v>
      </c>
      <c r="W288" s="4">
        <v>1</v>
      </c>
      <c r="X288" s="4">
        <v>1</v>
      </c>
      <c r="Y288" s="4">
        <v>0</v>
      </c>
      <c r="Z288" s="4">
        <v>0</v>
      </c>
    </row>
    <row r="289" spans="1:26" hidden="1" x14ac:dyDescent="0.2">
      <c r="A289" s="5">
        <v>145000</v>
      </c>
      <c r="B289" s="10">
        <v>2019</v>
      </c>
      <c r="C289" s="5" t="s">
        <v>76</v>
      </c>
      <c r="D289" s="5">
        <v>0</v>
      </c>
      <c r="E289" s="5" t="s">
        <v>5303</v>
      </c>
      <c r="F289" s="5">
        <v>0</v>
      </c>
      <c r="G289" s="5">
        <v>0</v>
      </c>
      <c r="H289" s="5">
        <v>0</v>
      </c>
      <c r="I289" s="5">
        <v>1</v>
      </c>
      <c r="J289" s="5">
        <v>0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1</v>
      </c>
      <c r="Q289" s="5">
        <v>0</v>
      </c>
      <c r="R289" s="5">
        <v>991</v>
      </c>
      <c r="S289" s="10">
        <v>45500</v>
      </c>
      <c r="T289" s="5">
        <v>420</v>
      </c>
      <c r="U289" s="5">
        <v>3</v>
      </c>
      <c r="V289" s="5">
        <v>0</v>
      </c>
      <c r="W289" s="5">
        <v>1</v>
      </c>
      <c r="X289" s="5">
        <v>1</v>
      </c>
      <c r="Y289" s="5">
        <v>0</v>
      </c>
      <c r="Z289" s="5">
        <v>1</v>
      </c>
    </row>
    <row r="290" spans="1:26" hidden="1" x14ac:dyDescent="0.2">
      <c r="A290" s="4">
        <v>119991</v>
      </c>
      <c r="B290" s="11">
        <v>2019</v>
      </c>
      <c r="C290" s="4" t="s">
        <v>260</v>
      </c>
      <c r="D290" s="4">
        <v>0</v>
      </c>
      <c r="E290" s="4" t="s">
        <v>5303</v>
      </c>
      <c r="F290" s="4">
        <v>0</v>
      </c>
      <c r="G290" s="4">
        <v>0</v>
      </c>
      <c r="H290" s="4">
        <v>0</v>
      </c>
      <c r="I290" s="4">
        <v>1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1</v>
      </c>
      <c r="P290" s="4">
        <v>0</v>
      </c>
      <c r="Q290" s="4">
        <v>1</v>
      </c>
      <c r="R290" s="4">
        <v>991</v>
      </c>
      <c r="S290" s="11">
        <v>89146</v>
      </c>
      <c r="T290" s="4">
        <v>450</v>
      </c>
      <c r="U290" s="4">
        <v>3</v>
      </c>
      <c r="V290" s="4">
        <v>0</v>
      </c>
      <c r="W290" s="4">
        <v>1</v>
      </c>
      <c r="X290" s="4">
        <v>0</v>
      </c>
      <c r="Y290" s="4">
        <v>0</v>
      </c>
      <c r="Z290" s="4">
        <v>0</v>
      </c>
    </row>
    <row r="291" spans="1:26" hidden="1" x14ac:dyDescent="0.2">
      <c r="A291" s="5">
        <v>98590</v>
      </c>
      <c r="B291" s="10">
        <v>2019</v>
      </c>
      <c r="C291" s="5" t="s">
        <v>486</v>
      </c>
      <c r="D291" s="5">
        <v>0</v>
      </c>
      <c r="E291" s="5" t="s">
        <v>5303</v>
      </c>
      <c r="F291" s="5">
        <v>0</v>
      </c>
      <c r="G291" s="5">
        <v>0</v>
      </c>
      <c r="H291" s="5">
        <v>0</v>
      </c>
      <c r="I291" s="5">
        <v>1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991</v>
      </c>
      <c r="S291" s="10">
        <v>35983</v>
      </c>
      <c r="T291" s="5">
        <v>370</v>
      </c>
      <c r="U291" s="5">
        <v>3</v>
      </c>
      <c r="V291" s="5">
        <v>0</v>
      </c>
      <c r="W291" s="5">
        <v>1</v>
      </c>
      <c r="X291" s="5">
        <v>0</v>
      </c>
      <c r="Y291" s="5">
        <v>0</v>
      </c>
      <c r="Z291" s="5">
        <v>0</v>
      </c>
    </row>
    <row r="292" spans="1:26" hidden="1" x14ac:dyDescent="0.2">
      <c r="A292" s="5">
        <v>163600</v>
      </c>
      <c r="B292" s="10">
        <v>2019</v>
      </c>
      <c r="C292" s="5" t="s">
        <v>362</v>
      </c>
      <c r="D292" s="5">
        <v>0</v>
      </c>
      <c r="E292" s="5" t="s">
        <v>5303</v>
      </c>
      <c r="F292" s="5">
        <v>0</v>
      </c>
      <c r="G292" s="5">
        <v>0</v>
      </c>
      <c r="H292" s="5">
        <v>0</v>
      </c>
      <c r="I292" s="5">
        <v>1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</v>
      </c>
      <c r="P292" s="5">
        <v>0</v>
      </c>
      <c r="Q292" s="5">
        <v>0</v>
      </c>
      <c r="R292" s="5">
        <v>991</v>
      </c>
      <c r="S292" s="10">
        <v>32000</v>
      </c>
      <c r="T292" s="5">
        <v>500</v>
      </c>
      <c r="U292" s="5">
        <v>4</v>
      </c>
      <c r="V292" s="5">
        <v>0</v>
      </c>
      <c r="W292" s="5">
        <v>1</v>
      </c>
      <c r="X292" s="5">
        <v>0</v>
      </c>
      <c r="Y292" s="5">
        <v>0</v>
      </c>
      <c r="Z292" s="5">
        <v>0</v>
      </c>
    </row>
    <row r="293" spans="1:26" hidden="1" x14ac:dyDescent="0.2">
      <c r="A293" s="4">
        <v>225000</v>
      </c>
      <c r="B293" s="11">
        <v>2019</v>
      </c>
      <c r="C293" s="4" t="s">
        <v>355</v>
      </c>
      <c r="D293" s="4">
        <v>0</v>
      </c>
      <c r="E293" s="4" t="s">
        <v>5303</v>
      </c>
      <c r="F293" s="4">
        <v>0</v>
      </c>
      <c r="G293" s="4">
        <v>0</v>
      </c>
      <c r="H293" s="4">
        <v>0</v>
      </c>
      <c r="I293" s="4">
        <v>1</v>
      </c>
      <c r="J293" s="4">
        <v>0</v>
      </c>
      <c r="K293" s="4">
        <v>0</v>
      </c>
      <c r="L293" s="4">
        <v>0</v>
      </c>
      <c r="M293" s="4">
        <v>1</v>
      </c>
      <c r="N293" s="4">
        <v>0</v>
      </c>
      <c r="O293" s="4">
        <v>1</v>
      </c>
      <c r="P293" s="4">
        <v>0</v>
      </c>
      <c r="Q293" s="4">
        <v>0</v>
      </c>
      <c r="R293" s="4">
        <v>991</v>
      </c>
      <c r="S293" s="11">
        <v>8080</v>
      </c>
      <c r="T293" s="4">
        <v>520</v>
      </c>
      <c r="U293" s="4">
        <v>4</v>
      </c>
      <c r="V293" s="4">
        <v>0</v>
      </c>
      <c r="W293" s="4">
        <v>1</v>
      </c>
      <c r="X293" s="4">
        <v>0</v>
      </c>
      <c r="Y293" s="4">
        <v>1</v>
      </c>
      <c r="Z293" s="4">
        <v>1</v>
      </c>
    </row>
    <row r="294" spans="1:26" hidden="1" x14ac:dyDescent="0.2">
      <c r="A294" s="5">
        <v>249950</v>
      </c>
      <c r="B294" s="10">
        <v>2019</v>
      </c>
      <c r="C294" s="5" t="s">
        <v>355</v>
      </c>
      <c r="D294" s="5">
        <v>0</v>
      </c>
      <c r="E294" s="5" t="s">
        <v>5303</v>
      </c>
      <c r="F294" s="5">
        <v>0</v>
      </c>
      <c r="G294" s="5">
        <v>0</v>
      </c>
      <c r="H294" s="5">
        <v>0</v>
      </c>
      <c r="I294" s="5">
        <v>1</v>
      </c>
      <c r="J294" s="5">
        <v>0</v>
      </c>
      <c r="K294" s="5">
        <v>0</v>
      </c>
      <c r="L294" s="5">
        <v>0</v>
      </c>
      <c r="M294" s="5">
        <v>1</v>
      </c>
      <c r="N294" s="5">
        <v>0</v>
      </c>
      <c r="O294" s="5">
        <v>1</v>
      </c>
      <c r="P294" s="5">
        <v>0</v>
      </c>
      <c r="Q294" s="5">
        <v>0</v>
      </c>
      <c r="R294" s="5">
        <v>991</v>
      </c>
      <c r="S294" s="10">
        <v>13044</v>
      </c>
      <c r="T294" s="5">
        <v>520</v>
      </c>
      <c r="U294" s="5">
        <v>4</v>
      </c>
      <c r="V294" s="5">
        <v>0</v>
      </c>
      <c r="W294" s="5">
        <v>1</v>
      </c>
      <c r="X294" s="5">
        <v>0</v>
      </c>
      <c r="Y294" s="5">
        <v>0</v>
      </c>
      <c r="Z294" s="5">
        <v>1</v>
      </c>
    </row>
    <row r="295" spans="1:26" hidden="1" x14ac:dyDescent="0.2">
      <c r="A295" s="4">
        <v>259900</v>
      </c>
      <c r="B295" s="11">
        <v>2019</v>
      </c>
      <c r="C295" s="4" t="s">
        <v>355</v>
      </c>
      <c r="D295" s="4">
        <v>0</v>
      </c>
      <c r="E295" s="4" t="s">
        <v>5303</v>
      </c>
      <c r="F295" s="4">
        <v>0</v>
      </c>
      <c r="G295" s="4">
        <v>0</v>
      </c>
      <c r="H295" s="4">
        <v>0</v>
      </c>
      <c r="I295" s="4">
        <v>1</v>
      </c>
      <c r="J295" s="4">
        <v>0</v>
      </c>
      <c r="K295" s="4">
        <v>0</v>
      </c>
      <c r="L295" s="4">
        <v>0</v>
      </c>
      <c r="M295" s="4">
        <v>1</v>
      </c>
      <c r="N295" s="4">
        <v>0</v>
      </c>
      <c r="O295" s="4">
        <v>1</v>
      </c>
      <c r="P295" s="4">
        <v>0</v>
      </c>
      <c r="Q295" s="4">
        <v>0</v>
      </c>
      <c r="R295" s="4">
        <v>991</v>
      </c>
      <c r="S295" s="11">
        <v>22025</v>
      </c>
      <c r="T295" s="4">
        <v>520</v>
      </c>
      <c r="U295" s="4">
        <v>4</v>
      </c>
      <c r="V295" s="4">
        <v>0</v>
      </c>
      <c r="W295" s="4">
        <v>1</v>
      </c>
      <c r="X295" s="4">
        <v>0</v>
      </c>
      <c r="Y295" s="4">
        <v>0</v>
      </c>
      <c r="Z295" s="4">
        <v>1</v>
      </c>
    </row>
    <row r="296" spans="1:26" hidden="1" x14ac:dyDescent="0.2">
      <c r="A296" s="5">
        <v>199800</v>
      </c>
      <c r="B296" s="10">
        <v>2019</v>
      </c>
      <c r="C296" s="5" t="s">
        <v>355</v>
      </c>
      <c r="D296" s="5">
        <v>0</v>
      </c>
      <c r="E296" s="5" t="s">
        <v>5303</v>
      </c>
      <c r="F296" s="5">
        <v>0</v>
      </c>
      <c r="G296" s="5">
        <v>0</v>
      </c>
      <c r="H296" s="5">
        <v>0</v>
      </c>
      <c r="I296" s="5">
        <v>1</v>
      </c>
      <c r="J296" s="5">
        <v>0</v>
      </c>
      <c r="K296" s="5">
        <v>0</v>
      </c>
      <c r="L296" s="5">
        <v>0</v>
      </c>
      <c r="M296" s="5">
        <v>1</v>
      </c>
      <c r="N296" s="5">
        <v>0</v>
      </c>
      <c r="O296" s="5">
        <v>1</v>
      </c>
      <c r="P296" s="5">
        <v>0</v>
      </c>
      <c r="Q296" s="5">
        <v>0</v>
      </c>
      <c r="R296" s="5">
        <v>991</v>
      </c>
      <c r="S296" s="10">
        <v>25600</v>
      </c>
      <c r="T296" s="5">
        <v>520</v>
      </c>
      <c r="U296" s="5">
        <v>4</v>
      </c>
      <c r="V296" s="5">
        <v>0</v>
      </c>
      <c r="W296" s="5">
        <v>1</v>
      </c>
      <c r="X296" s="5">
        <v>0</v>
      </c>
      <c r="Y296" s="5">
        <v>0</v>
      </c>
      <c r="Z296" s="5">
        <v>0</v>
      </c>
    </row>
    <row r="297" spans="1:26" hidden="1" x14ac:dyDescent="0.2">
      <c r="A297" s="4">
        <v>229991</v>
      </c>
      <c r="B297" s="11">
        <v>2019</v>
      </c>
      <c r="C297" s="4" t="s">
        <v>355</v>
      </c>
      <c r="D297" s="4">
        <v>0</v>
      </c>
      <c r="E297" s="4" t="s">
        <v>5303</v>
      </c>
      <c r="F297" s="4">
        <v>0</v>
      </c>
      <c r="G297" s="4">
        <v>0</v>
      </c>
      <c r="H297" s="4">
        <v>0</v>
      </c>
      <c r="I297" s="4">
        <v>1</v>
      </c>
      <c r="J297" s="4">
        <v>0</v>
      </c>
      <c r="K297" s="4">
        <v>0</v>
      </c>
      <c r="L297" s="4">
        <v>0</v>
      </c>
      <c r="M297" s="4">
        <v>1</v>
      </c>
      <c r="N297" s="4">
        <v>0</v>
      </c>
      <c r="O297" s="4">
        <v>1</v>
      </c>
      <c r="P297" s="4">
        <v>0</v>
      </c>
      <c r="Q297" s="4">
        <v>0</v>
      </c>
      <c r="R297" s="4">
        <v>991</v>
      </c>
      <c r="S297" s="11">
        <v>17000</v>
      </c>
      <c r="T297" s="4">
        <v>520</v>
      </c>
      <c r="U297" s="4">
        <v>4</v>
      </c>
      <c r="V297" s="4">
        <v>0</v>
      </c>
      <c r="W297" s="4">
        <v>1</v>
      </c>
      <c r="X297" s="4">
        <v>0</v>
      </c>
      <c r="Y297" s="4">
        <v>0</v>
      </c>
      <c r="Z297" s="4">
        <v>0</v>
      </c>
    </row>
    <row r="298" spans="1:26" hidden="1" x14ac:dyDescent="0.2">
      <c r="A298" s="5">
        <v>241879</v>
      </c>
      <c r="B298" s="10">
        <v>2019</v>
      </c>
      <c r="C298" s="5" t="s">
        <v>355</v>
      </c>
      <c r="D298" s="5">
        <v>0</v>
      </c>
      <c r="E298" s="5" t="s">
        <v>5303</v>
      </c>
      <c r="F298" s="5">
        <v>0</v>
      </c>
      <c r="G298" s="5">
        <v>0</v>
      </c>
      <c r="H298" s="5">
        <v>0</v>
      </c>
      <c r="I298" s="5">
        <v>1</v>
      </c>
      <c r="J298" s="5">
        <v>0</v>
      </c>
      <c r="K298" s="5">
        <v>0</v>
      </c>
      <c r="L298" s="5">
        <v>0</v>
      </c>
      <c r="M298" s="5">
        <v>1</v>
      </c>
      <c r="N298" s="5">
        <v>0</v>
      </c>
      <c r="O298" s="5">
        <v>1</v>
      </c>
      <c r="P298" s="5">
        <v>0</v>
      </c>
      <c r="Q298" s="5">
        <v>0</v>
      </c>
      <c r="R298" s="5">
        <v>991</v>
      </c>
      <c r="S298" s="10">
        <v>23206</v>
      </c>
      <c r="T298" s="5">
        <v>520</v>
      </c>
      <c r="U298" s="5">
        <v>4</v>
      </c>
      <c r="V298" s="5">
        <v>0</v>
      </c>
      <c r="W298" s="5">
        <v>1</v>
      </c>
      <c r="X298" s="5">
        <v>0</v>
      </c>
      <c r="Y298" s="5">
        <v>0</v>
      </c>
      <c r="Z298" s="5">
        <v>0</v>
      </c>
    </row>
    <row r="299" spans="1:26" hidden="1" x14ac:dyDescent="0.2">
      <c r="A299" s="4">
        <v>257900</v>
      </c>
      <c r="B299" s="11">
        <v>2019</v>
      </c>
      <c r="C299" s="4" t="s">
        <v>355</v>
      </c>
      <c r="D299" s="4">
        <v>0</v>
      </c>
      <c r="E299" s="4" t="s">
        <v>5303</v>
      </c>
      <c r="F299" s="4">
        <v>0</v>
      </c>
      <c r="G299" s="4">
        <v>0</v>
      </c>
      <c r="H299" s="4">
        <v>0</v>
      </c>
      <c r="I299" s="4">
        <v>1</v>
      </c>
      <c r="J299" s="4">
        <v>0</v>
      </c>
      <c r="K299" s="4">
        <v>0</v>
      </c>
      <c r="L299" s="4">
        <v>0</v>
      </c>
      <c r="M299" s="4">
        <v>1</v>
      </c>
      <c r="N299" s="4">
        <v>0</v>
      </c>
      <c r="O299" s="4">
        <v>1</v>
      </c>
      <c r="P299" s="4">
        <v>0</v>
      </c>
      <c r="Q299" s="4">
        <v>0</v>
      </c>
      <c r="R299" s="4">
        <v>991</v>
      </c>
      <c r="S299" s="11">
        <v>7500</v>
      </c>
      <c r="T299" s="4">
        <v>520</v>
      </c>
      <c r="U299" s="4">
        <v>4</v>
      </c>
      <c r="V299" s="4">
        <v>0</v>
      </c>
      <c r="W299" s="4">
        <v>1</v>
      </c>
      <c r="X299" s="4">
        <v>0</v>
      </c>
      <c r="Y299" s="4">
        <v>0</v>
      </c>
      <c r="Z299" s="4">
        <v>0</v>
      </c>
    </row>
    <row r="300" spans="1:26" hidden="1" x14ac:dyDescent="0.2">
      <c r="A300" s="5">
        <v>257900</v>
      </c>
      <c r="B300" s="10">
        <v>2019</v>
      </c>
      <c r="C300" s="5" t="s">
        <v>355</v>
      </c>
      <c r="D300" s="5">
        <v>0</v>
      </c>
      <c r="E300" s="5" t="s">
        <v>5303</v>
      </c>
      <c r="F300" s="5">
        <v>0</v>
      </c>
      <c r="G300" s="5">
        <v>0</v>
      </c>
      <c r="H300" s="5">
        <v>0</v>
      </c>
      <c r="I300" s="5">
        <v>1</v>
      </c>
      <c r="J300" s="5">
        <v>0</v>
      </c>
      <c r="K300" s="5">
        <v>0</v>
      </c>
      <c r="L300" s="5">
        <v>0</v>
      </c>
      <c r="M300" s="5">
        <v>1</v>
      </c>
      <c r="N300" s="5">
        <v>0</v>
      </c>
      <c r="O300" s="5">
        <v>1</v>
      </c>
      <c r="P300" s="5">
        <v>0</v>
      </c>
      <c r="Q300" s="5">
        <v>0</v>
      </c>
      <c r="R300" s="5">
        <v>991</v>
      </c>
      <c r="S300" s="10">
        <v>6300</v>
      </c>
      <c r="T300" s="5">
        <v>520</v>
      </c>
      <c r="U300" s="5">
        <v>4</v>
      </c>
      <c r="V300" s="5">
        <v>0</v>
      </c>
      <c r="W300" s="5">
        <v>1</v>
      </c>
      <c r="X300" s="5">
        <v>0</v>
      </c>
      <c r="Y300" s="5">
        <v>0</v>
      </c>
      <c r="Z300" s="5">
        <v>0</v>
      </c>
    </row>
    <row r="301" spans="1:26" x14ac:dyDescent="0.2">
      <c r="A301" s="4">
        <v>185900</v>
      </c>
      <c r="B301" s="11">
        <v>2019</v>
      </c>
      <c r="C301" s="4" t="s">
        <v>4565</v>
      </c>
      <c r="D301" s="4">
        <v>0</v>
      </c>
      <c r="E301" s="4" t="s">
        <v>5303</v>
      </c>
      <c r="F301" s="4">
        <v>0</v>
      </c>
      <c r="G301" s="4">
        <v>0</v>
      </c>
      <c r="H301" s="4">
        <v>0</v>
      </c>
      <c r="I301" s="4">
        <v>1</v>
      </c>
      <c r="J301" s="4">
        <v>0</v>
      </c>
      <c r="K301" s="4">
        <v>1</v>
      </c>
      <c r="L301" s="4">
        <v>0</v>
      </c>
      <c r="M301" s="4">
        <v>0</v>
      </c>
      <c r="N301" s="4">
        <v>0</v>
      </c>
      <c r="O301" s="4">
        <v>1</v>
      </c>
      <c r="P301" s="4">
        <v>1</v>
      </c>
      <c r="Q301" s="4">
        <v>0</v>
      </c>
      <c r="R301" s="4">
        <v>991</v>
      </c>
      <c r="S301" s="11">
        <v>11000</v>
      </c>
      <c r="T301" s="4">
        <v>450</v>
      </c>
      <c r="U301" s="4">
        <v>3</v>
      </c>
      <c r="V301" s="4">
        <v>1</v>
      </c>
      <c r="W301" s="4">
        <v>0</v>
      </c>
      <c r="X301" s="4">
        <v>1</v>
      </c>
      <c r="Y301" s="4">
        <v>0</v>
      </c>
      <c r="Z301" s="4">
        <v>0</v>
      </c>
    </row>
    <row r="302" spans="1:26" hidden="1" x14ac:dyDescent="0.2">
      <c r="A302" s="4">
        <v>118700</v>
      </c>
      <c r="B302" s="11">
        <v>2019</v>
      </c>
      <c r="C302" s="4" t="s">
        <v>190</v>
      </c>
      <c r="D302" s="4">
        <v>0</v>
      </c>
      <c r="E302" s="4" t="s">
        <v>5303</v>
      </c>
      <c r="F302" s="4">
        <v>0</v>
      </c>
      <c r="G302" s="4">
        <v>0</v>
      </c>
      <c r="H302" s="4">
        <v>0</v>
      </c>
      <c r="I302" s="4">
        <v>0</v>
      </c>
      <c r="J302" s="4">
        <v>1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1</v>
      </c>
      <c r="R302" s="4">
        <v>992</v>
      </c>
      <c r="S302" s="11">
        <v>58100</v>
      </c>
      <c r="T302" s="4">
        <v>385</v>
      </c>
      <c r="U302" s="4">
        <v>3</v>
      </c>
      <c r="V302" s="4">
        <v>0</v>
      </c>
      <c r="W302" s="4">
        <v>1</v>
      </c>
      <c r="X302" s="4">
        <v>0</v>
      </c>
      <c r="Y302" s="4">
        <v>0</v>
      </c>
      <c r="Z302" s="4">
        <v>0</v>
      </c>
    </row>
    <row r="303" spans="1:26" hidden="1" x14ac:dyDescent="0.2">
      <c r="A303" s="5">
        <v>149000</v>
      </c>
      <c r="B303" s="10">
        <v>2019</v>
      </c>
      <c r="C303" s="5" t="s">
        <v>180</v>
      </c>
      <c r="D303" s="5">
        <v>0</v>
      </c>
      <c r="E303" s="5" t="s">
        <v>5303</v>
      </c>
      <c r="F303" s="5">
        <v>0</v>
      </c>
      <c r="G303" s="5">
        <v>0</v>
      </c>
      <c r="H303" s="5">
        <v>0</v>
      </c>
      <c r="I303" s="5">
        <v>0</v>
      </c>
      <c r="J303" s="5">
        <v>1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992</v>
      </c>
      <c r="S303" s="10">
        <v>10765</v>
      </c>
      <c r="T303" s="5">
        <v>385</v>
      </c>
      <c r="U303" s="5">
        <v>3</v>
      </c>
      <c r="V303" s="5">
        <v>0</v>
      </c>
      <c r="W303" s="5">
        <v>1</v>
      </c>
      <c r="X303" s="5">
        <v>1</v>
      </c>
      <c r="Y303" s="5">
        <v>0</v>
      </c>
      <c r="Z303" s="5">
        <v>1</v>
      </c>
    </row>
    <row r="304" spans="1:26" hidden="1" x14ac:dyDescent="0.2">
      <c r="A304" s="4">
        <v>124900</v>
      </c>
      <c r="B304" s="11">
        <v>2019</v>
      </c>
      <c r="C304" s="4" t="s">
        <v>180</v>
      </c>
      <c r="D304" s="4">
        <v>0</v>
      </c>
      <c r="E304" s="4" t="s">
        <v>5303</v>
      </c>
      <c r="F304" s="4">
        <v>0</v>
      </c>
      <c r="G304" s="4">
        <v>0</v>
      </c>
      <c r="H304" s="4">
        <v>0</v>
      </c>
      <c r="I304" s="4">
        <v>0</v>
      </c>
      <c r="J304" s="4">
        <v>1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992</v>
      </c>
      <c r="S304" s="11">
        <v>48500</v>
      </c>
      <c r="T304" s="4">
        <v>385</v>
      </c>
      <c r="U304" s="4">
        <v>3</v>
      </c>
      <c r="V304" s="4">
        <v>0</v>
      </c>
      <c r="W304" s="4">
        <v>1</v>
      </c>
      <c r="X304" s="4">
        <v>1</v>
      </c>
      <c r="Y304" s="4">
        <v>0</v>
      </c>
      <c r="Z304" s="4">
        <v>0</v>
      </c>
    </row>
    <row r="305" spans="1:26" hidden="1" x14ac:dyDescent="0.2">
      <c r="A305" s="4">
        <v>110900</v>
      </c>
      <c r="B305" s="11">
        <v>2019</v>
      </c>
      <c r="C305" s="4" t="s">
        <v>64</v>
      </c>
      <c r="D305" s="4">
        <v>0</v>
      </c>
      <c r="E305" s="4" t="s">
        <v>5303</v>
      </c>
      <c r="F305" s="4">
        <v>0</v>
      </c>
      <c r="G305" s="4">
        <v>0</v>
      </c>
      <c r="H305" s="4">
        <v>0</v>
      </c>
      <c r="I305" s="4">
        <v>0</v>
      </c>
      <c r="J305" s="4">
        <v>1</v>
      </c>
      <c r="K305" s="4">
        <v>0</v>
      </c>
      <c r="L305" s="4">
        <v>1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992</v>
      </c>
      <c r="S305" s="11">
        <v>85500</v>
      </c>
      <c r="T305" s="4">
        <v>450</v>
      </c>
      <c r="U305" s="4">
        <v>3</v>
      </c>
      <c r="V305" s="4">
        <v>0</v>
      </c>
      <c r="W305" s="4">
        <v>1</v>
      </c>
      <c r="X305" s="4">
        <v>1</v>
      </c>
      <c r="Y305" s="4">
        <v>0</v>
      </c>
      <c r="Z305" s="4">
        <v>1</v>
      </c>
    </row>
    <row r="306" spans="1:26" hidden="1" x14ac:dyDescent="0.2">
      <c r="A306" s="4">
        <v>134900</v>
      </c>
      <c r="B306" s="11">
        <v>2019</v>
      </c>
      <c r="C306" s="4" t="s">
        <v>64</v>
      </c>
      <c r="D306" s="4">
        <v>0</v>
      </c>
      <c r="E306" s="4" t="s">
        <v>5303</v>
      </c>
      <c r="F306" s="4">
        <v>0</v>
      </c>
      <c r="G306" s="4">
        <v>0</v>
      </c>
      <c r="H306" s="4">
        <v>0</v>
      </c>
      <c r="I306" s="4">
        <v>0</v>
      </c>
      <c r="J306" s="4">
        <v>1</v>
      </c>
      <c r="K306" s="4">
        <v>0</v>
      </c>
      <c r="L306" s="4">
        <v>1</v>
      </c>
      <c r="M306" s="4">
        <v>0</v>
      </c>
      <c r="N306" s="4">
        <v>0</v>
      </c>
      <c r="O306" s="4">
        <v>0</v>
      </c>
      <c r="P306" s="4">
        <v>0</v>
      </c>
      <c r="Q306" s="4">
        <v>1</v>
      </c>
      <c r="R306" s="4">
        <v>992</v>
      </c>
      <c r="S306" s="11">
        <v>59000</v>
      </c>
      <c r="T306" s="4">
        <v>450</v>
      </c>
      <c r="U306" s="4">
        <v>3</v>
      </c>
      <c r="V306" s="4">
        <v>0</v>
      </c>
      <c r="W306" s="4">
        <v>1</v>
      </c>
      <c r="X306" s="4">
        <v>1</v>
      </c>
      <c r="Y306" s="4">
        <v>0</v>
      </c>
      <c r="Z306" s="4">
        <v>1</v>
      </c>
    </row>
    <row r="307" spans="1:26" hidden="1" x14ac:dyDescent="0.2">
      <c r="A307" s="4">
        <v>136900</v>
      </c>
      <c r="B307" s="11">
        <v>2019</v>
      </c>
      <c r="C307" s="4" t="s">
        <v>64</v>
      </c>
      <c r="D307" s="4">
        <v>0</v>
      </c>
      <c r="E307" s="4" t="s">
        <v>5303</v>
      </c>
      <c r="F307" s="4">
        <v>0</v>
      </c>
      <c r="G307" s="4">
        <v>0</v>
      </c>
      <c r="H307" s="4">
        <v>0</v>
      </c>
      <c r="I307" s="4">
        <v>0</v>
      </c>
      <c r="J307" s="4">
        <v>1</v>
      </c>
      <c r="K307" s="4">
        <v>0</v>
      </c>
      <c r="L307" s="4">
        <v>1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992</v>
      </c>
      <c r="S307" s="11">
        <v>15570</v>
      </c>
      <c r="T307" s="4">
        <v>450</v>
      </c>
      <c r="U307" s="4">
        <v>3</v>
      </c>
      <c r="V307" s="4">
        <v>0</v>
      </c>
      <c r="W307" s="4">
        <v>1</v>
      </c>
      <c r="X307" s="4">
        <v>1</v>
      </c>
      <c r="Y307" s="4">
        <v>0</v>
      </c>
      <c r="Z307" s="4">
        <v>1</v>
      </c>
    </row>
    <row r="308" spans="1:26" hidden="1" x14ac:dyDescent="0.2">
      <c r="A308" s="4">
        <v>144911</v>
      </c>
      <c r="B308" s="11">
        <v>2019</v>
      </c>
      <c r="C308" s="4" t="s">
        <v>64</v>
      </c>
      <c r="D308" s="4">
        <v>0</v>
      </c>
      <c r="E308" s="4" t="s">
        <v>5303</v>
      </c>
      <c r="F308" s="4">
        <v>0</v>
      </c>
      <c r="G308" s="4">
        <v>0</v>
      </c>
      <c r="H308" s="4">
        <v>0</v>
      </c>
      <c r="I308" s="4">
        <v>0</v>
      </c>
      <c r="J308" s="4">
        <v>1</v>
      </c>
      <c r="K308" s="4">
        <v>0</v>
      </c>
      <c r="L308" s="4">
        <v>1</v>
      </c>
      <c r="M308" s="4">
        <v>0</v>
      </c>
      <c r="N308" s="4">
        <v>0</v>
      </c>
      <c r="O308" s="4">
        <v>0</v>
      </c>
      <c r="P308" s="4">
        <v>0</v>
      </c>
      <c r="Q308" s="4">
        <v>1</v>
      </c>
      <c r="R308" s="4">
        <v>992</v>
      </c>
      <c r="S308" s="11">
        <v>36000</v>
      </c>
      <c r="T308" s="4">
        <v>450</v>
      </c>
      <c r="U308" s="4">
        <v>3</v>
      </c>
      <c r="V308" s="4">
        <v>0</v>
      </c>
      <c r="W308" s="4">
        <v>1</v>
      </c>
      <c r="X308" s="4">
        <v>1</v>
      </c>
      <c r="Y308" s="4">
        <v>0</v>
      </c>
      <c r="Z308" s="4">
        <v>1</v>
      </c>
    </row>
    <row r="309" spans="1:26" hidden="1" x14ac:dyDescent="0.2">
      <c r="A309" s="4">
        <v>149900</v>
      </c>
      <c r="B309" s="11">
        <v>2019</v>
      </c>
      <c r="C309" s="4" t="s">
        <v>64</v>
      </c>
      <c r="D309" s="4">
        <v>0</v>
      </c>
      <c r="E309" s="4" t="s">
        <v>5303</v>
      </c>
      <c r="F309" s="4">
        <v>0</v>
      </c>
      <c r="G309" s="4">
        <v>0</v>
      </c>
      <c r="H309" s="4">
        <v>0</v>
      </c>
      <c r="I309" s="4">
        <v>0</v>
      </c>
      <c r="J309" s="4">
        <v>1</v>
      </c>
      <c r="K309" s="4">
        <v>0</v>
      </c>
      <c r="L309" s="4">
        <v>1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992</v>
      </c>
      <c r="S309" s="11">
        <v>17500</v>
      </c>
      <c r="T309" s="4">
        <v>450</v>
      </c>
      <c r="U309" s="4">
        <v>3</v>
      </c>
      <c r="V309" s="4">
        <v>0</v>
      </c>
      <c r="W309" s="4">
        <v>1</v>
      </c>
      <c r="X309" s="4">
        <v>1</v>
      </c>
      <c r="Y309" s="4">
        <v>0</v>
      </c>
      <c r="Z309" s="4">
        <v>1</v>
      </c>
    </row>
    <row r="310" spans="1:26" hidden="1" x14ac:dyDescent="0.2">
      <c r="A310" s="5">
        <v>119900</v>
      </c>
      <c r="B310" s="10">
        <v>2019</v>
      </c>
      <c r="C310" s="5" t="s">
        <v>64</v>
      </c>
      <c r="D310" s="5">
        <v>0</v>
      </c>
      <c r="E310" s="5" t="s">
        <v>5303</v>
      </c>
      <c r="F310" s="5">
        <v>0</v>
      </c>
      <c r="G310" s="5">
        <v>0</v>
      </c>
      <c r="H310" s="5">
        <v>0</v>
      </c>
      <c r="I310" s="5">
        <v>0</v>
      </c>
      <c r="J310" s="5">
        <v>1</v>
      </c>
      <c r="K310" s="5">
        <v>0</v>
      </c>
      <c r="L310" s="5">
        <v>1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992</v>
      </c>
      <c r="S310" s="10">
        <v>65321</v>
      </c>
      <c r="T310" s="5">
        <v>450</v>
      </c>
      <c r="U310" s="5">
        <v>3</v>
      </c>
      <c r="V310" s="5">
        <v>0</v>
      </c>
      <c r="W310" s="5">
        <v>1</v>
      </c>
      <c r="X310" s="5">
        <v>1</v>
      </c>
      <c r="Y310" s="5">
        <v>0</v>
      </c>
      <c r="Z310" s="5">
        <v>0</v>
      </c>
    </row>
    <row r="311" spans="1:26" hidden="1" x14ac:dyDescent="0.2">
      <c r="A311" s="5">
        <v>124899</v>
      </c>
      <c r="B311" s="10">
        <v>2019</v>
      </c>
      <c r="C311" s="5" t="s">
        <v>64</v>
      </c>
      <c r="D311" s="5">
        <v>0</v>
      </c>
      <c r="E311" s="5" t="s">
        <v>5303</v>
      </c>
      <c r="F311" s="5">
        <v>0</v>
      </c>
      <c r="G311" s="5">
        <v>0</v>
      </c>
      <c r="H311" s="5">
        <v>0</v>
      </c>
      <c r="I311" s="5">
        <v>0</v>
      </c>
      <c r="J311" s="5">
        <v>1</v>
      </c>
      <c r="K311" s="5">
        <v>0</v>
      </c>
      <c r="L311" s="5">
        <v>1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992</v>
      </c>
      <c r="S311" s="10">
        <v>3850</v>
      </c>
      <c r="T311" s="5">
        <v>450</v>
      </c>
      <c r="U311" s="5">
        <v>3</v>
      </c>
      <c r="V311" s="5">
        <v>0</v>
      </c>
      <c r="W311" s="5">
        <v>1</v>
      </c>
      <c r="X311" s="5">
        <v>1</v>
      </c>
      <c r="Y311" s="5">
        <v>0</v>
      </c>
      <c r="Z311" s="5">
        <v>0</v>
      </c>
    </row>
    <row r="312" spans="1:26" hidden="1" x14ac:dyDescent="0.2">
      <c r="A312" s="5">
        <v>124992</v>
      </c>
      <c r="B312" s="10">
        <v>2019</v>
      </c>
      <c r="C312" s="5" t="s">
        <v>64</v>
      </c>
      <c r="D312" s="5">
        <v>0</v>
      </c>
      <c r="E312" s="5" t="s">
        <v>5303</v>
      </c>
      <c r="F312" s="5">
        <v>0</v>
      </c>
      <c r="G312" s="5">
        <v>0</v>
      </c>
      <c r="H312" s="5">
        <v>0</v>
      </c>
      <c r="I312" s="5">
        <v>0</v>
      </c>
      <c r="J312" s="5">
        <v>1</v>
      </c>
      <c r="K312" s="5">
        <v>0</v>
      </c>
      <c r="L312" s="5">
        <v>1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992</v>
      </c>
      <c r="S312" s="10">
        <v>53315</v>
      </c>
      <c r="T312" s="5">
        <v>450</v>
      </c>
      <c r="U312" s="5">
        <v>3</v>
      </c>
      <c r="V312" s="5">
        <v>0</v>
      </c>
      <c r="W312" s="5">
        <v>1</v>
      </c>
      <c r="X312" s="5">
        <v>1</v>
      </c>
      <c r="Y312" s="5">
        <v>0</v>
      </c>
      <c r="Z312" s="5">
        <v>0</v>
      </c>
    </row>
    <row r="313" spans="1:26" hidden="1" x14ac:dyDescent="0.2">
      <c r="A313" s="4">
        <v>129950</v>
      </c>
      <c r="B313" s="11">
        <v>2019</v>
      </c>
      <c r="C313" s="4" t="s">
        <v>64</v>
      </c>
      <c r="D313" s="4">
        <v>0</v>
      </c>
      <c r="E313" s="4" t="s">
        <v>5303</v>
      </c>
      <c r="F313" s="4">
        <v>0</v>
      </c>
      <c r="G313" s="4">
        <v>0</v>
      </c>
      <c r="H313" s="4">
        <v>0</v>
      </c>
      <c r="I313" s="4">
        <v>0</v>
      </c>
      <c r="J313" s="4">
        <v>1</v>
      </c>
      <c r="K313" s="4">
        <v>0</v>
      </c>
      <c r="L313" s="4">
        <v>1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992</v>
      </c>
      <c r="S313" s="11">
        <v>69000</v>
      </c>
      <c r="T313" s="4">
        <v>450</v>
      </c>
      <c r="U313" s="4">
        <v>3</v>
      </c>
      <c r="V313" s="4">
        <v>0</v>
      </c>
      <c r="W313" s="4">
        <v>1</v>
      </c>
      <c r="X313" s="4">
        <v>1</v>
      </c>
      <c r="Y313" s="4">
        <v>0</v>
      </c>
      <c r="Z313" s="4">
        <v>0</v>
      </c>
    </row>
    <row r="314" spans="1:26" hidden="1" x14ac:dyDescent="0.2">
      <c r="A314" s="5">
        <v>134900</v>
      </c>
      <c r="B314" s="10">
        <v>2019</v>
      </c>
      <c r="C314" s="5" t="s">
        <v>64</v>
      </c>
      <c r="D314" s="5">
        <v>0</v>
      </c>
      <c r="E314" s="5" t="s">
        <v>5303</v>
      </c>
      <c r="F314" s="5">
        <v>0</v>
      </c>
      <c r="G314" s="5">
        <v>0</v>
      </c>
      <c r="H314" s="5">
        <v>0</v>
      </c>
      <c r="I314" s="5">
        <v>0</v>
      </c>
      <c r="J314" s="5">
        <v>1</v>
      </c>
      <c r="K314" s="5">
        <v>0</v>
      </c>
      <c r="L314" s="5">
        <v>1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992</v>
      </c>
      <c r="S314" s="10">
        <v>28000</v>
      </c>
      <c r="T314" s="5">
        <v>450</v>
      </c>
      <c r="U314" s="5">
        <v>3</v>
      </c>
      <c r="V314" s="5">
        <v>0</v>
      </c>
      <c r="W314" s="5">
        <v>1</v>
      </c>
      <c r="X314" s="5">
        <v>1</v>
      </c>
      <c r="Y314" s="5">
        <v>0</v>
      </c>
      <c r="Z314" s="5">
        <v>0</v>
      </c>
    </row>
    <row r="315" spans="1:26" hidden="1" x14ac:dyDescent="0.2">
      <c r="A315" s="4">
        <v>135000</v>
      </c>
      <c r="B315" s="11">
        <v>2019</v>
      </c>
      <c r="C315" s="4" t="s">
        <v>64</v>
      </c>
      <c r="D315" s="4">
        <v>0</v>
      </c>
      <c r="E315" s="4" t="s">
        <v>5303</v>
      </c>
      <c r="F315" s="4">
        <v>0</v>
      </c>
      <c r="G315" s="4">
        <v>0</v>
      </c>
      <c r="H315" s="4">
        <v>0</v>
      </c>
      <c r="I315" s="4">
        <v>0</v>
      </c>
      <c r="J315" s="4">
        <v>1</v>
      </c>
      <c r="K315" s="4">
        <v>0</v>
      </c>
      <c r="L315" s="4">
        <v>1</v>
      </c>
      <c r="M315" s="4">
        <v>0</v>
      </c>
      <c r="N315" s="4">
        <v>0</v>
      </c>
      <c r="O315" s="4">
        <v>0</v>
      </c>
      <c r="P315" s="4">
        <v>0</v>
      </c>
      <c r="Q315" s="4">
        <v>1</v>
      </c>
      <c r="R315" s="4">
        <v>992</v>
      </c>
      <c r="S315" s="11">
        <v>53484</v>
      </c>
      <c r="T315" s="4">
        <v>450</v>
      </c>
      <c r="U315" s="4">
        <v>3</v>
      </c>
      <c r="V315" s="4">
        <v>0</v>
      </c>
      <c r="W315" s="4">
        <v>1</v>
      </c>
      <c r="X315" s="4">
        <v>1</v>
      </c>
      <c r="Y315" s="4">
        <v>0</v>
      </c>
      <c r="Z315" s="4">
        <v>0</v>
      </c>
    </row>
    <row r="316" spans="1:26" hidden="1" x14ac:dyDescent="0.2">
      <c r="A316" s="5">
        <v>137911</v>
      </c>
      <c r="B316" s="10">
        <v>2019</v>
      </c>
      <c r="C316" s="5" t="s">
        <v>64</v>
      </c>
      <c r="D316" s="5">
        <v>0</v>
      </c>
      <c r="E316" s="5" t="s">
        <v>5303</v>
      </c>
      <c r="F316" s="5">
        <v>0</v>
      </c>
      <c r="G316" s="5">
        <v>0</v>
      </c>
      <c r="H316" s="5">
        <v>0</v>
      </c>
      <c r="I316" s="5">
        <v>0</v>
      </c>
      <c r="J316" s="5">
        <v>1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992</v>
      </c>
      <c r="S316" s="10">
        <v>51000</v>
      </c>
      <c r="T316" s="5">
        <v>450</v>
      </c>
      <c r="U316" s="5">
        <v>3</v>
      </c>
      <c r="V316" s="5">
        <v>0</v>
      </c>
      <c r="W316" s="5">
        <v>1</v>
      </c>
      <c r="X316" s="5">
        <v>1</v>
      </c>
      <c r="Y316" s="5">
        <v>0</v>
      </c>
      <c r="Z316" s="5">
        <v>0</v>
      </c>
    </row>
    <row r="317" spans="1:26" hidden="1" x14ac:dyDescent="0.2">
      <c r="A317" s="4">
        <v>143992</v>
      </c>
      <c r="B317" s="11">
        <v>2019</v>
      </c>
      <c r="C317" s="4" t="s">
        <v>64</v>
      </c>
      <c r="D317" s="4">
        <v>0</v>
      </c>
      <c r="E317" s="4" t="s">
        <v>5303</v>
      </c>
      <c r="F317" s="4">
        <v>0</v>
      </c>
      <c r="G317" s="4">
        <v>0</v>
      </c>
      <c r="H317" s="4">
        <v>0</v>
      </c>
      <c r="I317" s="4">
        <v>0</v>
      </c>
      <c r="J317" s="4">
        <v>1</v>
      </c>
      <c r="K317" s="4">
        <v>0</v>
      </c>
      <c r="L317" s="4">
        <v>1</v>
      </c>
      <c r="M317" s="4">
        <v>0</v>
      </c>
      <c r="N317" s="4">
        <v>0</v>
      </c>
      <c r="O317" s="4">
        <v>0</v>
      </c>
      <c r="P317" s="4">
        <v>0</v>
      </c>
      <c r="Q317" s="4">
        <v>1</v>
      </c>
      <c r="R317" s="4">
        <v>992</v>
      </c>
      <c r="S317" s="11">
        <v>69000</v>
      </c>
      <c r="T317" s="4">
        <v>450</v>
      </c>
      <c r="U317" s="4">
        <v>3</v>
      </c>
      <c r="V317" s="4">
        <v>1</v>
      </c>
      <c r="W317" s="4">
        <v>0</v>
      </c>
      <c r="X317" s="4">
        <v>1</v>
      </c>
      <c r="Y317" s="4">
        <v>0</v>
      </c>
      <c r="Z317" s="4">
        <v>0</v>
      </c>
    </row>
    <row r="318" spans="1:26" hidden="1" x14ac:dyDescent="0.2">
      <c r="A318" s="4">
        <v>152900</v>
      </c>
      <c r="B318" s="11">
        <v>2019</v>
      </c>
      <c r="C318" s="4" t="s">
        <v>64</v>
      </c>
      <c r="D318" s="4">
        <v>0</v>
      </c>
      <c r="E318" s="4" t="s">
        <v>5303</v>
      </c>
      <c r="F318" s="4">
        <v>0</v>
      </c>
      <c r="G318" s="4">
        <v>0</v>
      </c>
      <c r="H318" s="4">
        <v>0</v>
      </c>
      <c r="I318" s="4">
        <v>0</v>
      </c>
      <c r="J318" s="4">
        <v>1</v>
      </c>
      <c r="K318" s="4">
        <v>0</v>
      </c>
      <c r="L318" s="4">
        <v>1</v>
      </c>
      <c r="M318" s="4">
        <v>0</v>
      </c>
      <c r="N318" s="4">
        <v>0</v>
      </c>
      <c r="O318" s="4">
        <v>0</v>
      </c>
      <c r="P318" s="4">
        <v>0</v>
      </c>
      <c r="Q318" s="4">
        <v>1</v>
      </c>
      <c r="R318" s="4">
        <v>992</v>
      </c>
      <c r="S318" s="11">
        <v>14000</v>
      </c>
      <c r="T318" s="4">
        <v>450</v>
      </c>
      <c r="U318" s="4">
        <v>3</v>
      </c>
      <c r="V318" s="4">
        <v>0</v>
      </c>
      <c r="W318" s="4">
        <v>1</v>
      </c>
      <c r="X318" s="4">
        <v>1</v>
      </c>
      <c r="Y318" s="4">
        <v>0</v>
      </c>
      <c r="Z318" s="4">
        <v>0</v>
      </c>
    </row>
    <row r="319" spans="1:26" hidden="1" x14ac:dyDescent="0.2">
      <c r="A319" s="5">
        <v>159750</v>
      </c>
      <c r="B319" s="10">
        <v>2019</v>
      </c>
      <c r="C319" s="5" t="s">
        <v>64</v>
      </c>
      <c r="D319" s="5">
        <v>0</v>
      </c>
      <c r="E319" s="5" t="s">
        <v>5303</v>
      </c>
      <c r="F319" s="5">
        <v>0</v>
      </c>
      <c r="G319" s="5">
        <v>0</v>
      </c>
      <c r="H319" s="5">
        <v>0</v>
      </c>
      <c r="I319" s="5">
        <v>0</v>
      </c>
      <c r="J319" s="5">
        <v>1</v>
      </c>
      <c r="K319" s="5">
        <v>0</v>
      </c>
      <c r="L319" s="5">
        <v>1</v>
      </c>
      <c r="M319" s="5">
        <v>0</v>
      </c>
      <c r="N319" s="5">
        <v>0</v>
      </c>
      <c r="O319" s="5">
        <v>0</v>
      </c>
      <c r="P319" s="5">
        <v>0</v>
      </c>
      <c r="Q319" s="5">
        <v>1</v>
      </c>
      <c r="R319" s="5">
        <v>992</v>
      </c>
      <c r="S319" s="10">
        <v>37500</v>
      </c>
      <c r="T319" s="5">
        <v>450</v>
      </c>
      <c r="U319" s="5">
        <v>3</v>
      </c>
      <c r="V319" s="5">
        <v>0</v>
      </c>
      <c r="W319" s="5">
        <v>1</v>
      </c>
      <c r="X319" s="5">
        <v>1</v>
      </c>
      <c r="Y319" s="5">
        <v>0</v>
      </c>
      <c r="Z319" s="5">
        <v>0</v>
      </c>
    </row>
    <row r="320" spans="1:26" hidden="1" x14ac:dyDescent="0.2">
      <c r="A320" s="5">
        <v>161250</v>
      </c>
      <c r="B320" s="10">
        <v>2019</v>
      </c>
      <c r="C320" s="5" t="s">
        <v>64</v>
      </c>
      <c r="D320" s="5">
        <v>0</v>
      </c>
      <c r="E320" s="5" t="s">
        <v>5303</v>
      </c>
      <c r="F320" s="5">
        <v>0</v>
      </c>
      <c r="G320" s="5">
        <v>0</v>
      </c>
      <c r="H320" s="5">
        <v>0</v>
      </c>
      <c r="I320" s="5">
        <v>0</v>
      </c>
      <c r="J320" s="5">
        <v>1</v>
      </c>
      <c r="K320" s="5">
        <v>0</v>
      </c>
      <c r="L320" s="5">
        <v>1</v>
      </c>
      <c r="M320" s="5">
        <v>0</v>
      </c>
      <c r="N320" s="5">
        <v>0</v>
      </c>
      <c r="O320" s="5">
        <v>0</v>
      </c>
      <c r="P320" s="5">
        <v>0</v>
      </c>
      <c r="Q320" s="5">
        <v>1</v>
      </c>
      <c r="R320" s="5">
        <v>992</v>
      </c>
      <c r="S320" s="10">
        <v>23000</v>
      </c>
      <c r="T320" s="5">
        <v>450</v>
      </c>
      <c r="U320" s="5">
        <v>3</v>
      </c>
      <c r="V320" s="5">
        <v>0</v>
      </c>
      <c r="W320" s="5">
        <v>1</v>
      </c>
      <c r="X320" s="5">
        <v>1</v>
      </c>
      <c r="Y320" s="5">
        <v>0</v>
      </c>
      <c r="Z320" s="5">
        <v>0</v>
      </c>
    </row>
    <row r="321" spans="1:26" hidden="1" x14ac:dyDescent="0.2">
      <c r="A321" s="5">
        <v>168000</v>
      </c>
      <c r="B321" s="10">
        <v>2019</v>
      </c>
      <c r="C321" s="5" t="s">
        <v>64</v>
      </c>
      <c r="D321" s="5">
        <v>0</v>
      </c>
      <c r="E321" s="5" t="s">
        <v>5303</v>
      </c>
      <c r="F321" s="5">
        <v>0</v>
      </c>
      <c r="G321" s="5">
        <v>0</v>
      </c>
      <c r="H321" s="5">
        <v>0</v>
      </c>
      <c r="I321" s="5">
        <v>0</v>
      </c>
      <c r="J321" s="5">
        <v>1</v>
      </c>
      <c r="K321" s="5">
        <v>0</v>
      </c>
      <c r="L321" s="5">
        <v>1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992</v>
      </c>
      <c r="S321" s="10">
        <v>26900</v>
      </c>
      <c r="T321" s="5">
        <v>450</v>
      </c>
      <c r="U321" s="5">
        <v>3</v>
      </c>
      <c r="V321" s="5">
        <v>0</v>
      </c>
      <c r="W321" s="5">
        <v>1</v>
      </c>
      <c r="X321" s="5">
        <v>1</v>
      </c>
      <c r="Y321" s="5">
        <v>0</v>
      </c>
      <c r="Z321" s="5">
        <v>0</v>
      </c>
    </row>
    <row r="322" spans="1:26" hidden="1" x14ac:dyDescent="0.2">
      <c r="A322" s="4">
        <v>139950</v>
      </c>
      <c r="B322" s="11">
        <v>2019</v>
      </c>
      <c r="C322" s="4" t="s">
        <v>185</v>
      </c>
      <c r="D322" s="4">
        <v>0</v>
      </c>
      <c r="E322" s="4" t="s">
        <v>5303</v>
      </c>
      <c r="F322" s="4">
        <v>0</v>
      </c>
      <c r="G322" s="4">
        <v>0</v>
      </c>
      <c r="H322" s="4">
        <v>0</v>
      </c>
      <c r="I322" s="4">
        <v>0</v>
      </c>
      <c r="J322" s="4">
        <v>1</v>
      </c>
      <c r="K322" s="4">
        <v>0</v>
      </c>
      <c r="L322" s="4">
        <v>1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992</v>
      </c>
      <c r="S322" s="11">
        <v>33000</v>
      </c>
      <c r="T322" s="4">
        <v>450</v>
      </c>
      <c r="U322" s="4">
        <v>3</v>
      </c>
      <c r="V322" s="4">
        <v>0</v>
      </c>
      <c r="W322" s="4">
        <v>1</v>
      </c>
      <c r="X322" s="4">
        <v>0</v>
      </c>
      <c r="Y322" s="4">
        <v>0</v>
      </c>
      <c r="Z322" s="4">
        <v>1</v>
      </c>
    </row>
    <row r="323" spans="1:26" hidden="1" x14ac:dyDescent="0.2">
      <c r="A323" s="4">
        <v>145980</v>
      </c>
      <c r="B323" s="11">
        <v>2019</v>
      </c>
      <c r="C323" s="4" t="s">
        <v>185</v>
      </c>
      <c r="D323" s="4">
        <v>0</v>
      </c>
      <c r="E323" s="4" t="s">
        <v>5303</v>
      </c>
      <c r="F323" s="4">
        <v>0</v>
      </c>
      <c r="G323" s="4">
        <v>0</v>
      </c>
      <c r="H323" s="4">
        <v>0</v>
      </c>
      <c r="I323" s="4">
        <v>0</v>
      </c>
      <c r="J323" s="4">
        <v>1</v>
      </c>
      <c r="K323" s="4">
        <v>0</v>
      </c>
      <c r="L323" s="4">
        <v>1</v>
      </c>
      <c r="M323" s="4">
        <v>0</v>
      </c>
      <c r="N323" s="4">
        <v>0</v>
      </c>
      <c r="O323" s="4">
        <v>0</v>
      </c>
      <c r="P323" s="4">
        <v>0</v>
      </c>
      <c r="Q323" s="4">
        <v>1</v>
      </c>
      <c r="R323" s="4">
        <v>992</v>
      </c>
      <c r="S323" s="11">
        <v>53000</v>
      </c>
      <c r="T323" s="4">
        <v>450</v>
      </c>
      <c r="U323" s="4">
        <v>3</v>
      </c>
      <c r="V323" s="4">
        <v>0</v>
      </c>
      <c r="W323" s="4">
        <v>1</v>
      </c>
      <c r="X323" s="4">
        <v>0</v>
      </c>
      <c r="Y323" s="4">
        <v>0</v>
      </c>
      <c r="Z323" s="4">
        <v>1</v>
      </c>
    </row>
    <row r="324" spans="1:26" hidden="1" x14ac:dyDescent="0.2">
      <c r="A324" s="5">
        <v>114950</v>
      </c>
      <c r="B324" s="10">
        <v>2019</v>
      </c>
      <c r="C324" s="5" t="s">
        <v>185</v>
      </c>
      <c r="D324" s="5">
        <v>0</v>
      </c>
      <c r="E324" s="5" t="s">
        <v>5303</v>
      </c>
      <c r="F324" s="5">
        <v>0</v>
      </c>
      <c r="G324" s="5">
        <v>0</v>
      </c>
      <c r="H324" s="5">
        <v>0</v>
      </c>
      <c r="I324" s="5">
        <v>0</v>
      </c>
      <c r="J324" s="5">
        <v>1</v>
      </c>
      <c r="K324" s="5">
        <v>0</v>
      </c>
      <c r="L324" s="5">
        <v>1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992</v>
      </c>
      <c r="S324" s="10">
        <v>23965</v>
      </c>
      <c r="T324" s="5">
        <v>450</v>
      </c>
      <c r="U324" s="5">
        <v>3</v>
      </c>
      <c r="V324" s="5">
        <v>0</v>
      </c>
      <c r="W324" s="5">
        <v>1</v>
      </c>
      <c r="X324" s="5">
        <v>0</v>
      </c>
      <c r="Y324" s="5">
        <v>0</v>
      </c>
      <c r="Z324" s="5">
        <v>0</v>
      </c>
    </row>
    <row r="325" spans="1:26" hidden="1" x14ac:dyDescent="0.2">
      <c r="A325" s="4">
        <v>117911</v>
      </c>
      <c r="B325" s="11">
        <v>2019</v>
      </c>
      <c r="C325" s="4" t="s">
        <v>185</v>
      </c>
      <c r="D325" s="4">
        <v>0</v>
      </c>
      <c r="E325" s="4" t="s">
        <v>5303</v>
      </c>
      <c r="F325" s="4">
        <v>0</v>
      </c>
      <c r="G325" s="4">
        <v>0</v>
      </c>
      <c r="H325" s="4">
        <v>0</v>
      </c>
      <c r="I325" s="4">
        <v>0</v>
      </c>
      <c r="J325" s="4">
        <v>1</v>
      </c>
      <c r="K325" s="4">
        <v>0</v>
      </c>
      <c r="L325" s="4">
        <v>1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992</v>
      </c>
      <c r="S325" s="11">
        <v>71000</v>
      </c>
      <c r="T325" s="4">
        <v>450</v>
      </c>
      <c r="U325" s="4">
        <v>3</v>
      </c>
      <c r="V325" s="4">
        <v>0</v>
      </c>
      <c r="W325" s="4">
        <v>1</v>
      </c>
      <c r="X325" s="4">
        <v>0</v>
      </c>
      <c r="Y325" s="4">
        <v>0</v>
      </c>
      <c r="Z325" s="4">
        <v>0</v>
      </c>
    </row>
    <row r="326" spans="1:26" hidden="1" x14ac:dyDescent="0.2">
      <c r="A326" s="5">
        <v>119000</v>
      </c>
      <c r="B326" s="10">
        <v>2019</v>
      </c>
      <c r="C326" s="5" t="s">
        <v>185</v>
      </c>
      <c r="D326" s="5">
        <v>0</v>
      </c>
      <c r="E326" s="5" t="s">
        <v>5303</v>
      </c>
      <c r="F326" s="5">
        <v>0</v>
      </c>
      <c r="G326" s="5">
        <v>0</v>
      </c>
      <c r="H326" s="5">
        <v>0</v>
      </c>
      <c r="I326" s="5">
        <v>0</v>
      </c>
      <c r="J326" s="5">
        <v>1</v>
      </c>
      <c r="K326" s="5">
        <v>0</v>
      </c>
      <c r="L326" s="5">
        <v>1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992</v>
      </c>
      <c r="S326" s="10">
        <v>70000</v>
      </c>
      <c r="T326" s="5">
        <v>450</v>
      </c>
      <c r="U326" s="5">
        <v>3</v>
      </c>
      <c r="V326" s="5">
        <v>0</v>
      </c>
      <c r="W326" s="5">
        <v>1</v>
      </c>
      <c r="X326" s="5">
        <v>0</v>
      </c>
      <c r="Y326" s="5">
        <v>0</v>
      </c>
      <c r="Z326" s="5">
        <v>0</v>
      </c>
    </row>
    <row r="327" spans="1:26" hidden="1" x14ac:dyDescent="0.2">
      <c r="A327" s="4">
        <v>124800</v>
      </c>
      <c r="B327" s="11">
        <v>2019</v>
      </c>
      <c r="C327" s="4" t="s">
        <v>185</v>
      </c>
      <c r="D327" s="4">
        <v>0</v>
      </c>
      <c r="E327" s="4" t="s">
        <v>5303</v>
      </c>
      <c r="F327" s="4">
        <v>0</v>
      </c>
      <c r="G327" s="4">
        <v>0</v>
      </c>
      <c r="H327" s="4">
        <v>0</v>
      </c>
      <c r="I327" s="4">
        <v>0</v>
      </c>
      <c r="J327" s="4">
        <v>1</v>
      </c>
      <c r="K327" s="4">
        <v>0</v>
      </c>
      <c r="L327" s="4">
        <v>1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992</v>
      </c>
      <c r="S327" s="11">
        <v>45500</v>
      </c>
      <c r="T327" s="4">
        <v>450</v>
      </c>
      <c r="U327" s="4">
        <v>3</v>
      </c>
      <c r="V327" s="4">
        <v>0</v>
      </c>
      <c r="W327" s="4">
        <v>1</v>
      </c>
      <c r="X327" s="4">
        <v>0</v>
      </c>
      <c r="Y327" s="4">
        <v>0</v>
      </c>
      <c r="Z327" s="4">
        <v>0</v>
      </c>
    </row>
    <row r="328" spans="1:26" hidden="1" x14ac:dyDescent="0.2">
      <c r="A328" s="4">
        <v>126950</v>
      </c>
      <c r="B328" s="11">
        <v>2019</v>
      </c>
      <c r="C328" s="4" t="s">
        <v>185</v>
      </c>
      <c r="D328" s="4">
        <v>0</v>
      </c>
      <c r="E328" s="4" t="s">
        <v>5303</v>
      </c>
      <c r="F328" s="4">
        <v>0</v>
      </c>
      <c r="G328" s="4">
        <v>0</v>
      </c>
      <c r="H328" s="4">
        <v>0</v>
      </c>
      <c r="I328" s="4">
        <v>0</v>
      </c>
      <c r="J328" s="4">
        <v>1</v>
      </c>
      <c r="K328" s="4">
        <v>0</v>
      </c>
      <c r="L328" s="4">
        <v>1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992</v>
      </c>
      <c r="S328" s="11">
        <v>69205</v>
      </c>
      <c r="T328" s="4">
        <v>450</v>
      </c>
      <c r="U328" s="4">
        <v>3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</row>
    <row r="329" spans="1:26" hidden="1" x14ac:dyDescent="0.2">
      <c r="A329" s="4">
        <v>127911</v>
      </c>
      <c r="B329" s="11">
        <v>2019</v>
      </c>
      <c r="C329" s="4" t="s">
        <v>185</v>
      </c>
      <c r="D329" s="4">
        <v>0</v>
      </c>
      <c r="E329" s="4" t="s">
        <v>5303</v>
      </c>
      <c r="F329" s="4">
        <v>0</v>
      </c>
      <c r="G329" s="4">
        <v>0</v>
      </c>
      <c r="H329" s="4">
        <v>0</v>
      </c>
      <c r="I329" s="4">
        <v>0</v>
      </c>
      <c r="J329" s="4">
        <v>1</v>
      </c>
      <c r="K329" s="4">
        <v>0</v>
      </c>
      <c r="L329" s="4">
        <v>1</v>
      </c>
      <c r="M329" s="4">
        <v>0</v>
      </c>
      <c r="N329" s="4">
        <v>0</v>
      </c>
      <c r="O329" s="4">
        <v>0</v>
      </c>
      <c r="P329" s="4">
        <v>0</v>
      </c>
      <c r="Q329" s="4">
        <v>1</v>
      </c>
      <c r="R329" s="4">
        <v>992</v>
      </c>
      <c r="S329" s="11">
        <v>42000</v>
      </c>
      <c r="T329" s="4">
        <v>450</v>
      </c>
      <c r="U329" s="4">
        <v>3</v>
      </c>
      <c r="V329" s="4">
        <v>0</v>
      </c>
      <c r="W329" s="4">
        <v>1</v>
      </c>
      <c r="X329" s="4">
        <v>0</v>
      </c>
      <c r="Y329" s="4">
        <v>0</v>
      </c>
      <c r="Z329" s="4">
        <v>0</v>
      </c>
    </row>
    <row r="330" spans="1:26" hidden="1" x14ac:dyDescent="0.2">
      <c r="A330" s="5">
        <v>129800</v>
      </c>
      <c r="B330" s="10">
        <v>2019</v>
      </c>
      <c r="C330" s="5" t="s">
        <v>185</v>
      </c>
      <c r="D330" s="5">
        <v>0</v>
      </c>
      <c r="E330" s="5" t="s">
        <v>5303</v>
      </c>
      <c r="F330" s="5">
        <v>0</v>
      </c>
      <c r="G330" s="5">
        <v>0</v>
      </c>
      <c r="H330" s="5">
        <v>0</v>
      </c>
      <c r="I330" s="5">
        <v>0</v>
      </c>
      <c r="J330" s="5">
        <v>1</v>
      </c>
      <c r="K330" s="5">
        <v>0</v>
      </c>
      <c r="L330" s="5">
        <v>1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992</v>
      </c>
      <c r="S330" s="10">
        <v>46500</v>
      </c>
      <c r="T330" s="5">
        <v>450</v>
      </c>
      <c r="U330" s="5">
        <v>3</v>
      </c>
      <c r="V330" s="5">
        <v>0</v>
      </c>
      <c r="W330" s="5">
        <v>1</v>
      </c>
      <c r="X330" s="5">
        <v>0</v>
      </c>
      <c r="Y330" s="5">
        <v>0</v>
      </c>
      <c r="Z330" s="5">
        <v>0</v>
      </c>
    </row>
    <row r="331" spans="1:26" hidden="1" x14ac:dyDescent="0.2">
      <c r="A331" s="4">
        <v>130000</v>
      </c>
      <c r="B331" s="11">
        <v>2019</v>
      </c>
      <c r="C331" s="4" t="s">
        <v>185</v>
      </c>
      <c r="D331" s="4">
        <v>0</v>
      </c>
      <c r="E331" s="4" t="s">
        <v>5303</v>
      </c>
      <c r="F331" s="4">
        <v>0</v>
      </c>
      <c r="G331" s="4">
        <v>0</v>
      </c>
      <c r="H331" s="4">
        <v>0</v>
      </c>
      <c r="I331" s="4">
        <v>0</v>
      </c>
      <c r="J331" s="4">
        <v>1</v>
      </c>
      <c r="K331" s="4">
        <v>0</v>
      </c>
      <c r="L331" s="4">
        <v>1</v>
      </c>
      <c r="M331" s="4">
        <v>0</v>
      </c>
      <c r="N331" s="4">
        <v>0</v>
      </c>
      <c r="O331" s="4">
        <v>0</v>
      </c>
      <c r="P331" s="4">
        <v>0</v>
      </c>
      <c r="Q331" s="4">
        <v>1</v>
      </c>
      <c r="R331" s="4">
        <v>992</v>
      </c>
      <c r="S331" s="11">
        <v>17810</v>
      </c>
      <c r="T331" s="4">
        <v>450</v>
      </c>
      <c r="U331" s="4">
        <v>3</v>
      </c>
      <c r="V331" s="4">
        <v>0</v>
      </c>
      <c r="W331" s="4">
        <v>1</v>
      </c>
      <c r="X331" s="4">
        <v>0</v>
      </c>
      <c r="Y331" s="4">
        <v>0</v>
      </c>
      <c r="Z331" s="4">
        <v>0</v>
      </c>
    </row>
    <row r="332" spans="1:26" hidden="1" x14ac:dyDescent="0.2">
      <c r="A332" s="4">
        <v>137911</v>
      </c>
      <c r="B332" s="11">
        <v>2019</v>
      </c>
      <c r="C332" s="4" t="s">
        <v>185</v>
      </c>
      <c r="D332" s="4">
        <v>0</v>
      </c>
      <c r="E332" s="4" t="s">
        <v>5303</v>
      </c>
      <c r="F332" s="4">
        <v>0</v>
      </c>
      <c r="G332" s="4">
        <v>0</v>
      </c>
      <c r="H332" s="4">
        <v>0</v>
      </c>
      <c r="I332" s="4">
        <v>0</v>
      </c>
      <c r="J332" s="4">
        <v>1</v>
      </c>
      <c r="K332" s="4">
        <v>0</v>
      </c>
      <c r="L332" s="4">
        <v>1</v>
      </c>
      <c r="M332" s="4">
        <v>0</v>
      </c>
      <c r="N332" s="4">
        <v>0</v>
      </c>
      <c r="O332" s="4">
        <v>0</v>
      </c>
      <c r="P332" s="4">
        <v>0</v>
      </c>
      <c r="Q332" s="4">
        <v>1</v>
      </c>
      <c r="R332" s="4">
        <v>992</v>
      </c>
      <c r="S332" s="11">
        <v>36000</v>
      </c>
      <c r="T332" s="4">
        <v>450</v>
      </c>
      <c r="U332" s="4">
        <v>3</v>
      </c>
      <c r="V332" s="4">
        <v>0</v>
      </c>
      <c r="W332" s="4">
        <v>1</v>
      </c>
      <c r="X332" s="4">
        <v>1</v>
      </c>
      <c r="Y332" s="4">
        <v>0</v>
      </c>
      <c r="Z332" s="4">
        <v>0</v>
      </c>
    </row>
    <row r="333" spans="1:26" hidden="1" x14ac:dyDescent="0.2">
      <c r="A333" s="4">
        <v>144911</v>
      </c>
      <c r="B333" s="11">
        <v>2019</v>
      </c>
      <c r="C333" s="4" t="s">
        <v>185</v>
      </c>
      <c r="D333" s="4">
        <v>0</v>
      </c>
      <c r="E333" s="4" t="s">
        <v>5303</v>
      </c>
      <c r="F333" s="4">
        <v>0</v>
      </c>
      <c r="G333" s="4">
        <v>0</v>
      </c>
      <c r="H333" s="4">
        <v>0</v>
      </c>
      <c r="I333" s="4">
        <v>0</v>
      </c>
      <c r="J333" s="4">
        <v>1</v>
      </c>
      <c r="K333" s="4">
        <v>0</v>
      </c>
      <c r="L333" s="4">
        <v>1</v>
      </c>
      <c r="M333" s="4">
        <v>0</v>
      </c>
      <c r="N333" s="4">
        <v>0</v>
      </c>
      <c r="O333" s="4">
        <v>0</v>
      </c>
      <c r="P333" s="4">
        <v>0</v>
      </c>
      <c r="Q333" s="4">
        <v>1</v>
      </c>
      <c r="R333" s="4">
        <v>992</v>
      </c>
      <c r="S333" s="11">
        <v>45376</v>
      </c>
      <c r="T333" s="4">
        <v>450</v>
      </c>
      <c r="U333" s="4">
        <v>3</v>
      </c>
      <c r="V333" s="4">
        <v>0</v>
      </c>
      <c r="W333" s="4">
        <v>1</v>
      </c>
      <c r="X333" s="4">
        <v>0</v>
      </c>
      <c r="Y333" s="4">
        <v>0</v>
      </c>
      <c r="Z333" s="4">
        <v>0</v>
      </c>
    </row>
    <row r="334" spans="1:26" hidden="1" x14ac:dyDescent="0.2">
      <c r="A334" s="4">
        <v>399991</v>
      </c>
      <c r="B334" s="11">
        <v>2018</v>
      </c>
      <c r="C334" s="4" t="s">
        <v>843</v>
      </c>
      <c r="D334" s="4">
        <v>0</v>
      </c>
      <c r="E334" s="4" t="s">
        <v>5303</v>
      </c>
      <c r="F334" s="4">
        <v>0</v>
      </c>
      <c r="G334" s="4">
        <v>0</v>
      </c>
      <c r="H334" s="4">
        <v>0</v>
      </c>
      <c r="I334" s="4">
        <v>1</v>
      </c>
      <c r="J334" s="4">
        <v>0</v>
      </c>
      <c r="K334" s="4">
        <v>0</v>
      </c>
      <c r="L334" s="4">
        <v>0</v>
      </c>
      <c r="M334" s="4">
        <v>1</v>
      </c>
      <c r="N334" s="4">
        <v>0</v>
      </c>
      <c r="O334" s="4">
        <v>1</v>
      </c>
      <c r="P334" s="4">
        <v>0</v>
      </c>
      <c r="Q334" s="4">
        <v>0</v>
      </c>
      <c r="R334" s="4">
        <v>991</v>
      </c>
      <c r="S334" s="11">
        <v>14422</v>
      </c>
      <c r="T334" s="4">
        <v>700</v>
      </c>
      <c r="U334" s="4">
        <v>3.8</v>
      </c>
      <c r="V334" s="4">
        <v>0</v>
      </c>
      <c r="W334" s="4">
        <v>1</v>
      </c>
      <c r="X334" s="4">
        <v>0</v>
      </c>
      <c r="Y334" s="4">
        <v>0</v>
      </c>
      <c r="Z334" s="4">
        <v>1</v>
      </c>
    </row>
    <row r="335" spans="1:26" hidden="1" x14ac:dyDescent="0.2">
      <c r="A335" s="5">
        <v>415000</v>
      </c>
      <c r="B335" s="10">
        <v>2018</v>
      </c>
      <c r="C335" s="5" t="s">
        <v>843</v>
      </c>
      <c r="D335" s="5">
        <v>0</v>
      </c>
      <c r="E335" s="5" t="s">
        <v>5303</v>
      </c>
      <c r="F335" s="5">
        <v>0</v>
      </c>
      <c r="G335" s="5">
        <v>0</v>
      </c>
      <c r="H335" s="5">
        <v>0</v>
      </c>
      <c r="I335" s="5">
        <v>1</v>
      </c>
      <c r="J335" s="5">
        <v>0</v>
      </c>
      <c r="K335" s="5">
        <v>0</v>
      </c>
      <c r="L335" s="5">
        <v>0</v>
      </c>
      <c r="M335" s="5">
        <v>1</v>
      </c>
      <c r="N335" s="5">
        <v>0</v>
      </c>
      <c r="O335" s="5">
        <v>1</v>
      </c>
      <c r="P335" s="5">
        <v>0</v>
      </c>
      <c r="Q335" s="5">
        <v>0</v>
      </c>
      <c r="R335" s="5">
        <v>991</v>
      </c>
      <c r="S335" s="10">
        <v>23572</v>
      </c>
      <c r="T335" s="5">
        <v>700</v>
      </c>
      <c r="U335" s="5">
        <v>3.8</v>
      </c>
      <c r="V335" s="5">
        <v>0</v>
      </c>
      <c r="W335" s="5">
        <v>1</v>
      </c>
      <c r="X335" s="5">
        <v>0</v>
      </c>
      <c r="Y335" s="5">
        <v>0</v>
      </c>
      <c r="Z335" s="5">
        <v>1</v>
      </c>
    </row>
    <row r="336" spans="1:26" hidden="1" x14ac:dyDescent="0.2">
      <c r="A336" s="4">
        <v>347500</v>
      </c>
      <c r="B336" s="11">
        <v>2018</v>
      </c>
      <c r="C336" s="4" t="s">
        <v>843</v>
      </c>
      <c r="D336" s="4">
        <v>0</v>
      </c>
      <c r="E336" s="4" t="s">
        <v>5303</v>
      </c>
      <c r="F336" s="4">
        <v>0</v>
      </c>
      <c r="G336" s="4">
        <v>0</v>
      </c>
      <c r="H336" s="4">
        <v>0</v>
      </c>
      <c r="I336" s="4">
        <v>1</v>
      </c>
      <c r="J336" s="4">
        <v>0</v>
      </c>
      <c r="K336" s="4">
        <v>0</v>
      </c>
      <c r="L336" s="4">
        <v>0</v>
      </c>
      <c r="M336" s="4">
        <v>1</v>
      </c>
      <c r="N336" s="4">
        <v>0</v>
      </c>
      <c r="O336" s="4">
        <v>1</v>
      </c>
      <c r="P336" s="4">
        <v>0</v>
      </c>
      <c r="Q336" s="4">
        <v>0</v>
      </c>
      <c r="R336" s="4">
        <v>991</v>
      </c>
      <c r="S336" s="11">
        <v>6857</v>
      </c>
      <c r="T336" s="4">
        <v>700</v>
      </c>
      <c r="U336" s="4">
        <v>3.8</v>
      </c>
      <c r="V336" s="4">
        <v>0</v>
      </c>
      <c r="W336" s="4">
        <v>1</v>
      </c>
      <c r="X336" s="4">
        <v>0</v>
      </c>
      <c r="Y336" s="4">
        <v>0</v>
      </c>
      <c r="Z336" s="4">
        <v>0</v>
      </c>
    </row>
    <row r="337" spans="1:26" hidden="1" x14ac:dyDescent="0.2">
      <c r="A337" s="5">
        <v>347700</v>
      </c>
      <c r="B337" s="10">
        <v>2018</v>
      </c>
      <c r="C337" s="5" t="s">
        <v>843</v>
      </c>
      <c r="D337" s="5">
        <v>0</v>
      </c>
      <c r="E337" s="5" t="s">
        <v>5303</v>
      </c>
      <c r="F337" s="5">
        <v>0</v>
      </c>
      <c r="G337" s="5">
        <v>0</v>
      </c>
      <c r="H337" s="5">
        <v>0</v>
      </c>
      <c r="I337" s="5">
        <v>1</v>
      </c>
      <c r="J337" s="5">
        <v>0</v>
      </c>
      <c r="K337" s="5">
        <v>0</v>
      </c>
      <c r="L337" s="5">
        <v>0</v>
      </c>
      <c r="M337" s="5">
        <v>1</v>
      </c>
      <c r="N337" s="5">
        <v>0</v>
      </c>
      <c r="O337" s="5">
        <v>1</v>
      </c>
      <c r="P337" s="5">
        <v>0</v>
      </c>
      <c r="Q337" s="5">
        <v>0</v>
      </c>
      <c r="R337" s="5">
        <v>991</v>
      </c>
      <c r="S337" s="10">
        <v>19200</v>
      </c>
      <c r="T337" s="5">
        <v>700</v>
      </c>
      <c r="U337" s="5">
        <v>3.8</v>
      </c>
      <c r="V337" s="5">
        <v>0</v>
      </c>
      <c r="W337" s="5">
        <v>1</v>
      </c>
      <c r="X337" s="5">
        <v>0</v>
      </c>
      <c r="Y337" s="5">
        <v>1</v>
      </c>
      <c r="Z337" s="5">
        <v>0</v>
      </c>
    </row>
    <row r="338" spans="1:26" hidden="1" x14ac:dyDescent="0.2">
      <c r="A338" s="4">
        <v>359000</v>
      </c>
      <c r="B338" s="11">
        <v>2018</v>
      </c>
      <c r="C338" s="4" t="s">
        <v>843</v>
      </c>
      <c r="D338" s="4">
        <v>0</v>
      </c>
      <c r="E338" s="4" t="s">
        <v>5303</v>
      </c>
      <c r="F338" s="4">
        <v>0</v>
      </c>
      <c r="G338" s="4">
        <v>0</v>
      </c>
      <c r="H338" s="4">
        <v>0</v>
      </c>
      <c r="I338" s="4">
        <v>1</v>
      </c>
      <c r="J338" s="4">
        <v>0</v>
      </c>
      <c r="K338" s="4">
        <v>0</v>
      </c>
      <c r="L338" s="4">
        <v>0</v>
      </c>
      <c r="M338" s="4">
        <v>1</v>
      </c>
      <c r="N338" s="4">
        <v>0</v>
      </c>
      <c r="O338" s="4">
        <v>1</v>
      </c>
      <c r="P338" s="4">
        <v>0</v>
      </c>
      <c r="Q338" s="4">
        <v>0</v>
      </c>
      <c r="R338" s="4">
        <v>991</v>
      </c>
      <c r="S338" s="11">
        <v>21100</v>
      </c>
      <c r="T338" s="4">
        <v>700</v>
      </c>
      <c r="U338" s="4">
        <v>3.8</v>
      </c>
      <c r="V338" s="4">
        <v>0</v>
      </c>
      <c r="W338" s="4">
        <v>1</v>
      </c>
      <c r="X338" s="4">
        <v>0</v>
      </c>
      <c r="Y338" s="4">
        <v>0</v>
      </c>
      <c r="Z338" s="4">
        <v>0</v>
      </c>
    </row>
    <row r="339" spans="1:26" hidden="1" x14ac:dyDescent="0.2">
      <c r="A339" s="4">
        <v>399500</v>
      </c>
      <c r="B339" s="11">
        <v>2018</v>
      </c>
      <c r="C339" s="4" t="s">
        <v>843</v>
      </c>
      <c r="D339" s="4">
        <v>0</v>
      </c>
      <c r="E339" s="4" t="s">
        <v>5303</v>
      </c>
      <c r="F339" s="4">
        <v>0</v>
      </c>
      <c r="G339" s="4">
        <v>0</v>
      </c>
      <c r="H339" s="4">
        <v>0</v>
      </c>
      <c r="I339" s="4">
        <v>1</v>
      </c>
      <c r="J339" s="4">
        <v>0</v>
      </c>
      <c r="K339" s="4">
        <v>0</v>
      </c>
      <c r="L339" s="4">
        <v>0</v>
      </c>
      <c r="M339" s="4">
        <v>1</v>
      </c>
      <c r="N339" s="4">
        <v>0</v>
      </c>
      <c r="O339" s="4">
        <v>1</v>
      </c>
      <c r="P339" s="4">
        <v>0</v>
      </c>
      <c r="Q339" s="4">
        <v>0</v>
      </c>
      <c r="R339" s="4">
        <v>991</v>
      </c>
      <c r="S339" s="11">
        <v>1740</v>
      </c>
      <c r="T339" s="4">
        <v>700</v>
      </c>
      <c r="U339" s="4">
        <v>3.8</v>
      </c>
      <c r="V339" s="4">
        <v>0</v>
      </c>
      <c r="W339" s="4">
        <v>1</v>
      </c>
      <c r="X339" s="4">
        <v>0</v>
      </c>
      <c r="Y339" s="4">
        <v>0</v>
      </c>
      <c r="Z339" s="4">
        <v>0</v>
      </c>
    </row>
    <row r="340" spans="1:26" hidden="1" x14ac:dyDescent="0.2">
      <c r="A340" s="5">
        <v>178800</v>
      </c>
      <c r="B340" s="10">
        <v>2018</v>
      </c>
      <c r="C340" s="5" t="s">
        <v>419</v>
      </c>
      <c r="D340" s="5">
        <v>0</v>
      </c>
      <c r="E340" s="5" t="s">
        <v>5303</v>
      </c>
      <c r="F340" s="5">
        <v>0</v>
      </c>
      <c r="G340" s="5">
        <v>0</v>
      </c>
      <c r="H340" s="5">
        <v>0</v>
      </c>
      <c r="I340" s="5">
        <v>1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1</v>
      </c>
      <c r="P340" s="5">
        <v>0</v>
      </c>
      <c r="Q340" s="5">
        <v>0</v>
      </c>
      <c r="R340" s="5">
        <v>991</v>
      </c>
      <c r="S340" s="10">
        <v>26000</v>
      </c>
      <c r="T340" s="5">
        <v>500</v>
      </c>
      <c r="U340" s="5">
        <v>4</v>
      </c>
      <c r="V340" s="5">
        <v>0</v>
      </c>
      <c r="W340" s="5">
        <v>0</v>
      </c>
      <c r="X340" s="5">
        <v>0</v>
      </c>
      <c r="Y340" s="5">
        <v>0</v>
      </c>
      <c r="Z340" s="5">
        <v>1</v>
      </c>
    </row>
    <row r="341" spans="1:26" hidden="1" x14ac:dyDescent="0.2">
      <c r="A341" s="5">
        <v>184000</v>
      </c>
      <c r="B341" s="10">
        <v>2018</v>
      </c>
      <c r="C341" s="5" t="s">
        <v>419</v>
      </c>
      <c r="D341" s="5">
        <v>0</v>
      </c>
      <c r="E341" s="5" t="s">
        <v>5303</v>
      </c>
      <c r="F341" s="5">
        <v>0</v>
      </c>
      <c r="G341" s="5">
        <v>0</v>
      </c>
      <c r="H341" s="5">
        <v>0</v>
      </c>
      <c r="I341" s="5">
        <v>1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1</v>
      </c>
      <c r="P341" s="5">
        <v>0</v>
      </c>
      <c r="Q341" s="5">
        <v>0</v>
      </c>
      <c r="R341" s="5">
        <v>991</v>
      </c>
      <c r="S341" s="10">
        <v>20000</v>
      </c>
      <c r="T341" s="5">
        <v>500</v>
      </c>
      <c r="U341" s="5">
        <v>4</v>
      </c>
      <c r="V341" s="5">
        <v>0</v>
      </c>
      <c r="W341" s="5">
        <v>0</v>
      </c>
      <c r="X341" s="5">
        <v>0</v>
      </c>
      <c r="Y341" s="5">
        <v>0</v>
      </c>
      <c r="Z341" s="5">
        <v>1</v>
      </c>
    </row>
    <row r="342" spans="1:26" hidden="1" x14ac:dyDescent="0.2">
      <c r="A342" s="4">
        <v>189900</v>
      </c>
      <c r="B342" s="11">
        <v>2018</v>
      </c>
      <c r="C342" s="4" t="s">
        <v>419</v>
      </c>
      <c r="D342" s="4">
        <v>0</v>
      </c>
      <c r="E342" s="4" t="s">
        <v>5303</v>
      </c>
      <c r="F342" s="4">
        <v>0</v>
      </c>
      <c r="G342" s="4">
        <v>0</v>
      </c>
      <c r="H342" s="4">
        <v>0</v>
      </c>
      <c r="I342" s="4">
        <v>1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1</v>
      </c>
      <c r="P342" s="4">
        <v>0</v>
      </c>
      <c r="Q342" s="4">
        <v>0</v>
      </c>
      <c r="R342" s="4">
        <v>991</v>
      </c>
      <c r="S342" s="11">
        <v>17165</v>
      </c>
      <c r="T342" s="4">
        <v>500</v>
      </c>
      <c r="U342" s="4">
        <v>4</v>
      </c>
      <c r="V342" s="4">
        <v>0</v>
      </c>
      <c r="W342" s="4">
        <v>0</v>
      </c>
      <c r="X342" s="4">
        <v>0</v>
      </c>
      <c r="Y342" s="4">
        <v>0</v>
      </c>
      <c r="Z342" s="4">
        <v>1</v>
      </c>
    </row>
    <row r="343" spans="1:26" hidden="1" x14ac:dyDescent="0.2">
      <c r="A343" s="4">
        <v>164900</v>
      </c>
      <c r="B343" s="11">
        <v>2018</v>
      </c>
      <c r="C343" s="4" t="s">
        <v>419</v>
      </c>
      <c r="D343" s="4">
        <v>0</v>
      </c>
      <c r="E343" s="4" t="s">
        <v>5303</v>
      </c>
      <c r="F343" s="4">
        <v>0</v>
      </c>
      <c r="G343" s="4">
        <v>0</v>
      </c>
      <c r="H343" s="4">
        <v>0</v>
      </c>
      <c r="I343" s="4">
        <v>1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1</v>
      </c>
      <c r="P343" s="4">
        <v>0</v>
      </c>
      <c r="Q343" s="4">
        <v>0</v>
      </c>
      <c r="R343" s="4">
        <v>991</v>
      </c>
      <c r="S343" s="11">
        <v>21900</v>
      </c>
      <c r="T343" s="4">
        <v>500</v>
      </c>
      <c r="U343" s="4">
        <v>4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</row>
    <row r="344" spans="1:26" hidden="1" x14ac:dyDescent="0.2">
      <c r="A344" s="5">
        <v>174800</v>
      </c>
      <c r="B344" s="10">
        <v>2018</v>
      </c>
      <c r="C344" s="5" t="s">
        <v>419</v>
      </c>
      <c r="D344" s="5">
        <v>0</v>
      </c>
      <c r="E344" s="5" t="s">
        <v>5303</v>
      </c>
      <c r="F344" s="5">
        <v>0</v>
      </c>
      <c r="G344" s="5">
        <v>0</v>
      </c>
      <c r="H344" s="5">
        <v>0</v>
      </c>
      <c r="I344" s="5">
        <v>1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1</v>
      </c>
      <c r="P344" s="5">
        <v>0</v>
      </c>
      <c r="Q344" s="5">
        <v>0</v>
      </c>
      <c r="R344" s="5">
        <v>991</v>
      </c>
      <c r="S344" s="10">
        <v>21620</v>
      </c>
      <c r="T344" s="5">
        <v>500</v>
      </c>
      <c r="U344" s="5">
        <v>4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</row>
    <row r="345" spans="1:26" hidden="1" x14ac:dyDescent="0.2">
      <c r="A345" s="4">
        <v>177900</v>
      </c>
      <c r="B345" s="11">
        <v>2018</v>
      </c>
      <c r="C345" s="4" t="s">
        <v>419</v>
      </c>
      <c r="D345" s="4">
        <v>0</v>
      </c>
      <c r="E345" s="4" t="s">
        <v>5303</v>
      </c>
      <c r="F345" s="4">
        <v>0</v>
      </c>
      <c r="G345" s="4">
        <v>0</v>
      </c>
      <c r="H345" s="4">
        <v>0</v>
      </c>
      <c r="I345" s="4">
        <v>1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1</v>
      </c>
      <c r="P345" s="4">
        <v>0</v>
      </c>
      <c r="Q345" s="4">
        <v>0</v>
      </c>
      <c r="R345" s="4">
        <v>991</v>
      </c>
      <c r="S345" s="11">
        <v>12990</v>
      </c>
      <c r="T345" s="4">
        <v>500</v>
      </c>
      <c r="U345" s="4">
        <v>4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</row>
    <row r="346" spans="1:26" hidden="1" x14ac:dyDescent="0.2">
      <c r="A346" s="4">
        <v>184950</v>
      </c>
      <c r="B346" s="11">
        <v>2018</v>
      </c>
      <c r="C346" s="4" t="s">
        <v>419</v>
      </c>
      <c r="D346" s="4">
        <v>0</v>
      </c>
      <c r="E346" s="4" t="s">
        <v>5303</v>
      </c>
      <c r="F346" s="4">
        <v>0</v>
      </c>
      <c r="G346" s="4">
        <v>0</v>
      </c>
      <c r="H346" s="4">
        <v>0</v>
      </c>
      <c r="I346" s="4">
        <v>1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1</v>
      </c>
      <c r="P346" s="4">
        <v>0</v>
      </c>
      <c r="Q346" s="4">
        <v>0</v>
      </c>
      <c r="R346" s="4">
        <v>991</v>
      </c>
      <c r="S346" s="11">
        <v>28799</v>
      </c>
      <c r="T346" s="4">
        <v>500</v>
      </c>
      <c r="U346" s="4">
        <v>4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</row>
    <row r="347" spans="1:26" hidden="1" x14ac:dyDescent="0.2">
      <c r="A347" s="4">
        <v>188500</v>
      </c>
      <c r="B347" s="11">
        <v>2018</v>
      </c>
      <c r="C347" s="4" t="s">
        <v>419</v>
      </c>
      <c r="D347" s="4">
        <v>0</v>
      </c>
      <c r="E347" s="4" t="s">
        <v>5303</v>
      </c>
      <c r="F347" s="4">
        <v>0</v>
      </c>
      <c r="G347" s="4">
        <v>0</v>
      </c>
      <c r="H347" s="4">
        <v>0</v>
      </c>
      <c r="I347" s="4">
        <v>1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1</v>
      </c>
      <c r="P347" s="4">
        <v>0</v>
      </c>
      <c r="Q347" s="4">
        <v>0</v>
      </c>
      <c r="R347" s="4">
        <v>991</v>
      </c>
      <c r="S347" s="11">
        <v>8588</v>
      </c>
      <c r="T347" s="4">
        <v>500</v>
      </c>
      <c r="U347" s="4">
        <v>4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</row>
    <row r="348" spans="1:26" hidden="1" x14ac:dyDescent="0.2">
      <c r="A348" s="5">
        <v>195000</v>
      </c>
      <c r="B348" s="10">
        <v>2018</v>
      </c>
      <c r="C348" s="5" t="s">
        <v>419</v>
      </c>
      <c r="D348" s="5">
        <v>0</v>
      </c>
      <c r="E348" s="5" t="s">
        <v>5303</v>
      </c>
      <c r="F348" s="5">
        <v>0</v>
      </c>
      <c r="G348" s="5">
        <v>0</v>
      </c>
      <c r="H348" s="5">
        <v>0</v>
      </c>
      <c r="I348" s="5">
        <v>1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1</v>
      </c>
      <c r="P348" s="5">
        <v>0</v>
      </c>
      <c r="Q348" s="5">
        <v>0</v>
      </c>
      <c r="R348" s="5">
        <v>991</v>
      </c>
      <c r="S348" s="10">
        <v>6100</v>
      </c>
      <c r="T348" s="5">
        <v>500</v>
      </c>
      <c r="U348" s="5">
        <v>4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</row>
    <row r="349" spans="1:26" hidden="1" x14ac:dyDescent="0.2">
      <c r="A349" s="4">
        <v>199900</v>
      </c>
      <c r="B349" s="11">
        <v>2018</v>
      </c>
      <c r="C349" s="4" t="s">
        <v>419</v>
      </c>
      <c r="D349" s="4">
        <v>0</v>
      </c>
      <c r="E349" s="4" t="s">
        <v>5303</v>
      </c>
      <c r="F349" s="4">
        <v>0</v>
      </c>
      <c r="G349" s="4">
        <v>0</v>
      </c>
      <c r="H349" s="4">
        <v>0</v>
      </c>
      <c r="I349" s="4">
        <v>1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1</v>
      </c>
      <c r="P349" s="4">
        <v>0</v>
      </c>
      <c r="Q349" s="4">
        <v>0</v>
      </c>
      <c r="R349" s="4">
        <v>991</v>
      </c>
      <c r="S349" s="11">
        <v>4850</v>
      </c>
      <c r="T349" s="4">
        <v>500</v>
      </c>
      <c r="U349" s="4">
        <v>4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</row>
    <row r="350" spans="1:26" x14ac:dyDescent="0.2">
      <c r="A350" s="4">
        <v>269991</v>
      </c>
      <c r="B350" s="11">
        <v>2018</v>
      </c>
      <c r="C350" s="4" t="s">
        <v>1069</v>
      </c>
      <c r="D350" s="4">
        <v>0</v>
      </c>
      <c r="E350" s="4" t="s">
        <v>5303</v>
      </c>
      <c r="F350" s="4">
        <v>0</v>
      </c>
      <c r="G350" s="4">
        <v>0</v>
      </c>
      <c r="H350" s="4">
        <v>0</v>
      </c>
      <c r="I350" s="4">
        <v>1</v>
      </c>
      <c r="J350" s="4">
        <v>0</v>
      </c>
      <c r="K350" s="4">
        <v>1</v>
      </c>
      <c r="L350" s="4">
        <v>1</v>
      </c>
      <c r="M350" s="4">
        <v>0</v>
      </c>
      <c r="N350" s="4">
        <v>1</v>
      </c>
      <c r="O350" s="4">
        <v>0</v>
      </c>
      <c r="P350" s="4">
        <v>0</v>
      </c>
      <c r="Q350" s="4">
        <v>0</v>
      </c>
      <c r="R350" s="4">
        <v>991</v>
      </c>
      <c r="S350" s="11">
        <v>17790</v>
      </c>
      <c r="T350" s="4">
        <v>607</v>
      </c>
      <c r="U350" s="4">
        <v>3.8</v>
      </c>
      <c r="V350" s="4">
        <v>0</v>
      </c>
      <c r="W350" s="4">
        <v>1</v>
      </c>
      <c r="X350" s="4">
        <v>1</v>
      </c>
      <c r="Y350" s="4">
        <v>0</v>
      </c>
      <c r="Z350" s="4">
        <v>1</v>
      </c>
    </row>
    <row r="351" spans="1:26" x14ac:dyDescent="0.2">
      <c r="A351" s="4">
        <v>304990</v>
      </c>
      <c r="B351" s="11">
        <v>2018</v>
      </c>
      <c r="C351" s="4" t="s">
        <v>1069</v>
      </c>
      <c r="D351" s="4">
        <v>0</v>
      </c>
      <c r="E351" s="4" t="s">
        <v>5303</v>
      </c>
      <c r="F351" s="4">
        <v>0</v>
      </c>
      <c r="G351" s="4">
        <v>0</v>
      </c>
      <c r="H351" s="4">
        <v>0</v>
      </c>
      <c r="I351" s="4">
        <v>1</v>
      </c>
      <c r="J351" s="4">
        <v>0</v>
      </c>
      <c r="K351" s="4">
        <v>1</v>
      </c>
      <c r="L351" s="4">
        <v>1</v>
      </c>
      <c r="M351" s="4">
        <v>0</v>
      </c>
      <c r="N351" s="4">
        <v>1</v>
      </c>
      <c r="O351" s="4">
        <v>0</v>
      </c>
      <c r="P351" s="4">
        <v>0</v>
      </c>
      <c r="Q351" s="4">
        <v>0</v>
      </c>
      <c r="R351" s="4">
        <v>991</v>
      </c>
      <c r="S351" s="11">
        <v>11000</v>
      </c>
      <c r="T351" s="4">
        <v>607</v>
      </c>
      <c r="U351" s="4">
        <v>3.8</v>
      </c>
      <c r="V351" s="4">
        <v>0</v>
      </c>
      <c r="W351" s="4">
        <v>1</v>
      </c>
      <c r="X351" s="4">
        <v>1</v>
      </c>
      <c r="Y351" s="4">
        <v>0</v>
      </c>
      <c r="Z351" s="4">
        <v>1</v>
      </c>
    </row>
    <row r="352" spans="1:26" x14ac:dyDescent="0.2">
      <c r="A352" s="5">
        <v>309900</v>
      </c>
      <c r="B352" s="10">
        <v>2018</v>
      </c>
      <c r="C352" s="5" t="s">
        <v>1069</v>
      </c>
      <c r="D352" s="5">
        <v>0</v>
      </c>
      <c r="E352" s="5" t="s">
        <v>5303</v>
      </c>
      <c r="F352" s="5">
        <v>0</v>
      </c>
      <c r="G352" s="5">
        <v>0</v>
      </c>
      <c r="H352" s="5">
        <v>0</v>
      </c>
      <c r="I352" s="5">
        <v>1</v>
      </c>
      <c r="J352" s="5">
        <v>0</v>
      </c>
      <c r="K352" s="4">
        <v>1</v>
      </c>
      <c r="L352" s="5">
        <v>1</v>
      </c>
      <c r="M352" s="5">
        <v>0</v>
      </c>
      <c r="N352" s="5">
        <v>1</v>
      </c>
      <c r="O352" s="5">
        <v>0</v>
      </c>
      <c r="P352" s="5">
        <v>0</v>
      </c>
      <c r="Q352" s="5">
        <v>0</v>
      </c>
      <c r="R352" s="5">
        <v>991</v>
      </c>
      <c r="S352" s="10">
        <v>39</v>
      </c>
      <c r="T352" s="5">
        <v>607</v>
      </c>
      <c r="U352" s="5">
        <v>3.8</v>
      </c>
      <c r="V352" s="5">
        <v>0</v>
      </c>
      <c r="W352" s="5">
        <v>1</v>
      </c>
      <c r="X352" s="5">
        <v>1</v>
      </c>
      <c r="Y352" s="5">
        <v>0</v>
      </c>
      <c r="Z352" s="5">
        <v>1</v>
      </c>
    </row>
    <row r="353" spans="1:26" x14ac:dyDescent="0.2">
      <c r="A353" s="5">
        <v>325900</v>
      </c>
      <c r="B353" s="10">
        <v>2018</v>
      </c>
      <c r="C353" s="5" t="s">
        <v>1069</v>
      </c>
      <c r="D353" s="5">
        <v>0</v>
      </c>
      <c r="E353" s="5" t="s">
        <v>5303</v>
      </c>
      <c r="F353" s="5">
        <v>0</v>
      </c>
      <c r="G353" s="5">
        <v>0</v>
      </c>
      <c r="H353" s="5">
        <v>0</v>
      </c>
      <c r="I353" s="5">
        <v>1</v>
      </c>
      <c r="J353" s="5">
        <v>0</v>
      </c>
      <c r="K353" s="4">
        <v>1</v>
      </c>
      <c r="L353" s="5">
        <v>1</v>
      </c>
      <c r="M353" s="5">
        <v>0</v>
      </c>
      <c r="N353" s="5">
        <v>1</v>
      </c>
      <c r="O353" s="5">
        <v>0</v>
      </c>
      <c r="P353" s="5">
        <v>0</v>
      </c>
      <c r="Q353" s="5">
        <v>0</v>
      </c>
      <c r="R353" s="5">
        <v>991</v>
      </c>
      <c r="S353" s="10">
        <v>6900</v>
      </c>
      <c r="T353" s="5">
        <v>607</v>
      </c>
      <c r="U353" s="5">
        <v>3.8</v>
      </c>
      <c r="V353" s="5">
        <v>0</v>
      </c>
      <c r="W353" s="5">
        <v>1</v>
      </c>
      <c r="X353" s="5">
        <v>1</v>
      </c>
      <c r="Y353" s="5">
        <v>0</v>
      </c>
      <c r="Z353" s="5">
        <v>1</v>
      </c>
    </row>
    <row r="354" spans="1:26" x14ac:dyDescent="0.2">
      <c r="A354" s="5">
        <v>349000</v>
      </c>
      <c r="B354" s="10">
        <v>2018</v>
      </c>
      <c r="C354" s="5" t="s">
        <v>1069</v>
      </c>
      <c r="D354" s="5">
        <v>0</v>
      </c>
      <c r="E354" s="5" t="s">
        <v>5303</v>
      </c>
      <c r="F354" s="5">
        <v>0</v>
      </c>
      <c r="G354" s="5">
        <v>0</v>
      </c>
      <c r="H354" s="5">
        <v>0</v>
      </c>
      <c r="I354" s="5">
        <v>1</v>
      </c>
      <c r="J354" s="5">
        <v>0</v>
      </c>
      <c r="K354" s="4">
        <v>1</v>
      </c>
      <c r="L354" s="5">
        <v>1</v>
      </c>
      <c r="M354" s="5">
        <v>0</v>
      </c>
      <c r="N354" s="5">
        <v>1</v>
      </c>
      <c r="O354" s="5">
        <v>0</v>
      </c>
      <c r="P354" s="5">
        <v>0</v>
      </c>
      <c r="Q354" s="5">
        <v>0</v>
      </c>
      <c r="R354" s="5">
        <v>991</v>
      </c>
      <c r="S354" s="10">
        <v>5890</v>
      </c>
      <c r="T354" s="5">
        <v>607</v>
      </c>
      <c r="U354" s="5">
        <v>3.8</v>
      </c>
      <c r="V354" s="5">
        <v>0</v>
      </c>
      <c r="W354" s="5">
        <v>1</v>
      </c>
      <c r="X354" s="5">
        <v>1</v>
      </c>
      <c r="Y354" s="5">
        <v>0</v>
      </c>
      <c r="Z354" s="5">
        <v>1</v>
      </c>
    </row>
    <row r="355" spans="1:26" x14ac:dyDescent="0.2">
      <c r="A355" s="5">
        <v>289000</v>
      </c>
      <c r="B355" s="10">
        <v>2018</v>
      </c>
      <c r="C355" s="5" t="s">
        <v>1069</v>
      </c>
      <c r="D355" s="5">
        <v>0</v>
      </c>
      <c r="E355" s="5" t="s">
        <v>5303</v>
      </c>
      <c r="F355" s="5">
        <v>0</v>
      </c>
      <c r="G355" s="5">
        <v>0</v>
      </c>
      <c r="H355" s="5">
        <v>0</v>
      </c>
      <c r="I355" s="5">
        <v>1</v>
      </c>
      <c r="J355" s="5">
        <v>0</v>
      </c>
      <c r="K355" s="4">
        <v>1</v>
      </c>
      <c r="L355" s="5">
        <v>1</v>
      </c>
      <c r="M355" s="5">
        <v>0</v>
      </c>
      <c r="N355" s="5">
        <v>1</v>
      </c>
      <c r="O355" s="5">
        <v>0</v>
      </c>
      <c r="P355" s="5">
        <v>0</v>
      </c>
      <c r="Q355" s="5">
        <v>0</v>
      </c>
      <c r="R355" s="5">
        <v>991</v>
      </c>
      <c r="S355" s="10">
        <v>8600</v>
      </c>
      <c r="T355" s="5">
        <v>607</v>
      </c>
      <c r="U355" s="5">
        <v>3.8</v>
      </c>
      <c r="V355" s="5">
        <v>0</v>
      </c>
      <c r="W355" s="5">
        <v>1</v>
      </c>
      <c r="X355" s="5">
        <v>1</v>
      </c>
      <c r="Y355" s="5">
        <v>0</v>
      </c>
      <c r="Z355" s="5">
        <v>0</v>
      </c>
    </row>
    <row r="356" spans="1:26" x14ac:dyDescent="0.2">
      <c r="A356" s="4">
        <v>290000</v>
      </c>
      <c r="B356" s="11">
        <v>2018</v>
      </c>
      <c r="C356" s="4" t="s">
        <v>1069</v>
      </c>
      <c r="D356" s="4">
        <v>0</v>
      </c>
      <c r="E356" s="4" t="s">
        <v>5303</v>
      </c>
      <c r="F356" s="4">
        <v>0</v>
      </c>
      <c r="G356" s="4">
        <v>0</v>
      </c>
      <c r="H356" s="4">
        <v>0</v>
      </c>
      <c r="I356" s="4">
        <v>1</v>
      </c>
      <c r="J356" s="4">
        <v>0</v>
      </c>
      <c r="K356" s="4">
        <v>1</v>
      </c>
      <c r="L356" s="4">
        <v>1</v>
      </c>
      <c r="M356" s="4">
        <v>0</v>
      </c>
      <c r="N356" s="4">
        <v>1</v>
      </c>
      <c r="O356" s="4">
        <v>0</v>
      </c>
      <c r="P356" s="4">
        <v>0</v>
      </c>
      <c r="Q356" s="4">
        <v>0</v>
      </c>
      <c r="R356" s="4">
        <v>991</v>
      </c>
      <c r="S356" s="11">
        <v>2385</v>
      </c>
      <c r="T356" s="4">
        <v>607</v>
      </c>
      <c r="U356" s="4">
        <v>3.8</v>
      </c>
      <c r="V356" s="4">
        <v>0</v>
      </c>
      <c r="W356" s="4">
        <v>1</v>
      </c>
      <c r="X356" s="4">
        <v>1</v>
      </c>
      <c r="Y356" s="4">
        <v>0</v>
      </c>
      <c r="Z356" s="4">
        <v>0</v>
      </c>
    </row>
    <row r="357" spans="1:26" hidden="1" x14ac:dyDescent="0.2">
      <c r="A357" s="5">
        <v>94900</v>
      </c>
      <c r="B357" s="10">
        <v>2018</v>
      </c>
      <c r="C357" s="5" t="s">
        <v>329</v>
      </c>
      <c r="D357" s="5">
        <v>0</v>
      </c>
      <c r="E357" s="5" t="s">
        <v>5303</v>
      </c>
      <c r="F357" s="5">
        <v>0</v>
      </c>
      <c r="G357" s="5">
        <v>0</v>
      </c>
      <c r="H357" s="5">
        <v>0</v>
      </c>
      <c r="I357" s="5">
        <v>1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991</v>
      </c>
      <c r="S357" s="10">
        <v>67000</v>
      </c>
      <c r="T357" s="5">
        <v>370</v>
      </c>
      <c r="U357" s="5">
        <v>3</v>
      </c>
      <c r="V357" s="5">
        <v>0</v>
      </c>
      <c r="W357" s="5">
        <v>1</v>
      </c>
      <c r="X357" s="5">
        <v>0</v>
      </c>
      <c r="Y357" s="5">
        <v>0</v>
      </c>
      <c r="Z357" s="5">
        <v>0</v>
      </c>
    </row>
    <row r="358" spans="1:26" hidden="1" x14ac:dyDescent="0.2">
      <c r="A358" s="4">
        <v>94900</v>
      </c>
      <c r="B358" s="11">
        <v>2018</v>
      </c>
      <c r="C358" s="4" t="s">
        <v>329</v>
      </c>
      <c r="D358" s="4">
        <v>0</v>
      </c>
      <c r="E358" s="4" t="s">
        <v>5303</v>
      </c>
      <c r="F358" s="4">
        <v>0</v>
      </c>
      <c r="G358" s="4">
        <v>0</v>
      </c>
      <c r="H358" s="4">
        <v>0</v>
      </c>
      <c r="I358" s="4">
        <v>1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991</v>
      </c>
      <c r="S358" s="11">
        <v>61500</v>
      </c>
      <c r="T358" s="4">
        <v>370</v>
      </c>
      <c r="U358" s="4">
        <v>3</v>
      </c>
      <c r="V358" s="4">
        <v>0</v>
      </c>
      <c r="W358" s="4">
        <v>1</v>
      </c>
      <c r="X358" s="4">
        <v>0</v>
      </c>
      <c r="Y358" s="4">
        <v>0</v>
      </c>
      <c r="Z358" s="4">
        <v>0</v>
      </c>
    </row>
    <row r="359" spans="1:26" hidden="1" x14ac:dyDescent="0.2">
      <c r="A359" s="5">
        <v>94900</v>
      </c>
      <c r="B359" s="10">
        <v>2018</v>
      </c>
      <c r="C359" s="5" t="s">
        <v>329</v>
      </c>
      <c r="D359" s="5">
        <v>0</v>
      </c>
      <c r="E359" s="5" t="s">
        <v>5303</v>
      </c>
      <c r="F359" s="5">
        <v>0</v>
      </c>
      <c r="G359" s="5">
        <v>0</v>
      </c>
      <c r="H359" s="5">
        <v>0</v>
      </c>
      <c r="I359" s="5">
        <v>1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991</v>
      </c>
      <c r="S359" s="10">
        <v>61500</v>
      </c>
      <c r="T359" s="5">
        <v>370</v>
      </c>
      <c r="U359" s="5">
        <v>3</v>
      </c>
      <c r="V359" s="5">
        <v>0</v>
      </c>
      <c r="W359" s="5">
        <v>1</v>
      </c>
      <c r="X359" s="5">
        <v>0</v>
      </c>
      <c r="Y359" s="5">
        <v>0</v>
      </c>
      <c r="Z359" s="5">
        <v>0</v>
      </c>
    </row>
    <row r="360" spans="1:26" hidden="1" x14ac:dyDescent="0.2">
      <c r="A360" s="5">
        <v>122000</v>
      </c>
      <c r="B360" s="10">
        <v>2018</v>
      </c>
      <c r="C360" s="5" t="s">
        <v>1253</v>
      </c>
      <c r="D360" s="5">
        <v>0</v>
      </c>
      <c r="E360" s="5" t="s">
        <v>5303</v>
      </c>
      <c r="F360" s="5">
        <v>0</v>
      </c>
      <c r="G360" s="5">
        <v>0</v>
      </c>
      <c r="H360" s="5">
        <v>0</v>
      </c>
      <c r="I360" s="5">
        <v>1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</v>
      </c>
      <c r="Q360" s="5">
        <v>0</v>
      </c>
      <c r="R360" s="5">
        <v>991</v>
      </c>
      <c r="S360" s="10">
        <v>38500</v>
      </c>
      <c r="T360" s="5">
        <v>370</v>
      </c>
      <c r="U360" s="5">
        <v>3</v>
      </c>
      <c r="V360" s="5">
        <v>0</v>
      </c>
      <c r="W360" s="5">
        <v>0</v>
      </c>
      <c r="X360" s="5">
        <v>1</v>
      </c>
      <c r="Y360" s="5">
        <v>0</v>
      </c>
      <c r="Z360" s="5">
        <v>1</v>
      </c>
    </row>
    <row r="361" spans="1:26" hidden="1" x14ac:dyDescent="0.2">
      <c r="A361" s="4">
        <v>114850</v>
      </c>
      <c r="B361" s="11">
        <v>2018</v>
      </c>
      <c r="C361" s="4" t="s">
        <v>1253</v>
      </c>
      <c r="D361" s="4">
        <v>0</v>
      </c>
      <c r="E361" s="4" t="s">
        <v>5303</v>
      </c>
      <c r="F361" s="4">
        <v>0</v>
      </c>
      <c r="G361" s="4">
        <v>0</v>
      </c>
      <c r="H361" s="4">
        <v>0</v>
      </c>
      <c r="I361" s="4">
        <v>1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1</v>
      </c>
      <c r="Q361" s="4">
        <v>0</v>
      </c>
      <c r="R361" s="4">
        <v>991</v>
      </c>
      <c r="S361" s="11">
        <v>80979</v>
      </c>
      <c r="T361" s="4">
        <v>370</v>
      </c>
      <c r="U361" s="4">
        <v>3</v>
      </c>
      <c r="V361" s="4">
        <v>0</v>
      </c>
      <c r="W361" s="4">
        <v>1</v>
      </c>
      <c r="X361" s="4">
        <v>1</v>
      </c>
      <c r="Y361" s="4">
        <v>0</v>
      </c>
      <c r="Z361" s="4">
        <v>0</v>
      </c>
    </row>
    <row r="362" spans="1:26" hidden="1" x14ac:dyDescent="0.2">
      <c r="A362" s="4">
        <v>119911</v>
      </c>
      <c r="B362" s="11">
        <v>2018</v>
      </c>
      <c r="C362" s="4" t="s">
        <v>1253</v>
      </c>
      <c r="D362" s="4">
        <v>0</v>
      </c>
      <c r="E362" s="4" t="s">
        <v>5303</v>
      </c>
      <c r="F362" s="4">
        <v>0</v>
      </c>
      <c r="G362" s="4">
        <v>0</v>
      </c>
      <c r="H362" s="4">
        <v>0</v>
      </c>
      <c r="I362" s="4">
        <v>1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1</v>
      </c>
      <c r="Q362" s="4">
        <v>0</v>
      </c>
      <c r="R362" s="4">
        <v>991</v>
      </c>
      <c r="S362" s="11">
        <v>42500</v>
      </c>
      <c r="T362" s="4">
        <v>370</v>
      </c>
      <c r="U362" s="4">
        <v>3</v>
      </c>
      <c r="V362" s="4">
        <v>0</v>
      </c>
      <c r="W362" s="4">
        <v>1</v>
      </c>
      <c r="X362" s="4">
        <v>1</v>
      </c>
      <c r="Y362" s="4">
        <v>0</v>
      </c>
      <c r="Z362" s="4">
        <v>0</v>
      </c>
    </row>
    <row r="363" spans="1:26" hidden="1" x14ac:dyDescent="0.2">
      <c r="A363" s="4">
        <v>124991</v>
      </c>
      <c r="B363" s="11">
        <v>2018</v>
      </c>
      <c r="C363" s="4" t="s">
        <v>94</v>
      </c>
      <c r="D363" s="4">
        <v>0</v>
      </c>
      <c r="E363" s="4" t="s">
        <v>5303</v>
      </c>
      <c r="F363" s="4">
        <v>0</v>
      </c>
      <c r="G363" s="4">
        <v>0</v>
      </c>
      <c r="H363" s="4">
        <v>0</v>
      </c>
      <c r="I363" s="4">
        <v>1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1</v>
      </c>
      <c r="P363" s="4">
        <v>0</v>
      </c>
      <c r="Q363" s="4">
        <v>0</v>
      </c>
      <c r="R363" s="4">
        <v>991</v>
      </c>
      <c r="S363" s="11">
        <v>31211</v>
      </c>
      <c r="T363" s="4">
        <v>450</v>
      </c>
      <c r="U363" s="4">
        <v>3</v>
      </c>
      <c r="V363" s="4">
        <v>0</v>
      </c>
      <c r="W363" s="4">
        <v>1</v>
      </c>
      <c r="X363" s="4">
        <v>1</v>
      </c>
      <c r="Y363" s="4">
        <v>0</v>
      </c>
      <c r="Z363" s="4">
        <v>0</v>
      </c>
    </row>
    <row r="364" spans="1:26" hidden="1" x14ac:dyDescent="0.2">
      <c r="A364" s="4">
        <v>126000</v>
      </c>
      <c r="B364" s="11">
        <v>2018</v>
      </c>
      <c r="C364" s="4" t="s">
        <v>94</v>
      </c>
      <c r="D364" s="4">
        <v>0</v>
      </c>
      <c r="E364" s="4" t="s">
        <v>5303</v>
      </c>
      <c r="F364" s="4">
        <v>0</v>
      </c>
      <c r="G364" s="4">
        <v>0</v>
      </c>
      <c r="H364" s="4">
        <v>0</v>
      </c>
      <c r="I364" s="4">
        <v>1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1</v>
      </c>
      <c r="P364" s="4">
        <v>0</v>
      </c>
      <c r="Q364" s="4">
        <v>1</v>
      </c>
      <c r="R364" s="4">
        <v>991</v>
      </c>
      <c r="S364" s="11">
        <v>41100</v>
      </c>
      <c r="T364" s="4">
        <v>450</v>
      </c>
      <c r="U364" s="4">
        <v>3</v>
      </c>
      <c r="V364" s="4">
        <v>0</v>
      </c>
      <c r="W364" s="4">
        <v>1</v>
      </c>
      <c r="X364" s="4">
        <v>1</v>
      </c>
      <c r="Y364" s="4">
        <v>0</v>
      </c>
      <c r="Z364" s="4">
        <v>0</v>
      </c>
    </row>
    <row r="365" spans="1:26" hidden="1" x14ac:dyDescent="0.2">
      <c r="A365" s="5">
        <v>129991</v>
      </c>
      <c r="B365" s="10">
        <v>2018</v>
      </c>
      <c r="C365" s="5" t="s">
        <v>94</v>
      </c>
      <c r="D365" s="5">
        <v>0</v>
      </c>
      <c r="E365" s="5" t="s">
        <v>5303</v>
      </c>
      <c r="F365" s="5">
        <v>0</v>
      </c>
      <c r="G365" s="5">
        <v>0</v>
      </c>
      <c r="H365" s="5">
        <v>0</v>
      </c>
      <c r="I365" s="5">
        <v>1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1</v>
      </c>
      <c r="P365" s="5">
        <v>1</v>
      </c>
      <c r="Q365" s="5">
        <v>0</v>
      </c>
      <c r="R365" s="5">
        <v>991</v>
      </c>
      <c r="S365" s="10">
        <v>77030</v>
      </c>
      <c r="T365" s="5">
        <v>450</v>
      </c>
      <c r="U365" s="5">
        <v>3</v>
      </c>
      <c r="V365" s="5">
        <v>0</v>
      </c>
      <c r="W365" s="5">
        <v>1</v>
      </c>
      <c r="X365" s="5">
        <v>1</v>
      </c>
      <c r="Y365" s="5">
        <v>0</v>
      </c>
      <c r="Z365" s="5">
        <v>0</v>
      </c>
    </row>
    <row r="366" spans="1:26" hidden="1" x14ac:dyDescent="0.2">
      <c r="A366" s="5">
        <v>130000</v>
      </c>
      <c r="B366" s="10">
        <v>2018</v>
      </c>
      <c r="C366" s="5" t="s">
        <v>94</v>
      </c>
      <c r="D366" s="5">
        <v>0</v>
      </c>
      <c r="E366" s="5" t="s">
        <v>5303</v>
      </c>
      <c r="F366" s="5">
        <v>0</v>
      </c>
      <c r="G366" s="5">
        <v>0</v>
      </c>
      <c r="H366" s="5">
        <v>0</v>
      </c>
      <c r="I366" s="5">
        <v>1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1</v>
      </c>
      <c r="P366" s="5">
        <v>0</v>
      </c>
      <c r="Q366" s="5">
        <v>0</v>
      </c>
      <c r="R366" s="5">
        <v>991</v>
      </c>
      <c r="S366" s="10">
        <v>35800</v>
      </c>
      <c r="T366" s="5">
        <v>450</v>
      </c>
      <c r="U366" s="5">
        <v>3</v>
      </c>
      <c r="V366" s="5">
        <v>0</v>
      </c>
      <c r="W366" s="5">
        <v>1</v>
      </c>
      <c r="X366" s="5">
        <v>1</v>
      </c>
      <c r="Y366" s="5">
        <v>0</v>
      </c>
      <c r="Z366" s="5">
        <v>0</v>
      </c>
    </row>
    <row r="367" spans="1:26" hidden="1" x14ac:dyDescent="0.2">
      <c r="A367" s="5">
        <v>134990</v>
      </c>
      <c r="B367" s="10">
        <v>2018</v>
      </c>
      <c r="C367" s="5" t="s">
        <v>94</v>
      </c>
      <c r="D367" s="5">
        <v>0</v>
      </c>
      <c r="E367" s="5" t="s">
        <v>5303</v>
      </c>
      <c r="F367" s="5">
        <v>0</v>
      </c>
      <c r="G367" s="5">
        <v>0</v>
      </c>
      <c r="H367" s="5">
        <v>0</v>
      </c>
      <c r="I367" s="5">
        <v>1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1</v>
      </c>
      <c r="P367" s="5">
        <v>0</v>
      </c>
      <c r="Q367" s="5">
        <v>0</v>
      </c>
      <c r="R367" s="5">
        <v>991</v>
      </c>
      <c r="S367" s="10">
        <v>78000</v>
      </c>
      <c r="T367" s="5">
        <v>450</v>
      </c>
      <c r="U367" s="5">
        <v>3</v>
      </c>
      <c r="V367" s="5">
        <v>0</v>
      </c>
      <c r="W367" s="5">
        <v>1</v>
      </c>
      <c r="X367" s="5">
        <v>1</v>
      </c>
      <c r="Y367" s="5">
        <v>0</v>
      </c>
      <c r="Z367" s="5">
        <v>0</v>
      </c>
    </row>
    <row r="368" spans="1:26" hidden="1" x14ac:dyDescent="0.2">
      <c r="A368" s="5">
        <v>137900</v>
      </c>
      <c r="B368" s="10">
        <v>2018</v>
      </c>
      <c r="C368" s="5" t="s">
        <v>94</v>
      </c>
      <c r="D368" s="5">
        <v>0</v>
      </c>
      <c r="E368" s="5" t="s">
        <v>5303</v>
      </c>
      <c r="F368" s="5">
        <v>0</v>
      </c>
      <c r="G368" s="5">
        <v>0</v>
      </c>
      <c r="H368" s="5">
        <v>0</v>
      </c>
      <c r="I368" s="5">
        <v>1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1</v>
      </c>
      <c r="P368" s="5">
        <v>1</v>
      </c>
      <c r="Q368" s="5">
        <v>0</v>
      </c>
      <c r="R368" s="5">
        <v>991</v>
      </c>
      <c r="S368" s="10">
        <v>50491</v>
      </c>
      <c r="T368" s="5">
        <v>450</v>
      </c>
      <c r="U368" s="5">
        <v>3</v>
      </c>
      <c r="V368" s="5">
        <v>0</v>
      </c>
      <c r="W368" s="5">
        <v>1</v>
      </c>
      <c r="X368" s="5">
        <v>1</v>
      </c>
      <c r="Y368" s="5">
        <v>0</v>
      </c>
      <c r="Z368" s="5">
        <v>0</v>
      </c>
    </row>
    <row r="369" spans="1:26" hidden="1" x14ac:dyDescent="0.2">
      <c r="A369" s="5">
        <v>142991</v>
      </c>
      <c r="B369" s="10">
        <v>2018</v>
      </c>
      <c r="C369" s="5" t="s">
        <v>94</v>
      </c>
      <c r="D369" s="5">
        <v>0</v>
      </c>
      <c r="E369" s="5" t="s">
        <v>5303</v>
      </c>
      <c r="F369" s="5">
        <v>0</v>
      </c>
      <c r="G369" s="5">
        <v>0</v>
      </c>
      <c r="H369" s="5">
        <v>0</v>
      </c>
      <c r="I369" s="5">
        <v>1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1</v>
      </c>
      <c r="P369" s="5">
        <v>0</v>
      </c>
      <c r="Q369" s="5">
        <v>1</v>
      </c>
      <c r="R369" s="5">
        <v>991</v>
      </c>
      <c r="S369" s="10">
        <v>38000</v>
      </c>
      <c r="T369" s="5">
        <v>450</v>
      </c>
      <c r="U369" s="5">
        <v>3</v>
      </c>
      <c r="V369" s="5">
        <v>0</v>
      </c>
      <c r="W369" s="5">
        <v>1</v>
      </c>
      <c r="X369" s="5">
        <v>1</v>
      </c>
      <c r="Y369" s="5">
        <v>0</v>
      </c>
      <c r="Z369" s="5">
        <v>0</v>
      </c>
    </row>
    <row r="370" spans="1:26" hidden="1" x14ac:dyDescent="0.2">
      <c r="A370" s="5">
        <v>144980</v>
      </c>
      <c r="B370" s="10">
        <v>2018</v>
      </c>
      <c r="C370" s="5" t="s">
        <v>94</v>
      </c>
      <c r="D370" s="5">
        <v>0</v>
      </c>
      <c r="E370" s="5" t="s">
        <v>5303</v>
      </c>
      <c r="F370" s="5">
        <v>0</v>
      </c>
      <c r="G370" s="5">
        <v>0</v>
      </c>
      <c r="H370" s="5">
        <v>0</v>
      </c>
      <c r="I370" s="5">
        <v>1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1</v>
      </c>
      <c r="P370" s="5">
        <v>0</v>
      </c>
      <c r="Q370" s="5">
        <v>0</v>
      </c>
      <c r="R370" s="5">
        <v>991</v>
      </c>
      <c r="S370" s="10">
        <v>48990</v>
      </c>
      <c r="T370" s="5">
        <v>450</v>
      </c>
      <c r="U370" s="5">
        <v>3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</row>
    <row r="371" spans="1:26" hidden="1" x14ac:dyDescent="0.2">
      <c r="A371" s="4">
        <v>159950</v>
      </c>
      <c r="B371" s="11">
        <v>2018</v>
      </c>
      <c r="C371" s="4" t="s">
        <v>94</v>
      </c>
      <c r="D371" s="4">
        <v>0</v>
      </c>
      <c r="E371" s="4" t="s">
        <v>5303</v>
      </c>
      <c r="F371" s="4">
        <v>0</v>
      </c>
      <c r="G371" s="4">
        <v>0</v>
      </c>
      <c r="H371" s="4">
        <v>0</v>
      </c>
      <c r="I371" s="4">
        <v>1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1</v>
      </c>
      <c r="P371" s="4">
        <v>1</v>
      </c>
      <c r="Q371" s="4">
        <v>0</v>
      </c>
      <c r="R371" s="4">
        <v>991</v>
      </c>
      <c r="S371" s="11">
        <v>50068</v>
      </c>
      <c r="T371" s="4">
        <v>450</v>
      </c>
      <c r="U371" s="4">
        <v>3</v>
      </c>
      <c r="V371" s="4">
        <v>0</v>
      </c>
      <c r="W371" s="4">
        <v>1</v>
      </c>
      <c r="X371" s="4">
        <v>1</v>
      </c>
      <c r="Y371" s="4">
        <v>0</v>
      </c>
      <c r="Z371" s="4">
        <v>0</v>
      </c>
    </row>
    <row r="372" spans="1:26" hidden="1" x14ac:dyDescent="0.2">
      <c r="A372" s="4">
        <v>168000</v>
      </c>
      <c r="B372" s="11">
        <v>2018</v>
      </c>
      <c r="C372" s="4" t="s">
        <v>94</v>
      </c>
      <c r="D372" s="4">
        <v>0</v>
      </c>
      <c r="E372" s="4" t="s">
        <v>5303</v>
      </c>
      <c r="F372" s="4">
        <v>0</v>
      </c>
      <c r="G372" s="4">
        <v>0</v>
      </c>
      <c r="H372" s="4">
        <v>0</v>
      </c>
      <c r="I372" s="4">
        <v>1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1</v>
      </c>
      <c r="P372" s="4">
        <v>1</v>
      </c>
      <c r="Q372" s="4">
        <v>0</v>
      </c>
      <c r="R372" s="4">
        <v>991</v>
      </c>
      <c r="S372" s="11">
        <v>10915</v>
      </c>
      <c r="T372" s="4">
        <v>450</v>
      </c>
      <c r="U372" s="4">
        <v>3</v>
      </c>
      <c r="V372" s="4">
        <v>0</v>
      </c>
      <c r="W372" s="4">
        <v>1</v>
      </c>
      <c r="X372" s="4">
        <v>1</v>
      </c>
      <c r="Y372" s="4">
        <v>0</v>
      </c>
      <c r="Z372" s="4">
        <v>0</v>
      </c>
    </row>
    <row r="373" spans="1:26" hidden="1" x14ac:dyDescent="0.2">
      <c r="A373" s="4">
        <v>114200</v>
      </c>
      <c r="B373" s="11">
        <v>2018</v>
      </c>
      <c r="C373" s="4" t="s">
        <v>76</v>
      </c>
      <c r="D373" s="4">
        <v>0</v>
      </c>
      <c r="E373" s="4" t="s">
        <v>5303</v>
      </c>
      <c r="F373" s="4">
        <v>0</v>
      </c>
      <c r="G373" s="4">
        <v>0</v>
      </c>
      <c r="H373" s="4">
        <v>0</v>
      </c>
      <c r="I373" s="4">
        <v>1</v>
      </c>
      <c r="J373" s="4">
        <v>0</v>
      </c>
      <c r="K373" s="4">
        <v>0</v>
      </c>
      <c r="L373" s="4">
        <v>1</v>
      </c>
      <c r="M373" s="4">
        <v>0</v>
      </c>
      <c r="N373" s="4">
        <v>0</v>
      </c>
      <c r="O373" s="4">
        <v>0</v>
      </c>
      <c r="P373" s="4">
        <v>0</v>
      </c>
      <c r="Q373" s="4">
        <v>1</v>
      </c>
      <c r="R373" s="4">
        <v>991</v>
      </c>
      <c r="S373" s="11">
        <v>38900</v>
      </c>
      <c r="T373" s="4">
        <v>420</v>
      </c>
      <c r="U373" s="4">
        <v>3</v>
      </c>
      <c r="V373" s="4">
        <v>0</v>
      </c>
      <c r="W373" s="4">
        <v>1</v>
      </c>
      <c r="X373" s="4">
        <v>1</v>
      </c>
      <c r="Y373" s="4">
        <v>0</v>
      </c>
      <c r="Z373" s="4">
        <v>0</v>
      </c>
    </row>
    <row r="374" spans="1:26" hidden="1" x14ac:dyDescent="0.2">
      <c r="A374" s="5">
        <v>120000</v>
      </c>
      <c r="B374" s="10">
        <v>2018</v>
      </c>
      <c r="C374" s="5" t="s">
        <v>76</v>
      </c>
      <c r="D374" s="5">
        <v>0</v>
      </c>
      <c r="E374" s="5" t="s">
        <v>5303</v>
      </c>
      <c r="F374" s="5">
        <v>0</v>
      </c>
      <c r="G374" s="5">
        <v>0</v>
      </c>
      <c r="H374" s="5">
        <v>0</v>
      </c>
      <c r="I374" s="5">
        <v>1</v>
      </c>
      <c r="J374" s="5">
        <v>0</v>
      </c>
      <c r="K374" s="5">
        <v>0</v>
      </c>
      <c r="L374" s="5">
        <v>1</v>
      </c>
      <c r="M374" s="5">
        <v>0</v>
      </c>
      <c r="N374" s="5">
        <v>0</v>
      </c>
      <c r="O374" s="5">
        <v>0</v>
      </c>
      <c r="P374" s="5">
        <v>0</v>
      </c>
      <c r="Q374" s="5">
        <v>1</v>
      </c>
      <c r="R374" s="5">
        <v>991</v>
      </c>
      <c r="S374" s="10">
        <v>36700</v>
      </c>
      <c r="T374" s="5">
        <v>420</v>
      </c>
      <c r="U374" s="5">
        <v>3</v>
      </c>
      <c r="V374" s="5">
        <v>0</v>
      </c>
      <c r="W374" s="5">
        <v>1</v>
      </c>
      <c r="X374" s="5">
        <v>1</v>
      </c>
      <c r="Y374" s="5">
        <v>0</v>
      </c>
      <c r="Z374" s="5">
        <v>0</v>
      </c>
    </row>
    <row r="375" spans="1:26" hidden="1" x14ac:dyDescent="0.2">
      <c r="A375" s="5">
        <v>154900</v>
      </c>
      <c r="B375" s="10">
        <v>2018</v>
      </c>
      <c r="C375" s="5" t="s">
        <v>76</v>
      </c>
      <c r="D375" s="5">
        <v>0</v>
      </c>
      <c r="E375" s="5" t="s">
        <v>5303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  <c r="K375" s="5">
        <v>0</v>
      </c>
      <c r="L375" s="5">
        <v>1</v>
      </c>
      <c r="M375" s="5">
        <v>0</v>
      </c>
      <c r="N375" s="5">
        <v>0</v>
      </c>
      <c r="O375" s="5">
        <v>0</v>
      </c>
      <c r="P375" s="5">
        <v>1</v>
      </c>
      <c r="Q375" s="5">
        <v>0</v>
      </c>
      <c r="R375" s="5">
        <v>991</v>
      </c>
      <c r="S375" s="10">
        <v>32985</v>
      </c>
      <c r="T375" s="5">
        <v>420</v>
      </c>
      <c r="U375" s="5">
        <v>3</v>
      </c>
      <c r="V375" s="5">
        <v>0</v>
      </c>
      <c r="W375" s="5">
        <v>1</v>
      </c>
      <c r="X375" s="5">
        <v>0</v>
      </c>
      <c r="Y375" s="5">
        <v>0</v>
      </c>
      <c r="Z375" s="5">
        <v>0</v>
      </c>
    </row>
    <row r="376" spans="1:26" hidden="1" x14ac:dyDescent="0.2">
      <c r="A376" s="5">
        <v>102900</v>
      </c>
      <c r="B376" s="10">
        <v>2018</v>
      </c>
      <c r="C376" s="5" t="s">
        <v>260</v>
      </c>
      <c r="D376" s="5">
        <v>0</v>
      </c>
      <c r="E376" s="5" t="s">
        <v>5303</v>
      </c>
      <c r="F376" s="5">
        <v>0</v>
      </c>
      <c r="G376" s="5">
        <v>0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1</v>
      </c>
      <c r="P376" s="5">
        <v>0</v>
      </c>
      <c r="Q376" s="5">
        <v>0</v>
      </c>
      <c r="R376" s="5">
        <v>991</v>
      </c>
      <c r="S376" s="10">
        <v>86000</v>
      </c>
      <c r="T376" s="5">
        <v>450</v>
      </c>
      <c r="U376" s="5">
        <v>3</v>
      </c>
      <c r="V376" s="5">
        <v>0</v>
      </c>
      <c r="W376" s="5">
        <v>1</v>
      </c>
      <c r="X376" s="5">
        <v>0</v>
      </c>
      <c r="Y376" s="5">
        <v>0</v>
      </c>
      <c r="Z376" s="5">
        <v>1</v>
      </c>
    </row>
    <row r="377" spans="1:26" hidden="1" x14ac:dyDescent="0.2">
      <c r="A377" s="4">
        <v>115991</v>
      </c>
      <c r="B377" s="11">
        <v>2018</v>
      </c>
      <c r="C377" s="4" t="s">
        <v>260</v>
      </c>
      <c r="D377" s="4">
        <v>0</v>
      </c>
      <c r="E377" s="4" t="s">
        <v>5303</v>
      </c>
      <c r="F377" s="4">
        <v>0</v>
      </c>
      <c r="G377" s="4">
        <v>0</v>
      </c>
      <c r="H377" s="4">
        <v>0</v>
      </c>
      <c r="I377" s="4">
        <v>1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1</v>
      </c>
      <c r="P377" s="4">
        <v>0</v>
      </c>
      <c r="Q377" s="4">
        <v>1</v>
      </c>
      <c r="R377" s="4">
        <v>991</v>
      </c>
      <c r="S377" s="11">
        <v>40585</v>
      </c>
      <c r="T377" s="4">
        <v>450</v>
      </c>
      <c r="U377" s="4">
        <v>3</v>
      </c>
      <c r="V377" s="4">
        <v>0</v>
      </c>
      <c r="W377" s="4">
        <v>1</v>
      </c>
      <c r="X377" s="4">
        <v>0</v>
      </c>
      <c r="Y377" s="4">
        <v>0</v>
      </c>
      <c r="Z377" s="4">
        <v>1</v>
      </c>
    </row>
    <row r="378" spans="1:26" hidden="1" x14ac:dyDescent="0.2">
      <c r="A378" s="4">
        <v>111540</v>
      </c>
      <c r="B378" s="11">
        <v>2018</v>
      </c>
      <c r="C378" s="4" t="s">
        <v>260</v>
      </c>
      <c r="D378" s="4">
        <v>0</v>
      </c>
      <c r="E378" s="4" t="s">
        <v>5303</v>
      </c>
      <c r="F378" s="4">
        <v>0</v>
      </c>
      <c r="G378" s="4">
        <v>0</v>
      </c>
      <c r="H378" s="4">
        <v>0</v>
      </c>
      <c r="I378" s="4">
        <v>1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s="4">
        <v>0</v>
      </c>
      <c r="R378" s="4">
        <v>991</v>
      </c>
      <c r="S378" s="11">
        <v>43190</v>
      </c>
      <c r="T378" s="4">
        <v>450</v>
      </c>
      <c r="U378" s="4">
        <v>3</v>
      </c>
      <c r="V378" s="4">
        <v>0</v>
      </c>
      <c r="W378" s="4">
        <v>1</v>
      </c>
      <c r="X378" s="4">
        <v>0</v>
      </c>
      <c r="Y378" s="4">
        <v>0</v>
      </c>
      <c r="Z378" s="4">
        <v>0</v>
      </c>
    </row>
    <row r="379" spans="1:26" hidden="1" x14ac:dyDescent="0.2">
      <c r="A379" s="4">
        <v>117900</v>
      </c>
      <c r="B379" s="11">
        <v>2018</v>
      </c>
      <c r="C379" s="4" t="s">
        <v>260</v>
      </c>
      <c r="D379" s="4">
        <v>0</v>
      </c>
      <c r="E379" s="4" t="s">
        <v>5303</v>
      </c>
      <c r="F379" s="4">
        <v>0</v>
      </c>
      <c r="G379" s="4">
        <v>0</v>
      </c>
      <c r="H379" s="4">
        <v>0</v>
      </c>
      <c r="I379" s="4">
        <v>1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1</v>
      </c>
      <c r="P379" s="4">
        <v>0</v>
      </c>
      <c r="Q379" s="4">
        <v>0</v>
      </c>
      <c r="R379" s="4">
        <v>991</v>
      </c>
      <c r="S379" s="11">
        <v>57200</v>
      </c>
      <c r="T379" s="4">
        <v>450</v>
      </c>
      <c r="U379" s="4">
        <v>3</v>
      </c>
      <c r="V379" s="4">
        <v>0</v>
      </c>
      <c r="W379" s="4">
        <v>1</v>
      </c>
      <c r="X379" s="4">
        <v>0</v>
      </c>
      <c r="Y379" s="4">
        <v>0</v>
      </c>
      <c r="Z379" s="4">
        <v>0</v>
      </c>
    </row>
    <row r="380" spans="1:26" hidden="1" x14ac:dyDescent="0.2">
      <c r="A380" s="5">
        <v>118890</v>
      </c>
      <c r="B380" s="10">
        <v>2018</v>
      </c>
      <c r="C380" s="5" t="s">
        <v>260</v>
      </c>
      <c r="D380" s="5">
        <v>0</v>
      </c>
      <c r="E380" s="5" t="s">
        <v>5303</v>
      </c>
      <c r="F380" s="5">
        <v>0</v>
      </c>
      <c r="G380" s="5">
        <v>0</v>
      </c>
      <c r="H380" s="5">
        <v>0</v>
      </c>
      <c r="I380" s="5">
        <v>1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</v>
      </c>
      <c r="P380" s="5">
        <v>0</v>
      </c>
      <c r="Q380" s="5">
        <v>0</v>
      </c>
      <c r="R380" s="5">
        <v>991</v>
      </c>
      <c r="S380" s="10">
        <v>88869</v>
      </c>
      <c r="T380" s="5">
        <v>450</v>
      </c>
      <c r="U380" s="5">
        <v>3</v>
      </c>
      <c r="V380" s="5">
        <v>0</v>
      </c>
      <c r="W380" s="5">
        <v>1</v>
      </c>
      <c r="X380" s="5">
        <v>0</v>
      </c>
      <c r="Y380" s="5">
        <v>0</v>
      </c>
      <c r="Z380" s="5">
        <v>0</v>
      </c>
    </row>
    <row r="381" spans="1:26" hidden="1" x14ac:dyDescent="0.2">
      <c r="A381" s="5">
        <v>127900</v>
      </c>
      <c r="B381" s="10">
        <v>2018</v>
      </c>
      <c r="C381" s="5" t="s">
        <v>260</v>
      </c>
      <c r="D381" s="5">
        <v>0</v>
      </c>
      <c r="E381" s="5" t="s">
        <v>5303</v>
      </c>
      <c r="F381" s="5">
        <v>0</v>
      </c>
      <c r="G381" s="5">
        <v>0</v>
      </c>
      <c r="H381" s="5">
        <v>0</v>
      </c>
      <c r="I381" s="5">
        <v>1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1</v>
      </c>
      <c r="P381" s="5">
        <v>0</v>
      </c>
      <c r="Q381" s="5">
        <v>0</v>
      </c>
      <c r="R381" s="5">
        <v>991</v>
      </c>
      <c r="S381" s="10">
        <v>17991</v>
      </c>
      <c r="T381" s="5">
        <v>450</v>
      </c>
      <c r="U381" s="5">
        <v>3</v>
      </c>
      <c r="V381" s="5">
        <v>0</v>
      </c>
      <c r="W381" s="5">
        <v>1</v>
      </c>
      <c r="X381" s="5">
        <v>0</v>
      </c>
      <c r="Y381" s="5">
        <v>0</v>
      </c>
      <c r="Z381" s="5">
        <v>0</v>
      </c>
    </row>
    <row r="382" spans="1:26" hidden="1" x14ac:dyDescent="0.2">
      <c r="A382" s="5">
        <v>128991</v>
      </c>
      <c r="B382" s="10">
        <v>2018</v>
      </c>
      <c r="C382" s="5" t="s">
        <v>260</v>
      </c>
      <c r="D382" s="5">
        <v>0</v>
      </c>
      <c r="E382" s="5" t="s">
        <v>5303</v>
      </c>
      <c r="F382" s="5">
        <v>0</v>
      </c>
      <c r="G382" s="5">
        <v>0</v>
      </c>
      <c r="H382" s="5">
        <v>0</v>
      </c>
      <c r="I382" s="5">
        <v>1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1</v>
      </c>
      <c r="P382" s="5">
        <v>0</v>
      </c>
      <c r="Q382" s="5">
        <v>0</v>
      </c>
      <c r="R382" s="5">
        <v>991</v>
      </c>
      <c r="S382" s="10">
        <v>47500</v>
      </c>
      <c r="T382" s="5">
        <v>450</v>
      </c>
      <c r="U382" s="5">
        <v>3</v>
      </c>
      <c r="V382" s="5">
        <v>0</v>
      </c>
      <c r="W382" s="5">
        <v>1</v>
      </c>
      <c r="X382" s="5">
        <v>0</v>
      </c>
      <c r="Y382" s="5">
        <v>0</v>
      </c>
      <c r="Z382" s="5">
        <v>0</v>
      </c>
    </row>
    <row r="383" spans="1:26" hidden="1" x14ac:dyDescent="0.2">
      <c r="A383" s="4">
        <v>119980</v>
      </c>
      <c r="B383" s="11">
        <v>2018</v>
      </c>
      <c r="C383" s="4" t="s">
        <v>71</v>
      </c>
      <c r="D383" s="4">
        <v>0</v>
      </c>
      <c r="E383" s="4" t="s">
        <v>5303</v>
      </c>
      <c r="F383" s="4">
        <v>0</v>
      </c>
      <c r="G383" s="4">
        <v>0</v>
      </c>
      <c r="H383" s="4">
        <v>0</v>
      </c>
      <c r="I383" s="4">
        <v>1</v>
      </c>
      <c r="J383" s="4">
        <v>0</v>
      </c>
      <c r="K383" s="4">
        <v>0</v>
      </c>
      <c r="L383" s="4">
        <v>1</v>
      </c>
      <c r="M383" s="4">
        <v>0</v>
      </c>
      <c r="N383" s="4">
        <v>0</v>
      </c>
      <c r="O383" s="4">
        <v>0</v>
      </c>
      <c r="P383" s="4">
        <v>0</v>
      </c>
      <c r="Q383" s="4">
        <v>1</v>
      </c>
      <c r="R383" s="4">
        <v>991</v>
      </c>
      <c r="S383" s="11">
        <v>16500</v>
      </c>
      <c r="T383" s="4">
        <v>420</v>
      </c>
      <c r="U383" s="4">
        <v>3</v>
      </c>
      <c r="V383" s="4">
        <v>0</v>
      </c>
      <c r="W383" s="4">
        <v>1</v>
      </c>
      <c r="X383" s="4">
        <v>0</v>
      </c>
      <c r="Y383" s="4">
        <v>1</v>
      </c>
      <c r="Z383" s="4">
        <v>1</v>
      </c>
    </row>
    <row r="384" spans="1:26" hidden="1" x14ac:dyDescent="0.2">
      <c r="A384" s="5">
        <v>109911</v>
      </c>
      <c r="B384" s="10">
        <v>2018</v>
      </c>
      <c r="C384" s="5" t="s">
        <v>71</v>
      </c>
      <c r="D384" s="5">
        <v>0</v>
      </c>
      <c r="E384" s="5" t="s">
        <v>5303</v>
      </c>
      <c r="F384" s="5">
        <v>0</v>
      </c>
      <c r="G384" s="5">
        <v>0</v>
      </c>
      <c r="H384" s="5">
        <v>0</v>
      </c>
      <c r="I384" s="5">
        <v>1</v>
      </c>
      <c r="J384" s="5">
        <v>0</v>
      </c>
      <c r="K384" s="5">
        <v>0</v>
      </c>
      <c r="L384" s="5">
        <v>1</v>
      </c>
      <c r="M384" s="5">
        <v>0</v>
      </c>
      <c r="N384" s="5">
        <v>0</v>
      </c>
      <c r="O384" s="5">
        <v>0</v>
      </c>
      <c r="P384" s="5">
        <v>0</v>
      </c>
      <c r="Q384" s="5">
        <v>1</v>
      </c>
      <c r="R384" s="5">
        <v>991</v>
      </c>
      <c r="S384" s="10">
        <v>35000</v>
      </c>
      <c r="T384" s="5">
        <v>420</v>
      </c>
      <c r="U384" s="5">
        <v>3</v>
      </c>
      <c r="V384" s="5">
        <v>0</v>
      </c>
      <c r="W384" s="5">
        <v>1</v>
      </c>
      <c r="X384" s="5">
        <v>0</v>
      </c>
      <c r="Y384" s="5">
        <v>0</v>
      </c>
      <c r="Z384" s="5">
        <v>0</v>
      </c>
    </row>
    <row r="385" spans="1:26" hidden="1" x14ac:dyDescent="0.2">
      <c r="A385" s="5">
        <v>109991</v>
      </c>
      <c r="B385" s="10">
        <v>2018</v>
      </c>
      <c r="C385" s="5" t="s">
        <v>71</v>
      </c>
      <c r="D385" s="5">
        <v>0</v>
      </c>
      <c r="E385" s="5" t="s">
        <v>5303</v>
      </c>
      <c r="F385" s="5">
        <v>0</v>
      </c>
      <c r="G385" s="5">
        <v>0</v>
      </c>
      <c r="H385" s="5">
        <v>0</v>
      </c>
      <c r="I385" s="5">
        <v>1</v>
      </c>
      <c r="J385" s="5">
        <v>0</v>
      </c>
      <c r="K385" s="5">
        <v>0</v>
      </c>
      <c r="L385" s="5">
        <v>1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991</v>
      </c>
      <c r="S385" s="10">
        <v>14800</v>
      </c>
      <c r="T385" s="5">
        <v>420</v>
      </c>
      <c r="U385" s="5">
        <v>3</v>
      </c>
      <c r="V385" s="5">
        <v>0</v>
      </c>
      <c r="W385" s="5">
        <v>1</v>
      </c>
      <c r="X385" s="5">
        <v>0</v>
      </c>
      <c r="Y385" s="5">
        <v>0</v>
      </c>
      <c r="Z385" s="5">
        <v>0</v>
      </c>
    </row>
    <row r="386" spans="1:26" hidden="1" x14ac:dyDescent="0.2">
      <c r="A386" s="5">
        <v>125900</v>
      </c>
      <c r="B386" s="10">
        <v>2018</v>
      </c>
      <c r="C386" s="5" t="s">
        <v>486</v>
      </c>
      <c r="D386" s="5">
        <v>0</v>
      </c>
      <c r="E386" s="5" t="s">
        <v>5303</v>
      </c>
      <c r="F386" s="5">
        <v>0</v>
      </c>
      <c r="G386" s="5">
        <v>0</v>
      </c>
      <c r="H386" s="5">
        <v>0</v>
      </c>
      <c r="I386" s="5">
        <v>1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991</v>
      </c>
      <c r="S386" s="10">
        <v>10400</v>
      </c>
      <c r="T386" s="5">
        <v>370</v>
      </c>
      <c r="U386" s="5">
        <v>3</v>
      </c>
      <c r="V386" s="5">
        <v>0</v>
      </c>
      <c r="W386" s="5">
        <v>0</v>
      </c>
      <c r="X386" s="5">
        <v>0</v>
      </c>
      <c r="Y386" s="5">
        <v>0</v>
      </c>
      <c r="Z386" s="5">
        <v>1</v>
      </c>
    </row>
    <row r="387" spans="1:26" hidden="1" x14ac:dyDescent="0.2">
      <c r="A387" s="4">
        <v>149900</v>
      </c>
      <c r="B387" s="11">
        <v>2018</v>
      </c>
      <c r="C387" s="4" t="s">
        <v>362</v>
      </c>
      <c r="D387" s="4">
        <v>0</v>
      </c>
      <c r="E387" s="4" t="s">
        <v>5303</v>
      </c>
      <c r="F387" s="4">
        <v>0</v>
      </c>
      <c r="G387" s="4">
        <v>0</v>
      </c>
      <c r="H387" s="4">
        <v>0</v>
      </c>
      <c r="I387" s="4">
        <v>1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1</v>
      </c>
      <c r="P387" s="4">
        <v>0</v>
      </c>
      <c r="Q387" s="4">
        <v>0</v>
      </c>
      <c r="R387" s="4">
        <v>991</v>
      </c>
      <c r="S387" s="11">
        <v>26000</v>
      </c>
      <c r="T387" s="4">
        <v>500</v>
      </c>
      <c r="U387" s="4">
        <v>4</v>
      </c>
      <c r="V387" s="4">
        <v>0</v>
      </c>
      <c r="W387" s="4">
        <v>1</v>
      </c>
      <c r="X387" s="4">
        <v>0</v>
      </c>
      <c r="Y387" s="4">
        <v>0</v>
      </c>
      <c r="Z387" s="4">
        <v>1</v>
      </c>
    </row>
    <row r="388" spans="1:26" hidden="1" x14ac:dyDescent="0.2">
      <c r="A388" s="4">
        <v>155000</v>
      </c>
      <c r="B388" s="11">
        <v>2018</v>
      </c>
      <c r="C388" s="4" t="s">
        <v>362</v>
      </c>
      <c r="D388" s="4">
        <v>0</v>
      </c>
      <c r="E388" s="4" t="s">
        <v>5303</v>
      </c>
      <c r="F388" s="4">
        <v>0</v>
      </c>
      <c r="G388" s="4">
        <v>0</v>
      </c>
      <c r="H388" s="4">
        <v>0</v>
      </c>
      <c r="I388" s="4">
        <v>1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1</v>
      </c>
      <c r="P388" s="4">
        <v>0</v>
      </c>
      <c r="Q388" s="4">
        <v>0</v>
      </c>
      <c r="R388" s="4">
        <v>991</v>
      </c>
      <c r="S388" s="11">
        <v>48475</v>
      </c>
      <c r="T388" s="4">
        <v>500</v>
      </c>
      <c r="U388" s="4">
        <v>4</v>
      </c>
      <c r="V388" s="4">
        <v>0</v>
      </c>
      <c r="W388" s="4">
        <v>1</v>
      </c>
      <c r="X388" s="4">
        <v>0</v>
      </c>
      <c r="Y388" s="4">
        <v>0</v>
      </c>
      <c r="Z388" s="4">
        <v>1</v>
      </c>
    </row>
    <row r="389" spans="1:26" hidden="1" x14ac:dyDescent="0.2">
      <c r="A389" s="5">
        <v>159999</v>
      </c>
      <c r="B389" s="10">
        <v>2018</v>
      </c>
      <c r="C389" s="5" t="s">
        <v>362</v>
      </c>
      <c r="D389" s="5">
        <v>0</v>
      </c>
      <c r="E389" s="5" t="s">
        <v>5303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1</v>
      </c>
      <c r="P389" s="5">
        <v>0</v>
      </c>
      <c r="Q389" s="5">
        <v>0</v>
      </c>
      <c r="R389" s="5">
        <v>991</v>
      </c>
      <c r="S389" s="10">
        <v>37600</v>
      </c>
      <c r="T389" s="5">
        <v>500</v>
      </c>
      <c r="U389" s="5">
        <v>4</v>
      </c>
      <c r="V389" s="5">
        <v>0</v>
      </c>
      <c r="W389" s="5">
        <v>0</v>
      </c>
      <c r="X389" s="5">
        <v>0</v>
      </c>
      <c r="Y389" s="5">
        <v>0</v>
      </c>
      <c r="Z389" s="5">
        <v>1</v>
      </c>
    </row>
    <row r="390" spans="1:26" hidden="1" x14ac:dyDescent="0.2">
      <c r="A390" s="4">
        <v>174800</v>
      </c>
      <c r="B390" s="11">
        <v>2018</v>
      </c>
      <c r="C390" s="4" t="s">
        <v>362</v>
      </c>
      <c r="D390" s="4">
        <v>0</v>
      </c>
      <c r="E390" s="4" t="s">
        <v>5303</v>
      </c>
      <c r="F390" s="4">
        <v>0</v>
      </c>
      <c r="G390" s="4">
        <v>0</v>
      </c>
      <c r="H390" s="4">
        <v>0</v>
      </c>
      <c r="I390" s="4">
        <v>1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1</v>
      </c>
      <c r="P390" s="4">
        <v>0</v>
      </c>
      <c r="Q390" s="4">
        <v>0</v>
      </c>
      <c r="R390" s="4">
        <v>991</v>
      </c>
      <c r="S390" s="11">
        <v>14800</v>
      </c>
      <c r="T390" s="4">
        <v>500</v>
      </c>
      <c r="U390" s="4">
        <v>4</v>
      </c>
      <c r="V390" s="4">
        <v>0</v>
      </c>
      <c r="W390" s="4">
        <v>1</v>
      </c>
      <c r="X390" s="4">
        <v>0</v>
      </c>
      <c r="Y390" s="4">
        <v>0</v>
      </c>
      <c r="Z390" s="4">
        <v>1</v>
      </c>
    </row>
    <row r="391" spans="1:26" hidden="1" x14ac:dyDescent="0.2">
      <c r="A391" s="5">
        <v>174900</v>
      </c>
      <c r="B391" s="10">
        <v>2018</v>
      </c>
      <c r="C391" s="5" t="s">
        <v>362</v>
      </c>
      <c r="D391" s="5">
        <v>0</v>
      </c>
      <c r="E391" s="5" t="s">
        <v>5303</v>
      </c>
      <c r="F391" s="5">
        <v>0</v>
      </c>
      <c r="G391" s="5">
        <v>0</v>
      </c>
      <c r="H391" s="5">
        <v>0</v>
      </c>
      <c r="I391" s="5">
        <v>1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1</v>
      </c>
      <c r="P391" s="5">
        <v>0</v>
      </c>
      <c r="Q391" s="5">
        <v>0</v>
      </c>
      <c r="R391" s="5">
        <v>991</v>
      </c>
      <c r="S391" s="10">
        <v>23000</v>
      </c>
      <c r="T391" s="5">
        <v>500</v>
      </c>
      <c r="U391" s="5">
        <v>4</v>
      </c>
      <c r="V391" s="5">
        <v>0</v>
      </c>
      <c r="W391" s="5">
        <v>1</v>
      </c>
      <c r="X391" s="5">
        <v>0</v>
      </c>
      <c r="Y391" s="5">
        <v>0</v>
      </c>
      <c r="Z391" s="5">
        <v>1</v>
      </c>
    </row>
    <row r="392" spans="1:26" hidden="1" x14ac:dyDescent="0.2">
      <c r="A392" s="5">
        <v>139000</v>
      </c>
      <c r="B392" s="10">
        <v>2018</v>
      </c>
      <c r="C392" s="5" t="s">
        <v>362</v>
      </c>
      <c r="D392" s="5">
        <v>0</v>
      </c>
      <c r="E392" s="5" t="s">
        <v>5303</v>
      </c>
      <c r="F392" s="5">
        <v>0</v>
      </c>
      <c r="G392" s="5">
        <v>0</v>
      </c>
      <c r="H392" s="5">
        <v>0</v>
      </c>
      <c r="I392" s="5">
        <v>1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1</v>
      </c>
      <c r="P392" s="5">
        <v>0</v>
      </c>
      <c r="Q392" s="5">
        <v>0</v>
      </c>
      <c r="R392" s="5">
        <v>991</v>
      </c>
      <c r="S392" s="10">
        <v>18665</v>
      </c>
      <c r="T392" s="5">
        <v>500</v>
      </c>
      <c r="U392" s="5">
        <v>4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</row>
    <row r="393" spans="1:26" hidden="1" x14ac:dyDescent="0.2">
      <c r="A393" s="5">
        <v>152900</v>
      </c>
      <c r="B393" s="10">
        <v>2018</v>
      </c>
      <c r="C393" s="5" t="s">
        <v>362</v>
      </c>
      <c r="D393" s="5">
        <v>0</v>
      </c>
      <c r="E393" s="5" t="s">
        <v>5303</v>
      </c>
      <c r="F393" s="5">
        <v>0</v>
      </c>
      <c r="G393" s="5">
        <v>0</v>
      </c>
      <c r="H393" s="5">
        <v>0</v>
      </c>
      <c r="I393" s="5">
        <v>1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1</v>
      </c>
      <c r="P393" s="5">
        <v>0</v>
      </c>
      <c r="Q393" s="5">
        <v>0</v>
      </c>
      <c r="R393" s="5">
        <v>991</v>
      </c>
      <c r="S393" s="10">
        <v>46893</v>
      </c>
      <c r="T393" s="5">
        <v>500</v>
      </c>
      <c r="U393" s="5">
        <v>4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</row>
    <row r="394" spans="1:26" hidden="1" x14ac:dyDescent="0.2">
      <c r="A394" s="4">
        <v>161150</v>
      </c>
      <c r="B394" s="11">
        <v>2018</v>
      </c>
      <c r="C394" s="4" t="s">
        <v>362</v>
      </c>
      <c r="D394" s="4">
        <v>0</v>
      </c>
      <c r="E394" s="4" t="s">
        <v>5303</v>
      </c>
      <c r="F394" s="4">
        <v>0</v>
      </c>
      <c r="G394" s="4">
        <v>0</v>
      </c>
      <c r="H394" s="4">
        <v>0</v>
      </c>
      <c r="I394" s="4">
        <v>1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1</v>
      </c>
      <c r="P394" s="4">
        <v>0</v>
      </c>
      <c r="Q394" s="4">
        <v>0</v>
      </c>
      <c r="R394" s="4">
        <v>991</v>
      </c>
      <c r="S394" s="11">
        <v>43600</v>
      </c>
      <c r="T394" s="4">
        <v>500</v>
      </c>
      <c r="U394" s="4">
        <v>4</v>
      </c>
      <c r="V394" s="4">
        <v>0</v>
      </c>
      <c r="W394" s="4">
        <v>1</v>
      </c>
      <c r="X394" s="4">
        <v>0</v>
      </c>
      <c r="Y394" s="4">
        <v>0</v>
      </c>
      <c r="Z394" s="4">
        <v>0</v>
      </c>
    </row>
    <row r="395" spans="1:26" hidden="1" x14ac:dyDescent="0.2">
      <c r="A395" s="4">
        <v>164900</v>
      </c>
      <c r="B395" s="11">
        <v>2018</v>
      </c>
      <c r="C395" s="4" t="s">
        <v>362</v>
      </c>
      <c r="D395" s="4">
        <v>0</v>
      </c>
      <c r="E395" s="4" t="s">
        <v>5303</v>
      </c>
      <c r="F395" s="4">
        <v>0</v>
      </c>
      <c r="G395" s="4">
        <v>0</v>
      </c>
      <c r="H395" s="4">
        <v>0</v>
      </c>
      <c r="I395" s="4">
        <v>1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1</v>
      </c>
      <c r="P395" s="4">
        <v>0</v>
      </c>
      <c r="Q395" s="4">
        <v>0</v>
      </c>
      <c r="R395" s="4">
        <v>991</v>
      </c>
      <c r="S395" s="11">
        <v>22772</v>
      </c>
      <c r="T395" s="4">
        <v>500</v>
      </c>
      <c r="U395" s="4">
        <v>4</v>
      </c>
      <c r="V395" s="4">
        <v>0</v>
      </c>
      <c r="W395" s="4">
        <v>1</v>
      </c>
      <c r="X395" s="4">
        <v>0</v>
      </c>
      <c r="Y395" s="4">
        <v>0</v>
      </c>
      <c r="Z395" s="4">
        <v>0</v>
      </c>
    </row>
    <row r="396" spans="1:26" hidden="1" x14ac:dyDescent="0.2">
      <c r="A396" s="4">
        <v>172900</v>
      </c>
      <c r="B396" s="11">
        <v>2018</v>
      </c>
      <c r="C396" s="4" t="s">
        <v>362</v>
      </c>
      <c r="D396" s="4">
        <v>0</v>
      </c>
      <c r="E396" s="4" t="s">
        <v>5303</v>
      </c>
      <c r="F396" s="4">
        <v>0</v>
      </c>
      <c r="G396" s="4">
        <v>0</v>
      </c>
      <c r="H396" s="4">
        <v>0</v>
      </c>
      <c r="I396" s="4">
        <v>1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1</v>
      </c>
      <c r="P396" s="4">
        <v>0</v>
      </c>
      <c r="Q396" s="4">
        <v>0</v>
      </c>
      <c r="R396" s="4">
        <v>991</v>
      </c>
      <c r="S396" s="11">
        <v>34700</v>
      </c>
      <c r="T396" s="4">
        <v>500</v>
      </c>
      <c r="U396" s="4">
        <v>4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</row>
    <row r="397" spans="1:26" hidden="1" x14ac:dyDescent="0.2">
      <c r="A397" s="4">
        <v>179911</v>
      </c>
      <c r="B397" s="11">
        <v>2018</v>
      </c>
      <c r="C397" s="4" t="s">
        <v>362</v>
      </c>
      <c r="D397" s="4">
        <v>0</v>
      </c>
      <c r="E397" s="4" t="s">
        <v>5303</v>
      </c>
      <c r="F397" s="4">
        <v>0</v>
      </c>
      <c r="G397" s="4">
        <v>0</v>
      </c>
      <c r="H397" s="4">
        <v>0</v>
      </c>
      <c r="I397" s="4">
        <v>1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1</v>
      </c>
      <c r="P397" s="4">
        <v>0</v>
      </c>
      <c r="Q397" s="4">
        <v>0</v>
      </c>
      <c r="R397" s="4">
        <v>991</v>
      </c>
      <c r="S397" s="11">
        <v>8600</v>
      </c>
      <c r="T397" s="4">
        <v>500</v>
      </c>
      <c r="U397" s="4">
        <v>4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</row>
    <row r="398" spans="1:26" hidden="1" x14ac:dyDescent="0.2">
      <c r="A398" s="4">
        <v>202300</v>
      </c>
      <c r="B398" s="11">
        <v>2018</v>
      </c>
      <c r="C398" s="4" t="s">
        <v>355</v>
      </c>
      <c r="D398" s="4">
        <v>0</v>
      </c>
      <c r="E398" s="4" t="s">
        <v>5303</v>
      </c>
      <c r="F398" s="4">
        <v>0</v>
      </c>
      <c r="G398" s="4">
        <v>0</v>
      </c>
      <c r="H398" s="4">
        <v>0</v>
      </c>
      <c r="I398" s="4">
        <v>1</v>
      </c>
      <c r="J398" s="4">
        <v>0</v>
      </c>
      <c r="K398" s="4">
        <v>0</v>
      </c>
      <c r="L398" s="4">
        <v>0</v>
      </c>
      <c r="M398" s="4">
        <v>1</v>
      </c>
      <c r="N398" s="4">
        <v>0</v>
      </c>
      <c r="O398" s="4">
        <v>1</v>
      </c>
      <c r="P398" s="4">
        <v>0</v>
      </c>
      <c r="Q398" s="4">
        <v>0</v>
      </c>
      <c r="R398" s="4">
        <v>991</v>
      </c>
      <c r="S398" s="11">
        <v>31200</v>
      </c>
      <c r="T398" s="4">
        <v>520</v>
      </c>
      <c r="U398" s="4">
        <v>4</v>
      </c>
      <c r="V398" s="4">
        <v>0</v>
      </c>
      <c r="W398" s="4">
        <v>1</v>
      </c>
      <c r="X398" s="4">
        <v>0</v>
      </c>
      <c r="Y398" s="4">
        <v>0</v>
      </c>
      <c r="Z398" s="4">
        <v>1</v>
      </c>
    </row>
    <row r="399" spans="1:26" hidden="1" x14ac:dyDescent="0.2">
      <c r="A399" s="5">
        <v>217900</v>
      </c>
      <c r="B399" s="10">
        <v>2018</v>
      </c>
      <c r="C399" s="5" t="s">
        <v>355</v>
      </c>
      <c r="D399" s="5">
        <v>0</v>
      </c>
      <c r="E399" s="5" t="s">
        <v>5303</v>
      </c>
      <c r="F399" s="5">
        <v>0</v>
      </c>
      <c r="G399" s="5">
        <v>0</v>
      </c>
      <c r="H399" s="5">
        <v>0</v>
      </c>
      <c r="I399" s="5">
        <v>1</v>
      </c>
      <c r="J399" s="5">
        <v>0</v>
      </c>
      <c r="K399" s="5">
        <v>0</v>
      </c>
      <c r="L399" s="5">
        <v>0</v>
      </c>
      <c r="M399" s="5">
        <v>1</v>
      </c>
      <c r="N399" s="5">
        <v>0</v>
      </c>
      <c r="O399" s="5">
        <v>1</v>
      </c>
      <c r="P399" s="5">
        <v>0</v>
      </c>
      <c r="Q399" s="5">
        <v>0</v>
      </c>
      <c r="R399" s="5">
        <v>991</v>
      </c>
      <c r="S399" s="10">
        <v>17900</v>
      </c>
      <c r="T399" s="5">
        <v>520</v>
      </c>
      <c r="U399" s="5">
        <v>4</v>
      </c>
      <c r="V399" s="5">
        <v>0</v>
      </c>
      <c r="W399" s="5">
        <v>1</v>
      </c>
      <c r="X399" s="5">
        <v>0</v>
      </c>
      <c r="Y399" s="5">
        <v>0</v>
      </c>
      <c r="Z399" s="5">
        <v>1</v>
      </c>
    </row>
    <row r="400" spans="1:26" hidden="1" x14ac:dyDescent="0.2">
      <c r="A400" s="4">
        <v>239950</v>
      </c>
      <c r="B400" s="11">
        <v>2018</v>
      </c>
      <c r="C400" s="4" t="s">
        <v>355</v>
      </c>
      <c r="D400" s="4">
        <v>0</v>
      </c>
      <c r="E400" s="4" t="s">
        <v>5303</v>
      </c>
      <c r="F400" s="4">
        <v>0</v>
      </c>
      <c r="G400" s="4">
        <v>0</v>
      </c>
      <c r="H400" s="4">
        <v>0</v>
      </c>
      <c r="I400" s="4">
        <v>1</v>
      </c>
      <c r="J400" s="4">
        <v>0</v>
      </c>
      <c r="K400" s="4">
        <v>0</v>
      </c>
      <c r="L400" s="4">
        <v>0</v>
      </c>
      <c r="M400" s="4">
        <v>1</v>
      </c>
      <c r="N400" s="4">
        <v>0</v>
      </c>
      <c r="O400" s="4">
        <v>1</v>
      </c>
      <c r="P400" s="4">
        <v>0</v>
      </c>
      <c r="Q400" s="4">
        <v>0</v>
      </c>
      <c r="R400" s="4">
        <v>991</v>
      </c>
      <c r="S400" s="11">
        <v>9882</v>
      </c>
      <c r="T400" s="4">
        <v>520</v>
      </c>
      <c r="U400" s="4">
        <v>4</v>
      </c>
      <c r="V400" s="4">
        <v>0</v>
      </c>
      <c r="W400" s="4">
        <v>1</v>
      </c>
      <c r="X400" s="4">
        <v>0</v>
      </c>
      <c r="Y400" s="4">
        <v>0</v>
      </c>
      <c r="Z400" s="4">
        <v>1</v>
      </c>
    </row>
    <row r="401" spans="1:26" hidden="1" x14ac:dyDescent="0.2">
      <c r="A401" s="5">
        <v>261789</v>
      </c>
      <c r="B401" s="10">
        <v>2018</v>
      </c>
      <c r="C401" s="5" t="s">
        <v>355</v>
      </c>
      <c r="D401" s="5">
        <v>0</v>
      </c>
      <c r="E401" s="5" t="s">
        <v>5303</v>
      </c>
      <c r="F401" s="5">
        <v>0</v>
      </c>
      <c r="G401" s="5">
        <v>0</v>
      </c>
      <c r="H401" s="5">
        <v>0</v>
      </c>
      <c r="I401" s="5">
        <v>1</v>
      </c>
      <c r="J401" s="5">
        <v>0</v>
      </c>
      <c r="K401" s="5">
        <v>0</v>
      </c>
      <c r="L401" s="5">
        <v>0</v>
      </c>
      <c r="M401" s="5">
        <v>1</v>
      </c>
      <c r="N401" s="5">
        <v>0</v>
      </c>
      <c r="O401" s="5">
        <v>1</v>
      </c>
      <c r="P401" s="5">
        <v>0</v>
      </c>
      <c r="Q401" s="5">
        <v>0</v>
      </c>
      <c r="R401" s="5">
        <v>991</v>
      </c>
      <c r="S401" s="10">
        <v>7157</v>
      </c>
      <c r="T401" s="5">
        <v>520</v>
      </c>
      <c r="U401" s="5">
        <v>4</v>
      </c>
      <c r="V401" s="5">
        <v>0</v>
      </c>
      <c r="W401" s="5">
        <v>1</v>
      </c>
      <c r="X401" s="5">
        <v>0</v>
      </c>
      <c r="Y401" s="5">
        <v>0</v>
      </c>
      <c r="Z401" s="5">
        <v>1</v>
      </c>
    </row>
    <row r="402" spans="1:26" hidden="1" x14ac:dyDescent="0.2">
      <c r="A402" s="4">
        <v>229000</v>
      </c>
      <c r="B402" s="11">
        <v>2018</v>
      </c>
      <c r="C402" s="4" t="s">
        <v>355</v>
      </c>
      <c r="D402" s="4">
        <v>0</v>
      </c>
      <c r="E402" s="4" t="s">
        <v>5303</v>
      </c>
      <c r="F402" s="4">
        <v>0</v>
      </c>
      <c r="G402" s="4">
        <v>0</v>
      </c>
      <c r="H402" s="4">
        <v>0</v>
      </c>
      <c r="I402" s="4">
        <v>1</v>
      </c>
      <c r="J402" s="4">
        <v>0</v>
      </c>
      <c r="K402" s="4">
        <v>0</v>
      </c>
      <c r="L402" s="4">
        <v>0</v>
      </c>
      <c r="M402" s="4">
        <v>1</v>
      </c>
      <c r="N402" s="4">
        <v>0</v>
      </c>
      <c r="O402" s="4">
        <v>1</v>
      </c>
      <c r="P402" s="4">
        <v>0</v>
      </c>
      <c r="Q402" s="4">
        <v>0</v>
      </c>
      <c r="R402" s="4">
        <v>991</v>
      </c>
      <c r="S402" s="11">
        <v>8666</v>
      </c>
      <c r="T402" s="4">
        <v>520</v>
      </c>
      <c r="U402" s="4">
        <v>4</v>
      </c>
      <c r="V402" s="4">
        <v>0</v>
      </c>
      <c r="W402" s="4">
        <v>0</v>
      </c>
      <c r="X402" s="4">
        <v>0</v>
      </c>
      <c r="Y402" s="4">
        <v>1</v>
      </c>
      <c r="Z402" s="4">
        <v>0</v>
      </c>
    </row>
    <row r="403" spans="1:26" hidden="1" x14ac:dyDescent="0.2">
      <c r="A403" s="5">
        <v>239500</v>
      </c>
      <c r="B403" s="10">
        <v>2018</v>
      </c>
      <c r="C403" s="5" t="s">
        <v>355</v>
      </c>
      <c r="D403" s="5">
        <v>0</v>
      </c>
      <c r="E403" s="5" t="s">
        <v>5303</v>
      </c>
      <c r="F403" s="5">
        <v>0</v>
      </c>
      <c r="G403" s="5">
        <v>0</v>
      </c>
      <c r="H403" s="5">
        <v>0</v>
      </c>
      <c r="I403" s="5">
        <v>1</v>
      </c>
      <c r="J403" s="5">
        <v>0</v>
      </c>
      <c r="K403" s="5">
        <v>0</v>
      </c>
      <c r="L403" s="5">
        <v>0</v>
      </c>
      <c r="M403" s="5">
        <v>1</v>
      </c>
      <c r="N403" s="5">
        <v>0</v>
      </c>
      <c r="O403" s="5">
        <v>1</v>
      </c>
      <c r="P403" s="5">
        <v>0</v>
      </c>
      <c r="Q403" s="5">
        <v>0</v>
      </c>
      <c r="R403" s="5">
        <v>991</v>
      </c>
      <c r="S403" s="10">
        <v>10900</v>
      </c>
      <c r="T403" s="5">
        <v>520</v>
      </c>
      <c r="U403" s="5">
        <v>4</v>
      </c>
      <c r="V403" s="5">
        <v>0</v>
      </c>
      <c r="W403" s="5">
        <v>1</v>
      </c>
      <c r="X403" s="5">
        <v>0</v>
      </c>
      <c r="Y403" s="5">
        <v>0</v>
      </c>
      <c r="Z403" s="5">
        <v>0</v>
      </c>
    </row>
    <row r="404" spans="1:26" hidden="1" x14ac:dyDescent="0.2">
      <c r="A404" s="4">
        <v>249900</v>
      </c>
      <c r="B404" s="11">
        <v>2018</v>
      </c>
      <c r="C404" s="4" t="s">
        <v>355</v>
      </c>
      <c r="D404" s="4">
        <v>0</v>
      </c>
      <c r="E404" s="4" t="s">
        <v>5303</v>
      </c>
      <c r="F404" s="4">
        <v>0</v>
      </c>
      <c r="G404" s="4">
        <v>0</v>
      </c>
      <c r="H404" s="4">
        <v>0</v>
      </c>
      <c r="I404" s="4">
        <v>1</v>
      </c>
      <c r="J404" s="4">
        <v>0</v>
      </c>
      <c r="K404" s="4">
        <v>0</v>
      </c>
      <c r="L404" s="4">
        <v>0</v>
      </c>
      <c r="M404" s="4">
        <v>1</v>
      </c>
      <c r="N404" s="4">
        <v>0</v>
      </c>
      <c r="O404" s="4">
        <v>1</v>
      </c>
      <c r="P404" s="4">
        <v>0</v>
      </c>
      <c r="Q404" s="4">
        <v>0</v>
      </c>
      <c r="R404" s="4">
        <v>991</v>
      </c>
      <c r="S404" s="11">
        <v>13000</v>
      </c>
      <c r="T404" s="4">
        <v>520</v>
      </c>
      <c r="U404" s="4">
        <v>4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</row>
    <row r="405" spans="1:26" hidden="1" x14ac:dyDescent="0.2">
      <c r="A405" s="4">
        <v>279000</v>
      </c>
      <c r="B405" s="11">
        <v>2018</v>
      </c>
      <c r="C405" s="4" t="s">
        <v>355</v>
      </c>
      <c r="D405" s="4">
        <v>0</v>
      </c>
      <c r="E405" s="4" t="s">
        <v>5303</v>
      </c>
      <c r="F405" s="4">
        <v>0</v>
      </c>
      <c r="G405" s="4">
        <v>0</v>
      </c>
      <c r="H405" s="4">
        <v>0</v>
      </c>
      <c r="I405" s="4">
        <v>1</v>
      </c>
      <c r="J405" s="4">
        <v>0</v>
      </c>
      <c r="K405" s="4">
        <v>0</v>
      </c>
      <c r="L405" s="4">
        <v>0</v>
      </c>
      <c r="M405" s="4">
        <v>1</v>
      </c>
      <c r="N405" s="4">
        <v>0</v>
      </c>
      <c r="O405" s="4">
        <v>1</v>
      </c>
      <c r="P405" s="4">
        <v>0</v>
      </c>
      <c r="Q405" s="4">
        <v>0</v>
      </c>
      <c r="R405" s="4">
        <v>991</v>
      </c>
      <c r="S405" s="11">
        <v>13456</v>
      </c>
      <c r="T405" s="4">
        <v>520</v>
      </c>
      <c r="U405" s="4">
        <v>4</v>
      </c>
      <c r="V405" s="4">
        <v>0</v>
      </c>
      <c r="W405" s="4">
        <v>1</v>
      </c>
      <c r="X405" s="4">
        <v>0</v>
      </c>
      <c r="Y405" s="4">
        <v>0</v>
      </c>
      <c r="Z405" s="4">
        <v>0</v>
      </c>
    </row>
    <row r="406" spans="1:26" hidden="1" x14ac:dyDescent="0.2">
      <c r="A406" s="4">
        <v>160000</v>
      </c>
      <c r="B406" s="11">
        <v>2018</v>
      </c>
      <c r="C406" s="4" t="s">
        <v>85</v>
      </c>
      <c r="D406" s="4">
        <v>0</v>
      </c>
      <c r="E406" s="4" t="s">
        <v>5303</v>
      </c>
      <c r="F406" s="4">
        <v>0</v>
      </c>
      <c r="G406" s="4">
        <v>0</v>
      </c>
      <c r="H406" s="4">
        <v>0</v>
      </c>
      <c r="I406" s="4">
        <v>1</v>
      </c>
      <c r="J406" s="4">
        <v>0</v>
      </c>
      <c r="K406" s="4">
        <v>0</v>
      </c>
      <c r="L406" s="4">
        <v>1</v>
      </c>
      <c r="M406" s="4">
        <v>0</v>
      </c>
      <c r="N406" s="4">
        <v>1</v>
      </c>
      <c r="O406" s="4">
        <v>0</v>
      </c>
      <c r="P406" s="4">
        <v>0</v>
      </c>
      <c r="Q406" s="4">
        <v>0</v>
      </c>
      <c r="R406" s="4">
        <v>991</v>
      </c>
      <c r="S406" s="11">
        <v>16350</v>
      </c>
      <c r="T406" s="4">
        <v>580</v>
      </c>
      <c r="U406" s="4">
        <v>3.8</v>
      </c>
      <c r="V406" s="4">
        <v>0</v>
      </c>
      <c r="W406" s="4">
        <v>1</v>
      </c>
      <c r="X406" s="4">
        <v>1</v>
      </c>
      <c r="Y406" s="4">
        <v>1</v>
      </c>
      <c r="Z406" s="4">
        <v>1</v>
      </c>
    </row>
    <row r="407" spans="1:26" hidden="1" x14ac:dyDescent="0.2">
      <c r="A407" s="5">
        <v>189900</v>
      </c>
      <c r="B407" s="10">
        <v>2018</v>
      </c>
      <c r="C407" s="5" t="s">
        <v>85</v>
      </c>
      <c r="D407" s="5">
        <v>0</v>
      </c>
      <c r="E407" s="5" t="s">
        <v>5303</v>
      </c>
      <c r="F407" s="5">
        <v>0</v>
      </c>
      <c r="G407" s="5">
        <v>0</v>
      </c>
      <c r="H407" s="5">
        <v>0</v>
      </c>
      <c r="I407" s="5">
        <v>1</v>
      </c>
      <c r="J407" s="5">
        <v>0</v>
      </c>
      <c r="K407" s="5">
        <v>0</v>
      </c>
      <c r="L407" s="5">
        <v>1</v>
      </c>
      <c r="M407" s="5">
        <v>0</v>
      </c>
      <c r="N407" s="5">
        <v>1</v>
      </c>
      <c r="O407" s="5">
        <v>0</v>
      </c>
      <c r="P407" s="5">
        <v>0</v>
      </c>
      <c r="Q407" s="5">
        <v>0</v>
      </c>
      <c r="R407" s="5">
        <v>991</v>
      </c>
      <c r="S407" s="10">
        <v>43000</v>
      </c>
      <c r="T407" s="5">
        <v>750</v>
      </c>
      <c r="U407" s="5">
        <v>3.8</v>
      </c>
      <c r="V407" s="5">
        <v>0</v>
      </c>
      <c r="W407" s="5">
        <v>1</v>
      </c>
      <c r="X407" s="5">
        <v>1</v>
      </c>
      <c r="Y407" s="5">
        <v>1</v>
      </c>
      <c r="Z407" s="5">
        <v>1</v>
      </c>
    </row>
    <row r="408" spans="1:26" hidden="1" x14ac:dyDescent="0.2">
      <c r="A408" s="5">
        <v>149900</v>
      </c>
      <c r="B408" s="10">
        <v>2018</v>
      </c>
      <c r="C408" s="5" t="s">
        <v>85</v>
      </c>
      <c r="D408" s="5">
        <v>0</v>
      </c>
      <c r="E408" s="5" t="s">
        <v>5303</v>
      </c>
      <c r="F408" s="5">
        <v>0</v>
      </c>
      <c r="G408" s="5">
        <v>0</v>
      </c>
      <c r="H408" s="5">
        <v>0</v>
      </c>
      <c r="I408" s="5">
        <v>1</v>
      </c>
      <c r="J408" s="5">
        <v>0</v>
      </c>
      <c r="K408" s="5">
        <v>0</v>
      </c>
      <c r="L408" s="5">
        <v>1</v>
      </c>
      <c r="M408" s="5">
        <v>0</v>
      </c>
      <c r="N408" s="5">
        <v>1</v>
      </c>
      <c r="O408" s="5">
        <v>0</v>
      </c>
      <c r="P408" s="5">
        <v>0</v>
      </c>
      <c r="Q408" s="5">
        <v>0</v>
      </c>
      <c r="R408" s="5">
        <v>991</v>
      </c>
      <c r="S408" s="10">
        <v>65300</v>
      </c>
      <c r="T408" s="5">
        <v>580</v>
      </c>
      <c r="U408" s="5">
        <v>3.8</v>
      </c>
      <c r="V408" s="5">
        <v>0</v>
      </c>
      <c r="W408" s="5">
        <v>1</v>
      </c>
      <c r="X408" s="5">
        <v>1</v>
      </c>
      <c r="Y408" s="5">
        <v>1</v>
      </c>
      <c r="Z408" s="5">
        <v>0</v>
      </c>
    </row>
    <row r="409" spans="1:26" hidden="1" x14ac:dyDescent="0.2">
      <c r="A409" s="5">
        <v>157900</v>
      </c>
      <c r="B409" s="10">
        <v>2018</v>
      </c>
      <c r="C409" s="5" t="s">
        <v>85</v>
      </c>
      <c r="D409" s="5">
        <v>0</v>
      </c>
      <c r="E409" s="5" t="s">
        <v>5303</v>
      </c>
      <c r="F409" s="5">
        <v>0</v>
      </c>
      <c r="G409" s="5">
        <v>0</v>
      </c>
      <c r="H409" s="5">
        <v>0</v>
      </c>
      <c r="I409" s="5">
        <v>1</v>
      </c>
      <c r="J409" s="5">
        <v>0</v>
      </c>
      <c r="K409" s="5">
        <v>0</v>
      </c>
      <c r="L409" s="5">
        <v>1</v>
      </c>
      <c r="M409" s="5">
        <v>0</v>
      </c>
      <c r="N409" s="5">
        <v>1</v>
      </c>
      <c r="O409" s="5">
        <v>0</v>
      </c>
      <c r="P409" s="5">
        <v>0</v>
      </c>
      <c r="Q409" s="5">
        <v>1</v>
      </c>
      <c r="R409" s="5">
        <v>991</v>
      </c>
      <c r="S409" s="10">
        <v>67775</v>
      </c>
      <c r="T409" s="5">
        <v>580</v>
      </c>
      <c r="U409" s="5">
        <v>3.8</v>
      </c>
      <c r="V409" s="5">
        <v>0</v>
      </c>
      <c r="W409" s="5">
        <v>1</v>
      </c>
      <c r="X409" s="5">
        <v>1</v>
      </c>
      <c r="Y409" s="5">
        <v>0</v>
      </c>
      <c r="Z409" s="5">
        <v>0</v>
      </c>
    </row>
    <row r="410" spans="1:26" hidden="1" x14ac:dyDescent="0.2">
      <c r="A410" s="4">
        <v>163590</v>
      </c>
      <c r="B410" s="11">
        <v>2018</v>
      </c>
      <c r="C410" s="4" t="s">
        <v>85</v>
      </c>
      <c r="D410" s="4">
        <v>0</v>
      </c>
      <c r="E410" s="4" t="s">
        <v>5303</v>
      </c>
      <c r="F410" s="4">
        <v>0</v>
      </c>
      <c r="G410" s="4">
        <v>0</v>
      </c>
      <c r="H410" s="4">
        <v>0</v>
      </c>
      <c r="I410" s="4">
        <v>1</v>
      </c>
      <c r="J410" s="4">
        <v>0</v>
      </c>
      <c r="K410" s="4">
        <v>0</v>
      </c>
      <c r="L410" s="4">
        <v>1</v>
      </c>
      <c r="M410" s="4">
        <v>0</v>
      </c>
      <c r="N410" s="4">
        <v>1</v>
      </c>
      <c r="O410" s="4">
        <v>0</v>
      </c>
      <c r="P410" s="4">
        <v>0</v>
      </c>
      <c r="Q410" s="4">
        <v>1</v>
      </c>
      <c r="R410" s="4">
        <v>991</v>
      </c>
      <c r="S410" s="11">
        <v>45500</v>
      </c>
      <c r="T410" s="4">
        <v>580</v>
      </c>
      <c r="U410" s="4">
        <v>3.8</v>
      </c>
      <c r="V410" s="4">
        <v>0</v>
      </c>
      <c r="W410" s="4">
        <v>1</v>
      </c>
      <c r="X410" s="4">
        <v>1</v>
      </c>
      <c r="Y410" s="4">
        <v>0</v>
      </c>
      <c r="Z410" s="4">
        <v>0</v>
      </c>
    </row>
    <row r="411" spans="1:26" hidden="1" x14ac:dyDescent="0.2">
      <c r="A411" s="4">
        <v>199991</v>
      </c>
      <c r="B411" s="11">
        <v>2017</v>
      </c>
      <c r="C411" s="4" t="s">
        <v>139</v>
      </c>
      <c r="D411" s="4">
        <v>0</v>
      </c>
      <c r="E411" s="4" t="s">
        <v>5303</v>
      </c>
      <c r="F411" s="4">
        <v>0</v>
      </c>
      <c r="G411" s="4">
        <v>0</v>
      </c>
      <c r="H411" s="4">
        <v>0</v>
      </c>
      <c r="I411" s="4">
        <v>1</v>
      </c>
      <c r="J411" s="4">
        <v>0</v>
      </c>
      <c r="K411" s="4">
        <v>0</v>
      </c>
      <c r="L411" s="4">
        <v>0</v>
      </c>
      <c r="M411" s="4">
        <v>1</v>
      </c>
      <c r="N411" s="4">
        <v>0</v>
      </c>
      <c r="O411" s="4">
        <v>1</v>
      </c>
      <c r="P411" s="4">
        <v>0</v>
      </c>
      <c r="Q411" s="4">
        <v>0</v>
      </c>
      <c r="R411" s="4">
        <v>991</v>
      </c>
      <c r="S411" s="11">
        <v>6300</v>
      </c>
      <c r="T411" s="4">
        <v>500</v>
      </c>
      <c r="U411" s="4">
        <v>4</v>
      </c>
      <c r="V411" s="4">
        <v>0</v>
      </c>
      <c r="W411" s="4">
        <v>1</v>
      </c>
      <c r="X411" s="4">
        <v>0</v>
      </c>
      <c r="Y411" s="4">
        <v>0</v>
      </c>
      <c r="Z411" s="4">
        <v>1</v>
      </c>
    </row>
    <row r="412" spans="1:26" hidden="1" x14ac:dyDescent="0.2">
      <c r="A412" s="4">
        <v>204800</v>
      </c>
      <c r="B412" s="11">
        <v>2017</v>
      </c>
      <c r="C412" s="4" t="s">
        <v>139</v>
      </c>
      <c r="D412" s="4">
        <v>0</v>
      </c>
      <c r="E412" s="4" t="s">
        <v>5303</v>
      </c>
      <c r="F412" s="4">
        <v>0</v>
      </c>
      <c r="G412" s="4">
        <v>0</v>
      </c>
      <c r="H412" s="4">
        <v>0</v>
      </c>
      <c r="I412" s="4">
        <v>1</v>
      </c>
      <c r="J412" s="4">
        <v>0</v>
      </c>
      <c r="K412" s="4">
        <v>0</v>
      </c>
      <c r="L412" s="4">
        <v>0</v>
      </c>
      <c r="M412" s="4">
        <v>1</v>
      </c>
      <c r="N412" s="4">
        <v>0</v>
      </c>
      <c r="O412" s="4">
        <v>1</v>
      </c>
      <c r="P412" s="4">
        <v>0</v>
      </c>
      <c r="Q412" s="4">
        <v>0</v>
      </c>
      <c r="R412" s="4">
        <v>991</v>
      </c>
      <c r="S412" s="11">
        <v>6700</v>
      </c>
      <c r="T412" s="4">
        <v>500</v>
      </c>
      <c r="U412" s="4">
        <v>4</v>
      </c>
      <c r="V412" s="4">
        <v>0</v>
      </c>
      <c r="W412" s="4">
        <v>1</v>
      </c>
      <c r="X412" s="4">
        <v>0</v>
      </c>
      <c r="Y412" s="4">
        <v>0</v>
      </c>
      <c r="Z412" s="4">
        <v>0</v>
      </c>
    </row>
    <row r="413" spans="1:26" hidden="1" x14ac:dyDescent="0.2">
      <c r="A413" s="4">
        <v>179900</v>
      </c>
      <c r="B413" s="11">
        <v>2017</v>
      </c>
      <c r="C413" s="4" t="s">
        <v>419</v>
      </c>
      <c r="D413" s="4">
        <v>0</v>
      </c>
      <c r="E413" s="4" t="s">
        <v>5303</v>
      </c>
      <c r="F413" s="4">
        <v>0</v>
      </c>
      <c r="G413" s="4">
        <v>0</v>
      </c>
      <c r="H413" s="4">
        <v>0</v>
      </c>
      <c r="I413" s="4">
        <v>1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1</v>
      </c>
      <c r="P413" s="4">
        <v>0</v>
      </c>
      <c r="Q413" s="4">
        <v>0</v>
      </c>
      <c r="R413" s="4">
        <v>991</v>
      </c>
      <c r="S413" s="11">
        <v>6492</v>
      </c>
      <c r="T413" s="4">
        <v>500</v>
      </c>
      <c r="U413" s="4">
        <v>4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</row>
    <row r="414" spans="1:26" hidden="1" x14ac:dyDescent="0.2">
      <c r="A414" s="4">
        <v>99900</v>
      </c>
      <c r="B414" s="11">
        <v>2017</v>
      </c>
      <c r="C414" s="4" t="s">
        <v>329</v>
      </c>
      <c r="D414" s="4">
        <v>0</v>
      </c>
      <c r="E414" s="4" t="s">
        <v>5303</v>
      </c>
      <c r="F414" s="4">
        <v>0</v>
      </c>
      <c r="G414" s="4">
        <v>0</v>
      </c>
      <c r="H414" s="4">
        <v>0</v>
      </c>
      <c r="I414" s="4">
        <v>1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1</v>
      </c>
      <c r="R414" s="4">
        <v>991</v>
      </c>
      <c r="S414" s="11">
        <v>47000</v>
      </c>
      <c r="T414" s="4">
        <v>370</v>
      </c>
      <c r="U414" s="4">
        <v>3</v>
      </c>
      <c r="V414" s="4">
        <v>0</v>
      </c>
      <c r="W414" s="4">
        <v>1</v>
      </c>
      <c r="X414" s="4">
        <v>0</v>
      </c>
      <c r="Y414" s="4">
        <v>0</v>
      </c>
      <c r="Z414" s="4">
        <v>1</v>
      </c>
    </row>
    <row r="415" spans="1:26" hidden="1" x14ac:dyDescent="0.2">
      <c r="A415" s="4">
        <v>116000</v>
      </c>
      <c r="B415" s="11">
        <v>2017</v>
      </c>
      <c r="C415" s="4" t="s">
        <v>1253</v>
      </c>
      <c r="D415" s="4">
        <v>0</v>
      </c>
      <c r="E415" s="4" t="s">
        <v>5303</v>
      </c>
      <c r="F415" s="4">
        <v>0</v>
      </c>
      <c r="G415" s="4">
        <v>0</v>
      </c>
      <c r="H415" s="4">
        <v>0</v>
      </c>
      <c r="I415" s="4">
        <v>1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1</v>
      </c>
      <c r="R415" s="4">
        <v>991</v>
      </c>
      <c r="S415" s="11">
        <v>39500</v>
      </c>
      <c r="T415" s="4">
        <v>370</v>
      </c>
      <c r="U415" s="4">
        <v>3</v>
      </c>
      <c r="V415" s="4">
        <v>0</v>
      </c>
      <c r="W415" s="4">
        <v>1</v>
      </c>
      <c r="X415" s="4">
        <v>1</v>
      </c>
      <c r="Y415" s="4">
        <v>0</v>
      </c>
      <c r="Z415" s="4">
        <v>1</v>
      </c>
    </row>
    <row r="416" spans="1:26" hidden="1" x14ac:dyDescent="0.2">
      <c r="A416" s="4">
        <v>114991</v>
      </c>
      <c r="B416" s="11">
        <v>2017</v>
      </c>
      <c r="C416" s="4" t="s">
        <v>1253</v>
      </c>
      <c r="D416" s="4">
        <v>0</v>
      </c>
      <c r="E416" s="4" t="s">
        <v>5303</v>
      </c>
      <c r="F416" s="4">
        <v>0</v>
      </c>
      <c r="G416" s="4">
        <v>0</v>
      </c>
      <c r="H416" s="4">
        <v>0</v>
      </c>
      <c r="I416" s="4">
        <v>1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1</v>
      </c>
      <c r="Q416" s="4">
        <v>0</v>
      </c>
      <c r="R416" s="4">
        <v>991</v>
      </c>
      <c r="S416" s="11">
        <v>35892</v>
      </c>
      <c r="T416" s="4">
        <v>370</v>
      </c>
      <c r="U416" s="4">
        <v>3</v>
      </c>
      <c r="V416" s="4">
        <v>0</v>
      </c>
      <c r="W416" s="4">
        <v>1</v>
      </c>
      <c r="X416" s="4">
        <v>1</v>
      </c>
      <c r="Y416" s="4">
        <v>0</v>
      </c>
      <c r="Z416" s="4">
        <v>0</v>
      </c>
    </row>
    <row r="417" spans="1:26" hidden="1" x14ac:dyDescent="0.2">
      <c r="A417" s="5">
        <v>119000</v>
      </c>
      <c r="B417" s="10">
        <v>2017</v>
      </c>
      <c r="C417" s="5" t="s">
        <v>1253</v>
      </c>
      <c r="D417" s="5">
        <v>0</v>
      </c>
      <c r="E417" s="5" t="s">
        <v>5303</v>
      </c>
      <c r="F417" s="5">
        <v>0</v>
      </c>
      <c r="G417" s="5">
        <v>0</v>
      </c>
      <c r="H417" s="5">
        <v>0</v>
      </c>
      <c r="I417" s="5">
        <v>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</v>
      </c>
      <c r="Q417" s="5">
        <v>0</v>
      </c>
      <c r="R417" s="5">
        <v>991</v>
      </c>
      <c r="S417" s="10">
        <v>46600</v>
      </c>
      <c r="T417" s="5">
        <v>370</v>
      </c>
      <c r="U417" s="5">
        <v>3</v>
      </c>
      <c r="V417" s="5">
        <v>0</v>
      </c>
      <c r="W417" s="5">
        <v>1</v>
      </c>
      <c r="X417" s="5">
        <v>1</v>
      </c>
      <c r="Y417" s="5">
        <v>0</v>
      </c>
      <c r="Z417" s="5">
        <v>0</v>
      </c>
    </row>
    <row r="418" spans="1:26" hidden="1" x14ac:dyDescent="0.2">
      <c r="A418" s="4">
        <v>99000</v>
      </c>
      <c r="B418" s="11">
        <v>2017</v>
      </c>
      <c r="C418" s="4" t="s">
        <v>94</v>
      </c>
      <c r="D418" s="4">
        <v>0</v>
      </c>
      <c r="E418" s="4" t="s">
        <v>5303</v>
      </c>
      <c r="F418" s="4">
        <v>0</v>
      </c>
      <c r="G418" s="4">
        <v>0</v>
      </c>
      <c r="H418" s="4">
        <v>0</v>
      </c>
      <c r="I418" s="4">
        <v>1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1</v>
      </c>
      <c r="P418" s="4">
        <v>0</v>
      </c>
      <c r="Q418" s="4">
        <v>0</v>
      </c>
      <c r="R418" s="4">
        <v>991</v>
      </c>
      <c r="S418" s="11">
        <v>72500</v>
      </c>
      <c r="T418" s="4">
        <v>450</v>
      </c>
      <c r="U418" s="4">
        <v>3</v>
      </c>
      <c r="V418" s="4">
        <v>0</v>
      </c>
      <c r="W418" s="4">
        <v>1</v>
      </c>
      <c r="X418" s="4">
        <v>1</v>
      </c>
      <c r="Y418" s="4">
        <v>0</v>
      </c>
      <c r="Z418" s="4">
        <v>0</v>
      </c>
    </row>
    <row r="419" spans="1:26" hidden="1" x14ac:dyDescent="0.2">
      <c r="A419" s="5">
        <v>123950</v>
      </c>
      <c r="B419" s="10">
        <v>2017</v>
      </c>
      <c r="C419" s="5" t="s">
        <v>94</v>
      </c>
      <c r="D419" s="5">
        <v>0</v>
      </c>
      <c r="E419" s="5" t="s">
        <v>5303</v>
      </c>
      <c r="F419" s="5">
        <v>0</v>
      </c>
      <c r="G419" s="5">
        <v>0</v>
      </c>
      <c r="H419" s="5">
        <v>0</v>
      </c>
      <c r="I419" s="5">
        <v>1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</v>
      </c>
      <c r="P419" s="5">
        <v>0</v>
      </c>
      <c r="Q419" s="5">
        <v>1</v>
      </c>
      <c r="R419" s="5">
        <v>991</v>
      </c>
      <c r="S419" s="10">
        <v>50943</v>
      </c>
      <c r="T419" s="5">
        <v>450</v>
      </c>
      <c r="U419" s="5">
        <v>3</v>
      </c>
      <c r="V419" s="5">
        <v>0</v>
      </c>
      <c r="W419" s="5">
        <v>1</v>
      </c>
      <c r="X419" s="5">
        <v>1</v>
      </c>
      <c r="Y419" s="5">
        <v>0</v>
      </c>
      <c r="Z419" s="5">
        <v>0</v>
      </c>
    </row>
    <row r="420" spans="1:26" hidden="1" x14ac:dyDescent="0.2">
      <c r="A420" s="5">
        <v>129990</v>
      </c>
      <c r="B420" s="10">
        <v>2017</v>
      </c>
      <c r="C420" s="5" t="s">
        <v>94</v>
      </c>
      <c r="D420" s="5">
        <v>0</v>
      </c>
      <c r="E420" s="5" t="s">
        <v>5303</v>
      </c>
      <c r="F420" s="5">
        <v>0</v>
      </c>
      <c r="G420" s="5">
        <v>0</v>
      </c>
      <c r="H420" s="5">
        <v>0</v>
      </c>
      <c r="I420" s="5">
        <v>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1</v>
      </c>
      <c r="P420" s="5">
        <v>0</v>
      </c>
      <c r="Q420" s="5">
        <v>1</v>
      </c>
      <c r="R420" s="5">
        <v>991</v>
      </c>
      <c r="S420" s="10">
        <v>25000</v>
      </c>
      <c r="T420" s="5">
        <v>450</v>
      </c>
      <c r="U420" s="5">
        <v>3</v>
      </c>
      <c r="V420" s="5">
        <v>0</v>
      </c>
      <c r="W420" s="5">
        <v>1</v>
      </c>
      <c r="X420" s="5">
        <v>1</v>
      </c>
      <c r="Y420" s="5">
        <v>0</v>
      </c>
      <c r="Z420" s="5">
        <v>0</v>
      </c>
    </row>
    <row r="421" spans="1:26" hidden="1" x14ac:dyDescent="0.2">
      <c r="A421" s="5">
        <v>136900</v>
      </c>
      <c r="B421" s="10">
        <v>2017</v>
      </c>
      <c r="C421" s="5" t="s">
        <v>94</v>
      </c>
      <c r="D421" s="5">
        <v>0</v>
      </c>
      <c r="E421" s="5" t="s">
        <v>5303</v>
      </c>
      <c r="F421" s="5">
        <v>0</v>
      </c>
      <c r="G421" s="5">
        <v>0</v>
      </c>
      <c r="H421" s="5">
        <v>0</v>
      </c>
      <c r="I421" s="5">
        <v>1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1</v>
      </c>
      <c r="P421" s="5">
        <v>1</v>
      </c>
      <c r="Q421" s="5">
        <v>0</v>
      </c>
      <c r="R421" s="5">
        <v>991</v>
      </c>
      <c r="S421" s="10">
        <v>55150</v>
      </c>
      <c r="T421" s="5">
        <v>450</v>
      </c>
      <c r="U421" s="5">
        <v>3</v>
      </c>
      <c r="V421" s="5">
        <v>0</v>
      </c>
      <c r="W421" s="5">
        <v>1</v>
      </c>
      <c r="X421" s="5">
        <v>1</v>
      </c>
      <c r="Y421" s="5">
        <v>0</v>
      </c>
      <c r="Z421" s="5">
        <v>0</v>
      </c>
    </row>
    <row r="422" spans="1:26" hidden="1" x14ac:dyDescent="0.2">
      <c r="A422" s="4">
        <v>137900</v>
      </c>
      <c r="B422" s="11">
        <v>2017</v>
      </c>
      <c r="C422" s="4" t="s">
        <v>94</v>
      </c>
      <c r="D422" s="4">
        <v>0</v>
      </c>
      <c r="E422" s="4" t="s">
        <v>5303</v>
      </c>
      <c r="F422" s="4">
        <v>0</v>
      </c>
      <c r="G422" s="4">
        <v>0</v>
      </c>
      <c r="H422" s="4">
        <v>0</v>
      </c>
      <c r="I422" s="4">
        <v>1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1</v>
      </c>
      <c r="P422" s="4">
        <v>1</v>
      </c>
      <c r="Q422" s="4">
        <v>0</v>
      </c>
      <c r="R422" s="4">
        <v>991</v>
      </c>
      <c r="S422" s="11">
        <v>56000</v>
      </c>
      <c r="T422" s="4">
        <v>450</v>
      </c>
      <c r="U422" s="4">
        <v>3</v>
      </c>
      <c r="V422" s="4">
        <v>0</v>
      </c>
      <c r="W422" s="4">
        <v>1</v>
      </c>
      <c r="X422" s="4">
        <v>1</v>
      </c>
      <c r="Y422" s="4">
        <v>0</v>
      </c>
      <c r="Z422" s="4">
        <v>0</v>
      </c>
    </row>
    <row r="423" spans="1:26" hidden="1" x14ac:dyDescent="0.2">
      <c r="A423" s="5">
        <v>149990</v>
      </c>
      <c r="B423" s="10">
        <v>2017</v>
      </c>
      <c r="C423" s="5" t="s">
        <v>94</v>
      </c>
      <c r="D423" s="5">
        <v>0</v>
      </c>
      <c r="E423" s="5" t="s">
        <v>5303</v>
      </c>
      <c r="F423" s="5">
        <v>0</v>
      </c>
      <c r="G423" s="5">
        <v>0</v>
      </c>
      <c r="H423" s="5">
        <v>0</v>
      </c>
      <c r="I423" s="5">
        <v>1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1</v>
      </c>
      <c r="Q423" s="5">
        <v>0</v>
      </c>
      <c r="R423" s="5">
        <v>991</v>
      </c>
      <c r="S423" s="10">
        <v>59125</v>
      </c>
      <c r="T423" s="5">
        <v>450</v>
      </c>
      <c r="U423" s="5">
        <v>3</v>
      </c>
      <c r="V423" s="5">
        <v>0</v>
      </c>
      <c r="W423" s="5">
        <v>1</v>
      </c>
      <c r="X423" s="5">
        <v>1</v>
      </c>
      <c r="Y423" s="5">
        <v>0</v>
      </c>
      <c r="Z423" s="5">
        <v>0</v>
      </c>
    </row>
    <row r="424" spans="1:26" hidden="1" x14ac:dyDescent="0.2">
      <c r="A424" s="5">
        <v>104911</v>
      </c>
      <c r="B424" s="10">
        <v>2017</v>
      </c>
      <c r="C424" s="5" t="s">
        <v>76</v>
      </c>
      <c r="D424" s="5">
        <v>0</v>
      </c>
      <c r="E424" s="5" t="s">
        <v>5303</v>
      </c>
      <c r="F424" s="5">
        <v>0</v>
      </c>
      <c r="G424" s="5">
        <v>0</v>
      </c>
      <c r="H424" s="5">
        <v>0</v>
      </c>
      <c r="I424" s="5">
        <v>1</v>
      </c>
      <c r="J424" s="5">
        <v>0</v>
      </c>
      <c r="K424" s="5">
        <v>0</v>
      </c>
      <c r="L424" s="5">
        <v>1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991</v>
      </c>
      <c r="S424" s="10">
        <v>62000</v>
      </c>
      <c r="T424" s="5">
        <v>420</v>
      </c>
      <c r="U424" s="5">
        <v>3</v>
      </c>
      <c r="V424" s="5">
        <v>0</v>
      </c>
      <c r="W424" s="5">
        <v>1</v>
      </c>
      <c r="X424" s="5">
        <v>1</v>
      </c>
      <c r="Y424" s="5">
        <v>0</v>
      </c>
      <c r="Z424" s="5">
        <v>0</v>
      </c>
    </row>
    <row r="425" spans="1:26" hidden="1" x14ac:dyDescent="0.2">
      <c r="A425" s="5">
        <v>106950</v>
      </c>
      <c r="B425" s="10">
        <v>2017</v>
      </c>
      <c r="C425" s="5" t="s">
        <v>76</v>
      </c>
      <c r="D425" s="5">
        <v>0</v>
      </c>
      <c r="E425" s="5" t="s">
        <v>5303</v>
      </c>
      <c r="F425" s="5">
        <v>0</v>
      </c>
      <c r="G425" s="5">
        <v>0</v>
      </c>
      <c r="H425" s="5">
        <v>0</v>
      </c>
      <c r="I425" s="5">
        <v>1</v>
      </c>
      <c r="J425" s="5">
        <v>0</v>
      </c>
      <c r="K425" s="5">
        <v>0</v>
      </c>
      <c r="L425" s="5">
        <v>1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991</v>
      </c>
      <c r="S425" s="10">
        <v>62156</v>
      </c>
      <c r="T425" s="5">
        <v>420</v>
      </c>
      <c r="U425" s="5">
        <v>3</v>
      </c>
      <c r="V425" s="5">
        <v>0</v>
      </c>
      <c r="W425" s="5">
        <v>1</v>
      </c>
      <c r="X425" s="5">
        <v>1</v>
      </c>
      <c r="Y425" s="5">
        <v>0</v>
      </c>
      <c r="Z425" s="5">
        <v>0</v>
      </c>
    </row>
    <row r="426" spans="1:26" hidden="1" x14ac:dyDescent="0.2">
      <c r="A426" s="5">
        <v>113911</v>
      </c>
      <c r="B426" s="10">
        <v>2017</v>
      </c>
      <c r="C426" s="5" t="s">
        <v>76</v>
      </c>
      <c r="D426" s="5">
        <v>0</v>
      </c>
      <c r="E426" s="5" t="s">
        <v>5303</v>
      </c>
      <c r="F426" s="5">
        <v>0</v>
      </c>
      <c r="G426" s="5">
        <v>0</v>
      </c>
      <c r="H426" s="5">
        <v>0</v>
      </c>
      <c r="I426" s="5">
        <v>1</v>
      </c>
      <c r="J426" s="5">
        <v>0</v>
      </c>
      <c r="K426" s="5">
        <v>0</v>
      </c>
      <c r="L426" s="5">
        <v>1</v>
      </c>
      <c r="M426" s="5">
        <v>0</v>
      </c>
      <c r="N426" s="5">
        <v>0</v>
      </c>
      <c r="O426" s="5">
        <v>0</v>
      </c>
      <c r="P426" s="5">
        <v>0</v>
      </c>
      <c r="Q426" s="5">
        <v>1</v>
      </c>
      <c r="R426" s="5">
        <v>991</v>
      </c>
      <c r="S426" s="10">
        <v>86000</v>
      </c>
      <c r="T426" s="5">
        <v>420</v>
      </c>
      <c r="U426" s="5">
        <v>3</v>
      </c>
      <c r="V426" s="5">
        <v>0</v>
      </c>
      <c r="W426" s="5">
        <v>1</v>
      </c>
      <c r="X426" s="5">
        <v>1</v>
      </c>
      <c r="Y426" s="5">
        <v>0</v>
      </c>
      <c r="Z426" s="5">
        <v>0</v>
      </c>
    </row>
    <row r="427" spans="1:26" hidden="1" x14ac:dyDescent="0.2">
      <c r="A427" s="5">
        <v>114991</v>
      </c>
      <c r="B427" s="10">
        <v>2017</v>
      </c>
      <c r="C427" s="5" t="s">
        <v>76</v>
      </c>
      <c r="D427" s="5">
        <v>0</v>
      </c>
      <c r="E427" s="5" t="s">
        <v>5303</v>
      </c>
      <c r="F427" s="5">
        <v>0</v>
      </c>
      <c r="G427" s="5">
        <v>0</v>
      </c>
      <c r="H427" s="5">
        <v>0</v>
      </c>
      <c r="I427" s="5">
        <v>1</v>
      </c>
      <c r="J427" s="5">
        <v>0</v>
      </c>
      <c r="K427" s="5">
        <v>0</v>
      </c>
      <c r="L427" s="5">
        <v>1</v>
      </c>
      <c r="M427" s="5">
        <v>0</v>
      </c>
      <c r="N427" s="5">
        <v>0</v>
      </c>
      <c r="O427" s="5">
        <v>0</v>
      </c>
      <c r="P427" s="5">
        <v>0</v>
      </c>
      <c r="Q427" s="5">
        <v>1</v>
      </c>
      <c r="R427" s="5">
        <v>991</v>
      </c>
      <c r="S427" s="10">
        <v>76000</v>
      </c>
      <c r="T427" s="5">
        <v>420</v>
      </c>
      <c r="U427" s="5">
        <v>3</v>
      </c>
      <c r="V427" s="5">
        <v>0</v>
      </c>
      <c r="W427" s="5">
        <v>1</v>
      </c>
      <c r="X427" s="5">
        <v>0</v>
      </c>
      <c r="Y427" s="5">
        <v>0</v>
      </c>
      <c r="Z427" s="5">
        <v>0</v>
      </c>
    </row>
    <row r="428" spans="1:26" hidden="1" x14ac:dyDescent="0.2">
      <c r="A428" s="4">
        <v>115890</v>
      </c>
      <c r="B428" s="11">
        <v>2017</v>
      </c>
      <c r="C428" s="4" t="s">
        <v>76</v>
      </c>
      <c r="D428" s="4">
        <v>0</v>
      </c>
      <c r="E428" s="4" t="s">
        <v>5303</v>
      </c>
      <c r="F428" s="4">
        <v>0</v>
      </c>
      <c r="G428" s="4">
        <v>0</v>
      </c>
      <c r="H428" s="4">
        <v>0</v>
      </c>
      <c r="I428" s="4">
        <v>1</v>
      </c>
      <c r="J428" s="4">
        <v>0</v>
      </c>
      <c r="K428" s="4">
        <v>0</v>
      </c>
      <c r="L428" s="4">
        <v>1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991</v>
      </c>
      <c r="S428" s="11">
        <v>33630</v>
      </c>
      <c r="T428" s="4">
        <v>420</v>
      </c>
      <c r="U428" s="4">
        <v>3</v>
      </c>
      <c r="V428" s="4">
        <v>0</v>
      </c>
      <c r="W428" s="4">
        <v>1</v>
      </c>
      <c r="X428" s="4">
        <v>1</v>
      </c>
      <c r="Y428" s="4">
        <v>0</v>
      </c>
      <c r="Z428" s="4">
        <v>0</v>
      </c>
    </row>
    <row r="429" spans="1:26" hidden="1" x14ac:dyDescent="0.2">
      <c r="A429" s="5">
        <v>117911</v>
      </c>
      <c r="B429" s="10">
        <v>2017</v>
      </c>
      <c r="C429" s="5" t="s">
        <v>76</v>
      </c>
      <c r="D429" s="5">
        <v>0</v>
      </c>
      <c r="E429" s="5" t="s">
        <v>5303</v>
      </c>
      <c r="F429" s="5">
        <v>0</v>
      </c>
      <c r="G429" s="5">
        <v>0</v>
      </c>
      <c r="H429" s="5">
        <v>0</v>
      </c>
      <c r="I429" s="5">
        <v>1</v>
      </c>
      <c r="J429" s="5">
        <v>0</v>
      </c>
      <c r="K429" s="5">
        <v>0</v>
      </c>
      <c r="L429" s="5">
        <v>1</v>
      </c>
      <c r="M429" s="5">
        <v>0</v>
      </c>
      <c r="N429" s="5">
        <v>0</v>
      </c>
      <c r="O429" s="5">
        <v>0</v>
      </c>
      <c r="P429" s="5">
        <v>0</v>
      </c>
      <c r="Q429" s="5">
        <v>1</v>
      </c>
      <c r="R429" s="5">
        <v>991</v>
      </c>
      <c r="S429" s="10">
        <v>54000</v>
      </c>
      <c r="T429" s="5">
        <v>420</v>
      </c>
      <c r="U429" s="5">
        <v>3</v>
      </c>
      <c r="V429" s="5">
        <v>0</v>
      </c>
      <c r="W429" s="5">
        <v>1</v>
      </c>
      <c r="X429" s="5">
        <v>1</v>
      </c>
      <c r="Y429" s="5">
        <v>0</v>
      </c>
      <c r="Z429" s="5">
        <v>0</v>
      </c>
    </row>
    <row r="430" spans="1:26" hidden="1" x14ac:dyDescent="0.2">
      <c r="A430" s="4">
        <v>125950</v>
      </c>
      <c r="B430" s="11">
        <v>2017</v>
      </c>
      <c r="C430" s="4" t="s">
        <v>76</v>
      </c>
      <c r="D430" s="4">
        <v>0</v>
      </c>
      <c r="E430" s="4" t="s">
        <v>5303</v>
      </c>
      <c r="F430" s="4">
        <v>0</v>
      </c>
      <c r="G430" s="4">
        <v>0</v>
      </c>
      <c r="H430" s="4">
        <v>0</v>
      </c>
      <c r="I430" s="4">
        <v>1</v>
      </c>
      <c r="J430" s="4">
        <v>0</v>
      </c>
      <c r="K430" s="4">
        <v>0</v>
      </c>
      <c r="L430" s="4">
        <v>1</v>
      </c>
      <c r="M430" s="4">
        <v>0</v>
      </c>
      <c r="N430" s="4">
        <v>0</v>
      </c>
      <c r="O430" s="4">
        <v>0</v>
      </c>
      <c r="P430" s="4">
        <v>1</v>
      </c>
      <c r="Q430" s="4">
        <v>0</v>
      </c>
      <c r="R430" s="4">
        <v>991</v>
      </c>
      <c r="S430" s="11">
        <v>61000</v>
      </c>
      <c r="T430" s="4">
        <v>420</v>
      </c>
      <c r="U430" s="4">
        <v>3</v>
      </c>
      <c r="V430" s="4">
        <v>0</v>
      </c>
      <c r="W430" s="4">
        <v>1</v>
      </c>
      <c r="X430" s="4">
        <v>1</v>
      </c>
      <c r="Y430" s="4">
        <v>0</v>
      </c>
      <c r="Z430" s="4">
        <v>0</v>
      </c>
    </row>
    <row r="431" spans="1:26" hidden="1" x14ac:dyDescent="0.2">
      <c r="A431" s="5">
        <v>129750</v>
      </c>
      <c r="B431" s="10">
        <v>2017</v>
      </c>
      <c r="C431" s="5" t="s">
        <v>76</v>
      </c>
      <c r="D431" s="5">
        <v>0</v>
      </c>
      <c r="E431" s="5" t="s">
        <v>5303</v>
      </c>
      <c r="F431" s="5">
        <v>0</v>
      </c>
      <c r="G431" s="5">
        <v>0</v>
      </c>
      <c r="H431" s="5">
        <v>0</v>
      </c>
      <c r="I431" s="5">
        <v>1</v>
      </c>
      <c r="J431" s="5">
        <v>0</v>
      </c>
      <c r="K431" s="5">
        <v>0</v>
      </c>
      <c r="L431" s="5">
        <v>1</v>
      </c>
      <c r="M431" s="5">
        <v>0</v>
      </c>
      <c r="N431" s="5">
        <v>0</v>
      </c>
      <c r="O431" s="5">
        <v>0</v>
      </c>
      <c r="P431" s="5">
        <v>1</v>
      </c>
      <c r="Q431" s="5">
        <v>0</v>
      </c>
      <c r="R431" s="5">
        <v>991</v>
      </c>
      <c r="S431" s="10">
        <v>51272</v>
      </c>
      <c r="T431" s="5">
        <v>420</v>
      </c>
      <c r="U431" s="5">
        <v>3</v>
      </c>
      <c r="V431" s="5">
        <v>0</v>
      </c>
      <c r="W431" s="5">
        <v>1</v>
      </c>
      <c r="X431" s="5">
        <v>1</v>
      </c>
      <c r="Y431" s="5">
        <v>0</v>
      </c>
      <c r="Z431" s="5">
        <v>0</v>
      </c>
    </row>
    <row r="432" spans="1:26" hidden="1" x14ac:dyDescent="0.2">
      <c r="A432" s="5">
        <v>115662</v>
      </c>
      <c r="B432" s="10">
        <v>2017</v>
      </c>
      <c r="C432" s="5" t="s">
        <v>260</v>
      </c>
      <c r="D432" s="5">
        <v>0</v>
      </c>
      <c r="E432" s="5" t="s">
        <v>5303</v>
      </c>
      <c r="F432" s="5">
        <v>0</v>
      </c>
      <c r="G432" s="5">
        <v>0</v>
      </c>
      <c r="H432" s="5">
        <v>0</v>
      </c>
      <c r="I432" s="5">
        <v>1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1</v>
      </c>
      <c r="P432" s="5">
        <v>0</v>
      </c>
      <c r="Q432" s="5">
        <v>0</v>
      </c>
      <c r="R432" s="5">
        <v>991</v>
      </c>
      <c r="S432" s="10">
        <v>51500</v>
      </c>
      <c r="T432" s="5">
        <v>450</v>
      </c>
      <c r="U432" s="5">
        <v>3</v>
      </c>
      <c r="V432" s="5">
        <v>0</v>
      </c>
      <c r="W432" s="5">
        <v>1</v>
      </c>
      <c r="X432" s="5">
        <v>0</v>
      </c>
      <c r="Y432" s="5">
        <v>0</v>
      </c>
      <c r="Z432" s="5">
        <v>0</v>
      </c>
    </row>
    <row r="433" spans="1:26" hidden="1" x14ac:dyDescent="0.2">
      <c r="A433" s="5">
        <v>132900</v>
      </c>
      <c r="B433" s="10">
        <v>2017</v>
      </c>
      <c r="C433" s="5" t="s">
        <v>260</v>
      </c>
      <c r="D433" s="5">
        <v>0</v>
      </c>
      <c r="E433" s="5" t="s">
        <v>5303</v>
      </c>
      <c r="F433" s="5">
        <v>0</v>
      </c>
      <c r="G433" s="5">
        <v>0</v>
      </c>
      <c r="H433" s="5">
        <v>0</v>
      </c>
      <c r="I433" s="5">
        <v>1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1</v>
      </c>
      <c r="P433" s="5">
        <v>0</v>
      </c>
      <c r="Q433" s="5">
        <v>1</v>
      </c>
      <c r="R433" s="5">
        <v>991</v>
      </c>
      <c r="S433" s="10">
        <v>57353</v>
      </c>
      <c r="T433" s="5">
        <v>450</v>
      </c>
      <c r="U433" s="5">
        <v>3</v>
      </c>
      <c r="V433" s="5">
        <v>0</v>
      </c>
      <c r="W433" s="5">
        <v>1</v>
      </c>
      <c r="X433" s="5">
        <v>0</v>
      </c>
      <c r="Y433" s="5">
        <v>0</v>
      </c>
      <c r="Z433" s="5">
        <v>0</v>
      </c>
    </row>
    <row r="434" spans="1:26" hidden="1" x14ac:dyDescent="0.2">
      <c r="A434" s="4">
        <v>95900</v>
      </c>
      <c r="B434" s="11">
        <v>2017</v>
      </c>
      <c r="C434" s="4" t="s">
        <v>71</v>
      </c>
      <c r="D434" s="4">
        <v>0</v>
      </c>
      <c r="E434" s="4" t="s">
        <v>5303</v>
      </c>
      <c r="F434" s="4">
        <v>0</v>
      </c>
      <c r="G434" s="4">
        <v>0</v>
      </c>
      <c r="H434" s="4">
        <v>0</v>
      </c>
      <c r="I434" s="4">
        <v>1</v>
      </c>
      <c r="J434" s="4">
        <v>0</v>
      </c>
      <c r="K434" s="4">
        <v>0</v>
      </c>
      <c r="L434" s="4">
        <v>1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991</v>
      </c>
      <c r="S434" s="11">
        <v>69000</v>
      </c>
      <c r="T434" s="4">
        <v>420</v>
      </c>
      <c r="U434" s="4">
        <v>3</v>
      </c>
      <c r="V434" s="4">
        <v>0</v>
      </c>
      <c r="W434" s="4">
        <v>1</v>
      </c>
      <c r="X434" s="4">
        <v>0</v>
      </c>
      <c r="Y434" s="4">
        <v>0</v>
      </c>
      <c r="Z434" s="4">
        <v>0</v>
      </c>
    </row>
    <row r="435" spans="1:26" hidden="1" x14ac:dyDescent="0.2">
      <c r="A435" s="5">
        <v>99950</v>
      </c>
      <c r="B435" s="10">
        <v>2017</v>
      </c>
      <c r="C435" s="5" t="s">
        <v>71</v>
      </c>
      <c r="D435" s="5">
        <v>0</v>
      </c>
      <c r="E435" s="5" t="s">
        <v>5303</v>
      </c>
      <c r="F435" s="5">
        <v>0</v>
      </c>
      <c r="G435" s="5">
        <v>0</v>
      </c>
      <c r="H435" s="5">
        <v>0</v>
      </c>
      <c r="I435" s="5">
        <v>1</v>
      </c>
      <c r="J435" s="5">
        <v>0</v>
      </c>
      <c r="K435" s="5">
        <v>0</v>
      </c>
      <c r="L435" s="5">
        <v>1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991</v>
      </c>
      <c r="S435" s="10">
        <v>104701</v>
      </c>
      <c r="T435" s="5">
        <v>420</v>
      </c>
      <c r="U435" s="5">
        <v>3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</row>
    <row r="436" spans="1:26" hidden="1" x14ac:dyDescent="0.2">
      <c r="A436" s="5">
        <v>110000</v>
      </c>
      <c r="B436" s="10">
        <v>2017</v>
      </c>
      <c r="C436" s="5" t="s">
        <v>71</v>
      </c>
      <c r="D436" s="5">
        <v>0</v>
      </c>
      <c r="E436" s="5" t="s">
        <v>5303</v>
      </c>
      <c r="F436" s="5">
        <v>0</v>
      </c>
      <c r="G436" s="5">
        <v>0</v>
      </c>
      <c r="H436" s="5">
        <v>0</v>
      </c>
      <c r="I436" s="5">
        <v>1</v>
      </c>
      <c r="J436" s="5">
        <v>0</v>
      </c>
      <c r="K436" s="5">
        <v>0</v>
      </c>
      <c r="L436" s="5">
        <v>1</v>
      </c>
      <c r="M436" s="5">
        <v>0</v>
      </c>
      <c r="N436" s="5">
        <v>0</v>
      </c>
      <c r="O436" s="5">
        <v>0</v>
      </c>
      <c r="P436" s="5">
        <v>0</v>
      </c>
      <c r="Q436" s="5">
        <v>1</v>
      </c>
      <c r="R436" s="5">
        <v>991</v>
      </c>
      <c r="S436" s="10">
        <v>66500</v>
      </c>
      <c r="T436" s="5">
        <v>420</v>
      </c>
      <c r="U436" s="5">
        <v>3</v>
      </c>
      <c r="V436" s="5">
        <v>0</v>
      </c>
      <c r="W436" s="5">
        <v>1</v>
      </c>
      <c r="X436" s="5">
        <v>0</v>
      </c>
      <c r="Y436" s="5">
        <v>0</v>
      </c>
      <c r="Z436" s="5">
        <v>0</v>
      </c>
    </row>
    <row r="437" spans="1:26" hidden="1" x14ac:dyDescent="0.2">
      <c r="A437" s="4">
        <v>106900</v>
      </c>
      <c r="B437" s="11">
        <v>2017</v>
      </c>
      <c r="C437" s="4" t="s">
        <v>486</v>
      </c>
      <c r="D437" s="4">
        <v>0</v>
      </c>
      <c r="E437" s="4" t="s">
        <v>5303</v>
      </c>
      <c r="F437" s="4">
        <v>0</v>
      </c>
      <c r="G437" s="4">
        <v>0</v>
      </c>
      <c r="H437" s="4">
        <v>0</v>
      </c>
      <c r="I437" s="4">
        <v>1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991</v>
      </c>
      <c r="S437" s="11">
        <v>33686</v>
      </c>
      <c r="T437" s="4">
        <v>370</v>
      </c>
      <c r="U437" s="4">
        <v>3</v>
      </c>
      <c r="V437" s="4">
        <v>0</v>
      </c>
      <c r="W437" s="4">
        <v>1</v>
      </c>
      <c r="X437" s="4">
        <v>0</v>
      </c>
      <c r="Y437" s="4">
        <v>0</v>
      </c>
      <c r="Z437" s="4">
        <v>0</v>
      </c>
    </row>
    <row r="438" spans="1:26" hidden="1" x14ac:dyDescent="0.2">
      <c r="A438" s="4">
        <v>174900</v>
      </c>
      <c r="B438" s="11">
        <v>2017</v>
      </c>
      <c r="C438" s="4" t="s">
        <v>362</v>
      </c>
      <c r="D438" s="4">
        <v>0</v>
      </c>
      <c r="E438" s="4" t="s">
        <v>5303</v>
      </c>
      <c r="F438" s="4">
        <v>0</v>
      </c>
      <c r="G438" s="4">
        <v>0</v>
      </c>
      <c r="H438" s="4">
        <v>0</v>
      </c>
      <c r="I438" s="4">
        <v>1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1</v>
      </c>
      <c r="P438" s="4">
        <v>0</v>
      </c>
      <c r="Q438" s="4">
        <v>0</v>
      </c>
      <c r="R438" s="4">
        <v>991</v>
      </c>
      <c r="S438" s="11">
        <v>12900</v>
      </c>
      <c r="T438" s="4">
        <v>500</v>
      </c>
      <c r="U438" s="4">
        <v>4</v>
      </c>
      <c r="V438" s="4">
        <v>0</v>
      </c>
      <c r="W438" s="4">
        <v>1</v>
      </c>
      <c r="X438" s="4">
        <v>0</v>
      </c>
      <c r="Y438" s="4">
        <v>0</v>
      </c>
      <c r="Z438" s="4">
        <v>1</v>
      </c>
    </row>
    <row r="439" spans="1:26" hidden="1" x14ac:dyDescent="0.2">
      <c r="A439" s="5">
        <v>179900</v>
      </c>
      <c r="B439" s="10">
        <v>2017</v>
      </c>
      <c r="C439" s="5" t="s">
        <v>362</v>
      </c>
      <c r="D439" s="5">
        <v>0</v>
      </c>
      <c r="E439" s="5" t="s">
        <v>5303</v>
      </c>
      <c r="F439" s="5">
        <v>0</v>
      </c>
      <c r="G439" s="5">
        <v>0</v>
      </c>
      <c r="H439" s="5">
        <v>0</v>
      </c>
      <c r="I439" s="5">
        <v>1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1</v>
      </c>
      <c r="P439" s="5">
        <v>0</v>
      </c>
      <c r="Q439" s="5">
        <v>0</v>
      </c>
      <c r="R439" s="5">
        <v>991</v>
      </c>
      <c r="S439" s="10">
        <v>27600</v>
      </c>
      <c r="T439" s="5">
        <v>500</v>
      </c>
      <c r="U439" s="5">
        <v>4</v>
      </c>
      <c r="V439" s="5">
        <v>0</v>
      </c>
      <c r="W439" s="5">
        <v>0</v>
      </c>
      <c r="X439" s="5">
        <v>0</v>
      </c>
      <c r="Y439" s="5">
        <v>0</v>
      </c>
      <c r="Z439" s="5">
        <v>1</v>
      </c>
    </row>
    <row r="440" spans="1:26" hidden="1" x14ac:dyDescent="0.2">
      <c r="A440" s="5">
        <v>141900</v>
      </c>
      <c r="B440" s="10">
        <v>2017</v>
      </c>
      <c r="C440" s="5" t="s">
        <v>362</v>
      </c>
      <c r="D440" s="5">
        <v>0</v>
      </c>
      <c r="E440" s="5" t="s">
        <v>5303</v>
      </c>
      <c r="F440" s="5">
        <v>0</v>
      </c>
      <c r="G440" s="5">
        <v>0</v>
      </c>
      <c r="H440" s="5">
        <v>0</v>
      </c>
      <c r="I440" s="5">
        <v>1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1</v>
      </c>
      <c r="P440" s="5">
        <v>0</v>
      </c>
      <c r="Q440" s="5">
        <v>0</v>
      </c>
      <c r="R440" s="5">
        <v>991</v>
      </c>
      <c r="S440" s="10">
        <v>70000</v>
      </c>
      <c r="T440" s="5">
        <v>500</v>
      </c>
      <c r="U440" s="5">
        <v>4</v>
      </c>
      <c r="V440" s="5">
        <v>0</v>
      </c>
      <c r="W440" s="5">
        <v>1</v>
      </c>
      <c r="X440" s="5">
        <v>0</v>
      </c>
      <c r="Y440" s="5">
        <v>0</v>
      </c>
      <c r="Z440" s="5">
        <v>0</v>
      </c>
    </row>
    <row r="441" spans="1:26" hidden="1" x14ac:dyDescent="0.2">
      <c r="A441" s="4">
        <v>159990</v>
      </c>
      <c r="B441" s="11">
        <v>2017</v>
      </c>
      <c r="C441" s="4" t="s">
        <v>362</v>
      </c>
      <c r="D441" s="4">
        <v>0</v>
      </c>
      <c r="E441" s="4" t="s">
        <v>5303</v>
      </c>
      <c r="F441" s="4">
        <v>0</v>
      </c>
      <c r="G441" s="4">
        <v>0</v>
      </c>
      <c r="H441" s="4">
        <v>0</v>
      </c>
      <c r="I441" s="4">
        <v>1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1</v>
      </c>
      <c r="P441" s="4">
        <v>0</v>
      </c>
      <c r="Q441" s="4">
        <v>0</v>
      </c>
      <c r="R441" s="4">
        <v>991</v>
      </c>
      <c r="S441" s="11">
        <v>33665</v>
      </c>
      <c r="T441" s="4">
        <v>500</v>
      </c>
      <c r="U441" s="4">
        <v>4</v>
      </c>
      <c r="V441" s="4">
        <v>0</v>
      </c>
      <c r="W441" s="4">
        <v>1</v>
      </c>
      <c r="X441" s="4">
        <v>0</v>
      </c>
      <c r="Y441" s="4">
        <v>0</v>
      </c>
      <c r="Z441" s="4">
        <v>0</v>
      </c>
    </row>
    <row r="442" spans="1:26" hidden="1" x14ac:dyDescent="0.2">
      <c r="A442" s="4">
        <v>164500</v>
      </c>
      <c r="B442" s="11">
        <v>2017</v>
      </c>
      <c r="C442" s="4" t="s">
        <v>362</v>
      </c>
      <c r="D442" s="4">
        <v>0</v>
      </c>
      <c r="E442" s="4" t="s">
        <v>5303</v>
      </c>
      <c r="F442" s="4">
        <v>0</v>
      </c>
      <c r="G442" s="4">
        <v>0</v>
      </c>
      <c r="H442" s="4">
        <v>0</v>
      </c>
      <c r="I442" s="4">
        <v>1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1</v>
      </c>
      <c r="P442" s="4">
        <v>0</v>
      </c>
      <c r="Q442" s="4">
        <v>0</v>
      </c>
      <c r="R442" s="4">
        <v>991</v>
      </c>
      <c r="S442" s="11">
        <v>19000</v>
      </c>
      <c r="T442" s="4">
        <v>500</v>
      </c>
      <c r="U442" s="4">
        <v>4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</row>
    <row r="443" spans="1:26" hidden="1" x14ac:dyDescent="0.2">
      <c r="A443" s="4">
        <v>133900</v>
      </c>
      <c r="B443" s="11">
        <v>2017</v>
      </c>
      <c r="C443" s="4" t="s">
        <v>1715</v>
      </c>
      <c r="D443" s="4">
        <v>0</v>
      </c>
      <c r="E443" s="4" t="s">
        <v>5303</v>
      </c>
      <c r="F443" s="4">
        <v>0</v>
      </c>
      <c r="G443" s="4">
        <v>0</v>
      </c>
      <c r="H443" s="4">
        <v>0</v>
      </c>
      <c r="I443" s="4">
        <v>1</v>
      </c>
      <c r="J443" s="4">
        <v>0</v>
      </c>
      <c r="K443" s="4">
        <v>0</v>
      </c>
      <c r="L443" s="4">
        <v>0</v>
      </c>
      <c r="M443" s="4">
        <v>0</v>
      </c>
      <c r="N443" s="4">
        <v>1</v>
      </c>
      <c r="O443" s="4">
        <v>0</v>
      </c>
      <c r="P443" s="4">
        <v>0</v>
      </c>
      <c r="Q443" s="4">
        <v>0</v>
      </c>
      <c r="R443" s="4">
        <v>991</v>
      </c>
      <c r="S443" s="11">
        <v>62288</v>
      </c>
      <c r="T443" s="4">
        <v>540</v>
      </c>
      <c r="U443" s="4">
        <v>3.8</v>
      </c>
      <c r="V443" s="4">
        <v>0</v>
      </c>
      <c r="W443" s="4">
        <v>1</v>
      </c>
      <c r="X443" s="4">
        <v>1</v>
      </c>
      <c r="Y443" s="4">
        <v>0</v>
      </c>
      <c r="Z443" s="4">
        <v>0</v>
      </c>
    </row>
    <row r="444" spans="1:26" hidden="1" x14ac:dyDescent="0.2">
      <c r="A444" s="4">
        <v>159991</v>
      </c>
      <c r="B444" s="11">
        <v>2017</v>
      </c>
      <c r="C444" s="4" t="s">
        <v>85</v>
      </c>
      <c r="D444" s="4">
        <v>0</v>
      </c>
      <c r="E444" s="4" t="s">
        <v>5303</v>
      </c>
      <c r="F444" s="4">
        <v>0</v>
      </c>
      <c r="G444" s="4">
        <v>0</v>
      </c>
      <c r="H444" s="4">
        <v>0</v>
      </c>
      <c r="I444" s="4">
        <v>1</v>
      </c>
      <c r="J444" s="4">
        <v>0</v>
      </c>
      <c r="K444" s="4">
        <v>0</v>
      </c>
      <c r="L444" s="4">
        <v>1</v>
      </c>
      <c r="M444" s="4">
        <v>0</v>
      </c>
      <c r="N444" s="4">
        <v>1</v>
      </c>
      <c r="O444" s="4">
        <v>0</v>
      </c>
      <c r="P444" s="4">
        <v>0</v>
      </c>
      <c r="Q444" s="4">
        <v>1</v>
      </c>
      <c r="R444" s="4">
        <v>991</v>
      </c>
      <c r="S444" s="11">
        <v>42536</v>
      </c>
      <c r="T444" s="4">
        <v>580</v>
      </c>
      <c r="U444" s="4">
        <v>3.8</v>
      </c>
      <c r="V444" s="4">
        <v>0</v>
      </c>
      <c r="W444" s="4">
        <v>1</v>
      </c>
      <c r="X444" s="4">
        <v>1</v>
      </c>
      <c r="Y444" s="4">
        <v>0</v>
      </c>
      <c r="Z444" s="4">
        <v>1</v>
      </c>
    </row>
    <row r="445" spans="1:26" hidden="1" x14ac:dyDescent="0.2">
      <c r="A445" s="4">
        <v>144700</v>
      </c>
      <c r="B445" s="11">
        <v>2017</v>
      </c>
      <c r="C445" s="4" t="s">
        <v>85</v>
      </c>
      <c r="D445" s="4">
        <v>0</v>
      </c>
      <c r="E445" s="4" t="s">
        <v>5303</v>
      </c>
      <c r="F445" s="4">
        <v>0</v>
      </c>
      <c r="G445" s="4">
        <v>0</v>
      </c>
      <c r="H445" s="4">
        <v>0</v>
      </c>
      <c r="I445" s="4">
        <v>1</v>
      </c>
      <c r="J445" s="4">
        <v>0</v>
      </c>
      <c r="K445" s="4">
        <v>0</v>
      </c>
      <c r="L445" s="4">
        <v>1</v>
      </c>
      <c r="M445" s="4">
        <v>0</v>
      </c>
      <c r="N445" s="4">
        <v>1</v>
      </c>
      <c r="O445" s="4">
        <v>0</v>
      </c>
      <c r="P445" s="4">
        <v>0</v>
      </c>
      <c r="Q445" s="4">
        <v>0</v>
      </c>
      <c r="R445" s="4">
        <v>991</v>
      </c>
      <c r="S445" s="11">
        <v>54700</v>
      </c>
      <c r="T445" s="4">
        <v>580</v>
      </c>
      <c r="U445" s="4">
        <v>3.8</v>
      </c>
      <c r="V445" s="4">
        <v>0</v>
      </c>
      <c r="W445" s="4">
        <v>1</v>
      </c>
      <c r="X445" s="4">
        <v>1</v>
      </c>
      <c r="Y445" s="4">
        <v>0</v>
      </c>
      <c r="Z445" s="4">
        <v>0</v>
      </c>
    </row>
    <row r="446" spans="1:26" hidden="1" x14ac:dyDescent="0.2">
      <c r="A446" s="5">
        <v>146900</v>
      </c>
      <c r="B446" s="10">
        <v>2017</v>
      </c>
      <c r="C446" s="5" t="s">
        <v>85</v>
      </c>
      <c r="D446" s="5">
        <v>0</v>
      </c>
      <c r="E446" s="5" t="s">
        <v>5303</v>
      </c>
      <c r="F446" s="5">
        <v>0</v>
      </c>
      <c r="G446" s="5">
        <v>0</v>
      </c>
      <c r="H446" s="5">
        <v>0</v>
      </c>
      <c r="I446" s="5">
        <v>1</v>
      </c>
      <c r="J446" s="5">
        <v>0</v>
      </c>
      <c r="K446" s="5">
        <v>0</v>
      </c>
      <c r="L446" s="5">
        <v>1</v>
      </c>
      <c r="M446" s="5">
        <v>0</v>
      </c>
      <c r="N446" s="5">
        <v>1</v>
      </c>
      <c r="O446" s="5">
        <v>0</v>
      </c>
      <c r="P446" s="5">
        <v>0</v>
      </c>
      <c r="Q446" s="5">
        <v>0</v>
      </c>
      <c r="R446" s="5">
        <v>991</v>
      </c>
      <c r="S446" s="10">
        <v>67000</v>
      </c>
      <c r="T446" s="5">
        <v>580</v>
      </c>
      <c r="U446" s="5">
        <v>3.8</v>
      </c>
      <c r="V446" s="5">
        <v>0</v>
      </c>
      <c r="W446" s="5">
        <v>1</v>
      </c>
      <c r="X446" s="5">
        <v>1</v>
      </c>
      <c r="Y446" s="5">
        <v>0</v>
      </c>
      <c r="Z446" s="5">
        <v>0</v>
      </c>
    </row>
    <row r="447" spans="1:26" hidden="1" x14ac:dyDescent="0.2">
      <c r="A447" s="4">
        <v>149900</v>
      </c>
      <c r="B447" s="11">
        <v>2017</v>
      </c>
      <c r="C447" s="4" t="s">
        <v>85</v>
      </c>
      <c r="D447" s="4">
        <v>0</v>
      </c>
      <c r="E447" s="4" t="s">
        <v>5303</v>
      </c>
      <c r="F447" s="4">
        <v>0</v>
      </c>
      <c r="G447" s="4">
        <v>0</v>
      </c>
      <c r="H447" s="4">
        <v>0</v>
      </c>
      <c r="I447" s="4">
        <v>1</v>
      </c>
      <c r="J447" s="4">
        <v>0</v>
      </c>
      <c r="K447" s="4">
        <v>0</v>
      </c>
      <c r="L447" s="4">
        <v>1</v>
      </c>
      <c r="M447" s="4">
        <v>0</v>
      </c>
      <c r="N447" s="4">
        <v>1</v>
      </c>
      <c r="O447" s="4">
        <v>0</v>
      </c>
      <c r="P447" s="4">
        <v>0</v>
      </c>
      <c r="Q447" s="4">
        <v>0</v>
      </c>
      <c r="R447" s="4">
        <v>991</v>
      </c>
      <c r="S447" s="11">
        <v>35900</v>
      </c>
      <c r="T447" s="4">
        <v>580</v>
      </c>
      <c r="U447" s="4">
        <v>3.8</v>
      </c>
      <c r="V447" s="4">
        <v>0</v>
      </c>
      <c r="W447" s="4">
        <v>1</v>
      </c>
      <c r="X447" s="4">
        <v>1</v>
      </c>
      <c r="Y447" s="4">
        <v>0</v>
      </c>
      <c r="Z447" s="4">
        <v>0</v>
      </c>
    </row>
    <row r="448" spans="1:26" hidden="1" x14ac:dyDescent="0.2">
      <c r="A448" s="4">
        <v>159900</v>
      </c>
      <c r="B448" s="11">
        <v>2017</v>
      </c>
      <c r="C448" s="4" t="s">
        <v>85</v>
      </c>
      <c r="D448" s="4">
        <v>0</v>
      </c>
      <c r="E448" s="4" t="s">
        <v>5303</v>
      </c>
      <c r="F448" s="4">
        <v>0</v>
      </c>
      <c r="G448" s="4">
        <v>0</v>
      </c>
      <c r="H448" s="4">
        <v>0</v>
      </c>
      <c r="I448" s="4">
        <v>1</v>
      </c>
      <c r="J448" s="4">
        <v>0</v>
      </c>
      <c r="K448" s="4">
        <v>0</v>
      </c>
      <c r="L448" s="4">
        <v>1</v>
      </c>
      <c r="M448" s="4">
        <v>0</v>
      </c>
      <c r="N448" s="4">
        <v>1</v>
      </c>
      <c r="O448" s="4">
        <v>0</v>
      </c>
      <c r="P448" s="4">
        <v>0</v>
      </c>
      <c r="Q448" s="4">
        <v>0</v>
      </c>
      <c r="R448" s="4">
        <v>991</v>
      </c>
      <c r="S448" s="11">
        <v>41224</v>
      </c>
      <c r="T448" s="4">
        <v>580</v>
      </c>
      <c r="U448" s="4">
        <v>3.8</v>
      </c>
      <c r="V448" s="4">
        <v>0</v>
      </c>
      <c r="W448" s="4">
        <v>1</v>
      </c>
      <c r="X448" s="4">
        <v>0</v>
      </c>
      <c r="Y448" s="4">
        <v>0</v>
      </c>
      <c r="Z448" s="4">
        <v>0</v>
      </c>
    </row>
    <row r="449" spans="1:26" hidden="1" x14ac:dyDescent="0.2">
      <c r="A449" s="4">
        <v>159900</v>
      </c>
      <c r="B449" s="11">
        <v>2017</v>
      </c>
      <c r="C449" s="4" t="s">
        <v>85</v>
      </c>
      <c r="D449" s="4">
        <v>0</v>
      </c>
      <c r="E449" s="4" t="s">
        <v>5303</v>
      </c>
      <c r="F449" s="4">
        <v>0</v>
      </c>
      <c r="G449" s="4">
        <v>0</v>
      </c>
      <c r="H449" s="4">
        <v>0</v>
      </c>
      <c r="I449" s="4">
        <v>1</v>
      </c>
      <c r="J449" s="4">
        <v>0</v>
      </c>
      <c r="K449" s="4">
        <v>0</v>
      </c>
      <c r="L449" s="4">
        <v>1</v>
      </c>
      <c r="M449" s="4">
        <v>0</v>
      </c>
      <c r="N449" s="4">
        <v>1</v>
      </c>
      <c r="O449" s="4">
        <v>0</v>
      </c>
      <c r="P449" s="4">
        <v>0</v>
      </c>
      <c r="Q449" s="4">
        <v>0</v>
      </c>
      <c r="R449" s="4">
        <v>991</v>
      </c>
      <c r="S449" s="11">
        <v>39950</v>
      </c>
      <c r="T449" s="4">
        <v>580</v>
      </c>
      <c r="U449" s="4">
        <v>3.8</v>
      </c>
      <c r="V449" s="4">
        <v>0</v>
      </c>
      <c r="W449" s="4">
        <v>1</v>
      </c>
      <c r="X449" s="4">
        <v>1</v>
      </c>
      <c r="Y449" s="4">
        <v>0</v>
      </c>
      <c r="Z449" s="4">
        <v>0</v>
      </c>
    </row>
    <row r="450" spans="1:26" hidden="1" x14ac:dyDescent="0.2">
      <c r="A450" s="5">
        <v>166911</v>
      </c>
      <c r="B450" s="10">
        <v>2017</v>
      </c>
      <c r="C450" s="5" t="s">
        <v>85</v>
      </c>
      <c r="D450" s="5">
        <v>0</v>
      </c>
      <c r="E450" s="5" t="s">
        <v>5303</v>
      </c>
      <c r="F450" s="5">
        <v>0</v>
      </c>
      <c r="G450" s="5">
        <v>0</v>
      </c>
      <c r="H450" s="5">
        <v>0</v>
      </c>
      <c r="I450" s="5">
        <v>1</v>
      </c>
      <c r="J450" s="5">
        <v>0</v>
      </c>
      <c r="K450" s="5">
        <v>0</v>
      </c>
      <c r="L450" s="5">
        <v>1</v>
      </c>
      <c r="M450" s="5">
        <v>0</v>
      </c>
      <c r="N450" s="5">
        <v>1</v>
      </c>
      <c r="O450" s="5">
        <v>0</v>
      </c>
      <c r="P450" s="5">
        <v>0</v>
      </c>
      <c r="Q450" s="5">
        <v>1</v>
      </c>
      <c r="R450" s="5">
        <v>991</v>
      </c>
      <c r="S450" s="10">
        <v>28000</v>
      </c>
      <c r="T450" s="5">
        <v>580</v>
      </c>
      <c r="U450" s="5">
        <v>3.8</v>
      </c>
      <c r="V450" s="5">
        <v>0</v>
      </c>
      <c r="W450" s="5">
        <v>1</v>
      </c>
      <c r="X450" s="5">
        <v>1</v>
      </c>
      <c r="Y450" s="5">
        <v>0</v>
      </c>
      <c r="Z450" s="5">
        <v>0</v>
      </c>
    </row>
    <row r="451" spans="1:26" hidden="1" x14ac:dyDescent="0.2">
      <c r="A451" s="5">
        <v>179991</v>
      </c>
      <c r="B451" s="10">
        <v>2017</v>
      </c>
      <c r="C451" s="5" t="s">
        <v>85</v>
      </c>
      <c r="D451" s="5">
        <v>0</v>
      </c>
      <c r="E451" s="5" t="s">
        <v>5303</v>
      </c>
      <c r="F451" s="5">
        <v>0</v>
      </c>
      <c r="G451" s="5">
        <v>0</v>
      </c>
      <c r="H451" s="5">
        <v>0</v>
      </c>
      <c r="I451" s="5">
        <v>1</v>
      </c>
      <c r="J451" s="5">
        <v>0</v>
      </c>
      <c r="K451" s="5">
        <v>0</v>
      </c>
      <c r="L451" s="5">
        <v>1</v>
      </c>
      <c r="M451" s="5">
        <v>0</v>
      </c>
      <c r="N451" s="5">
        <v>1</v>
      </c>
      <c r="O451" s="5">
        <v>0</v>
      </c>
      <c r="P451" s="5">
        <v>0</v>
      </c>
      <c r="Q451" s="5">
        <v>1</v>
      </c>
      <c r="R451" s="5">
        <v>991</v>
      </c>
      <c r="S451" s="10">
        <v>19500</v>
      </c>
      <c r="T451" s="5">
        <v>580</v>
      </c>
      <c r="U451" s="5">
        <v>3.8</v>
      </c>
      <c r="V451" s="5">
        <v>0</v>
      </c>
      <c r="W451" s="5">
        <v>1</v>
      </c>
      <c r="X451" s="5">
        <v>1</v>
      </c>
      <c r="Y451" s="5">
        <v>0</v>
      </c>
      <c r="Z451" s="5">
        <v>0</v>
      </c>
    </row>
    <row r="452" spans="1:26" hidden="1" x14ac:dyDescent="0.2">
      <c r="A452" s="4">
        <v>122350</v>
      </c>
      <c r="B452" s="11">
        <v>2016</v>
      </c>
      <c r="C452" s="4" t="s">
        <v>1117</v>
      </c>
      <c r="D452" s="4">
        <v>0</v>
      </c>
      <c r="E452" s="4" t="s">
        <v>5303</v>
      </c>
      <c r="F452" s="4">
        <v>0</v>
      </c>
      <c r="G452" s="4">
        <v>0</v>
      </c>
      <c r="H452" s="4">
        <v>0</v>
      </c>
      <c r="I452" s="4">
        <v>1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1</v>
      </c>
      <c r="P452" s="4">
        <v>0</v>
      </c>
      <c r="Q452" s="4">
        <v>1</v>
      </c>
      <c r="R452" s="4">
        <v>991</v>
      </c>
      <c r="S452" s="11">
        <v>39800</v>
      </c>
      <c r="T452" s="4">
        <v>430</v>
      </c>
      <c r="U452" s="4">
        <v>3.8</v>
      </c>
      <c r="V452" s="4">
        <v>0</v>
      </c>
      <c r="W452" s="4">
        <v>1</v>
      </c>
      <c r="X452" s="4">
        <v>1</v>
      </c>
      <c r="Y452" s="4">
        <v>0</v>
      </c>
      <c r="Z452" s="4">
        <v>0</v>
      </c>
    </row>
    <row r="453" spans="1:26" x14ac:dyDescent="0.2">
      <c r="A453" s="5">
        <v>220000</v>
      </c>
      <c r="B453" s="10">
        <v>2016</v>
      </c>
      <c r="C453" s="5" t="s">
        <v>2710</v>
      </c>
      <c r="D453" s="5">
        <v>0</v>
      </c>
      <c r="E453" s="5" t="s">
        <v>5303</v>
      </c>
      <c r="F453" s="5">
        <v>0</v>
      </c>
      <c r="G453" s="5">
        <v>0</v>
      </c>
      <c r="H453" s="5">
        <v>0</v>
      </c>
      <c r="I453" s="5">
        <v>1</v>
      </c>
      <c r="J453" s="5">
        <v>0</v>
      </c>
      <c r="K453" s="4">
        <v>1</v>
      </c>
      <c r="L453" s="5">
        <v>0</v>
      </c>
      <c r="M453" s="5">
        <v>0</v>
      </c>
      <c r="N453" s="5">
        <v>0</v>
      </c>
      <c r="O453" s="5">
        <v>1</v>
      </c>
      <c r="P453" s="5">
        <v>0</v>
      </c>
      <c r="Q453" s="5">
        <v>0</v>
      </c>
      <c r="R453" s="5">
        <v>991</v>
      </c>
      <c r="S453" s="10">
        <v>590</v>
      </c>
      <c r="T453" s="5">
        <v>500</v>
      </c>
      <c r="U453" s="5">
        <v>4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</row>
    <row r="454" spans="1:26" hidden="1" x14ac:dyDescent="0.2">
      <c r="A454" s="5">
        <v>99900</v>
      </c>
      <c r="B454" s="10">
        <v>2016</v>
      </c>
      <c r="C454" s="5" t="s">
        <v>205</v>
      </c>
      <c r="D454" s="5">
        <v>0</v>
      </c>
      <c r="E454" s="5" t="s">
        <v>5303</v>
      </c>
      <c r="F454" s="5">
        <v>0</v>
      </c>
      <c r="G454" s="5">
        <v>0</v>
      </c>
      <c r="H454" s="5">
        <v>0</v>
      </c>
      <c r="I454" s="5">
        <v>1</v>
      </c>
      <c r="J454" s="5">
        <v>0</v>
      </c>
      <c r="K454" s="5">
        <v>0</v>
      </c>
      <c r="L454" s="5">
        <v>1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991</v>
      </c>
      <c r="S454" s="10">
        <v>56000</v>
      </c>
      <c r="T454" s="5">
        <v>400</v>
      </c>
      <c r="U454" s="5">
        <v>3.8</v>
      </c>
      <c r="V454" s="5">
        <v>0</v>
      </c>
      <c r="W454" s="5">
        <v>1</v>
      </c>
      <c r="X454" s="5">
        <v>0</v>
      </c>
      <c r="Y454" s="5">
        <v>0</v>
      </c>
      <c r="Z454" s="5">
        <v>0</v>
      </c>
    </row>
    <row r="455" spans="1:26" hidden="1" x14ac:dyDescent="0.2">
      <c r="A455" s="4">
        <v>174890</v>
      </c>
      <c r="B455" s="11">
        <v>2016</v>
      </c>
      <c r="C455" s="4" t="s">
        <v>139</v>
      </c>
      <c r="D455" s="4">
        <v>0</v>
      </c>
      <c r="E455" s="4" t="s">
        <v>5303</v>
      </c>
      <c r="F455" s="4">
        <v>0</v>
      </c>
      <c r="G455" s="4">
        <v>0</v>
      </c>
      <c r="H455" s="4">
        <v>0</v>
      </c>
      <c r="I455" s="4">
        <v>1</v>
      </c>
      <c r="J455" s="4">
        <v>0</v>
      </c>
      <c r="K455" s="4">
        <v>0</v>
      </c>
      <c r="L455" s="4">
        <v>0</v>
      </c>
      <c r="M455" s="4">
        <v>1</v>
      </c>
      <c r="N455" s="4">
        <v>0</v>
      </c>
      <c r="O455" s="4">
        <v>1</v>
      </c>
      <c r="P455" s="4">
        <v>0</v>
      </c>
      <c r="Q455" s="4">
        <v>0</v>
      </c>
      <c r="R455" s="4">
        <v>991</v>
      </c>
      <c r="S455" s="11">
        <v>42500</v>
      </c>
      <c r="T455" s="4">
        <v>500</v>
      </c>
      <c r="U455" s="4">
        <v>4</v>
      </c>
      <c r="V455" s="4">
        <v>0</v>
      </c>
      <c r="W455" s="4">
        <v>1</v>
      </c>
      <c r="X455" s="4">
        <v>0</v>
      </c>
      <c r="Y455" s="4">
        <v>0</v>
      </c>
      <c r="Z455" s="4">
        <v>1</v>
      </c>
    </row>
    <row r="456" spans="1:26" hidden="1" x14ac:dyDescent="0.2">
      <c r="A456" s="5">
        <v>185000</v>
      </c>
      <c r="B456" s="10">
        <v>2016</v>
      </c>
      <c r="C456" s="5" t="s">
        <v>139</v>
      </c>
      <c r="D456" s="5">
        <v>0</v>
      </c>
      <c r="E456" s="5" t="s">
        <v>5303</v>
      </c>
      <c r="F456" s="5">
        <v>0</v>
      </c>
      <c r="G456" s="5">
        <v>0</v>
      </c>
      <c r="H456" s="5">
        <v>0</v>
      </c>
      <c r="I456" s="5">
        <v>1</v>
      </c>
      <c r="J456" s="5">
        <v>0</v>
      </c>
      <c r="K456" s="5">
        <v>0</v>
      </c>
      <c r="L456" s="5">
        <v>0</v>
      </c>
      <c r="M456" s="5">
        <v>1</v>
      </c>
      <c r="N456" s="5">
        <v>0</v>
      </c>
      <c r="O456" s="5">
        <v>1</v>
      </c>
      <c r="P456" s="5">
        <v>0</v>
      </c>
      <c r="Q456" s="5">
        <v>0</v>
      </c>
      <c r="R456" s="5">
        <v>991</v>
      </c>
      <c r="S456" s="10">
        <v>2354</v>
      </c>
      <c r="T456" s="5">
        <v>500</v>
      </c>
      <c r="U456" s="5">
        <v>4</v>
      </c>
      <c r="V456" s="5">
        <v>0</v>
      </c>
      <c r="W456" s="5">
        <v>1</v>
      </c>
      <c r="X456" s="5">
        <v>0</v>
      </c>
      <c r="Y456" s="5">
        <v>0</v>
      </c>
      <c r="Z456" s="5">
        <v>1</v>
      </c>
    </row>
    <row r="457" spans="1:26" hidden="1" x14ac:dyDescent="0.2">
      <c r="A457" s="5">
        <v>189990</v>
      </c>
      <c r="B457" s="10">
        <v>2016</v>
      </c>
      <c r="C457" s="5" t="s">
        <v>139</v>
      </c>
      <c r="D457" s="5">
        <v>0</v>
      </c>
      <c r="E457" s="5" t="s">
        <v>5303</v>
      </c>
      <c r="F457" s="5">
        <v>0</v>
      </c>
      <c r="G457" s="5">
        <v>0</v>
      </c>
      <c r="H457" s="5">
        <v>0</v>
      </c>
      <c r="I457" s="5">
        <v>1</v>
      </c>
      <c r="J457" s="5">
        <v>0</v>
      </c>
      <c r="K457" s="5">
        <v>0</v>
      </c>
      <c r="L457" s="5">
        <v>0</v>
      </c>
      <c r="M457" s="5">
        <v>1</v>
      </c>
      <c r="N457" s="5">
        <v>0</v>
      </c>
      <c r="O457" s="5">
        <v>1</v>
      </c>
      <c r="P457" s="5">
        <v>0</v>
      </c>
      <c r="Q457" s="5">
        <v>0</v>
      </c>
      <c r="R457" s="5">
        <v>991</v>
      </c>
      <c r="S457" s="10">
        <v>11000</v>
      </c>
      <c r="T457" s="5">
        <v>500</v>
      </c>
      <c r="U457" s="5">
        <v>4</v>
      </c>
      <c r="V457" s="5">
        <v>0</v>
      </c>
      <c r="W457" s="5">
        <v>1</v>
      </c>
      <c r="X457" s="5">
        <v>0</v>
      </c>
      <c r="Y457" s="5">
        <v>0</v>
      </c>
      <c r="Z457" s="5">
        <v>1</v>
      </c>
    </row>
    <row r="458" spans="1:26" hidden="1" x14ac:dyDescent="0.2">
      <c r="A458" s="4">
        <v>209000</v>
      </c>
      <c r="B458" s="11">
        <v>2016</v>
      </c>
      <c r="C458" s="4" t="s">
        <v>139</v>
      </c>
      <c r="D458" s="4">
        <v>0</v>
      </c>
      <c r="E458" s="4" t="s">
        <v>5303</v>
      </c>
      <c r="F458" s="4">
        <v>0</v>
      </c>
      <c r="G458" s="4">
        <v>0</v>
      </c>
      <c r="H458" s="4">
        <v>0</v>
      </c>
      <c r="I458" s="4">
        <v>1</v>
      </c>
      <c r="J458" s="4">
        <v>0</v>
      </c>
      <c r="K458" s="4">
        <v>0</v>
      </c>
      <c r="L458" s="4">
        <v>0</v>
      </c>
      <c r="M458" s="4">
        <v>1</v>
      </c>
      <c r="N458" s="4">
        <v>0</v>
      </c>
      <c r="O458" s="4">
        <v>1</v>
      </c>
      <c r="P458" s="4">
        <v>0</v>
      </c>
      <c r="Q458" s="4">
        <v>0</v>
      </c>
      <c r="R458" s="4">
        <v>991</v>
      </c>
      <c r="S458" s="11">
        <v>6450</v>
      </c>
      <c r="T458" s="4">
        <v>500</v>
      </c>
      <c r="U458" s="4">
        <v>4</v>
      </c>
      <c r="V458" s="4">
        <v>0</v>
      </c>
      <c r="W458" s="4">
        <v>1</v>
      </c>
      <c r="X458" s="4">
        <v>0</v>
      </c>
      <c r="Y458" s="4">
        <v>0</v>
      </c>
      <c r="Z458" s="4">
        <v>1</v>
      </c>
    </row>
    <row r="459" spans="1:26" hidden="1" x14ac:dyDescent="0.2">
      <c r="A459" s="5">
        <v>218991</v>
      </c>
      <c r="B459" s="10">
        <v>2016</v>
      </c>
      <c r="C459" s="5" t="s">
        <v>139</v>
      </c>
      <c r="D459" s="5">
        <v>0</v>
      </c>
      <c r="E459" s="5" t="s">
        <v>5303</v>
      </c>
      <c r="F459" s="5">
        <v>0</v>
      </c>
      <c r="G459" s="5">
        <v>0</v>
      </c>
      <c r="H459" s="5">
        <v>0</v>
      </c>
      <c r="I459" s="5">
        <v>1</v>
      </c>
      <c r="J459" s="5">
        <v>0</v>
      </c>
      <c r="K459" s="5">
        <v>0</v>
      </c>
      <c r="L459" s="5">
        <v>0</v>
      </c>
      <c r="M459" s="5">
        <v>1</v>
      </c>
      <c r="N459" s="5">
        <v>0</v>
      </c>
      <c r="O459" s="5">
        <v>1</v>
      </c>
      <c r="P459" s="5">
        <v>0</v>
      </c>
      <c r="Q459" s="5">
        <v>0</v>
      </c>
      <c r="R459" s="5">
        <v>991</v>
      </c>
      <c r="S459" s="10">
        <v>8600</v>
      </c>
      <c r="T459" s="5">
        <v>500</v>
      </c>
      <c r="U459" s="5">
        <v>4</v>
      </c>
      <c r="V459" s="5">
        <v>0</v>
      </c>
      <c r="W459" s="5">
        <v>1</v>
      </c>
      <c r="X459" s="5">
        <v>0</v>
      </c>
      <c r="Y459" s="5">
        <v>0</v>
      </c>
      <c r="Z459" s="5">
        <v>1</v>
      </c>
    </row>
    <row r="460" spans="1:26" hidden="1" x14ac:dyDescent="0.2">
      <c r="A460" s="4">
        <v>249900</v>
      </c>
      <c r="B460" s="11">
        <v>2016</v>
      </c>
      <c r="C460" s="4" t="s">
        <v>139</v>
      </c>
      <c r="D460" s="4">
        <v>0</v>
      </c>
      <c r="E460" s="4" t="s">
        <v>5303</v>
      </c>
      <c r="F460" s="4">
        <v>0</v>
      </c>
      <c r="G460" s="4">
        <v>0</v>
      </c>
      <c r="H460" s="4">
        <v>0</v>
      </c>
      <c r="I460" s="4">
        <v>1</v>
      </c>
      <c r="J460" s="4">
        <v>0</v>
      </c>
      <c r="K460" s="4">
        <v>0</v>
      </c>
      <c r="L460" s="4">
        <v>0</v>
      </c>
      <c r="M460" s="4">
        <v>1</v>
      </c>
      <c r="N460" s="4">
        <v>0</v>
      </c>
      <c r="O460" s="4">
        <v>1</v>
      </c>
      <c r="P460" s="4">
        <v>0</v>
      </c>
      <c r="Q460" s="4">
        <v>0</v>
      </c>
      <c r="R460" s="4">
        <v>991</v>
      </c>
      <c r="S460" s="11">
        <v>26</v>
      </c>
      <c r="T460" s="4">
        <v>500</v>
      </c>
      <c r="U460" s="4">
        <v>4</v>
      </c>
      <c r="V460" s="4">
        <v>0</v>
      </c>
      <c r="W460" s="4">
        <v>1</v>
      </c>
      <c r="X460" s="4">
        <v>0</v>
      </c>
      <c r="Y460" s="4">
        <v>0</v>
      </c>
      <c r="Z460" s="4">
        <v>1</v>
      </c>
    </row>
    <row r="461" spans="1:26" hidden="1" x14ac:dyDescent="0.2">
      <c r="A461" s="5">
        <v>174900</v>
      </c>
      <c r="B461" s="10">
        <v>2016</v>
      </c>
      <c r="C461" s="5" t="s">
        <v>139</v>
      </c>
      <c r="D461" s="5">
        <v>0</v>
      </c>
      <c r="E461" s="5" t="s">
        <v>5303</v>
      </c>
      <c r="F461" s="5">
        <v>0</v>
      </c>
      <c r="G461" s="5">
        <v>0</v>
      </c>
      <c r="H461" s="5">
        <v>0</v>
      </c>
      <c r="I461" s="5">
        <v>1</v>
      </c>
      <c r="J461" s="5">
        <v>0</v>
      </c>
      <c r="K461" s="5">
        <v>0</v>
      </c>
      <c r="L461" s="5">
        <v>0</v>
      </c>
      <c r="M461" s="5">
        <v>1</v>
      </c>
      <c r="N461" s="5">
        <v>0</v>
      </c>
      <c r="O461" s="5">
        <v>1</v>
      </c>
      <c r="P461" s="5">
        <v>0</v>
      </c>
      <c r="Q461" s="5">
        <v>0</v>
      </c>
      <c r="R461" s="5">
        <v>991</v>
      </c>
      <c r="S461" s="10">
        <v>49000</v>
      </c>
      <c r="T461" s="5">
        <v>500</v>
      </c>
      <c r="U461" s="5">
        <v>4</v>
      </c>
      <c r="V461" s="5">
        <v>0</v>
      </c>
      <c r="W461" s="5">
        <v>1</v>
      </c>
      <c r="X461" s="5">
        <v>0</v>
      </c>
      <c r="Y461" s="5">
        <v>0</v>
      </c>
      <c r="Z461" s="5">
        <v>0</v>
      </c>
    </row>
    <row r="462" spans="1:26" hidden="1" x14ac:dyDescent="0.2">
      <c r="A462" s="5">
        <v>184900</v>
      </c>
      <c r="B462" s="10">
        <v>2016</v>
      </c>
      <c r="C462" s="5" t="s">
        <v>139</v>
      </c>
      <c r="D462" s="5">
        <v>0</v>
      </c>
      <c r="E462" s="5" t="s">
        <v>5303</v>
      </c>
      <c r="F462" s="5">
        <v>0</v>
      </c>
      <c r="G462" s="5">
        <v>0</v>
      </c>
      <c r="H462" s="5">
        <v>0</v>
      </c>
      <c r="I462" s="5">
        <v>1</v>
      </c>
      <c r="J462" s="5">
        <v>0</v>
      </c>
      <c r="K462" s="5">
        <v>0</v>
      </c>
      <c r="L462" s="5">
        <v>0</v>
      </c>
      <c r="M462" s="5">
        <v>1</v>
      </c>
      <c r="N462" s="5">
        <v>0</v>
      </c>
      <c r="O462" s="5">
        <v>1</v>
      </c>
      <c r="P462" s="5">
        <v>0</v>
      </c>
      <c r="Q462" s="5">
        <v>0</v>
      </c>
      <c r="R462" s="5">
        <v>991</v>
      </c>
      <c r="S462" s="10">
        <v>19032</v>
      </c>
      <c r="T462" s="5">
        <v>500</v>
      </c>
      <c r="U462" s="5">
        <v>4</v>
      </c>
      <c r="V462" s="5">
        <v>0</v>
      </c>
      <c r="W462" s="5">
        <v>1</v>
      </c>
      <c r="X462" s="5">
        <v>0</v>
      </c>
      <c r="Y462" s="5">
        <v>0</v>
      </c>
      <c r="Z462" s="5">
        <v>0</v>
      </c>
    </row>
    <row r="463" spans="1:26" hidden="1" x14ac:dyDescent="0.2">
      <c r="A463" s="4">
        <v>198500</v>
      </c>
      <c r="B463" s="11">
        <v>2016</v>
      </c>
      <c r="C463" s="4" t="s">
        <v>139</v>
      </c>
      <c r="D463" s="4">
        <v>0</v>
      </c>
      <c r="E463" s="4" t="s">
        <v>5303</v>
      </c>
      <c r="F463" s="4">
        <v>0</v>
      </c>
      <c r="G463" s="4">
        <v>0</v>
      </c>
      <c r="H463" s="4">
        <v>0</v>
      </c>
      <c r="I463" s="4">
        <v>1</v>
      </c>
      <c r="J463" s="4">
        <v>0</v>
      </c>
      <c r="K463" s="4">
        <v>0</v>
      </c>
      <c r="L463" s="4">
        <v>0</v>
      </c>
      <c r="M463" s="4">
        <v>1</v>
      </c>
      <c r="N463" s="4">
        <v>0</v>
      </c>
      <c r="O463" s="4">
        <v>1</v>
      </c>
      <c r="P463" s="4">
        <v>0</v>
      </c>
      <c r="Q463" s="4">
        <v>0</v>
      </c>
      <c r="R463" s="4">
        <v>991</v>
      </c>
      <c r="S463" s="11">
        <v>4900</v>
      </c>
      <c r="T463" s="4">
        <v>500</v>
      </c>
      <c r="U463" s="4">
        <v>4</v>
      </c>
      <c r="V463" s="4">
        <v>0</v>
      </c>
      <c r="W463" s="4">
        <v>1</v>
      </c>
      <c r="X463" s="4">
        <v>0</v>
      </c>
      <c r="Y463" s="4">
        <v>0</v>
      </c>
      <c r="Z463" s="4">
        <v>0</v>
      </c>
    </row>
    <row r="464" spans="1:26" hidden="1" x14ac:dyDescent="0.2">
      <c r="A464" s="5">
        <v>209900</v>
      </c>
      <c r="B464" s="10">
        <v>2016</v>
      </c>
      <c r="C464" s="5" t="s">
        <v>139</v>
      </c>
      <c r="D464" s="5">
        <v>0</v>
      </c>
      <c r="E464" s="5" t="s">
        <v>5303</v>
      </c>
      <c r="F464" s="5">
        <v>0</v>
      </c>
      <c r="G464" s="5">
        <v>0</v>
      </c>
      <c r="H464" s="5">
        <v>0</v>
      </c>
      <c r="I464" s="5">
        <v>1</v>
      </c>
      <c r="J464" s="5">
        <v>0</v>
      </c>
      <c r="K464" s="5">
        <v>0</v>
      </c>
      <c r="L464" s="5">
        <v>0</v>
      </c>
      <c r="M464" s="5">
        <v>1</v>
      </c>
      <c r="N464" s="5">
        <v>0</v>
      </c>
      <c r="O464" s="5">
        <v>1</v>
      </c>
      <c r="P464" s="5">
        <v>0</v>
      </c>
      <c r="Q464" s="5">
        <v>0</v>
      </c>
      <c r="R464" s="5">
        <v>991</v>
      </c>
      <c r="S464" s="10">
        <v>924</v>
      </c>
      <c r="T464" s="5">
        <v>500</v>
      </c>
      <c r="U464" s="5">
        <v>4</v>
      </c>
      <c r="V464" s="5">
        <v>0</v>
      </c>
      <c r="W464" s="5">
        <v>1</v>
      </c>
      <c r="X464" s="5">
        <v>0</v>
      </c>
      <c r="Y464" s="5">
        <v>0</v>
      </c>
      <c r="Z464" s="5">
        <v>0</v>
      </c>
    </row>
    <row r="465" spans="1:26" hidden="1" x14ac:dyDescent="0.2">
      <c r="A465" s="4">
        <v>214900</v>
      </c>
      <c r="B465" s="11">
        <v>2016</v>
      </c>
      <c r="C465" s="4" t="s">
        <v>139</v>
      </c>
      <c r="D465" s="4">
        <v>0</v>
      </c>
      <c r="E465" s="4" t="s">
        <v>5303</v>
      </c>
      <c r="F465" s="4">
        <v>0</v>
      </c>
      <c r="G465" s="4">
        <v>0</v>
      </c>
      <c r="H465" s="4">
        <v>0</v>
      </c>
      <c r="I465" s="4">
        <v>1</v>
      </c>
      <c r="J465" s="4">
        <v>0</v>
      </c>
      <c r="K465" s="4">
        <v>0</v>
      </c>
      <c r="L465" s="4">
        <v>0</v>
      </c>
      <c r="M465" s="4">
        <v>1</v>
      </c>
      <c r="N465" s="4">
        <v>0</v>
      </c>
      <c r="O465" s="4">
        <v>1</v>
      </c>
      <c r="P465" s="4">
        <v>0</v>
      </c>
      <c r="Q465" s="4">
        <v>0</v>
      </c>
      <c r="R465" s="4">
        <v>991</v>
      </c>
      <c r="S465" s="11">
        <v>1201</v>
      </c>
      <c r="T465" s="4">
        <v>500</v>
      </c>
      <c r="U465" s="4">
        <v>4</v>
      </c>
      <c r="V465" s="4">
        <v>0</v>
      </c>
      <c r="W465" s="4">
        <v>1</v>
      </c>
      <c r="X465" s="4">
        <v>0</v>
      </c>
      <c r="Y465" s="4">
        <v>0</v>
      </c>
      <c r="Z465" s="4">
        <v>0</v>
      </c>
    </row>
    <row r="466" spans="1:26" hidden="1" x14ac:dyDescent="0.2">
      <c r="A466" s="4">
        <v>132450</v>
      </c>
      <c r="B466" s="11">
        <v>2016</v>
      </c>
      <c r="C466" s="4" t="s">
        <v>1397</v>
      </c>
      <c r="D466" s="4">
        <v>0</v>
      </c>
      <c r="E466" s="4" t="s">
        <v>5303</v>
      </c>
      <c r="F466" s="4">
        <v>0</v>
      </c>
      <c r="G466" s="4">
        <v>0</v>
      </c>
      <c r="H466" s="4">
        <v>0</v>
      </c>
      <c r="I466" s="4">
        <v>1</v>
      </c>
      <c r="J466" s="4">
        <v>0</v>
      </c>
      <c r="K466" s="4">
        <v>0</v>
      </c>
      <c r="L466" s="4">
        <v>0</v>
      </c>
      <c r="M466" s="4">
        <v>0</v>
      </c>
      <c r="N466" s="4">
        <v>1</v>
      </c>
      <c r="O466" s="4">
        <v>0</v>
      </c>
      <c r="P466" s="4">
        <v>0</v>
      </c>
      <c r="Q466" s="4">
        <v>0</v>
      </c>
      <c r="R466" s="4">
        <v>991</v>
      </c>
      <c r="S466" s="11">
        <v>25664</v>
      </c>
      <c r="T466" s="4">
        <v>520</v>
      </c>
      <c r="U466" s="4">
        <v>3.8</v>
      </c>
      <c r="V466" s="4">
        <v>0</v>
      </c>
      <c r="W466" s="4">
        <v>1</v>
      </c>
      <c r="X466" s="4">
        <v>1</v>
      </c>
      <c r="Y466" s="4">
        <v>0</v>
      </c>
      <c r="Z466" s="4">
        <v>0</v>
      </c>
    </row>
    <row r="467" spans="1:26" hidden="1" x14ac:dyDescent="0.2">
      <c r="A467" s="5">
        <v>149900</v>
      </c>
      <c r="B467" s="10">
        <v>2016</v>
      </c>
      <c r="C467" s="5" t="s">
        <v>604</v>
      </c>
      <c r="D467" s="5">
        <v>0</v>
      </c>
      <c r="E467" s="5" t="s">
        <v>5303</v>
      </c>
      <c r="F467" s="5">
        <v>0</v>
      </c>
      <c r="G467" s="5">
        <v>0</v>
      </c>
      <c r="H467" s="5">
        <v>0</v>
      </c>
      <c r="I467" s="5">
        <v>1</v>
      </c>
      <c r="J467" s="5">
        <v>0</v>
      </c>
      <c r="K467" s="5">
        <v>0</v>
      </c>
      <c r="L467" s="5">
        <v>1</v>
      </c>
      <c r="M467" s="5">
        <v>0</v>
      </c>
      <c r="N467" s="5">
        <v>1</v>
      </c>
      <c r="O467" s="5">
        <v>0</v>
      </c>
      <c r="P467" s="5">
        <v>0</v>
      </c>
      <c r="Q467" s="5">
        <v>1</v>
      </c>
      <c r="R467" s="5">
        <v>991</v>
      </c>
      <c r="S467" s="10">
        <v>51000</v>
      </c>
      <c r="T467" s="5">
        <v>560</v>
      </c>
      <c r="U467" s="5">
        <v>3.8</v>
      </c>
      <c r="V467" s="5">
        <v>0</v>
      </c>
      <c r="W467" s="5">
        <v>1</v>
      </c>
      <c r="X467" s="5">
        <v>1</v>
      </c>
      <c r="Y467" s="5">
        <v>0</v>
      </c>
      <c r="Z467" s="5">
        <v>0</v>
      </c>
    </row>
    <row r="468" spans="1:26" hidden="1" x14ac:dyDescent="0.2">
      <c r="A468" s="4">
        <v>99500</v>
      </c>
      <c r="B468" s="11">
        <v>2016</v>
      </c>
      <c r="C468" s="4" t="s">
        <v>1253</v>
      </c>
      <c r="D468" s="4">
        <v>0</v>
      </c>
      <c r="E468" s="4" t="s">
        <v>5303</v>
      </c>
      <c r="F468" s="4">
        <v>0</v>
      </c>
      <c r="G468" s="4">
        <v>0</v>
      </c>
      <c r="H468" s="4">
        <v>0</v>
      </c>
      <c r="I468" s="4">
        <v>1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991</v>
      </c>
      <c r="S468" s="11">
        <v>44600</v>
      </c>
      <c r="T468" s="4">
        <v>370</v>
      </c>
      <c r="U468" s="4">
        <v>3</v>
      </c>
      <c r="V468" s="4">
        <v>0</v>
      </c>
      <c r="W468" s="4">
        <v>1</v>
      </c>
      <c r="X468" s="4">
        <v>1</v>
      </c>
      <c r="Y468" s="4">
        <v>0</v>
      </c>
      <c r="Z468" s="4">
        <v>1</v>
      </c>
    </row>
    <row r="469" spans="1:26" hidden="1" x14ac:dyDescent="0.2">
      <c r="A469" s="5">
        <v>114950</v>
      </c>
      <c r="B469" s="10">
        <v>2016</v>
      </c>
      <c r="C469" s="5" t="s">
        <v>1253</v>
      </c>
      <c r="D469" s="5">
        <v>0</v>
      </c>
      <c r="E469" s="5" t="s">
        <v>5303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1</v>
      </c>
      <c r="R469" s="5">
        <v>991</v>
      </c>
      <c r="S469" s="10">
        <v>52941</v>
      </c>
      <c r="T469" s="5">
        <v>370</v>
      </c>
      <c r="U469" s="5">
        <v>3</v>
      </c>
      <c r="V469" s="5">
        <v>0</v>
      </c>
      <c r="W469" s="5">
        <v>1</v>
      </c>
      <c r="X469" s="5">
        <v>1</v>
      </c>
      <c r="Y469" s="5">
        <v>1</v>
      </c>
      <c r="Z469" s="5">
        <v>1</v>
      </c>
    </row>
    <row r="470" spans="1:26" hidden="1" x14ac:dyDescent="0.2">
      <c r="A470" s="5">
        <v>109991</v>
      </c>
      <c r="B470" s="10">
        <v>2016</v>
      </c>
      <c r="C470" s="5" t="s">
        <v>1253</v>
      </c>
      <c r="D470" s="5">
        <v>0</v>
      </c>
      <c r="E470" s="5" t="s">
        <v>5303</v>
      </c>
      <c r="F470" s="5">
        <v>0</v>
      </c>
      <c r="G470" s="5">
        <v>0</v>
      </c>
      <c r="H470" s="5">
        <v>0</v>
      </c>
      <c r="I470" s="5">
        <v>1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1</v>
      </c>
      <c r="R470" s="5">
        <v>991</v>
      </c>
      <c r="S470" s="10">
        <v>43287</v>
      </c>
      <c r="T470" s="5">
        <v>370</v>
      </c>
      <c r="U470" s="5">
        <v>3</v>
      </c>
      <c r="V470" s="5">
        <v>0</v>
      </c>
      <c r="W470" s="5">
        <v>1</v>
      </c>
      <c r="X470" s="5">
        <v>1</v>
      </c>
      <c r="Y470" s="5">
        <v>0</v>
      </c>
      <c r="Z470" s="5">
        <v>0</v>
      </c>
    </row>
    <row r="471" spans="1:26" hidden="1" x14ac:dyDescent="0.2">
      <c r="A471" s="5">
        <v>118800</v>
      </c>
      <c r="B471" s="10">
        <v>2016</v>
      </c>
      <c r="C471" s="5" t="s">
        <v>76</v>
      </c>
      <c r="D471" s="5">
        <v>0</v>
      </c>
      <c r="E471" s="5" t="s">
        <v>5303</v>
      </c>
      <c r="F471" s="5">
        <v>0</v>
      </c>
      <c r="G471" s="5">
        <v>0</v>
      </c>
      <c r="H471" s="5">
        <v>0</v>
      </c>
      <c r="I471" s="5">
        <v>1</v>
      </c>
      <c r="J471" s="5">
        <v>0</v>
      </c>
      <c r="K471" s="5">
        <v>0</v>
      </c>
      <c r="L471" s="5">
        <v>1</v>
      </c>
      <c r="M471" s="5">
        <v>0</v>
      </c>
      <c r="N471" s="5">
        <v>0</v>
      </c>
      <c r="O471" s="5">
        <v>0</v>
      </c>
      <c r="P471" s="5">
        <v>0</v>
      </c>
      <c r="Q471" s="5">
        <v>1</v>
      </c>
      <c r="R471" s="5">
        <v>991</v>
      </c>
      <c r="S471" s="10">
        <v>18860</v>
      </c>
      <c r="T471" s="5">
        <v>420</v>
      </c>
      <c r="U471" s="5">
        <v>3</v>
      </c>
      <c r="V471" s="5">
        <v>0</v>
      </c>
      <c r="W471" s="5">
        <v>1</v>
      </c>
      <c r="X471" s="5">
        <v>1</v>
      </c>
      <c r="Y471" s="5">
        <v>0</v>
      </c>
      <c r="Z471" s="5">
        <v>1</v>
      </c>
    </row>
    <row r="472" spans="1:26" hidden="1" x14ac:dyDescent="0.2">
      <c r="A472" s="5">
        <v>119900</v>
      </c>
      <c r="B472" s="10">
        <v>2016</v>
      </c>
      <c r="C472" s="5" t="s">
        <v>76</v>
      </c>
      <c r="D472" s="5">
        <v>0</v>
      </c>
      <c r="E472" s="5" t="s">
        <v>5303</v>
      </c>
      <c r="F472" s="5">
        <v>0</v>
      </c>
      <c r="G472" s="5">
        <v>0</v>
      </c>
      <c r="H472" s="5">
        <v>0</v>
      </c>
      <c r="I472" s="5">
        <v>1</v>
      </c>
      <c r="J472" s="5">
        <v>0</v>
      </c>
      <c r="K472" s="5">
        <v>0</v>
      </c>
      <c r="L472" s="5">
        <v>1</v>
      </c>
      <c r="M472" s="5">
        <v>0</v>
      </c>
      <c r="N472" s="5">
        <v>0</v>
      </c>
      <c r="O472" s="5">
        <v>0</v>
      </c>
      <c r="P472" s="5">
        <v>0</v>
      </c>
      <c r="Q472" s="5">
        <v>1</v>
      </c>
      <c r="R472" s="5">
        <v>991</v>
      </c>
      <c r="S472" s="10">
        <v>33700</v>
      </c>
      <c r="T472" s="5">
        <v>420</v>
      </c>
      <c r="U472" s="5">
        <v>3</v>
      </c>
      <c r="V472" s="5">
        <v>0</v>
      </c>
      <c r="W472" s="5">
        <v>1</v>
      </c>
      <c r="X472" s="5">
        <v>1</v>
      </c>
      <c r="Y472" s="5">
        <v>0</v>
      </c>
      <c r="Z472" s="5">
        <v>1</v>
      </c>
    </row>
    <row r="473" spans="1:26" hidden="1" x14ac:dyDescent="0.2">
      <c r="A473" s="5">
        <v>129900</v>
      </c>
      <c r="B473" s="10">
        <v>2016</v>
      </c>
      <c r="C473" s="5" t="s">
        <v>76</v>
      </c>
      <c r="D473" s="5">
        <v>0</v>
      </c>
      <c r="E473" s="5" t="s">
        <v>5303</v>
      </c>
      <c r="F473" s="5">
        <v>0</v>
      </c>
      <c r="G473" s="5">
        <v>0</v>
      </c>
      <c r="H473" s="5">
        <v>0</v>
      </c>
      <c r="I473" s="5">
        <v>1</v>
      </c>
      <c r="J473" s="5">
        <v>0</v>
      </c>
      <c r="K473" s="5">
        <v>0</v>
      </c>
      <c r="L473" s="5">
        <v>1</v>
      </c>
      <c r="M473" s="5">
        <v>0</v>
      </c>
      <c r="N473" s="5">
        <v>0</v>
      </c>
      <c r="O473" s="5">
        <v>0</v>
      </c>
      <c r="P473" s="5">
        <v>1</v>
      </c>
      <c r="Q473" s="5">
        <v>0</v>
      </c>
      <c r="R473" s="5">
        <v>991</v>
      </c>
      <c r="S473" s="10">
        <v>44700</v>
      </c>
      <c r="T473" s="5">
        <v>420</v>
      </c>
      <c r="U473" s="5">
        <v>3</v>
      </c>
      <c r="V473" s="5">
        <v>0</v>
      </c>
      <c r="W473" s="5">
        <v>1</v>
      </c>
      <c r="X473" s="5">
        <v>1</v>
      </c>
      <c r="Y473" s="5">
        <v>1</v>
      </c>
      <c r="Z473" s="5">
        <v>1</v>
      </c>
    </row>
    <row r="474" spans="1:26" hidden="1" x14ac:dyDescent="0.2">
      <c r="A474" s="4">
        <v>129991</v>
      </c>
      <c r="B474" s="11">
        <v>2016</v>
      </c>
      <c r="C474" s="4" t="s">
        <v>76</v>
      </c>
      <c r="D474" s="4">
        <v>0</v>
      </c>
      <c r="E474" s="4" t="s">
        <v>5303</v>
      </c>
      <c r="F474" s="4">
        <v>0</v>
      </c>
      <c r="G474" s="4">
        <v>0</v>
      </c>
      <c r="H474" s="4">
        <v>0</v>
      </c>
      <c r="I474" s="4">
        <v>1</v>
      </c>
      <c r="J474" s="4">
        <v>0</v>
      </c>
      <c r="K474" s="4">
        <v>0</v>
      </c>
      <c r="L474" s="4">
        <v>1</v>
      </c>
      <c r="M474" s="4">
        <v>0</v>
      </c>
      <c r="N474" s="4">
        <v>0</v>
      </c>
      <c r="O474" s="4">
        <v>0</v>
      </c>
      <c r="P474" s="4">
        <v>1</v>
      </c>
      <c r="Q474" s="4">
        <v>0</v>
      </c>
      <c r="R474" s="4">
        <v>991</v>
      </c>
      <c r="S474" s="11">
        <v>48000</v>
      </c>
      <c r="T474" s="4">
        <v>420</v>
      </c>
      <c r="U474" s="4">
        <v>3</v>
      </c>
      <c r="V474" s="4">
        <v>0</v>
      </c>
      <c r="W474" s="4">
        <v>1</v>
      </c>
      <c r="X474" s="4">
        <v>1</v>
      </c>
      <c r="Y474" s="4">
        <v>0</v>
      </c>
      <c r="Z474" s="4">
        <v>1</v>
      </c>
    </row>
    <row r="475" spans="1:26" hidden="1" x14ac:dyDescent="0.2">
      <c r="A475" s="4">
        <v>131950</v>
      </c>
      <c r="B475" s="11">
        <v>2016</v>
      </c>
      <c r="C475" s="4" t="s">
        <v>76</v>
      </c>
      <c r="D475" s="4">
        <v>0</v>
      </c>
      <c r="E475" s="4" t="s">
        <v>5303</v>
      </c>
      <c r="F475" s="4">
        <v>0</v>
      </c>
      <c r="G475" s="4">
        <v>0</v>
      </c>
      <c r="H475" s="4">
        <v>0</v>
      </c>
      <c r="I475" s="4">
        <v>1</v>
      </c>
      <c r="J475" s="4">
        <v>0</v>
      </c>
      <c r="K475" s="4">
        <v>0</v>
      </c>
      <c r="L475" s="4">
        <v>1</v>
      </c>
      <c r="M475" s="4">
        <v>0</v>
      </c>
      <c r="N475" s="4">
        <v>0</v>
      </c>
      <c r="O475" s="4">
        <v>0</v>
      </c>
      <c r="P475" s="4">
        <v>1</v>
      </c>
      <c r="Q475" s="4">
        <v>0</v>
      </c>
      <c r="R475" s="4">
        <v>991</v>
      </c>
      <c r="S475" s="11">
        <v>38938</v>
      </c>
      <c r="T475" s="4">
        <v>420</v>
      </c>
      <c r="U475" s="4">
        <v>3</v>
      </c>
      <c r="V475" s="4">
        <v>0</v>
      </c>
      <c r="W475" s="4">
        <v>1</v>
      </c>
      <c r="X475" s="4">
        <v>1</v>
      </c>
      <c r="Y475" s="4">
        <v>0</v>
      </c>
      <c r="Z475" s="4">
        <v>1</v>
      </c>
    </row>
    <row r="476" spans="1:26" hidden="1" x14ac:dyDescent="0.2">
      <c r="A476" s="4">
        <v>87999</v>
      </c>
      <c r="B476" s="11">
        <v>2016</v>
      </c>
      <c r="C476" s="4" t="s">
        <v>76</v>
      </c>
      <c r="D476" s="4">
        <v>0</v>
      </c>
      <c r="E476" s="4" t="s">
        <v>5303</v>
      </c>
      <c r="F476" s="4">
        <v>0</v>
      </c>
      <c r="G476" s="4">
        <v>0</v>
      </c>
      <c r="H476" s="4">
        <v>0</v>
      </c>
      <c r="I476" s="4">
        <v>1</v>
      </c>
      <c r="J476" s="4">
        <v>0</v>
      </c>
      <c r="K476" s="4">
        <v>0</v>
      </c>
      <c r="L476" s="4">
        <v>1</v>
      </c>
      <c r="M476" s="4">
        <v>0</v>
      </c>
      <c r="N476" s="4">
        <v>0</v>
      </c>
      <c r="O476" s="4">
        <v>0</v>
      </c>
      <c r="P476" s="4">
        <v>0</v>
      </c>
      <c r="Q476" s="4">
        <v>1</v>
      </c>
      <c r="R476" s="4">
        <v>991</v>
      </c>
      <c r="S476" s="11">
        <v>130472</v>
      </c>
      <c r="T476" s="4">
        <v>420</v>
      </c>
      <c r="U476" s="4">
        <v>3</v>
      </c>
      <c r="V476" s="4">
        <v>0</v>
      </c>
      <c r="W476" s="4">
        <v>1</v>
      </c>
      <c r="X476" s="4">
        <v>1</v>
      </c>
      <c r="Y476" s="4">
        <v>0</v>
      </c>
      <c r="Z476" s="4">
        <v>0</v>
      </c>
    </row>
    <row r="477" spans="1:26" hidden="1" x14ac:dyDescent="0.2">
      <c r="A477" s="5">
        <v>99900</v>
      </c>
      <c r="B477" s="10">
        <v>2016</v>
      </c>
      <c r="C477" s="5" t="s">
        <v>76</v>
      </c>
      <c r="D477" s="5">
        <v>0</v>
      </c>
      <c r="E477" s="5" t="s">
        <v>5303</v>
      </c>
      <c r="F477" s="5">
        <v>0</v>
      </c>
      <c r="G477" s="5">
        <v>0</v>
      </c>
      <c r="H477" s="5">
        <v>0</v>
      </c>
      <c r="I477" s="5">
        <v>1</v>
      </c>
      <c r="J477" s="5">
        <v>0</v>
      </c>
      <c r="K477" s="5">
        <v>0</v>
      </c>
      <c r="L477" s="5">
        <v>1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991</v>
      </c>
      <c r="S477" s="10">
        <v>98000</v>
      </c>
      <c r="T477" s="5">
        <v>420</v>
      </c>
      <c r="U477" s="5">
        <v>3</v>
      </c>
      <c r="V477" s="5">
        <v>0</v>
      </c>
      <c r="W477" s="5">
        <v>1</v>
      </c>
      <c r="X477" s="5">
        <v>1</v>
      </c>
      <c r="Y477" s="5">
        <v>0</v>
      </c>
      <c r="Z477" s="5">
        <v>0</v>
      </c>
    </row>
    <row r="478" spans="1:26" hidden="1" x14ac:dyDescent="0.2">
      <c r="A478" s="4">
        <v>99911</v>
      </c>
      <c r="B478" s="11">
        <v>2016</v>
      </c>
      <c r="C478" s="4" t="s">
        <v>76</v>
      </c>
      <c r="D478" s="4">
        <v>0</v>
      </c>
      <c r="E478" s="4" t="s">
        <v>5303</v>
      </c>
      <c r="F478" s="4">
        <v>0</v>
      </c>
      <c r="G478" s="4">
        <v>0</v>
      </c>
      <c r="H478" s="4">
        <v>0</v>
      </c>
      <c r="I478" s="4">
        <v>1</v>
      </c>
      <c r="J478" s="4">
        <v>0</v>
      </c>
      <c r="K478" s="4">
        <v>0</v>
      </c>
      <c r="L478" s="4">
        <v>1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991</v>
      </c>
      <c r="S478" s="11">
        <v>82000</v>
      </c>
      <c r="T478" s="4">
        <v>420</v>
      </c>
      <c r="U478" s="4">
        <v>3</v>
      </c>
      <c r="V478" s="4">
        <v>0</v>
      </c>
      <c r="W478" s="4">
        <v>1</v>
      </c>
      <c r="X478" s="4">
        <v>1</v>
      </c>
      <c r="Y478" s="4">
        <v>0</v>
      </c>
      <c r="Z478" s="4">
        <v>0</v>
      </c>
    </row>
    <row r="479" spans="1:26" hidden="1" x14ac:dyDescent="0.2">
      <c r="A479" s="4">
        <v>101330</v>
      </c>
      <c r="B479" s="11">
        <v>2016</v>
      </c>
      <c r="C479" s="4" t="s">
        <v>76</v>
      </c>
      <c r="D479" s="4">
        <v>0</v>
      </c>
      <c r="E479" s="4" t="s">
        <v>5303</v>
      </c>
      <c r="F479" s="4">
        <v>0</v>
      </c>
      <c r="G479" s="4">
        <v>0</v>
      </c>
      <c r="H479" s="4">
        <v>0</v>
      </c>
      <c r="I479" s="4">
        <v>1</v>
      </c>
      <c r="J479" s="4">
        <v>0</v>
      </c>
      <c r="K479" s="4">
        <v>0</v>
      </c>
      <c r="L479" s="4">
        <v>1</v>
      </c>
      <c r="M479" s="4">
        <v>0</v>
      </c>
      <c r="N479" s="4">
        <v>0</v>
      </c>
      <c r="O479" s="4">
        <v>0</v>
      </c>
      <c r="P479" s="4">
        <v>1</v>
      </c>
      <c r="Q479" s="4">
        <v>0</v>
      </c>
      <c r="R479" s="4">
        <v>991</v>
      </c>
      <c r="S479" s="11">
        <v>103506</v>
      </c>
      <c r="T479" s="4">
        <v>420</v>
      </c>
      <c r="U479" s="4">
        <v>3</v>
      </c>
      <c r="V479" s="4">
        <v>0</v>
      </c>
      <c r="W479" s="4">
        <v>1</v>
      </c>
      <c r="X479" s="4">
        <v>1</v>
      </c>
      <c r="Y479" s="4">
        <v>0</v>
      </c>
      <c r="Z479" s="4">
        <v>0</v>
      </c>
    </row>
    <row r="480" spans="1:26" hidden="1" x14ac:dyDescent="0.2">
      <c r="A480" s="4">
        <v>109950</v>
      </c>
      <c r="B480" s="11">
        <v>2016</v>
      </c>
      <c r="C480" s="4" t="s">
        <v>76</v>
      </c>
      <c r="D480" s="4">
        <v>0</v>
      </c>
      <c r="E480" s="4" t="s">
        <v>5303</v>
      </c>
      <c r="F480" s="4">
        <v>0</v>
      </c>
      <c r="G480" s="4">
        <v>0</v>
      </c>
      <c r="H480" s="4">
        <v>0</v>
      </c>
      <c r="I480" s="4">
        <v>1</v>
      </c>
      <c r="J480" s="4">
        <v>0</v>
      </c>
      <c r="K480" s="4">
        <v>0</v>
      </c>
      <c r="L480" s="4">
        <v>1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991</v>
      </c>
      <c r="S480" s="11">
        <v>69734</v>
      </c>
      <c r="T480" s="4">
        <v>420</v>
      </c>
      <c r="U480" s="4">
        <v>3</v>
      </c>
      <c r="V480" s="4">
        <v>0</v>
      </c>
      <c r="W480" s="4">
        <v>1</v>
      </c>
      <c r="X480" s="4">
        <v>1</v>
      </c>
      <c r="Y480" s="4">
        <v>0</v>
      </c>
      <c r="Z480" s="4">
        <v>0</v>
      </c>
    </row>
    <row r="481" spans="1:26" hidden="1" x14ac:dyDescent="0.2">
      <c r="A481" s="4">
        <v>113911</v>
      </c>
      <c r="B481" s="11">
        <v>2016</v>
      </c>
      <c r="C481" s="4" t="s">
        <v>76</v>
      </c>
      <c r="D481" s="4">
        <v>0</v>
      </c>
      <c r="E481" s="4" t="s">
        <v>5303</v>
      </c>
      <c r="F481" s="4">
        <v>0</v>
      </c>
      <c r="G481" s="4">
        <v>0</v>
      </c>
      <c r="H481" s="4">
        <v>0</v>
      </c>
      <c r="I481" s="4">
        <v>1</v>
      </c>
      <c r="J481" s="4">
        <v>0</v>
      </c>
      <c r="K481" s="4">
        <v>0</v>
      </c>
      <c r="L481" s="4">
        <v>1</v>
      </c>
      <c r="M481" s="4">
        <v>0</v>
      </c>
      <c r="N481" s="4">
        <v>0</v>
      </c>
      <c r="O481" s="4">
        <v>0</v>
      </c>
      <c r="P481" s="4">
        <v>0</v>
      </c>
      <c r="Q481" s="4">
        <v>1</v>
      </c>
      <c r="R481" s="4">
        <v>991</v>
      </c>
      <c r="S481" s="11">
        <v>64000</v>
      </c>
      <c r="T481" s="4">
        <v>420</v>
      </c>
      <c r="U481" s="4">
        <v>3</v>
      </c>
      <c r="V481" s="4">
        <v>0</v>
      </c>
      <c r="W481" s="4">
        <v>1</v>
      </c>
      <c r="X481" s="4">
        <v>1</v>
      </c>
      <c r="Y481" s="4">
        <v>0</v>
      </c>
      <c r="Z481" s="4">
        <v>0</v>
      </c>
    </row>
    <row r="482" spans="1:26" hidden="1" x14ac:dyDescent="0.2">
      <c r="A482" s="5">
        <v>113911</v>
      </c>
      <c r="B482" s="10">
        <v>2016</v>
      </c>
      <c r="C482" s="5" t="s">
        <v>76</v>
      </c>
      <c r="D482" s="5">
        <v>0</v>
      </c>
      <c r="E482" s="5" t="s">
        <v>5303</v>
      </c>
      <c r="F482" s="5">
        <v>0</v>
      </c>
      <c r="G482" s="5">
        <v>0</v>
      </c>
      <c r="H482" s="5">
        <v>0</v>
      </c>
      <c r="I482" s="5">
        <v>1</v>
      </c>
      <c r="J482" s="5">
        <v>0</v>
      </c>
      <c r="K482" s="5">
        <v>0</v>
      </c>
      <c r="L482" s="5">
        <v>1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991</v>
      </c>
      <c r="S482" s="10">
        <v>64000</v>
      </c>
      <c r="T482" s="5">
        <v>420</v>
      </c>
      <c r="U482" s="5">
        <v>3</v>
      </c>
      <c r="V482" s="5">
        <v>0</v>
      </c>
      <c r="W482" s="5">
        <v>1</v>
      </c>
      <c r="X482" s="5">
        <v>1</v>
      </c>
      <c r="Y482" s="5">
        <v>0</v>
      </c>
      <c r="Z482" s="5">
        <v>0</v>
      </c>
    </row>
    <row r="483" spans="1:26" hidden="1" x14ac:dyDescent="0.2">
      <c r="A483" s="5">
        <v>115991</v>
      </c>
      <c r="B483" s="10">
        <v>2016</v>
      </c>
      <c r="C483" s="5" t="s">
        <v>76</v>
      </c>
      <c r="D483" s="5">
        <v>0</v>
      </c>
      <c r="E483" s="5" t="s">
        <v>5303</v>
      </c>
      <c r="F483" s="5">
        <v>0</v>
      </c>
      <c r="G483" s="5">
        <v>0</v>
      </c>
      <c r="H483" s="5">
        <v>0</v>
      </c>
      <c r="I483" s="5">
        <v>1</v>
      </c>
      <c r="J483" s="5">
        <v>0</v>
      </c>
      <c r="K483" s="5">
        <v>0</v>
      </c>
      <c r="L483" s="5">
        <v>1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991</v>
      </c>
      <c r="S483" s="10">
        <v>53000</v>
      </c>
      <c r="T483" s="5">
        <v>420</v>
      </c>
      <c r="U483" s="5">
        <v>3</v>
      </c>
      <c r="V483" s="5">
        <v>0</v>
      </c>
      <c r="W483" s="5">
        <v>1</v>
      </c>
      <c r="X483" s="5">
        <v>1</v>
      </c>
      <c r="Y483" s="5">
        <v>0</v>
      </c>
      <c r="Z483" s="5">
        <v>0</v>
      </c>
    </row>
    <row r="484" spans="1:26" hidden="1" x14ac:dyDescent="0.2">
      <c r="A484" s="5">
        <v>149900</v>
      </c>
      <c r="B484" s="10">
        <v>2016</v>
      </c>
      <c r="C484" s="5" t="s">
        <v>76</v>
      </c>
      <c r="D484" s="5">
        <v>0</v>
      </c>
      <c r="E484" s="5" t="s">
        <v>5303</v>
      </c>
      <c r="F484" s="5">
        <v>0</v>
      </c>
      <c r="G484" s="5">
        <v>0</v>
      </c>
      <c r="H484" s="5">
        <v>0</v>
      </c>
      <c r="I484" s="5">
        <v>1</v>
      </c>
      <c r="J484" s="5">
        <v>0</v>
      </c>
      <c r="K484" s="5">
        <v>0</v>
      </c>
      <c r="L484" s="5">
        <v>1</v>
      </c>
      <c r="M484" s="5">
        <v>0</v>
      </c>
      <c r="N484" s="5">
        <v>0</v>
      </c>
      <c r="O484" s="5">
        <v>0</v>
      </c>
      <c r="P484" s="5">
        <v>1</v>
      </c>
      <c r="Q484" s="5">
        <v>0</v>
      </c>
      <c r="R484" s="5">
        <v>991</v>
      </c>
      <c r="S484" s="10">
        <v>18336</v>
      </c>
      <c r="T484" s="5">
        <v>420</v>
      </c>
      <c r="U484" s="5">
        <v>3</v>
      </c>
      <c r="V484" s="5">
        <v>0</v>
      </c>
      <c r="W484" s="5">
        <v>1</v>
      </c>
      <c r="X484" s="5">
        <v>1</v>
      </c>
      <c r="Y484" s="5">
        <v>0</v>
      </c>
      <c r="Z484" s="5">
        <v>0</v>
      </c>
    </row>
    <row r="485" spans="1:26" hidden="1" x14ac:dyDescent="0.2">
      <c r="A485" s="5">
        <v>96911</v>
      </c>
      <c r="B485" s="10">
        <v>2016</v>
      </c>
      <c r="C485" s="5" t="s">
        <v>71</v>
      </c>
      <c r="D485" s="5">
        <v>0</v>
      </c>
      <c r="E485" s="5" t="s">
        <v>5303</v>
      </c>
      <c r="F485" s="5">
        <v>0</v>
      </c>
      <c r="G485" s="5">
        <v>0</v>
      </c>
      <c r="H485" s="5">
        <v>0</v>
      </c>
      <c r="I485" s="5">
        <v>1</v>
      </c>
      <c r="J485" s="5">
        <v>0</v>
      </c>
      <c r="K485" s="5">
        <v>0</v>
      </c>
      <c r="L485" s="5">
        <v>1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991</v>
      </c>
      <c r="S485" s="10">
        <v>83000</v>
      </c>
      <c r="T485" s="5">
        <v>420</v>
      </c>
      <c r="U485" s="5">
        <v>3</v>
      </c>
      <c r="V485" s="5">
        <v>0</v>
      </c>
      <c r="W485" s="5">
        <v>1</v>
      </c>
      <c r="X485" s="5">
        <v>0</v>
      </c>
      <c r="Y485" s="5">
        <v>0</v>
      </c>
      <c r="Z485" s="5">
        <v>1</v>
      </c>
    </row>
    <row r="486" spans="1:26" hidden="1" x14ac:dyDescent="0.2">
      <c r="A486" s="4">
        <v>96911</v>
      </c>
      <c r="B486" s="11">
        <v>2016</v>
      </c>
      <c r="C486" s="4" t="s">
        <v>71</v>
      </c>
      <c r="D486" s="4">
        <v>0</v>
      </c>
      <c r="E486" s="4" t="s">
        <v>5303</v>
      </c>
      <c r="F486" s="4">
        <v>0</v>
      </c>
      <c r="G486" s="4">
        <v>0</v>
      </c>
      <c r="H486" s="4">
        <v>0</v>
      </c>
      <c r="I486" s="4">
        <v>1</v>
      </c>
      <c r="J486" s="4">
        <v>0</v>
      </c>
      <c r="K486" s="4">
        <v>0</v>
      </c>
      <c r="L486" s="4">
        <v>1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991</v>
      </c>
      <c r="S486" s="11">
        <v>83000</v>
      </c>
      <c r="T486" s="4">
        <v>420</v>
      </c>
      <c r="U486" s="4">
        <v>3</v>
      </c>
      <c r="V486" s="4">
        <v>0</v>
      </c>
      <c r="W486" s="4">
        <v>1</v>
      </c>
      <c r="X486" s="4">
        <v>0</v>
      </c>
      <c r="Y486" s="4">
        <v>0</v>
      </c>
      <c r="Z486" s="4">
        <v>1</v>
      </c>
    </row>
    <row r="487" spans="1:26" hidden="1" x14ac:dyDescent="0.2">
      <c r="A487" s="4">
        <v>107991</v>
      </c>
      <c r="B487" s="11">
        <v>2016</v>
      </c>
      <c r="C487" s="4" t="s">
        <v>71</v>
      </c>
      <c r="D487" s="4">
        <v>0</v>
      </c>
      <c r="E487" s="4" t="s">
        <v>5303</v>
      </c>
      <c r="F487" s="4">
        <v>0</v>
      </c>
      <c r="G487" s="4">
        <v>0</v>
      </c>
      <c r="H487" s="4">
        <v>0</v>
      </c>
      <c r="I487" s="4">
        <v>1</v>
      </c>
      <c r="J487" s="4">
        <v>0</v>
      </c>
      <c r="K487" s="4">
        <v>0</v>
      </c>
      <c r="L487" s="4">
        <v>1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991</v>
      </c>
      <c r="S487" s="11">
        <v>54000</v>
      </c>
      <c r="T487" s="4">
        <v>420</v>
      </c>
      <c r="U487" s="4">
        <v>3</v>
      </c>
      <c r="V487" s="4">
        <v>0</v>
      </c>
      <c r="W487" s="4">
        <v>1</v>
      </c>
      <c r="X487" s="4">
        <v>0</v>
      </c>
      <c r="Y487" s="4">
        <v>0</v>
      </c>
      <c r="Z487" s="4">
        <v>1</v>
      </c>
    </row>
    <row r="488" spans="1:26" hidden="1" x14ac:dyDescent="0.2">
      <c r="A488" s="4">
        <v>111991</v>
      </c>
      <c r="B488" s="11">
        <v>2016</v>
      </c>
      <c r="C488" s="4" t="s">
        <v>71</v>
      </c>
      <c r="D488" s="4">
        <v>0</v>
      </c>
      <c r="E488" s="4" t="s">
        <v>5303</v>
      </c>
      <c r="F488" s="4">
        <v>0</v>
      </c>
      <c r="G488" s="4">
        <v>0</v>
      </c>
      <c r="H488" s="4">
        <v>0</v>
      </c>
      <c r="I488" s="4">
        <v>1</v>
      </c>
      <c r="J488" s="4">
        <v>0</v>
      </c>
      <c r="K488" s="4">
        <v>0</v>
      </c>
      <c r="L488" s="4">
        <v>1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991</v>
      </c>
      <c r="S488" s="11">
        <v>18670</v>
      </c>
      <c r="T488" s="4">
        <v>420</v>
      </c>
      <c r="U488" s="4">
        <v>3</v>
      </c>
      <c r="V488" s="4">
        <v>0</v>
      </c>
      <c r="W488" s="4">
        <v>1</v>
      </c>
      <c r="X488" s="4">
        <v>0</v>
      </c>
      <c r="Y488" s="4">
        <v>0</v>
      </c>
      <c r="Z488" s="4">
        <v>1</v>
      </c>
    </row>
    <row r="489" spans="1:26" hidden="1" x14ac:dyDescent="0.2">
      <c r="A489" s="5">
        <v>101000</v>
      </c>
      <c r="B489" s="10">
        <v>2016</v>
      </c>
      <c r="C489" s="5" t="s">
        <v>71</v>
      </c>
      <c r="D489" s="5">
        <v>0</v>
      </c>
      <c r="E489" s="5" t="s">
        <v>5303</v>
      </c>
      <c r="F489" s="5">
        <v>0</v>
      </c>
      <c r="G489" s="5">
        <v>0</v>
      </c>
      <c r="H489" s="5">
        <v>0</v>
      </c>
      <c r="I489" s="5">
        <v>1</v>
      </c>
      <c r="J489" s="5">
        <v>0</v>
      </c>
      <c r="K489" s="5">
        <v>0</v>
      </c>
      <c r="L489" s="5">
        <v>1</v>
      </c>
      <c r="M489" s="5">
        <v>0</v>
      </c>
      <c r="N489" s="5">
        <v>0</v>
      </c>
      <c r="O489" s="5">
        <v>0</v>
      </c>
      <c r="P489" s="5">
        <v>0</v>
      </c>
      <c r="Q489" s="5">
        <v>1</v>
      </c>
      <c r="R489" s="5">
        <v>991</v>
      </c>
      <c r="S489" s="10">
        <v>49000</v>
      </c>
      <c r="T489" s="5">
        <v>420</v>
      </c>
      <c r="U489" s="5">
        <v>3</v>
      </c>
      <c r="V489" s="5">
        <v>0</v>
      </c>
      <c r="W489" s="5">
        <v>1</v>
      </c>
      <c r="X489" s="5">
        <v>0</v>
      </c>
      <c r="Y489" s="5">
        <v>0</v>
      </c>
      <c r="Z489" s="5">
        <v>0</v>
      </c>
    </row>
    <row r="490" spans="1:26" hidden="1" x14ac:dyDescent="0.2">
      <c r="A490" s="4">
        <v>104900</v>
      </c>
      <c r="B490" s="11">
        <v>2016</v>
      </c>
      <c r="C490" s="4" t="s">
        <v>71</v>
      </c>
      <c r="D490" s="4">
        <v>0</v>
      </c>
      <c r="E490" s="4" t="s">
        <v>5303</v>
      </c>
      <c r="F490" s="4">
        <v>0</v>
      </c>
      <c r="G490" s="4">
        <v>0</v>
      </c>
      <c r="H490" s="4">
        <v>0</v>
      </c>
      <c r="I490" s="4">
        <v>1</v>
      </c>
      <c r="J490" s="4">
        <v>0</v>
      </c>
      <c r="K490" s="4">
        <v>0</v>
      </c>
      <c r="L490" s="4">
        <v>1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991</v>
      </c>
      <c r="S490" s="11">
        <v>41198</v>
      </c>
      <c r="T490" s="4">
        <v>420</v>
      </c>
      <c r="U490" s="4">
        <v>3</v>
      </c>
      <c r="V490" s="4">
        <v>0</v>
      </c>
      <c r="W490" s="4">
        <v>1</v>
      </c>
      <c r="X490" s="4">
        <v>0</v>
      </c>
      <c r="Y490" s="4">
        <v>0</v>
      </c>
      <c r="Z490" s="4">
        <v>0</v>
      </c>
    </row>
    <row r="491" spans="1:26" hidden="1" x14ac:dyDescent="0.2">
      <c r="A491" s="5">
        <v>109950</v>
      </c>
      <c r="B491" s="10">
        <v>2016</v>
      </c>
      <c r="C491" s="5" t="s">
        <v>71</v>
      </c>
      <c r="D491" s="5">
        <v>0</v>
      </c>
      <c r="E491" s="5" t="s">
        <v>5303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  <c r="K491" s="5">
        <v>0</v>
      </c>
      <c r="L491" s="5">
        <v>1</v>
      </c>
      <c r="M491" s="5">
        <v>0</v>
      </c>
      <c r="N491" s="5">
        <v>0</v>
      </c>
      <c r="O491" s="5">
        <v>0</v>
      </c>
      <c r="P491" s="5">
        <v>0</v>
      </c>
      <c r="Q491" s="5">
        <v>1</v>
      </c>
      <c r="R491" s="5">
        <v>991</v>
      </c>
      <c r="S491" s="10">
        <v>51000</v>
      </c>
      <c r="T491" s="5">
        <v>420</v>
      </c>
      <c r="U491" s="5">
        <v>3</v>
      </c>
      <c r="V491" s="5">
        <v>0</v>
      </c>
      <c r="W491" s="5">
        <v>1</v>
      </c>
      <c r="X491" s="5">
        <v>0</v>
      </c>
      <c r="Y491" s="5">
        <v>0</v>
      </c>
      <c r="Z491" s="5">
        <v>0</v>
      </c>
    </row>
    <row r="492" spans="1:26" hidden="1" x14ac:dyDescent="0.2">
      <c r="A492" s="4">
        <v>109991</v>
      </c>
      <c r="B492" s="11">
        <v>2016</v>
      </c>
      <c r="C492" s="4" t="s">
        <v>71</v>
      </c>
      <c r="D492" s="4">
        <v>0</v>
      </c>
      <c r="E492" s="4" t="s">
        <v>5303</v>
      </c>
      <c r="F492" s="4">
        <v>0</v>
      </c>
      <c r="G492" s="4">
        <v>0</v>
      </c>
      <c r="H492" s="4">
        <v>0</v>
      </c>
      <c r="I492" s="4">
        <v>1</v>
      </c>
      <c r="J492" s="4">
        <v>0</v>
      </c>
      <c r="K492" s="4">
        <v>0</v>
      </c>
      <c r="L492" s="4">
        <v>1</v>
      </c>
      <c r="M492" s="4">
        <v>0</v>
      </c>
      <c r="N492" s="4">
        <v>0</v>
      </c>
      <c r="O492" s="4">
        <v>0</v>
      </c>
      <c r="P492" s="4">
        <v>0</v>
      </c>
      <c r="Q492" s="4">
        <v>1</v>
      </c>
      <c r="R492" s="4">
        <v>991</v>
      </c>
      <c r="S492" s="11">
        <v>37412</v>
      </c>
      <c r="T492" s="4">
        <v>420</v>
      </c>
      <c r="U492" s="4">
        <v>3</v>
      </c>
      <c r="V492" s="4">
        <v>0</v>
      </c>
      <c r="W492" s="4">
        <v>1</v>
      </c>
      <c r="X492" s="4">
        <v>0</v>
      </c>
      <c r="Y492" s="4">
        <v>0</v>
      </c>
      <c r="Z492" s="4">
        <v>0</v>
      </c>
    </row>
    <row r="493" spans="1:26" hidden="1" x14ac:dyDescent="0.2">
      <c r="A493" s="4">
        <v>112991</v>
      </c>
      <c r="B493" s="11">
        <v>2016</v>
      </c>
      <c r="C493" s="4" t="s">
        <v>71</v>
      </c>
      <c r="D493" s="4">
        <v>0</v>
      </c>
      <c r="E493" s="4" t="s">
        <v>5303</v>
      </c>
      <c r="F493" s="4">
        <v>0</v>
      </c>
      <c r="G493" s="4">
        <v>0</v>
      </c>
      <c r="H493" s="4">
        <v>0</v>
      </c>
      <c r="I493" s="4">
        <v>1</v>
      </c>
      <c r="J493" s="4">
        <v>0</v>
      </c>
      <c r="K493" s="4">
        <v>0</v>
      </c>
      <c r="L493" s="4">
        <v>1</v>
      </c>
      <c r="M493" s="4">
        <v>0</v>
      </c>
      <c r="N493" s="4">
        <v>0</v>
      </c>
      <c r="O493" s="4">
        <v>0</v>
      </c>
      <c r="P493" s="4">
        <v>0</v>
      </c>
      <c r="Q493" s="4">
        <v>1</v>
      </c>
      <c r="R493" s="4">
        <v>991</v>
      </c>
      <c r="S493" s="11">
        <v>44900</v>
      </c>
      <c r="T493" s="4">
        <v>420</v>
      </c>
      <c r="U493" s="4">
        <v>3</v>
      </c>
      <c r="V493" s="4">
        <v>0</v>
      </c>
      <c r="W493" s="4">
        <v>1</v>
      </c>
      <c r="X493" s="4">
        <v>0</v>
      </c>
      <c r="Y493" s="4">
        <v>1</v>
      </c>
      <c r="Z493" s="4">
        <v>0</v>
      </c>
    </row>
    <row r="494" spans="1:26" hidden="1" x14ac:dyDescent="0.2">
      <c r="A494" s="5">
        <v>117890</v>
      </c>
      <c r="B494" s="10">
        <v>2016</v>
      </c>
      <c r="C494" s="5" t="s">
        <v>71</v>
      </c>
      <c r="D494" s="5">
        <v>0</v>
      </c>
      <c r="E494" s="5" t="s">
        <v>5303</v>
      </c>
      <c r="F494" s="5">
        <v>0</v>
      </c>
      <c r="G494" s="5">
        <v>0</v>
      </c>
      <c r="H494" s="5">
        <v>0</v>
      </c>
      <c r="I494" s="5">
        <v>1</v>
      </c>
      <c r="J494" s="5">
        <v>0</v>
      </c>
      <c r="K494" s="5">
        <v>0</v>
      </c>
      <c r="L494" s="5">
        <v>1</v>
      </c>
      <c r="M494" s="5">
        <v>0</v>
      </c>
      <c r="N494" s="5">
        <v>0</v>
      </c>
      <c r="O494" s="5">
        <v>0</v>
      </c>
      <c r="P494" s="5">
        <v>0</v>
      </c>
      <c r="Q494" s="5">
        <v>1</v>
      </c>
      <c r="R494" s="5">
        <v>991</v>
      </c>
      <c r="S494" s="10">
        <v>29335</v>
      </c>
      <c r="T494" s="5">
        <v>420</v>
      </c>
      <c r="U494" s="5">
        <v>3</v>
      </c>
      <c r="V494" s="5">
        <v>0</v>
      </c>
      <c r="W494" s="5">
        <v>1</v>
      </c>
      <c r="X494" s="5">
        <v>0</v>
      </c>
      <c r="Y494" s="5">
        <v>0</v>
      </c>
      <c r="Z494" s="5">
        <v>0</v>
      </c>
    </row>
    <row r="495" spans="1:26" hidden="1" x14ac:dyDescent="0.2">
      <c r="A495" s="4">
        <v>129890</v>
      </c>
      <c r="B495" s="11">
        <v>2016</v>
      </c>
      <c r="C495" s="4" t="s">
        <v>1715</v>
      </c>
      <c r="D495" s="4">
        <v>0</v>
      </c>
      <c r="E495" s="4" t="s">
        <v>5303</v>
      </c>
      <c r="F495" s="4">
        <v>0</v>
      </c>
      <c r="G495" s="4">
        <v>0</v>
      </c>
      <c r="H495" s="4">
        <v>0</v>
      </c>
      <c r="I495" s="4">
        <v>1</v>
      </c>
      <c r="J495" s="4">
        <v>0</v>
      </c>
      <c r="K495" s="4">
        <v>0</v>
      </c>
      <c r="L495" s="4">
        <v>0</v>
      </c>
      <c r="M495" s="4">
        <v>0</v>
      </c>
      <c r="N495" s="4">
        <v>1</v>
      </c>
      <c r="O495" s="4">
        <v>0</v>
      </c>
      <c r="P495" s="4">
        <v>0</v>
      </c>
      <c r="Q495" s="4">
        <v>0</v>
      </c>
      <c r="R495" s="4">
        <v>991</v>
      </c>
      <c r="S495" s="11">
        <v>23626</v>
      </c>
      <c r="T495" s="4">
        <v>540</v>
      </c>
      <c r="U495" s="4">
        <v>3.8</v>
      </c>
      <c r="V495" s="4">
        <v>0</v>
      </c>
      <c r="W495" s="4">
        <v>1</v>
      </c>
      <c r="X495" s="4">
        <v>1</v>
      </c>
      <c r="Y495" s="4">
        <v>0</v>
      </c>
      <c r="Z495" s="4">
        <v>1</v>
      </c>
    </row>
    <row r="496" spans="1:26" hidden="1" x14ac:dyDescent="0.2">
      <c r="A496" s="5">
        <v>134900</v>
      </c>
      <c r="B496" s="10">
        <v>2016</v>
      </c>
      <c r="C496" s="5" t="s">
        <v>1715</v>
      </c>
      <c r="D496" s="5">
        <v>0</v>
      </c>
      <c r="E496" s="5" t="s">
        <v>5303</v>
      </c>
      <c r="F496" s="5">
        <v>0</v>
      </c>
      <c r="G496" s="5">
        <v>0</v>
      </c>
      <c r="H496" s="5">
        <v>0</v>
      </c>
      <c r="I496" s="5">
        <v>1</v>
      </c>
      <c r="J496" s="5">
        <v>0</v>
      </c>
      <c r="K496" s="5">
        <v>0</v>
      </c>
      <c r="L496" s="5">
        <v>0</v>
      </c>
      <c r="M496" s="5">
        <v>0</v>
      </c>
      <c r="N496" s="5">
        <v>1</v>
      </c>
      <c r="O496" s="5">
        <v>0</v>
      </c>
      <c r="P496" s="5">
        <v>0</v>
      </c>
      <c r="Q496" s="5">
        <v>1</v>
      </c>
      <c r="R496" s="5">
        <v>991</v>
      </c>
      <c r="S496" s="10">
        <v>58000</v>
      </c>
      <c r="T496" s="5">
        <v>540</v>
      </c>
      <c r="U496" s="5">
        <v>3.8</v>
      </c>
      <c r="V496" s="5">
        <v>0</v>
      </c>
      <c r="W496" s="5">
        <v>1</v>
      </c>
      <c r="X496" s="5">
        <v>1</v>
      </c>
      <c r="Y496" s="5">
        <v>0</v>
      </c>
      <c r="Z496" s="5">
        <v>0</v>
      </c>
    </row>
    <row r="497" spans="1:26" hidden="1" x14ac:dyDescent="0.2">
      <c r="A497" s="4">
        <v>134911</v>
      </c>
      <c r="B497" s="11">
        <v>2016</v>
      </c>
      <c r="C497" s="4" t="s">
        <v>1715</v>
      </c>
      <c r="D497" s="4">
        <v>0</v>
      </c>
      <c r="E497" s="4" t="s">
        <v>5303</v>
      </c>
      <c r="F497" s="4">
        <v>0</v>
      </c>
      <c r="G497" s="4">
        <v>0</v>
      </c>
      <c r="H497" s="4">
        <v>0</v>
      </c>
      <c r="I497" s="4">
        <v>1</v>
      </c>
      <c r="J497" s="4">
        <v>0</v>
      </c>
      <c r="K497" s="4">
        <v>0</v>
      </c>
      <c r="L497" s="4">
        <v>0</v>
      </c>
      <c r="M497" s="4">
        <v>0</v>
      </c>
      <c r="N497" s="4">
        <v>1</v>
      </c>
      <c r="O497" s="4">
        <v>0</v>
      </c>
      <c r="P497" s="4">
        <v>0</v>
      </c>
      <c r="Q497" s="4">
        <v>0</v>
      </c>
      <c r="R497" s="4">
        <v>991</v>
      </c>
      <c r="S497" s="11">
        <v>39000</v>
      </c>
      <c r="T497" s="4">
        <v>540</v>
      </c>
      <c r="U497" s="4">
        <v>3.8</v>
      </c>
      <c r="V497" s="4">
        <v>0</v>
      </c>
      <c r="W497" s="4">
        <v>1</v>
      </c>
      <c r="X497" s="4">
        <v>1</v>
      </c>
      <c r="Y497" s="4">
        <v>0</v>
      </c>
      <c r="Z497" s="4">
        <v>0</v>
      </c>
    </row>
    <row r="498" spans="1:26" hidden="1" x14ac:dyDescent="0.2">
      <c r="A498" s="5">
        <v>144500</v>
      </c>
      <c r="B498" s="10">
        <v>2016</v>
      </c>
      <c r="C498" s="5" t="s">
        <v>1715</v>
      </c>
      <c r="D498" s="5">
        <v>0</v>
      </c>
      <c r="E498" s="5" t="s">
        <v>5303</v>
      </c>
      <c r="F498" s="5">
        <v>0</v>
      </c>
      <c r="G498" s="5">
        <v>0</v>
      </c>
      <c r="H498" s="5">
        <v>0</v>
      </c>
      <c r="I498" s="5">
        <v>1</v>
      </c>
      <c r="J498" s="5">
        <v>0</v>
      </c>
      <c r="K498" s="5">
        <v>0</v>
      </c>
      <c r="L498" s="5">
        <v>0</v>
      </c>
      <c r="M498" s="5">
        <v>0</v>
      </c>
      <c r="N498" s="5">
        <v>1</v>
      </c>
      <c r="O498" s="5">
        <v>0</v>
      </c>
      <c r="P498" s="5">
        <v>0</v>
      </c>
      <c r="Q498" s="5">
        <v>1</v>
      </c>
      <c r="R498" s="5">
        <v>991</v>
      </c>
      <c r="S498" s="10">
        <v>58500</v>
      </c>
      <c r="T498" s="5">
        <v>540</v>
      </c>
      <c r="U498" s="5">
        <v>3.8</v>
      </c>
      <c r="V498" s="5">
        <v>0</v>
      </c>
      <c r="W498" s="5">
        <v>1</v>
      </c>
      <c r="X498" s="5">
        <v>1</v>
      </c>
      <c r="Y498" s="5">
        <v>0</v>
      </c>
      <c r="Z498" s="5">
        <v>0</v>
      </c>
    </row>
    <row r="499" spans="1:26" hidden="1" x14ac:dyDescent="0.2">
      <c r="A499" s="5">
        <v>159980</v>
      </c>
      <c r="B499" s="10">
        <v>2016</v>
      </c>
      <c r="C499" s="5" t="s">
        <v>85</v>
      </c>
      <c r="D499" s="5">
        <v>0</v>
      </c>
      <c r="E499" s="5" t="s">
        <v>5303</v>
      </c>
      <c r="F499" s="5">
        <v>0</v>
      </c>
      <c r="G499" s="5">
        <v>0</v>
      </c>
      <c r="H499" s="5">
        <v>0</v>
      </c>
      <c r="I499" s="5">
        <v>1</v>
      </c>
      <c r="J499" s="5">
        <v>0</v>
      </c>
      <c r="K499" s="5">
        <v>0</v>
      </c>
      <c r="L499" s="5">
        <v>1</v>
      </c>
      <c r="M499" s="5">
        <v>0</v>
      </c>
      <c r="N499" s="5">
        <v>1</v>
      </c>
      <c r="O499" s="5">
        <v>0</v>
      </c>
      <c r="P499" s="5">
        <v>0</v>
      </c>
      <c r="Q499" s="5">
        <v>0</v>
      </c>
      <c r="R499" s="5">
        <v>991</v>
      </c>
      <c r="S499" s="10">
        <v>61500</v>
      </c>
      <c r="T499" s="5">
        <v>580</v>
      </c>
      <c r="U499" s="5">
        <v>3.8</v>
      </c>
      <c r="V499" s="5">
        <v>0</v>
      </c>
      <c r="W499" s="5">
        <v>1</v>
      </c>
      <c r="X499" s="5">
        <v>1</v>
      </c>
      <c r="Y499" s="5">
        <v>1</v>
      </c>
      <c r="Z499" s="5">
        <v>1</v>
      </c>
    </row>
    <row r="500" spans="1:26" hidden="1" x14ac:dyDescent="0.2">
      <c r="A500" s="4">
        <v>144900</v>
      </c>
      <c r="B500" s="11">
        <v>2016</v>
      </c>
      <c r="C500" s="4" t="s">
        <v>85</v>
      </c>
      <c r="D500" s="4">
        <v>0</v>
      </c>
      <c r="E500" s="4" t="s">
        <v>5303</v>
      </c>
      <c r="F500" s="4">
        <v>0</v>
      </c>
      <c r="G500" s="4">
        <v>0</v>
      </c>
      <c r="H500" s="4">
        <v>0</v>
      </c>
      <c r="I500" s="4">
        <v>1</v>
      </c>
      <c r="J500" s="4">
        <v>0</v>
      </c>
      <c r="K500" s="4">
        <v>0</v>
      </c>
      <c r="L500" s="4">
        <v>1</v>
      </c>
      <c r="M500" s="4">
        <v>0</v>
      </c>
      <c r="N500" s="4">
        <v>1</v>
      </c>
      <c r="O500" s="4">
        <v>0</v>
      </c>
      <c r="P500" s="4">
        <v>0</v>
      </c>
      <c r="Q500" s="4">
        <v>0</v>
      </c>
      <c r="R500" s="4">
        <v>991</v>
      </c>
      <c r="S500" s="11">
        <v>49658</v>
      </c>
      <c r="T500" s="4">
        <v>580</v>
      </c>
      <c r="U500" s="4">
        <v>3.8</v>
      </c>
      <c r="V500" s="4">
        <v>0</v>
      </c>
      <c r="W500" s="4">
        <v>0</v>
      </c>
      <c r="X500" s="4">
        <v>1</v>
      </c>
      <c r="Y500" s="4">
        <v>0</v>
      </c>
      <c r="Z500" s="4">
        <v>0</v>
      </c>
    </row>
    <row r="501" spans="1:26" hidden="1" x14ac:dyDescent="0.2">
      <c r="A501" s="5">
        <v>159900</v>
      </c>
      <c r="B501" s="10">
        <v>2016</v>
      </c>
      <c r="C501" s="5" t="s">
        <v>85</v>
      </c>
      <c r="D501" s="5">
        <v>0</v>
      </c>
      <c r="E501" s="5" t="s">
        <v>5303</v>
      </c>
      <c r="F501" s="5">
        <v>0</v>
      </c>
      <c r="G501" s="5">
        <v>0</v>
      </c>
      <c r="H501" s="5">
        <v>0</v>
      </c>
      <c r="I501" s="5">
        <v>1</v>
      </c>
      <c r="J501" s="5">
        <v>0</v>
      </c>
      <c r="K501" s="5">
        <v>0</v>
      </c>
      <c r="L501" s="5">
        <v>1</v>
      </c>
      <c r="M501" s="5">
        <v>0</v>
      </c>
      <c r="N501" s="5">
        <v>1</v>
      </c>
      <c r="O501" s="5">
        <v>0</v>
      </c>
      <c r="P501" s="5">
        <v>0</v>
      </c>
      <c r="Q501" s="5">
        <v>0</v>
      </c>
      <c r="R501" s="5">
        <v>991</v>
      </c>
      <c r="S501" s="10">
        <v>47149</v>
      </c>
      <c r="T501" s="5">
        <v>580</v>
      </c>
      <c r="U501" s="5">
        <v>3.8</v>
      </c>
      <c r="V501" s="5">
        <v>0</v>
      </c>
      <c r="W501" s="5">
        <v>1</v>
      </c>
      <c r="X501" s="5">
        <v>1</v>
      </c>
      <c r="Y501" s="5">
        <v>0</v>
      </c>
      <c r="Z501" s="5">
        <v>0</v>
      </c>
    </row>
    <row r="502" spans="1:26" hidden="1" x14ac:dyDescent="0.2">
      <c r="A502" s="5">
        <v>69890</v>
      </c>
      <c r="B502" s="10">
        <v>2015</v>
      </c>
      <c r="C502" s="5" t="s">
        <v>268</v>
      </c>
      <c r="D502" s="5">
        <v>0</v>
      </c>
      <c r="E502" s="5" t="s">
        <v>5303</v>
      </c>
      <c r="F502" s="5">
        <v>0</v>
      </c>
      <c r="G502" s="5">
        <v>0</v>
      </c>
      <c r="H502" s="5">
        <v>0</v>
      </c>
      <c r="I502" s="5">
        <v>1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991</v>
      </c>
      <c r="S502" s="10">
        <v>115624</v>
      </c>
      <c r="T502" s="5">
        <v>350</v>
      </c>
      <c r="U502" s="5">
        <v>3.4</v>
      </c>
      <c r="V502" s="5">
        <v>0</v>
      </c>
      <c r="W502" s="5">
        <v>1</v>
      </c>
      <c r="X502" s="5">
        <v>0</v>
      </c>
      <c r="Y502" s="5">
        <v>0</v>
      </c>
      <c r="Z502" s="5">
        <v>0</v>
      </c>
    </row>
    <row r="503" spans="1:26" hidden="1" x14ac:dyDescent="0.2">
      <c r="A503" s="4">
        <v>92990</v>
      </c>
      <c r="B503" s="11">
        <v>2015</v>
      </c>
      <c r="C503" s="4" t="s">
        <v>268</v>
      </c>
      <c r="D503" s="4">
        <v>0</v>
      </c>
      <c r="E503" s="4" t="s">
        <v>5303</v>
      </c>
      <c r="F503" s="4">
        <v>0</v>
      </c>
      <c r="G503" s="4">
        <v>0</v>
      </c>
      <c r="H503" s="4">
        <v>0</v>
      </c>
      <c r="I503" s="4">
        <v>1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1</v>
      </c>
      <c r="R503" s="4">
        <v>991</v>
      </c>
      <c r="S503" s="11">
        <v>21999</v>
      </c>
      <c r="T503" s="4">
        <v>350</v>
      </c>
      <c r="U503" s="4">
        <v>3.4</v>
      </c>
      <c r="V503" s="4">
        <v>0</v>
      </c>
      <c r="W503" s="4">
        <v>1</v>
      </c>
      <c r="X503" s="4">
        <v>0</v>
      </c>
      <c r="Y503" s="4">
        <v>0</v>
      </c>
      <c r="Z503" s="4">
        <v>0</v>
      </c>
    </row>
    <row r="504" spans="1:26" hidden="1" x14ac:dyDescent="0.2">
      <c r="A504" s="5">
        <v>138990</v>
      </c>
      <c r="B504" s="10">
        <v>2015</v>
      </c>
      <c r="C504" s="5" t="s">
        <v>1117</v>
      </c>
      <c r="D504" s="5">
        <v>0</v>
      </c>
      <c r="E504" s="5" t="s">
        <v>5303</v>
      </c>
      <c r="F504" s="5">
        <v>0</v>
      </c>
      <c r="G504" s="5">
        <v>0</v>
      </c>
      <c r="H504" s="5">
        <v>0</v>
      </c>
      <c r="I504" s="5">
        <v>1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1</v>
      </c>
      <c r="P504" s="5">
        <v>1</v>
      </c>
      <c r="Q504" s="5">
        <v>0</v>
      </c>
      <c r="R504" s="5">
        <v>991</v>
      </c>
      <c r="S504" s="10">
        <v>41714</v>
      </c>
      <c r="T504" s="5">
        <v>430</v>
      </c>
      <c r="U504" s="5">
        <v>3.8</v>
      </c>
      <c r="V504" s="5">
        <v>0</v>
      </c>
      <c r="W504" s="5">
        <v>1</v>
      </c>
      <c r="X504" s="5">
        <v>1</v>
      </c>
      <c r="Y504" s="5">
        <v>0</v>
      </c>
      <c r="Z504" s="5">
        <v>0</v>
      </c>
    </row>
    <row r="505" spans="1:26" hidden="1" x14ac:dyDescent="0.2">
      <c r="A505" s="5">
        <v>148800</v>
      </c>
      <c r="B505" s="10">
        <v>2015</v>
      </c>
      <c r="C505" s="5" t="s">
        <v>1117</v>
      </c>
      <c r="D505" s="5">
        <v>0</v>
      </c>
      <c r="E505" s="5" t="s">
        <v>5303</v>
      </c>
      <c r="F505" s="5">
        <v>0</v>
      </c>
      <c r="G505" s="5">
        <v>0</v>
      </c>
      <c r="H505" s="5">
        <v>0</v>
      </c>
      <c r="I505" s="5">
        <v>1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1</v>
      </c>
      <c r="P505" s="5">
        <v>0</v>
      </c>
      <c r="Q505" s="5">
        <v>1</v>
      </c>
      <c r="R505" s="5">
        <v>991</v>
      </c>
      <c r="S505" s="10">
        <v>4880</v>
      </c>
      <c r="T505" s="5">
        <v>430</v>
      </c>
      <c r="U505" s="5">
        <v>3.8</v>
      </c>
      <c r="V505" s="5">
        <v>0</v>
      </c>
      <c r="W505" s="5">
        <v>1</v>
      </c>
      <c r="X505" s="5">
        <v>1</v>
      </c>
      <c r="Y505" s="5">
        <v>0</v>
      </c>
      <c r="Z505" s="5">
        <v>0</v>
      </c>
    </row>
    <row r="506" spans="1:26" hidden="1" x14ac:dyDescent="0.2">
      <c r="A506" s="5">
        <v>165000</v>
      </c>
      <c r="B506" s="10">
        <v>2015</v>
      </c>
      <c r="C506" s="5" t="s">
        <v>1117</v>
      </c>
      <c r="D506" s="5">
        <v>0</v>
      </c>
      <c r="E506" s="5" t="s">
        <v>5303</v>
      </c>
      <c r="F506" s="5">
        <v>0</v>
      </c>
      <c r="G506" s="5">
        <v>0</v>
      </c>
      <c r="H506" s="5">
        <v>0</v>
      </c>
      <c r="I506" s="5">
        <v>1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</v>
      </c>
      <c r="P506" s="5">
        <v>1</v>
      </c>
      <c r="Q506" s="5">
        <v>0</v>
      </c>
      <c r="R506" s="5">
        <v>991</v>
      </c>
      <c r="S506" s="10">
        <v>12800</v>
      </c>
      <c r="T506" s="5">
        <v>430</v>
      </c>
      <c r="U506" s="5">
        <v>3.8</v>
      </c>
      <c r="V506" s="5">
        <v>0</v>
      </c>
      <c r="W506" s="5">
        <v>0</v>
      </c>
      <c r="X506" s="5">
        <v>1</v>
      </c>
      <c r="Y506" s="5">
        <v>1</v>
      </c>
      <c r="Z506" s="5">
        <v>0</v>
      </c>
    </row>
    <row r="507" spans="1:26" hidden="1" x14ac:dyDescent="0.2">
      <c r="A507" s="4">
        <v>102950</v>
      </c>
      <c r="B507" s="11">
        <v>2015</v>
      </c>
      <c r="C507" s="4" t="s">
        <v>794</v>
      </c>
      <c r="D507" s="4">
        <v>0</v>
      </c>
      <c r="E507" s="4" t="s">
        <v>5303</v>
      </c>
      <c r="F507" s="4">
        <v>0</v>
      </c>
      <c r="G507" s="4">
        <v>0</v>
      </c>
      <c r="H507" s="4">
        <v>0</v>
      </c>
      <c r="I507" s="4">
        <v>1</v>
      </c>
      <c r="J507" s="4">
        <v>0</v>
      </c>
      <c r="K507" s="4">
        <v>0</v>
      </c>
      <c r="L507" s="4">
        <v>1</v>
      </c>
      <c r="M507" s="4">
        <v>0</v>
      </c>
      <c r="N507" s="4">
        <v>0</v>
      </c>
      <c r="O507" s="4">
        <v>0</v>
      </c>
      <c r="P507" s="4">
        <v>0</v>
      </c>
      <c r="Q507" s="4">
        <v>1</v>
      </c>
      <c r="R507" s="4">
        <v>991</v>
      </c>
      <c r="S507" s="11">
        <v>32751</v>
      </c>
      <c r="T507" s="4">
        <v>400</v>
      </c>
      <c r="U507" s="4">
        <v>3.8</v>
      </c>
      <c r="V507" s="4">
        <v>0</v>
      </c>
      <c r="W507" s="4">
        <v>1</v>
      </c>
      <c r="X507" s="4">
        <v>1</v>
      </c>
      <c r="Y507" s="4">
        <v>0</v>
      </c>
      <c r="Z507" s="4">
        <v>0</v>
      </c>
    </row>
    <row r="508" spans="1:26" hidden="1" x14ac:dyDescent="0.2">
      <c r="A508" s="4">
        <v>124950</v>
      </c>
      <c r="B508" s="11">
        <v>2015</v>
      </c>
      <c r="C508" s="4" t="s">
        <v>794</v>
      </c>
      <c r="D508" s="4">
        <v>0</v>
      </c>
      <c r="E508" s="4" t="s">
        <v>5303</v>
      </c>
      <c r="F508" s="4">
        <v>0</v>
      </c>
      <c r="G508" s="4">
        <v>0</v>
      </c>
      <c r="H508" s="4">
        <v>0</v>
      </c>
      <c r="I508" s="4">
        <v>1</v>
      </c>
      <c r="J508" s="4">
        <v>0</v>
      </c>
      <c r="K508" s="4">
        <v>0</v>
      </c>
      <c r="L508" s="4">
        <v>1</v>
      </c>
      <c r="M508" s="4">
        <v>0</v>
      </c>
      <c r="N508" s="4">
        <v>0</v>
      </c>
      <c r="O508" s="4">
        <v>0</v>
      </c>
      <c r="P508" s="4">
        <v>1</v>
      </c>
      <c r="Q508" s="4">
        <v>0</v>
      </c>
      <c r="R508" s="4">
        <v>991</v>
      </c>
      <c r="S508" s="11">
        <v>79408</v>
      </c>
      <c r="T508" s="4">
        <v>400</v>
      </c>
      <c r="U508" s="4">
        <v>3.8</v>
      </c>
      <c r="V508" s="4">
        <v>0</v>
      </c>
      <c r="W508" s="4">
        <v>1</v>
      </c>
      <c r="X508" s="4">
        <v>1</v>
      </c>
      <c r="Y508" s="4">
        <v>0</v>
      </c>
      <c r="Z508" s="4">
        <v>0</v>
      </c>
    </row>
    <row r="509" spans="1:26" hidden="1" x14ac:dyDescent="0.2">
      <c r="A509" s="5">
        <v>144800</v>
      </c>
      <c r="B509" s="10">
        <v>2015</v>
      </c>
      <c r="C509" s="5" t="s">
        <v>794</v>
      </c>
      <c r="D509" s="5">
        <v>0</v>
      </c>
      <c r="E509" s="5" t="s">
        <v>5303</v>
      </c>
      <c r="F509" s="5">
        <v>0</v>
      </c>
      <c r="G509" s="5">
        <v>0</v>
      </c>
      <c r="H509" s="5">
        <v>0</v>
      </c>
      <c r="I509" s="5">
        <v>1</v>
      </c>
      <c r="J509" s="5">
        <v>0</v>
      </c>
      <c r="K509" s="5">
        <v>0</v>
      </c>
      <c r="L509" s="5">
        <v>1</v>
      </c>
      <c r="M509" s="5">
        <v>0</v>
      </c>
      <c r="N509" s="5">
        <v>0</v>
      </c>
      <c r="O509" s="5">
        <v>0</v>
      </c>
      <c r="P509" s="5">
        <v>1</v>
      </c>
      <c r="Q509" s="5">
        <v>0</v>
      </c>
      <c r="R509" s="5">
        <v>991</v>
      </c>
      <c r="S509" s="10">
        <v>12973</v>
      </c>
      <c r="T509" s="5">
        <v>400</v>
      </c>
      <c r="U509" s="5">
        <v>3.8</v>
      </c>
      <c r="V509" s="5">
        <v>0</v>
      </c>
      <c r="W509" s="5">
        <v>1</v>
      </c>
      <c r="X509" s="5">
        <v>0</v>
      </c>
      <c r="Y509" s="5">
        <v>0</v>
      </c>
      <c r="Z509" s="5">
        <v>0</v>
      </c>
    </row>
    <row r="510" spans="1:26" x14ac:dyDescent="0.2">
      <c r="A510" s="4">
        <v>84950</v>
      </c>
      <c r="B510" s="11">
        <v>2015</v>
      </c>
      <c r="C510" s="4" t="s">
        <v>1628</v>
      </c>
      <c r="D510" s="4">
        <v>0</v>
      </c>
      <c r="E510" s="4" t="s">
        <v>5303</v>
      </c>
      <c r="F510" s="4">
        <v>0</v>
      </c>
      <c r="G510" s="4">
        <v>0</v>
      </c>
      <c r="H510" s="4">
        <v>0</v>
      </c>
      <c r="I510" s="4">
        <v>1</v>
      </c>
      <c r="J510" s="4">
        <v>0</v>
      </c>
      <c r="K510" s="4">
        <v>1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991</v>
      </c>
      <c r="S510" s="11">
        <v>48950</v>
      </c>
      <c r="T510" s="4">
        <v>350</v>
      </c>
      <c r="U510" s="4">
        <v>3.4</v>
      </c>
      <c r="V510" s="4">
        <v>0</v>
      </c>
      <c r="W510" s="4">
        <v>1</v>
      </c>
      <c r="X510" s="4">
        <v>0</v>
      </c>
      <c r="Y510" s="4">
        <v>0</v>
      </c>
      <c r="Z510" s="4">
        <v>0</v>
      </c>
    </row>
    <row r="511" spans="1:26" hidden="1" x14ac:dyDescent="0.2">
      <c r="A511" s="5">
        <v>119900</v>
      </c>
      <c r="B511" s="10">
        <v>2015</v>
      </c>
      <c r="C511" s="5" t="s">
        <v>1317</v>
      </c>
      <c r="D511" s="5">
        <v>0</v>
      </c>
      <c r="E511" s="5" t="s">
        <v>5303</v>
      </c>
      <c r="F511" s="5">
        <v>0</v>
      </c>
      <c r="G511" s="5">
        <v>0</v>
      </c>
      <c r="H511" s="5">
        <v>0</v>
      </c>
      <c r="I511" s="5">
        <v>1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1</v>
      </c>
      <c r="P511" s="5">
        <v>0</v>
      </c>
      <c r="Q511" s="5">
        <v>1</v>
      </c>
      <c r="R511" s="5">
        <v>991</v>
      </c>
      <c r="S511" s="10">
        <v>51000</v>
      </c>
      <c r="T511" s="5">
        <v>430</v>
      </c>
      <c r="U511" s="5">
        <v>3.8</v>
      </c>
      <c r="V511" s="5">
        <v>0</v>
      </c>
      <c r="W511" s="5">
        <v>1</v>
      </c>
      <c r="X511" s="5">
        <v>0</v>
      </c>
      <c r="Y511" s="5">
        <v>0</v>
      </c>
      <c r="Z511" s="5">
        <v>1</v>
      </c>
    </row>
    <row r="512" spans="1:26" hidden="1" x14ac:dyDescent="0.2">
      <c r="A512" s="5">
        <v>122900</v>
      </c>
      <c r="B512" s="10">
        <v>2015</v>
      </c>
      <c r="C512" s="5" t="s">
        <v>1317</v>
      </c>
      <c r="D512" s="5">
        <v>0</v>
      </c>
      <c r="E512" s="5" t="s">
        <v>5303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  <c r="P512" s="5">
        <v>0</v>
      </c>
      <c r="Q512" s="5">
        <v>0</v>
      </c>
      <c r="R512" s="5">
        <v>991</v>
      </c>
      <c r="S512" s="10">
        <v>29650</v>
      </c>
      <c r="T512" s="5">
        <v>430</v>
      </c>
      <c r="U512" s="5">
        <v>3.8</v>
      </c>
      <c r="V512" s="5">
        <v>0</v>
      </c>
      <c r="W512" s="5">
        <v>1</v>
      </c>
      <c r="X512" s="5">
        <v>0</v>
      </c>
      <c r="Y512" s="5">
        <v>0</v>
      </c>
      <c r="Z512" s="5">
        <v>1</v>
      </c>
    </row>
    <row r="513" spans="1:26" hidden="1" x14ac:dyDescent="0.2">
      <c r="A513" s="5">
        <v>129900</v>
      </c>
      <c r="B513" s="10">
        <v>2015</v>
      </c>
      <c r="C513" s="5" t="s">
        <v>1317</v>
      </c>
      <c r="D513" s="5">
        <v>0</v>
      </c>
      <c r="E513" s="5" t="s">
        <v>5303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1</v>
      </c>
      <c r="P513" s="5">
        <v>0</v>
      </c>
      <c r="Q513" s="5">
        <v>1</v>
      </c>
      <c r="R513" s="5">
        <v>991</v>
      </c>
      <c r="S513" s="10">
        <v>30891</v>
      </c>
      <c r="T513" s="5">
        <v>430</v>
      </c>
      <c r="U513" s="5">
        <v>3.8</v>
      </c>
      <c r="V513" s="5">
        <v>0</v>
      </c>
      <c r="W513" s="5">
        <v>1</v>
      </c>
      <c r="X513" s="5">
        <v>0</v>
      </c>
      <c r="Y513" s="5">
        <v>0</v>
      </c>
      <c r="Z513" s="5">
        <v>1</v>
      </c>
    </row>
    <row r="514" spans="1:26" hidden="1" x14ac:dyDescent="0.2">
      <c r="A514" s="4">
        <v>91500</v>
      </c>
      <c r="B514" s="11">
        <v>2015</v>
      </c>
      <c r="C514" s="4" t="s">
        <v>1317</v>
      </c>
      <c r="D514" s="4">
        <v>0</v>
      </c>
      <c r="E514" s="4" t="s">
        <v>5303</v>
      </c>
      <c r="F514" s="4">
        <v>0</v>
      </c>
      <c r="G514" s="4">
        <v>0</v>
      </c>
      <c r="H514" s="4">
        <v>0</v>
      </c>
      <c r="I514" s="4">
        <v>1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1</v>
      </c>
      <c r="P514" s="4">
        <v>0</v>
      </c>
      <c r="Q514" s="4">
        <v>0</v>
      </c>
      <c r="R514" s="4">
        <v>991</v>
      </c>
      <c r="S514" s="11">
        <v>109952</v>
      </c>
      <c r="T514" s="4">
        <v>430</v>
      </c>
      <c r="U514" s="4">
        <v>3.8</v>
      </c>
      <c r="V514" s="4">
        <v>0</v>
      </c>
      <c r="W514" s="4">
        <v>1</v>
      </c>
      <c r="X514" s="4">
        <v>0</v>
      </c>
      <c r="Y514" s="4">
        <v>0</v>
      </c>
      <c r="Z514" s="4">
        <v>0</v>
      </c>
    </row>
    <row r="515" spans="1:26" hidden="1" x14ac:dyDescent="0.2">
      <c r="A515" s="4">
        <v>121900</v>
      </c>
      <c r="B515" s="11">
        <v>2015</v>
      </c>
      <c r="C515" s="4" t="s">
        <v>1317</v>
      </c>
      <c r="D515" s="4">
        <v>0</v>
      </c>
      <c r="E515" s="4" t="s">
        <v>5303</v>
      </c>
      <c r="F515" s="4">
        <v>0</v>
      </c>
      <c r="G515" s="4">
        <v>0</v>
      </c>
      <c r="H515" s="4">
        <v>0</v>
      </c>
      <c r="I515" s="4">
        <v>1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1</v>
      </c>
      <c r="P515" s="4">
        <v>0</v>
      </c>
      <c r="Q515" s="4">
        <v>1</v>
      </c>
      <c r="R515" s="4">
        <v>991</v>
      </c>
      <c r="S515" s="11">
        <v>23500</v>
      </c>
      <c r="T515" s="4">
        <v>430</v>
      </c>
      <c r="U515" s="4">
        <v>3.8</v>
      </c>
      <c r="V515" s="4">
        <v>0</v>
      </c>
      <c r="W515" s="4">
        <v>1</v>
      </c>
      <c r="X515" s="4">
        <v>0</v>
      </c>
      <c r="Y515" s="4">
        <v>0</v>
      </c>
      <c r="Z515" s="4">
        <v>0</v>
      </c>
    </row>
    <row r="516" spans="1:26" hidden="1" x14ac:dyDescent="0.2">
      <c r="A516" s="5">
        <v>123850</v>
      </c>
      <c r="B516" s="10">
        <v>2015</v>
      </c>
      <c r="C516" s="5" t="s">
        <v>1317</v>
      </c>
      <c r="D516" s="5">
        <v>0</v>
      </c>
      <c r="E516" s="5" t="s">
        <v>5303</v>
      </c>
      <c r="F516" s="5">
        <v>0</v>
      </c>
      <c r="G516" s="5">
        <v>0</v>
      </c>
      <c r="H516" s="5">
        <v>0</v>
      </c>
      <c r="I516" s="5">
        <v>1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1</v>
      </c>
      <c r="P516" s="5">
        <v>0</v>
      </c>
      <c r="Q516" s="5">
        <v>1</v>
      </c>
      <c r="R516" s="5">
        <v>991</v>
      </c>
      <c r="S516" s="10">
        <v>37900</v>
      </c>
      <c r="T516" s="5">
        <v>430</v>
      </c>
      <c r="U516" s="5">
        <v>3.8</v>
      </c>
      <c r="V516" s="5">
        <v>0</v>
      </c>
      <c r="W516" s="5">
        <v>1</v>
      </c>
      <c r="X516" s="5">
        <v>0</v>
      </c>
      <c r="Y516" s="5">
        <v>0</v>
      </c>
      <c r="Z516" s="5">
        <v>0</v>
      </c>
    </row>
    <row r="517" spans="1:26" hidden="1" x14ac:dyDescent="0.2">
      <c r="A517" s="4">
        <v>115991</v>
      </c>
      <c r="B517" s="11">
        <v>2015</v>
      </c>
      <c r="C517" s="4" t="s">
        <v>591</v>
      </c>
      <c r="D517" s="4">
        <v>0</v>
      </c>
      <c r="E517" s="4" t="s">
        <v>5303</v>
      </c>
      <c r="F517" s="4">
        <v>0</v>
      </c>
      <c r="G517" s="4">
        <v>0</v>
      </c>
      <c r="H517" s="4">
        <v>0</v>
      </c>
      <c r="I517" s="4">
        <v>1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1</v>
      </c>
      <c r="P517" s="4">
        <v>0</v>
      </c>
      <c r="Q517" s="4">
        <v>0</v>
      </c>
      <c r="R517" s="4">
        <v>991</v>
      </c>
      <c r="S517" s="11">
        <v>49301</v>
      </c>
      <c r="T517" s="4">
        <v>475</v>
      </c>
      <c r="U517" s="4">
        <v>3.8</v>
      </c>
      <c r="V517" s="4">
        <v>0</v>
      </c>
      <c r="W517" s="4">
        <v>1</v>
      </c>
      <c r="X517" s="4">
        <v>0</v>
      </c>
      <c r="Y517" s="4">
        <v>0</v>
      </c>
      <c r="Z517" s="4">
        <v>1</v>
      </c>
    </row>
    <row r="518" spans="1:26" hidden="1" x14ac:dyDescent="0.2">
      <c r="A518" s="4">
        <v>122890</v>
      </c>
      <c r="B518" s="11">
        <v>2015</v>
      </c>
      <c r="C518" s="4" t="s">
        <v>591</v>
      </c>
      <c r="D518" s="4">
        <v>0</v>
      </c>
      <c r="E518" s="4" t="s">
        <v>5303</v>
      </c>
      <c r="F518" s="4">
        <v>0</v>
      </c>
      <c r="G518" s="4">
        <v>0</v>
      </c>
      <c r="H518" s="4">
        <v>0</v>
      </c>
      <c r="I518" s="4">
        <v>1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1</v>
      </c>
      <c r="P518" s="4">
        <v>0</v>
      </c>
      <c r="Q518" s="4">
        <v>0</v>
      </c>
      <c r="R518" s="4">
        <v>991</v>
      </c>
      <c r="S518" s="11">
        <v>33649</v>
      </c>
      <c r="T518" s="4">
        <v>475</v>
      </c>
      <c r="U518" s="4">
        <v>3.8</v>
      </c>
      <c r="V518" s="4">
        <v>0</v>
      </c>
      <c r="W518" s="4">
        <v>1</v>
      </c>
      <c r="X518" s="4">
        <v>0</v>
      </c>
      <c r="Y518" s="4">
        <v>0</v>
      </c>
      <c r="Z518" s="4">
        <v>0</v>
      </c>
    </row>
    <row r="519" spans="1:26" hidden="1" x14ac:dyDescent="0.2">
      <c r="A519" s="4">
        <v>126800</v>
      </c>
      <c r="B519" s="11">
        <v>2015</v>
      </c>
      <c r="C519" s="4" t="s">
        <v>591</v>
      </c>
      <c r="D519" s="4">
        <v>0</v>
      </c>
      <c r="E519" s="4" t="s">
        <v>5303</v>
      </c>
      <c r="F519" s="4">
        <v>0</v>
      </c>
      <c r="G519" s="4">
        <v>0</v>
      </c>
      <c r="H519" s="4">
        <v>0</v>
      </c>
      <c r="I519" s="4">
        <v>1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1</v>
      </c>
      <c r="P519" s="4">
        <v>0</v>
      </c>
      <c r="Q519" s="4">
        <v>0</v>
      </c>
      <c r="R519" s="4">
        <v>991</v>
      </c>
      <c r="S519" s="11">
        <v>46900</v>
      </c>
      <c r="T519" s="4">
        <v>475</v>
      </c>
      <c r="U519" s="4">
        <v>3.8</v>
      </c>
      <c r="V519" s="4">
        <v>0</v>
      </c>
      <c r="W519" s="4">
        <v>1</v>
      </c>
      <c r="X519" s="4">
        <v>0</v>
      </c>
      <c r="Y519" s="4">
        <v>0</v>
      </c>
      <c r="Z519" s="4">
        <v>0</v>
      </c>
    </row>
    <row r="520" spans="1:26" hidden="1" x14ac:dyDescent="0.2">
      <c r="A520" s="5">
        <v>128000</v>
      </c>
      <c r="B520" s="10">
        <v>2015</v>
      </c>
      <c r="C520" s="5" t="s">
        <v>591</v>
      </c>
      <c r="D520" s="5">
        <v>0</v>
      </c>
      <c r="E520" s="5" t="s">
        <v>5303</v>
      </c>
      <c r="F520" s="5">
        <v>0</v>
      </c>
      <c r="G520" s="5">
        <v>0</v>
      </c>
      <c r="H520" s="5">
        <v>0</v>
      </c>
      <c r="I520" s="5">
        <v>1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1</v>
      </c>
      <c r="P520" s="5">
        <v>0</v>
      </c>
      <c r="Q520" s="5">
        <v>0</v>
      </c>
      <c r="R520" s="5">
        <v>991</v>
      </c>
      <c r="S520" s="10">
        <v>62000</v>
      </c>
      <c r="T520" s="5">
        <v>476</v>
      </c>
      <c r="U520" s="5">
        <v>3.8</v>
      </c>
      <c r="V520" s="5">
        <v>0</v>
      </c>
      <c r="W520" s="5">
        <v>1</v>
      </c>
      <c r="X520" s="5">
        <v>0</v>
      </c>
      <c r="Y520" s="5">
        <v>0</v>
      </c>
      <c r="Z520" s="5">
        <v>0</v>
      </c>
    </row>
    <row r="521" spans="1:26" hidden="1" x14ac:dyDescent="0.2">
      <c r="A521" s="4">
        <v>129700</v>
      </c>
      <c r="B521" s="11">
        <v>2015</v>
      </c>
      <c r="C521" s="4" t="s">
        <v>591</v>
      </c>
      <c r="D521" s="4">
        <v>0</v>
      </c>
      <c r="E521" s="4" t="s">
        <v>5303</v>
      </c>
      <c r="F521" s="4">
        <v>0</v>
      </c>
      <c r="G521" s="4">
        <v>0</v>
      </c>
      <c r="H521" s="4">
        <v>0</v>
      </c>
      <c r="I521" s="4">
        <v>1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1</v>
      </c>
      <c r="P521" s="4">
        <v>0</v>
      </c>
      <c r="Q521" s="4">
        <v>0</v>
      </c>
      <c r="R521" s="4">
        <v>991</v>
      </c>
      <c r="S521" s="11">
        <v>43800</v>
      </c>
      <c r="T521" s="4">
        <v>475</v>
      </c>
      <c r="U521" s="4">
        <v>3.8</v>
      </c>
      <c r="V521" s="4">
        <v>0</v>
      </c>
      <c r="W521" s="4">
        <v>1</v>
      </c>
      <c r="X521" s="4">
        <v>0</v>
      </c>
      <c r="Y521" s="4">
        <v>0</v>
      </c>
      <c r="Z521" s="4">
        <v>0</v>
      </c>
    </row>
    <row r="522" spans="1:26" hidden="1" x14ac:dyDescent="0.2">
      <c r="A522" s="5">
        <v>192900</v>
      </c>
      <c r="B522" s="10">
        <v>2015</v>
      </c>
      <c r="C522" s="5" t="s">
        <v>139</v>
      </c>
      <c r="D522" s="5">
        <v>0</v>
      </c>
      <c r="E522" s="5" t="s">
        <v>5303</v>
      </c>
      <c r="F522" s="5">
        <v>0</v>
      </c>
      <c r="G522" s="5">
        <v>0</v>
      </c>
      <c r="H522" s="5">
        <v>0</v>
      </c>
      <c r="I522" s="5">
        <v>1</v>
      </c>
      <c r="J522" s="5">
        <v>0</v>
      </c>
      <c r="K522" s="5">
        <v>0</v>
      </c>
      <c r="L522" s="5">
        <v>0</v>
      </c>
      <c r="M522" s="5">
        <v>1</v>
      </c>
      <c r="N522" s="5">
        <v>0</v>
      </c>
      <c r="O522" s="5">
        <v>1</v>
      </c>
      <c r="P522" s="5">
        <v>0</v>
      </c>
      <c r="Q522" s="5">
        <v>0</v>
      </c>
      <c r="R522" s="5">
        <v>991</v>
      </c>
      <c r="S522" s="10">
        <v>790</v>
      </c>
      <c r="T522" s="5">
        <v>500</v>
      </c>
      <c r="U522" s="5">
        <v>4</v>
      </c>
      <c r="V522" s="5">
        <v>0</v>
      </c>
      <c r="W522" s="5">
        <v>1</v>
      </c>
      <c r="X522" s="5">
        <v>0</v>
      </c>
      <c r="Y522" s="5">
        <v>0</v>
      </c>
      <c r="Z522" s="5">
        <v>1</v>
      </c>
    </row>
    <row r="523" spans="1:26" hidden="1" x14ac:dyDescent="0.2">
      <c r="A523" s="4">
        <v>195000</v>
      </c>
      <c r="B523" s="11">
        <v>2015</v>
      </c>
      <c r="C523" s="4" t="s">
        <v>139</v>
      </c>
      <c r="D523" s="4">
        <v>0</v>
      </c>
      <c r="E523" s="4" t="s">
        <v>5303</v>
      </c>
      <c r="F523" s="4">
        <v>0</v>
      </c>
      <c r="G523" s="4">
        <v>0</v>
      </c>
      <c r="H523" s="4">
        <v>0</v>
      </c>
      <c r="I523" s="4">
        <v>1</v>
      </c>
      <c r="J523" s="4">
        <v>0</v>
      </c>
      <c r="K523" s="4">
        <v>0</v>
      </c>
      <c r="L523" s="4">
        <v>0</v>
      </c>
      <c r="M523" s="4">
        <v>1</v>
      </c>
      <c r="N523" s="4">
        <v>0</v>
      </c>
      <c r="O523" s="4">
        <v>1</v>
      </c>
      <c r="P523" s="4">
        <v>0</v>
      </c>
      <c r="Q523" s="4">
        <v>0</v>
      </c>
      <c r="R523" s="4">
        <v>991</v>
      </c>
      <c r="S523" s="11">
        <v>3980</v>
      </c>
      <c r="T523" s="4">
        <v>500</v>
      </c>
      <c r="U523" s="4">
        <v>4</v>
      </c>
      <c r="V523" s="4">
        <v>0</v>
      </c>
      <c r="W523" s="4">
        <v>1</v>
      </c>
      <c r="X523" s="4">
        <v>0</v>
      </c>
      <c r="Y523" s="4">
        <v>0</v>
      </c>
      <c r="Z523" s="4">
        <v>1</v>
      </c>
    </row>
    <row r="524" spans="1:26" hidden="1" x14ac:dyDescent="0.2">
      <c r="A524" s="4">
        <v>202900</v>
      </c>
      <c r="B524" s="11">
        <v>2015</v>
      </c>
      <c r="C524" s="4" t="s">
        <v>139</v>
      </c>
      <c r="D524" s="4">
        <v>0</v>
      </c>
      <c r="E524" s="4" t="s">
        <v>5303</v>
      </c>
      <c r="F524" s="4">
        <v>0</v>
      </c>
      <c r="G524" s="4">
        <v>0</v>
      </c>
      <c r="H524" s="4">
        <v>0</v>
      </c>
      <c r="I524" s="4">
        <v>1</v>
      </c>
      <c r="J524" s="4">
        <v>0</v>
      </c>
      <c r="K524" s="4">
        <v>0</v>
      </c>
      <c r="L524" s="4">
        <v>0</v>
      </c>
      <c r="M524" s="4">
        <v>1</v>
      </c>
      <c r="N524" s="4">
        <v>0</v>
      </c>
      <c r="O524" s="4">
        <v>1</v>
      </c>
      <c r="P524" s="4">
        <v>0</v>
      </c>
      <c r="Q524" s="4">
        <v>0</v>
      </c>
      <c r="R524" s="4">
        <v>991</v>
      </c>
      <c r="S524" s="11">
        <v>12000</v>
      </c>
      <c r="T524" s="4">
        <v>500</v>
      </c>
      <c r="U524" s="4">
        <v>4</v>
      </c>
      <c r="V524" s="4">
        <v>0</v>
      </c>
      <c r="W524" s="4">
        <v>1</v>
      </c>
      <c r="X524" s="4">
        <v>0</v>
      </c>
      <c r="Y524" s="4">
        <v>0</v>
      </c>
      <c r="Z524" s="4">
        <v>1</v>
      </c>
    </row>
    <row r="525" spans="1:26" hidden="1" x14ac:dyDescent="0.2">
      <c r="A525" s="5">
        <v>202900</v>
      </c>
      <c r="B525" s="10">
        <v>2015</v>
      </c>
      <c r="C525" s="5" t="s">
        <v>139</v>
      </c>
      <c r="D525" s="5">
        <v>0</v>
      </c>
      <c r="E525" s="5" t="s">
        <v>5303</v>
      </c>
      <c r="F525" s="5">
        <v>0</v>
      </c>
      <c r="G525" s="5">
        <v>0</v>
      </c>
      <c r="H525" s="5">
        <v>0</v>
      </c>
      <c r="I525" s="5">
        <v>1</v>
      </c>
      <c r="J525" s="5">
        <v>0</v>
      </c>
      <c r="K525" s="5">
        <v>0</v>
      </c>
      <c r="L525" s="5">
        <v>0</v>
      </c>
      <c r="M525" s="5">
        <v>1</v>
      </c>
      <c r="N525" s="5">
        <v>0</v>
      </c>
      <c r="O525" s="5">
        <v>1</v>
      </c>
      <c r="P525" s="5">
        <v>0</v>
      </c>
      <c r="Q525" s="5">
        <v>0</v>
      </c>
      <c r="R525" s="5">
        <v>991</v>
      </c>
      <c r="S525" s="10">
        <v>12000</v>
      </c>
      <c r="T525" s="5">
        <v>500</v>
      </c>
      <c r="U525" s="5">
        <v>4</v>
      </c>
      <c r="V525" s="5">
        <v>0</v>
      </c>
      <c r="W525" s="5">
        <v>1</v>
      </c>
      <c r="X525" s="5">
        <v>0</v>
      </c>
      <c r="Y525" s="5">
        <v>0</v>
      </c>
      <c r="Z525" s="5">
        <v>1</v>
      </c>
    </row>
    <row r="526" spans="1:26" hidden="1" x14ac:dyDescent="0.2">
      <c r="A526" s="5">
        <v>209991</v>
      </c>
      <c r="B526" s="10">
        <v>2015</v>
      </c>
      <c r="C526" s="5" t="s">
        <v>139</v>
      </c>
      <c r="D526" s="5">
        <v>0</v>
      </c>
      <c r="E526" s="5" t="s">
        <v>5303</v>
      </c>
      <c r="F526" s="5">
        <v>0</v>
      </c>
      <c r="G526" s="5">
        <v>0</v>
      </c>
      <c r="H526" s="5">
        <v>0</v>
      </c>
      <c r="I526" s="5">
        <v>1</v>
      </c>
      <c r="J526" s="5">
        <v>0</v>
      </c>
      <c r="K526" s="5">
        <v>0</v>
      </c>
      <c r="L526" s="5">
        <v>0</v>
      </c>
      <c r="M526" s="5">
        <v>1</v>
      </c>
      <c r="N526" s="5">
        <v>0</v>
      </c>
      <c r="O526" s="5">
        <v>1</v>
      </c>
      <c r="P526" s="5">
        <v>0</v>
      </c>
      <c r="Q526" s="5">
        <v>0</v>
      </c>
      <c r="R526" s="5">
        <v>991</v>
      </c>
      <c r="S526" s="10">
        <v>5698</v>
      </c>
      <c r="T526" s="5">
        <v>500</v>
      </c>
      <c r="U526" s="5">
        <v>4</v>
      </c>
      <c r="V526" s="5">
        <v>0</v>
      </c>
      <c r="W526" s="5">
        <v>1</v>
      </c>
      <c r="X526" s="5">
        <v>0</v>
      </c>
      <c r="Y526" s="5">
        <v>0</v>
      </c>
      <c r="Z526" s="5">
        <v>1</v>
      </c>
    </row>
    <row r="527" spans="1:26" hidden="1" x14ac:dyDescent="0.2">
      <c r="A527" s="5">
        <v>159991</v>
      </c>
      <c r="B527" s="10">
        <v>2015</v>
      </c>
      <c r="C527" s="5" t="s">
        <v>139</v>
      </c>
      <c r="D527" s="5">
        <v>0</v>
      </c>
      <c r="E527" s="5" t="s">
        <v>5303</v>
      </c>
      <c r="F527" s="5">
        <v>0</v>
      </c>
      <c r="G527" s="5">
        <v>0</v>
      </c>
      <c r="H527" s="5">
        <v>0</v>
      </c>
      <c r="I527" s="5">
        <v>1</v>
      </c>
      <c r="J527" s="5">
        <v>0</v>
      </c>
      <c r="K527" s="5">
        <v>0</v>
      </c>
      <c r="L527" s="5">
        <v>0</v>
      </c>
      <c r="M527" s="5">
        <v>1</v>
      </c>
      <c r="N527" s="5">
        <v>0</v>
      </c>
      <c r="O527" s="5">
        <v>1</v>
      </c>
      <c r="P527" s="5">
        <v>0</v>
      </c>
      <c r="Q527" s="5">
        <v>0</v>
      </c>
      <c r="R527" s="5">
        <v>991</v>
      </c>
      <c r="S527" s="10">
        <v>45000</v>
      </c>
      <c r="T527" s="5">
        <v>500</v>
      </c>
      <c r="U527" s="5">
        <v>4</v>
      </c>
      <c r="V527" s="5">
        <v>0</v>
      </c>
      <c r="W527" s="5">
        <v>1</v>
      </c>
      <c r="X527" s="5">
        <v>0</v>
      </c>
      <c r="Y527" s="5">
        <v>0</v>
      </c>
      <c r="Z527" s="5">
        <v>0</v>
      </c>
    </row>
    <row r="528" spans="1:26" hidden="1" x14ac:dyDescent="0.2">
      <c r="A528" s="5">
        <v>199900</v>
      </c>
      <c r="B528" s="10">
        <v>2015</v>
      </c>
      <c r="C528" s="5" t="s">
        <v>139</v>
      </c>
      <c r="D528" s="5">
        <v>0</v>
      </c>
      <c r="E528" s="5" t="s">
        <v>5303</v>
      </c>
      <c r="F528" s="5">
        <v>0</v>
      </c>
      <c r="G528" s="5">
        <v>0</v>
      </c>
      <c r="H528" s="5">
        <v>0</v>
      </c>
      <c r="I528" s="5">
        <v>1</v>
      </c>
      <c r="J528" s="5">
        <v>0</v>
      </c>
      <c r="K528" s="5">
        <v>0</v>
      </c>
      <c r="L528" s="5">
        <v>0</v>
      </c>
      <c r="M528" s="5">
        <v>1</v>
      </c>
      <c r="N528" s="5">
        <v>0</v>
      </c>
      <c r="O528" s="5">
        <v>1</v>
      </c>
      <c r="P528" s="5">
        <v>0</v>
      </c>
      <c r="Q528" s="5">
        <v>0</v>
      </c>
      <c r="R528" s="5">
        <v>991</v>
      </c>
      <c r="S528" s="10">
        <v>7900</v>
      </c>
      <c r="T528" s="5">
        <v>500</v>
      </c>
      <c r="U528" s="5">
        <v>4</v>
      </c>
      <c r="V528" s="5">
        <v>0</v>
      </c>
      <c r="W528" s="5">
        <v>1</v>
      </c>
      <c r="X528" s="5">
        <v>0</v>
      </c>
      <c r="Y528" s="5">
        <v>0</v>
      </c>
      <c r="Z528" s="5">
        <v>0</v>
      </c>
    </row>
    <row r="529" spans="1:26" hidden="1" x14ac:dyDescent="0.2">
      <c r="A529" s="5">
        <v>146900</v>
      </c>
      <c r="B529" s="10">
        <v>2015</v>
      </c>
      <c r="C529" s="5" t="s">
        <v>1397</v>
      </c>
      <c r="D529" s="5">
        <v>0</v>
      </c>
      <c r="E529" s="5" t="s">
        <v>5303</v>
      </c>
      <c r="F529" s="5">
        <v>0</v>
      </c>
      <c r="G529" s="5">
        <v>0</v>
      </c>
      <c r="H529" s="5">
        <v>0</v>
      </c>
      <c r="I529" s="5">
        <v>1</v>
      </c>
      <c r="J529" s="5">
        <v>0</v>
      </c>
      <c r="K529" s="5">
        <v>0</v>
      </c>
      <c r="L529" s="5">
        <v>0</v>
      </c>
      <c r="M529" s="5">
        <v>0</v>
      </c>
      <c r="N529" s="5">
        <v>1</v>
      </c>
      <c r="O529" s="5">
        <v>0</v>
      </c>
      <c r="P529" s="5">
        <v>0</v>
      </c>
      <c r="Q529" s="5">
        <v>1</v>
      </c>
      <c r="R529" s="5">
        <v>991</v>
      </c>
      <c r="S529" s="10">
        <v>59900</v>
      </c>
      <c r="T529" s="5">
        <v>520</v>
      </c>
      <c r="U529" s="5">
        <v>3.8</v>
      </c>
      <c r="V529" s="5">
        <v>0</v>
      </c>
      <c r="W529" s="5">
        <v>1</v>
      </c>
      <c r="X529" s="5">
        <v>1</v>
      </c>
      <c r="Y529" s="5">
        <v>0</v>
      </c>
      <c r="Z529" s="5">
        <v>0</v>
      </c>
    </row>
    <row r="530" spans="1:26" hidden="1" x14ac:dyDescent="0.2">
      <c r="A530" s="5">
        <v>119950</v>
      </c>
      <c r="B530" s="10">
        <v>2015</v>
      </c>
      <c r="C530" s="5" t="s">
        <v>604</v>
      </c>
      <c r="D530" s="5">
        <v>0</v>
      </c>
      <c r="E530" s="5" t="s">
        <v>5303</v>
      </c>
      <c r="F530" s="5">
        <v>0</v>
      </c>
      <c r="G530" s="5">
        <v>0</v>
      </c>
      <c r="H530" s="5">
        <v>0</v>
      </c>
      <c r="I530" s="5">
        <v>1</v>
      </c>
      <c r="J530" s="5">
        <v>0</v>
      </c>
      <c r="K530" s="5">
        <v>0</v>
      </c>
      <c r="L530" s="5">
        <v>1</v>
      </c>
      <c r="M530" s="5">
        <v>0</v>
      </c>
      <c r="N530" s="5">
        <v>1</v>
      </c>
      <c r="O530" s="5">
        <v>0</v>
      </c>
      <c r="P530" s="5">
        <v>0</v>
      </c>
      <c r="Q530" s="5">
        <v>0</v>
      </c>
      <c r="R530" s="5">
        <v>991</v>
      </c>
      <c r="S530" s="10">
        <v>93000</v>
      </c>
      <c r="T530" s="5">
        <v>560</v>
      </c>
      <c r="U530" s="5">
        <v>3.8</v>
      </c>
      <c r="V530" s="5">
        <v>0</v>
      </c>
      <c r="W530" s="5">
        <v>1</v>
      </c>
      <c r="X530" s="5">
        <v>1</v>
      </c>
      <c r="Y530" s="5">
        <v>0</v>
      </c>
      <c r="Z530" s="5">
        <v>0</v>
      </c>
    </row>
    <row r="531" spans="1:26" hidden="1" x14ac:dyDescent="0.2">
      <c r="A531" s="5">
        <v>124900</v>
      </c>
      <c r="B531" s="10">
        <v>2015</v>
      </c>
      <c r="C531" s="5" t="s">
        <v>604</v>
      </c>
      <c r="D531" s="5">
        <v>0</v>
      </c>
      <c r="E531" s="5" t="s">
        <v>5303</v>
      </c>
      <c r="F531" s="5">
        <v>0</v>
      </c>
      <c r="G531" s="5">
        <v>0</v>
      </c>
      <c r="H531" s="5">
        <v>0</v>
      </c>
      <c r="I531" s="5">
        <v>1</v>
      </c>
      <c r="J531" s="5">
        <v>0</v>
      </c>
      <c r="K531" s="5">
        <v>0</v>
      </c>
      <c r="L531" s="5">
        <v>1</v>
      </c>
      <c r="M531" s="5">
        <v>0</v>
      </c>
      <c r="N531" s="5">
        <v>1</v>
      </c>
      <c r="O531" s="5">
        <v>0</v>
      </c>
      <c r="P531" s="5">
        <v>0</v>
      </c>
      <c r="Q531" s="5">
        <v>0</v>
      </c>
      <c r="R531" s="5">
        <v>991</v>
      </c>
      <c r="S531" s="10">
        <v>77654</v>
      </c>
      <c r="T531" s="5">
        <v>560</v>
      </c>
      <c r="U531" s="5">
        <v>3.8</v>
      </c>
      <c r="V531" s="5">
        <v>0</v>
      </c>
      <c r="W531" s="5">
        <v>1</v>
      </c>
      <c r="X531" s="5">
        <v>1</v>
      </c>
      <c r="Y531" s="5">
        <v>0</v>
      </c>
      <c r="Z531" s="5">
        <v>0</v>
      </c>
    </row>
    <row r="532" spans="1:26" hidden="1" x14ac:dyDescent="0.2">
      <c r="A532" s="5">
        <v>137900</v>
      </c>
      <c r="B532" s="10">
        <v>2015</v>
      </c>
      <c r="C532" s="5" t="s">
        <v>604</v>
      </c>
      <c r="D532" s="5">
        <v>0</v>
      </c>
      <c r="E532" s="5" t="s">
        <v>5303</v>
      </c>
      <c r="F532" s="5">
        <v>0</v>
      </c>
      <c r="G532" s="5">
        <v>0</v>
      </c>
      <c r="H532" s="5">
        <v>0</v>
      </c>
      <c r="I532" s="5">
        <v>1</v>
      </c>
      <c r="J532" s="5">
        <v>0</v>
      </c>
      <c r="K532" s="5">
        <v>0</v>
      </c>
      <c r="L532" s="5">
        <v>1</v>
      </c>
      <c r="M532" s="5">
        <v>0</v>
      </c>
      <c r="N532" s="5">
        <v>1</v>
      </c>
      <c r="O532" s="5">
        <v>0</v>
      </c>
      <c r="P532" s="5">
        <v>0</v>
      </c>
      <c r="Q532" s="5">
        <v>0</v>
      </c>
      <c r="R532" s="5">
        <v>991</v>
      </c>
      <c r="S532" s="10">
        <v>44000</v>
      </c>
      <c r="T532" s="5">
        <v>560</v>
      </c>
      <c r="U532" s="5">
        <v>3.8</v>
      </c>
      <c r="V532" s="5">
        <v>0</v>
      </c>
      <c r="W532" s="5">
        <v>1</v>
      </c>
      <c r="X532" s="5">
        <v>1</v>
      </c>
      <c r="Y532" s="5">
        <v>0</v>
      </c>
      <c r="Z532" s="5">
        <v>0</v>
      </c>
    </row>
    <row r="533" spans="1:26" hidden="1" x14ac:dyDescent="0.2">
      <c r="A533" s="5">
        <v>138450</v>
      </c>
      <c r="B533" s="10">
        <v>2015</v>
      </c>
      <c r="C533" s="5" t="s">
        <v>604</v>
      </c>
      <c r="D533" s="5">
        <v>0</v>
      </c>
      <c r="E533" s="5" t="s">
        <v>5303</v>
      </c>
      <c r="F533" s="5">
        <v>0</v>
      </c>
      <c r="G533" s="5">
        <v>0</v>
      </c>
      <c r="H533" s="5">
        <v>0</v>
      </c>
      <c r="I533" s="5">
        <v>1</v>
      </c>
      <c r="J533" s="5">
        <v>0</v>
      </c>
      <c r="K533" s="5">
        <v>0</v>
      </c>
      <c r="L533" s="5">
        <v>1</v>
      </c>
      <c r="M533" s="5">
        <v>0</v>
      </c>
      <c r="N533" s="5">
        <v>1</v>
      </c>
      <c r="O533" s="5">
        <v>0</v>
      </c>
      <c r="P533" s="5">
        <v>0</v>
      </c>
      <c r="Q533" s="5">
        <v>0</v>
      </c>
      <c r="R533" s="5">
        <v>991</v>
      </c>
      <c r="S533" s="10">
        <v>42343</v>
      </c>
      <c r="T533" s="5">
        <v>560</v>
      </c>
      <c r="U533" s="5">
        <v>3.8</v>
      </c>
      <c r="V533" s="5">
        <v>0</v>
      </c>
      <c r="W533" s="5">
        <v>1</v>
      </c>
      <c r="X533" s="5">
        <v>1</v>
      </c>
      <c r="Y533" s="5">
        <v>0</v>
      </c>
      <c r="Z533" s="5">
        <v>0</v>
      </c>
    </row>
    <row r="534" spans="1:26" hidden="1" x14ac:dyDescent="0.2">
      <c r="A534" s="5">
        <v>104991</v>
      </c>
      <c r="B534" s="10">
        <v>2015</v>
      </c>
      <c r="C534" s="5" t="s">
        <v>329</v>
      </c>
      <c r="D534" s="5">
        <v>0</v>
      </c>
      <c r="E534" s="5" t="s">
        <v>5303</v>
      </c>
      <c r="F534" s="5">
        <v>0</v>
      </c>
      <c r="G534" s="5">
        <v>0</v>
      </c>
      <c r="H534" s="5">
        <v>0</v>
      </c>
      <c r="I534" s="5">
        <v>1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1</v>
      </c>
      <c r="R534" s="5">
        <v>991</v>
      </c>
      <c r="S534" s="10">
        <v>35050</v>
      </c>
      <c r="T534" s="5">
        <v>370</v>
      </c>
      <c r="U534" s="5">
        <v>3</v>
      </c>
      <c r="V534" s="5">
        <v>0</v>
      </c>
      <c r="W534" s="5">
        <v>1</v>
      </c>
      <c r="X534" s="5">
        <v>0</v>
      </c>
      <c r="Y534" s="5">
        <v>0</v>
      </c>
      <c r="Z534" s="5">
        <v>0</v>
      </c>
    </row>
    <row r="535" spans="1:26" hidden="1" x14ac:dyDescent="0.2">
      <c r="A535" s="5">
        <v>142900</v>
      </c>
      <c r="B535" s="10">
        <v>2015</v>
      </c>
      <c r="C535" s="5" t="s">
        <v>76</v>
      </c>
      <c r="D535" s="5">
        <v>0</v>
      </c>
      <c r="E535" s="5" t="s">
        <v>5303</v>
      </c>
      <c r="F535" s="5">
        <v>0</v>
      </c>
      <c r="G535" s="5">
        <v>0</v>
      </c>
      <c r="H535" s="5">
        <v>0</v>
      </c>
      <c r="I535" s="5">
        <v>1</v>
      </c>
      <c r="J535" s="5">
        <v>0</v>
      </c>
      <c r="K535" s="5">
        <v>0</v>
      </c>
      <c r="L535" s="5">
        <v>1</v>
      </c>
      <c r="M535" s="5">
        <v>0</v>
      </c>
      <c r="N535" s="5">
        <v>0</v>
      </c>
      <c r="O535" s="5">
        <v>0</v>
      </c>
      <c r="P535" s="5">
        <v>1</v>
      </c>
      <c r="Q535" s="5">
        <v>0</v>
      </c>
      <c r="R535" s="5">
        <v>991</v>
      </c>
      <c r="S535" s="10">
        <v>40325</v>
      </c>
      <c r="T535" s="5">
        <v>420</v>
      </c>
      <c r="U535" s="5">
        <v>3</v>
      </c>
      <c r="V535" s="5">
        <v>0</v>
      </c>
      <c r="W535" s="5">
        <v>1</v>
      </c>
      <c r="X535" s="5">
        <v>1</v>
      </c>
      <c r="Y535" s="5">
        <v>0</v>
      </c>
      <c r="Z535" s="5">
        <v>1</v>
      </c>
    </row>
    <row r="536" spans="1:26" hidden="1" x14ac:dyDescent="0.2">
      <c r="A536" s="5">
        <v>76911</v>
      </c>
      <c r="B536" s="10">
        <v>2014</v>
      </c>
      <c r="C536" s="5" t="s">
        <v>268</v>
      </c>
      <c r="D536" s="5">
        <v>0</v>
      </c>
      <c r="E536" s="5" t="s">
        <v>5303</v>
      </c>
      <c r="F536" s="5">
        <v>0</v>
      </c>
      <c r="G536" s="5">
        <v>0</v>
      </c>
      <c r="H536" s="5">
        <v>0</v>
      </c>
      <c r="I536" s="5">
        <v>1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1</v>
      </c>
      <c r="R536" s="5">
        <v>991</v>
      </c>
      <c r="S536" s="10">
        <v>97500</v>
      </c>
      <c r="T536" s="5">
        <v>350</v>
      </c>
      <c r="U536" s="5">
        <v>3.4</v>
      </c>
      <c r="V536" s="5">
        <v>0</v>
      </c>
      <c r="W536" s="5">
        <v>1</v>
      </c>
      <c r="X536" s="5">
        <v>0</v>
      </c>
      <c r="Y536" s="5">
        <v>1</v>
      </c>
      <c r="Z536" s="5">
        <v>0</v>
      </c>
    </row>
    <row r="537" spans="1:26" hidden="1" x14ac:dyDescent="0.2">
      <c r="A537" s="5">
        <v>79500</v>
      </c>
      <c r="B537" s="10">
        <v>2014</v>
      </c>
      <c r="C537" s="5" t="s">
        <v>268</v>
      </c>
      <c r="D537" s="5">
        <v>0</v>
      </c>
      <c r="E537" s="5" t="s">
        <v>5303</v>
      </c>
      <c r="F537" s="5">
        <v>0</v>
      </c>
      <c r="G537" s="5">
        <v>0</v>
      </c>
      <c r="H537" s="5">
        <v>0</v>
      </c>
      <c r="I537" s="5">
        <v>1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1</v>
      </c>
      <c r="R537" s="5">
        <v>991</v>
      </c>
      <c r="S537" s="10">
        <v>53000</v>
      </c>
      <c r="T537" s="5">
        <v>350</v>
      </c>
      <c r="U537" s="5">
        <v>3.4</v>
      </c>
      <c r="V537" s="5">
        <v>1</v>
      </c>
      <c r="W537" s="5">
        <v>0</v>
      </c>
      <c r="X537" s="5">
        <v>0</v>
      </c>
      <c r="Y537" s="5">
        <v>1</v>
      </c>
      <c r="Z537" s="5">
        <v>0</v>
      </c>
    </row>
    <row r="538" spans="1:26" hidden="1" x14ac:dyDescent="0.2">
      <c r="A538" s="5">
        <v>94991</v>
      </c>
      <c r="B538" s="10">
        <v>2014</v>
      </c>
      <c r="C538" s="5" t="s">
        <v>461</v>
      </c>
      <c r="D538" s="5">
        <v>0</v>
      </c>
      <c r="E538" s="5" t="s">
        <v>5303</v>
      </c>
      <c r="F538" s="5">
        <v>0</v>
      </c>
      <c r="G538" s="5">
        <v>0</v>
      </c>
      <c r="H538" s="5">
        <v>0</v>
      </c>
      <c r="I538" s="5">
        <v>1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1</v>
      </c>
      <c r="R538" s="5">
        <v>991</v>
      </c>
      <c r="S538" s="10">
        <v>30089</v>
      </c>
      <c r="T538" s="5">
        <v>350</v>
      </c>
      <c r="U538" s="5">
        <v>3.4</v>
      </c>
      <c r="V538" s="5">
        <v>0</v>
      </c>
      <c r="W538" s="5">
        <v>1</v>
      </c>
      <c r="X538" s="5">
        <v>1</v>
      </c>
      <c r="Y538" s="5">
        <v>1</v>
      </c>
      <c r="Z538" s="5">
        <v>1</v>
      </c>
    </row>
    <row r="539" spans="1:26" hidden="1" x14ac:dyDescent="0.2">
      <c r="A539" s="5">
        <v>89500</v>
      </c>
      <c r="B539" s="10">
        <v>2014</v>
      </c>
      <c r="C539" s="5" t="s">
        <v>461</v>
      </c>
      <c r="D539" s="5">
        <v>0</v>
      </c>
      <c r="E539" s="5" t="s">
        <v>5303</v>
      </c>
      <c r="F539" s="5">
        <v>0</v>
      </c>
      <c r="G539" s="5">
        <v>0</v>
      </c>
      <c r="H539" s="5">
        <v>0</v>
      </c>
      <c r="I539" s="5">
        <v>1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991</v>
      </c>
      <c r="S539" s="10">
        <v>70800</v>
      </c>
      <c r="T539" s="5">
        <v>350</v>
      </c>
      <c r="U539" s="5">
        <v>3.4</v>
      </c>
      <c r="V539" s="5">
        <v>0</v>
      </c>
      <c r="W539" s="5">
        <v>1</v>
      </c>
      <c r="X539" s="5">
        <v>1</v>
      </c>
      <c r="Y539" s="5">
        <v>0</v>
      </c>
      <c r="Z539" s="5">
        <v>0</v>
      </c>
    </row>
    <row r="540" spans="1:26" hidden="1" x14ac:dyDescent="0.2">
      <c r="A540" s="4">
        <v>89911</v>
      </c>
      <c r="B540" s="11">
        <v>2014</v>
      </c>
      <c r="C540" s="4" t="s">
        <v>461</v>
      </c>
      <c r="D540" s="4">
        <v>0</v>
      </c>
      <c r="E540" s="4" t="s">
        <v>5303</v>
      </c>
      <c r="F540" s="4">
        <v>0</v>
      </c>
      <c r="G540" s="4">
        <v>0</v>
      </c>
      <c r="H540" s="4">
        <v>0</v>
      </c>
      <c r="I540" s="4">
        <v>1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991</v>
      </c>
      <c r="S540" s="11">
        <v>22000</v>
      </c>
      <c r="T540" s="4">
        <v>350</v>
      </c>
      <c r="U540" s="4">
        <v>3.4</v>
      </c>
      <c r="V540" s="4">
        <v>0</v>
      </c>
      <c r="W540" s="4">
        <v>1</v>
      </c>
      <c r="X540" s="4">
        <v>1</v>
      </c>
      <c r="Y540" s="4">
        <v>0</v>
      </c>
      <c r="Z540" s="4">
        <v>0</v>
      </c>
    </row>
    <row r="541" spans="1:26" hidden="1" x14ac:dyDescent="0.2">
      <c r="A541" s="5">
        <v>97991</v>
      </c>
      <c r="B541" s="10">
        <v>2014</v>
      </c>
      <c r="C541" s="5" t="s">
        <v>461</v>
      </c>
      <c r="D541" s="5">
        <v>0</v>
      </c>
      <c r="E541" s="5" t="s">
        <v>5303</v>
      </c>
      <c r="F541" s="5">
        <v>0</v>
      </c>
      <c r="G541" s="5">
        <v>0</v>
      </c>
      <c r="H541" s="5">
        <v>0</v>
      </c>
      <c r="I541" s="5">
        <v>1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</v>
      </c>
      <c r="Q541" s="5">
        <v>0</v>
      </c>
      <c r="R541" s="5">
        <v>991</v>
      </c>
      <c r="S541" s="10">
        <v>51800</v>
      </c>
      <c r="T541" s="5">
        <v>350</v>
      </c>
      <c r="U541" s="5">
        <v>3.4</v>
      </c>
      <c r="V541" s="5">
        <v>0</v>
      </c>
      <c r="W541" s="5">
        <v>1</v>
      </c>
      <c r="X541" s="5">
        <v>1</v>
      </c>
      <c r="Y541" s="5">
        <v>0</v>
      </c>
      <c r="Z541" s="5">
        <v>0</v>
      </c>
    </row>
    <row r="542" spans="1:26" hidden="1" x14ac:dyDescent="0.2">
      <c r="A542" s="4">
        <v>127900</v>
      </c>
      <c r="B542" s="11">
        <v>2014</v>
      </c>
      <c r="C542" s="4" t="s">
        <v>461</v>
      </c>
      <c r="D542" s="4">
        <v>0</v>
      </c>
      <c r="E542" s="4" t="s">
        <v>5303</v>
      </c>
      <c r="F542" s="4">
        <v>0</v>
      </c>
      <c r="G542" s="4">
        <v>0</v>
      </c>
      <c r="H542" s="4">
        <v>0</v>
      </c>
      <c r="I542" s="4">
        <v>1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1</v>
      </c>
      <c r="Q542" s="4">
        <v>0</v>
      </c>
      <c r="R542" s="4">
        <v>991</v>
      </c>
      <c r="S542" s="11">
        <v>64130</v>
      </c>
      <c r="T542" s="4">
        <v>350</v>
      </c>
      <c r="U542" s="4">
        <v>3.4</v>
      </c>
      <c r="V542" s="4">
        <v>0</v>
      </c>
      <c r="W542" s="4">
        <v>0</v>
      </c>
      <c r="X542" s="4">
        <v>1</v>
      </c>
      <c r="Y542" s="4">
        <v>1</v>
      </c>
      <c r="Z542" s="4">
        <v>0</v>
      </c>
    </row>
    <row r="543" spans="1:26" hidden="1" x14ac:dyDescent="0.2">
      <c r="A543" s="4">
        <v>108991</v>
      </c>
      <c r="B543" s="11">
        <v>2014</v>
      </c>
      <c r="C543" s="4" t="s">
        <v>794</v>
      </c>
      <c r="D543" s="4">
        <v>0</v>
      </c>
      <c r="E543" s="4" t="s">
        <v>5303</v>
      </c>
      <c r="F543" s="4">
        <v>0</v>
      </c>
      <c r="G543" s="4">
        <v>0</v>
      </c>
      <c r="H543" s="4">
        <v>0</v>
      </c>
      <c r="I543" s="4">
        <v>1</v>
      </c>
      <c r="J543" s="4">
        <v>0</v>
      </c>
      <c r="K543" s="4">
        <v>0</v>
      </c>
      <c r="L543" s="4">
        <v>1</v>
      </c>
      <c r="M543" s="4">
        <v>0</v>
      </c>
      <c r="N543" s="4">
        <v>0</v>
      </c>
      <c r="O543" s="4">
        <v>0</v>
      </c>
      <c r="P543" s="4">
        <v>0</v>
      </c>
      <c r="Q543" s="4">
        <v>1</v>
      </c>
      <c r="R543" s="4">
        <v>991</v>
      </c>
      <c r="S543" s="11">
        <v>30215</v>
      </c>
      <c r="T543" s="4">
        <v>400</v>
      </c>
      <c r="U543" s="4">
        <v>3.8</v>
      </c>
      <c r="V543" s="4">
        <v>0</v>
      </c>
      <c r="W543" s="4">
        <v>1</v>
      </c>
      <c r="X543" s="4">
        <v>1</v>
      </c>
      <c r="Y543" s="4">
        <v>0</v>
      </c>
      <c r="Z543" s="4">
        <v>1</v>
      </c>
    </row>
    <row r="544" spans="1:26" hidden="1" x14ac:dyDescent="0.2">
      <c r="A544" s="5">
        <v>114800</v>
      </c>
      <c r="B544" s="10">
        <v>2014</v>
      </c>
      <c r="C544" s="5" t="s">
        <v>794</v>
      </c>
      <c r="D544" s="5">
        <v>0</v>
      </c>
      <c r="E544" s="5" t="s">
        <v>5303</v>
      </c>
      <c r="F544" s="5">
        <v>0</v>
      </c>
      <c r="G544" s="5">
        <v>0</v>
      </c>
      <c r="H544" s="5">
        <v>0</v>
      </c>
      <c r="I544" s="5">
        <v>1</v>
      </c>
      <c r="J544" s="5">
        <v>0</v>
      </c>
      <c r="K544" s="5">
        <v>0</v>
      </c>
      <c r="L544" s="5">
        <v>1</v>
      </c>
      <c r="M544" s="5">
        <v>0</v>
      </c>
      <c r="N544" s="5">
        <v>0</v>
      </c>
      <c r="O544" s="5">
        <v>0</v>
      </c>
      <c r="P544" s="5">
        <v>1</v>
      </c>
      <c r="Q544" s="5">
        <v>0</v>
      </c>
      <c r="R544" s="5">
        <v>991</v>
      </c>
      <c r="S544" s="10">
        <v>71191</v>
      </c>
      <c r="T544" s="5">
        <v>400</v>
      </c>
      <c r="U544" s="5">
        <v>3.8</v>
      </c>
      <c r="V544" s="5">
        <v>0</v>
      </c>
      <c r="W544" s="5">
        <v>1</v>
      </c>
      <c r="X544" s="5">
        <v>1</v>
      </c>
      <c r="Y544" s="5">
        <v>0</v>
      </c>
      <c r="Z544" s="5">
        <v>1</v>
      </c>
    </row>
    <row r="545" spans="1:26" hidden="1" x14ac:dyDescent="0.2">
      <c r="A545" s="4">
        <v>114800</v>
      </c>
      <c r="B545" s="11">
        <v>2014</v>
      </c>
      <c r="C545" s="4" t="s">
        <v>794</v>
      </c>
      <c r="D545" s="4">
        <v>0</v>
      </c>
      <c r="E545" s="4" t="s">
        <v>5303</v>
      </c>
      <c r="F545" s="4">
        <v>0</v>
      </c>
      <c r="G545" s="4">
        <v>0</v>
      </c>
      <c r="H545" s="4">
        <v>0</v>
      </c>
      <c r="I545" s="4">
        <v>1</v>
      </c>
      <c r="J545" s="4">
        <v>0</v>
      </c>
      <c r="K545" s="4">
        <v>0</v>
      </c>
      <c r="L545" s="4">
        <v>1</v>
      </c>
      <c r="M545" s="4">
        <v>0</v>
      </c>
      <c r="N545" s="4">
        <v>0</v>
      </c>
      <c r="O545" s="4">
        <v>0</v>
      </c>
      <c r="P545" s="4">
        <v>1</v>
      </c>
      <c r="Q545" s="4">
        <v>0</v>
      </c>
      <c r="R545" s="4">
        <v>991</v>
      </c>
      <c r="S545" s="11">
        <v>71191</v>
      </c>
      <c r="T545" s="4">
        <v>400</v>
      </c>
      <c r="U545" s="4">
        <v>3.8</v>
      </c>
      <c r="V545" s="4">
        <v>0</v>
      </c>
      <c r="W545" s="4">
        <v>1</v>
      </c>
      <c r="X545" s="4">
        <v>1</v>
      </c>
      <c r="Y545" s="4">
        <v>0</v>
      </c>
      <c r="Z545" s="4">
        <v>1</v>
      </c>
    </row>
    <row r="546" spans="1:26" hidden="1" x14ac:dyDescent="0.2">
      <c r="A546" s="4">
        <v>121500</v>
      </c>
      <c r="B546" s="11">
        <v>2014</v>
      </c>
      <c r="C546" s="4" t="s">
        <v>794</v>
      </c>
      <c r="D546" s="4">
        <v>0</v>
      </c>
      <c r="E546" s="4" t="s">
        <v>5303</v>
      </c>
      <c r="F546" s="4">
        <v>0</v>
      </c>
      <c r="G546" s="4">
        <v>0</v>
      </c>
      <c r="H546" s="4">
        <v>0</v>
      </c>
      <c r="I546" s="4">
        <v>1</v>
      </c>
      <c r="J546" s="4">
        <v>0</v>
      </c>
      <c r="K546" s="4">
        <v>0</v>
      </c>
      <c r="L546" s="4">
        <v>1</v>
      </c>
      <c r="M546" s="4">
        <v>0</v>
      </c>
      <c r="N546" s="4">
        <v>0</v>
      </c>
      <c r="O546" s="4">
        <v>0</v>
      </c>
      <c r="P546" s="4">
        <v>1</v>
      </c>
      <c r="Q546" s="4">
        <v>0</v>
      </c>
      <c r="R546" s="4">
        <v>991</v>
      </c>
      <c r="S546" s="11">
        <v>54174</v>
      </c>
      <c r="T546" s="4">
        <v>400</v>
      </c>
      <c r="U546" s="4">
        <v>3.8</v>
      </c>
      <c r="V546" s="4">
        <v>0</v>
      </c>
      <c r="W546" s="4">
        <v>1</v>
      </c>
      <c r="X546" s="4">
        <v>1</v>
      </c>
      <c r="Y546" s="4">
        <v>0</v>
      </c>
      <c r="Z546" s="4">
        <v>1</v>
      </c>
    </row>
    <row r="547" spans="1:26" hidden="1" x14ac:dyDescent="0.2">
      <c r="A547" s="5">
        <v>89850</v>
      </c>
      <c r="B547" s="10">
        <v>2014</v>
      </c>
      <c r="C547" s="5" t="s">
        <v>794</v>
      </c>
      <c r="D547" s="5">
        <v>0</v>
      </c>
      <c r="E547" s="5" t="s">
        <v>5303</v>
      </c>
      <c r="F547" s="5">
        <v>0</v>
      </c>
      <c r="G547" s="5">
        <v>0</v>
      </c>
      <c r="H547" s="5">
        <v>0</v>
      </c>
      <c r="I547" s="5">
        <v>1</v>
      </c>
      <c r="J547" s="5">
        <v>0</v>
      </c>
      <c r="K547" s="5">
        <v>0</v>
      </c>
      <c r="L547" s="5">
        <v>1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991</v>
      </c>
      <c r="S547" s="10">
        <v>123113</v>
      </c>
      <c r="T547" s="5">
        <v>400</v>
      </c>
      <c r="U547" s="5">
        <v>3.8</v>
      </c>
      <c r="V547" s="5">
        <v>0</v>
      </c>
      <c r="W547" s="5">
        <v>1</v>
      </c>
      <c r="X547" s="5">
        <v>1</v>
      </c>
      <c r="Y547" s="5">
        <v>0</v>
      </c>
      <c r="Z547" s="5">
        <v>0</v>
      </c>
    </row>
    <row r="548" spans="1:26" hidden="1" x14ac:dyDescent="0.2">
      <c r="A548" s="4">
        <v>90127</v>
      </c>
      <c r="B548" s="11">
        <v>2014</v>
      </c>
      <c r="C548" s="4" t="s">
        <v>794</v>
      </c>
      <c r="D548" s="4">
        <v>0</v>
      </c>
      <c r="E548" s="4" t="s">
        <v>5303</v>
      </c>
      <c r="F548" s="4">
        <v>0</v>
      </c>
      <c r="G548" s="4">
        <v>0</v>
      </c>
      <c r="H548" s="4">
        <v>0</v>
      </c>
      <c r="I548" s="4">
        <v>1</v>
      </c>
      <c r="J548" s="4">
        <v>0</v>
      </c>
      <c r="K548" s="4">
        <v>0</v>
      </c>
      <c r="L548" s="4">
        <v>1</v>
      </c>
      <c r="M548" s="4">
        <v>0</v>
      </c>
      <c r="N548" s="4">
        <v>0</v>
      </c>
      <c r="O548" s="4">
        <v>0</v>
      </c>
      <c r="P548" s="4">
        <v>0</v>
      </c>
      <c r="Q548" s="4">
        <v>1</v>
      </c>
      <c r="R548" s="4">
        <v>991</v>
      </c>
      <c r="S548" s="11">
        <v>115000</v>
      </c>
      <c r="T548" s="4">
        <v>400</v>
      </c>
      <c r="U548" s="4">
        <v>3.8</v>
      </c>
      <c r="V548" s="4">
        <v>0</v>
      </c>
      <c r="W548" s="4">
        <v>1</v>
      </c>
      <c r="X548" s="4">
        <v>1</v>
      </c>
      <c r="Y548" s="4">
        <v>0</v>
      </c>
      <c r="Z548" s="4">
        <v>0</v>
      </c>
    </row>
    <row r="549" spans="1:26" hidden="1" x14ac:dyDescent="0.2">
      <c r="A549" s="5">
        <v>92991</v>
      </c>
      <c r="B549" s="10">
        <v>2014</v>
      </c>
      <c r="C549" s="5" t="s">
        <v>794</v>
      </c>
      <c r="D549" s="5">
        <v>0</v>
      </c>
      <c r="E549" s="5" t="s">
        <v>5303</v>
      </c>
      <c r="F549" s="5">
        <v>0</v>
      </c>
      <c r="G549" s="5">
        <v>0</v>
      </c>
      <c r="H549" s="5">
        <v>0</v>
      </c>
      <c r="I549" s="5">
        <v>1</v>
      </c>
      <c r="J549" s="5">
        <v>0</v>
      </c>
      <c r="K549" s="5">
        <v>0</v>
      </c>
      <c r="L549" s="5">
        <v>1</v>
      </c>
      <c r="M549" s="5">
        <v>0</v>
      </c>
      <c r="N549" s="5">
        <v>0</v>
      </c>
      <c r="O549" s="5">
        <v>0</v>
      </c>
      <c r="P549" s="5">
        <v>0</v>
      </c>
      <c r="Q549" s="5">
        <v>1</v>
      </c>
      <c r="R549" s="5">
        <v>991</v>
      </c>
      <c r="S549" s="10">
        <v>87000</v>
      </c>
      <c r="T549" s="5">
        <v>400</v>
      </c>
      <c r="U549" s="5">
        <v>3.8</v>
      </c>
      <c r="V549" s="5">
        <v>0</v>
      </c>
      <c r="W549" s="5">
        <v>0</v>
      </c>
      <c r="X549" s="5">
        <v>1</v>
      </c>
      <c r="Y549" s="5">
        <v>0</v>
      </c>
      <c r="Z549" s="5">
        <v>0</v>
      </c>
    </row>
    <row r="550" spans="1:26" hidden="1" x14ac:dyDescent="0.2">
      <c r="A550" s="4">
        <v>99900</v>
      </c>
      <c r="B550" s="11">
        <v>2014</v>
      </c>
      <c r="C550" s="4" t="s">
        <v>794</v>
      </c>
      <c r="D550" s="4">
        <v>0</v>
      </c>
      <c r="E550" s="4" t="s">
        <v>5303</v>
      </c>
      <c r="F550" s="4">
        <v>0</v>
      </c>
      <c r="G550" s="4">
        <v>0</v>
      </c>
      <c r="H550" s="4">
        <v>0</v>
      </c>
      <c r="I550" s="4">
        <v>1</v>
      </c>
      <c r="J550" s="4">
        <v>0</v>
      </c>
      <c r="K550" s="4">
        <v>0</v>
      </c>
      <c r="L550" s="4">
        <v>1</v>
      </c>
      <c r="M550" s="4">
        <v>0</v>
      </c>
      <c r="N550" s="4">
        <v>0</v>
      </c>
      <c r="O550" s="4">
        <v>0</v>
      </c>
      <c r="P550" s="4">
        <v>1</v>
      </c>
      <c r="Q550" s="4">
        <v>0</v>
      </c>
      <c r="R550" s="4">
        <v>991</v>
      </c>
      <c r="S550" s="11">
        <v>76800</v>
      </c>
      <c r="T550" s="4">
        <v>400</v>
      </c>
      <c r="U550" s="4">
        <v>3.8</v>
      </c>
      <c r="V550" s="4">
        <v>0</v>
      </c>
      <c r="W550" s="4">
        <v>0</v>
      </c>
      <c r="X550" s="4">
        <v>1</v>
      </c>
      <c r="Y550" s="4">
        <v>0</v>
      </c>
      <c r="Z550" s="4">
        <v>0</v>
      </c>
    </row>
    <row r="551" spans="1:26" hidden="1" x14ac:dyDescent="0.2">
      <c r="A551" s="4">
        <v>99980</v>
      </c>
      <c r="B551" s="11">
        <v>2014</v>
      </c>
      <c r="C551" s="4" t="s">
        <v>794</v>
      </c>
      <c r="D551" s="4">
        <v>0</v>
      </c>
      <c r="E551" s="4" t="s">
        <v>5303</v>
      </c>
      <c r="F551" s="4">
        <v>0</v>
      </c>
      <c r="G551" s="4">
        <v>0</v>
      </c>
      <c r="H551" s="4">
        <v>0</v>
      </c>
      <c r="I551" s="4">
        <v>1</v>
      </c>
      <c r="J551" s="4">
        <v>0</v>
      </c>
      <c r="K551" s="4">
        <v>0</v>
      </c>
      <c r="L551" s="4">
        <v>1</v>
      </c>
      <c r="M551" s="4">
        <v>0</v>
      </c>
      <c r="N551" s="4">
        <v>0</v>
      </c>
      <c r="O551" s="4">
        <v>0</v>
      </c>
      <c r="P551" s="4">
        <v>0</v>
      </c>
      <c r="Q551" s="4">
        <v>1</v>
      </c>
      <c r="R551" s="4">
        <v>991</v>
      </c>
      <c r="S551" s="11">
        <v>68500</v>
      </c>
      <c r="T551" s="4">
        <v>400</v>
      </c>
      <c r="U551" s="4">
        <v>3.8</v>
      </c>
      <c r="V551" s="4">
        <v>0</v>
      </c>
      <c r="W551" s="4">
        <v>1</v>
      </c>
      <c r="X551" s="4">
        <v>1</v>
      </c>
      <c r="Y551" s="4">
        <v>0</v>
      </c>
      <c r="Z551" s="4">
        <v>0</v>
      </c>
    </row>
    <row r="552" spans="1:26" hidden="1" x14ac:dyDescent="0.2">
      <c r="A552" s="5">
        <v>117991</v>
      </c>
      <c r="B552" s="10">
        <v>2014</v>
      </c>
      <c r="C552" s="5" t="s">
        <v>794</v>
      </c>
      <c r="D552" s="5">
        <v>0</v>
      </c>
      <c r="E552" s="5" t="s">
        <v>5303</v>
      </c>
      <c r="F552" s="5">
        <v>0</v>
      </c>
      <c r="G552" s="5">
        <v>0</v>
      </c>
      <c r="H552" s="5">
        <v>0</v>
      </c>
      <c r="I552" s="5">
        <v>1</v>
      </c>
      <c r="J552" s="5">
        <v>0</v>
      </c>
      <c r="K552" s="5">
        <v>0</v>
      </c>
      <c r="L552" s="5">
        <v>1</v>
      </c>
      <c r="M552" s="5">
        <v>0</v>
      </c>
      <c r="N552" s="5">
        <v>0</v>
      </c>
      <c r="O552" s="5">
        <v>0</v>
      </c>
      <c r="P552" s="5">
        <v>0</v>
      </c>
      <c r="Q552" s="5">
        <v>1</v>
      </c>
      <c r="R552" s="5">
        <v>991</v>
      </c>
      <c r="S552" s="10">
        <v>19980</v>
      </c>
      <c r="T552" s="5">
        <v>400</v>
      </c>
      <c r="U552" s="5">
        <v>3.8</v>
      </c>
      <c r="V552" s="5">
        <v>0</v>
      </c>
      <c r="W552" s="5">
        <v>1</v>
      </c>
      <c r="X552" s="5">
        <v>1</v>
      </c>
      <c r="Y552" s="5">
        <v>0</v>
      </c>
      <c r="Z552" s="5">
        <v>0</v>
      </c>
    </row>
    <row r="553" spans="1:26" hidden="1" x14ac:dyDescent="0.2">
      <c r="A553" s="5">
        <v>129850</v>
      </c>
      <c r="B553" s="10">
        <v>2014</v>
      </c>
      <c r="C553" s="5" t="s">
        <v>794</v>
      </c>
      <c r="D553" s="5">
        <v>0</v>
      </c>
      <c r="E553" s="5" t="s">
        <v>5303</v>
      </c>
      <c r="F553" s="5">
        <v>0</v>
      </c>
      <c r="G553" s="5">
        <v>0</v>
      </c>
      <c r="H553" s="5">
        <v>0</v>
      </c>
      <c r="I553" s="5">
        <v>1</v>
      </c>
      <c r="J553" s="5">
        <v>0</v>
      </c>
      <c r="K553" s="5">
        <v>0</v>
      </c>
      <c r="L553" s="5">
        <v>1</v>
      </c>
      <c r="M553" s="5">
        <v>0</v>
      </c>
      <c r="N553" s="5">
        <v>0</v>
      </c>
      <c r="O553" s="5">
        <v>0</v>
      </c>
      <c r="P553" s="5">
        <v>1</v>
      </c>
      <c r="Q553" s="5">
        <v>0</v>
      </c>
      <c r="R553" s="5">
        <v>991</v>
      </c>
      <c r="S553" s="10">
        <v>92026</v>
      </c>
      <c r="T553" s="5">
        <v>430</v>
      </c>
      <c r="U553" s="5">
        <v>3.8</v>
      </c>
      <c r="V553" s="5">
        <v>0</v>
      </c>
      <c r="W553" s="5">
        <v>1</v>
      </c>
      <c r="X553" s="5">
        <v>1</v>
      </c>
      <c r="Y553" s="5">
        <v>0</v>
      </c>
      <c r="Z553" s="5">
        <v>0</v>
      </c>
    </row>
    <row r="554" spans="1:26" hidden="1" x14ac:dyDescent="0.2">
      <c r="A554" s="4">
        <v>169900</v>
      </c>
      <c r="B554" s="11">
        <v>2014</v>
      </c>
      <c r="C554" s="4" t="s">
        <v>794</v>
      </c>
      <c r="D554" s="4">
        <v>0</v>
      </c>
      <c r="E554" s="4" t="s">
        <v>5303</v>
      </c>
      <c r="F554" s="4">
        <v>0</v>
      </c>
      <c r="G554" s="4">
        <v>0</v>
      </c>
      <c r="H554" s="4">
        <v>0</v>
      </c>
      <c r="I554" s="4">
        <v>1</v>
      </c>
      <c r="J554" s="4">
        <v>0</v>
      </c>
      <c r="K554" s="4">
        <v>0</v>
      </c>
      <c r="L554" s="4">
        <v>1</v>
      </c>
      <c r="M554" s="4">
        <v>0</v>
      </c>
      <c r="N554" s="4">
        <v>0</v>
      </c>
      <c r="O554" s="4">
        <v>0</v>
      </c>
      <c r="P554" s="4">
        <v>1</v>
      </c>
      <c r="Q554" s="4">
        <v>0</v>
      </c>
      <c r="R554" s="4">
        <v>991</v>
      </c>
      <c r="S554" s="11">
        <v>1350</v>
      </c>
      <c r="T554" s="4">
        <v>400</v>
      </c>
      <c r="U554" s="4">
        <v>3.8</v>
      </c>
      <c r="V554" s="4">
        <v>0</v>
      </c>
      <c r="W554" s="4">
        <v>1</v>
      </c>
      <c r="X554" s="4">
        <v>1</v>
      </c>
      <c r="Y554" s="4">
        <v>0</v>
      </c>
      <c r="Z554" s="4">
        <v>0</v>
      </c>
    </row>
    <row r="555" spans="1:26" hidden="1" x14ac:dyDescent="0.2">
      <c r="A555" s="4">
        <v>179990</v>
      </c>
      <c r="B555" s="11">
        <v>2014</v>
      </c>
      <c r="C555" s="4" t="s">
        <v>794</v>
      </c>
      <c r="D555" s="4">
        <v>0</v>
      </c>
      <c r="E555" s="4" t="s">
        <v>5303</v>
      </c>
      <c r="F555" s="4">
        <v>0</v>
      </c>
      <c r="G555" s="4">
        <v>0</v>
      </c>
      <c r="H555" s="4">
        <v>0</v>
      </c>
      <c r="I555" s="4">
        <v>1</v>
      </c>
      <c r="J555" s="4">
        <v>0</v>
      </c>
      <c r="K555" s="4">
        <v>0</v>
      </c>
      <c r="L555" s="4">
        <v>1</v>
      </c>
      <c r="M555" s="4">
        <v>0</v>
      </c>
      <c r="N555" s="4">
        <v>0</v>
      </c>
      <c r="O555" s="4">
        <v>0</v>
      </c>
      <c r="P555" s="4">
        <v>0</v>
      </c>
      <c r="Q555" s="4">
        <v>1</v>
      </c>
      <c r="R555" s="4">
        <v>991</v>
      </c>
      <c r="S555" s="11">
        <v>7706</v>
      </c>
      <c r="T555" s="4">
        <v>400</v>
      </c>
      <c r="U555" s="4">
        <v>3.8</v>
      </c>
      <c r="V555" s="4">
        <v>0</v>
      </c>
      <c r="W555" s="4">
        <v>1</v>
      </c>
      <c r="X555" s="4">
        <v>1</v>
      </c>
      <c r="Y555" s="4">
        <v>0</v>
      </c>
      <c r="Z555" s="4">
        <v>0</v>
      </c>
    </row>
    <row r="556" spans="1:26" hidden="1" x14ac:dyDescent="0.2">
      <c r="A556" s="4">
        <v>93500</v>
      </c>
      <c r="B556" s="11">
        <v>2014</v>
      </c>
      <c r="C556" s="4" t="s">
        <v>205</v>
      </c>
      <c r="D556" s="4">
        <v>0</v>
      </c>
      <c r="E556" s="4" t="s">
        <v>5303</v>
      </c>
      <c r="F556" s="4">
        <v>0</v>
      </c>
      <c r="G556" s="4">
        <v>0</v>
      </c>
      <c r="H556" s="4">
        <v>0</v>
      </c>
      <c r="I556" s="4">
        <v>1</v>
      </c>
      <c r="J556" s="4">
        <v>0</v>
      </c>
      <c r="K556" s="4">
        <v>0</v>
      </c>
      <c r="L556" s="4">
        <v>1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991</v>
      </c>
      <c r="S556" s="11">
        <v>51000</v>
      </c>
      <c r="T556" s="4">
        <v>400</v>
      </c>
      <c r="U556" s="4">
        <v>3.8</v>
      </c>
      <c r="V556" s="4">
        <v>0</v>
      </c>
      <c r="W556" s="4">
        <v>1</v>
      </c>
      <c r="X556" s="4">
        <v>0</v>
      </c>
      <c r="Y556" s="4">
        <v>0</v>
      </c>
      <c r="Z556" s="4">
        <v>1</v>
      </c>
    </row>
    <row r="557" spans="1:26" hidden="1" x14ac:dyDescent="0.2">
      <c r="A557" s="4">
        <v>289000</v>
      </c>
      <c r="B557" s="11">
        <v>2014</v>
      </c>
      <c r="C557" s="4" t="s">
        <v>205</v>
      </c>
      <c r="D557" s="4">
        <v>0</v>
      </c>
      <c r="E557" s="4" t="s">
        <v>5303</v>
      </c>
      <c r="F557" s="4">
        <v>0</v>
      </c>
      <c r="G557" s="4">
        <v>0</v>
      </c>
      <c r="H557" s="4">
        <v>0</v>
      </c>
      <c r="I557" s="4">
        <v>1</v>
      </c>
      <c r="J557" s="4">
        <v>0</v>
      </c>
      <c r="K557" s="4">
        <v>0</v>
      </c>
      <c r="L557" s="4">
        <v>1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991</v>
      </c>
      <c r="S557" s="11">
        <v>8522</v>
      </c>
      <c r="T557" s="4">
        <v>400</v>
      </c>
      <c r="U557" s="4">
        <v>3.8</v>
      </c>
      <c r="V557" s="4">
        <v>0</v>
      </c>
      <c r="W557" s="4">
        <v>1</v>
      </c>
      <c r="X557" s="4">
        <v>0</v>
      </c>
      <c r="Y557" s="4">
        <v>0</v>
      </c>
      <c r="Z557" s="4">
        <v>1</v>
      </c>
    </row>
    <row r="558" spans="1:26" hidden="1" x14ac:dyDescent="0.2">
      <c r="A558" s="4">
        <v>75000</v>
      </c>
      <c r="B558" s="11">
        <v>2014</v>
      </c>
      <c r="C558" s="4" t="s">
        <v>205</v>
      </c>
      <c r="D558" s="4">
        <v>0</v>
      </c>
      <c r="E558" s="4" t="s">
        <v>5303</v>
      </c>
      <c r="F558" s="4">
        <v>0</v>
      </c>
      <c r="G558" s="4">
        <v>0</v>
      </c>
      <c r="H558" s="4">
        <v>0</v>
      </c>
      <c r="I558" s="4">
        <v>1</v>
      </c>
      <c r="J558" s="4">
        <v>0</v>
      </c>
      <c r="K558" s="4">
        <v>0</v>
      </c>
      <c r="L558" s="4">
        <v>1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991</v>
      </c>
      <c r="S558" s="11">
        <v>47000</v>
      </c>
      <c r="T558" s="4">
        <v>400</v>
      </c>
      <c r="U558" s="4">
        <v>3.8</v>
      </c>
      <c r="V558" s="4">
        <v>0</v>
      </c>
      <c r="W558" s="4">
        <v>1</v>
      </c>
      <c r="X558" s="4">
        <v>0</v>
      </c>
      <c r="Y558" s="4">
        <v>0</v>
      </c>
      <c r="Z558" s="4">
        <v>0</v>
      </c>
    </row>
    <row r="559" spans="1:26" hidden="1" x14ac:dyDescent="0.2">
      <c r="A559" s="4">
        <v>89991</v>
      </c>
      <c r="B559" s="11">
        <v>2014</v>
      </c>
      <c r="C559" s="4" t="s">
        <v>205</v>
      </c>
      <c r="D559" s="4">
        <v>0</v>
      </c>
      <c r="E559" s="4" t="s">
        <v>5303</v>
      </c>
      <c r="F559" s="4">
        <v>0</v>
      </c>
      <c r="G559" s="4">
        <v>0</v>
      </c>
      <c r="H559" s="4">
        <v>0</v>
      </c>
      <c r="I559" s="4">
        <v>1</v>
      </c>
      <c r="J559" s="4">
        <v>0</v>
      </c>
      <c r="K559" s="4">
        <v>0</v>
      </c>
      <c r="L559" s="4">
        <v>1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991</v>
      </c>
      <c r="S559" s="11">
        <v>51106</v>
      </c>
      <c r="T559" s="4">
        <v>400</v>
      </c>
      <c r="U559" s="4">
        <v>3.8</v>
      </c>
      <c r="V559" s="4">
        <v>0</v>
      </c>
      <c r="W559" s="4">
        <v>1</v>
      </c>
      <c r="X559" s="4">
        <v>0</v>
      </c>
      <c r="Y559" s="4">
        <v>0</v>
      </c>
      <c r="Z559" s="4">
        <v>0</v>
      </c>
    </row>
    <row r="560" spans="1:26" hidden="1" x14ac:dyDescent="0.2">
      <c r="A560" s="4">
        <v>97991</v>
      </c>
      <c r="B560" s="11">
        <v>2014</v>
      </c>
      <c r="C560" s="4" t="s">
        <v>205</v>
      </c>
      <c r="D560" s="4">
        <v>0</v>
      </c>
      <c r="E560" s="4" t="s">
        <v>5303</v>
      </c>
      <c r="F560" s="4">
        <v>0</v>
      </c>
      <c r="G560" s="4">
        <v>0</v>
      </c>
      <c r="H560" s="4">
        <v>0</v>
      </c>
      <c r="I560" s="4">
        <v>1</v>
      </c>
      <c r="J560" s="4">
        <v>0</v>
      </c>
      <c r="K560" s="4">
        <v>0</v>
      </c>
      <c r="L560" s="4">
        <v>1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991</v>
      </c>
      <c r="S560" s="11">
        <v>26797</v>
      </c>
      <c r="T560" s="4">
        <v>400</v>
      </c>
      <c r="U560" s="4">
        <v>3.8</v>
      </c>
      <c r="V560" s="4">
        <v>0</v>
      </c>
      <c r="W560" s="4">
        <v>1</v>
      </c>
      <c r="X560" s="4">
        <v>0</v>
      </c>
      <c r="Y560" s="4">
        <v>0</v>
      </c>
      <c r="Z560" s="4">
        <v>0</v>
      </c>
    </row>
    <row r="561" spans="1:26" hidden="1" x14ac:dyDescent="0.2">
      <c r="A561" s="4">
        <v>109890</v>
      </c>
      <c r="B561" s="11">
        <v>2014</v>
      </c>
      <c r="C561" s="4" t="s">
        <v>205</v>
      </c>
      <c r="D561" s="4">
        <v>0</v>
      </c>
      <c r="E561" s="4" t="s">
        <v>5303</v>
      </c>
      <c r="F561" s="4">
        <v>0</v>
      </c>
      <c r="G561" s="4">
        <v>0</v>
      </c>
      <c r="H561" s="4">
        <v>0</v>
      </c>
      <c r="I561" s="4">
        <v>1</v>
      </c>
      <c r="J561" s="4">
        <v>0</v>
      </c>
      <c r="K561" s="4">
        <v>0</v>
      </c>
      <c r="L561" s="4">
        <v>1</v>
      </c>
      <c r="M561" s="4">
        <v>0</v>
      </c>
      <c r="N561" s="4">
        <v>0</v>
      </c>
      <c r="O561" s="4">
        <v>0</v>
      </c>
      <c r="P561" s="4">
        <v>0</v>
      </c>
      <c r="Q561" s="4">
        <v>1</v>
      </c>
      <c r="R561" s="4">
        <v>991</v>
      </c>
      <c r="S561" s="11">
        <v>12549</v>
      </c>
      <c r="T561" s="4">
        <v>400</v>
      </c>
      <c r="U561" s="4">
        <v>3.8</v>
      </c>
      <c r="V561" s="4">
        <v>0</v>
      </c>
      <c r="W561" s="4">
        <v>1</v>
      </c>
      <c r="X561" s="4">
        <v>0</v>
      </c>
      <c r="Y561" s="4">
        <v>0</v>
      </c>
      <c r="Z561" s="4">
        <v>0</v>
      </c>
    </row>
    <row r="562" spans="1:26" x14ac:dyDescent="0.2">
      <c r="A562" s="4">
        <v>127330</v>
      </c>
      <c r="B562" s="11">
        <v>2014</v>
      </c>
      <c r="C562" s="4" t="s">
        <v>1289</v>
      </c>
      <c r="D562" s="4">
        <v>0</v>
      </c>
      <c r="E562" s="4" t="s">
        <v>5303</v>
      </c>
      <c r="F562" s="4">
        <v>0</v>
      </c>
      <c r="G562" s="4">
        <v>0</v>
      </c>
      <c r="H562" s="4">
        <v>0</v>
      </c>
      <c r="I562" s="4">
        <v>1</v>
      </c>
      <c r="J562" s="4">
        <v>0</v>
      </c>
      <c r="K562" s="4">
        <v>1</v>
      </c>
      <c r="L562" s="4">
        <v>1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991</v>
      </c>
      <c r="S562" s="11">
        <v>57000</v>
      </c>
      <c r="T562" s="4">
        <v>400</v>
      </c>
      <c r="U562" s="4">
        <v>3.8</v>
      </c>
      <c r="V562" s="4">
        <v>0</v>
      </c>
      <c r="W562" s="4">
        <v>1</v>
      </c>
      <c r="X562" s="4">
        <v>0</v>
      </c>
      <c r="Y562" s="4">
        <v>0</v>
      </c>
      <c r="Z562" s="4">
        <v>0</v>
      </c>
    </row>
    <row r="563" spans="1:26" x14ac:dyDescent="0.2">
      <c r="A563" s="4">
        <v>138991</v>
      </c>
      <c r="B563" s="11">
        <v>2014</v>
      </c>
      <c r="C563" s="4" t="s">
        <v>1289</v>
      </c>
      <c r="D563" s="4">
        <v>0</v>
      </c>
      <c r="E563" s="4" t="s">
        <v>5303</v>
      </c>
      <c r="F563" s="4">
        <v>0</v>
      </c>
      <c r="G563" s="4">
        <v>0</v>
      </c>
      <c r="H563" s="4">
        <v>0</v>
      </c>
      <c r="I563" s="4">
        <v>1</v>
      </c>
      <c r="J563" s="4">
        <v>0</v>
      </c>
      <c r="K563" s="4">
        <v>1</v>
      </c>
      <c r="L563" s="4">
        <v>1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991</v>
      </c>
      <c r="S563" s="11">
        <v>22000</v>
      </c>
      <c r="T563" s="4">
        <v>400</v>
      </c>
      <c r="U563" s="4">
        <v>3.8</v>
      </c>
      <c r="V563" s="4">
        <v>0</v>
      </c>
      <c r="W563" s="4">
        <v>1</v>
      </c>
      <c r="X563" s="4">
        <v>0</v>
      </c>
      <c r="Y563" s="4">
        <v>0</v>
      </c>
      <c r="Z563" s="4">
        <v>0</v>
      </c>
    </row>
    <row r="564" spans="1:26" x14ac:dyDescent="0.2">
      <c r="A564" s="4">
        <v>174900</v>
      </c>
      <c r="B564" s="11">
        <v>2014</v>
      </c>
      <c r="C564" s="4" t="s">
        <v>1289</v>
      </c>
      <c r="D564" s="4">
        <v>0</v>
      </c>
      <c r="E564" s="4" t="s">
        <v>5303</v>
      </c>
      <c r="F564" s="4">
        <v>0</v>
      </c>
      <c r="G564" s="4">
        <v>0</v>
      </c>
      <c r="H564" s="4">
        <v>0</v>
      </c>
      <c r="I564" s="4">
        <v>1</v>
      </c>
      <c r="J564" s="4">
        <v>0</v>
      </c>
      <c r="K564" s="4">
        <v>1</v>
      </c>
      <c r="L564" s="4">
        <v>1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991</v>
      </c>
      <c r="S564" s="11">
        <v>15418</v>
      </c>
      <c r="T564" s="4">
        <v>400</v>
      </c>
      <c r="U564" s="4">
        <v>3.8</v>
      </c>
      <c r="V564" s="4">
        <v>0</v>
      </c>
      <c r="W564" s="4">
        <v>1</v>
      </c>
      <c r="X564" s="4">
        <v>0</v>
      </c>
      <c r="Y564" s="4">
        <v>0</v>
      </c>
      <c r="Z564" s="4">
        <v>0</v>
      </c>
    </row>
    <row r="565" spans="1:26" x14ac:dyDescent="0.2">
      <c r="A565" s="5">
        <v>174950</v>
      </c>
      <c r="B565" s="10">
        <v>2014</v>
      </c>
      <c r="C565" s="5" t="s">
        <v>1289</v>
      </c>
      <c r="D565" s="5">
        <v>0</v>
      </c>
      <c r="E565" s="5" t="s">
        <v>5303</v>
      </c>
      <c r="F565" s="5">
        <v>0</v>
      </c>
      <c r="G565" s="5">
        <v>0</v>
      </c>
      <c r="H565" s="5">
        <v>0</v>
      </c>
      <c r="I565" s="5">
        <v>1</v>
      </c>
      <c r="J565" s="5">
        <v>0</v>
      </c>
      <c r="K565" s="4">
        <v>1</v>
      </c>
      <c r="L565" s="5">
        <v>1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991</v>
      </c>
      <c r="S565" s="10">
        <v>12645</v>
      </c>
      <c r="T565" s="5">
        <v>400</v>
      </c>
      <c r="U565" s="5">
        <v>3.8</v>
      </c>
      <c r="V565" s="5">
        <v>0</v>
      </c>
      <c r="W565" s="5">
        <v>1</v>
      </c>
      <c r="X565" s="5">
        <v>0</v>
      </c>
      <c r="Y565" s="5">
        <v>0</v>
      </c>
      <c r="Z565" s="5">
        <v>0</v>
      </c>
    </row>
    <row r="566" spans="1:26" x14ac:dyDescent="0.2">
      <c r="A566" s="5">
        <v>249991</v>
      </c>
      <c r="B566" s="10">
        <v>2014</v>
      </c>
      <c r="C566" s="5" t="s">
        <v>1289</v>
      </c>
      <c r="D566" s="5">
        <v>0</v>
      </c>
      <c r="E566" s="5" t="s">
        <v>5303</v>
      </c>
      <c r="F566" s="5">
        <v>0</v>
      </c>
      <c r="G566" s="5">
        <v>0</v>
      </c>
      <c r="H566" s="5">
        <v>0</v>
      </c>
      <c r="I566" s="5">
        <v>1</v>
      </c>
      <c r="J566" s="5">
        <v>0</v>
      </c>
      <c r="K566" s="4">
        <v>1</v>
      </c>
      <c r="L566" s="5">
        <v>1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991</v>
      </c>
      <c r="S566" s="10">
        <v>1320</v>
      </c>
      <c r="T566" s="5">
        <v>400</v>
      </c>
      <c r="U566" s="5">
        <v>3.8</v>
      </c>
      <c r="V566" s="5">
        <v>0</v>
      </c>
      <c r="W566" s="5">
        <v>1</v>
      </c>
      <c r="X566" s="5">
        <v>0</v>
      </c>
      <c r="Y566" s="5">
        <v>0</v>
      </c>
      <c r="Z566" s="5">
        <v>0</v>
      </c>
    </row>
    <row r="567" spans="1:26" hidden="1" x14ac:dyDescent="0.2">
      <c r="A567" s="4">
        <v>126991</v>
      </c>
      <c r="B567" s="11">
        <v>2014</v>
      </c>
      <c r="C567" s="4" t="s">
        <v>591</v>
      </c>
      <c r="D567" s="4">
        <v>0</v>
      </c>
      <c r="E567" s="4" t="s">
        <v>5303</v>
      </c>
      <c r="F567" s="4">
        <v>0</v>
      </c>
      <c r="G567" s="4">
        <v>0</v>
      </c>
      <c r="H567" s="4">
        <v>0</v>
      </c>
      <c r="I567" s="4">
        <v>1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1</v>
      </c>
      <c r="P567" s="4">
        <v>0</v>
      </c>
      <c r="Q567" s="4">
        <v>0</v>
      </c>
      <c r="R567" s="4">
        <v>991</v>
      </c>
      <c r="S567" s="11">
        <v>29000</v>
      </c>
      <c r="T567" s="4">
        <v>475</v>
      </c>
      <c r="U567" s="4">
        <v>3.8</v>
      </c>
      <c r="V567" s="4">
        <v>0</v>
      </c>
      <c r="W567" s="4">
        <v>1</v>
      </c>
      <c r="X567" s="4">
        <v>0</v>
      </c>
      <c r="Y567" s="4">
        <v>0</v>
      </c>
      <c r="Z567" s="4">
        <v>0</v>
      </c>
    </row>
    <row r="568" spans="1:26" hidden="1" x14ac:dyDescent="0.2">
      <c r="A568" s="5">
        <v>134790</v>
      </c>
      <c r="B568" s="10">
        <v>2014</v>
      </c>
      <c r="C568" s="5" t="s">
        <v>591</v>
      </c>
      <c r="D568" s="5">
        <v>0</v>
      </c>
      <c r="E568" s="5" t="s">
        <v>5303</v>
      </c>
      <c r="F568" s="5">
        <v>0</v>
      </c>
      <c r="G568" s="5">
        <v>0</v>
      </c>
      <c r="H568" s="5">
        <v>0</v>
      </c>
      <c r="I568" s="5">
        <v>1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1</v>
      </c>
      <c r="P568" s="5">
        <v>0</v>
      </c>
      <c r="Q568" s="5">
        <v>0</v>
      </c>
      <c r="R568" s="5">
        <v>991</v>
      </c>
      <c r="S568" s="10">
        <v>31000</v>
      </c>
      <c r="T568" s="5">
        <v>475</v>
      </c>
      <c r="U568" s="5">
        <v>3.8</v>
      </c>
      <c r="V568" s="5">
        <v>0</v>
      </c>
      <c r="W568" s="5">
        <v>1</v>
      </c>
      <c r="X568" s="5">
        <v>0</v>
      </c>
      <c r="Y568" s="5">
        <v>0</v>
      </c>
      <c r="Z568" s="5">
        <v>0</v>
      </c>
    </row>
    <row r="569" spans="1:26" hidden="1" x14ac:dyDescent="0.2">
      <c r="A569" s="5">
        <v>136000</v>
      </c>
      <c r="B569" s="10">
        <v>2014</v>
      </c>
      <c r="C569" s="5" t="s">
        <v>591</v>
      </c>
      <c r="D569" s="5">
        <v>0</v>
      </c>
      <c r="E569" s="5" t="s">
        <v>5303</v>
      </c>
      <c r="F569" s="5">
        <v>0</v>
      </c>
      <c r="G569" s="5">
        <v>0</v>
      </c>
      <c r="H569" s="5">
        <v>0</v>
      </c>
      <c r="I569" s="5">
        <v>1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1</v>
      </c>
      <c r="P569" s="5">
        <v>0</v>
      </c>
      <c r="Q569" s="5">
        <v>0</v>
      </c>
      <c r="R569" s="5">
        <v>991</v>
      </c>
      <c r="S569" s="10">
        <v>37800</v>
      </c>
      <c r="T569" s="5">
        <v>475</v>
      </c>
      <c r="U569" s="5">
        <v>3.8</v>
      </c>
      <c r="V569" s="5">
        <v>0</v>
      </c>
      <c r="W569" s="5">
        <v>1</v>
      </c>
      <c r="X569" s="5">
        <v>0</v>
      </c>
      <c r="Y569" s="5">
        <v>0</v>
      </c>
      <c r="Z569" s="5">
        <v>0</v>
      </c>
    </row>
    <row r="570" spans="1:26" hidden="1" x14ac:dyDescent="0.2">
      <c r="A570" s="4">
        <v>137850</v>
      </c>
      <c r="B570" s="11">
        <v>2014</v>
      </c>
      <c r="C570" s="4" t="s">
        <v>591</v>
      </c>
      <c r="D570" s="4">
        <v>0</v>
      </c>
      <c r="E570" s="4" t="s">
        <v>5303</v>
      </c>
      <c r="F570" s="4">
        <v>0</v>
      </c>
      <c r="G570" s="4">
        <v>0</v>
      </c>
      <c r="H570" s="4">
        <v>0</v>
      </c>
      <c r="I570" s="4">
        <v>1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s="4">
        <v>0</v>
      </c>
      <c r="R570" s="4">
        <v>991</v>
      </c>
      <c r="S570" s="11">
        <v>13013</v>
      </c>
      <c r="T570" s="4">
        <v>475</v>
      </c>
      <c r="U570" s="4">
        <v>3.8</v>
      </c>
      <c r="V570" s="4">
        <v>0</v>
      </c>
      <c r="W570" s="4">
        <v>1</v>
      </c>
      <c r="X570" s="4">
        <v>0</v>
      </c>
      <c r="Y570" s="4">
        <v>0</v>
      </c>
      <c r="Z570" s="4">
        <v>0</v>
      </c>
    </row>
    <row r="571" spans="1:26" hidden="1" x14ac:dyDescent="0.2">
      <c r="A571" s="4">
        <v>109991</v>
      </c>
      <c r="B571" s="11">
        <v>2014</v>
      </c>
      <c r="C571" s="4" t="s">
        <v>1397</v>
      </c>
      <c r="D571" s="4">
        <v>0</v>
      </c>
      <c r="E571" s="4" t="s">
        <v>5303</v>
      </c>
      <c r="F571" s="4">
        <v>0</v>
      </c>
      <c r="G571" s="4">
        <v>0</v>
      </c>
      <c r="H571" s="4">
        <v>0</v>
      </c>
      <c r="I571" s="4">
        <v>1</v>
      </c>
      <c r="J571" s="4">
        <v>0</v>
      </c>
      <c r="K571" s="4">
        <v>0</v>
      </c>
      <c r="L571" s="4">
        <v>0</v>
      </c>
      <c r="M571" s="4">
        <v>0</v>
      </c>
      <c r="N571" s="4">
        <v>1</v>
      </c>
      <c r="O571" s="4">
        <v>0</v>
      </c>
      <c r="P571" s="4">
        <v>0</v>
      </c>
      <c r="Q571" s="4">
        <v>1</v>
      </c>
      <c r="R571" s="4">
        <v>991</v>
      </c>
      <c r="S571" s="11">
        <v>111581</v>
      </c>
      <c r="T571" s="4">
        <v>520</v>
      </c>
      <c r="U571" s="4">
        <v>3.8</v>
      </c>
      <c r="V571" s="4">
        <v>0</v>
      </c>
      <c r="W571" s="4">
        <v>1</v>
      </c>
      <c r="X571" s="4">
        <v>1</v>
      </c>
      <c r="Y571" s="4">
        <v>0</v>
      </c>
      <c r="Z571" s="4">
        <v>0</v>
      </c>
    </row>
    <row r="572" spans="1:26" hidden="1" x14ac:dyDescent="0.2">
      <c r="A572" s="5">
        <v>112600</v>
      </c>
      <c r="B572" s="10">
        <v>2014</v>
      </c>
      <c r="C572" s="5" t="s">
        <v>1397</v>
      </c>
      <c r="D572" s="5">
        <v>0</v>
      </c>
      <c r="E572" s="5" t="s">
        <v>5303</v>
      </c>
      <c r="F572" s="5">
        <v>0</v>
      </c>
      <c r="G572" s="5">
        <v>0</v>
      </c>
      <c r="H572" s="5">
        <v>0</v>
      </c>
      <c r="I572" s="5">
        <v>1</v>
      </c>
      <c r="J572" s="5">
        <v>0</v>
      </c>
      <c r="K572" s="5">
        <v>0</v>
      </c>
      <c r="L572" s="5">
        <v>0</v>
      </c>
      <c r="M572" s="5">
        <v>0</v>
      </c>
      <c r="N572" s="5">
        <v>1</v>
      </c>
      <c r="O572" s="5">
        <v>0</v>
      </c>
      <c r="P572" s="5">
        <v>0</v>
      </c>
      <c r="Q572" s="5">
        <v>1</v>
      </c>
      <c r="R572" s="5">
        <v>991</v>
      </c>
      <c r="S572" s="10">
        <v>44500</v>
      </c>
      <c r="T572" s="5">
        <v>520</v>
      </c>
      <c r="U572" s="5">
        <v>3.8</v>
      </c>
      <c r="V572" s="5">
        <v>0</v>
      </c>
      <c r="W572" s="5">
        <v>1</v>
      </c>
      <c r="X572" s="5">
        <v>1</v>
      </c>
      <c r="Y572" s="5">
        <v>0</v>
      </c>
      <c r="Z572" s="5">
        <v>0</v>
      </c>
    </row>
    <row r="573" spans="1:26" hidden="1" x14ac:dyDescent="0.2">
      <c r="A573" s="4">
        <v>128000</v>
      </c>
      <c r="B573" s="11">
        <v>2014</v>
      </c>
      <c r="C573" s="4" t="s">
        <v>604</v>
      </c>
      <c r="D573" s="4">
        <v>0</v>
      </c>
      <c r="E573" s="4" t="s">
        <v>5303</v>
      </c>
      <c r="F573" s="4">
        <v>0</v>
      </c>
      <c r="G573" s="4">
        <v>0</v>
      </c>
      <c r="H573" s="4">
        <v>0</v>
      </c>
      <c r="I573" s="4">
        <v>1</v>
      </c>
      <c r="J573" s="4">
        <v>0</v>
      </c>
      <c r="K573" s="4">
        <v>0</v>
      </c>
      <c r="L573" s="4">
        <v>1</v>
      </c>
      <c r="M573" s="4">
        <v>0</v>
      </c>
      <c r="N573" s="4">
        <v>1</v>
      </c>
      <c r="O573" s="4">
        <v>0</v>
      </c>
      <c r="P573" s="4">
        <v>0</v>
      </c>
      <c r="Q573" s="4">
        <v>0</v>
      </c>
      <c r="R573" s="4">
        <v>991</v>
      </c>
      <c r="S573" s="11">
        <v>88000</v>
      </c>
      <c r="T573" s="4">
        <v>560</v>
      </c>
      <c r="U573" s="4">
        <v>3.8</v>
      </c>
      <c r="V573" s="4">
        <v>0</v>
      </c>
      <c r="W573" s="4">
        <v>1</v>
      </c>
      <c r="X573" s="4">
        <v>1</v>
      </c>
      <c r="Y573" s="4">
        <v>0</v>
      </c>
      <c r="Z573" s="4">
        <v>1</v>
      </c>
    </row>
    <row r="574" spans="1:26" hidden="1" x14ac:dyDescent="0.2">
      <c r="A574" s="4">
        <v>119890</v>
      </c>
      <c r="B574" s="11">
        <v>2014</v>
      </c>
      <c r="C574" s="4" t="s">
        <v>604</v>
      </c>
      <c r="D574" s="4">
        <v>0</v>
      </c>
      <c r="E574" s="4" t="s">
        <v>5303</v>
      </c>
      <c r="F574" s="4">
        <v>0</v>
      </c>
      <c r="G574" s="4">
        <v>0</v>
      </c>
      <c r="H574" s="4">
        <v>0</v>
      </c>
      <c r="I574" s="4">
        <v>1</v>
      </c>
      <c r="J574" s="4">
        <v>0</v>
      </c>
      <c r="K574" s="4">
        <v>0</v>
      </c>
      <c r="L574" s="4">
        <v>1</v>
      </c>
      <c r="M574" s="4">
        <v>0</v>
      </c>
      <c r="N574" s="4">
        <v>1</v>
      </c>
      <c r="O574" s="4">
        <v>0</v>
      </c>
      <c r="P574" s="4">
        <v>0</v>
      </c>
      <c r="Q574" s="4">
        <v>1</v>
      </c>
      <c r="R574" s="4">
        <v>991</v>
      </c>
      <c r="S574" s="11">
        <v>30391</v>
      </c>
      <c r="T574" s="4">
        <v>560</v>
      </c>
      <c r="U574" s="4">
        <v>3.8</v>
      </c>
      <c r="V574" s="4">
        <v>0</v>
      </c>
      <c r="W574" s="4">
        <v>1</v>
      </c>
      <c r="X574" s="4">
        <v>1</v>
      </c>
      <c r="Y574" s="4">
        <v>0</v>
      </c>
      <c r="Z574" s="4">
        <v>0</v>
      </c>
    </row>
    <row r="575" spans="1:26" hidden="1" x14ac:dyDescent="0.2">
      <c r="A575" s="5">
        <v>124800</v>
      </c>
      <c r="B575" s="10">
        <v>2014</v>
      </c>
      <c r="C575" s="5" t="s">
        <v>604</v>
      </c>
      <c r="D575" s="5">
        <v>0</v>
      </c>
      <c r="E575" s="5" t="s">
        <v>5303</v>
      </c>
      <c r="F575" s="5">
        <v>0</v>
      </c>
      <c r="G575" s="5">
        <v>0</v>
      </c>
      <c r="H575" s="5">
        <v>0</v>
      </c>
      <c r="I575" s="5">
        <v>1</v>
      </c>
      <c r="J575" s="5">
        <v>0</v>
      </c>
      <c r="K575" s="5">
        <v>0</v>
      </c>
      <c r="L575" s="5">
        <v>1</v>
      </c>
      <c r="M575" s="5">
        <v>0</v>
      </c>
      <c r="N575" s="5">
        <v>1</v>
      </c>
      <c r="O575" s="5">
        <v>0</v>
      </c>
      <c r="P575" s="5">
        <v>0</v>
      </c>
      <c r="Q575" s="5">
        <v>1</v>
      </c>
      <c r="R575" s="5">
        <v>991</v>
      </c>
      <c r="S575" s="10">
        <v>48570</v>
      </c>
      <c r="T575" s="5">
        <v>560</v>
      </c>
      <c r="U575" s="5">
        <v>3.8</v>
      </c>
      <c r="V575" s="5">
        <v>0</v>
      </c>
      <c r="W575" s="5">
        <v>1</v>
      </c>
      <c r="X575" s="5">
        <v>1</v>
      </c>
      <c r="Y575" s="5">
        <v>1</v>
      </c>
      <c r="Z575" s="5">
        <v>0</v>
      </c>
    </row>
    <row r="576" spans="1:26" hidden="1" x14ac:dyDescent="0.2">
      <c r="A576" s="4">
        <v>124850</v>
      </c>
      <c r="B576" s="11">
        <v>2014</v>
      </c>
      <c r="C576" s="4" t="s">
        <v>604</v>
      </c>
      <c r="D576" s="4">
        <v>0</v>
      </c>
      <c r="E576" s="4" t="s">
        <v>5303</v>
      </c>
      <c r="F576" s="4">
        <v>0</v>
      </c>
      <c r="G576" s="4">
        <v>0</v>
      </c>
      <c r="H576" s="4">
        <v>0</v>
      </c>
      <c r="I576" s="4">
        <v>1</v>
      </c>
      <c r="J576" s="4">
        <v>0</v>
      </c>
      <c r="K576" s="4">
        <v>0</v>
      </c>
      <c r="L576" s="4">
        <v>1</v>
      </c>
      <c r="M576" s="4">
        <v>0</v>
      </c>
      <c r="N576" s="4">
        <v>1</v>
      </c>
      <c r="O576" s="4">
        <v>0</v>
      </c>
      <c r="P576" s="4">
        <v>0</v>
      </c>
      <c r="Q576" s="4">
        <v>0</v>
      </c>
      <c r="R576" s="4">
        <v>991</v>
      </c>
      <c r="S576" s="11">
        <v>70538</v>
      </c>
      <c r="T576" s="4">
        <v>560</v>
      </c>
      <c r="U576" s="4">
        <v>3.8</v>
      </c>
      <c r="V576" s="4">
        <v>0</v>
      </c>
      <c r="W576" s="4">
        <v>1</v>
      </c>
      <c r="X576" s="4">
        <v>1</v>
      </c>
      <c r="Y576" s="4">
        <v>0</v>
      </c>
      <c r="Z576" s="4">
        <v>0</v>
      </c>
    </row>
    <row r="577" spans="1:26" hidden="1" x14ac:dyDescent="0.2">
      <c r="A577" s="4">
        <v>127000</v>
      </c>
      <c r="B577" s="11">
        <v>2014</v>
      </c>
      <c r="C577" s="4" t="s">
        <v>604</v>
      </c>
      <c r="D577" s="4">
        <v>0</v>
      </c>
      <c r="E577" s="4" t="s">
        <v>5303</v>
      </c>
      <c r="F577" s="4">
        <v>0</v>
      </c>
      <c r="G577" s="4">
        <v>0</v>
      </c>
      <c r="H577" s="4">
        <v>0</v>
      </c>
      <c r="I577" s="4">
        <v>1</v>
      </c>
      <c r="J577" s="4">
        <v>0</v>
      </c>
      <c r="K577" s="4">
        <v>0</v>
      </c>
      <c r="L577" s="4">
        <v>1</v>
      </c>
      <c r="M577" s="4">
        <v>0</v>
      </c>
      <c r="N577" s="4">
        <v>1</v>
      </c>
      <c r="O577" s="4">
        <v>0</v>
      </c>
      <c r="P577" s="4">
        <v>0</v>
      </c>
      <c r="Q577" s="4">
        <v>0</v>
      </c>
      <c r="R577" s="4">
        <v>991</v>
      </c>
      <c r="S577" s="11">
        <v>54506</v>
      </c>
      <c r="T577" s="4">
        <v>560</v>
      </c>
      <c r="U577" s="4">
        <v>3.8</v>
      </c>
      <c r="V577" s="4">
        <v>0</v>
      </c>
      <c r="W577" s="4">
        <v>1</v>
      </c>
      <c r="X577" s="4">
        <v>1</v>
      </c>
      <c r="Y577" s="4">
        <v>0</v>
      </c>
      <c r="Z577" s="4">
        <v>0</v>
      </c>
    </row>
    <row r="578" spans="1:26" hidden="1" x14ac:dyDescent="0.2">
      <c r="A578" s="4">
        <v>129900</v>
      </c>
      <c r="B578" s="11">
        <v>2014</v>
      </c>
      <c r="C578" s="4" t="s">
        <v>604</v>
      </c>
      <c r="D578" s="4">
        <v>0</v>
      </c>
      <c r="E578" s="4" t="s">
        <v>5303</v>
      </c>
      <c r="F578" s="4">
        <v>0</v>
      </c>
      <c r="G578" s="4">
        <v>0</v>
      </c>
      <c r="H578" s="4">
        <v>0</v>
      </c>
      <c r="I578" s="4">
        <v>1</v>
      </c>
      <c r="J578" s="4">
        <v>0</v>
      </c>
      <c r="K578" s="4">
        <v>0</v>
      </c>
      <c r="L578" s="4">
        <v>1</v>
      </c>
      <c r="M578" s="4">
        <v>0</v>
      </c>
      <c r="N578" s="4">
        <v>1</v>
      </c>
      <c r="O578" s="4">
        <v>0</v>
      </c>
      <c r="P578" s="4">
        <v>0</v>
      </c>
      <c r="Q578" s="4">
        <v>0</v>
      </c>
      <c r="R578" s="4">
        <v>991</v>
      </c>
      <c r="S578" s="11">
        <v>56150</v>
      </c>
      <c r="T578" s="4">
        <v>560</v>
      </c>
      <c r="U578" s="4">
        <v>3.8</v>
      </c>
      <c r="V578" s="4">
        <v>0</v>
      </c>
      <c r="W578" s="4">
        <v>1</v>
      </c>
      <c r="X578" s="4">
        <v>1</v>
      </c>
      <c r="Y578" s="4">
        <v>0</v>
      </c>
      <c r="Z578" s="4">
        <v>0</v>
      </c>
    </row>
    <row r="579" spans="1:26" hidden="1" x14ac:dyDescent="0.2">
      <c r="A579" s="5">
        <v>129950</v>
      </c>
      <c r="B579" s="10">
        <v>2014</v>
      </c>
      <c r="C579" s="5" t="s">
        <v>604</v>
      </c>
      <c r="D579" s="5">
        <v>0</v>
      </c>
      <c r="E579" s="5" t="s">
        <v>5303</v>
      </c>
      <c r="F579" s="5">
        <v>0</v>
      </c>
      <c r="G579" s="5">
        <v>0</v>
      </c>
      <c r="H579" s="5">
        <v>0</v>
      </c>
      <c r="I579" s="5">
        <v>1</v>
      </c>
      <c r="J579" s="5">
        <v>0</v>
      </c>
      <c r="K579" s="5">
        <v>0</v>
      </c>
      <c r="L579" s="5">
        <v>1</v>
      </c>
      <c r="M579" s="5">
        <v>0</v>
      </c>
      <c r="N579" s="5">
        <v>1</v>
      </c>
      <c r="O579" s="5">
        <v>0</v>
      </c>
      <c r="P579" s="5">
        <v>0</v>
      </c>
      <c r="Q579" s="5">
        <v>0</v>
      </c>
      <c r="R579" s="5">
        <v>991</v>
      </c>
      <c r="S579" s="10">
        <v>73280</v>
      </c>
      <c r="T579" s="5">
        <v>560</v>
      </c>
      <c r="U579" s="5">
        <v>3.8</v>
      </c>
      <c r="V579" s="5">
        <v>0</v>
      </c>
      <c r="W579" s="5">
        <v>1</v>
      </c>
      <c r="X579" s="5">
        <v>1</v>
      </c>
      <c r="Y579" s="5">
        <v>0</v>
      </c>
      <c r="Z579" s="5">
        <v>0</v>
      </c>
    </row>
    <row r="580" spans="1:26" hidden="1" x14ac:dyDescent="0.2">
      <c r="A580" s="5">
        <v>134000</v>
      </c>
      <c r="B580" s="10">
        <v>2014</v>
      </c>
      <c r="C580" s="5" t="s">
        <v>604</v>
      </c>
      <c r="D580" s="5">
        <v>0</v>
      </c>
      <c r="E580" s="5" t="s">
        <v>5303</v>
      </c>
      <c r="F580" s="5">
        <v>0</v>
      </c>
      <c r="G580" s="5">
        <v>0</v>
      </c>
      <c r="H580" s="5">
        <v>0</v>
      </c>
      <c r="I580" s="5">
        <v>1</v>
      </c>
      <c r="J580" s="5">
        <v>0</v>
      </c>
      <c r="K580" s="5">
        <v>0</v>
      </c>
      <c r="L580" s="5">
        <v>1</v>
      </c>
      <c r="M580" s="5">
        <v>0</v>
      </c>
      <c r="N580" s="5">
        <v>1</v>
      </c>
      <c r="O580" s="5">
        <v>0</v>
      </c>
      <c r="P580" s="5">
        <v>0</v>
      </c>
      <c r="Q580" s="5">
        <v>1</v>
      </c>
      <c r="R580" s="5">
        <v>991</v>
      </c>
      <c r="S580" s="10">
        <v>64800</v>
      </c>
      <c r="T580" s="5">
        <v>560</v>
      </c>
      <c r="U580" s="5">
        <v>3.8</v>
      </c>
      <c r="V580" s="5">
        <v>0</v>
      </c>
      <c r="W580" s="5">
        <v>1</v>
      </c>
      <c r="X580" s="5">
        <v>1</v>
      </c>
      <c r="Y580" s="5">
        <v>0</v>
      </c>
      <c r="Z580" s="5">
        <v>0</v>
      </c>
    </row>
    <row r="581" spans="1:26" hidden="1" x14ac:dyDescent="0.2">
      <c r="A581" s="5">
        <v>144911</v>
      </c>
      <c r="B581" s="10">
        <v>2014</v>
      </c>
      <c r="C581" s="5" t="s">
        <v>604</v>
      </c>
      <c r="D581" s="5">
        <v>0</v>
      </c>
      <c r="E581" s="5" t="s">
        <v>5303</v>
      </c>
      <c r="F581" s="5">
        <v>0</v>
      </c>
      <c r="G581" s="5">
        <v>0</v>
      </c>
      <c r="H581" s="5">
        <v>0</v>
      </c>
      <c r="I581" s="5">
        <v>1</v>
      </c>
      <c r="J581" s="5">
        <v>0</v>
      </c>
      <c r="K581" s="5">
        <v>0</v>
      </c>
      <c r="L581" s="5">
        <v>1</v>
      </c>
      <c r="M581" s="5">
        <v>0</v>
      </c>
      <c r="N581" s="5">
        <v>1</v>
      </c>
      <c r="O581" s="5">
        <v>0</v>
      </c>
      <c r="P581" s="5">
        <v>0</v>
      </c>
      <c r="Q581" s="5">
        <v>0</v>
      </c>
      <c r="R581" s="5">
        <v>991</v>
      </c>
      <c r="S581" s="10">
        <v>42000</v>
      </c>
      <c r="T581" s="5">
        <v>560</v>
      </c>
      <c r="U581" s="5">
        <v>3.8</v>
      </c>
      <c r="V581" s="5">
        <v>0</v>
      </c>
      <c r="W581" s="5">
        <v>1</v>
      </c>
      <c r="X581" s="5">
        <v>1</v>
      </c>
      <c r="Y581" s="5">
        <v>0</v>
      </c>
      <c r="Z581" s="5">
        <v>0</v>
      </c>
    </row>
    <row r="582" spans="1:26" hidden="1" x14ac:dyDescent="0.2">
      <c r="A582" s="5">
        <v>69900</v>
      </c>
      <c r="B582" s="10">
        <v>2013</v>
      </c>
      <c r="C582" s="5" t="s">
        <v>268</v>
      </c>
      <c r="D582" s="5">
        <v>0</v>
      </c>
      <c r="E582" s="5" t="s">
        <v>5303</v>
      </c>
      <c r="F582" s="5">
        <v>0</v>
      </c>
      <c r="G582" s="5">
        <v>0</v>
      </c>
      <c r="H582" s="5">
        <v>0</v>
      </c>
      <c r="I582" s="5">
        <v>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991</v>
      </c>
      <c r="S582" s="10">
        <v>119900</v>
      </c>
      <c r="T582" s="5">
        <v>350</v>
      </c>
      <c r="U582" s="5">
        <v>3.4</v>
      </c>
      <c r="V582" s="5">
        <v>0</v>
      </c>
      <c r="W582" s="5">
        <v>0</v>
      </c>
      <c r="X582" s="5">
        <v>0</v>
      </c>
      <c r="Y582" s="5">
        <v>0</v>
      </c>
      <c r="Z582" s="5">
        <v>1</v>
      </c>
    </row>
    <row r="583" spans="1:26" hidden="1" x14ac:dyDescent="0.2">
      <c r="A583" s="4">
        <v>72991</v>
      </c>
      <c r="B583" s="11">
        <v>2013</v>
      </c>
      <c r="C583" s="4" t="s">
        <v>268</v>
      </c>
      <c r="D583" s="4">
        <v>0</v>
      </c>
      <c r="E583" s="4" t="s">
        <v>5303</v>
      </c>
      <c r="F583" s="4">
        <v>0</v>
      </c>
      <c r="G583" s="4">
        <v>0</v>
      </c>
      <c r="H583" s="4">
        <v>0</v>
      </c>
      <c r="I583" s="4">
        <v>1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991</v>
      </c>
      <c r="S583" s="11">
        <v>98000</v>
      </c>
      <c r="T583" s="4">
        <v>350</v>
      </c>
      <c r="U583" s="4">
        <v>3.4</v>
      </c>
      <c r="V583" s="4">
        <v>0</v>
      </c>
      <c r="W583" s="4">
        <v>1</v>
      </c>
      <c r="X583" s="4">
        <v>0</v>
      </c>
      <c r="Y583" s="4">
        <v>0</v>
      </c>
      <c r="Z583" s="4">
        <v>0</v>
      </c>
    </row>
    <row r="584" spans="1:26" hidden="1" x14ac:dyDescent="0.2">
      <c r="A584" s="5">
        <v>78800</v>
      </c>
      <c r="B584" s="10">
        <v>2013</v>
      </c>
      <c r="C584" s="5" t="s">
        <v>268</v>
      </c>
      <c r="D584" s="5">
        <v>0</v>
      </c>
      <c r="E584" s="5" t="s">
        <v>5303</v>
      </c>
      <c r="F584" s="5">
        <v>0</v>
      </c>
      <c r="G584" s="5">
        <v>0</v>
      </c>
      <c r="H584" s="5">
        <v>0</v>
      </c>
      <c r="I584" s="5">
        <v>1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991</v>
      </c>
      <c r="S584" s="10">
        <v>94800</v>
      </c>
      <c r="T584" s="5">
        <v>350</v>
      </c>
      <c r="U584" s="5">
        <v>3.4</v>
      </c>
      <c r="V584" s="5">
        <v>0</v>
      </c>
      <c r="W584" s="5">
        <v>1</v>
      </c>
      <c r="X584" s="5">
        <v>0</v>
      </c>
      <c r="Y584" s="5">
        <v>0</v>
      </c>
      <c r="Z584" s="5">
        <v>0</v>
      </c>
    </row>
    <row r="585" spans="1:26" hidden="1" x14ac:dyDescent="0.2">
      <c r="A585" s="5">
        <v>79900</v>
      </c>
      <c r="B585" s="10">
        <v>2013</v>
      </c>
      <c r="C585" s="5" t="s">
        <v>268</v>
      </c>
      <c r="D585" s="5">
        <v>0</v>
      </c>
      <c r="E585" s="5" t="s">
        <v>5303</v>
      </c>
      <c r="F585" s="5">
        <v>0</v>
      </c>
      <c r="G585" s="5">
        <v>0</v>
      </c>
      <c r="H585" s="5">
        <v>0</v>
      </c>
      <c r="I585" s="5">
        <v>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991</v>
      </c>
      <c r="S585" s="10">
        <v>44584</v>
      </c>
      <c r="T585" s="5">
        <v>350</v>
      </c>
      <c r="U585" s="5">
        <v>3.4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</row>
    <row r="586" spans="1:26" hidden="1" x14ac:dyDescent="0.2">
      <c r="A586" s="5">
        <v>92911</v>
      </c>
      <c r="B586" s="10">
        <v>2013</v>
      </c>
      <c r="C586" s="5" t="s">
        <v>268</v>
      </c>
      <c r="D586" s="5">
        <v>0</v>
      </c>
      <c r="E586" s="5" t="s">
        <v>5303</v>
      </c>
      <c r="F586" s="5">
        <v>0</v>
      </c>
      <c r="G586" s="5">
        <v>0</v>
      </c>
      <c r="H586" s="5">
        <v>0</v>
      </c>
      <c r="I586" s="5">
        <v>1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1</v>
      </c>
      <c r="R586" s="5">
        <v>991</v>
      </c>
      <c r="S586" s="10">
        <v>21000</v>
      </c>
      <c r="T586" s="5">
        <v>350</v>
      </c>
      <c r="U586" s="5">
        <v>3.4</v>
      </c>
      <c r="V586" s="5">
        <v>0</v>
      </c>
      <c r="W586" s="5">
        <v>1</v>
      </c>
      <c r="X586" s="5">
        <v>0</v>
      </c>
      <c r="Y586" s="5">
        <v>0</v>
      </c>
      <c r="Z586" s="5">
        <v>0</v>
      </c>
    </row>
    <row r="587" spans="1:26" hidden="1" x14ac:dyDescent="0.2">
      <c r="A587" s="4">
        <v>89950</v>
      </c>
      <c r="B587" s="11">
        <v>2013</v>
      </c>
      <c r="C587" s="4" t="s">
        <v>794</v>
      </c>
      <c r="D587" s="4">
        <v>0</v>
      </c>
      <c r="E587" s="4" t="s">
        <v>5303</v>
      </c>
      <c r="F587" s="4">
        <v>0</v>
      </c>
      <c r="G587" s="4">
        <v>0</v>
      </c>
      <c r="H587" s="4">
        <v>0</v>
      </c>
      <c r="I587" s="4">
        <v>1</v>
      </c>
      <c r="J587" s="4">
        <v>0</v>
      </c>
      <c r="K587" s="4">
        <v>0</v>
      </c>
      <c r="L587" s="4">
        <v>1</v>
      </c>
      <c r="M587" s="4">
        <v>0</v>
      </c>
      <c r="N587" s="4">
        <v>0</v>
      </c>
      <c r="O587" s="4">
        <v>0</v>
      </c>
      <c r="P587" s="4">
        <v>0</v>
      </c>
      <c r="Q587" s="4">
        <v>1</v>
      </c>
      <c r="R587" s="4">
        <v>991</v>
      </c>
      <c r="S587" s="11">
        <v>108050</v>
      </c>
      <c r="T587" s="4">
        <v>400</v>
      </c>
      <c r="U587" s="4">
        <v>3.8</v>
      </c>
      <c r="V587" s="4">
        <v>0</v>
      </c>
      <c r="W587" s="4">
        <v>1</v>
      </c>
      <c r="X587" s="4">
        <v>1</v>
      </c>
      <c r="Y587" s="4">
        <v>0</v>
      </c>
      <c r="Z587" s="4">
        <v>1</v>
      </c>
    </row>
    <row r="588" spans="1:26" hidden="1" x14ac:dyDescent="0.2">
      <c r="A588" s="4">
        <v>74995</v>
      </c>
      <c r="B588" s="11">
        <v>2013</v>
      </c>
      <c r="C588" s="4" t="s">
        <v>794</v>
      </c>
      <c r="D588" s="4">
        <v>0</v>
      </c>
      <c r="E588" s="4" t="s">
        <v>5303</v>
      </c>
      <c r="F588" s="4">
        <v>0</v>
      </c>
      <c r="G588" s="4">
        <v>0</v>
      </c>
      <c r="H588" s="4">
        <v>0</v>
      </c>
      <c r="I588" s="4">
        <v>1</v>
      </c>
      <c r="J588" s="4">
        <v>0</v>
      </c>
      <c r="K588" s="4">
        <v>0</v>
      </c>
      <c r="L588" s="4">
        <v>1</v>
      </c>
      <c r="M588" s="4">
        <v>0</v>
      </c>
      <c r="N588" s="4">
        <v>0</v>
      </c>
      <c r="O588" s="4">
        <v>0</v>
      </c>
      <c r="P588" s="4">
        <v>0</v>
      </c>
      <c r="Q588" s="4">
        <v>1</v>
      </c>
      <c r="R588" s="4">
        <v>991</v>
      </c>
      <c r="S588" s="11">
        <v>139427</v>
      </c>
      <c r="T588" s="4">
        <v>400</v>
      </c>
      <c r="U588" s="4">
        <v>3.8</v>
      </c>
      <c r="V588" s="4">
        <v>0</v>
      </c>
      <c r="W588" s="4">
        <v>1</v>
      </c>
      <c r="X588" s="4">
        <v>1</v>
      </c>
      <c r="Y588" s="4">
        <v>0</v>
      </c>
      <c r="Z588" s="4">
        <v>0</v>
      </c>
    </row>
    <row r="589" spans="1:26" hidden="1" x14ac:dyDescent="0.2">
      <c r="A589" s="5">
        <v>74995</v>
      </c>
      <c r="B589" s="10">
        <v>2013</v>
      </c>
      <c r="C589" s="5" t="s">
        <v>794</v>
      </c>
      <c r="D589" s="5">
        <v>0</v>
      </c>
      <c r="E589" s="5" t="s">
        <v>5303</v>
      </c>
      <c r="F589" s="5">
        <v>0</v>
      </c>
      <c r="G589" s="5">
        <v>0</v>
      </c>
      <c r="H589" s="5">
        <v>0</v>
      </c>
      <c r="I589" s="5">
        <v>1</v>
      </c>
      <c r="J589" s="5">
        <v>0</v>
      </c>
      <c r="K589" s="5">
        <v>0</v>
      </c>
      <c r="L589" s="5">
        <v>1</v>
      </c>
      <c r="M589" s="5">
        <v>0</v>
      </c>
      <c r="N589" s="5">
        <v>0</v>
      </c>
      <c r="O589" s="5">
        <v>0</v>
      </c>
      <c r="P589" s="5">
        <v>0</v>
      </c>
      <c r="Q589" s="5">
        <v>1</v>
      </c>
      <c r="R589" s="5">
        <v>991</v>
      </c>
      <c r="S589" s="10">
        <v>139427</v>
      </c>
      <c r="T589" s="5">
        <v>400</v>
      </c>
      <c r="U589" s="5">
        <v>3.8</v>
      </c>
      <c r="V589" s="5">
        <v>0</v>
      </c>
      <c r="W589" s="5">
        <v>1</v>
      </c>
      <c r="X589" s="5">
        <v>1</v>
      </c>
      <c r="Y589" s="5">
        <v>0</v>
      </c>
      <c r="Z589" s="5">
        <v>0</v>
      </c>
    </row>
    <row r="590" spans="1:26" hidden="1" x14ac:dyDescent="0.2">
      <c r="A590" s="5">
        <v>79000</v>
      </c>
      <c r="B590" s="10">
        <v>2013</v>
      </c>
      <c r="C590" s="5" t="s">
        <v>794</v>
      </c>
      <c r="D590" s="5">
        <v>0</v>
      </c>
      <c r="E590" s="5" t="s">
        <v>5303</v>
      </c>
      <c r="F590" s="5">
        <v>0</v>
      </c>
      <c r="G590" s="5">
        <v>0</v>
      </c>
      <c r="H590" s="5">
        <v>0</v>
      </c>
      <c r="I590" s="5">
        <v>1</v>
      </c>
      <c r="J590" s="5">
        <v>0</v>
      </c>
      <c r="K590" s="5">
        <v>0</v>
      </c>
      <c r="L590" s="5">
        <v>1</v>
      </c>
      <c r="M590" s="5">
        <v>0</v>
      </c>
      <c r="N590" s="5">
        <v>0</v>
      </c>
      <c r="O590" s="5">
        <v>0</v>
      </c>
      <c r="P590" s="5">
        <v>0</v>
      </c>
      <c r="Q590" s="5">
        <v>1</v>
      </c>
      <c r="R590" s="5">
        <v>991</v>
      </c>
      <c r="S590" s="10">
        <v>134000</v>
      </c>
      <c r="T590" s="5">
        <v>400</v>
      </c>
      <c r="U590" s="5">
        <v>3.8</v>
      </c>
      <c r="V590" s="5">
        <v>0</v>
      </c>
      <c r="W590" s="5">
        <v>1</v>
      </c>
      <c r="X590" s="5">
        <v>1</v>
      </c>
      <c r="Y590" s="5">
        <v>0</v>
      </c>
      <c r="Z590" s="5">
        <v>0</v>
      </c>
    </row>
    <row r="591" spans="1:26" hidden="1" x14ac:dyDescent="0.2">
      <c r="A591" s="4">
        <v>85950</v>
      </c>
      <c r="B591" s="11">
        <v>2013</v>
      </c>
      <c r="C591" s="4" t="s">
        <v>794</v>
      </c>
      <c r="D591" s="4">
        <v>0</v>
      </c>
      <c r="E591" s="4" t="s">
        <v>5303</v>
      </c>
      <c r="F591" s="4">
        <v>0</v>
      </c>
      <c r="G591" s="4">
        <v>0</v>
      </c>
      <c r="H591" s="4">
        <v>0</v>
      </c>
      <c r="I591" s="4">
        <v>1</v>
      </c>
      <c r="J591" s="4">
        <v>0</v>
      </c>
      <c r="K591" s="4">
        <v>0</v>
      </c>
      <c r="L591" s="4">
        <v>1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991</v>
      </c>
      <c r="S591" s="11">
        <v>118028</v>
      </c>
      <c r="T591" s="4">
        <v>430</v>
      </c>
      <c r="U591" s="4">
        <v>3.8</v>
      </c>
      <c r="V591" s="4">
        <v>0</v>
      </c>
      <c r="W591" s="4">
        <v>1</v>
      </c>
      <c r="X591" s="4">
        <v>1</v>
      </c>
      <c r="Y591" s="4">
        <v>0</v>
      </c>
      <c r="Z591" s="4">
        <v>0</v>
      </c>
    </row>
    <row r="592" spans="1:26" hidden="1" x14ac:dyDescent="0.2">
      <c r="A592" s="4">
        <v>88750</v>
      </c>
      <c r="B592" s="11">
        <v>2013</v>
      </c>
      <c r="C592" s="4" t="s">
        <v>794</v>
      </c>
      <c r="D592" s="4">
        <v>0</v>
      </c>
      <c r="E592" s="4" t="s">
        <v>5303</v>
      </c>
      <c r="F592" s="4">
        <v>0</v>
      </c>
      <c r="G592" s="4">
        <v>0</v>
      </c>
      <c r="H592" s="4">
        <v>0</v>
      </c>
      <c r="I592" s="4">
        <v>1</v>
      </c>
      <c r="J592" s="4">
        <v>0</v>
      </c>
      <c r="K592" s="4">
        <v>0</v>
      </c>
      <c r="L592" s="4">
        <v>1</v>
      </c>
      <c r="M592" s="4">
        <v>0</v>
      </c>
      <c r="N592" s="4">
        <v>0</v>
      </c>
      <c r="O592" s="4">
        <v>0</v>
      </c>
      <c r="P592" s="4">
        <v>0</v>
      </c>
      <c r="Q592" s="4">
        <v>1</v>
      </c>
      <c r="R592" s="4">
        <v>991</v>
      </c>
      <c r="S592" s="11">
        <v>129000</v>
      </c>
      <c r="T592" s="4">
        <v>400</v>
      </c>
      <c r="U592" s="4">
        <v>3.8</v>
      </c>
      <c r="V592" s="4">
        <v>0</v>
      </c>
      <c r="W592" s="4">
        <v>1</v>
      </c>
      <c r="X592" s="4">
        <v>1</v>
      </c>
      <c r="Y592" s="4">
        <v>1</v>
      </c>
      <c r="Z592" s="4">
        <v>0</v>
      </c>
    </row>
    <row r="593" spans="1:26" hidden="1" x14ac:dyDescent="0.2">
      <c r="A593" s="4">
        <v>90000</v>
      </c>
      <c r="B593" s="11">
        <v>2013</v>
      </c>
      <c r="C593" s="4" t="s">
        <v>794</v>
      </c>
      <c r="D593" s="4">
        <v>0</v>
      </c>
      <c r="E593" s="4" t="s">
        <v>5303</v>
      </c>
      <c r="F593" s="4">
        <v>0</v>
      </c>
      <c r="G593" s="4">
        <v>0</v>
      </c>
      <c r="H593" s="4">
        <v>0</v>
      </c>
      <c r="I593" s="4">
        <v>1</v>
      </c>
      <c r="J593" s="4">
        <v>0</v>
      </c>
      <c r="K593" s="4">
        <v>0</v>
      </c>
      <c r="L593" s="4">
        <v>1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991</v>
      </c>
      <c r="S593" s="11">
        <v>132971</v>
      </c>
      <c r="T593" s="4">
        <v>400</v>
      </c>
      <c r="U593" s="4">
        <v>3.8</v>
      </c>
      <c r="V593" s="4">
        <v>0</v>
      </c>
      <c r="W593" s="4">
        <v>1</v>
      </c>
      <c r="X593" s="4">
        <v>0</v>
      </c>
      <c r="Y593" s="4">
        <v>0</v>
      </c>
      <c r="Z593" s="4">
        <v>0</v>
      </c>
    </row>
    <row r="594" spans="1:26" hidden="1" x14ac:dyDescent="0.2">
      <c r="A594" s="4">
        <v>93000</v>
      </c>
      <c r="B594" s="11">
        <v>2013</v>
      </c>
      <c r="C594" s="4" t="s">
        <v>794</v>
      </c>
      <c r="D594" s="4">
        <v>0</v>
      </c>
      <c r="E594" s="4" t="s">
        <v>5303</v>
      </c>
      <c r="F594" s="4">
        <v>0</v>
      </c>
      <c r="G594" s="4">
        <v>0</v>
      </c>
      <c r="H594" s="4">
        <v>0</v>
      </c>
      <c r="I594" s="4">
        <v>1</v>
      </c>
      <c r="J594" s="4">
        <v>0</v>
      </c>
      <c r="K594" s="4">
        <v>0</v>
      </c>
      <c r="L594" s="4">
        <v>1</v>
      </c>
      <c r="M594" s="4">
        <v>0</v>
      </c>
      <c r="N594" s="4">
        <v>0</v>
      </c>
      <c r="O594" s="4">
        <v>0</v>
      </c>
      <c r="P594" s="4">
        <v>0</v>
      </c>
      <c r="Q594" s="4">
        <v>1</v>
      </c>
      <c r="R594" s="4">
        <v>991</v>
      </c>
      <c r="S594" s="11">
        <v>108500</v>
      </c>
      <c r="T594" s="4">
        <v>400</v>
      </c>
      <c r="U594" s="4">
        <v>3.8</v>
      </c>
      <c r="V594" s="4">
        <v>0</v>
      </c>
      <c r="W594" s="4">
        <v>1</v>
      </c>
      <c r="X594" s="4">
        <v>1</v>
      </c>
      <c r="Y594" s="4">
        <v>1</v>
      </c>
      <c r="Z594" s="4">
        <v>0</v>
      </c>
    </row>
    <row r="595" spans="1:26" hidden="1" x14ac:dyDescent="0.2">
      <c r="A595" s="4">
        <v>99900</v>
      </c>
      <c r="B595" s="11">
        <v>2013</v>
      </c>
      <c r="C595" s="4" t="s">
        <v>794</v>
      </c>
      <c r="D595" s="4">
        <v>0</v>
      </c>
      <c r="E595" s="4" t="s">
        <v>5303</v>
      </c>
      <c r="F595" s="4">
        <v>0</v>
      </c>
      <c r="G595" s="4">
        <v>0</v>
      </c>
      <c r="H595" s="4">
        <v>0</v>
      </c>
      <c r="I595" s="4">
        <v>1</v>
      </c>
      <c r="J595" s="4">
        <v>0</v>
      </c>
      <c r="K595" s="4">
        <v>0</v>
      </c>
      <c r="L595" s="4">
        <v>1</v>
      </c>
      <c r="M595" s="4">
        <v>0</v>
      </c>
      <c r="N595" s="4">
        <v>0</v>
      </c>
      <c r="O595" s="4">
        <v>0</v>
      </c>
      <c r="P595" s="4">
        <v>0</v>
      </c>
      <c r="Q595" s="4">
        <v>1</v>
      </c>
      <c r="R595" s="4">
        <v>991</v>
      </c>
      <c r="S595" s="11">
        <v>72000</v>
      </c>
      <c r="T595" s="4">
        <v>400</v>
      </c>
      <c r="U595" s="4">
        <v>3.8</v>
      </c>
      <c r="V595" s="4">
        <v>0</v>
      </c>
      <c r="W595" s="4">
        <v>1</v>
      </c>
      <c r="X595" s="4">
        <v>1</v>
      </c>
      <c r="Y595" s="4">
        <v>0</v>
      </c>
      <c r="Z595" s="4">
        <v>0</v>
      </c>
    </row>
    <row r="596" spans="1:26" hidden="1" x14ac:dyDescent="0.2">
      <c r="A596" s="4">
        <v>99950</v>
      </c>
      <c r="B596" s="11">
        <v>2013</v>
      </c>
      <c r="C596" s="4" t="s">
        <v>794</v>
      </c>
      <c r="D596" s="4">
        <v>0</v>
      </c>
      <c r="E596" s="4" t="s">
        <v>5303</v>
      </c>
      <c r="F596" s="4">
        <v>0</v>
      </c>
      <c r="G596" s="4">
        <v>0</v>
      </c>
      <c r="H596" s="4">
        <v>0</v>
      </c>
      <c r="I596" s="4">
        <v>1</v>
      </c>
      <c r="J596" s="4">
        <v>0</v>
      </c>
      <c r="K596" s="4">
        <v>0</v>
      </c>
      <c r="L596" s="4">
        <v>1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991</v>
      </c>
      <c r="S596" s="11">
        <v>81494</v>
      </c>
      <c r="T596" s="4">
        <v>400</v>
      </c>
      <c r="U596" s="4">
        <v>3.8</v>
      </c>
      <c r="V596" s="4">
        <v>0</v>
      </c>
      <c r="W596" s="4">
        <v>1</v>
      </c>
      <c r="X596" s="4">
        <v>1</v>
      </c>
      <c r="Y596" s="4">
        <v>0</v>
      </c>
      <c r="Z596" s="4">
        <v>0</v>
      </c>
    </row>
    <row r="597" spans="1:26" hidden="1" x14ac:dyDescent="0.2">
      <c r="A597" s="5">
        <v>104900</v>
      </c>
      <c r="B597" s="10">
        <v>2013</v>
      </c>
      <c r="C597" s="5" t="s">
        <v>794</v>
      </c>
      <c r="D597" s="5">
        <v>0</v>
      </c>
      <c r="E597" s="5" t="s">
        <v>5303</v>
      </c>
      <c r="F597" s="5">
        <v>0</v>
      </c>
      <c r="G597" s="5">
        <v>0</v>
      </c>
      <c r="H597" s="5">
        <v>0</v>
      </c>
      <c r="I597" s="5">
        <v>1</v>
      </c>
      <c r="J597" s="5">
        <v>0</v>
      </c>
      <c r="K597" s="5">
        <v>0</v>
      </c>
      <c r="L597" s="5">
        <v>1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991</v>
      </c>
      <c r="S597" s="10">
        <v>34870</v>
      </c>
      <c r="T597" s="5">
        <v>400</v>
      </c>
      <c r="U597" s="5">
        <v>3.8</v>
      </c>
      <c r="V597" s="5">
        <v>0</v>
      </c>
      <c r="W597" s="5">
        <v>1</v>
      </c>
      <c r="X597" s="5">
        <v>1</v>
      </c>
      <c r="Y597" s="5">
        <v>1</v>
      </c>
      <c r="Z597" s="5">
        <v>0</v>
      </c>
    </row>
    <row r="598" spans="1:26" hidden="1" x14ac:dyDescent="0.2">
      <c r="A598" s="4">
        <v>105000</v>
      </c>
      <c r="B598" s="11">
        <v>2013</v>
      </c>
      <c r="C598" s="4" t="s">
        <v>794</v>
      </c>
      <c r="D598" s="4">
        <v>0</v>
      </c>
      <c r="E598" s="4" t="s">
        <v>5303</v>
      </c>
      <c r="F598" s="4">
        <v>0</v>
      </c>
      <c r="G598" s="4">
        <v>0</v>
      </c>
      <c r="H598" s="4">
        <v>0</v>
      </c>
      <c r="I598" s="4">
        <v>1</v>
      </c>
      <c r="J598" s="4">
        <v>0</v>
      </c>
      <c r="K598" s="4">
        <v>0</v>
      </c>
      <c r="L598" s="4">
        <v>1</v>
      </c>
      <c r="M598" s="4">
        <v>0</v>
      </c>
      <c r="N598" s="4">
        <v>0</v>
      </c>
      <c r="O598" s="4">
        <v>0</v>
      </c>
      <c r="P598" s="4">
        <v>0</v>
      </c>
      <c r="Q598" s="4">
        <v>1</v>
      </c>
      <c r="R598" s="4">
        <v>991</v>
      </c>
      <c r="S598" s="11">
        <v>76500</v>
      </c>
      <c r="T598" s="4">
        <v>400</v>
      </c>
      <c r="U598" s="4">
        <v>3.8</v>
      </c>
      <c r="V598" s="4">
        <v>0</v>
      </c>
      <c r="W598" s="4">
        <v>1</v>
      </c>
      <c r="X598" s="4">
        <v>1</v>
      </c>
      <c r="Y598" s="4">
        <v>0</v>
      </c>
      <c r="Z598" s="4">
        <v>0</v>
      </c>
    </row>
    <row r="599" spans="1:26" hidden="1" x14ac:dyDescent="0.2">
      <c r="A599" s="5">
        <v>109500</v>
      </c>
      <c r="B599" s="10">
        <v>2013</v>
      </c>
      <c r="C599" s="5" t="s">
        <v>794</v>
      </c>
      <c r="D599" s="5">
        <v>0</v>
      </c>
      <c r="E599" s="5" t="s">
        <v>5303</v>
      </c>
      <c r="F599" s="5">
        <v>0</v>
      </c>
      <c r="G599" s="5">
        <v>0</v>
      </c>
      <c r="H599" s="5">
        <v>0</v>
      </c>
      <c r="I599" s="5">
        <v>1</v>
      </c>
      <c r="J599" s="5">
        <v>0</v>
      </c>
      <c r="K599" s="5">
        <v>0</v>
      </c>
      <c r="L599" s="5">
        <v>1</v>
      </c>
      <c r="M599" s="5">
        <v>0</v>
      </c>
      <c r="N599" s="5">
        <v>0</v>
      </c>
      <c r="O599" s="5">
        <v>0</v>
      </c>
      <c r="P599" s="5">
        <v>0</v>
      </c>
      <c r="Q599" s="5">
        <v>1</v>
      </c>
      <c r="R599" s="5">
        <v>991</v>
      </c>
      <c r="S599" s="10">
        <v>60360</v>
      </c>
      <c r="T599" s="5">
        <v>400</v>
      </c>
      <c r="U599" s="5">
        <v>3.8</v>
      </c>
      <c r="V599" s="5">
        <v>0</v>
      </c>
      <c r="W599" s="5">
        <v>1</v>
      </c>
      <c r="X599" s="5">
        <v>1</v>
      </c>
      <c r="Y599" s="5">
        <v>0</v>
      </c>
      <c r="Z599" s="5">
        <v>0</v>
      </c>
    </row>
    <row r="600" spans="1:26" hidden="1" x14ac:dyDescent="0.2">
      <c r="A600" s="5">
        <v>109950</v>
      </c>
      <c r="B600" s="10">
        <v>2013</v>
      </c>
      <c r="C600" s="5" t="s">
        <v>794</v>
      </c>
      <c r="D600" s="5">
        <v>0</v>
      </c>
      <c r="E600" s="5" t="s">
        <v>5303</v>
      </c>
      <c r="F600" s="5">
        <v>0</v>
      </c>
      <c r="G600" s="5">
        <v>0</v>
      </c>
      <c r="H600" s="5">
        <v>0</v>
      </c>
      <c r="I600" s="5">
        <v>1</v>
      </c>
      <c r="J600" s="5">
        <v>0</v>
      </c>
      <c r="K600" s="5">
        <v>0</v>
      </c>
      <c r="L600" s="5">
        <v>1</v>
      </c>
      <c r="M600" s="5">
        <v>0</v>
      </c>
      <c r="N600" s="5">
        <v>0</v>
      </c>
      <c r="O600" s="5">
        <v>0</v>
      </c>
      <c r="P600" s="5">
        <v>0</v>
      </c>
      <c r="Q600" s="5">
        <v>1</v>
      </c>
      <c r="R600" s="5">
        <v>991</v>
      </c>
      <c r="S600" s="10">
        <v>88228</v>
      </c>
      <c r="T600" s="5">
        <v>400</v>
      </c>
      <c r="U600" s="5">
        <v>3.8</v>
      </c>
      <c r="V600" s="5">
        <v>0</v>
      </c>
      <c r="W600" s="5">
        <v>1</v>
      </c>
      <c r="X600" s="5">
        <v>1</v>
      </c>
      <c r="Y600" s="5">
        <v>0</v>
      </c>
      <c r="Z600" s="5">
        <v>0</v>
      </c>
    </row>
    <row r="601" spans="1:26" hidden="1" x14ac:dyDescent="0.2">
      <c r="A601" s="4">
        <v>113900</v>
      </c>
      <c r="B601" s="11">
        <v>2013</v>
      </c>
      <c r="C601" s="4" t="s">
        <v>794</v>
      </c>
      <c r="D601" s="4">
        <v>0</v>
      </c>
      <c r="E601" s="4" t="s">
        <v>5303</v>
      </c>
      <c r="F601" s="4">
        <v>0</v>
      </c>
      <c r="G601" s="4">
        <v>0</v>
      </c>
      <c r="H601" s="4">
        <v>0</v>
      </c>
      <c r="I601" s="4">
        <v>1</v>
      </c>
      <c r="J601" s="4">
        <v>0</v>
      </c>
      <c r="K601" s="4">
        <v>0</v>
      </c>
      <c r="L601" s="4">
        <v>1</v>
      </c>
      <c r="M601" s="4">
        <v>0</v>
      </c>
      <c r="N601" s="4">
        <v>0</v>
      </c>
      <c r="O601" s="4">
        <v>0</v>
      </c>
      <c r="P601" s="4">
        <v>0</v>
      </c>
      <c r="Q601" s="4">
        <v>1</v>
      </c>
      <c r="R601" s="4">
        <v>991</v>
      </c>
      <c r="S601" s="11">
        <v>29500</v>
      </c>
      <c r="T601" s="4">
        <v>400</v>
      </c>
      <c r="U601" s="4">
        <v>3.8</v>
      </c>
      <c r="V601" s="4">
        <v>0</v>
      </c>
      <c r="W601" s="4">
        <v>1</v>
      </c>
      <c r="X601" s="4">
        <v>1</v>
      </c>
      <c r="Y601" s="4">
        <v>0</v>
      </c>
      <c r="Z601" s="4">
        <v>0</v>
      </c>
    </row>
    <row r="602" spans="1:26" hidden="1" x14ac:dyDescent="0.2">
      <c r="A602" s="4">
        <v>73000</v>
      </c>
      <c r="B602" s="11">
        <v>2013</v>
      </c>
      <c r="C602" s="4" t="s">
        <v>205</v>
      </c>
      <c r="D602" s="4">
        <v>0</v>
      </c>
      <c r="E602" s="4" t="s">
        <v>5303</v>
      </c>
      <c r="F602" s="4">
        <v>0</v>
      </c>
      <c r="G602" s="4">
        <v>0</v>
      </c>
      <c r="H602" s="4">
        <v>0</v>
      </c>
      <c r="I602" s="4">
        <v>1</v>
      </c>
      <c r="J602" s="4">
        <v>0</v>
      </c>
      <c r="K602" s="4">
        <v>0</v>
      </c>
      <c r="L602" s="4">
        <v>1</v>
      </c>
      <c r="M602" s="4">
        <v>0</v>
      </c>
      <c r="N602" s="4">
        <v>0</v>
      </c>
      <c r="O602" s="4">
        <v>0</v>
      </c>
      <c r="P602" s="4">
        <v>0</v>
      </c>
      <c r="Q602" s="4">
        <v>1</v>
      </c>
      <c r="R602" s="4">
        <v>991</v>
      </c>
      <c r="S602" s="11">
        <v>120500</v>
      </c>
      <c r="T602" s="4">
        <v>400</v>
      </c>
      <c r="U602" s="4">
        <v>3.8</v>
      </c>
      <c r="V602" s="4">
        <v>0</v>
      </c>
      <c r="W602" s="4">
        <v>1</v>
      </c>
      <c r="X602" s="4">
        <v>0</v>
      </c>
      <c r="Y602" s="4">
        <v>0</v>
      </c>
      <c r="Z602" s="4">
        <v>0</v>
      </c>
    </row>
    <row r="603" spans="1:26" hidden="1" x14ac:dyDescent="0.2">
      <c r="A603" s="5">
        <v>84371</v>
      </c>
      <c r="B603" s="10">
        <v>2013</v>
      </c>
      <c r="C603" s="5" t="s">
        <v>205</v>
      </c>
      <c r="D603" s="5">
        <v>0</v>
      </c>
      <c r="E603" s="5" t="s">
        <v>5303</v>
      </c>
      <c r="F603" s="5">
        <v>0</v>
      </c>
      <c r="G603" s="5">
        <v>0</v>
      </c>
      <c r="H603" s="5">
        <v>0</v>
      </c>
      <c r="I603" s="5">
        <v>1</v>
      </c>
      <c r="J603" s="5">
        <v>0</v>
      </c>
      <c r="K603" s="5">
        <v>0</v>
      </c>
      <c r="L603" s="5">
        <v>1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991</v>
      </c>
      <c r="S603" s="10">
        <v>105000</v>
      </c>
      <c r="T603" s="5">
        <v>430</v>
      </c>
      <c r="U603" s="5">
        <v>3.8</v>
      </c>
      <c r="V603" s="5">
        <v>0</v>
      </c>
      <c r="W603" s="5">
        <v>1</v>
      </c>
      <c r="X603" s="5">
        <v>0</v>
      </c>
      <c r="Y603" s="5">
        <v>0</v>
      </c>
      <c r="Z603" s="5">
        <v>0</v>
      </c>
    </row>
    <row r="604" spans="1:26" x14ac:dyDescent="0.2">
      <c r="A604" s="4">
        <v>139900</v>
      </c>
      <c r="B604" s="11">
        <v>2013</v>
      </c>
      <c r="C604" s="4" t="s">
        <v>1289</v>
      </c>
      <c r="D604" s="4">
        <v>0</v>
      </c>
      <c r="E604" s="4" t="s">
        <v>5303</v>
      </c>
      <c r="F604" s="4">
        <v>0</v>
      </c>
      <c r="G604" s="4">
        <v>0</v>
      </c>
      <c r="H604" s="4">
        <v>0</v>
      </c>
      <c r="I604" s="4">
        <v>1</v>
      </c>
      <c r="J604" s="4">
        <v>0</v>
      </c>
      <c r="K604" s="4">
        <v>1</v>
      </c>
      <c r="L604" s="4">
        <v>1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991</v>
      </c>
      <c r="S604" s="11">
        <v>18500</v>
      </c>
      <c r="T604" s="4">
        <v>400</v>
      </c>
      <c r="U604" s="4">
        <v>3.8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</row>
    <row r="605" spans="1:26" x14ac:dyDescent="0.2">
      <c r="A605" s="5">
        <v>140000</v>
      </c>
      <c r="B605" s="10">
        <v>2013</v>
      </c>
      <c r="C605" s="5" t="s">
        <v>1289</v>
      </c>
      <c r="D605" s="5">
        <v>0</v>
      </c>
      <c r="E605" s="5" t="s">
        <v>5303</v>
      </c>
      <c r="F605" s="5">
        <v>0</v>
      </c>
      <c r="G605" s="5">
        <v>0</v>
      </c>
      <c r="H605" s="5">
        <v>0</v>
      </c>
      <c r="I605" s="5">
        <v>1</v>
      </c>
      <c r="J605" s="5">
        <v>0</v>
      </c>
      <c r="K605" s="4">
        <v>1</v>
      </c>
      <c r="L605" s="5">
        <v>1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991</v>
      </c>
      <c r="S605" s="10">
        <v>24700</v>
      </c>
      <c r="T605" s="5">
        <v>400</v>
      </c>
      <c r="U605" s="5">
        <v>3.8</v>
      </c>
      <c r="V605" s="5">
        <v>1</v>
      </c>
      <c r="W605" s="5">
        <v>0</v>
      </c>
      <c r="X605" s="5">
        <v>0</v>
      </c>
      <c r="Y605" s="5">
        <v>0</v>
      </c>
      <c r="Z605" s="5">
        <v>0</v>
      </c>
    </row>
    <row r="606" spans="1:26" x14ac:dyDescent="0.2">
      <c r="A606" s="5">
        <v>164800</v>
      </c>
      <c r="B606" s="10">
        <v>2013</v>
      </c>
      <c r="C606" s="5" t="s">
        <v>1289</v>
      </c>
      <c r="D606" s="5">
        <v>0</v>
      </c>
      <c r="E606" s="5" t="s">
        <v>5303</v>
      </c>
      <c r="F606" s="5">
        <v>0</v>
      </c>
      <c r="G606" s="5">
        <v>0</v>
      </c>
      <c r="H606" s="5">
        <v>0</v>
      </c>
      <c r="I606" s="5">
        <v>1</v>
      </c>
      <c r="J606" s="5">
        <v>0</v>
      </c>
      <c r="K606" s="4">
        <v>1</v>
      </c>
      <c r="L606" s="5">
        <v>1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991</v>
      </c>
      <c r="S606" s="10">
        <v>18800</v>
      </c>
      <c r="T606" s="5">
        <v>400</v>
      </c>
      <c r="U606" s="5">
        <v>3.8</v>
      </c>
      <c r="V606" s="5">
        <v>0</v>
      </c>
      <c r="W606" s="5">
        <v>1</v>
      </c>
      <c r="X606" s="5">
        <v>0</v>
      </c>
      <c r="Y606" s="5">
        <v>0</v>
      </c>
      <c r="Z606" s="5">
        <v>0</v>
      </c>
    </row>
    <row r="607" spans="1:26" x14ac:dyDescent="0.2">
      <c r="A607" s="5">
        <v>169950</v>
      </c>
      <c r="B607" s="10">
        <v>2013</v>
      </c>
      <c r="C607" s="5" t="s">
        <v>1289</v>
      </c>
      <c r="D607" s="5">
        <v>0</v>
      </c>
      <c r="E607" s="5" t="s">
        <v>5303</v>
      </c>
      <c r="F607" s="5">
        <v>0</v>
      </c>
      <c r="G607" s="5">
        <v>0</v>
      </c>
      <c r="H607" s="5">
        <v>0</v>
      </c>
      <c r="I607" s="5">
        <v>1</v>
      </c>
      <c r="J607" s="5">
        <v>0</v>
      </c>
      <c r="K607" s="4">
        <v>1</v>
      </c>
      <c r="L607" s="5">
        <v>1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991</v>
      </c>
      <c r="S607" s="10">
        <v>38344</v>
      </c>
      <c r="T607" s="5">
        <v>400</v>
      </c>
      <c r="U607" s="5">
        <v>3.8</v>
      </c>
      <c r="V607" s="5">
        <v>0</v>
      </c>
      <c r="W607" s="5">
        <v>1</v>
      </c>
      <c r="X607" s="5">
        <v>0</v>
      </c>
      <c r="Y607" s="5">
        <v>0</v>
      </c>
      <c r="Z607" s="5">
        <v>0</v>
      </c>
    </row>
    <row r="608" spans="1:26" hidden="1" x14ac:dyDescent="0.2">
      <c r="A608" s="5">
        <v>135000</v>
      </c>
      <c r="B608" s="10">
        <v>2013</v>
      </c>
      <c r="C608" s="5" t="s">
        <v>591</v>
      </c>
      <c r="D608" s="5">
        <v>0</v>
      </c>
      <c r="E608" s="5" t="s">
        <v>5303</v>
      </c>
      <c r="F608" s="5">
        <v>0</v>
      </c>
      <c r="G608" s="5">
        <v>0</v>
      </c>
      <c r="H608" s="5">
        <v>0</v>
      </c>
      <c r="I608" s="5">
        <v>1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1</v>
      </c>
      <c r="P608" s="5">
        <v>0</v>
      </c>
      <c r="Q608" s="5">
        <v>0</v>
      </c>
      <c r="R608" s="5">
        <v>991</v>
      </c>
      <c r="S608" s="10">
        <v>87340</v>
      </c>
      <c r="T608" s="5">
        <v>475</v>
      </c>
      <c r="U608" s="5">
        <v>3.8</v>
      </c>
      <c r="V608" s="5">
        <v>0</v>
      </c>
      <c r="W608" s="5">
        <v>1</v>
      </c>
      <c r="X608" s="5">
        <v>0</v>
      </c>
      <c r="Y608" s="5">
        <v>0</v>
      </c>
      <c r="Z608" s="5">
        <v>0</v>
      </c>
    </row>
    <row r="609" spans="1:26" hidden="1" x14ac:dyDescent="0.2">
      <c r="A609" s="4">
        <v>75000</v>
      </c>
      <c r="B609" s="11">
        <v>2012</v>
      </c>
      <c r="C609" s="4" t="s">
        <v>268</v>
      </c>
      <c r="D609" s="4">
        <v>0</v>
      </c>
      <c r="E609" s="4" t="s">
        <v>5303</v>
      </c>
      <c r="F609" s="4">
        <v>0</v>
      </c>
      <c r="G609" s="4">
        <v>0</v>
      </c>
      <c r="H609" s="4">
        <v>0</v>
      </c>
      <c r="I609" s="4">
        <v>1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1</v>
      </c>
      <c r="R609" s="4">
        <v>991</v>
      </c>
      <c r="S609" s="11">
        <v>55810</v>
      </c>
      <c r="T609" s="4">
        <v>350</v>
      </c>
      <c r="U609" s="4">
        <v>3.4</v>
      </c>
      <c r="V609" s="4">
        <v>0</v>
      </c>
      <c r="W609" s="4">
        <v>1</v>
      </c>
      <c r="X609" s="4">
        <v>0</v>
      </c>
      <c r="Y609" s="4">
        <v>0</v>
      </c>
      <c r="Z609" s="4">
        <v>1</v>
      </c>
    </row>
    <row r="610" spans="1:26" hidden="1" x14ac:dyDescent="0.2">
      <c r="A610" s="4">
        <v>65600</v>
      </c>
      <c r="B610" s="11">
        <v>2012</v>
      </c>
      <c r="C610" s="4" t="s">
        <v>268</v>
      </c>
      <c r="D610" s="4">
        <v>0</v>
      </c>
      <c r="E610" s="4" t="s">
        <v>5303</v>
      </c>
      <c r="F610" s="4">
        <v>0</v>
      </c>
      <c r="G610" s="4">
        <v>0</v>
      </c>
      <c r="H610" s="4">
        <v>0</v>
      </c>
      <c r="I610" s="4">
        <v>1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991</v>
      </c>
      <c r="S610" s="11">
        <v>135018</v>
      </c>
      <c r="T610" s="4">
        <v>350</v>
      </c>
      <c r="U610" s="4">
        <v>3.4</v>
      </c>
      <c r="V610" s="4">
        <v>0</v>
      </c>
      <c r="W610" s="4">
        <v>1</v>
      </c>
      <c r="X610" s="4">
        <v>0</v>
      </c>
      <c r="Y610" s="4">
        <v>0</v>
      </c>
      <c r="Z610" s="4">
        <v>0</v>
      </c>
    </row>
    <row r="611" spans="1:26" hidden="1" x14ac:dyDescent="0.2">
      <c r="A611" s="5">
        <v>69950</v>
      </c>
      <c r="B611" s="10">
        <v>2012</v>
      </c>
      <c r="C611" s="5" t="s">
        <v>268</v>
      </c>
      <c r="D611" s="5">
        <v>0</v>
      </c>
      <c r="E611" s="5" t="s">
        <v>5303</v>
      </c>
      <c r="F611" s="5">
        <v>0</v>
      </c>
      <c r="G611" s="5">
        <v>0</v>
      </c>
      <c r="H611" s="5">
        <v>0</v>
      </c>
      <c r="I611" s="5">
        <v>1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991</v>
      </c>
      <c r="S611" s="10">
        <v>119750</v>
      </c>
      <c r="T611" s="5">
        <v>350</v>
      </c>
      <c r="U611" s="5">
        <v>3.4</v>
      </c>
      <c r="V611" s="5">
        <v>0</v>
      </c>
      <c r="W611" s="5">
        <v>1</v>
      </c>
      <c r="X611" s="5">
        <v>0</v>
      </c>
      <c r="Y611" s="5">
        <v>0</v>
      </c>
      <c r="Z611" s="5">
        <v>0</v>
      </c>
    </row>
    <row r="612" spans="1:26" hidden="1" x14ac:dyDescent="0.2">
      <c r="A612" s="4">
        <v>74900</v>
      </c>
      <c r="B612" s="11">
        <v>2012</v>
      </c>
      <c r="C612" s="4" t="s">
        <v>268</v>
      </c>
      <c r="D612" s="4">
        <v>0</v>
      </c>
      <c r="E612" s="4" t="s">
        <v>5303</v>
      </c>
      <c r="F612" s="4">
        <v>0</v>
      </c>
      <c r="G612" s="4">
        <v>0</v>
      </c>
      <c r="H612" s="4">
        <v>0</v>
      </c>
      <c r="I612" s="4">
        <v>1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991</v>
      </c>
      <c r="S612" s="11">
        <v>85000</v>
      </c>
      <c r="T612" s="4">
        <v>350</v>
      </c>
      <c r="U612" s="4">
        <v>3.4</v>
      </c>
      <c r="V612" s="4">
        <v>0</v>
      </c>
      <c r="W612" s="4">
        <v>1</v>
      </c>
      <c r="X612" s="4">
        <v>0</v>
      </c>
      <c r="Y612" s="4">
        <v>0</v>
      </c>
      <c r="Z612" s="4">
        <v>0</v>
      </c>
    </row>
    <row r="613" spans="1:26" hidden="1" x14ac:dyDescent="0.2">
      <c r="A613" s="5">
        <v>74900</v>
      </c>
      <c r="B613" s="10">
        <v>2012</v>
      </c>
      <c r="C613" s="5" t="s">
        <v>268</v>
      </c>
      <c r="D613" s="5">
        <v>0</v>
      </c>
      <c r="E613" s="5" t="s">
        <v>5303</v>
      </c>
      <c r="F613" s="5">
        <v>0</v>
      </c>
      <c r="G613" s="5">
        <v>0</v>
      </c>
      <c r="H613" s="5">
        <v>0</v>
      </c>
      <c r="I613" s="5">
        <v>1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991</v>
      </c>
      <c r="S613" s="10">
        <v>78900</v>
      </c>
      <c r="T613" s="5">
        <v>350</v>
      </c>
      <c r="U613" s="5">
        <v>3.4</v>
      </c>
      <c r="V613" s="5">
        <v>0</v>
      </c>
      <c r="W613" s="5">
        <v>1</v>
      </c>
      <c r="X613" s="5">
        <v>0</v>
      </c>
      <c r="Y613" s="5">
        <v>0</v>
      </c>
      <c r="Z613" s="5">
        <v>0</v>
      </c>
    </row>
    <row r="614" spans="1:26" hidden="1" x14ac:dyDescent="0.2">
      <c r="A614" s="5">
        <v>83500</v>
      </c>
      <c r="B614" s="10">
        <v>2012</v>
      </c>
      <c r="C614" s="5" t="s">
        <v>268</v>
      </c>
      <c r="D614" s="5">
        <v>0</v>
      </c>
      <c r="E614" s="5" t="s">
        <v>5303</v>
      </c>
      <c r="F614" s="5">
        <v>0</v>
      </c>
      <c r="G614" s="5">
        <v>0</v>
      </c>
      <c r="H614" s="5">
        <v>0</v>
      </c>
      <c r="I614" s="5">
        <v>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1</v>
      </c>
      <c r="R614" s="5">
        <v>991</v>
      </c>
      <c r="S614" s="10">
        <v>75000</v>
      </c>
      <c r="T614" s="5">
        <v>350</v>
      </c>
      <c r="U614" s="5">
        <v>3.4</v>
      </c>
      <c r="V614" s="5">
        <v>0</v>
      </c>
      <c r="W614" s="5">
        <v>1</v>
      </c>
      <c r="X614" s="5">
        <v>0</v>
      </c>
      <c r="Y614" s="5">
        <v>0</v>
      </c>
      <c r="Z614" s="5">
        <v>0</v>
      </c>
    </row>
    <row r="615" spans="1:26" hidden="1" x14ac:dyDescent="0.2">
      <c r="A615" s="5">
        <v>84991</v>
      </c>
      <c r="B615" s="10">
        <v>2012</v>
      </c>
      <c r="C615" s="5" t="s">
        <v>268</v>
      </c>
      <c r="D615" s="5">
        <v>0</v>
      </c>
      <c r="E615" s="5" t="s">
        <v>5303</v>
      </c>
      <c r="F615" s="5">
        <v>0</v>
      </c>
      <c r="G615" s="5">
        <v>0</v>
      </c>
      <c r="H615" s="5">
        <v>0</v>
      </c>
      <c r="I615" s="5">
        <v>1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991</v>
      </c>
      <c r="S615" s="10">
        <v>54454</v>
      </c>
      <c r="T615" s="5">
        <v>350</v>
      </c>
      <c r="U615" s="5">
        <v>3.4</v>
      </c>
      <c r="V615" s="5">
        <v>0</v>
      </c>
      <c r="W615" s="5">
        <v>1</v>
      </c>
      <c r="X615" s="5">
        <v>0</v>
      </c>
      <c r="Y615" s="5">
        <v>0</v>
      </c>
      <c r="Z615" s="5">
        <v>0</v>
      </c>
    </row>
    <row r="616" spans="1:26" hidden="1" x14ac:dyDescent="0.2">
      <c r="A616" s="5">
        <v>89991</v>
      </c>
      <c r="B616" s="10">
        <v>2012</v>
      </c>
      <c r="C616" s="5" t="s">
        <v>268</v>
      </c>
      <c r="D616" s="5">
        <v>0</v>
      </c>
      <c r="E616" s="5" t="s">
        <v>5303</v>
      </c>
      <c r="F616" s="5">
        <v>0</v>
      </c>
      <c r="G616" s="5">
        <v>0</v>
      </c>
      <c r="H616" s="5">
        <v>0</v>
      </c>
      <c r="I616" s="5">
        <v>1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1</v>
      </c>
      <c r="R616" s="5">
        <v>991</v>
      </c>
      <c r="S616" s="10">
        <v>56000</v>
      </c>
      <c r="T616" s="5">
        <v>350</v>
      </c>
      <c r="U616" s="5">
        <v>3.4</v>
      </c>
      <c r="V616" s="5">
        <v>0</v>
      </c>
      <c r="W616" s="5">
        <v>1</v>
      </c>
      <c r="X616" s="5">
        <v>0</v>
      </c>
      <c r="Y616" s="5">
        <v>0</v>
      </c>
      <c r="Z616" s="5">
        <v>0</v>
      </c>
    </row>
    <row r="617" spans="1:26" hidden="1" x14ac:dyDescent="0.2">
      <c r="A617" s="4">
        <v>88900</v>
      </c>
      <c r="B617" s="11">
        <v>2012</v>
      </c>
      <c r="C617" s="4" t="s">
        <v>794</v>
      </c>
      <c r="D617" s="4">
        <v>0</v>
      </c>
      <c r="E617" s="4" t="s">
        <v>5303</v>
      </c>
      <c r="F617" s="4">
        <v>0</v>
      </c>
      <c r="G617" s="4">
        <v>0</v>
      </c>
      <c r="H617" s="4">
        <v>0</v>
      </c>
      <c r="I617" s="4">
        <v>1</v>
      </c>
      <c r="J617" s="4">
        <v>0</v>
      </c>
      <c r="K617" s="4">
        <v>0</v>
      </c>
      <c r="L617" s="4">
        <v>1</v>
      </c>
      <c r="M617" s="4">
        <v>0</v>
      </c>
      <c r="N617" s="4">
        <v>0</v>
      </c>
      <c r="O617" s="4">
        <v>0</v>
      </c>
      <c r="P617" s="4">
        <v>0</v>
      </c>
      <c r="Q617" s="4">
        <v>1</v>
      </c>
      <c r="R617" s="4">
        <v>991</v>
      </c>
      <c r="S617" s="11">
        <v>65659</v>
      </c>
      <c r="T617" s="4">
        <v>400</v>
      </c>
      <c r="U617" s="4">
        <v>3.8</v>
      </c>
      <c r="V617" s="4">
        <v>0</v>
      </c>
      <c r="W617" s="4">
        <v>1</v>
      </c>
      <c r="X617" s="4">
        <v>1</v>
      </c>
      <c r="Y617" s="4">
        <v>0</v>
      </c>
      <c r="Z617" s="4">
        <v>1</v>
      </c>
    </row>
    <row r="618" spans="1:26" hidden="1" x14ac:dyDescent="0.2">
      <c r="A618" s="5">
        <v>71900</v>
      </c>
      <c r="B618" s="10">
        <v>2012</v>
      </c>
      <c r="C618" s="5" t="s">
        <v>205</v>
      </c>
      <c r="D618" s="5">
        <v>0</v>
      </c>
      <c r="E618" s="5" t="s">
        <v>5303</v>
      </c>
      <c r="F618" s="5">
        <v>0</v>
      </c>
      <c r="G618" s="5">
        <v>0</v>
      </c>
      <c r="H618" s="5">
        <v>0</v>
      </c>
      <c r="I618" s="5">
        <v>1</v>
      </c>
      <c r="J618" s="5">
        <v>0</v>
      </c>
      <c r="K618" s="5">
        <v>0</v>
      </c>
      <c r="L618" s="5">
        <v>1</v>
      </c>
      <c r="M618" s="5">
        <v>0</v>
      </c>
      <c r="N618" s="5">
        <v>0</v>
      </c>
      <c r="O618" s="5">
        <v>0</v>
      </c>
      <c r="P618" s="5">
        <v>0</v>
      </c>
      <c r="Q618" s="5">
        <v>1</v>
      </c>
      <c r="R618" s="5">
        <v>991</v>
      </c>
      <c r="S618" s="10">
        <v>138000</v>
      </c>
      <c r="T618" s="5">
        <v>400</v>
      </c>
      <c r="U618" s="5">
        <v>3.8</v>
      </c>
      <c r="V618" s="5">
        <v>0</v>
      </c>
      <c r="W618" s="5">
        <v>1</v>
      </c>
      <c r="X618" s="5">
        <v>0</v>
      </c>
      <c r="Y618" s="5">
        <v>0</v>
      </c>
      <c r="Z618" s="5">
        <v>1</v>
      </c>
    </row>
    <row r="619" spans="1:26" hidden="1" x14ac:dyDescent="0.2">
      <c r="A619" s="5">
        <v>75900</v>
      </c>
      <c r="B619" s="10">
        <v>2012</v>
      </c>
      <c r="C619" s="5" t="s">
        <v>205</v>
      </c>
      <c r="D619" s="5">
        <v>0</v>
      </c>
      <c r="E619" s="5" t="s">
        <v>5303</v>
      </c>
      <c r="F619" s="5">
        <v>0</v>
      </c>
      <c r="G619" s="5">
        <v>0</v>
      </c>
      <c r="H619" s="5">
        <v>0</v>
      </c>
      <c r="I619" s="5">
        <v>1</v>
      </c>
      <c r="J619" s="5">
        <v>0</v>
      </c>
      <c r="K619" s="5">
        <v>0</v>
      </c>
      <c r="L619" s="5">
        <v>1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991</v>
      </c>
      <c r="S619" s="10">
        <v>95000</v>
      </c>
      <c r="T619" s="5">
        <v>400</v>
      </c>
      <c r="U619" s="5">
        <v>3.8</v>
      </c>
      <c r="V619" s="5">
        <v>0</v>
      </c>
      <c r="W619" s="5">
        <v>1</v>
      </c>
      <c r="X619" s="5">
        <v>0</v>
      </c>
      <c r="Y619" s="5">
        <v>0</v>
      </c>
      <c r="Z619" s="5">
        <v>1</v>
      </c>
    </row>
    <row r="620" spans="1:26" hidden="1" x14ac:dyDescent="0.2">
      <c r="A620" s="5">
        <v>87900</v>
      </c>
      <c r="B620" s="10">
        <v>2012</v>
      </c>
      <c r="C620" s="5" t="s">
        <v>205</v>
      </c>
      <c r="D620" s="5">
        <v>0</v>
      </c>
      <c r="E620" s="5" t="s">
        <v>5303</v>
      </c>
      <c r="F620" s="5">
        <v>0</v>
      </c>
      <c r="G620" s="5">
        <v>0</v>
      </c>
      <c r="H620" s="5">
        <v>0</v>
      </c>
      <c r="I620" s="5">
        <v>1</v>
      </c>
      <c r="J620" s="5">
        <v>0</v>
      </c>
      <c r="K620" s="5">
        <v>0</v>
      </c>
      <c r="L620" s="5">
        <v>1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991</v>
      </c>
      <c r="S620" s="10">
        <v>77000</v>
      </c>
      <c r="T620" s="5">
        <v>400</v>
      </c>
      <c r="U620" s="5">
        <v>3.8</v>
      </c>
      <c r="V620" s="5">
        <v>0</v>
      </c>
      <c r="W620" s="5">
        <v>0</v>
      </c>
      <c r="X620" s="5">
        <v>0</v>
      </c>
      <c r="Y620" s="5">
        <v>1</v>
      </c>
      <c r="Z620" s="5">
        <v>1</v>
      </c>
    </row>
    <row r="621" spans="1:26" hidden="1" x14ac:dyDescent="0.2">
      <c r="A621" s="5">
        <v>96900</v>
      </c>
      <c r="B621" s="10">
        <v>2012</v>
      </c>
      <c r="C621" s="5" t="s">
        <v>205</v>
      </c>
      <c r="D621" s="5">
        <v>0</v>
      </c>
      <c r="E621" s="5" t="s">
        <v>5303</v>
      </c>
      <c r="F621" s="5">
        <v>0</v>
      </c>
      <c r="G621" s="5">
        <v>0</v>
      </c>
      <c r="H621" s="5">
        <v>0</v>
      </c>
      <c r="I621" s="5">
        <v>1</v>
      </c>
      <c r="J621" s="5">
        <v>0</v>
      </c>
      <c r="K621" s="5">
        <v>0</v>
      </c>
      <c r="L621" s="5">
        <v>1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991</v>
      </c>
      <c r="S621" s="10">
        <v>43295</v>
      </c>
      <c r="T621" s="5">
        <v>400</v>
      </c>
      <c r="U621" s="5">
        <v>3.8</v>
      </c>
      <c r="V621" s="5">
        <v>0</v>
      </c>
      <c r="W621" s="5">
        <v>1</v>
      </c>
      <c r="X621" s="5">
        <v>0</v>
      </c>
      <c r="Y621" s="5">
        <v>0</v>
      </c>
      <c r="Z621" s="5">
        <v>1</v>
      </c>
    </row>
    <row r="622" spans="1:26" hidden="1" x14ac:dyDescent="0.2">
      <c r="A622" s="5">
        <v>145000</v>
      </c>
      <c r="B622" s="10">
        <v>2012</v>
      </c>
      <c r="C622" s="5" t="s">
        <v>205</v>
      </c>
      <c r="D622" s="5">
        <v>0</v>
      </c>
      <c r="E622" s="5" t="s">
        <v>5303</v>
      </c>
      <c r="F622" s="5">
        <v>0</v>
      </c>
      <c r="G622" s="5">
        <v>0</v>
      </c>
      <c r="H622" s="5">
        <v>0</v>
      </c>
      <c r="I622" s="5">
        <v>1</v>
      </c>
      <c r="J622" s="5">
        <v>0</v>
      </c>
      <c r="K622" s="5">
        <v>0</v>
      </c>
      <c r="L622" s="5">
        <v>1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991</v>
      </c>
      <c r="S622" s="10">
        <v>89400</v>
      </c>
      <c r="T622" s="5">
        <v>400</v>
      </c>
      <c r="U622" s="5">
        <v>3.8</v>
      </c>
      <c r="V622" s="5">
        <v>0</v>
      </c>
      <c r="W622" s="5">
        <v>1</v>
      </c>
      <c r="X622" s="5">
        <v>0</v>
      </c>
      <c r="Y622" s="5">
        <v>0</v>
      </c>
      <c r="Z622" s="5">
        <v>1</v>
      </c>
    </row>
    <row r="623" spans="1:26" hidden="1" x14ac:dyDescent="0.2">
      <c r="A623" s="5">
        <v>69000</v>
      </c>
      <c r="B623" s="10">
        <v>2012</v>
      </c>
      <c r="C623" s="5" t="s">
        <v>205</v>
      </c>
      <c r="D623" s="5">
        <v>0</v>
      </c>
      <c r="E623" s="5" t="s">
        <v>5303</v>
      </c>
      <c r="F623" s="5">
        <v>0</v>
      </c>
      <c r="G623" s="5">
        <v>0</v>
      </c>
      <c r="H623" s="5">
        <v>0</v>
      </c>
      <c r="I623" s="5">
        <v>1</v>
      </c>
      <c r="J623" s="5">
        <v>0</v>
      </c>
      <c r="K623" s="5">
        <v>0</v>
      </c>
      <c r="L623" s="5">
        <v>1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991</v>
      </c>
      <c r="S623" s="10">
        <v>191062</v>
      </c>
      <c r="T623" s="5">
        <v>400</v>
      </c>
      <c r="U623" s="5">
        <v>3.8</v>
      </c>
      <c r="V623" s="5">
        <v>0</v>
      </c>
      <c r="W623" s="5">
        <v>1</v>
      </c>
      <c r="X623" s="5">
        <v>0</v>
      </c>
      <c r="Y623" s="5">
        <v>0</v>
      </c>
      <c r="Z623" s="5">
        <v>0</v>
      </c>
    </row>
    <row r="624" spans="1:26" hidden="1" x14ac:dyDescent="0.2">
      <c r="A624" s="4">
        <v>73590</v>
      </c>
      <c r="B624" s="11">
        <v>2012</v>
      </c>
      <c r="C624" s="4" t="s">
        <v>205</v>
      </c>
      <c r="D624" s="4">
        <v>0</v>
      </c>
      <c r="E624" s="4" t="s">
        <v>5303</v>
      </c>
      <c r="F624" s="4">
        <v>0</v>
      </c>
      <c r="G624" s="4">
        <v>0</v>
      </c>
      <c r="H624" s="4">
        <v>0</v>
      </c>
      <c r="I624" s="4">
        <v>1</v>
      </c>
      <c r="J624" s="4">
        <v>0</v>
      </c>
      <c r="K624" s="4">
        <v>0</v>
      </c>
      <c r="L624" s="4">
        <v>1</v>
      </c>
      <c r="M624" s="4">
        <v>0</v>
      </c>
      <c r="N624" s="4">
        <v>0</v>
      </c>
      <c r="O624" s="4">
        <v>0</v>
      </c>
      <c r="P624" s="4">
        <v>0</v>
      </c>
      <c r="Q624" s="4">
        <v>1</v>
      </c>
      <c r="R624" s="4">
        <v>991</v>
      </c>
      <c r="S624" s="11">
        <v>137000</v>
      </c>
      <c r="T624" s="4">
        <v>400</v>
      </c>
      <c r="U624" s="4">
        <v>3.8</v>
      </c>
      <c r="V624" s="4">
        <v>0</v>
      </c>
      <c r="W624" s="4">
        <v>1</v>
      </c>
      <c r="X624" s="4">
        <v>0</v>
      </c>
      <c r="Y624" s="4">
        <v>0</v>
      </c>
      <c r="Z624" s="4">
        <v>0</v>
      </c>
    </row>
    <row r="625" spans="1:26" hidden="1" x14ac:dyDescent="0.2">
      <c r="A625" s="5">
        <v>78950</v>
      </c>
      <c r="B625" s="10">
        <v>2012</v>
      </c>
      <c r="C625" s="5" t="s">
        <v>205</v>
      </c>
      <c r="D625" s="5">
        <v>0</v>
      </c>
      <c r="E625" s="5" t="s">
        <v>5303</v>
      </c>
      <c r="F625" s="5">
        <v>0</v>
      </c>
      <c r="G625" s="5">
        <v>0</v>
      </c>
      <c r="H625" s="5">
        <v>0</v>
      </c>
      <c r="I625" s="5">
        <v>1</v>
      </c>
      <c r="J625" s="5">
        <v>0</v>
      </c>
      <c r="K625" s="5">
        <v>0</v>
      </c>
      <c r="L625" s="5">
        <v>1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991</v>
      </c>
      <c r="S625" s="10">
        <v>98000</v>
      </c>
      <c r="T625" s="5">
        <v>400</v>
      </c>
      <c r="U625" s="5">
        <v>3.8</v>
      </c>
      <c r="V625" s="5">
        <v>0</v>
      </c>
      <c r="W625" s="5">
        <v>1</v>
      </c>
      <c r="X625" s="5">
        <v>0</v>
      </c>
      <c r="Y625" s="5">
        <v>0</v>
      </c>
      <c r="Z625" s="5">
        <v>0</v>
      </c>
    </row>
    <row r="626" spans="1:26" hidden="1" x14ac:dyDescent="0.2">
      <c r="A626" s="5">
        <v>79900</v>
      </c>
      <c r="B626" s="10">
        <v>2012</v>
      </c>
      <c r="C626" s="5" t="s">
        <v>205</v>
      </c>
      <c r="D626" s="5">
        <v>0</v>
      </c>
      <c r="E626" s="5" t="s">
        <v>5303</v>
      </c>
      <c r="F626" s="5">
        <v>0</v>
      </c>
      <c r="G626" s="5">
        <v>0</v>
      </c>
      <c r="H626" s="5">
        <v>0</v>
      </c>
      <c r="I626" s="5">
        <v>1</v>
      </c>
      <c r="J626" s="5">
        <v>0</v>
      </c>
      <c r="K626" s="5">
        <v>0</v>
      </c>
      <c r="L626" s="5">
        <v>1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991</v>
      </c>
      <c r="S626" s="10">
        <v>97000</v>
      </c>
      <c r="T626" s="5">
        <v>400</v>
      </c>
      <c r="U626" s="5">
        <v>3.8</v>
      </c>
      <c r="V626" s="5">
        <v>0</v>
      </c>
      <c r="W626" s="5">
        <v>0</v>
      </c>
      <c r="X626" s="5">
        <v>0</v>
      </c>
      <c r="Y626" s="5">
        <v>1</v>
      </c>
      <c r="Z626" s="5">
        <v>0</v>
      </c>
    </row>
    <row r="627" spans="1:26" hidden="1" x14ac:dyDescent="0.2">
      <c r="A627" s="5">
        <v>83000</v>
      </c>
      <c r="B627" s="10">
        <v>2012</v>
      </c>
      <c r="C627" s="5" t="s">
        <v>205</v>
      </c>
      <c r="D627" s="5">
        <v>0</v>
      </c>
      <c r="E627" s="5" t="s">
        <v>5303</v>
      </c>
      <c r="F627" s="5">
        <v>0</v>
      </c>
      <c r="G627" s="5">
        <v>0</v>
      </c>
      <c r="H627" s="5">
        <v>0</v>
      </c>
      <c r="I627" s="5">
        <v>1</v>
      </c>
      <c r="J627" s="5">
        <v>0</v>
      </c>
      <c r="K627" s="5">
        <v>0</v>
      </c>
      <c r="L627" s="5">
        <v>1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991</v>
      </c>
      <c r="S627" s="10">
        <v>100500</v>
      </c>
      <c r="T627" s="5">
        <v>400</v>
      </c>
      <c r="U627" s="5">
        <v>3.8</v>
      </c>
      <c r="V627" s="5">
        <v>0</v>
      </c>
      <c r="W627" s="5">
        <v>1</v>
      </c>
      <c r="X627" s="5">
        <v>0</v>
      </c>
      <c r="Y627" s="5">
        <v>0</v>
      </c>
      <c r="Z627" s="5">
        <v>0</v>
      </c>
    </row>
    <row r="628" spans="1:26" hidden="1" x14ac:dyDescent="0.2">
      <c r="A628" s="5">
        <v>84950</v>
      </c>
      <c r="B628" s="10">
        <v>2012</v>
      </c>
      <c r="C628" s="5" t="s">
        <v>205</v>
      </c>
      <c r="D628" s="5">
        <v>0</v>
      </c>
      <c r="E628" s="5" t="s">
        <v>5303</v>
      </c>
      <c r="F628" s="5">
        <v>0</v>
      </c>
      <c r="G628" s="5">
        <v>0</v>
      </c>
      <c r="H628" s="5">
        <v>0</v>
      </c>
      <c r="I628" s="5">
        <v>1</v>
      </c>
      <c r="J628" s="5">
        <v>0</v>
      </c>
      <c r="K628" s="5">
        <v>0</v>
      </c>
      <c r="L628" s="5">
        <v>1</v>
      </c>
      <c r="M628" s="5">
        <v>0</v>
      </c>
      <c r="N628" s="5">
        <v>0</v>
      </c>
      <c r="O628" s="5">
        <v>0</v>
      </c>
      <c r="P628" s="5">
        <v>0</v>
      </c>
      <c r="Q628" s="5">
        <v>1</v>
      </c>
      <c r="R628" s="5">
        <v>991</v>
      </c>
      <c r="S628" s="10">
        <v>96566</v>
      </c>
      <c r="T628" s="5">
        <v>400</v>
      </c>
      <c r="U628" s="5">
        <v>3.8</v>
      </c>
      <c r="V628" s="5">
        <v>0</v>
      </c>
      <c r="W628" s="5">
        <v>1</v>
      </c>
      <c r="X628" s="5">
        <v>0</v>
      </c>
      <c r="Y628" s="5">
        <v>1</v>
      </c>
      <c r="Z628" s="5">
        <v>0</v>
      </c>
    </row>
    <row r="629" spans="1:26" hidden="1" x14ac:dyDescent="0.2">
      <c r="A629" s="4">
        <v>89990</v>
      </c>
      <c r="B629" s="11">
        <v>2012</v>
      </c>
      <c r="C629" s="4" t="s">
        <v>205</v>
      </c>
      <c r="D629" s="4">
        <v>0</v>
      </c>
      <c r="E629" s="4" t="s">
        <v>5303</v>
      </c>
      <c r="F629" s="4">
        <v>0</v>
      </c>
      <c r="G629" s="4">
        <v>0</v>
      </c>
      <c r="H629" s="4">
        <v>0</v>
      </c>
      <c r="I629" s="4">
        <v>1</v>
      </c>
      <c r="J629" s="4">
        <v>0</v>
      </c>
      <c r="K629" s="4">
        <v>0</v>
      </c>
      <c r="L629" s="4">
        <v>1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991</v>
      </c>
      <c r="S629" s="11">
        <v>65700</v>
      </c>
      <c r="T629" s="4">
        <v>400</v>
      </c>
      <c r="U629" s="4">
        <v>3.8</v>
      </c>
      <c r="V629" s="4">
        <v>0</v>
      </c>
      <c r="W629" s="4">
        <v>1</v>
      </c>
      <c r="X629" s="4">
        <v>0</v>
      </c>
      <c r="Y629" s="4">
        <v>0</v>
      </c>
      <c r="Z629" s="4">
        <v>0</v>
      </c>
    </row>
    <row r="630" spans="1:26" hidden="1" x14ac:dyDescent="0.2">
      <c r="A630" s="5">
        <v>92900</v>
      </c>
      <c r="B630" s="10">
        <v>2012</v>
      </c>
      <c r="C630" s="5" t="s">
        <v>205</v>
      </c>
      <c r="D630" s="5">
        <v>0</v>
      </c>
      <c r="E630" s="5" t="s">
        <v>5303</v>
      </c>
      <c r="F630" s="5">
        <v>0</v>
      </c>
      <c r="G630" s="5">
        <v>0</v>
      </c>
      <c r="H630" s="5">
        <v>0</v>
      </c>
      <c r="I630" s="5">
        <v>1</v>
      </c>
      <c r="J630" s="5">
        <v>0</v>
      </c>
      <c r="K630" s="5">
        <v>0</v>
      </c>
      <c r="L630" s="5">
        <v>1</v>
      </c>
      <c r="M630" s="5">
        <v>0</v>
      </c>
      <c r="N630" s="5">
        <v>0</v>
      </c>
      <c r="O630" s="5">
        <v>0</v>
      </c>
      <c r="P630" s="5">
        <v>0</v>
      </c>
      <c r="Q630" s="5">
        <v>1</v>
      </c>
      <c r="R630" s="5">
        <v>991</v>
      </c>
      <c r="S630" s="10">
        <v>51800</v>
      </c>
      <c r="T630" s="5">
        <v>400</v>
      </c>
      <c r="U630" s="5">
        <v>3.8</v>
      </c>
      <c r="V630" s="5">
        <v>0</v>
      </c>
      <c r="W630" s="5">
        <v>1</v>
      </c>
      <c r="X630" s="5">
        <v>0</v>
      </c>
      <c r="Y630" s="5">
        <v>1</v>
      </c>
      <c r="Z630" s="5">
        <v>0</v>
      </c>
    </row>
    <row r="631" spans="1:26" hidden="1" x14ac:dyDescent="0.2">
      <c r="A631" s="5">
        <v>94900</v>
      </c>
      <c r="B631" s="10">
        <v>2012</v>
      </c>
      <c r="C631" s="5" t="s">
        <v>205</v>
      </c>
      <c r="D631" s="5">
        <v>0</v>
      </c>
      <c r="E631" s="5" t="s">
        <v>5303</v>
      </c>
      <c r="F631" s="5">
        <v>0</v>
      </c>
      <c r="G631" s="5">
        <v>0</v>
      </c>
      <c r="H631" s="5">
        <v>0</v>
      </c>
      <c r="I631" s="5">
        <v>1</v>
      </c>
      <c r="J631" s="5">
        <v>0</v>
      </c>
      <c r="K631" s="5">
        <v>0</v>
      </c>
      <c r="L631" s="5">
        <v>1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991</v>
      </c>
      <c r="S631" s="10">
        <v>39500</v>
      </c>
      <c r="T631" s="5">
        <v>400</v>
      </c>
      <c r="U631" s="5">
        <v>3.8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</row>
    <row r="632" spans="1:26" hidden="1" x14ac:dyDescent="0.2">
      <c r="A632" s="4">
        <v>94991</v>
      </c>
      <c r="B632" s="11">
        <v>2012</v>
      </c>
      <c r="C632" s="4" t="s">
        <v>205</v>
      </c>
      <c r="D632" s="4">
        <v>0</v>
      </c>
      <c r="E632" s="4" t="s">
        <v>5303</v>
      </c>
      <c r="F632" s="4">
        <v>0</v>
      </c>
      <c r="G632" s="4">
        <v>0</v>
      </c>
      <c r="H632" s="4">
        <v>0</v>
      </c>
      <c r="I632" s="4">
        <v>1</v>
      </c>
      <c r="J632" s="4">
        <v>0</v>
      </c>
      <c r="K632" s="4">
        <v>0</v>
      </c>
      <c r="L632" s="4">
        <v>1</v>
      </c>
      <c r="M632" s="4">
        <v>0</v>
      </c>
      <c r="N632" s="4">
        <v>0</v>
      </c>
      <c r="O632" s="4">
        <v>0</v>
      </c>
      <c r="P632" s="4">
        <v>0</v>
      </c>
      <c r="Q632" s="4">
        <v>1</v>
      </c>
      <c r="R632" s="4">
        <v>991</v>
      </c>
      <c r="S632" s="11">
        <v>67650</v>
      </c>
      <c r="T632" s="4">
        <v>400</v>
      </c>
      <c r="U632" s="4">
        <v>3.8</v>
      </c>
      <c r="V632" s="4">
        <v>0</v>
      </c>
      <c r="W632" s="4">
        <v>1</v>
      </c>
      <c r="X632" s="4">
        <v>0</v>
      </c>
      <c r="Y632" s="4">
        <v>0</v>
      </c>
      <c r="Z632" s="4">
        <v>0</v>
      </c>
    </row>
    <row r="633" spans="1:26" hidden="1" x14ac:dyDescent="0.2">
      <c r="A633" s="4">
        <v>95900</v>
      </c>
      <c r="B633" s="11">
        <v>2012</v>
      </c>
      <c r="C633" s="4" t="s">
        <v>205</v>
      </c>
      <c r="D633" s="4">
        <v>0</v>
      </c>
      <c r="E633" s="4" t="s">
        <v>5303</v>
      </c>
      <c r="F633" s="4">
        <v>0</v>
      </c>
      <c r="G633" s="4">
        <v>0</v>
      </c>
      <c r="H633" s="4">
        <v>0</v>
      </c>
      <c r="I633" s="4">
        <v>1</v>
      </c>
      <c r="J633" s="4">
        <v>0</v>
      </c>
      <c r="K633" s="4">
        <v>0</v>
      </c>
      <c r="L633" s="4">
        <v>1</v>
      </c>
      <c r="M633" s="4">
        <v>0</v>
      </c>
      <c r="N633" s="4">
        <v>0</v>
      </c>
      <c r="O633" s="4">
        <v>0</v>
      </c>
      <c r="P633" s="4">
        <v>0</v>
      </c>
      <c r="Q633" s="4">
        <v>1</v>
      </c>
      <c r="R633" s="4">
        <v>991</v>
      </c>
      <c r="S633" s="11">
        <v>49800</v>
      </c>
      <c r="T633" s="4">
        <v>400</v>
      </c>
      <c r="U633" s="4">
        <v>3.8</v>
      </c>
      <c r="V633" s="4">
        <v>0</v>
      </c>
      <c r="W633" s="4">
        <v>1</v>
      </c>
      <c r="X633" s="4">
        <v>0</v>
      </c>
      <c r="Y633" s="4">
        <v>0</v>
      </c>
      <c r="Z633" s="4">
        <v>0</v>
      </c>
    </row>
    <row r="634" spans="1:26" hidden="1" x14ac:dyDescent="0.2">
      <c r="A634" s="4">
        <v>72900</v>
      </c>
      <c r="B634" s="11">
        <v>2012</v>
      </c>
      <c r="C634" s="4" t="s">
        <v>608</v>
      </c>
      <c r="D634" s="4">
        <v>0</v>
      </c>
      <c r="E634" s="4" t="s">
        <v>5303</v>
      </c>
      <c r="F634" s="4">
        <v>0</v>
      </c>
      <c r="G634" s="4">
        <v>0</v>
      </c>
      <c r="H634" s="4">
        <v>1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997</v>
      </c>
      <c r="S634" s="11">
        <v>78500</v>
      </c>
      <c r="T634" s="4">
        <v>345</v>
      </c>
      <c r="U634" s="4">
        <v>3.6</v>
      </c>
      <c r="V634" s="4">
        <v>0</v>
      </c>
      <c r="W634" s="4">
        <v>0</v>
      </c>
      <c r="X634" s="4">
        <v>1</v>
      </c>
      <c r="Y634" s="4">
        <v>0</v>
      </c>
      <c r="Z634" s="4">
        <v>0</v>
      </c>
    </row>
    <row r="635" spans="1:26" hidden="1" x14ac:dyDescent="0.2">
      <c r="A635" s="4">
        <v>104950</v>
      </c>
      <c r="B635" s="11">
        <v>2012</v>
      </c>
      <c r="C635" s="4" t="s">
        <v>1608</v>
      </c>
      <c r="D635" s="4">
        <v>0</v>
      </c>
      <c r="E635" s="4" t="s">
        <v>5303</v>
      </c>
      <c r="F635" s="4">
        <v>0</v>
      </c>
      <c r="G635" s="4">
        <v>0</v>
      </c>
      <c r="H635" s="4">
        <v>1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1</v>
      </c>
      <c r="P635" s="4">
        <v>0</v>
      </c>
      <c r="Q635" s="4">
        <v>1</v>
      </c>
      <c r="R635" s="4">
        <v>997</v>
      </c>
      <c r="S635" s="11">
        <v>61000</v>
      </c>
      <c r="T635" s="4">
        <v>408</v>
      </c>
      <c r="U635" s="4">
        <v>3.8</v>
      </c>
      <c r="V635" s="4">
        <v>0</v>
      </c>
      <c r="W635" s="4">
        <v>1</v>
      </c>
      <c r="X635" s="4">
        <v>1</v>
      </c>
      <c r="Y635" s="4">
        <v>0</v>
      </c>
      <c r="Z635" s="4">
        <v>0</v>
      </c>
    </row>
    <row r="636" spans="1:26" hidden="1" x14ac:dyDescent="0.2">
      <c r="A636" s="4">
        <v>89600</v>
      </c>
      <c r="B636" s="11">
        <v>2012</v>
      </c>
      <c r="C636" s="4" t="s">
        <v>1279</v>
      </c>
      <c r="D636" s="4">
        <v>0</v>
      </c>
      <c r="E636" s="4" t="s">
        <v>5303</v>
      </c>
      <c r="F636" s="4">
        <v>0</v>
      </c>
      <c r="G636" s="4">
        <v>0</v>
      </c>
      <c r="H636" s="4">
        <v>1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1</v>
      </c>
      <c r="P636" s="4">
        <v>0</v>
      </c>
      <c r="Q636" s="4">
        <v>0</v>
      </c>
      <c r="R636" s="4">
        <v>997</v>
      </c>
      <c r="S636" s="11">
        <v>55600</v>
      </c>
      <c r="T636" s="4">
        <v>408</v>
      </c>
      <c r="U636" s="4">
        <v>3.8</v>
      </c>
      <c r="V636" s="4">
        <v>0</v>
      </c>
      <c r="W636" s="4">
        <v>1</v>
      </c>
      <c r="X636" s="4">
        <v>0</v>
      </c>
      <c r="Y636" s="4">
        <v>0</v>
      </c>
      <c r="Z636" s="4">
        <v>0</v>
      </c>
    </row>
    <row r="637" spans="1:26" hidden="1" x14ac:dyDescent="0.2">
      <c r="A637" s="5">
        <v>124900</v>
      </c>
      <c r="B637" s="10">
        <v>2012</v>
      </c>
      <c r="C637" s="5" t="s">
        <v>1279</v>
      </c>
      <c r="D637" s="5">
        <v>0</v>
      </c>
      <c r="E637" s="5" t="s">
        <v>5303</v>
      </c>
      <c r="F637" s="5">
        <v>0</v>
      </c>
      <c r="G637" s="5">
        <v>0</v>
      </c>
      <c r="H637" s="5">
        <v>1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1</v>
      </c>
      <c r="P637" s="5">
        <v>0</v>
      </c>
      <c r="Q637" s="5">
        <v>0</v>
      </c>
      <c r="R637" s="5">
        <v>997</v>
      </c>
      <c r="S637" s="10">
        <v>14900</v>
      </c>
      <c r="T637" s="5">
        <v>408</v>
      </c>
      <c r="U637" s="5">
        <v>3.8</v>
      </c>
      <c r="V637" s="5">
        <v>0</v>
      </c>
      <c r="W637" s="5">
        <v>1</v>
      </c>
      <c r="X637" s="5">
        <v>0</v>
      </c>
      <c r="Y637" s="5">
        <v>0</v>
      </c>
      <c r="Z637" s="5">
        <v>0</v>
      </c>
    </row>
    <row r="638" spans="1:26" hidden="1" x14ac:dyDescent="0.2">
      <c r="A638" s="5">
        <v>129500</v>
      </c>
      <c r="B638" s="10">
        <v>2012</v>
      </c>
      <c r="C638" s="5" t="s">
        <v>149</v>
      </c>
      <c r="D638" s="5">
        <v>0</v>
      </c>
      <c r="E638" s="5" t="s">
        <v>5303</v>
      </c>
      <c r="F638" s="5">
        <v>0</v>
      </c>
      <c r="G638" s="5">
        <v>0</v>
      </c>
      <c r="H638" s="5">
        <v>1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1</v>
      </c>
      <c r="O638" s="5">
        <v>0</v>
      </c>
      <c r="P638" s="5">
        <v>0</v>
      </c>
      <c r="Q638" s="5">
        <v>1</v>
      </c>
      <c r="R638" s="5">
        <v>997</v>
      </c>
      <c r="S638" s="10">
        <v>44500</v>
      </c>
      <c r="T638" s="5">
        <v>500</v>
      </c>
      <c r="U638" s="5">
        <v>3.8</v>
      </c>
      <c r="V638" s="5">
        <v>0</v>
      </c>
      <c r="W638" s="5">
        <v>1</v>
      </c>
      <c r="X638" s="5">
        <v>1</v>
      </c>
      <c r="Y638" s="5">
        <v>0</v>
      </c>
      <c r="Z638" s="5">
        <v>1</v>
      </c>
    </row>
    <row r="639" spans="1:26" hidden="1" x14ac:dyDescent="0.2">
      <c r="A639" s="5">
        <v>131900</v>
      </c>
      <c r="B639" s="10">
        <v>2012</v>
      </c>
      <c r="C639" s="5" t="s">
        <v>454</v>
      </c>
      <c r="D639" s="5">
        <v>0</v>
      </c>
      <c r="E639" s="5" t="s">
        <v>5303</v>
      </c>
      <c r="F639" s="5">
        <v>0</v>
      </c>
      <c r="G639" s="5">
        <v>0</v>
      </c>
      <c r="H639" s="5">
        <v>1</v>
      </c>
      <c r="I639" s="5">
        <v>0</v>
      </c>
      <c r="J639" s="5">
        <v>0</v>
      </c>
      <c r="K639" s="5">
        <v>0</v>
      </c>
      <c r="L639" s="5">
        <v>1</v>
      </c>
      <c r="M639" s="5">
        <v>0</v>
      </c>
      <c r="N639" s="5">
        <v>1</v>
      </c>
      <c r="O639" s="5">
        <v>0</v>
      </c>
      <c r="P639" s="5">
        <v>0</v>
      </c>
      <c r="Q639" s="5">
        <v>1</v>
      </c>
      <c r="R639" s="5">
        <v>997</v>
      </c>
      <c r="S639" s="10">
        <v>60100</v>
      </c>
      <c r="T639" s="5">
        <v>530</v>
      </c>
      <c r="U639" s="5">
        <v>3.8</v>
      </c>
      <c r="V639" s="5">
        <v>0</v>
      </c>
      <c r="W639" s="5">
        <v>1</v>
      </c>
      <c r="X639" s="5">
        <v>1</v>
      </c>
      <c r="Y639" s="5">
        <v>0</v>
      </c>
      <c r="Z639" s="5">
        <v>1</v>
      </c>
    </row>
    <row r="640" spans="1:26" hidden="1" x14ac:dyDescent="0.2">
      <c r="A640" s="4">
        <v>105900</v>
      </c>
      <c r="B640" s="11">
        <v>2012</v>
      </c>
      <c r="C640" s="4" t="s">
        <v>454</v>
      </c>
      <c r="D640" s="4">
        <v>0</v>
      </c>
      <c r="E640" s="4" t="s">
        <v>5303</v>
      </c>
      <c r="F640" s="4">
        <v>0</v>
      </c>
      <c r="G640" s="4">
        <v>0</v>
      </c>
      <c r="H640" s="4">
        <v>1</v>
      </c>
      <c r="I640" s="4">
        <v>0</v>
      </c>
      <c r="J640" s="4">
        <v>0</v>
      </c>
      <c r="K640" s="4">
        <v>0</v>
      </c>
      <c r="L640" s="4">
        <v>1</v>
      </c>
      <c r="M640" s="4">
        <v>0</v>
      </c>
      <c r="N640" s="4">
        <v>1</v>
      </c>
      <c r="O640" s="4">
        <v>0</v>
      </c>
      <c r="P640" s="4">
        <v>0</v>
      </c>
      <c r="Q640" s="4">
        <v>1</v>
      </c>
      <c r="R640" s="4">
        <v>997</v>
      </c>
      <c r="S640" s="11">
        <v>112590</v>
      </c>
      <c r="T640" s="4">
        <v>530</v>
      </c>
      <c r="U640" s="4">
        <v>3.8</v>
      </c>
      <c r="V640" s="4">
        <v>0</v>
      </c>
      <c r="W640" s="4">
        <v>1</v>
      </c>
      <c r="X640" s="4">
        <v>1</v>
      </c>
      <c r="Y640" s="4">
        <v>0</v>
      </c>
      <c r="Z640" s="4">
        <v>0</v>
      </c>
    </row>
    <row r="641" spans="1:26" hidden="1" x14ac:dyDescent="0.2">
      <c r="A641" s="4">
        <v>155997</v>
      </c>
      <c r="B641" s="11">
        <v>2012</v>
      </c>
      <c r="C641" s="4" t="s">
        <v>454</v>
      </c>
      <c r="D641" s="4">
        <v>0</v>
      </c>
      <c r="E641" s="4" t="s">
        <v>5303</v>
      </c>
      <c r="F641" s="4">
        <v>0</v>
      </c>
      <c r="G641" s="4">
        <v>0</v>
      </c>
      <c r="H641" s="4">
        <v>1</v>
      </c>
      <c r="I641" s="4">
        <v>0</v>
      </c>
      <c r="J641" s="4">
        <v>0</v>
      </c>
      <c r="K641" s="4">
        <v>0</v>
      </c>
      <c r="L641" s="4">
        <v>1</v>
      </c>
      <c r="M641" s="4">
        <v>0</v>
      </c>
      <c r="N641" s="4">
        <v>1</v>
      </c>
      <c r="O641" s="4">
        <v>0</v>
      </c>
      <c r="P641" s="4">
        <v>0</v>
      </c>
      <c r="Q641" s="4">
        <v>0</v>
      </c>
      <c r="R641" s="4">
        <v>997</v>
      </c>
      <c r="S641" s="11">
        <v>39100</v>
      </c>
      <c r="T641" s="4">
        <v>530</v>
      </c>
      <c r="U641" s="4">
        <v>3.8</v>
      </c>
      <c r="V641" s="4">
        <v>0</v>
      </c>
      <c r="W641" s="4">
        <v>1</v>
      </c>
      <c r="X641" s="4">
        <v>1</v>
      </c>
      <c r="Y641" s="4">
        <v>0</v>
      </c>
      <c r="Z641" s="4">
        <v>0</v>
      </c>
    </row>
    <row r="642" spans="1:26" hidden="1" x14ac:dyDescent="0.2">
      <c r="A642" s="5">
        <v>159911</v>
      </c>
      <c r="B642" s="10">
        <v>2012</v>
      </c>
      <c r="C642" s="5" t="s">
        <v>454</v>
      </c>
      <c r="D642" s="5">
        <v>0</v>
      </c>
      <c r="E642" s="5" t="s">
        <v>5303</v>
      </c>
      <c r="F642" s="5">
        <v>0</v>
      </c>
      <c r="G642" s="5">
        <v>0</v>
      </c>
      <c r="H642" s="5">
        <v>1</v>
      </c>
      <c r="I642" s="5">
        <v>0</v>
      </c>
      <c r="J642" s="5">
        <v>0</v>
      </c>
      <c r="K642" s="5">
        <v>0</v>
      </c>
      <c r="L642" s="5">
        <v>1</v>
      </c>
      <c r="M642" s="5">
        <v>0</v>
      </c>
      <c r="N642" s="5">
        <v>1</v>
      </c>
      <c r="O642" s="5">
        <v>0</v>
      </c>
      <c r="P642" s="5">
        <v>0</v>
      </c>
      <c r="Q642" s="5">
        <v>0</v>
      </c>
      <c r="R642" s="5">
        <v>997</v>
      </c>
      <c r="S642" s="10">
        <v>39049</v>
      </c>
      <c r="T642" s="5">
        <v>530</v>
      </c>
      <c r="U642" s="5">
        <v>3.8</v>
      </c>
      <c r="V642" s="5">
        <v>0</v>
      </c>
      <c r="W642" s="5">
        <v>1</v>
      </c>
      <c r="X642" s="5">
        <v>1</v>
      </c>
      <c r="Y642" s="5">
        <v>0</v>
      </c>
      <c r="Z642" s="5">
        <v>0</v>
      </c>
    </row>
    <row r="643" spans="1:26" hidden="1" x14ac:dyDescent="0.2">
      <c r="A643" s="4">
        <v>180000</v>
      </c>
      <c r="B643" s="11">
        <v>2012</v>
      </c>
      <c r="C643" s="4" t="s">
        <v>454</v>
      </c>
      <c r="D643" s="4">
        <v>0</v>
      </c>
      <c r="E643" s="4" t="s">
        <v>5303</v>
      </c>
      <c r="F643" s="4">
        <v>0</v>
      </c>
      <c r="G643" s="4">
        <v>0</v>
      </c>
      <c r="H643" s="4">
        <v>1</v>
      </c>
      <c r="I643" s="4">
        <v>0</v>
      </c>
      <c r="J643" s="4">
        <v>0</v>
      </c>
      <c r="K643" s="4">
        <v>0</v>
      </c>
      <c r="L643" s="4">
        <v>1</v>
      </c>
      <c r="M643" s="4">
        <v>0</v>
      </c>
      <c r="N643" s="4">
        <v>1</v>
      </c>
      <c r="O643" s="4">
        <v>0</v>
      </c>
      <c r="P643" s="4">
        <v>0</v>
      </c>
      <c r="Q643" s="4">
        <v>1</v>
      </c>
      <c r="R643" s="4">
        <v>997</v>
      </c>
      <c r="S643" s="11">
        <v>40400</v>
      </c>
      <c r="T643" s="4">
        <v>530</v>
      </c>
      <c r="U643" s="4">
        <v>3.8</v>
      </c>
      <c r="V643" s="4">
        <v>0</v>
      </c>
      <c r="W643" s="4">
        <v>1</v>
      </c>
      <c r="X643" s="4">
        <v>1</v>
      </c>
      <c r="Y643" s="4">
        <v>0</v>
      </c>
      <c r="Z643" s="4">
        <v>0</v>
      </c>
    </row>
    <row r="644" spans="1:26" hidden="1" x14ac:dyDescent="0.2">
      <c r="A644" s="4">
        <v>199900</v>
      </c>
      <c r="B644" s="11">
        <v>2012</v>
      </c>
      <c r="C644" s="4" t="s">
        <v>454</v>
      </c>
      <c r="D644" s="4">
        <v>0</v>
      </c>
      <c r="E644" s="4" t="s">
        <v>5303</v>
      </c>
      <c r="F644" s="4">
        <v>0</v>
      </c>
      <c r="G644" s="4">
        <v>0</v>
      </c>
      <c r="H644" s="4">
        <v>1</v>
      </c>
      <c r="I644" s="4">
        <v>0</v>
      </c>
      <c r="J644" s="4">
        <v>0</v>
      </c>
      <c r="K644" s="4">
        <v>0</v>
      </c>
      <c r="L644" s="4">
        <v>1</v>
      </c>
      <c r="M644" s="4">
        <v>0</v>
      </c>
      <c r="N644" s="4">
        <v>1</v>
      </c>
      <c r="O644" s="4">
        <v>0</v>
      </c>
      <c r="P644" s="4">
        <v>0</v>
      </c>
      <c r="Q644" s="4">
        <v>0</v>
      </c>
      <c r="R644" s="4">
        <v>997</v>
      </c>
      <c r="S644" s="11">
        <v>9000</v>
      </c>
      <c r="T644" s="4">
        <v>530</v>
      </c>
      <c r="U644" s="4">
        <v>3.8</v>
      </c>
      <c r="V644" s="4">
        <v>0</v>
      </c>
      <c r="W644" s="4">
        <v>1</v>
      </c>
      <c r="X644" s="4">
        <v>1</v>
      </c>
      <c r="Y644" s="4">
        <v>0</v>
      </c>
      <c r="Z644" s="4">
        <v>0</v>
      </c>
    </row>
    <row r="645" spans="1:26" hidden="1" x14ac:dyDescent="0.2">
      <c r="A645" s="5">
        <v>399900</v>
      </c>
      <c r="B645" s="10">
        <v>2011</v>
      </c>
      <c r="C645" s="5" t="s">
        <v>860</v>
      </c>
      <c r="D645" s="5">
        <v>0</v>
      </c>
      <c r="E645" s="5" t="s">
        <v>5303</v>
      </c>
      <c r="F645" s="5">
        <v>0</v>
      </c>
      <c r="G645" s="5">
        <v>0</v>
      </c>
      <c r="H645" s="5">
        <v>1</v>
      </c>
      <c r="I645" s="5">
        <v>0</v>
      </c>
      <c r="J645" s="5">
        <v>0</v>
      </c>
      <c r="K645" s="5">
        <v>0</v>
      </c>
      <c r="L645" s="5">
        <v>0</v>
      </c>
      <c r="M645" s="5">
        <v>1</v>
      </c>
      <c r="N645" s="5">
        <v>0</v>
      </c>
      <c r="O645" s="5">
        <v>1</v>
      </c>
      <c r="P645" s="5">
        <v>0</v>
      </c>
      <c r="Q645" s="5">
        <v>0</v>
      </c>
      <c r="R645" s="5">
        <v>997</v>
      </c>
      <c r="S645" s="10">
        <v>14217</v>
      </c>
      <c r="T645" s="5">
        <v>620</v>
      </c>
      <c r="U645" s="5">
        <v>3.6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</row>
    <row r="646" spans="1:26" hidden="1" x14ac:dyDescent="0.2">
      <c r="A646" s="4">
        <v>54900</v>
      </c>
      <c r="B646" s="11">
        <v>2011</v>
      </c>
      <c r="C646" s="4" t="s">
        <v>28</v>
      </c>
      <c r="D646" s="4">
        <v>0</v>
      </c>
      <c r="E646" s="4" t="s">
        <v>5303</v>
      </c>
      <c r="F646" s="4">
        <v>0</v>
      </c>
      <c r="G646" s="4">
        <v>0</v>
      </c>
      <c r="H646" s="4">
        <v>1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997</v>
      </c>
      <c r="S646" s="11">
        <v>93000</v>
      </c>
      <c r="T646" s="4">
        <v>345</v>
      </c>
      <c r="U646" s="4">
        <v>3.6</v>
      </c>
      <c r="V646" s="4">
        <v>0</v>
      </c>
      <c r="W646" s="4">
        <v>1</v>
      </c>
      <c r="X646" s="4">
        <v>0</v>
      </c>
      <c r="Y646" s="4">
        <v>0</v>
      </c>
      <c r="Z646" s="4">
        <v>0</v>
      </c>
    </row>
    <row r="647" spans="1:26" hidden="1" x14ac:dyDescent="0.2">
      <c r="A647" s="4">
        <v>57900</v>
      </c>
      <c r="B647" s="11">
        <v>2011</v>
      </c>
      <c r="C647" s="4" t="s">
        <v>28</v>
      </c>
      <c r="D647" s="4">
        <v>0</v>
      </c>
      <c r="E647" s="4" t="s">
        <v>5303</v>
      </c>
      <c r="F647" s="4">
        <v>0</v>
      </c>
      <c r="G647" s="4">
        <v>0</v>
      </c>
      <c r="H647" s="4">
        <v>1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1</v>
      </c>
      <c r="R647" s="4">
        <v>997</v>
      </c>
      <c r="S647" s="11">
        <v>94746</v>
      </c>
      <c r="T647" s="4">
        <v>345</v>
      </c>
      <c r="U647" s="4">
        <v>3.6</v>
      </c>
      <c r="V647" s="4">
        <v>0</v>
      </c>
      <c r="W647" s="4">
        <v>1</v>
      </c>
      <c r="X647" s="4">
        <v>0</v>
      </c>
      <c r="Y647" s="4">
        <v>0</v>
      </c>
      <c r="Z647" s="4">
        <v>0</v>
      </c>
    </row>
    <row r="648" spans="1:26" hidden="1" x14ac:dyDescent="0.2">
      <c r="A648" s="5">
        <v>69000</v>
      </c>
      <c r="B648" s="10">
        <v>2011</v>
      </c>
      <c r="C648" s="5" t="s">
        <v>28</v>
      </c>
      <c r="D648" s="5">
        <v>0</v>
      </c>
      <c r="E648" s="5" t="s">
        <v>5303</v>
      </c>
      <c r="F648" s="5">
        <v>0</v>
      </c>
      <c r="G648" s="5">
        <v>0</v>
      </c>
      <c r="H648" s="5">
        <v>1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997</v>
      </c>
      <c r="S648" s="10">
        <v>122000</v>
      </c>
      <c r="T648" s="5">
        <v>345</v>
      </c>
      <c r="U648" s="5">
        <v>3.6</v>
      </c>
      <c r="V648" s="5">
        <v>0</v>
      </c>
      <c r="W648" s="5">
        <v>1</v>
      </c>
      <c r="X648" s="5">
        <v>0</v>
      </c>
      <c r="Y648" s="5">
        <v>1</v>
      </c>
      <c r="Z648" s="5">
        <v>0</v>
      </c>
    </row>
    <row r="649" spans="1:26" hidden="1" x14ac:dyDescent="0.2">
      <c r="A649" s="4">
        <v>79950</v>
      </c>
      <c r="B649" s="11">
        <v>2011</v>
      </c>
      <c r="C649" s="4" t="s">
        <v>28</v>
      </c>
      <c r="D649" s="4">
        <v>0</v>
      </c>
      <c r="E649" s="4" t="s">
        <v>5303</v>
      </c>
      <c r="F649" s="4">
        <v>0</v>
      </c>
      <c r="G649" s="4">
        <v>0</v>
      </c>
      <c r="H649" s="4">
        <v>1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997</v>
      </c>
      <c r="S649" s="11">
        <v>88805</v>
      </c>
      <c r="T649" s="4">
        <v>345</v>
      </c>
      <c r="U649" s="4">
        <v>3.6</v>
      </c>
      <c r="V649" s="4">
        <v>0</v>
      </c>
      <c r="W649" s="4">
        <v>1</v>
      </c>
      <c r="X649" s="4">
        <v>0</v>
      </c>
      <c r="Y649" s="4">
        <v>0</v>
      </c>
      <c r="Z649" s="4">
        <v>0</v>
      </c>
    </row>
    <row r="650" spans="1:26" hidden="1" x14ac:dyDescent="0.2">
      <c r="A650" s="5">
        <v>68500</v>
      </c>
      <c r="B650" s="10">
        <v>2011</v>
      </c>
      <c r="C650" s="5" t="s">
        <v>608</v>
      </c>
      <c r="D650" s="5">
        <v>0</v>
      </c>
      <c r="E650" s="5" t="s">
        <v>5303</v>
      </c>
      <c r="F650" s="5">
        <v>0</v>
      </c>
      <c r="G650" s="5">
        <v>0</v>
      </c>
      <c r="H650" s="5">
        <v>1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</v>
      </c>
      <c r="Q650" s="5">
        <v>0</v>
      </c>
      <c r="R650" s="5">
        <v>997</v>
      </c>
      <c r="S650" s="10">
        <v>165810</v>
      </c>
      <c r="T650" s="5">
        <v>345</v>
      </c>
      <c r="U650" s="5">
        <v>3.6</v>
      </c>
      <c r="V650" s="5">
        <v>0</v>
      </c>
      <c r="W650" s="5">
        <v>1</v>
      </c>
      <c r="X650" s="5">
        <v>1</v>
      </c>
      <c r="Y650" s="5">
        <v>0</v>
      </c>
      <c r="Z650" s="5">
        <v>0</v>
      </c>
    </row>
    <row r="651" spans="1:26" hidden="1" x14ac:dyDescent="0.2">
      <c r="A651" s="5">
        <v>74997</v>
      </c>
      <c r="B651" s="10">
        <v>2011</v>
      </c>
      <c r="C651" s="5" t="s">
        <v>608</v>
      </c>
      <c r="D651" s="5">
        <v>0</v>
      </c>
      <c r="E651" s="5" t="s">
        <v>5303</v>
      </c>
      <c r="F651" s="5">
        <v>0</v>
      </c>
      <c r="G651" s="5">
        <v>0</v>
      </c>
      <c r="H651" s="5">
        <v>1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</v>
      </c>
      <c r="Q651" s="5">
        <v>0</v>
      </c>
      <c r="R651" s="5">
        <v>997</v>
      </c>
      <c r="S651" s="10">
        <v>75123</v>
      </c>
      <c r="T651" s="5">
        <v>345</v>
      </c>
      <c r="U651" s="5">
        <v>3.6</v>
      </c>
      <c r="V651" s="5">
        <v>0</v>
      </c>
      <c r="W651" s="5">
        <v>1</v>
      </c>
      <c r="X651" s="5">
        <v>1</v>
      </c>
      <c r="Y651" s="5">
        <v>0</v>
      </c>
      <c r="Z651" s="5">
        <v>0</v>
      </c>
    </row>
    <row r="652" spans="1:26" hidden="1" x14ac:dyDescent="0.2">
      <c r="A652" s="4">
        <v>99900</v>
      </c>
      <c r="B652" s="11">
        <v>2011</v>
      </c>
      <c r="C652" s="4" t="s">
        <v>1608</v>
      </c>
      <c r="D652" s="4">
        <v>0</v>
      </c>
      <c r="E652" s="4" t="s">
        <v>5303</v>
      </c>
      <c r="F652" s="4">
        <v>0</v>
      </c>
      <c r="G652" s="4">
        <v>0</v>
      </c>
      <c r="H652" s="4">
        <v>1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1</v>
      </c>
      <c r="P652" s="4">
        <v>0</v>
      </c>
      <c r="Q652" s="4">
        <v>0</v>
      </c>
      <c r="R652" s="4">
        <v>997</v>
      </c>
      <c r="S652" s="11">
        <v>48131</v>
      </c>
      <c r="T652" s="4">
        <v>408</v>
      </c>
      <c r="U652" s="4">
        <v>3.8</v>
      </c>
      <c r="V652" s="4">
        <v>0</v>
      </c>
      <c r="W652" s="4">
        <v>1</v>
      </c>
      <c r="X652" s="4">
        <v>1</v>
      </c>
      <c r="Y652" s="4">
        <v>0</v>
      </c>
      <c r="Z652" s="4">
        <v>1</v>
      </c>
    </row>
    <row r="653" spans="1:26" hidden="1" x14ac:dyDescent="0.2">
      <c r="A653" s="5">
        <v>89900</v>
      </c>
      <c r="B653" s="10">
        <v>2011</v>
      </c>
      <c r="C653" s="5" t="s">
        <v>1608</v>
      </c>
      <c r="D653" s="5">
        <v>0</v>
      </c>
      <c r="E653" s="5" t="s">
        <v>5303</v>
      </c>
      <c r="F653" s="5">
        <v>0</v>
      </c>
      <c r="G653" s="5">
        <v>0</v>
      </c>
      <c r="H653" s="5">
        <v>1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1</v>
      </c>
      <c r="P653" s="5">
        <v>0</v>
      </c>
      <c r="Q653" s="5">
        <v>0</v>
      </c>
      <c r="R653" s="5">
        <v>997</v>
      </c>
      <c r="S653" s="10">
        <v>55400</v>
      </c>
      <c r="T653" s="5">
        <v>408</v>
      </c>
      <c r="U653" s="5">
        <v>3.8</v>
      </c>
      <c r="V653" s="5">
        <v>0</v>
      </c>
      <c r="W653" s="5">
        <v>1</v>
      </c>
      <c r="X653" s="5">
        <v>1</v>
      </c>
      <c r="Y653" s="5">
        <v>0</v>
      </c>
      <c r="Z653" s="5">
        <v>0</v>
      </c>
    </row>
    <row r="654" spans="1:26" hidden="1" x14ac:dyDescent="0.2">
      <c r="A654" s="5">
        <v>69950</v>
      </c>
      <c r="B654" s="10">
        <v>2011</v>
      </c>
      <c r="C654" s="5" t="s">
        <v>397</v>
      </c>
      <c r="D654" s="5">
        <v>0</v>
      </c>
      <c r="E654" s="5" t="s">
        <v>5303</v>
      </c>
      <c r="F654" s="5">
        <v>0</v>
      </c>
      <c r="G654" s="5">
        <v>0</v>
      </c>
      <c r="H654" s="5">
        <v>1</v>
      </c>
      <c r="I654" s="5">
        <v>0</v>
      </c>
      <c r="J654" s="5">
        <v>0</v>
      </c>
      <c r="K654" s="5">
        <v>0</v>
      </c>
      <c r="L654" s="5">
        <v>1</v>
      </c>
      <c r="M654" s="5">
        <v>0</v>
      </c>
      <c r="N654" s="5">
        <v>0</v>
      </c>
      <c r="O654" s="5">
        <v>0</v>
      </c>
      <c r="P654" s="5">
        <v>1</v>
      </c>
      <c r="Q654" s="5">
        <v>0</v>
      </c>
      <c r="R654" s="5">
        <v>997</v>
      </c>
      <c r="S654" s="10">
        <v>170174</v>
      </c>
      <c r="T654" s="5">
        <v>385</v>
      </c>
      <c r="U654" s="5">
        <v>3.8</v>
      </c>
      <c r="V654" s="5">
        <v>0</v>
      </c>
      <c r="W654" s="5">
        <v>1</v>
      </c>
      <c r="X654" s="5">
        <v>1</v>
      </c>
      <c r="Y654" s="5">
        <v>0</v>
      </c>
      <c r="Z654" s="5">
        <v>0</v>
      </c>
    </row>
    <row r="655" spans="1:26" hidden="1" x14ac:dyDescent="0.2">
      <c r="A655" s="4">
        <v>83999</v>
      </c>
      <c r="B655" s="11">
        <v>2011</v>
      </c>
      <c r="C655" s="4" t="s">
        <v>397</v>
      </c>
      <c r="D655" s="4">
        <v>0</v>
      </c>
      <c r="E655" s="4" t="s">
        <v>5303</v>
      </c>
      <c r="F655" s="4">
        <v>0</v>
      </c>
      <c r="G655" s="4">
        <v>0</v>
      </c>
      <c r="H655" s="4">
        <v>1</v>
      </c>
      <c r="I655" s="4">
        <v>0</v>
      </c>
      <c r="J655" s="4">
        <v>0</v>
      </c>
      <c r="K655" s="4">
        <v>0</v>
      </c>
      <c r="L655" s="4">
        <v>1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997</v>
      </c>
      <c r="S655" s="11">
        <v>97500</v>
      </c>
      <c r="T655" s="4">
        <v>385</v>
      </c>
      <c r="U655" s="4">
        <v>3.8</v>
      </c>
      <c r="V655" s="4">
        <v>0</v>
      </c>
      <c r="W655" s="4">
        <v>0</v>
      </c>
      <c r="X655" s="4">
        <v>1</v>
      </c>
      <c r="Y655" s="4">
        <v>0</v>
      </c>
      <c r="Z655" s="4">
        <v>0</v>
      </c>
    </row>
    <row r="656" spans="1:26" hidden="1" x14ac:dyDescent="0.2">
      <c r="A656" s="4">
        <v>89997</v>
      </c>
      <c r="B656" s="11">
        <v>2011</v>
      </c>
      <c r="C656" s="4" t="s">
        <v>397</v>
      </c>
      <c r="D656" s="4">
        <v>0</v>
      </c>
      <c r="E656" s="4" t="s">
        <v>5303</v>
      </c>
      <c r="F656" s="4">
        <v>0</v>
      </c>
      <c r="G656" s="4">
        <v>0</v>
      </c>
      <c r="H656" s="4">
        <v>1</v>
      </c>
      <c r="I656" s="4">
        <v>0</v>
      </c>
      <c r="J656" s="4">
        <v>0</v>
      </c>
      <c r="K656" s="4">
        <v>0</v>
      </c>
      <c r="L656" s="4">
        <v>1</v>
      </c>
      <c r="M656" s="4">
        <v>0</v>
      </c>
      <c r="N656" s="4">
        <v>0</v>
      </c>
      <c r="O656" s="4">
        <v>0</v>
      </c>
      <c r="P656" s="4">
        <v>0</v>
      </c>
      <c r="Q656" s="4">
        <v>1</v>
      </c>
      <c r="R656" s="4">
        <v>997</v>
      </c>
      <c r="S656" s="11">
        <v>31000</v>
      </c>
      <c r="T656" s="4">
        <v>385</v>
      </c>
      <c r="U656" s="4">
        <v>3.8</v>
      </c>
      <c r="V656" s="4">
        <v>0</v>
      </c>
      <c r="W656" s="4">
        <v>1</v>
      </c>
      <c r="X656" s="4">
        <v>1</v>
      </c>
      <c r="Y656" s="4">
        <v>0</v>
      </c>
      <c r="Z656" s="4">
        <v>0</v>
      </c>
    </row>
    <row r="657" spans="1:26" hidden="1" x14ac:dyDescent="0.2">
      <c r="A657" s="5">
        <v>95000</v>
      </c>
      <c r="B657" s="10">
        <v>2011</v>
      </c>
      <c r="C657" s="5" t="s">
        <v>397</v>
      </c>
      <c r="D657" s="5">
        <v>0</v>
      </c>
      <c r="E657" s="5" t="s">
        <v>5303</v>
      </c>
      <c r="F657" s="5">
        <v>0</v>
      </c>
      <c r="G657" s="5">
        <v>0</v>
      </c>
      <c r="H657" s="5">
        <v>1</v>
      </c>
      <c r="I657" s="5">
        <v>0</v>
      </c>
      <c r="J657" s="5">
        <v>0</v>
      </c>
      <c r="K657" s="5">
        <v>0</v>
      </c>
      <c r="L657" s="5">
        <v>1</v>
      </c>
      <c r="M657" s="5">
        <v>0</v>
      </c>
      <c r="N657" s="5">
        <v>0</v>
      </c>
      <c r="O657" s="5">
        <v>0</v>
      </c>
      <c r="P657" s="5">
        <v>1</v>
      </c>
      <c r="Q657" s="5">
        <v>0</v>
      </c>
      <c r="R657" s="5">
        <v>997</v>
      </c>
      <c r="S657" s="10">
        <v>38500</v>
      </c>
      <c r="T657" s="5">
        <v>385</v>
      </c>
      <c r="U657" s="5">
        <v>3.8</v>
      </c>
      <c r="V657" s="5">
        <v>0</v>
      </c>
      <c r="W657" s="5">
        <v>1</v>
      </c>
      <c r="X657" s="5">
        <v>1</v>
      </c>
      <c r="Y657" s="5">
        <v>0</v>
      </c>
      <c r="Z657" s="5">
        <v>0</v>
      </c>
    </row>
    <row r="658" spans="1:26" hidden="1" x14ac:dyDescent="0.2">
      <c r="A658" s="5">
        <v>99000</v>
      </c>
      <c r="B658" s="10">
        <v>2011</v>
      </c>
      <c r="C658" s="5" t="s">
        <v>1279</v>
      </c>
      <c r="D658" s="5">
        <v>0</v>
      </c>
      <c r="E658" s="5" t="s">
        <v>5303</v>
      </c>
      <c r="F658" s="5">
        <v>0</v>
      </c>
      <c r="G658" s="5">
        <v>0</v>
      </c>
      <c r="H658" s="5">
        <v>1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1</v>
      </c>
      <c r="P658" s="5">
        <v>0</v>
      </c>
      <c r="Q658" s="5">
        <v>1</v>
      </c>
      <c r="R658" s="5">
        <v>997</v>
      </c>
      <c r="S658" s="10">
        <v>44190</v>
      </c>
      <c r="T658" s="5">
        <v>408</v>
      </c>
      <c r="U658" s="5">
        <v>3.8</v>
      </c>
      <c r="V658" s="5">
        <v>0</v>
      </c>
      <c r="W658" s="5">
        <v>1</v>
      </c>
      <c r="X658" s="5">
        <v>0</v>
      </c>
      <c r="Y658" s="5">
        <v>0</v>
      </c>
      <c r="Z658" s="5">
        <v>1</v>
      </c>
    </row>
    <row r="659" spans="1:26" hidden="1" x14ac:dyDescent="0.2">
      <c r="A659" s="5">
        <v>99500</v>
      </c>
      <c r="B659" s="10">
        <v>2011</v>
      </c>
      <c r="C659" s="5" t="s">
        <v>1279</v>
      </c>
      <c r="D659" s="5">
        <v>0</v>
      </c>
      <c r="E659" s="5" t="s">
        <v>5303</v>
      </c>
      <c r="F659" s="5">
        <v>0</v>
      </c>
      <c r="G659" s="5">
        <v>0</v>
      </c>
      <c r="H659" s="5">
        <v>1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1</v>
      </c>
      <c r="P659" s="5">
        <v>0</v>
      </c>
      <c r="Q659" s="5">
        <v>1</v>
      </c>
      <c r="R659" s="5">
        <v>997</v>
      </c>
      <c r="S659" s="10">
        <v>38300</v>
      </c>
      <c r="T659" s="5">
        <v>408</v>
      </c>
      <c r="U659" s="5">
        <v>3.8</v>
      </c>
      <c r="V659" s="5">
        <v>0</v>
      </c>
      <c r="W659" s="5">
        <v>0</v>
      </c>
      <c r="X659" s="5">
        <v>0</v>
      </c>
      <c r="Y659" s="5">
        <v>0</v>
      </c>
      <c r="Z659" s="5">
        <v>1</v>
      </c>
    </row>
    <row r="660" spans="1:26" hidden="1" x14ac:dyDescent="0.2">
      <c r="A660" s="5">
        <v>124900</v>
      </c>
      <c r="B660" s="10">
        <v>2011</v>
      </c>
      <c r="C660" s="5" t="s">
        <v>1279</v>
      </c>
      <c r="D660" s="5">
        <v>0</v>
      </c>
      <c r="E660" s="5" t="s">
        <v>5303</v>
      </c>
      <c r="F660" s="5">
        <v>0</v>
      </c>
      <c r="G660" s="5">
        <v>0</v>
      </c>
      <c r="H660" s="5">
        <v>1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1</v>
      </c>
      <c r="P660" s="5">
        <v>0</v>
      </c>
      <c r="Q660" s="5">
        <v>1</v>
      </c>
      <c r="R660" s="5">
        <v>997</v>
      </c>
      <c r="S660" s="10">
        <v>39039</v>
      </c>
      <c r="T660" s="5">
        <v>408</v>
      </c>
      <c r="U660" s="5">
        <v>3.8</v>
      </c>
      <c r="V660" s="5">
        <v>0</v>
      </c>
      <c r="W660" s="5">
        <v>1</v>
      </c>
      <c r="X660" s="5">
        <v>0</v>
      </c>
      <c r="Y660" s="5">
        <v>0</v>
      </c>
      <c r="Z660" s="5">
        <v>1</v>
      </c>
    </row>
    <row r="661" spans="1:26" hidden="1" x14ac:dyDescent="0.2">
      <c r="A661" s="5">
        <v>124997</v>
      </c>
      <c r="B661" s="10">
        <v>2011</v>
      </c>
      <c r="C661" s="5" t="s">
        <v>1279</v>
      </c>
      <c r="D661" s="5">
        <v>0</v>
      </c>
      <c r="E661" s="5" t="s">
        <v>5303</v>
      </c>
      <c r="F661" s="5">
        <v>0</v>
      </c>
      <c r="G661" s="5">
        <v>0</v>
      </c>
      <c r="H661" s="5">
        <v>1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1</v>
      </c>
      <c r="P661" s="5">
        <v>0</v>
      </c>
      <c r="Q661" s="5">
        <v>0</v>
      </c>
      <c r="R661" s="5">
        <v>997</v>
      </c>
      <c r="S661" s="10">
        <v>66058</v>
      </c>
      <c r="T661" s="5">
        <v>408</v>
      </c>
      <c r="U661" s="5">
        <v>3.8</v>
      </c>
      <c r="V661" s="5">
        <v>0</v>
      </c>
      <c r="W661" s="5">
        <v>1</v>
      </c>
      <c r="X661" s="5">
        <v>0</v>
      </c>
      <c r="Y661" s="5">
        <v>0</v>
      </c>
      <c r="Z661" s="5">
        <v>1</v>
      </c>
    </row>
    <row r="662" spans="1:26" hidden="1" x14ac:dyDescent="0.2">
      <c r="A662" s="5">
        <v>89800</v>
      </c>
      <c r="B662" s="10">
        <v>2011</v>
      </c>
      <c r="C662" s="5" t="s">
        <v>1279</v>
      </c>
      <c r="D662" s="5">
        <v>0</v>
      </c>
      <c r="E662" s="5" t="s">
        <v>5303</v>
      </c>
      <c r="F662" s="5">
        <v>0</v>
      </c>
      <c r="G662" s="5">
        <v>0</v>
      </c>
      <c r="H662" s="5">
        <v>1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1</v>
      </c>
      <c r="P662" s="5">
        <v>0</v>
      </c>
      <c r="Q662" s="5">
        <v>1</v>
      </c>
      <c r="R662" s="5">
        <v>997</v>
      </c>
      <c r="S662" s="10">
        <v>84925</v>
      </c>
      <c r="T662" s="5">
        <v>408</v>
      </c>
      <c r="U662" s="5">
        <v>3.8</v>
      </c>
      <c r="V662" s="5">
        <v>0</v>
      </c>
      <c r="W662" s="5">
        <v>1</v>
      </c>
      <c r="X662" s="5">
        <v>0</v>
      </c>
      <c r="Y662" s="5">
        <v>0</v>
      </c>
      <c r="Z662" s="5">
        <v>0</v>
      </c>
    </row>
    <row r="663" spans="1:26" hidden="1" x14ac:dyDescent="0.2">
      <c r="A663" s="5">
        <v>99890</v>
      </c>
      <c r="B663" s="10">
        <v>2011</v>
      </c>
      <c r="C663" s="5" t="s">
        <v>1279</v>
      </c>
      <c r="D663" s="5">
        <v>0</v>
      </c>
      <c r="E663" s="5" t="s">
        <v>5303</v>
      </c>
      <c r="F663" s="5">
        <v>0</v>
      </c>
      <c r="G663" s="5">
        <v>0</v>
      </c>
      <c r="H663" s="5">
        <v>1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1</v>
      </c>
      <c r="P663" s="5">
        <v>0</v>
      </c>
      <c r="Q663" s="5">
        <v>0</v>
      </c>
      <c r="R663" s="5">
        <v>997</v>
      </c>
      <c r="S663" s="10">
        <v>51908</v>
      </c>
      <c r="T663" s="5">
        <v>408</v>
      </c>
      <c r="U663" s="5">
        <v>3.8</v>
      </c>
      <c r="V663" s="5">
        <v>0</v>
      </c>
      <c r="W663" s="5">
        <v>1</v>
      </c>
      <c r="X663" s="5">
        <v>0</v>
      </c>
      <c r="Y663" s="5">
        <v>0</v>
      </c>
      <c r="Z663" s="5">
        <v>0</v>
      </c>
    </row>
    <row r="664" spans="1:26" hidden="1" x14ac:dyDescent="0.2">
      <c r="A664" s="5">
        <v>99900</v>
      </c>
      <c r="B664" s="10">
        <v>2011</v>
      </c>
      <c r="C664" s="5" t="s">
        <v>1279</v>
      </c>
      <c r="D664" s="5">
        <v>0</v>
      </c>
      <c r="E664" s="5" t="s">
        <v>5303</v>
      </c>
      <c r="F664" s="5">
        <v>0</v>
      </c>
      <c r="G664" s="5">
        <v>0</v>
      </c>
      <c r="H664" s="5">
        <v>1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1</v>
      </c>
      <c r="P664" s="5">
        <v>0</v>
      </c>
      <c r="Q664" s="5">
        <v>0</v>
      </c>
      <c r="R664" s="5">
        <v>997</v>
      </c>
      <c r="S664" s="10">
        <v>63500</v>
      </c>
      <c r="T664" s="5">
        <v>408</v>
      </c>
      <c r="U664" s="5">
        <v>3.8</v>
      </c>
      <c r="V664" s="5">
        <v>0</v>
      </c>
      <c r="W664" s="5">
        <v>1</v>
      </c>
      <c r="X664" s="5">
        <v>0</v>
      </c>
      <c r="Y664" s="5">
        <v>0</v>
      </c>
      <c r="Z664" s="5">
        <v>0</v>
      </c>
    </row>
    <row r="665" spans="1:26" hidden="1" x14ac:dyDescent="0.2">
      <c r="A665" s="4">
        <v>103997</v>
      </c>
      <c r="B665" s="11">
        <v>2011</v>
      </c>
      <c r="C665" s="4" t="s">
        <v>1279</v>
      </c>
      <c r="D665" s="4">
        <v>0</v>
      </c>
      <c r="E665" s="4" t="s">
        <v>5303</v>
      </c>
      <c r="F665" s="4">
        <v>0</v>
      </c>
      <c r="G665" s="4">
        <v>0</v>
      </c>
      <c r="H665" s="4">
        <v>1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1</v>
      </c>
      <c r="P665" s="4">
        <v>0</v>
      </c>
      <c r="Q665" s="4">
        <v>0</v>
      </c>
      <c r="R665" s="4">
        <v>997</v>
      </c>
      <c r="S665" s="11">
        <v>52000</v>
      </c>
      <c r="T665" s="4">
        <v>408</v>
      </c>
      <c r="U665" s="4">
        <v>3.8</v>
      </c>
      <c r="V665" s="4">
        <v>0</v>
      </c>
      <c r="W665" s="4">
        <v>1</v>
      </c>
      <c r="X665" s="4">
        <v>0</v>
      </c>
      <c r="Y665" s="4">
        <v>0</v>
      </c>
      <c r="Z665" s="4">
        <v>0</v>
      </c>
    </row>
    <row r="666" spans="1:26" hidden="1" x14ac:dyDescent="0.2">
      <c r="A666" s="5">
        <v>105997</v>
      </c>
      <c r="B666" s="10">
        <v>2011</v>
      </c>
      <c r="C666" s="5" t="s">
        <v>1279</v>
      </c>
      <c r="D666" s="5">
        <v>0</v>
      </c>
      <c r="E666" s="5" t="s">
        <v>5303</v>
      </c>
      <c r="F666" s="5">
        <v>0</v>
      </c>
      <c r="G666" s="5">
        <v>0</v>
      </c>
      <c r="H666" s="5">
        <v>1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1</v>
      </c>
      <c r="P666" s="5">
        <v>0</v>
      </c>
      <c r="Q666" s="5">
        <v>0</v>
      </c>
      <c r="R666" s="5">
        <v>997</v>
      </c>
      <c r="S666" s="10">
        <v>39000</v>
      </c>
      <c r="T666" s="5">
        <v>408</v>
      </c>
      <c r="U666" s="5">
        <v>3.8</v>
      </c>
      <c r="V666" s="5">
        <v>0</v>
      </c>
      <c r="W666" s="5">
        <v>1</v>
      </c>
      <c r="X666" s="5">
        <v>0</v>
      </c>
      <c r="Y666" s="5">
        <v>0</v>
      </c>
      <c r="Z666" s="5">
        <v>0</v>
      </c>
    </row>
    <row r="667" spans="1:26" hidden="1" x14ac:dyDescent="0.2">
      <c r="A667" s="4">
        <v>109900</v>
      </c>
      <c r="B667" s="11">
        <v>2011</v>
      </c>
      <c r="C667" s="4" t="s">
        <v>1279</v>
      </c>
      <c r="D667" s="4">
        <v>0</v>
      </c>
      <c r="E667" s="4" t="s">
        <v>5303</v>
      </c>
      <c r="F667" s="4">
        <v>0</v>
      </c>
      <c r="G667" s="4">
        <v>0</v>
      </c>
      <c r="H667" s="4">
        <v>1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1</v>
      </c>
      <c r="P667" s="4">
        <v>0</v>
      </c>
      <c r="Q667" s="4">
        <v>0</v>
      </c>
      <c r="R667" s="4">
        <v>997</v>
      </c>
      <c r="S667" s="11">
        <v>43500</v>
      </c>
      <c r="T667" s="4">
        <v>408</v>
      </c>
      <c r="U667" s="4">
        <v>3.8</v>
      </c>
      <c r="V667" s="4">
        <v>0</v>
      </c>
      <c r="W667" s="4">
        <v>1</v>
      </c>
      <c r="X667" s="4">
        <v>0</v>
      </c>
      <c r="Y667" s="4">
        <v>0</v>
      </c>
      <c r="Z667" s="4">
        <v>0</v>
      </c>
    </row>
    <row r="668" spans="1:26" hidden="1" x14ac:dyDescent="0.2">
      <c r="A668" s="4">
        <v>109950</v>
      </c>
      <c r="B668" s="11">
        <v>2011</v>
      </c>
      <c r="C668" s="4" t="s">
        <v>1279</v>
      </c>
      <c r="D668" s="4">
        <v>0</v>
      </c>
      <c r="E668" s="4" t="s">
        <v>5303</v>
      </c>
      <c r="F668" s="4">
        <v>0</v>
      </c>
      <c r="G668" s="4">
        <v>0</v>
      </c>
      <c r="H668" s="4">
        <v>1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1</v>
      </c>
      <c r="P668" s="4">
        <v>0</v>
      </c>
      <c r="Q668" s="4">
        <v>1</v>
      </c>
      <c r="R668" s="4">
        <v>997</v>
      </c>
      <c r="S668" s="11">
        <v>43690</v>
      </c>
      <c r="T668" s="4">
        <v>408</v>
      </c>
      <c r="U668" s="4">
        <v>3.8</v>
      </c>
      <c r="V668" s="4">
        <v>0</v>
      </c>
      <c r="W668" s="4">
        <v>1</v>
      </c>
      <c r="X668" s="4">
        <v>0</v>
      </c>
      <c r="Y668" s="4">
        <v>0</v>
      </c>
      <c r="Z668" s="4">
        <v>0</v>
      </c>
    </row>
    <row r="669" spans="1:26" hidden="1" x14ac:dyDescent="0.2">
      <c r="A669" s="5">
        <v>114900</v>
      </c>
      <c r="B669" s="10">
        <v>2011</v>
      </c>
      <c r="C669" s="5" t="s">
        <v>1279</v>
      </c>
      <c r="D669" s="5">
        <v>0</v>
      </c>
      <c r="E669" s="5" t="s">
        <v>5303</v>
      </c>
      <c r="F669" s="5">
        <v>0</v>
      </c>
      <c r="G669" s="5">
        <v>0</v>
      </c>
      <c r="H669" s="5">
        <v>1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1</v>
      </c>
      <c r="P669" s="5">
        <v>0</v>
      </c>
      <c r="Q669" s="5">
        <v>0</v>
      </c>
      <c r="R669" s="5">
        <v>997</v>
      </c>
      <c r="S669" s="10">
        <v>28000</v>
      </c>
      <c r="T669" s="5">
        <v>408</v>
      </c>
      <c r="U669" s="5">
        <v>3.8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</row>
    <row r="670" spans="1:26" hidden="1" x14ac:dyDescent="0.2">
      <c r="A670" s="4">
        <v>115000</v>
      </c>
      <c r="B670" s="11">
        <v>2011</v>
      </c>
      <c r="C670" s="4" t="s">
        <v>1279</v>
      </c>
      <c r="D670" s="4">
        <v>0</v>
      </c>
      <c r="E670" s="4" t="s">
        <v>5303</v>
      </c>
      <c r="F670" s="4">
        <v>0</v>
      </c>
      <c r="G670" s="4">
        <v>0</v>
      </c>
      <c r="H670" s="4">
        <v>1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1</v>
      </c>
      <c r="P670" s="4">
        <v>0</v>
      </c>
      <c r="Q670" s="4">
        <v>1</v>
      </c>
      <c r="R670" s="4">
        <v>997</v>
      </c>
      <c r="S670" s="11">
        <v>43135</v>
      </c>
      <c r="T670" s="4">
        <v>408</v>
      </c>
      <c r="U670" s="4">
        <v>3.8</v>
      </c>
      <c r="V670" s="4">
        <v>0</v>
      </c>
      <c r="W670" s="4">
        <v>1</v>
      </c>
      <c r="X670" s="4">
        <v>0</v>
      </c>
      <c r="Y670" s="4">
        <v>0</v>
      </c>
      <c r="Z670" s="4">
        <v>0</v>
      </c>
    </row>
    <row r="671" spans="1:26" hidden="1" x14ac:dyDescent="0.2">
      <c r="A671" s="5">
        <v>129900</v>
      </c>
      <c r="B671" s="10">
        <v>2011</v>
      </c>
      <c r="C671" s="5" t="s">
        <v>1279</v>
      </c>
      <c r="D671" s="5">
        <v>0</v>
      </c>
      <c r="E671" s="5" t="s">
        <v>5303</v>
      </c>
      <c r="F671" s="5">
        <v>0</v>
      </c>
      <c r="G671" s="5">
        <v>0</v>
      </c>
      <c r="H671" s="5">
        <v>1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1</v>
      </c>
      <c r="P671" s="5">
        <v>0</v>
      </c>
      <c r="Q671" s="5">
        <v>0</v>
      </c>
      <c r="R671" s="5">
        <v>997</v>
      </c>
      <c r="S671" s="10">
        <v>31950</v>
      </c>
      <c r="T671" s="5">
        <v>408</v>
      </c>
      <c r="U671" s="5">
        <v>3.8</v>
      </c>
      <c r="V671" s="5">
        <v>0</v>
      </c>
      <c r="W671" s="5">
        <v>1</v>
      </c>
      <c r="X671" s="5">
        <v>0</v>
      </c>
      <c r="Y671" s="5">
        <v>0</v>
      </c>
      <c r="Z671" s="5">
        <v>0</v>
      </c>
    </row>
    <row r="672" spans="1:26" hidden="1" x14ac:dyDescent="0.2">
      <c r="A672" s="5">
        <v>64997</v>
      </c>
      <c r="B672" s="10">
        <v>2011</v>
      </c>
      <c r="C672" s="5" t="s">
        <v>216</v>
      </c>
      <c r="D672" s="5">
        <v>0</v>
      </c>
      <c r="E672" s="5" t="s">
        <v>5303</v>
      </c>
      <c r="F672" s="5">
        <v>0</v>
      </c>
      <c r="G672" s="5">
        <v>0</v>
      </c>
      <c r="H672" s="5">
        <v>1</v>
      </c>
      <c r="I672" s="5">
        <v>0</v>
      </c>
      <c r="J672" s="5">
        <v>0</v>
      </c>
      <c r="K672" s="5">
        <v>0</v>
      </c>
      <c r="L672" s="5">
        <v>1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997</v>
      </c>
      <c r="S672" s="10">
        <v>135000</v>
      </c>
      <c r="T672" s="5">
        <v>385</v>
      </c>
      <c r="U672" s="5">
        <v>3.8</v>
      </c>
      <c r="V672" s="5">
        <v>0</v>
      </c>
      <c r="W672" s="5">
        <v>1</v>
      </c>
      <c r="X672" s="5">
        <v>0</v>
      </c>
      <c r="Y672" s="5">
        <v>1</v>
      </c>
      <c r="Z672" s="5">
        <v>1</v>
      </c>
    </row>
    <row r="673" spans="1:26" hidden="1" x14ac:dyDescent="0.2">
      <c r="A673" s="4">
        <v>209900</v>
      </c>
      <c r="B673" s="11">
        <v>2011</v>
      </c>
      <c r="C673" s="4" t="s">
        <v>234</v>
      </c>
      <c r="D673" s="4">
        <v>0</v>
      </c>
      <c r="E673" s="4" t="s">
        <v>5303</v>
      </c>
      <c r="F673" s="4">
        <v>0</v>
      </c>
      <c r="G673" s="4">
        <v>0</v>
      </c>
      <c r="H673" s="4">
        <v>1</v>
      </c>
      <c r="I673" s="4">
        <v>0</v>
      </c>
      <c r="J673" s="4">
        <v>0</v>
      </c>
      <c r="K673" s="4">
        <v>0</v>
      </c>
      <c r="L673" s="4">
        <v>0</v>
      </c>
      <c r="M673" s="4">
        <v>1</v>
      </c>
      <c r="N673" s="4">
        <v>0</v>
      </c>
      <c r="O673" s="4">
        <v>1</v>
      </c>
      <c r="P673" s="4">
        <v>0</v>
      </c>
      <c r="Q673" s="4">
        <v>0</v>
      </c>
      <c r="R673" s="4">
        <v>997</v>
      </c>
      <c r="S673" s="11">
        <v>33000</v>
      </c>
      <c r="T673" s="4">
        <v>450</v>
      </c>
      <c r="U673" s="4">
        <v>3.8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</row>
    <row r="674" spans="1:26" hidden="1" x14ac:dyDescent="0.2">
      <c r="A674" s="5">
        <v>239997</v>
      </c>
      <c r="B674" s="10">
        <v>2011</v>
      </c>
      <c r="C674" s="5" t="s">
        <v>234</v>
      </c>
      <c r="D674" s="5">
        <v>0</v>
      </c>
      <c r="E674" s="5" t="s">
        <v>5303</v>
      </c>
      <c r="F674" s="5">
        <v>0</v>
      </c>
      <c r="G674" s="5">
        <v>0</v>
      </c>
      <c r="H674" s="5">
        <v>1</v>
      </c>
      <c r="I674" s="5">
        <v>0</v>
      </c>
      <c r="J674" s="5">
        <v>0</v>
      </c>
      <c r="K674" s="5">
        <v>0</v>
      </c>
      <c r="L674" s="5">
        <v>0</v>
      </c>
      <c r="M674" s="5">
        <v>1</v>
      </c>
      <c r="N674" s="5">
        <v>0</v>
      </c>
      <c r="O674" s="5">
        <v>1</v>
      </c>
      <c r="P674" s="5">
        <v>0</v>
      </c>
      <c r="Q674" s="5">
        <v>0</v>
      </c>
      <c r="R674" s="5">
        <v>997</v>
      </c>
      <c r="S674" s="10">
        <v>16500</v>
      </c>
      <c r="T674" s="5">
        <v>450</v>
      </c>
      <c r="U674" s="5">
        <v>3.8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</row>
    <row r="675" spans="1:26" hidden="1" x14ac:dyDescent="0.2">
      <c r="A675" s="4">
        <v>335000</v>
      </c>
      <c r="B675" s="11">
        <v>2011</v>
      </c>
      <c r="C675" s="4" t="s">
        <v>234</v>
      </c>
      <c r="D675" s="4">
        <v>0</v>
      </c>
      <c r="E675" s="4" t="s">
        <v>5303</v>
      </c>
      <c r="F675" s="4">
        <v>0</v>
      </c>
      <c r="G675" s="4">
        <v>0</v>
      </c>
      <c r="H675" s="4">
        <v>1</v>
      </c>
      <c r="I675" s="4">
        <v>0</v>
      </c>
      <c r="J675" s="4">
        <v>0</v>
      </c>
      <c r="K675" s="4">
        <v>0</v>
      </c>
      <c r="L675" s="4">
        <v>0</v>
      </c>
      <c r="M675" s="4">
        <v>1</v>
      </c>
      <c r="N675" s="4">
        <v>0</v>
      </c>
      <c r="O675" s="4">
        <v>1</v>
      </c>
      <c r="P675" s="4">
        <v>0</v>
      </c>
      <c r="Q675" s="4">
        <v>0</v>
      </c>
      <c r="R675" s="4">
        <v>997</v>
      </c>
      <c r="S675" s="11">
        <v>21650</v>
      </c>
      <c r="T675" s="4">
        <v>450</v>
      </c>
      <c r="U675" s="4">
        <v>3.8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</row>
    <row r="676" spans="1:26" hidden="1" x14ac:dyDescent="0.2">
      <c r="A676" s="5">
        <v>118996</v>
      </c>
      <c r="B676" s="10">
        <v>2011</v>
      </c>
      <c r="C676" s="5" t="s">
        <v>149</v>
      </c>
      <c r="D676" s="5">
        <v>0</v>
      </c>
      <c r="E676" s="5" t="s">
        <v>5303</v>
      </c>
      <c r="F676" s="5">
        <v>0</v>
      </c>
      <c r="G676" s="5">
        <v>0</v>
      </c>
      <c r="H676" s="5">
        <v>1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1</v>
      </c>
      <c r="O676" s="5">
        <v>0</v>
      </c>
      <c r="P676" s="5">
        <v>0</v>
      </c>
      <c r="Q676" s="5">
        <v>0</v>
      </c>
      <c r="R676" s="5">
        <v>997</v>
      </c>
      <c r="S676" s="10">
        <v>91092</v>
      </c>
      <c r="T676" s="5">
        <v>500</v>
      </c>
      <c r="U676" s="5">
        <v>3.8</v>
      </c>
      <c r="V676" s="5">
        <v>0</v>
      </c>
      <c r="W676" s="5">
        <v>1</v>
      </c>
      <c r="X676" s="5">
        <v>1</v>
      </c>
      <c r="Y676" s="5">
        <v>0</v>
      </c>
      <c r="Z676" s="5">
        <v>1</v>
      </c>
    </row>
    <row r="677" spans="1:26" hidden="1" x14ac:dyDescent="0.2">
      <c r="A677" s="5">
        <v>129890</v>
      </c>
      <c r="B677" s="10">
        <v>2011</v>
      </c>
      <c r="C677" s="5" t="s">
        <v>454</v>
      </c>
      <c r="D677" s="5">
        <v>0</v>
      </c>
      <c r="E677" s="5" t="s">
        <v>5303</v>
      </c>
      <c r="F677" s="5">
        <v>0</v>
      </c>
      <c r="G677" s="5">
        <v>0</v>
      </c>
      <c r="H677" s="5">
        <v>1</v>
      </c>
      <c r="I677" s="5">
        <v>0</v>
      </c>
      <c r="J677" s="5">
        <v>0</v>
      </c>
      <c r="K677" s="5">
        <v>0</v>
      </c>
      <c r="L677" s="5">
        <v>1</v>
      </c>
      <c r="M677" s="5">
        <v>0</v>
      </c>
      <c r="N677" s="5">
        <v>1</v>
      </c>
      <c r="O677" s="5">
        <v>0</v>
      </c>
      <c r="P677" s="5">
        <v>0</v>
      </c>
      <c r="Q677" s="5">
        <v>1</v>
      </c>
      <c r="R677" s="5">
        <v>997</v>
      </c>
      <c r="S677" s="10">
        <v>39611</v>
      </c>
      <c r="T677" s="5">
        <v>530</v>
      </c>
      <c r="U677" s="5">
        <v>3.8</v>
      </c>
      <c r="V677" s="5">
        <v>0</v>
      </c>
      <c r="W677" s="5">
        <v>1</v>
      </c>
      <c r="X677" s="5">
        <v>1</v>
      </c>
      <c r="Y677" s="5">
        <v>0</v>
      </c>
      <c r="Z677" s="5">
        <v>0</v>
      </c>
    </row>
    <row r="678" spans="1:26" hidden="1" x14ac:dyDescent="0.2">
      <c r="A678" s="4">
        <v>129900</v>
      </c>
      <c r="B678" s="11">
        <v>2011</v>
      </c>
      <c r="C678" s="4" t="s">
        <v>454</v>
      </c>
      <c r="D678" s="4">
        <v>0</v>
      </c>
      <c r="E678" s="4" t="s">
        <v>5303</v>
      </c>
      <c r="F678" s="4">
        <v>0</v>
      </c>
      <c r="G678" s="4">
        <v>0</v>
      </c>
      <c r="H678" s="4">
        <v>1</v>
      </c>
      <c r="I678" s="4">
        <v>0</v>
      </c>
      <c r="J678" s="4">
        <v>0</v>
      </c>
      <c r="K678" s="4">
        <v>0</v>
      </c>
      <c r="L678" s="4">
        <v>1</v>
      </c>
      <c r="M678" s="4">
        <v>0</v>
      </c>
      <c r="N678" s="4">
        <v>1</v>
      </c>
      <c r="O678" s="4">
        <v>0</v>
      </c>
      <c r="P678" s="4">
        <v>0</v>
      </c>
      <c r="Q678" s="4">
        <v>1</v>
      </c>
      <c r="R678" s="4">
        <v>997</v>
      </c>
      <c r="S678" s="11">
        <v>54500</v>
      </c>
      <c r="T678" s="4">
        <v>530</v>
      </c>
      <c r="U678" s="4">
        <v>3.8</v>
      </c>
      <c r="V678" s="4">
        <v>0</v>
      </c>
      <c r="W678" s="4">
        <v>1</v>
      </c>
      <c r="X678" s="4">
        <v>1</v>
      </c>
      <c r="Y678" s="4">
        <v>0</v>
      </c>
      <c r="Z678" s="4">
        <v>0</v>
      </c>
    </row>
    <row r="679" spans="1:26" hidden="1" x14ac:dyDescent="0.2">
      <c r="A679" s="5">
        <v>129997</v>
      </c>
      <c r="B679" s="10">
        <v>2011</v>
      </c>
      <c r="C679" s="5" t="s">
        <v>454</v>
      </c>
      <c r="D679" s="5">
        <v>0</v>
      </c>
      <c r="E679" s="5" t="s">
        <v>5303</v>
      </c>
      <c r="F679" s="5">
        <v>0</v>
      </c>
      <c r="G679" s="5">
        <v>0</v>
      </c>
      <c r="H679" s="5">
        <v>1</v>
      </c>
      <c r="I679" s="5">
        <v>0</v>
      </c>
      <c r="J679" s="5">
        <v>0</v>
      </c>
      <c r="K679" s="5">
        <v>0</v>
      </c>
      <c r="L679" s="5">
        <v>1</v>
      </c>
      <c r="M679" s="5">
        <v>0</v>
      </c>
      <c r="N679" s="5">
        <v>1</v>
      </c>
      <c r="O679" s="5">
        <v>0</v>
      </c>
      <c r="P679" s="5">
        <v>0</v>
      </c>
      <c r="Q679" s="5">
        <v>0</v>
      </c>
      <c r="R679" s="5">
        <v>997</v>
      </c>
      <c r="S679" s="10">
        <v>85537</v>
      </c>
      <c r="T679" s="5">
        <v>530</v>
      </c>
      <c r="U679" s="5">
        <v>3.8</v>
      </c>
      <c r="V679" s="5">
        <v>0</v>
      </c>
      <c r="W679" s="5">
        <v>1</v>
      </c>
      <c r="X679" s="5">
        <v>1</v>
      </c>
      <c r="Y679" s="5">
        <v>0</v>
      </c>
      <c r="Z679" s="5">
        <v>0</v>
      </c>
    </row>
    <row r="680" spans="1:26" hidden="1" x14ac:dyDescent="0.2">
      <c r="A680" s="5">
        <v>137997</v>
      </c>
      <c r="B680" s="10">
        <v>2011</v>
      </c>
      <c r="C680" s="5" t="s">
        <v>454</v>
      </c>
      <c r="D680" s="5">
        <v>0</v>
      </c>
      <c r="E680" s="5" t="s">
        <v>5303</v>
      </c>
      <c r="F680" s="5">
        <v>0</v>
      </c>
      <c r="G680" s="5">
        <v>0</v>
      </c>
      <c r="H680" s="5">
        <v>1</v>
      </c>
      <c r="I680" s="5">
        <v>0</v>
      </c>
      <c r="J680" s="5">
        <v>0</v>
      </c>
      <c r="K680" s="5">
        <v>0</v>
      </c>
      <c r="L680" s="5">
        <v>1</v>
      </c>
      <c r="M680" s="5">
        <v>0</v>
      </c>
      <c r="N680" s="5">
        <v>1</v>
      </c>
      <c r="O680" s="5">
        <v>0</v>
      </c>
      <c r="P680" s="5">
        <v>0</v>
      </c>
      <c r="Q680" s="5">
        <v>1</v>
      </c>
      <c r="R680" s="5">
        <v>997</v>
      </c>
      <c r="S680" s="10">
        <v>40410</v>
      </c>
      <c r="T680" s="5">
        <v>530</v>
      </c>
      <c r="U680" s="5">
        <v>3.8</v>
      </c>
      <c r="V680" s="5">
        <v>0</v>
      </c>
      <c r="W680" s="5">
        <v>1</v>
      </c>
      <c r="X680" s="5">
        <v>1</v>
      </c>
      <c r="Y680" s="5">
        <v>0</v>
      </c>
      <c r="Z680" s="5">
        <v>0</v>
      </c>
    </row>
    <row r="681" spans="1:26" hidden="1" x14ac:dyDescent="0.2">
      <c r="A681" s="4">
        <v>62911</v>
      </c>
      <c r="B681" s="11">
        <v>2010</v>
      </c>
      <c r="C681" s="4" t="s">
        <v>28</v>
      </c>
      <c r="D681" s="4">
        <v>0</v>
      </c>
      <c r="E681" s="4" t="s">
        <v>5303</v>
      </c>
      <c r="F681" s="4">
        <v>0</v>
      </c>
      <c r="G681" s="4">
        <v>0</v>
      </c>
      <c r="H681" s="4">
        <v>1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997</v>
      </c>
      <c r="S681" s="11">
        <v>67800</v>
      </c>
      <c r="T681" s="4">
        <v>345</v>
      </c>
      <c r="U681" s="4">
        <v>3.6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</row>
    <row r="682" spans="1:26" hidden="1" x14ac:dyDescent="0.2">
      <c r="A682" s="5">
        <v>62911</v>
      </c>
      <c r="B682" s="10">
        <v>2010</v>
      </c>
      <c r="C682" s="5" t="s">
        <v>28</v>
      </c>
      <c r="D682" s="5">
        <v>0</v>
      </c>
      <c r="E682" s="5" t="s">
        <v>5303</v>
      </c>
      <c r="F682" s="5">
        <v>0</v>
      </c>
      <c r="G682" s="5">
        <v>0</v>
      </c>
      <c r="H682" s="5">
        <v>1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997</v>
      </c>
      <c r="S682" s="10">
        <v>67800</v>
      </c>
      <c r="T682" s="5">
        <v>345</v>
      </c>
      <c r="U682" s="5">
        <v>3.6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</row>
    <row r="683" spans="1:26" hidden="1" x14ac:dyDescent="0.2">
      <c r="A683" s="4">
        <v>63997</v>
      </c>
      <c r="B683" s="11">
        <v>2010</v>
      </c>
      <c r="C683" s="4" t="s">
        <v>28</v>
      </c>
      <c r="D683" s="4">
        <v>0</v>
      </c>
      <c r="E683" s="4" t="s">
        <v>5303</v>
      </c>
      <c r="F683" s="4">
        <v>0</v>
      </c>
      <c r="G683" s="4">
        <v>0</v>
      </c>
      <c r="H683" s="4">
        <v>1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997</v>
      </c>
      <c r="S683" s="11">
        <v>68000</v>
      </c>
      <c r="T683" s="4">
        <v>345</v>
      </c>
      <c r="U683" s="4">
        <v>3.6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</row>
    <row r="684" spans="1:26" hidden="1" x14ac:dyDescent="0.2">
      <c r="A684" s="5">
        <v>76997</v>
      </c>
      <c r="B684" s="10">
        <v>2010</v>
      </c>
      <c r="C684" s="5" t="s">
        <v>28</v>
      </c>
      <c r="D684" s="5">
        <v>0</v>
      </c>
      <c r="E684" s="5" t="s">
        <v>5303</v>
      </c>
      <c r="F684" s="5">
        <v>0</v>
      </c>
      <c r="G684" s="5">
        <v>0</v>
      </c>
      <c r="H684" s="5">
        <v>1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997</v>
      </c>
      <c r="S684" s="10">
        <v>74078</v>
      </c>
      <c r="T684" s="5">
        <v>345</v>
      </c>
      <c r="U684" s="5">
        <v>3.6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</row>
    <row r="685" spans="1:26" hidden="1" x14ac:dyDescent="0.2">
      <c r="A685" s="4">
        <v>76997</v>
      </c>
      <c r="B685" s="11">
        <v>2010</v>
      </c>
      <c r="C685" s="4" t="s">
        <v>28</v>
      </c>
      <c r="D685" s="4">
        <v>0</v>
      </c>
      <c r="E685" s="4" t="s">
        <v>5303</v>
      </c>
      <c r="F685" s="4">
        <v>0</v>
      </c>
      <c r="G685" s="4">
        <v>0</v>
      </c>
      <c r="H685" s="4">
        <v>1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997</v>
      </c>
      <c r="S685" s="11">
        <v>74078</v>
      </c>
      <c r="T685" s="4">
        <v>345</v>
      </c>
      <c r="U685" s="4">
        <v>3.6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</row>
    <row r="686" spans="1:26" hidden="1" x14ac:dyDescent="0.2">
      <c r="A686" s="4">
        <v>74900</v>
      </c>
      <c r="B686" s="11">
        <v>2010</v>
      </c>
      <c r="C686" s="4" t="s">
        <v>608</v>
      </c>
      <c r="D686" s="4">
        <v>0</v>
      </c>
      <c r="E686" s="4" t="s">
        <v>5303</v>
      </c>
      <c r="F686" s="4">
        <v>0</v>
      </c>
      <c r="G686" s="4">
        <v>0</v>
      </c>
      <c r="H686" s="4">
        <v>1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1</v>
      </c>
      <c r="Q686" s="4">
        <v>0</v>
      </c>
      <c r="R686" s="4">
        <v>997</v>
      </c>
      <c r="S686" s="11">
        <v>56000</v>
      </c>
      <c r="T686" s="4">
        <v>345</v>
      </c>
      <c r="U686" s="4">
        <v>3.6</v>
      </c>
      <c r="V686" s="4">
        <v>0</v>
      </c>
      <c r="W686" s="4">
        <v>0</v>
      </c>
      <c r="X686" s="4">
        <v>1</v>
      </c>
      <c r="Y686" s="4">
        <v>0</v>
      </c>
      <c r="Z686" s="4">
        <v>0</v>
      </c>
    </row>
    <row r="687" spans="1:26" hidden="1" x14ac:dyDescent="0.2">
      <c r="A687" s="4">
        <v>67500</v>
      </c>
      <c r="B687" s="11">
        <v>2010</v>
      </c>
      <c r="C687" s="4" t="s">
        <v>397</v>
      </c>
      <c r="D687" s="4">
        <v>0</v>
      </c>
      <c r="E687" s="4" t="s">
        <v>5303</v>
      </c>
      <c r="F687" s="4">
        <v>0</v>
      </c>
      <c r="G687" s="4">
        <v>0</v>
      </c>
      <c r="H687" s="4">
        <v>1</v>
      </c>
      <c r="I687" s="4">
        <v>0</v>
      </c>
      <c r="J687" s="4">
        <v>0</v>
      </c>
      <c r="K687" s="4">
        <v>0</v>
      </c>
      <c r="L687" s="4">
        <v>1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997</v>
      </c>
      <c r="S687" s="11">
        <v>118500</v>
      </c>
      <c r="T687" s="4">
        <v>385</v>
      </c>
      <c r="U687" s="4">
        <v>3.8</v>
      </c>
      <c r="V687" s="4">
        <v>0</v>
      </c>
      <c r="W687" s="4">
        <v>1</v>
      </c>
      <c r="X687" s="4">
        <v>1</v>
      </c>
      <c r="Y687" s="4">
        <v>0</v>
      </c>
      <c r="Z687" s="4">
        <v>0</v>
      </c>
    </row>
    <row r="688" spans="1:26" hidden="1" x14ac:dyDescent="0.2">
      <c r="A688" s="5">
        <v>86000</v>
      </c>
      <c r="B688" s="10">
        <v>2010</v>
      </c>
      <c r="C688" s="5" t="s">
        <v>397</v>
      </c>
      <c r="D688" s="5">
        <v>0</v>
      </c>
      <c r="E688" s="5" t="s">
        <v>5303</v>
      </c>
      <c r="F688" s="5">
        <v>0</v>
      </c>
      <c r="G688" s="5">
        <v>0</v>
      </c>
      <c r="H688" s="5">
        <v>1</v>
      </c>
      <c r="I688" s="5">
        <v>0</v>
      </c>
      <c r="J688" s="5">
        <v>0</v>
      </c>
      <c r="K688" s="5">
        <v>0</v>
      </c>
      <c r="L688" s="5">
        <v>1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997</v>
      </c>
      <c r="S688" s="10">
        <v>29315</v>
      </c>
      <c r="T688" s="5">
        <v>385</v>
      </c>
      <c r="U688" s="5">
        <v>3.8</v>
      </c>
      <c r="V688" s="5">
        <v>0</v>
      </c>
      <c r="W688" s="5">
        <v>1</v>
      </c>
      <c r="X688" s="5">
        <v>1</v>
      </c>
      <c r="Y688" s="5">
        <v>0</v>
      </c>
      <c r="Z688" s="5">
        <v>0</v>
      </c>
    </row>
    <row r="689" spans="1:26" hidden="1" x14ac:dyDescent="0.2">
      <c r="A689" s="4">
        <v>89997</v>
      </c>
      <c r="B689" s="11">
        <v>2010</v>
      </c>
      <c r="C689" s="4" t="s">
        <v>397</v>
      </c>
      <c r="D689" s="4">
        <v>0</v>
      </c>
      <c r="E689" s="4" t="s">
        <v>5303</v>
      </c>
      <c r="F689" s="4">
        <v>0</v>
      </c>
      <c r="G689" s="4">
        <v>0</v>
      </c>
      <c r="H689" s="4">
        <v>1</v>
      </c>
      <c r="I689" s="4">
        <v>0</v>
      </c>
      <c r="J689" s="4">
        <v>0</v>
      </c>
      <c r="K689" s="4">
        <v>0</v>
      </c>
      <c r="L689" s="4">
        <v>1</v>
      </c>
      <c r="M689" s="4">
        <v>0</v>
      </c>
      <c r="N689" s="4">
        <v>0</v>
      </c>
      <c r="O689" s="4">
        <v>0</v>
      </c>
      <c r="P689" s="4">
        <v>0</v>
      </c>
      <c r="Q689" s="4">
        <v>1</v>
      </c>
      <c r="R689" s="4">
        <v>997</v>
      </c>
      <c r="S689" s="11">
        <v>44500</v>
      </c>
      <c r="T689" s="4">
        <v>385</v>
      </c>
      <c r="U689" s="4">
        <v>3.8</v>
      </c>
      <c r="V689" s="4">
        <v>0</v>
      </c>
      <c r="W689" s="4">
        <v>1</v>
      </c>
      <c r="X689" s="4">
        <v>1</v>
      </c>
      <c r="Y689" s="4">
        <v>0</v>
      </c>
      <c r="Z689" s="4">
        <v>0</v>
      </c>
    </row>
    <row r="690" spans="1:26" hidden="1" x14ac:dyDescent="0.2">
      <c r="A690" s="4">
        <v>104800</v>
      </c>
      <c r="B690" s="11">
        <v>2010</v>
      </c>
      <c r="C690" s="4" t="s">
        <v>397</v>
      </c>
      <c r="D690" s="4">
        <v>0</v>
      </c>
      <c r="E690" s="4" t="s">
        <v>5303</v>
      </c>
      <c r="F690" s="4">
        <v>0</v>
      </c>
      <c r="G690" s="4">
        <v>0</v>
      </c>
      <c r="H690" s="4">
        <v>1</v>
      </c>
      <c r="I690" s="4">
        <v>0</v>
      </c>
      <c r="J690" s="4">
        <v>0</v>
      </c>
      <c r="K690" s="4">
        <v>0</v>
      </c>
      <c r="L690" s="4">
        <v>1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997</v>
      </c>
      <c r="S690" s="11">
        <v>27688</v>
      </c>
      <c r="T690" s="4">
        <v>385</v>
      </c>
      <c r="U690" s="4">
        <v>3.8</v>
      </c>
      <c r="V690" s="4">
        <v>0</v>
      </c>
      <c r="W690" s="4">
        <v>1</v>
      </c>
      <c r="X690" s="4">
        <v>1</v>
      </c>
      <c r="Y690" s="4">
        <v>0</v>
      </c>
      <c r="Z690" s="4">
        <v>0</v>
      </c>
    </row>
    <row r="691" spans="1:26" hidden="1" x14ac:dyDescent="0.2">
      <c r="A691" s="5">
        <v>85997</v>
      </c>
      <c r="B691" s="10">
        <v>2010</v>
      </c>
      <c r="C691" s="5" t="s">
        <v>1279</v>
      </c>
      <c r="D691" s="5">
        <v>0</v>
      </c>
      <c r="E691" s="5" t="s">
        <v>5303</v>
      </c>
      <c r="F691" s="5">
        <v>0</v>
      </c>
      <c r="G691" s="5">
        <v>0</v>
      </c>
      <c r="H691" s="5">
        <v>1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1</v>
      </c>
      <c r="P691" s="5">
        <v>0</v>
      </c>
      <c r="Q691" s="5">
        <v>0</v>
      </c>
      <c r="R691" s="5">
        <v>997</v>
      </c>
      <c r="S691" s="10">
        <v>68000</v>
      </c>
      <c r="T691" s="5">
        <v>408</v>
      </c>
      <c r="U691" s="5">
        <v>3.8</v>
      </c>
      <c r="V691" s="5">
        <v>0</v>
      </c>
      <c r="W691" s="5">
        <v>1</v>
      </c>
      <c r="X691" s="5">
        <v>0</v>
      </c>
      <c r="Y691" s="5">
        <v>0</v>
      </c>
      <c r="Z691" s="5">
        <v>0</v>
      </c>
    </row>
    <row r="692" spans="1:26" hidden="1" x14ac:dyDescent="0.2">
      <c r="A692" s="5">
        <v>68000</v>
      </c>
      <c r="B692" s="10">
        <v>2010</v>
      </c>
      <c r="C692" s="5" t="s">
        <v>216</v>
      </c>
      <c r="D692" s="5">
        <v>0</v>
      </c>
      <c r="E692" s="5" t="s">
        <v>5303</v>
      </c>
      <c r="F692" s="5">
        <v>0</v>
      </c>
      <c r="G692" s="5">
        <v>0</v>
      </c>
      <c r="H692" s="5">
        <v>1</v>
      </c>
      <c r="I692" s="5">
        <v>0</v>
      </c>
      <c r="J692" s="5">
        <v>0</v>
      </c>
      <c r="K692" s="5">
        <v>0</v>
      </c>
      <c r="L692" s="5">
        <v>1</v>
      </c>
      <c r="M692" s="5">
        <v>0</v>
      </c>
      <c r="N692" s="5">
        <v>0</v>
      </c>
      <c r="O692" s="5">
        <v>0</v>
      </c>
      <c r="P692" s="5">
        <v>0</v>
      </c>
      <c r="Q692" s="5">
        <v>1</v>
      </c>
      <c r="R692" s="5">
        <v>997</v>
      </c>
      <c r="S692" s="10">
        <v>78224</v>
      </c>
      <c r="T692" s="5">
        <v>385</v>
      </c>
      <c r="U692" s="5">
        <v>3.8</v>
      </c>
      <c r="V692" s="5">
        <v>0</v>
      </c>
      <c r="W692" s="5">
        <v>1</v>
      </c>
      <c r="X692" s="5">
        <v>0</v>
      </c>
      <c r="Y692" s="5">
        <v>0</v>
      </c>
      <c r="Z692" s="5">
        <v>0</v>
      </c>
    </row>
    <row r="693" spans="1:26" hidden="1" x14ac:dyDescent="0.2">
      <c r="A693" s="5">
        <v>72950</v>
      </c>
      <c r="B693" s="10">
        <v>2010</v>
      </c>
      <c r="C693" s="5" t="s">
        <v>216</v>
      </c>
      <c r="D693" s="5">
        <v>0</v>
      </c>
      <c r="E693" s="5" t="s">
        <v>5303</v>
      </c>
      <c r="F693" s="5">
        <v>0</v>
      </c>
      <c r="G693" s="5">
        <v>0</v>
      </c>
      <c r="H693" s="5">
        <v>1</v>
      </c>
      <c r="I693" s="5">
        <v>0</v>
      </c>
      <c r="J693" s="5">
        <v>0</v>
      </c>
      <c r="K693" s="5">
        <v>0</v>
      </c>
      <c r="L693" s="5">
        <v>1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997</v>
      </c>
      <c r="S693" s="10">
        <v>66984</v>
      </c>
      <c r="T693" s="5">
        <v>385</v>
      </c>
      <c r="U693" s="5">
        <v>3.8</v>
      </c>
      <c r="V693" s="5">
        <v>0</v>
      </c>
      <c r="W693" s="5">
        <v>1</v>
      </c>
      <c r="X693" s="5">
        <v>0</v>
      </c>
      <c r="Y693" s="5">
        <v>0</v>
      </c>
      <c r="Z693" s="5">
        <v>0</v>
      </c>
    </row>
    <row r="694" spans="1:26" hidden="1" x14ac:dyDescent="0.2">
      <c r="A694" s="5">
        <v>73997</v>
      </c>
      <c r="B694" s="10">
        <v>2010</v>
      </c>
      <c r="C694" s="5" t="s">
        <v>216</v>
      </c>
      <c r="D694" s="5">
        <v>0</v>
      </c>
      <c r="E694" s="5" t="s">
        <v>5303</v>
      </c>
      <c r="F694" s="5">
        <v>0</v>
      </c>
      <c r="G694" s="5">
        <v>0</v>
      </c>
      <c r="H694" s="5">
        <v>1</v>
      </c>
      <c r="I694" s="5">
        <v>0</v>
      </c>
      <c r="J694" s="5">
        <v>0</v>
      </c>
      <c r="K694" s="5">
        <v>0</v>
      </c>
      <c r="L694" s="5">
        <v>1</v>
      </c>
      <c r="M694" s="5">
        <v>0</v>
      </c>
      <c r="N694" s="5">
        <v>0</v>
      </c>
      <c r="O694" s="5">
        <v>0</v>
      </c>
      <c r="P694" s="5">
        <v>0</v>
      </c>
      <c r="Q694" s="5">
        <v>1</v>
      </c>
      <c r="R694" s="5">
        <v>997</v>
      </c>
      <c r="S694" s="10">
        <v>86500</v>
      </c>
      <c r="T694" s="5">
        <v>385</v>
      </c>
      <c r="U694" s="5">
        <v>3.8</v>
      </c>
      <c r="V694" s="5">
        <v>0</v>
      </c>
      <c r="W694" s="5">
        <v>1</v>
      </c>
      <c r="X694" s="5">
        <v>0</v>
      </c>
      <c r="Y694" s="5">
        <v>0</v>
      </c>
      <c r="Z694" s="5">
        <v>0</v>
      </c>
    </row>
    <row r="695" spans="1:26" hidden="1" x14ac:dyDescent="0.2">
      <c r="A695" s="5">
        <v>144990</v>
      </c>
      <c r="B695" s="10">
        <v>2010</v>
      </c>
      <c r="C695" s="5" t="s">
        <v>403</v>
      </c>
      <c r="D695" s="5">
        <v>0</v>
      </c>
      <c r="E695" s="5" t="s">
        <v>5303</v>
      </c>
      <c r="F695" s="5">
        <v>0</v>
      </c>
      <c r="G695" s="5">
        <v>0</v>
      </c>
      <c r="H695" s="5">
        <v>1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1</v>
      </c>
      <c r="P695" s="5">
        <v>0</v>
      </c>
      <c r="Q695" s="5">
        <v>0</v>
      </c>
      <c r="R695" s="5">
        <v>997</v>
      </c>
      <c r="S695" s="10">
        <v>30000</v>
      </c>
      <c r="T695" s="5">
        <v>435</v>
      </c>
      <c r="U695" s="5">
        <v>3.8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</row>
    <row r="696" spans="1:26" hidden="1" x14ac:dyDescent="0.2">
      <c r="A696" s="5">
        <v>259000</v>
      </c>
      <c r="B696" s="10">
        <v>2010</v>
      </c>
      <c r="C696" s="5" t="s">
        <v>234</v>
      </c>
      <c r="D696" s="5">
        <v>0</v>
      </c>
      <c r="E696" s="5" t="s">
        <v>5303</v>
      </c>
      <c r="F696" s="5">
        <v>0</v>
      </c>
      <c r="G696" s="5">
        <v>0</v>
      </c>
      <c r="H696" s="5">
        <v>1</v>
      </c>
      <c r="I696" s="5">
        <v>0</v>
      </c>
      <c r="J696" s="5">
        <v>0</v>
      </c>
      <c r="K696" s="5">
        <v>0</v>
      </c>
      <c r="L696" s="5">
        <v>0</v>
      </c>
      <c r="M696" s="5">
        <v>1</v>
      </c>
      <c r="N696" s="5">
        <v>0</v>
      </c>
      <c r="O696" s="5">
        <v>1</v>
      </c>
      <c r="P696" s="5">
        <v>0</v>
      </c>
      <c r="Q696" s="5">
        <v>0</v>
      </c>
      <c r="R696" s="5">
        <v>997</v>
      </c>
      <c r="S696" s="10">
        <v>7200</v>
      </c>
      <c r="T696" s="5">
        <v>450</v>
      </c>
      <c r="U696" s="5">
        <v>3.8</v>
      </c>
      <c r="V696" s="5">
        <v>0</v>
      </c>
      <c r="W696" s="5">
        <v>0</v>
      </c>
      <c r="X696" s="5">
        <v>0</v>
      </c>
      <c r="Y696" s="5">
        <v>0</v>
      </c>
      <c r="Z696" s="5">
        <v>1</v>
      </c>
    </row>
    <row r="697" spans="1:26" hidden="1" x14ac:dyDescent="0.2">
      <c r="A697" s="5">
        <v>169900</v>
      </c>
      <c r="B697" s="10">
        <v>2010</v>
      </c>
      <c r="C697" s="5" t="s">
        <v>234</v>
      </c>
      <c r="D697" s="5">
        <v>0</v>
      </c>
      <c r="E697" s="5" t="s">
        <v>5303</v>
      </c>
      <c r="F697" s="5">
        <v>0</v>
      </c>
      <c r="G697" s="5">
        <v>0</v>
      </c>
      <c r="H697" s="5">
        <v>1</v>
      </c>
      <c r="I697" s="5">
        <v>0</v>
      </c>
      <c r="J697" s="5">
        <v>0</v>
      </c>
      <c r="K697" s="5">
        <v>0</v>
      </c>
      <c r="L697" s="5">
        <v>0</v>
      </c>
      <c r="M697" s="5">
        <v>1</v>
      </c>
      <c r="N697" s="5">
        <v>0</v>
      </c>
      <c r="O697" s="5">
        <v>1</v>
      </c>
      <c r="P697" s="5">
        <v>0</v>
      </c>
      <c r="Q697" s="5">
        <v>0</v>
      </c>
      <c r="R697" s="5">
        <v>997</v>
      </c>
      <c r="S697" s="10">
        <v>73500</v>
      </c>
      <c r="T697" s="5">
        <v>450</v>
      </c>
      <c r="U697" s="5">
        <v>3.8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</row>
    <row r="698" spans="1:26" hidden="1" x14ac:dyDescent="0.2">
      <c r="A698" s="4">
        <v>139997</v>
      </c>
      <c r="B698" s="11">
        <v>2010</v>
      </c>
      <c r="C698" s="4" t="s">
        <v>149</v>
      </c>
      <c r="D698" s="4">
        <v>0</v>
      </c>
      <c r="E698" s="4" t="s">
        <v>5303</v>
      </c>
      <c r="F698" s="4">
        <v>0</v>
      </c>
      <c r="G698" s="4">
        <v>0</v>
      </c>
      <c r="H698" s="4">
        <v>1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1</v>
      </c>
      <c r="O698" s="4">
        <v>0</v>
      </c>
      <c r="P698" s="4">
        <v>0</v>
      </c>
      <c r="Q698" s="4">
        <v>1</v>
      </c>
      <c r="R698" s="4">
        <v>997</v>
      </c>
      <c r="S698" s="11">
        <v>55800</v>
      </c>
      <c r="T698" s="4">
        <v>500</v>
      </c>
      <c r="U698" s="4">
        <v>3.8</v>
      </c>
      <c r="V698" s="4">
        <v>0</v>
      </c>
      <c r="W698" s="4">
        <v>1</v>
      </c>
      <c r="X698" s="4">
        <v>1</v>
      </c>
      <c r="Y698" s="4">
        <v>0</v>
      </c>
      <c r="Z698" s="4">
        <v>1</v>
      </c>
    </row>
    <row r="699" spans="1:26" hidden="1" x14ac:dyDescent="0.2">
      <c r="A699" s="5">
        <v>94900</v>
      </c>
      <c r="B699" s="10">
        <v>2010</v>
      </c>
      <c r="C699" s="5" t="s">
        <v>149</v>
      </c>
      <c r="D699" s="5">
        <v>0</v>
      </c>
      <c r="E699" s="5" t="s">
        <v>5303</v>
      </c>
      <c r="F699" s="5">
        <v>0</v>
      </c>
      <c r="G699" s="5">
        <v>0</v>
      </c>
      <c r="H699" s="5">
        <v>1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1</v>
      </c>
      <c r="O699" s="5">
        <v>0</v>
      </c>
      <c r="P699" s="5">
        <v>0</v>
      </c>
      <c r="Q699" s="5">
        <v>0</v>
      </c>
      <c r="R699" s="5">
        <v>997</v>
      </c>
      <c r="S699" s="10">
        <v>90769</v>
      </c>
      <c r="T699" s="5">
        <v>500</v>
      </c>
      <c r="U699" s="5">
        <v>3.8</v>
      </c>
      <c r="V699" s="5">
        <v>0</v>
      </c>
      <c r="W699" s="5">
        <v>1</v>
      </c>
      <c r="X699" s="5">
        <v>1</v>
      </c>
      <c r="Y699" s="5">
        <v>0</v>
      </c>
      <c r="Z699" s="5">
        <v>0</v>
      </c>
    </row>
    <row r="700" spans="1:26" hidden="1" x14ac:dyDescent="0.2">
      <c r="A700" s="5">
        <v>95000</v>
      </c>
      <c r="B700" s="10">
        <v>2010</v>
      </c>
      <c r="C700" s="5" t="s">
        <v>149</v>
      </c>
      <c r="D700" s="5">
        <v>0</v>
      </c>
      <c r="E700" s="5" t="s">
        <v>5303</v>
      </c>
      <c r="F700" s="5">
        <v>0</v>
      </c>
      <c r="G700" s="5">
        <v>0</v>
      </c>
      <c r="H700" s="5">
        <v>1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1</v>
      </c>
      <c r="O700" s="5">
        <v>0</v>
      </c>
      <c r="P700" s="5">
        <v>0</v>
      </c>
      <c r="Q700" s="5">
        <v>1</v>
      </c>
      <c r="R700" s="5">
        <v>997</v>
      </c>
      <c r="S700" s="10">
        <v>60500</v>
      </c>
      <c r="T700" s="5">
        <v>500</v>
      </c>
      <c r="U700" s="5">
        <v>3.8</v>
      </c>
      <c r="V700" s="5">
        <v>0</v>
      </c>
      <c r="W700" s="5">
        <v>0</v>
      </c>
      <c r="X700" s="5">
        <v>1</v>
      </c>
      <c r="Y700" s="5">
        <v>0</v>
      </c>
      <c r="Z700" s="5">
        <v>0</v>
      </c>
    </row>
    <row r="701" spans="1:26" hidden="1" x14ac:dyDescent="0.2">
      <c r="A701" s="5">
        <v>109900</v>
      </c>
      <c r="B701" s="10">
        <v>2010</v>
      </c>
      <c r="C701" s="5" t="s">
        <v>149</v>
      </c>
      <c r="D701" s="5">
        <v>0</v>
      </c>
      <c r="E701" s="5" t="s">
        <v>5303</v>
      </c>
      <c r="F701" s="5">
        <v>0</v>
      </c>
      <c r="G701" s="5">
        <v>0</v>
      </c>
      <c r="H701" s="5">
        <v>1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1</v>
      </c>
      <c r="O701" s="5">
        <v>0</v>
      </c>
      <c r="P701" s="5">
        <v>0</v>
      </c>
      <c r="Q701" s="5">
        <v>0</v>
      </c>
      <c r="R701" s="5">
        <v>997</v>
      </c>
      <c r="S701" s="10">
        <v>89500</v>
      </c>
      <c r="T701" s="5">
        <v>500</v>
      </c>
      <c r="U701" s="5">
        <v>3.8</v>
      </c>
      <c r="V701" s="5">
        <v>0</v>
      </c>
      <c r="W701" s="5">
        <v>0</v>
      </c>
      <c r="X701" s="5">
        <v>1</v>
      </c>
      <c r="Y701" s="5">
        <v>0</v>
      </c>
      <c r="Z701" s="5">
        <v>0</v>
      </c>
    </row>
    <row r="702" spans="1:26" hidden="1" x14ac:dyDescent="0.2">
      <c r="A702" s="5">
        <v>114900</v>
      </c>
      <c r="B702" s="10">
        <v>2010</v>
      </c>
      <c r="C702" s="5" t="s">
        <v>149</v>
      </c>
      <c r="D702" s="5">
        <v>0</v>
      </c>
      <c r="E702" s="5" t="s">
        <v>5303</v>
      </c>
      <c r="F702" s="5">
        <v>0</v>
      </c>
      <c r="G702" s="5">
        <v>0</v>
      </c>
      <c r="H702" s="5">
        <v>1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1</v>
      </c>
      <c r="O702" s="5">
        <v>0</v>
      </c>
      <c r="P702" s="5">
        <v>0</v>
      </c>
      <c r="Q702" s="5">
        <v>0</v>
      </c>
      <c r="R702" s="5">
        <v>997</v>
      </c>
      <c r="S702" s="10">
        <v>45000</v>
      </c>
      <c r="T702" s="5">
        <v>500</v>
      </c>
      <c r="U702" s="5">
        <v>3.8</v>
      </c>
      <c r="V702" s="5">
        <v>0</v>
      </c>
      <c r="W702" s="5">
        <v>0</v>
      </c>
      <c r="X702" s="5">
        <v>1</v>
      </c>
      <c r="Y702" s="5">
        <v>0</v>
      </c>
      <c r="Z702" s="5">
        <v>0</v>
      </c>
    </row>
    <row r="703" spans="1:26" hidden="1" x14ac:dyDescent="0.2">
      <c r="A703" s="4">
        <v>119000</v>
      </c>
      <c r="B703" s="11">
        <v>2010</v>
      </c>
      <c r="C703" s="4" t="s">
        <v>149</v>
      </c>
      <c r="D703" s="4">
        <v>0</v>
      </c>
      <c r="E703" s="4" t="s">
        <v>5303</v>
      </c>
      <c r="F703" s="4">
        <v>0</v>
      </c>
      <c r="G703" s="4">
        <v>0</v>
      </c>
      <c r="H703" s="4">
        <v>1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1</v>
      </c>
      <c r="O703" s="4">
        <v>0</v>
      </c>
      <c r="P703" s="4">
        <v>0</v>
      </c>
      <c r="Q703" s="4">
        <v>0</v>
      </c>
      <c r="R703" s="4">
        <v>997</v>
      </c>
      <c r="S703" s="11">
        <v>67950</v>
      </c>
      <c r="T703" s="4">
        <v>750</v>
      </c>
      <c r="U703" s="4">
        <v>3.8</v>
      </c>
      <c r="V703" s="4">
        <v>0</v>
      </c>
      <c r="W703" s="4">
        <v>1</v>
      </c>
      <c r="X703" s="4">
        <v>1</v>
      </c>
      <c r="Y703" s="4">
        <v>0</v>
      </c>
      <c r="Z703" s="4">
        <v>0</v>
      </c>
    </row>
    <row r="704" spans="1:26" hidden="1" x14ac:dyDescent="0.2">
      <c r="A704" s="5">
        <v>119890</v>
      </c>
      <c r="B704" s="10">
        <v>2010</v>
      </c>
      <c r="C704" s="5" t="s">
        <v>149</v>
      </c>
      <c r="D704" s="5">
        <v>0</v>
      </c>
      <c r="E704" s="5" t="s">
        <v>5303</v>
      </c>
      <c r="F704" s="5">
        <v>0</v>
      </c>
      <c r="G704" s="5">
        <v>0</v>
      </c>
      <c r="H704" s="5">
        <v>1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1</v>
      </c>
      <c r="O704" s="5">
        <v>0</v>
      </c>
      <c r="P704" s="5">
        <v>0</v>
      </c>
      <c r="Q704" s="5">
        <v>1</v>
      </c>
      <c r="R704" s="5">
        <v>997</v>
      </c>
      <c r="S704" s="10">
        <v>48844</v>
      </c>
      <c r="T704" s="5">
        <v>500</v>
      </c>
      <c r="U704" s="5">
        <v>3.8</v>
      </c>
      <c r="V704" s="5">
        <v>0</v>
      </c>
      <c r="W704" s="5">
        <v>1</v>
      </c>
      <c r="X704" s="5">
        <v>1</v>
      </c>
      <c r="Y704" s="5">
        <v>0</v>
      </c>
      <c r="Z704" s="5">
        <v>0</v>
      </c>
    </row>
    <row r="705" spans="1:26" hidden="1" x14ac:dyDescent="0.2">
      <c r="A705" s="4">
        <v>124997</v>
      </c>
      <c r="B705" s="11">
        <v>2010</v>
      </c>
      <c r="C705" s="4" t="s">
        <v>149</v>
      </c>
      <c r="D705" s="4">
        <v>0</v>
      </c>
      <c r="E705" s="4" t="s">
        <v>5303</v>
      </c>
      <c r="F705" s="4">
        <v>0</v>
      </c>
      <c r="G705" s="4">
        <v>0</v>
      </c>
      <c r="H705" s="4">
        <v>1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1</v>
      </c>
      <c r="O705" s="4">
        <v>0</v>
      </c>
      <c r="P705" s="4">
        <v>0</v>
      </c>
      <c r="Q705" s="4">
        <v>0</v>
      </c>
      <c r="R705" s="4">
        <v>997</v>
      </c>
      <c r="S705" s="11">
        <v>24520</v>
      </c>
      <c r="T705" s="4">
        <v>500</v>
      </c>
      <c r="U705" s="4">
        <v>3.8</v>
      </c>
      <c r="V705" s="4">
        <v>0</v>
      </c>
      <c r="W705" s="4">
        <v>1</v>
      </c>
      <c r="X705" s="4">
        <v>1</v>
      </c>
      <c r="Y705" s="4">
        <v>0</v>
      </c>
      <c r="Z705" s="4">
        <v>0</v>
      </c>
    </row>
    <row r="706" spans="1:26" hidden="1" x14ac:dyDescent="0.2">
      <c r="A706" s="4">
        <v>114997</v>
      </c>
      <c r="B706" s="11">
        <v>2010</v>
      </c>
      <c r="C706" s="4" t="s">
        <v>454</v>
      </c>
      <c r="D706" s="4">
        <v>0</v>
      </c>
      <c r="E706" s="4" t="s">
        <v>5303</v>
      </c>
      <c r="F706" s="4">
        <v>0</v>
      </c>
      <c r="G706" s="4">
        <v>0</v>
      </c>
      <c r="H706" s="4">
        <v>1</v>
      </c>
      <c r="I706" s="4">
        <v>0</v>
      </c>
      <c r="J706" s="4">
        <v>0</v>
      </c>
      <c r="K706" s="4">
        <v>0</v>
      </c>
      <c r="L706" s="4">
        <v>1</v>
      </c>
      <c r="M706" s="4">
        <v>0</v>
      </c>
      <c r="N706" s="4">
        <v>1</v>
      </c>
      <c r="O706" s="4">
        <v>0</v>
      </c>
      <c r="P706" s="4">
        <v>0</v>
      </c>
      <c r="Q706" s="4">
        <v>1</v>
      </c>
      <c r="R706" s="4">
        <v>997</v>
      </c>
      <c r="S706" s="11">
        <v>74850</v>
      </c>
      <c r="T706" s="4">
        <v>530</v>
      </c>
      <c r="U706" s="4">
        <v>3.8</v>
      </c>
      <c r="V706" s="4">
        <v>0</v>
      </c>
      <c r="W706" s="4">
        <v>1</v>
      </c>
      <c r="X706" s="4">
        <v>1</v>
      </c>
      <c r="Y706" s="4">
        <v>0</v>
      </c>
      <c r="Z706" s="4">
        <v>0</v>
      </c>
    </row>
    <row r="707" spans="1:26" hidden="1" x14ac:dyDescent="0.2">
      <c r="A707" s="4">
        <v>119900</v>
      </c>
      <c r="B707" s="11">
        <v>2010</v>
      </c>
      <c r="C707" s="4" t="s">
        <v>454</v>
      </c>
      <c r="D707" s="4">
        <v>0</v>
      </c>
      <c r="E707" s="4" t="s">
        <v>5303</v>
      </c>
      <c r="F707" s="4">
        <v>0</v>
      </c>
      <c r="G707" s="4">
        <v>0</v>
      </c>
      <c r="H707" s="4">
        <v>1</v>
      </c>
      <c r="I707" s="4">
        <v>0</v>
      </c>
      <c r="J707" s="4">
        <v>0</v>
      </c>
      <c r="K707" s="4">
        <v>0</v>
      </c>
      <c r="L707" s="4">
        <v>1</v>
      </c>
      <c r="M707" s="4">
        <v>0</v>
      </c>
      <c r="N707" s="4">
        <v>1</v>
      </c>
      <c r="O707" s="4">
        <v>0</v>
      </c>
      <c r="P707" s="4">
        <v>0</v>
      </c>
      <c r="Q707" s="4">
        <v>1</v>
      </c>
      <c r="R707" s="4">
        <v>997</v>
      </c>
      <c r="S707" s="11">
        <v>69900</v>
      </c>
      <c r="T707" s="4">
        <v>530</v>
      </c>
      <c r="U707" s="4">
        <v>3.8</v>
      </c>
      <c r="V707" s="4">
        <v>0</v>
      </c>
      <c r="W707" s="4">
        <v>1</v>
      </c>
      <c r="X707" s="4">
        <v>1</v>
      </c>
      <c r="Y707" s="4">
        <v>0</v>
      </c>
      <c r="Z707" s="4">
        <v>0</v>
      </c>
    </row>
    <row r="708" spans="1:26" hidden="1" x14ac:dyDescent="0.2">
      <c r="A708" s="4">
        <v>134900</v>
      </c>
      <c r="B708" s="11">
        <v>2010</v>
      </c>
      <c r="C708" s="4" t="s">
        <v>454</v>
      </c>
      <c r="D708" s="4">
        <v>0</v>
      </c>
      <c r="E708" s="4" t="s">
        <v>5303</v>
      </c>
      <c r="F708" s="4">
        <v>0</v>
      </c>
      <c r="G708" s="4">
        <v>0</v>
      </c>
      <c r="H708" s="4">
        <v>1</v>
      </c>
      <c r="I708" s="4">
        <v>0</v>
      </c>
      <c r="J708" s="4">
        <v>0</v>
      </c>
      <c r="K708" s="4">
        <v>0</v>
      </c>
      <c r="L708" s="4">
        <v>1</v>
      </c>
      <c r="M708" s="4">
        <v>0</v>
      </c>
      <c r="N708" s="4">
        <v>1</v>
      </c>
      <c r="O708" s="4">
        <v>0</v>
      </c>
      <c r="P708" s="4">
        <v>0</v>
      </c>
      <c r="Q708" s="4">
        <v>0</v>
      </c>
      <c r="R708" s="4">
        <v>997</v>
      </c>
      <c r="S708" s="11">
        <v>45800</v>
      </c>
      <c r="T708" s="4">
        <v>530</v>
      </c>
      <c r="U708" s="4">
        <v>3.8</v>
      </c>
      <c r="V708" s="4">
        <v>0</v>
      </c>
      <c r="W708" s="4">
        <v>1</v>
      </c>
      <c r="X708" s="4">
        <v>1</v>
      </c>
      <c r="Y708" s="4">
        <v>0</v>
      </c>
      <c r="Z708" s="4">
        <v>0</v>
      </c>
    </row>
    <row r="709" spans="1:26" hidden="1" x14ac:dyDescent="0.2">
      <c r="A709" s="4">
        <v>149900</v>
      </c>
      <c r="B709" s="11">
        <v>2010</v>
      </c>
      <c r="C709" s="4" t="s">
        <v>454</v>
      </c>
      <c r="D709" s="4">
        <v>0</v>
      </c>
      <c r="E709" s="4" t="s">
        <v>5303</v>
      </c>
      <c r="F709" s="4">
        <v>0</v>
      </c>
      <c r="G709" s="4">
        <v>0</v>
      </c>
      <c r="H709" s="4">
        <v>1</v>
      </c>
      <c r="I709" s="4">
        <v>0</v>
      </c>
      <c r="J709" s="4">
        <v>0</v>
      </c>
      <c r="K709" s="4">
        <v>0</v>
      </c>
      <c r="L709" s="4">
        <v>1</v>
      </c>
      <c r="M709" s="4">
        <v>0</v>
      </c>
      <c r="N709" s="4">
        <v>1</v>
      </c>
      <c r="O709" s="4">
        <v>0</v>
      </c>
      <c r="P709" s="4">
        <v>0</v>
      </c>
      <c r="Q709" s="4">
        <v>0</v>
      </c>
      <c r="R709" s="4">
        <v>997</v>
      </c>
      <c r="S709" s="11">
        <v>29976</v>
      </c>
      <c r="T709" s="4">
        <v>530</v>
      </c>
      <c r="U709" s="4">
        <v>3.8</v>
      </c>
      <c r="V709" s="4">
        <v>0</v>
      </c>
      <c r="W709" s="4">
        <v>1</v>
      </c>
      <c r="X709" s="4">
        <v>1</v>
      </c>
      <c r="Y709" s="4">
        <v>0</v>
      </c>
      <c r="Z709" s="4">
        <v>0</v>
      </c>
    </row>
    <row r="710" spans="1:26" hidden="1" x14ac:dyDescent="0.2">
      <c r="A710" s="5">
        <v>56500</v>
      </c>
      <c r="B710" s="10">
        <v>2009</v>
      </c>
      <c r="C710" s="5" t="s">
        <v>295</v>
      </c>
      <c r="D710" s="5">
        <v>0</v>
      </c>
      <c r="E710" s="5" t="s">
        <v>5303</v>
      </c>
      <c r="F710" s="5">
        <v>0</v>
      </c>
      <c r="G710" s="5">
        <v>0</v>
      </c>
      <c r="H710" s="5">
        <v>1</v>
      </c>
      <c r="I710" s="5">
        <v>0</v>
      </c>
      <c r="J710" s="5">
        <v>0</v>
      </c>
      <c r="K710" s="5">
        <v>0</v>
      </c>
      <c r="L710" s="5">
        <v>1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997</v>
      </c>
      <c r="S710" s="10">
        <v>107188</v>
      </c>
      <c r="T710" s="5">
        <v>355</v>
      </c>
      <c r="U710" s="5">
        <v>3.8</v>
      </c>
      <c r="V710" s="5">
        <v>0</v>
      </c>
      <c r="W710" s="5">
        <v>0</v>
      </c>
      <c r="X710" s="5">
        <v>1</v>
      </c>
      <c r="Y710" s="5">
        <v>0</v>
      </c>
      <c r="Z710" s="5">
        <v>0</v>
      </c>
    </row>
    <row r="711" spans="1:26" hidden="1" x14ac:dyDescent="0.2">
      <c r="A711" s="5">
        <v>65890</v>
      </c>
      <c r="B711" s="10">
        <v>2009</v>
      </c>
      <c r="C711" s="5" t="s">
        <v>407</v>
      </c>
      <c r="D711" s="5">
        <v>0</v>
      </c>
      <c r="E711" s="5" t="s">
        <v>5303</v>
      </c>
      <c r="F711" s="5">
        <v>0</v>
      </c>
      <c r="G711" s="5">
        <v>0</v>
      </c>
      <c r="H711" s="5">
        <v>1</v>
      </c>
      <c r="I711" s="5">
        <v>0</v>
      </c>
      <c r="J711" s="5">
        <v>0</v>
      </c>
      <c r="K711" s="5">
        <v>0</v>
      </c>
      <c r="L711" s="5">
        <v>1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997</v>
      </c>
      <c r="S711" s="10">
        <v>62281</v>
      </c>
      <c r="T711" s="5">
        <v>355</v>
      </c>
      <c r="U711" s="5">
        <v>3.8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</row>
    <row r="712" spans="1:26" hidden="1" x14ac:dyDescent="0.2">
      <c r="A712" s="5">
        <v>74950</v>
      </c>
      <c r="B712" s="10">
        <v>2009</v>
      </c>
      <c r="C712" s="5" t="s">
        <v>891</v>
      </c>
      <c r="D712" s="5">
        <v>0</v>
      </c>
      <c r="E712" s="5" t="s">
        <v>5303</v>
      </c>
      <c r="F712" s="5">
        <v>0</v>
      </c>
      <c r="G712" s="5">
        <v>0</v>
      </c>
      <c r="H712" s="5">
        <v>1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1</v>
      </c>
      <c r="O712" s="5">
        <v>0</v>
      </c>
      <c r="P712" s="5">
        <v>0</v>
      </c>
      <c r="Q712" s="5">
        <v>0</v>
      </c>
      <c r="R712" s="5">
        <v>997</v>
      </c>
      <c r="S712" s="10">
        <v>183862</v>
      </c>
      <c r="T712" s="5">
        <v>480</v>
      </c>
      <c r="U712" s="5">
        <v>3.6</v>
      </c>
      <c r="V712" s="5">
        <v>0</v>
      </c>
      <c r="W712" s="5">
        <v>0</v>
      </c>
      <c r="X712" s="5">
        <v>1</v>
      </c>
      <c r="Y712" s="5">
        <v>0</v>
      </c>
      <c r="Z712" s="5">
        <v>0</v>
      </c>
    </row>
    <row r="713" spans="1:26" hidden="1" x14ac:dyDescent="0.2">
      <c r="A713" s="5">
        <v>111900</v>
      </c>
      <c r="B713" s="10">
        <v>2009</v>
      </c>
      <c r="C713" s="5" t="s">
        <v>891</v>
      </c>
      <c r="D713" s="5">
        <v>0</v>
      </c>
      <c r="E713" s="5" t="s">
        <v>5303</v>
      </c>
      <c r="F713" s="5">
        <v>0</v>
      </c>
      <c r="G713" s="5">
        <v>0</v>
      </c>
      <c r="H713" s="5">
        <v>1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1</v>
      </c>
      <c r="O713" s="5">
        <v>0</v>
      </c>
      <c r="P713" s="5">
        <v>0</v>
      </c>
      <c r="Q713" s="5">
        <v>0</v>
      </c>
      <c r="R713" s="5">
        <v>997</v>
      </c>
      <c r="S713" s="10">
        <v>61100</v>
      </c>
      <c r="T713" s="5">
        <v>480</v>
      </c>
      <c r="U713" s="5">
        <v>3.6</v>
      </c>
      <c r="V713" s="5">
        <v>0</v>
      </c>
      <c r="W713" s="5">
        <v>0</v>
      </c>
      <c r="X713" s="5">
        <v>1</v>
      </c>
      <c r="Y713" s="5">
        <v>0</v>
      </c>
      <c r="Z713" s="5">
        <v>0</v>
      </c>
    </row>
    <row r="714" spans="1:26" hidden="1" x14ac:dyDescent="0.2">
      <c r="A714" s="5">
        <v>125997</v>
      </c>
      <c r="B714" s="10">
        <v>2009</v>
      </c>
      <c r="C714" s="5" t="s">
        <v>891</v>
      </c>
      <c r="D714" s="5">
        <v>0</v>
      </c>
      <c r="E714" s="5" t="s">
        <v>5303</v>
      </c>
      <c r="F714" s="5">
        <v>0</v>
      </c>
      <c r="G714" s="5">
        <v>0</v>
      </c>
      <c r="H714" s="5">
        <v>1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1</v>
      </c>
      <c r="O714" s="5">
        <v>0</v>
      </c>
      <c r="P714" s="5">
        <v>0</v>
      </c>
      <c r="Q714" s="5">
        <v>0</v>
      </c>
      <c r="R714" s="5">
        <v>997</v>
      </c>
      <c r="S714" s="10">
        <v>59510</v>
      </c>
      <c r="T714" s="5">
        <v>480</v>
      </c>
      <c r="U714" s="5">
        <v>3.6</v>
      </c>
      <c r="V714" s="5">
        <v>0</v>
      </c>
      <c r="W714" s="5">
        <v>0</v>
      </c>
      <c r="X714" s="5">
        <v>1</v>
      </c>
      <c r="Y714" s="5">
        <v>0</v>
      </c>
      <c r="Z714" s="5">
        <v>0</v>
      </c>
    </row>
    <row r="715" spans="1:26" hidden="1" x14ac:dyDescent="0.2">
      <c r="A715" s="4">
        <v>44999</v>
      </c>
      <c r="B715" s="11">
        <v>2009</v>
      </c>
      <c r="C715" s="4" t="s">
        <v>28</v>
      </c>
      <c r="D715" s="4">
        <v>0</v>
      </c>
      <c r="E715" s="4" t="s">
        <v>5303</v>
      </c>
      <c r="F715" s="4">
        <v>0</v>
      </c>
      <c r="G715" s="4">
        <v>0</v>
      </c>
      <c r="H715" s="4">
        <v>1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997</v>
      </c>
      <c r="S715" s="11">
        <v>254800</v>
      </c>
      <c r="T715" s="4">
        <v>345</v>
      </c>
      <c r="U715" s="4">
        <v>3.6</v>
      </c>
      <c r="V715" s="4">
        <v>0</v>
      </c>
      <c r="W715" s="4">
        <v>1</v>
      </c>
      <c r="X715" s="4">
        <v>0</v>
      </c>
      <c r="Y715" s="4">
        <v>0</v>
      </c>
      <c r="Z715" s="4">
        <v>0</v>
      </c>
    </row>
    <row r="716" spans="1:26" hidden="1" x14ac:dyDescent="0.2">
      <c r="A716" s="5">
        <v>54400</v>
      </c>
      <c r="B716" s="10">
        <v>2009</v>
      </c>
      <c r="C716" s="5" t="s">
        <v>28</v>
      </c>
      <c r="D716" s="5">
        <v>0</v>
      </c>
      <c r="E716" s="5" t="s">
        <v>5303</v>
      </c>
      <c r="F716" s="5">
        <v>0</v>
      </c>
      <c r="G716" s="5">
        <v>0</v>
      </c>
      <c r="H716" s="5">
        <v>1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997</v>
      </c>
      <c r="S716" s="10">
        <v>130000</v>
      </c>
      <c r="T716" s="5">
        <v>345</v>
      </c>
      <c r="U716" s="5">
        <v>3.6</v>
      </c>
      <c r="V716" s="5">
        <v>0</v>
      </c>
      <c r="W716" s="5">
        <v>1</v>
      </c>
      <c r="X716" s="5">
        <v>0</v>
      </c>
      <c r="Y716" s="5">
        <v>0</v>
      </c>
      <c r="Z716" s="5">
        <v>0</v>
      </c>
    </row>
    <row r="717" spans="1:26" hidden="1" x14ac:dyDescent="0.2">
      <c r="A717" s="4">
        <v>64997</v>
      </c>
      <c r="B717" s="11">
        <v>2009</v>
      </c>
      <c r="C717" s="4" t="s">
        <v>608</v>
      </c>
      <c r="D717" s="4">
        <v>0</v>
      </c>
      <c r="E717" s="4" t="s">
        <v>5303</v>
      </c>
      <c r="F717" s="4">
        <v>0</v>
      </c>
      <c r="G717" s="4">
        <v>0</v>
      </c>
      <c r="H717" s="4">
        <v>1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997</v>
      </c>
      <c r="S717" s="11">
        <v>94000</v>
      </c>
      <c r="T717" s="4">
        <v>345</v>
      </c>
      <c r="U717" s="4">
        <v>3.6</v>
      </c>
      <c r="V717" s="4">
        <v>0</v>
      </c>
      <c r="W717" s="4">
        <v>1</v>
      </c>
      <c r="X717" s="4">
        <v>1</v>
      </c>
      <c r="Y717" s="4">
        <v>0</v>
      </c>
      <c r="Z717" s="4">
        <v>0</v>
      </c>
    </row>
    <row r="718" spans="1:26" hidden="1" x14ac:dyDescent="0.2">
      <c r="A718" s="5">
        <v>65997</v>
      </c>
      <c r="B718" s="10">
        <v>2009</v>
      </c>
      <c r="C718" s="5" t="s">
        <v>608</v>
      </c>
      <c r="D718" s="5">
        <v>0</v>
      </c>
      <c r="E718" s="5" t="s">
        <v>5303</v>
      </c>
      <c r="F718" s="5">
        <v>0</v>
      </c>
      <c r="G718" s="5">
        <v>0</v>
      </c>
      <c r="H718" s="5">
        <v>1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1</v>
      </c>
      <c r="R718" s="5">
        <v>997</v>
      </c>
      <c r="S718" s="10">
        <v>94742</v>
      </c>
      <c r="T718" s="5">
        <v>345</v>
      </c>
      <c r="U718" s="5">
        <v>3.6</v>
      </c>
      <c r="V718" s="5">
        <v>0</v>
      </c>
      <c r="W718" s="5">
        <v>1</v>
      </c>
      <c r="X718" s="5">
        <v>1</v>
      </c>
      <c r="Y718" s="5">
        <v>0</v>
      </c>
      <c r="Z718" s="5">
        <v>0</v>
      </c>
    </row>
    <row r="719" spans="1:26" hidden="1" x14ac:dyDescent="0.2">
      <c r="A719" s="4">
        <v>73997</v>
      </c>
      <c r="B719" s="11">
        <v>2009</v>
      </c>
      <c r="C719" s="4" t="s">
        <v>608</v>
      </c>
      <c r="D719" s="4">
        <v>0</v>
      </c>
      <c r="E719" s="4" t="s">
        <v>5303</v>
      </c>
      <c r="F719" s="4">
        <v>0</v>
      </c>
      <c r="G719" s="4">
        <v>0</v>
      </c>
      <c r="H719" s="4">
        <v>1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1</v>
      </c>
      <c r="R719" s="4">
        <v>997</v>
      </c>
      <c r="S719" s="11">
        <v>60786</v>
      </c>
      <c r="T719" s="4">
        <v>345</v>
      </c>
      <c r="U719" s="4">
        <v>3.6</v>
      </c>
      <c r="V719" s="4">
        <v>0</v>
      </c>
      <c r="W719" s="4">
        <v>0</v>
      </c>
      <c r="X719" s="4">
        <v>1</v>
      </c>
      <c r="Y719" s="4">
        <v>0</v>
      </c>
      <c r="Z719" s="4">
        <v>0</v>
      </c>
    </row>
    <row r="720" spans="1:26" hidden="1" x14ac:dyDescent="0.2">
      <c r="A720" s="4">
        <v>74900</v>
      </c>
      <c r="B720" s="11">
        <v>2009</v>
      </c>
      <c r="C720" s="4" t="s">
        <v>608</v>
      </c>
      <c r="D720" s="4">
        <v>0</v>
      </c>
      <c r="E720" s="4" t="s">
        <v>5303</v>
      </c>
      <c r="F720" s="4">
        <v>0</v>
      </c>
      <c r="G720" s="4">
        <v>0</v>
      </c>
      <c r="H720" s="4">
        <v>1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1</v>
      </c>
      <c r="Q720" s="4">
        <v>0</v>
      </c>
      <c r="R720" s="4">
        <v>997</v>
      </c>
      <c r="S720" s="11">
        <v>78000</v>
      </c>
      <c r="T720" s="4">
        <v>345</v>
      </c>
      <c r="U720" s="4">
        <v>3.6</v>
      </c>
      <c r="V720" s="4">
        <v>0</v>
      </c>
      <c r="W720" s="4">
        <v>1</v>
      </c>
      <c r="X720" s="4">
        <v>1</v>
      </c>
      <c r="Y720" s="4">
        <v>0</v>
      </c>
      <c r="Z720" s="4">
        <v>0</v>
      </c>
    </row>
    <row r="721" spans="1:26" hidden="1" x14ac:dyDescent="0.2">
      <c r="A721" s="5">
        <v>89997</v>
      </c>
      <c r="B721" s="10">
        <v>2009</v>
      </c>
      <c r="C721" s="5" t="s">
        <v>397</v>
      </c>
      <c r="D721" s="5">
        <v>0</v>
      </c>
      <c r="E721" s="5" t="s">
        <v>5303</v>
      </c>
      <c r="F721" s="5">
        <v>0</v>
      </c>
      <c r="G721" s="5">
        <v>0</v>
      </c>
      <c r="H721" s="5">
        <v>1</v>
      </c>
      <c r="I721" s="5">
        <v>0</v>
      </c>
      <c r="J721" s="5">
        <v>0</v>
      </c>
      <c r="K721" s="5">
        <v>0</v>
      </c>
      <c r="L721" s="5">
        <v>1</v>
      </c>
      <c r="M721" s="5">
        <v>0</v>
      </c>
      <c r="N721" s="5">
        <v>0</v>
      </c>
      <c r="O721" s="5">
        <v>0</v>
      </c>
      <c r="P721" s="5">
        <v>0</v>
      </c>
      <c r="Q721" s="5">
        <v>1</v>
      </c>
      <c r="R721" s="5">
        <v>997</v>
      </c>
      <c r="S721" s="10">
        <v>29500</v>
      </c>
      <c r="T721" s="5">
        <v>385</v>
      </c>
      <c r="U721" s="5">
        <v>3.8</v>
      </c>
      <c r="V721" s="5">
        <v>0</v>
      </c>
      <c r="W721" s="5">
        <v>1</v>
      </c>
      <c r="X721" s="5">
        <v>1</v>
      </c>
      <c r="Y721" s="5">
        <v>0</v>
      </c>
      <c r="Z721" s="5">
        <v>1</v>
      </c>
    </row>
    <row r="722" spans="1:26" hidden="1" x14ac:dyDescent="0.2">
      <c r="A722" s="4">
        <v>52900</v>
      </c>
      <c r="B722" s="11">
        <v>2009</v>
      </c>
      <c r="C722" s="4" t="s">
        <v>397</v>
      </c>
      <c r="D722" s="4">
        <v>0</v>
      </c>
      <c r="E722" s="4" t="s">
        <v>5303</v>
      </c>
      <c r="F722" s="4">
        <v>0</v>
      </c>
      <c r="G722" s="4">
        <v>0</v>
      </c>
      <c r="H722" s="4">
        <v>1</v>
      </c>
      <c r="I722" s="4">
        <v>0</v>
      </c>
      <c r="J722" s="4">
        <v>0</v>
      </c>
      <c r="K722" s="4">
        <v>0</v>
      </c>
      <c r="L722" s="4">
        <v>1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997</v>
      </c>
      <c r="S722" s="11">
        <v>152525</v>
      </c>
      <c r="T722" s="4">
        <v>385</v>
      </c>
      <c r="U722" s="4">
        <v>3.8</v>
      </c>
      <c r="V722" s="4">
        <v>0</v>
      </c>
      <c r="W722" s="4">
        <v>1</v>
      </c>
      <c r="X722" s="4">
        <v>1</v>
      </c>
      <c r="Y722" s="4">
        <v>0</v>
      </c>
      <c r="Z722" s="4">
        <v>0</v>
      </c>
    </row>
    <row r="723" spans="1:26" hidden="1" x14ac:dyDescent="0.2">
      <c r="A723" s="5">
        <v>56599</v>
      </c>
      <c r="B723" s="10">
        <v>2009</v>
      </c>
      <c r="C723" s="5" t="s">
        <v>397</v>
      </c>
      <c r="D723" s="5">
        <v>0</v>
      </c>
      <c r="E723" s="5" t="s">
        <v>5303</v>
      </c>
      <c r="F723" s="5">
        <v>0</v>
      </c>
      <c r="G723" s="5">
        <v>0</v>
      </c>
      <c r="H723" s="5">
        <v>1</v>
      </c>
      <c r="I723" s="5">
        <v>0</v>
      </c>
      <c r="J723" s="5">
        <v>0</v>
      </c>
      <c r="K723" s="5">
        <v>0</v>
      </c>
      <c r="L723" s="5">
        <v>1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997</v>
      </c>
      <c r="S723" s="10">
        <v>162499</v>
      </c>
      <c r="T723" s="5">
        <v>385</v>
      </c>
      <c r="U723" s="5">
        <v>3.8</v>
      </c>
      <c r="V723" s="5">
        <v>0</v>
      </c>
      <c r="W723" s="5">
        <v>1</v>
      </c>
      <c r="X723" s="5">
        <v>1</v>
      </c>
      <c r="Y723" s="5">
        <v>0</v>
      </c>
      <c r="Z723" s="5">
        <v>0</v>
      </c>
    </row>
    <row r="724" spans="1:26" hidden="1" x14ac:dyDescent="0.2">
      <c r="A724" s="4">
        <v>58000</v>
      </c>
      <c r="B724" s="11">
        <v>2009</v>
      </c>
      <c r="C724" s="4" t="s">
        <v>397</v>
      </c>
      <c r="D724" s="4">
        <v>0</v>
      </c>
      <c r="E724" s="4" t="s">
        <v>5303</v>
      </c>
      <c r="F724" s="4">
        <v>0</v>
      </c>
      <c r="G724" s="4">
        <v>0</v>
      </c>
      <c r="H724" s="4">
        <v>1</v>
      </c>
      <c r="I724" s="4">
        <v>0</v>
      </c>
      <c r="J724" s="4">
        <v>0</v>
      </c>
      <c r="K724" s="4">
        <v>0</v>
      </c>
      <c r="L724" s="4">
        <v>1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997</v>
      </c>
      <c r="S724" s="11">
        <v>171042</v>
      </c>
      <c r="T724" s="4">
        <v>385</v>
      </c>
      <c r="U724" s="4">
        <v>3.8</v>
      </c>
      <c r="V724" s="4">
        <v>0</v>
      </c>
      <c r="W724" s="4">
        <v>1</v>
      </c>
      <c r="X724" s="4">
        <v>1</v>
      </c>
      <c r="Y724" s="4">
        <v>0</v>
      </c>
      <c r="Z724" s="4">
        <v>0</v>
      </c>
    </row>
    <row r="725" spans="1:26" hidden="1" x14ac:dyDescent="0.2">
      <c r="A725" s="4">
        <v>61900</v>
      </c>
      <c r="B725" s="11">
        <v>2009</v>
      </c>
      <c r="C725" s="4" t="s">
        <v>397</v>
      </c>
      <c r="D725" s="4">
        <v>0</v>
      </c>
      <c r="E725" s="4" t="s">
        <v>5303</v>
      </c>
      <c r="F725" s="4">
        <v>0</v>
      </c>
      <c r="G725" s="4">
        <v>0</v>
      </c>
      <c r="H725" s="4">
        <v>1</v>
      </c>
      <c r="I725" s="4">
        <v>0</v>
      </c>
      <c r="J725" s="4">
        <v>0</v>
      </c>
      <c r="K725" s="4">
        <v>0</v>
      </c>
      <c r="L725" s="4">
        <v>1</v>
      </c>
      <c r="M725" s="4">
        <v>0</v>
      </c>
      <c r="N725" s="4">
        <v>0</v>
      </c>
      <c r="O725" s="4">
        <v>0</v>
      </c>
      <c r="P725" s="4">
        <v>0</v>
      </c>
      <c r="Q725" s="4">
        <v>1</v>
      </c>
      <c r="R725" s="4">
        <v>997</v>
      </c>
      <c r="S725" s="11">
        <v>160066</v>
      </c>
      <c r="T725" s="4">
        <v>385</v>
      </c>
      <c r="U725" s="4">
        <v>3.8</v>
      </c>
      <c r="V725" s="4">
        <v>0</v>
      </c>
      <c r="W725" s="4">
        <v>1</v>
      </c>
      <c r="X725" s="4">
        <v>1</v>
      </c>
      <c r="Y725" s="4">
        <v>0</v>
      </c>
      <c r="Z725" s="4">
        <v>0</v>
      </c>
    </row>
    <row r="726" spans="1:26" hidden="1" x14ac:dyDescent="0.2">
      <c r="A726" s="5">
        <v>63450</v>
      </c>
      <c r="B726" s="10">
        <v>2009</v>
      </c>
      <c r="C726" s="5" t="s">
        <v>397</v>
      </c>
      <c r="D726" s="5">
        <v>0</v>
      </c>
      <c r="E726" s="5" t="s">
        <v>5303</v>
      </c>
      <c r="F726" s="5">
        <v>0</v>
      </c>
      <c r="G726" s="5">
        <v>0</v>
      </c>
      <c r="H726" s="5">
        <v>1</v>
      </c>
      <c r="I726" s="5">
        <v>0</v>
      </c>
      <c r="J726" s="5">
        <v>0</v>
      </c>
      <c r="K726" s="5">
        <v>0</v>
      </c>
      <c r="L726" s="5">
        <v>1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997</v>
      </c>
      <c r="S726" s="10">
        <v>131000</v>
      </c>
      <c r="T726" s="5">
        <v>385</v>
      </c>
      <c r="U726" s="5">
        <v>3.8</v>
      </c>
      <c r="V726" s="5">
        <v>0</v>
      </c>
      <c r="W726" s="5">
        <v>1</v>
      </c>
      <c r="X726" s="5">
        <v>1</v>
      </c>
      <c r="Y726" s="5">
        <v>1</v>
      </c>
      <c r="Z726" s="5">
        <v>0</v>
      </c>
    </row>
    <row r="727" spans="1:26" hidden="1" x14ac:dyDescent="0.2">
      <c r="A727" s="5">
        <v>67400</v>
      </c>
      <c r="B727" s="10">
        <v>2009</v>
      </c>
      <c r="C727" s="5" t="s">
        <v>397</v>
      </c>
      <c r="D727" s="5">
        <v>0</v>
      </c>
      <c r="E727" s="5" t="s">
        <v>5303</v>
      </c>
      <c r="F727" s="5">
        <v>0</v>
      </c>
      <c r="G727" s="5">
        <v>0</v>
      </c>
      <c r="H727" s="5">
        <v>1</v>
      </c>
      <c r="I727" s="5">
        <v>0</v>
      </c>
      <c r="J727" s="5">
        <v>0</v>
      </c>
      <c r="K727" s="5">
        <v>0</v>
      </c>
      <c r="L727" s="5">
        <v>1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997</v>
      </c>
      <c r="S727" s="10">
        <v>126600</v>
      </c>
      <c r="T727" s="5">
        <v>385</v>
      </c>
      <c r="U727" s="5">
        <v>3.8</v>
      </c>
      <c r="V727" s="5">
        <v>0</v>
      </c>
      <c r="W727" s="5">
        <v>1</v>
      </c>
      <c r="X727" s="5">
        <v>1</v>
      </c>
      <c r="Y727" s="5">
        <v>0</v>
      </c>
      <c r="Z727" s="5">
        <v>0</v>
      </c>
    </row>
    <row r="728" spans="1:26" hidden="1" x14ac:dyDescent="0.2">
      <c r="A728" s="5">
        <v>70000</v>
      </c>
      <c r="B728" s="10">
        <v>2009</v>
      </c>
      <c r="C728" s="5" t="s">
        <v>397</v>
      </c>
      <c r="D728" s="5">
        <v>0</v>
      </c>
      <c r="E728" s="5" t="s">
        <v>5303</v>
      </c>
      <c r="F728" s="5">
        <v>0</v>
      </c>
      <c r="G728" s="5">
        <v>0</v>
      </c>
      <c r="H728" s="5">
        <v>1</v>
      </c>
      <c r="I728" s="5">
        <v>0</v>
      </c>
      <c r="J728" s="5">
        <v>0</v>
      </c>
      <c r="K728" s="5">
        <v>0</v>
      </c>
      <c r="L728" s="5">
        <v>1</v>
      </c>
      <c r="M728" s="5">
        <v>0</v>
      </c>
      <c r="N728" s="5">
        <v>0</v>
      </c>
      <c r="O728" s="5">
        <v>0</v>
      </c>
      <c r="P728" s="5">
        <v>0</v>
      </c>
      <c r="Q728" s="5">
        <v>1</v>
      </c>
      <c r="R728" s="5">
        <v>997</v>
      </c>
      <c r="S728" s="10">
        <v>105400</v>
      </c>
      <c r="T728" s="5">
        <v>385</v>
      </c>
      <c r="U728" s="5">
        <v>3.8</v>
      </c>
      <c r="V728" s="5">
        <v>0</v>
      </c>
      <c r="W728" s="5">
        <v>1</v>
      </c>
      <c r="X728" s="5">
        <v>1</v>
      </c>
      <c r="Y728" s="5">
        <v>0</v>
      </c>
      <c r="Z728" s="5">
        <v>0</v>
      </c>
    </row>
    <row r="729" spans="1:26" hidden="1" x14ac:dyDescent="0.2">
      <c r="A729" s="4">
        <v>71000</v>
      </c>
      <c r="B729" s="11">
        <v>2009</v>
      </c>
      <c r="C729" s="4" t="s">
        <v>397</v>
      </c>
      <c r="D729" s="4">
        <v>0</v>
      </c>
      <c r="E729" s="4" t="s">
        <v>5303</v>
      </c>
      <c r="F729" s="4">
        <v>0</v>
      </c>
      <c r="G729" s="4">
        <v>0</v>
      </c>
      <c r="H729" s="4">
        <v>1</v>
      </c>
      <c r="I729" s="4">
        <v>0</v>
      </c>
      <c r="J729" s="4">
        <v>0</v>
      </c>
      <c r="K729" s="4">
        <v>0</v>
      </c>
      <c r="L729" s="4">
        <v>1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997</v>
      </c>
      <c r="S729" s="11">
        <v>110000</v>
      </c>
      <c r="T729" s="4">
        <v>385</v>
      </c>
      <c r="U729" s="4">
        <v>3.8</v>
      </c>
      <c r="V729" s="4">
        <v>0</v>
      </c>
      <c r="W729" s="4">
        <v>1</v>
      </c>
      <c r="X729" s="4">
        <v>1</v>
      </c>
      <c r="Y729" s="4">
        <v>0</v>
      </c>
      <c r="Z729" s="4">
        <v>0</v>
      </c>
    </row>
    <row r="730" spans="1:26" hidden="1" x14ac:dyDescent="0.2">
      <c r="A730" s="4">
        <v>71997</v>
      </c>
      <c r="B730" s="11">
        <v>2009</v>
      </c>
      <c r="C730" s="4" t="s">
        <v>397</v>
      </c>
      <c r="D730" s="4">
        <v>0</v>
      </c>
      <c r="E730" s="4" t="s">
        <v>5303</v>
      </c>
      <c r="F730" s="4">
        <v>0</v>
      </c>
      <c r="G730" s="4">
        <v>0</v>
      </c>
      <c r="H730" s="4">
        <v>1</v>
      </c>
      <c r="I730" s="4">
        <v>0</v>
      </c>
      <c r="J730" s="4">
        <v>0</v>
      </c>
      <c r="K730" s="4">
        <v>0</v>
      </c>
      <c r="L730" s="4">
        <v>1</v>
      </c>
      <c r="M730" s="4">
        <v>0</v>
      </c>
      <c r="N730" s="4">
        <v>0</v>
      </c>
      <c r="O730" s="4">
        <v>0</v>
      </c>
      <c r="P730" s="4">
        <v>0</v>
      </c>
      <c r="Q730" s="4">
        <v>1</v>
      </c>
      <c r="R730" s="4">
        <v>997</v>
      </c>
      <c r="S730" s="11">
        <v>106761</v>
      </c>
      <c r="T730" s="4">
        <v>385</v>
      </c>
      <c r="U730" s="4">
        <v>3.8</v>
      </c>
      <c r="V730" s="4">
        <v>0</v>
      </c>
      <c r="W730" s="4">
        <v>1</v>
      </c>
      <c r="X730" s="4">
        <v>1</v>
      </c>
      <c r="Y730" s="4">
        <v>0</v>
      </c>
      <c r="Z730" s="4">
        <v>0</v>
      </c>
    </row>
    <row r="731" spans="1:26" hidden="1" x14ac:dyDescent="0.2">
      <c r="A731" s="5">
        <v>79500</v>
      </c>
      <c r="B731" s="10">
        <v>2009</v>
      </c>
      <c r="C731" s="5" t="s">
        <v>397</v>
      </c>
      <c r="D731" s="5">
        <v>0</v>
      </c>
      <c r="E731" s="5" t="s">
        <v>5303</v>
      </c>
      <c r="F731" s="5">
        <v>0</v>
      </c>
      <c r="G731" s="5">
        <v>0</v>
      </c>
      <c r="H731" s="5">
        <v>1</v>
      </c>
      <c r="I731" s="5">
        <v>0</v>
      </c>
      <c r="J731" s="5">
        <v>0</v>
      </c>
      <c r="K731" s="5">
        <v>0</v>
      </c>
      <c r="L731" s="5">
        <v>1</v>
      </c>
      <c r="M731" s="5">
        <v>0</v>
      </c>
      <c r="N731" s="5">
        <v>0</v>
      </c>
      <c r="O731" s="5">
        <v>0</v>
      </c>
      <c r="P731" s="5">
        <v>0</v>
      </c>
      <c r="Q731" s="5">
        <v>1</v>
      </c>
      <c r="R731" s="5">
        <v>997</v>
      </c>
      <c r="S731" s="10">
        <v>66715</v>
      </c>
      <c r="T731" s="5">
        <v>385</v>
      </c>
      <c r="U731" s="5">
        <v>3.8</v>
      </c>
      <c r="V731" s="5">
        <v>0</v>
      </c>
      <c r="W731" s="5">
        <v>0</v>
      </c>
      <c r="X731" s="5">
        <v>1</v>
      </c>
      <c r="Y731" s="5">
        <v>0</v>
      </c>
      <c r="Z731" s="5">
        <v>0</v>
      </c>
    </row>
    <row r="732" spans="1:26" hidden="1" x14ac:dyDescent="0.2">
      <c r="A732" s="4">
        <v>79900</v>
      </c>
      <c r="B732" s="11">
        <v>2009</v>
      </c>
      <c r="C732" s="4" t="s">
        <v>397</v>
      </c>
      <c r="D732" s="4">
        <v>0</v>
      </c>
      <c r="E732" s="4" t="s">
        <v>5303</v>
      </c>
      <c r="F732" s="4">
        <v>0</v>
      </c>
      <c r="G732" s="4">
        <v>0</v>
      </c>
      <c r="H732" s="4">
        <v>1</v>
      </c>
      <c r="I732" s="4">
        <v>0</v>
      </c>
      <c r="J732" s="4">
        <v>0</v>
      </c>
      <c r="K732" s="4">
        <v>0</v>
      </c>
      <c r="L732" s="4">
        <v>1</v>
      </c>
      <c r="M732" s="4">
        <v>0</v>
      </c>
      <c r="N732" s="4">
        <v>0</v>
      </c>
      <c r="O732" s="4">
        <v>0</v>
      </c>
      <c r="P732" s="4">
        <v>0</v>
      </c>
      <c r="Q732" s="4">
        <v>1</v>
      </c>
      <c r="R732" s="4">
        <v>997</v>
      </c>
      <c r="S732" s="11">
        <v>62802</v>
      </c>
      <c r="T732" s="4">
        <v>385</v>
      </c>
      <c r="U732" s="4">
        <v>3.8</v>
      </c>
      <c r="V732" s="4">
        <v>0</v>
      </c>
      <c r="W732" s="4">
        <v>1</v>
      </c>
      <c r="X732" s="4">
        <v>1</v>
      </c>
      <c r="Y732" s="4">
        <v>0</v>
      </c>
      <c r="Z732" s="4">
        <v>0</v>
      </c>
    </row>
    <row r="733" spans="1:26" hidden="1" x14ac:dyDescent="0.2">
      <c r="A733" s="5">
        <v>79900</v>
      </c>
      <c r="B733" s="10">
        <v>2009</v>
      </c>
      <c r="C733" s="5" t="s">
        <v>397</v>
      </c>
      <c r="D733" s="5">
        <v>0</v>
      </c>
      <c r="E733" s="5" t="s">
        <v>5303</v>
      </c>
      <c r="F733" s="5">
        <v>0</v>
      </c>
      <c r="G733" s="5">
        <v>0</v>
      </c>
      <c r="H733" s="5">
        <v>1</v>
      </c>
      <c r="I733" s="5">
        <v>0</v>
      </c>
      <c r="J733" s="5">
        <v>0</v>
      </c>
      <c r="K733" s="5">
        <v>0</v>
      </c>
      <c r="L733" s="5">
        <v>1</v>
      </c>
      <c r="M733" s="5">
        <v>0</v>
      </c>
      <c r="N733" s="5">
        <v>0</v>
      </c>
      <c r="O733" s="5">
        <v>0</v>
      </c>
      <c r="P733" s="5">
        <v>0</v>
      </c>
      <c r="Q733" s="5">
        <v>1</v>
      </c>
      <c r="R733" s="5">
        <v>997</v>
      </c>
      <c r="S733" s="10">
        <v>75000</v>
      </c>
      <c r="T733" s="5">
        <v>385</v>
      </c>
      <c r="U733" s="5">
        <v>3.8</v>
      </c>
      <c r="V733" s="5">
        <v>0</v>
      </c>
      <c r="W733" s="5">
        <v>1</v>
      </c>
      <c r="X733" s="5">
        <v>1</v>
      </c>
      <c r="Y733" s="5">
        <v>0</v>
      </c>
      <c r="Z733" s="5">
        <v>0</v>
      </c>
    </row>
    <row r="734" spans="1:26" hidden="1" x14ac:dyDescent="0.2">
      <c r="A734" s="5">
        <v>79950</v>
      </c>
      <c r="B734" s="10">
        <v>2009</v>
      </c>
      <c r="C734" s="5" t="s">
        <v>397</v>
      </c>
      <c r="D734" s="5">
        <v>0</v>
      </c>
      <c r="E734" s="5" t="s">
        <v>5303</v>
      </c>
      <c r="F734" s="5">
        <v>0</v>
      </c>
      <c r="G734" s="5">
        <v>0</v>
      </c>
      <c r="H734" s="5">
        <v>1</v>
      </c>
      <c r="I734" s="5">
        <v>0</v>
      </c>
      <c r="J734" s="5">
        <v>0</v>
      </c>
      <c r="K734" s="5">
        <v>0</v>
      </c>
      <c r="L734" s="5">
        <v>1</v>
      </c>
      <c r="M734" s="5">
        <v>0</v>
      </c>
      <c r="N734" s="5">
        <v>0</v>
      </c>
      <c r="O734" s="5">
        <v>0</v>
      </c>
      <c r="P734" s="5">
        <v>0</v>
      </c>
      <c r="Q734" s="5">
        <v>1</v>
      </c>
      <c r="R734" s="5">
        <v>997</v>
      </c>
      <c r="S734" s="10">
        <v>97921</v>
      </c>
      <c r="T734" s="5">
        <v>385</v>
      </c>
      <c r="U734" s="5">
        <v>3.8</v>
      </c>
      <c r="V734" s="5">
        <v>0</v>
      </c>
      <c r="W734" s="5">
        <v>1</v>
      </c>
      <c r="X734" s="5">
        <v>1</v>
      </c>
      <c r="Y734" s="5">
        <v>0</v>
      </c>
      <c r="Z734" s="5">
        <v>0</v>
      </c>
    </row>
    <row r="735" spans="1:26" hidden="1" x14ac:dyDescent="0.2">
      <c r="A735" s="4">
        <v>59900</v>
      </c>
      <c r="B735" s="11">
        <v>2009</v>
      </c>
      <c r="C735" s="4" t="s">
        <v>216</v>
      </c>
      <c r="D735" s="4">
        <v>0</v>
      </c>
      <c r="E735" s="4" t="s">
        <v>5303</v>
      </c>
      <c r="F735" s="4">
        <v>0</v>
      </c>
      <c r="G735" s="4">
        <v>0</v>
      </c>
      <c r="H735" s="4">
        <v>1</v>
      </c>
      <c r="I735" s="4">
        <v>0</v>
      </c>
      <c r="J735" s="4">
        <v>0</v>
      </c>
      <c r="K735" s="4">
        <v>0</v>
      </c>
      <c r="L735" s="4">
        <v>1</v>
      </c>
      <c r="M735" s="4">
        <v>0</v>
      </c>
      <c r="N735" s="4">
        <v>0</v>
      </c>
      <c r="O735" s="4">
        <v>0</v>
      </c>
      <c r="P735" s="4">
        <v>0</v>
      </c>
      <c r="Q735" s="4">
        <v>1</v>
      </c>
      <c r="R735" s="4">
        <v>997</v>
      </c>
      <c r="S735" s="11">
        <v>77000</v>
      </c>
      <c r="T735" s="4">
        <v>385</v>
      </c>
      <c r="U735" s="4">
        <v>3.8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</row>
    <row r="736" spans="1:26" hidden="1" x14ac:dyDescent="0.2">
      <c r="A736" s="4">
        <v>61500</v>
      </c>
      <c r="B736" s="11">
        <v>2009</v>
      </c>
      <c r="C736" s="4" t="s">
        <v>216</v>
      </c>
      <c r="D736" s="4">
        <v>0</v>
      </c>
      <c r="E736" s="4" t="s">
        <v>5303</v>
      </c>
      <c r="F736" s="4">
        <v>0</v>
      </c>
      <c r="G736" s="4">
        <v>0</v>
      </c>
      <c r="H736" s="4">
        <v>1</v>
      </c>
      <c r="I736" s="4">
        <v>0</v>
      </c>
      <c r="J736" s="4">
        <v>0</v>
      </c>
      <c r="K736" s="4">
        <v>0</v>
      </c>
      <c r="L736" s="4">
        <v>1</v>
      </c>
      <c r="M736" s="4">
        <v>0</v>
      </c>
      <c r="N736" s="4">
        <v>0</v>
      </c>
      <c r="O736" s="4">
        <v>0</v>
      </c>
      <c r="P736" s="4">
        <v>0</v>
      </c>
      <c r="Q736" s="4">
        <v>1</v>
      </c>
      <c r="R736" s="4">
        <v>997</v>
      </c>
      <c r="S736" s="11">
        <v>139000</v>
      </c>
      <c r="T736" s="4">
        <v>385</v>
      </c>
      <c r="U736" s="4">
        <v>3.8</v>
      </c>
      <c r="V736" s="4">
        <v>0</v>
      </c>
      <c r="W736" s="4">
        <v>1</v>
      </c>
      <c r="X736" s="4">
        <v>0</v>
      </c>
      <c r="Y736" s="4">
        <v>0</v>
      </c>
      <c r="Z736" s="4">
        <v>0</v>
      </c>
    </row>
    <row r="737" spans="1:26" hidden="1" x14ac:dyDescent="0.2">
      <c r="A737" s="4">
        <v>67950</v>
      </c>
      <c r="B737" s="11">
        <v>2009</v>
      </c>
      <c r="C737" s="4" t="s">
        <v>216</v>
      </c>
      <c r="D737" s="4">
        <v>0</v>
      </c>
      <c r="E737" s="4" t="s">
        <v>5303</v>
      </c>
      <c r="F737" s="4">
        <v>0</v>
      </c>
      <c r="G737" s="4">
        <v>0</v>
      </c>
      <c r="H737" s="4">
        <v>1</v>
      </c>
      <c r="I737" s="4">
        <v>0</v>
      </c>
      <c r="J737" s="4">
        <v>0</v>
      </c>
      <c r="K737" s="4">
        <v>0</v>
      </c>
      <c r="L737" s="4">
        <v>1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997</v>
      </c>
      <c r="S737" s="11">
        <v>88750</v>
      </c>
      <c r="T737" s="4">
        <v>385</v>
      </c>
      <c r="U737" s="4">
        <v>3.8</v>
      </c>
      <c r="V737" s="4">
        <v>0</v>
      </c>
      <c r="W737" s="4">
        <v>1</v>
      </c>
      <c r="X737" s="4">
        <v>0</v>
      </c>
      <c r="Y737" s="4">
        <v>0</v>
      </c>
      <c r="Z737" s="4">
        <v>0</v>
      </c>
    </row>
    <row r="738" spans="1:26" hidden="1" x14ac:dyDescent="0.2">
      <c r="A738" s="5">
        <v>69950</v>
      </c>
      <c r="B738" s="10">
        <v>2009</v>
      </c>
      <c r="C738" s="5" t="s">
        <v>216</v>
      </c>
      <c r="D738" s="5">
        <v>0</v>
      </c>
      <c r="E738" s="5" t="s">
        <v>5303</v>
      </c>
      <c r="F738" s="5">
        <v>0</v>
      </c>
      <c r="G738" s="5">
        <v>0</v>
      </c>
      <c r="H738" s="5">
        <v>1</v>
      </c>
      <c r="I738" s="5">
        <v>0</v>
      </c>
      <c r="J738" s="5">
        <v>0</v>
      </c>
      <c r="K738" s="5">
        <v>0</v>
      </c>
      <c r="L738" s="5">
        <v>1</v>
      </c>
      <c r="M738" s="5">
        <v>0</v>
      </c>
      <c r="N738" s="5">
        <v>0</v>
      </c>
      <c r="O738" s="5">
        <v>0</v>
      </c>
      <c r="P738" s="5">
        <v>0</v>
      </c>
      <c r="Q738" s="5">
        <v>1</v>
      </c>
      <c r="R738" s="5">
        <v>997</v>
      </c>
      <c r="S738" s="10">
        <v>86754</v>
      </c>
      <c r="T738" s="5">
        <v>385</v>
      </c>
      <c r="U738" s="5">
        <v>3.8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</row>
    <row r="739" spans="1:26" hidden="1" x14ac:dyDescent="0.2">
      <c r="A739" s="4">
        <v>79500</v>
      </c>
      <c r="B739" s="11">
        <v>2009</v>
      </c>
      <c r="C739" s="4" t="s">
        <v>216</v>
      </c>
      <c r="D739" s="4">
        <v>0</v>
      </c>
      <c r="E739" s="4" t="s">
        <v>5303</v>
      </c>
      <c r="F739" s="4">
        <v>0</v>
      </c>
      <c r="G739" s="4">
        <v>0</v>
      </c>
      <c r="H739" s="4">
        <v>1</v>
      </c>
      <c r="I739" s="4">
        <v>0</v>
      </c>
      <c r="J739" s="4">
        <v>0</v>
      </c>
      <c r="K739" s="4">
        <v>0</v>
      </c>
      <c r="L739" s="4">
        <v>1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997</v>
      </c>
      <c r="S739" s="11">
        <v>50800</v>
      </c>
      <c r="T739" s="4">
        <v>385</v>
      </c>
      <c r="U739" s="4">
        <v>3.8</v>
      </c>
      <c r="V739" s="4">
        <v>0</v>
      </c>
      <c r="W739" s="4">
        <v>1</v>
      </c>
      <c r="X739" s="4">
        <v>0</v>
      </c>
      <c r="Y739" s="4">
        <v>0</v>
      </c>
      <c r="Z739" s="4">
        <v>0</v>
      </c>
    </row>
    <row r="740" spans="1:26" hidden="1" x14ac:dyDescent="0.2">
      <c r="A740" s="5">
        <v>79900</v>
      </c>
      <c r="B740" s="10">
        <v>2009</v>
      </c>
      <c r="C740" s="5" t="s">
        <v>216</v>
      </c>
      <c r="D740" s="5">
        <v>0</v>
      </c>
      <c r="E740" s="5" t="s">
        <v>5303</v>
      </c>
      <c r="F740" s="5">
        <v>0</v>
      </c>
      <c r="G740" s="5">
        <v>0</v>
      </c>
      <c r="H740" s="5">
        <v>1</v>
      </c>
      <c r="I740" s="5">
        <v>0</v>
      </c>
      <c r="J740" s="5">
        <v>0</v>
      </c>
      <c r="K740" s="5">
        <v>0</v>
      </c>
      <c r="L740" s="5">
        <v>1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997</v>
      </c>
      <c r="S740" s="10">
        <v>23000</v>
      </c>
      <c r="T740" s="5">
        <v>385</v>
      </c>
      <c r="U740" s="5">
        <v>3.8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</row>
    <row r="741" spans="1:26" hidden="1" x14ac:dyDescent="0.2">
      <c r="A741" s="4">
        <v>81500</v>
      </c>
      <c r="B741" s="11">
        <v>2009</v>
      </c>
      <c r="C741" s="4" t="s">
        <v>216</v>
      </c>
      <c r="D741" s="4">
        <v>0</v>
      </c>
      <c r="E741" s="4" t="s">
        <v>5303</v>
      </c>
      <c r="F741" s="4">
        <v>0</v>
      </c>
      <c r="G741" s="4">
        <v>0</v>
      </c>
      <c r="H741" s="4">
        <v>1</v>
      </c>
      <c r="I741" s="4">
        <v>0</v>
      </c>
      <c r="J741" s="4">
        <v>0</v>
      </c>
      <c r="K741" s="4">
        <v>0</v>
      </c>
      <c r="L741" s="4">
        <v>1</v>
      </c>
      <c r="M741" s="4">
        <v>0</v>
      </c>
      <c r="N741" s="4">
        <v>0</v>
      </c>
      <c r="O741" s="4">
        <v>0</v>
      </c>
      <c r="P741" s="4">
        <v>0</v>
      </c>
      <c r="Q741" s="4">
        <v>1</v>
      </c>
      <c r="R741" s="4">
        <v>997</v>
      </c>
      <c r="S741" s="11">
        <v>80000</v>
      </c>
      <c r="T741" s="4">
        <v>385</v>
      </c>
      <c r="U741" s="4">
        <v>3.8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</row>
    <row r="742" spans="1:26" hidden="1" x14ac:dyDescent="0.2">
      <c r="A742" s="5">
        <v>139997</v>
      </c>
      <c r="B742" s="10">
        <v>2009</v>
      </c>
      <c r="C742" s="5" t="s">
        <v>403</v>
      </c>
      <c r="D742" s="5">
        <v>0</v>
      </c>
      <c r="E742" s="5" t="s">
        <v>5303</v>
      </c>
      <c r="F742" s="5">
        <v>0</v>
      </c>
      <c r="G742" s="5">
        <v>0</v>
      </c>
      <c r="H742" s="5">
        <v>1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1</v>
      </c>
      <c r="P742" s="5">
        <v>0</v>
      </c>
      <c r="Q742" s="5">
        <v>0</v>
      </c>
      <c r="R742" s="5">
        <v>997</v>
      </c>
      <c r="S742" s="10">
        <v>50000</v>
      </c>
      <c r="T742" s="5">
        <v>435</v>
      </c>
      <c r="U742" s="5">
        <v>3.8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</row>
    <row r="743" spans="1:26" hidden="1" x14ac:dyDescent="0.2">
      <c r="A743" s="5">
        <v>97000</v>
      </c>
      <c r="B743" s="10">
        <v>2009</v>
      </c>
      <c r="C743" s="5" t="s">
        <v>149</v>
      </c>
      <c r="D743" s="5">
        <v>0</v>
      </c>
      <c r="E743" s="5" t="s">
        <v>5303</v>
      </c>
      <c r="F743" s="5">
        <v>0</v>
      </c>
      <c r="G743" s="5">
        <v>0</v>
      </c>
      <c r="H743" s="5">
        <v>1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1</v>
      </c>
      <c r="O743" s="5">
        <v>0</v>
      </c>
      <c r="P743" s="5">
        <v>0</v>
      </c>
      <c r="Q743" s="5">
        <v>0</v>
      </c>
      <c r="R743" s="5">
        <v>997</v>
      </c>
      <c r="S743" s="10">
        <v>96500</v>
      </c>
      <c r="T743" s="5">
        <v>500</v>
      </c>
      <c r="U743" s="5">
        <v>3.8</v>
      </c>
      <c r="V743" s="5">
        <v>0</v>
      </c>
      <c r="W743" s="5">
        <v>1</v>
      </c>
      <c r="X743" s="5">
        <v>1</v>
      </c>
      <c r="Y743" s="5">
        <v>0</v>
      </c>
      <c r="Z743" s="5">
        <v>0</v>
      </c>
    </row>
    <row r="744" spans="1:26" hidden="1" x14ac:dyDescent="0.2">
      <c r="A744" s="5">
        <v>103900</v>
      </c>
      <c r="B744" s="10">
        <v>2009</v>
      </c>
      <c r="C744" s="5" t="s">
        <v>149</v>
      </c>
      <c r="D744" s="5">
        <v>0</v>
      </c>
      <c r="E744" s="5" t="s">
        <v>5303</v>
      </c>
      <c r="F744" s="5">
        <v>0</v>
      </c>
      <c r="G744" s="5">
        <v>0</v>
      </c>
      <c r="H744" s="5">
        <v>1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1</v>
      </c>
      <c r="O744" s="5">
        <v>0</v>
      </c>
      <c r="P744" s="5">
        <v>0</v>
      </c>
      <c r="Q744" s="5">
        <v>0</v>
      </c>
      <c r="R744" s="5">
        <v>997</v>
      </c>
      <c r="S744" s="10">
        <v>83900</v>
      </c>
      <c r="T744" s="5">
        <v>500</v>
      </c>
      <c r="U744" s="5">
        <v>3.8</v>
      </c>
      <c r="V744" s="5">
        <v>0</v>
      </c>
      <c r="W744" s="5">
        <v>1</v>
      </c>
      <c r="X744" s="5">
        <v>1</v>
      </c>
      <c r="Y744" s="5">
        <v>0</v>
      </c>
      <c r="Z744" s="5">
        <v>0</v>
      </c>
    </row>
    <row r="745" spans="1:26" hidden="1" x14ac:dyDescent="0.2">
      <c r="A745" s="5">
        <v>54900</v>
      </c>
      <c r="B745" s="10">
        <v>2008</v>
      </c>
      <c r="C745" s="5" t="s">
        <v>782</v>
      </c>
      <c r="D745" s="5">
        <v>0</v>
      </c>
      <c r="E745" s="5" t="s">
        <v>5303</v>
      </c>
      <c r="F745" s="5">
        <v>0</v>
      </c>
      <c r="G745" s="5">
        <v>0</v>
      </c>
      <c r="H745" s="5">
        <v>1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997</v>
      </c>
      <c r="S745" s="10">
        <v>61300</v>
      </c>
      <c r="T745" s="5">
        <v>325</v>
      </c>
      <c r="U745" s="5">
        <v>3.6</v>
      </c>
      <c r="V745" s="5">
        <v>0</v>
      </c>
      <c r="W745" s="5">
        <v>0</v>
      </c>
      <c r="X745" s="5">
        <v>1</v>
      </c>
      <c r="Y745" s="5">
        <v>0</v>
      </c>
      <c r="Z745" s="5">
        <v>0</v>
      </c>
    </row>
    <row r="746" spans="1:26" hidden="1" x14ac:dyDescent="0.2">
      <c r="A746" s="4">
        <v>77997</v>
      </c>
      <c r="B746" s="11">
        <v>2008</v>
      </c>
      <c r="C746" s="4" t="s">
        <v>295</v>
      </c>
      <c r="D746" s="4">
        <v>0</v>
      </c>
      <c r="E746" s="4" t="s">
        <v>5303</v>
      </c>
      <c r="F746" s="4">
        <v>0</v>
      </c>
      <c r="G746" s="4">
        <v>0</v>
      </c>
      <c r="H746" s="4">
        <v>1</v>
      </c>
      <c r="I746" s="4">
        <v>0</v>
      </c>
      <c r="J746" s="4">
        <v>0</v>
      </c>
      <c r="K746" s="4">
        <v>0</v>
      </c>
      <c r="L746" s="4">
        <v>1</v>
      </c>
      <c r="M746" s="4">
        <v>0</v>
      </c>
      <c r="N746" s="4">
        <v>0</v>
      </c>
      <c r="O746" s="4">
        <v>0</v>
      </c>
      <c r="P746" s="4">
        <v>1</v>
      </c>
      <c r="Q746" s="4">
        <v>0</v>
      </c>
      <c r="R746" s="4">
        <v>997</v>
      </c>
      <c r="S746" s="11">
        <v>58900</v>
      </c>
      <c r="T746" s="4">
        <v>355</v>
      </c>
      <c r="U746" s="4">
        <v>3.8</v>
      </c>
      <c r="V746" s="4">
        <v>0</v>
      </c>
      <c r="W746" s="4">
        <v>0</v>
      </c>
      <c r="X746" s="4">
        <v>1</v>
      </c>
      <c r="Y746" s="4">
        <v>0</v>
      </c>
      <c r="Z746" s="4">
        <v>1</v>
      </c>
    </row>
    <row r="747" spans="1:26" hidden="1" x14ac:dyDescent="0.2">
      <c r="A747" s="4">
        <v>51950</v>
      </c>
      <c r="B747" s="11">
        <v>2008</v>
      </c>
      <c r="C747" s="4" t="s">
        <v>295</v>
      </c>
      <c r="D747" s="4">
        <v>0</v>
      </c>
      <c r="E747" s="4" t="s">
        <v>5303</v>
      </c>
      <c r="F747" s="4">
        <v>0</v>
      </c>
      <c r="G747" s="4">
        <v>0</v>
      </c>
      <c r="H747" s="4">
        <v>1</v>
      </c>
      <c r="I747" s="4">
        <v>0</v>
      </c>
      <c r="J747" s="4">
        <v>0</v>
      </c>
      <c r="K747" s="4">
        <v>0</v>
      </c>
      <c r="L747" s="4">
        <v>1</v>
      </c>
      <c r="M747" s="4">
        <v>0</v>
      </c>
      <c r="N747" s="4">
        <v>0</v>
      </c>
      <c r="O747" s="4">
        <v>0</v>
      </c>
      <c r="P747" s="4">
        <v>0</v>
      </c>
      <c r="Q747" s="4">
        <v>1</v>
      </c>
      <c r="R747" s="4">
        <v>997</v>
      </c>
      <c r="S747" s="11">
        <v>147500</v>
      </c>
      <c r="T747" s="4">
        <v>355</v>
      </c>
      <c r="U747" s="4">
        <v>3.8</v>
      </c>
      <c r="V747" s="4">
        <v>1</v>
      </c>
      <c r="W747" s="4">
        <v>0</v>
      </c>
      <c r="X747" s="4">
        <v>1</v>
      </c>
      <c r="Y747" s="4">
        <v>0</v>
      </c>
      <c r="Z747" s="4">
        <v>0</v>
      </c>
    </row>
    <row r="748" spans="1:26" hidden="1" x14ac:dyDescent="0.2">
      <c r="A748" s="4">
        <v>52997</v>
      </c>
      <c r="B748" s="11">
        <v>2008</v>
      </c>
      <c r="C748" s="4" t="s">
        <v>295</v>
      </c>
      <c r="D748" s="4">
        <v>0</v>
      </c>
      <c r="E748" s="4" t="s">
        <v>5303</v>
      </c>
      <c r="F748" s="4">
        <v>0</v>
      </c>
      <c r="G748" s="4">
        <v>0</v>
      </c>
      <c r="H748" s="4">
        <v>1</v>
      </c>
      <c r="I748" s="4">
        <v>0</v>
      </c>
      <c r="J748" s="4">
        <v>0</v>
      </c>
      <c r="K748" s="4">
        <v>0</v>
      </c>
      <c r="L748" s="4">
        <v>1</v>
      </c>
      <c r="M748" s="4">
        <v>0</v>
      </c>
      <c r="N748" s="4">
        <v>0</v>
      </c>
      <c r="O748" s="4">
        <v>0</v>
      </c>
      <c r="P748" s="4">
        <v>0</v>
      </c>
      <c r="Q748" s="4">
        <v>1</v>
      </c>
      <c r="R748" s="4">
        <v>997</v>
      </c>
      <c r="S748" s="11">
        <v>162231</v>
      </c>
      <c r="T748" s="4">
        <v>355</v>
      </c>
      <c r="U748" s="4">
        <v>3.8</v>
      </c>
      <c r="V748" s="4">
        <v>0</v>
      </c>
      <c r="W748" s="4">
        <v>0</v>
      </c>
      <c r="X748" s="4">
        <v>1</v>
      </c>
      <c r="Y748" s="4">
        <v>0</v>
      </c>
      <c r="Z748" s="4">
        <v>0</v>
      </c>
    </row>
    <row r="749" spans="1:26" hidden="1" x14ac:dyDescent="0.2">
      <c r="A749" s="5">
        <v>53900</v>
      </c>
      <c r="B749" s="10">
        <v>2008</v>
      </c>
      <c r="C749" s="5" t="s">
        <v>295</v>
      </c>
      <c r="D749" s="5">
        <v>0</v>
      </c>
      <c r="E749" s="5" t="s">
        <v>5303</v>
      </c>
      <c r="F749" s="5">
        <v>0</v>
      </c>
      <c r="G749" s="5">
        <v>0</v>
      </c>
      <c r="H749" s="5">
        <v>1</v>
      </c>
      <c r="I749" s="5">
        <v>0</v>
      </c>
      <c r="J749" s="5">
        <v>0</v>
      </c>
      <c r="K749" s="5">
        <v>0</v>
      </c>
      <c r="L749" s="5">
        <v>1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997</v>
      </c>
      <c r="S749" s="10">
        <v>80186</v>
      </c>
      <c r="T749" s="5">
        <v>355</v>
      </c>
      <c r="U749" s="5">
        <v>3.8</v>
      </c>
      <c r="V749" s="5">
        <v>1</v>
      </c>
      <c r="W749" s="5">
        <v>0</v>
      </c>
      <c r="X749" s="5">
        <v>1</v>
      </c>
      <c r="Y749" s="5">
        <v>1</v>
      </c>
      <c r="Z749" s="5">
        <v>0</v>
      </c>
    </row>
    <row r="750" spans="1:26" hidden="1" x14ac:dyDescent="0.2">
      <c r="A750" s="5">
        <v>60000</v>
      </c>
      <c r="B750" s="10">
        <v>2008</v>
      </c>
      <c r="C750" s="5" t="s">
        <v>295</v>
      </c>
      <c r="D750" s="5">
        <v>0</v>
      </c>
      <c r="E750" s="5" t="s">
        <v>5303</v>
      </c>
      <c r="F750" s="5">
        <v>0</v>
      </c>
      <c r="G750" s="5">
        <v>0</v>
      </c>
      <c r="H750" s="5">
        <v>1</v>
      </c>
      <c r="I750" s="5">
        <v>0</v>
      </c>
      <c r="J750" s="5">
        <v>0</v>
      </c>
      <c r="K750" s="5">
        <v>0</v>
      </c>
      <c r="L750" s="5">
        <v>1</v>
      </c>
      <c r="M750" s="5">
        <v>0</v>
      </c>
      <c r="N750" s="5">
        <v>0</v>
      </c>
      <c r="O750" s="5">
        <v>0</v>
      </c>
      <c r="P750" s="5">
        <v>0</v>
      </c>
      <c r="Q750" s="5">
        <v>1</v>
      </c>
      <c r="R750" s="5">
        <v>997</v>
      </c>
      <c r="S750" s="10">
        <v>76736</v>
      </c>
      <c r="T750" s="5">
        <v>355</v>
      </c>
      <c r="U750" s="5">
        <v>3.8</v>
      </c>
      <c r="V750" s="5">
        <v>1</v>
      </c>
      <c r="W750" s="5">
        <v>0</v>
      </c>
      <c r="X750" s="5">
        <v>0</v>
      </c>
      <c r="Y750" s="5">
        <v>0</v>
      </c>
      <c r="Z750" s="5">
        <v>0</v>
      </c>
    </row>
    <row r="751" spans="1:26" hidden="1" x14ac:dyDescent="0.2">
      <c r="A751" s="4">
        <v>63700</v>
      </c>
      <c r="B751" s="11">
        <v>2008</v>
      </c>
      <c r="C751" s="4" t="s">
        <v>295</v>
      </c>
      <c r="D751" s="4">
        <v>0</v>
      </c>
      <c r="E751" s="4" t="s">
        <v>5303</v>
      </c>
      <c r="F751" s="4">
        <v>0</v>
      </c>
      <c r="G751" s="4">
        <v>0</v>
      </c>
      <c r="H751" s="4">
        <v>1</v>
      </c>
      <c r="I751" s="4">
        <v>0</v>
      </c>
      <c r="J751" s="4">
        <v>0</v>
      </c>
      <c r="K751" s="4">
        <v>0</v>
      </c>
      <c r="L751" s="4">
        <v>1</v>
      </c>
      <c r="M751" s="4">
        <v>0</v>
      </c>
      <c r="N751" s="4">
        <v>0</v>
      </c>
      <c r="O751" s="4">
        <v>0</v>
      </c>
      <c r="P751" s="4">
        <v>1</v>
      </c>
      <c r="Q751" s="4">
        <v>0</v>
      </c>
      <c r="R751" s="4">
        <v>997</v>
      </c>
      <c r="S751" s="11">
        <v>79000</v>
      </c>
      <c r="T751" s="4">
        <v>355</v>
      </c>
      <c r="U751" s="4">
        <v>3.8</v>
      </c>
      <c r="V751" s="4">
        <v>1</v>
      </c>
      <c r="W751" s="4">
        <v>0</v>
      </c>
      <c r="X751" s="4">
        <v>1</v>
      </c>
      <c r="Y751" s="4">
        <v>0</v>
      </c>
      <c r="Z751" s="4">
        <v>0</v>
      </c>
    </row>
    <row r="752" spans="1:26" hidden="1" x14ac:dyDescent="0.2">
      <c r="A752" s="4">
        <v>66950</v>
      </c>
      <c r="B752" s="11">
        <v>2008</v>
      </c>
      <c r="C752" s="4" t="s">
        <v>295</v>
      </c>
      <c r="D752" s="4">
        <v>0</v>
      </c>
      <c r="E752" s="4" t="s">
        <v>5303</v>
      </c>
      <c r="F752" s="4">
        <v>0</v>
      </c>
      <c r="G752" s="4">
        <v>0</v>
      </c>
      <c r="H752" s="4">
        <v>1</v>
      </c>
      <c r="I752" s="4">
        <v>0</v>
      </c>
      <c r="J752" s="4">
        <v>0</v>
      </c>
      <c r="K752" s="4">
        <v>0</v>
      </c>
      <c r="L752" s="4">
        <v>1</v>
      </c>
      <c r="M752" s="4">
        <v>0</v>
      </c>
      <c r="N752" s="4">
        <v>0</v>
      </c>
      <c r="O752" s="4">
        <v>0</v>
      </c>
      <c r="P752" s="4">
        <v>0</v>
      </c>
      <c r="Q752" s="4">
        <v>1</v>
      </c>
      <c r="R752" s="4">
        <v>997</v>
      </c>
      <c r="S752" s="11">
        <v>52000</v>
      </c>
      <c r="T752" s="4">
        <v>355</v>
      </c>
      <c r="U752" s="4">
        <v>3.8</v>
      </c>
      <c r="V752" s="4">
        <v>0</v>
      </c>
      <c r="W752" s="4">
        <v>0</v>
      </c>
      <c r="X752" s="4">
        <v>1</v>
      </c>
      <c r="Y752" s="4">
        <v>0</v>
      </c>
      <c r="Z752" s="4">
        <v>0</v>
      </c>
    </row>
    <row r="753" spans="1:26" hidden="1" x14ac:dyDescent="0.2">
      <c r="A753" s="5">
        <v>67900</v>
      </c>
      <c r="B753" s="10">
        <v>2008</v>
      </c>
      <c r="C753" s="5" t="s">
        <v>295</v>
      </c>
      <c r="D753" s="5">
        <v>0</v>
      </c>
      <c r="E753" s="5" t="s">
        <v>5303</v>
      </c>
      <c r="F753" s="5">
        <v>0</v>
      </c>
      <c r="G753" s="5">
        <v>0</v>
      </c>
      <c r="H753" s="5">
        <v>1</v>
      </c>
      <c r="I753" s="5">
        <v>0</v>
      </c>
      <c r="J753" s="5">
        <v>0</v>
      </c>
      <c r="K753" s="5">
        <v>0</v>
      </c>
      <c r="L753" s="5">
        <v>1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997</v>
      </c>
      <c r="S753" s="10">
        <v>62000</v>
      </c>
      <c r="T753" s="5">
        <v>355</v>
      </c>
      <c r="U753" s="5">
        <v>3.8</v>
      </c>
      <c r="V753" s="5">
        <v>0</v>
      </c>
      <c r="W753" s="5">
        <v>0</v>
      </c>
      <c r="X753" s="5">
        <v>1</v>
      </c>
      <c r="Y753" s="5">
        <v>0</v>
      </c>
      <c r="Z753" s="5">
        <v>0</v>
      </c>
    </row>
    <row r="754" spans="1:26" hidden="1" x14ac:dyDescent="0.2">
      <c r="A754" s="4">
        <v>69980</v>
      </c>
      <c r="B754" s="11">
        <v>2008</v>
      </c>
      <c r="C754" s="4" t="s">
        <v>295</v>
      </c>
      <c r="D754" s="4">
        <v>0</v>
      </c>
      <c r="E754" s="4" t="s">
        <v>5303</v>
      </c>
      <c r="F754" s="4">
        <v>0</v>
      </c>
      <c r="G754" s="4">
        <v>0</v>
      </c>
      <c r="H754" s="4">
        <v>1</v>
      </c>
      <c r="I754" s="4">
        <v>0</v>
      </c>
      <c r="J754" s="4">
        <v>0</v>
      </c>
      <c r="K754" s="4">
        <v>0</v>
      </c>
      <c r="L754" s="4">
        <v>1</v>
      </c>
      <c r="M754" s="4">
        <v>0</v>
      </c>
      <c r="N754" s="4">
        <v>0</v>
      </c>
      <c r="O754" s="4">
        <v>0</v>
      </c>
      <c r="P754" s="4">
        <v>1</v>
      </c>
      <c r="Q754" s="4">
        <v>0</v>
      </c>
      <c r="R754" s="4">
        <v>997</v>
      </c>
      <c r="S754" s="11">
        <v>58000</v>
      </c>
      <c r="T754" s="4">
        <v>355</v>
      </c>
      <c r="U754" s="4">
        <v>3.8</v>
      </c>
      <c r="V754" s="4">
        <v>0</v>
      </c>
      <c r="W754" s="4">
        <v>0</v>
      </c>
      <c r="X754" s="4">
        <v>1</v>
      </c>
      <c r="Y754" s="4">
        <v>0</v>
      </c>
      <c r="Z754" s="4">
        <v>0</v>
      </c>
    </row>
    <row r="755" spans="1:26" hidden="1" x14ac:dyDescent="0.2">
      <c r="A755" s="4">
        <v>74500</v>
      </c>
      <c r="B755" s="11">
        <v>2008</v>
      </c>
      <c r="C755" s="4" t="s">
        <v>295</v>
      </c>
      <c r="D755" s="4">
        <v>0</v>
      </c>
      <c r="E755" s="4" t="s">
        <v>5303</v>
      </c>
      <c r="F755" s="4">
        <v>0</v>
      </c>
      <c r="G755" s="4">
        <v>0</v>
      </c>
      <c r="H755" s="4">
        <v>1</v>
      </c>
      <c r="I755" s="4">
        <v>0</v>
      </c>
      <c r="J755" s="4">
        <v>0</v>
      </c>
      <c r="K755" s="4">
        <v>0</v>
      </c>
      <c r="L755" s="4">
        <v>1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997</v>
      </c>
      <c r="S755" s="11">
        <v>59500</v>
      </c>
      <c r="T755" s="4">
        <v>355</v>
      </c>
      <c r="U755" s="4">
        <v>3.8</v>
      </c>
      <c r="V755" s="4">
        <v>0</v>
      </c>
      <c r="W755" s="4">
        <v>0</v>
      </c>
      <c r="X755" s="4">
        <v>1</v>
      </c>
      <c r="Y755" s="4">
        <v>0</v>
      </c>
      <c r="Z755" s="4">
        <v>0</v>
      </c>
    </row>
    <row r="756" spans="1:26" hidden="1" x14ac:dyDescent="0.2">
      <c r="A756" s="5">
        <v>79911</v>
      </c>
      <c r="B756" s="10">
        <v>2008</v>
      </c>
      <c r="C756" s="5" t="s">
        <v>295</v>
      </c>
      <c r="D756" s="5">
        <v>0</v>
      </c>
      <c r="E756" s="5" t="s">
        <v>5303</v>
      </c>
      <c r="F756" s="5">
        <v>0</v>
      </c>
      <c r="G756" s="5">
        <v>0</v>
      </c>
      <c r="H756" s="5">
        <v>1</v>
      </c>
      <c r="I756" s="5">
        <v>0</v>
      </c>
      <c r="J756" s="5">
        <v>0</v>
      </c>
      <c r="K756" s="5">
        <v>0</v>
      </c>
      <c r="L756" s="5">
        <v>1</v>
      </c>
      <c r="M756" s="5">
        <v>0</v>
      </c>
      <c r="N756" s="5">
        <v>0</v>
      </c>
      <c r="O756" s="5">
        <v>0</v>
      </c>
      <c r="P756" s="5">
        <v>1</v>
      </c>
      <c r="Q756" s="5">
        <v>0</v>
      </c>
      <c r="R756" s="5">
        <v>997</v>
      </c>
      <c r="S756" s="10">
        <v>54241</v>
      </c>
      <c r="T756" s="5">
        <v>355</v>
      </c>
      <c r="U756" s="5">
        <v>3.8</v>
      </c>
      <c r="V756" s="5">
        <v>1</v>
      </c>
      <c r="W756" s="5">
        <v>0</v>
      </c>
      <c r="X756" s="5">
        <v>1</v>
      </c>
      <c r="Y756" s="5">
        <v>0</v>
      </c>
      <c r="Z756" s="5">
        <v>0</v>
      </c>
    </row>
    <row r="757" spans="1:26" hidden="1" x14ac:dyDescent="0.2">
      <c r="A757" s="4">
        <v>49900</v>
      </c>
      <c r="B757" s="11">
        <v>2008</v>
      </c>
      <c r="C757" s="4" t="s">
        <v>407</v>
      </c>
      <c r="D757" s="4">
        <v>0</v>
      </c>
      <c r="E757" s="4" t="s">
        <v>5303</v>
      </c>
      <c r="F757" s="4">
        <v>0</v>
      </c>
      <c r="G757" s="4">
        <v>0</v>
      </c>
      <c r="H757" s="4">
        <v>1</v>
      </c>
      <c r="I757" s="4">
        <v>0</v>
      </c>
      <c r="J757" s="4">
        <v>0</v>
      </c>
      <c r="K757" s="4">
        <v>0</v>
      </c>
      <c r="L757" s="4">
        <v>1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997</v>
      </c>
      <c r="S757" s="11">
        <v>168600</v>
      </c>
      <c r="T757" s="4">
        <v>355</v>
      </c>
      <c r="U757" s="4">
        <v>3.8</v>
      </c>
      <c r="V757" s="4">
        <v>0</v>
      </c>
      <c r="W757" s="4">
        <v>0</v>
      </c>
      <c r="X757" s="4">
        <v>0</v>
      </c>
      <c r="Y757" s="4">
        <v>1</v>
      </c>
      <c r="Z757" s="4">
        <v>1</v>
      </c>
    </row>
    <row r="758" spans="1:26" hidden="1" x14ac:dyDescent="0.2">
      <c r="A758" s="4">
        <v>68500</v>
      </c>
      <c r="B758" s="11">
        <v>2008</v>
      </c>
      <c r="C758" s="4" t="s">
        <v>407</v>
      </c>
      <c r="D758" s="4">
        <v>0</v>
      </c>
      <c r="E758" s="4" t="s">
        <v>5303</v>
      </c>
      <c r="F758" s="4">
        <v>0</v>
      </c>
      <c r="G758" s="4">
        <v>0</v>
      </c>
      <c r="H758" s="4">
        <v>1</v>
      </c>
      <c r="I758" s="4">
        <v>0</v>
      </c>
      <c r="J758" s="4">
        <v>0</v>
      </c>
      <c r="K758" s="4">
        <v>0</v>
      </c>
      <c r="L758" s="4">
        <v>1</v>
      </c>
      <c r="M758" s="4">
        <v>0</v>
      </c>
      <c r="N758" s="4">
        <v>0</v>
      </c>
      <c r="O758" s="4">
        <v>0</v>
      </c>
      <c r="P758" s="4">
        <v>0</v>
      </c>
      <c r="Q758" s="4">
        <v>1</v>
      </c>
      <c r="R758" s="4">
        <v>997</v>
      </c>
      <c r="S758" s="11">
        <v>53500</v>
      </c>
      <c r="T758" s="4">
        <v>355</v>
      </c>
      <c r="U758" s="4">
        <v>3.8</v>
      </c>
      <c r="V758" s="4">
        <v>1</v>
      </c>
      <c r="W758" s="4">
        <v>0</v>
      </c>
      <c r="X758" s="4">
        <v>0</v>
      </c>
      <c r="Y758" s="4">
        <v>0</v>
      </c>
      <c r="Z758" s="4">
        <v>1</v>
      </c>
    </row>
    <row r="759" spans="1:26" hidden="1" x14ac:dyDescent="0.2">
      <c r="A759" s="4">
        <v>64900</v>
      </c>
      <c r="B759" s="11">
        <v>2008</v>
      </c>
      <c r="C759" s="4" t="s">
        <v>407</v>
      </c>
      <c r="D759" s="4">
        <v>0</v>
      </c>
      <c r="E759" s="4" t="s">
        <v>5303</v>
      </c>
      <c r="F759" s="4">
        <v>0</v>
      </c>
      <c r="G759" s="4">
        <v>0</v>
      </c>
      <c r="H759" s="4">
        <v>1</v>
      </c>
      <c r="I759" s="4">
        <v>0</v>
      </c>
      <c r="J759" s="4">
        <v>0</v>
      </c>
      <c r="K759" s="4">
        <v>0</v>
      </c>
      <c r="L759" s="4">
        <v>1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997</v>
      </c>
      <c r="S759" s="11">
        <v>97400</v>
      </c>
      <c r="T759" s="4">
        <v>385</v>
      </c>
      <c r="U759" s="4">
        <v>3.8</v>
      </c>
      <c r="V759" s="4">
        <v>0</v>
      </c>
      <c r="W759" s="4">
        <v>0</v>
      </c>
      <c r="X759" s="4">
        <v>0</v>
      </c>
      <c r="Y759" s="4">
        <v>1</v>
      </c>
      <c r="Z759" s="4">
        <v>0</v>
      </c>
    </row>
    <row r="760" spans="1:26" hidden="1" x14ac:dyDescent="0.2">
      <c r="A760" s="4">
        <v>69850</v>
      </c>
      <c r="B760" s="11">
        <v>2008</v>
      </c>
      <c r="C760" s="4" t="s">
        <v>407</v>
      </c>
      <c r="D760" s="4">
        <v>0</v>
      </c>
      <c r="E760" s="4" t="s">
        <v>5303</v>
      </c>
      <c r="F760" s="4">
        <v>0</v>
      </c>
      <c r="G760" s="4">
        <v>0</v>
      </c>
      <c r="H760" s="4">
        <v>1</v>
      </c>
      <c r="I760" s="4">
        <v>0</v>
      </c>
      <c r="J760" s="4">
        <v>0</v>
      </c>
      <c r="K760" s="4">
        <v>0</v>
      </c>
      <c r="L760" s="4">
        <v>1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997</v>
      </c>
      <c r="S760" s="11">
        <v>37408</v>
      </c>
      <c r="T760" s="4">
        <v>355</v>
      </c>
      <c r="U760" s="4">
        <v>3.8</v>
      </c>
      <c r="V760" s="4">
        <v>1</v>
      </c>
      <c r="W760" s="4">
        <v>0</v>
      </c>
      <c r="X760" s="4">
        <v>0</v>
      </c>
      <c r="Y760" s="4">
        <v>0</v>
      </c>
      <c r="Z760" s="4">
        <v>0</v>
      </c>
    </row>
    <row r="761" spans="1:26" hidden="1" x14ac:dyDescent="0.2">
      <c r="A761" s="4">
        <v>76500</v>
      </c>
      <c r="B761" s="11">
        <v>2008</v>
      </c>
      <c r="C761" s="4" t="s">
        <v>407</v>
      </c>
      <c r="D761" s="4">
        <v>0</v>
      </c>
      <c r="E761" s="4" t="s">
        <v>5303</v>
      </c>
      <c r="F761" s="4">
        <v>0</v>
      </c>
      <c r="G761" s="4">
        <v>0</v>
      </c>
      <c r="H761" s="4">
        <v>1</v>
      </c>
      <c r="I761" s="4">
        <v>0</v>
      </c>
      <c r="J761" s="4">
        <v>0</v>
      </c>
      <c r="K761" s="4">
        <v>0</v>
      </c>
      <c r="L761" s="4">
        <v>1</v>
      </c>
      <c r="M761" s="4">
        <v>0</v>
      </c>
      <c r="N761" s="4">
        <v>0</v>
      </c>
      <c r="O761" s="4">
        <v>0</v>
      </c>
      <c r="P761" s="4">
        <v>0</v>
      </c>
      <c r="Q761" s="4">
        <v>1</v>
      </c>
      <c r="R761" s="4">
        <v>997</v>
      </c>
      <c r="S761" s="11">
        <v>30900</v>
      </c>
      <c r="T761" s="4">
        <v>355</v>
      </c>
      <c r="U761" s="4">
        <v>3.8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</row>
    <row r="762" spans="1:26" hidden="1" x14ac:dyDescent="0.2">
      <c r="A762" s="5">
        <v>275000</v>
      </c>
      <c r="B762" s="10">
        <v>2008</v>
      </c>
      <c r="C762" s="5" t="s">
        <v>661</v>
      </c>
      <c r="D762" s="5">
        <v>0</v>
      </c>
      <c r="E762" s="5" t="s">
        <v>5303</v>
      </c>
      <c r="F762" s="5">
        <v>0</v>
      </c>
      <c r="G762" s="5">
        <v>0</v>
      </c>
      <c r="H762" s="5">
        <v>1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1</v>
      </c>
      <c r="P762" s="5">
        <v>0</v>
      </c>
      <c r="Q762" s="5">
        <v>0</v>
      </c>
      <c r="R762" s="5">
        <v>997</v>
      </c>
      <c r="S762" s="10">
        <v>13200</v>
      </c>
      <c r="T762" s="5">
        <v>530</v>
      </c>
      <c r="U762" s="5">
        <v>3.6</v>
      </c>
      <c r="V762" s="5">
        <v>0</v>
      </c>
      <c r="W762" s="5">
        <v>0</v>
      </c>
      <c r="X762" s="5">
        <v>0</v>
      </c>
      <c r="Y762" s="5">
        <v>0</v>
      </c>
      <c r="Z762" s="5">
        <v>1</v>
      </c>
    </row>
    <row r="763" spans="1:26" hidden="1" x14ac:dyDescent="0.2">
      <c r="A763" s="4">
        <v>170000</v>
      </c>
      <c r="B763" s="11">
        <v>2008</v>
      </c>
      <c r="C763" s="4" t="s">
        <v>661</v>
      </c>
      <c r="D763" s="4">
        <v>0</v>
      </c>
      <c r="E763" s="4" t="s">
        <v>5303</v>
      </c>
      <c r="F763" s="4">
        <v>0</v>
      </c>
      <c r="G763" s="4">
        <v>0</v>
      </c>
      <c r="H763" s="4">
        <v>1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1</v>
      </c>
      <c r="P763" s="4">
        <v>0</v>
      </c>
      <c r="Q763" s="4">
        <v>0</v>
      </c>
      <c r="R763" s="4">
        <v>997</v>
      </c>
      <c r="S763" s="11">
        <v>46251</v>
      </c>
      <c r="T763" s="4">
        <v>530</v>
      </c>
      <c r="U763" s="4">
        <v>3.6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</row>
    <row r="764" spans="1:26" hidden="1" x14ac:dyDescent="0.2">
      <c r="A764" s="4">
        <v>199000</v>
      </c>
      <c r="B764" s="11">
        <v>2008</v>
      </c>
      <c r="C764" s="4" t="s">
        <v>661</v>
      </c>
      <c r="D764" s="4">
        <v>0</v>
      </c>
      <c r="E764" s="4" t="s">
        <v>5303</v>
      </c>
      <c r="F764" s="4">
        <v>0</v>
      </c>
      <c r="G764" s="4">
        <v>0</v>
      </c>
      <c r="H764" s="4">
        <v>1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1</v>
      </c>
      <c r="P764" s="4">
        <v>0</v>
      </c>
      <c r="Q764" s="4">
        <v>0</v>
      </c>
      <c r="R764" s="4">
        <v>997</v>
      </c>
      <c r="S764" s="11">
        <v>33700</v>
      </c>
      <c r="T764" s="4">
        <v>530</v>
      </c>
      <c r="U764" s="4">
        <v>3.6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</row>
    <row r="765" spans="1:26" hidden="1" x14ac:dyDescent="0.2">
      <c r="A765" s="5">
        <v>395889</v>
      </c>
      <c r="B765" s="10">
        <v>2008</v>
      </c>
      <c r="C765" s="5" t="s">
        <v>661</v>
      </c>
      <c r="D765" s="5">
        <v>0</v>
      </c>
      <c r="E765" s="5" t="s">
        <v>5303</v>
      </c>
      <c r="F765" s="5">
        <v>0</v>
      </c>
      <c r="G765" s="5">
        <v>0</v>
      </c>
      <c r="H765" s="5">
        <v>1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1</v>
      </c>
      <c r="P765" s="5">
        <v>0</v>
      </c>
      <c r="Q765" s="5">
        <v>0</v>
      </c>
      <c r="R765" s="5">
        <v>997</v>
      </c>
      <c r="S765" s="10">
        <v>3630</v>
      </c>
      <c r="T765" s="5">
        <v>685</v>
      </c>
      <c r="U765" s="5">
        <v>3.6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</row>
    <row r="766" spans="1:26" hidden="1" x14ac:dyDescent="0.2">
      <c r="A766" s="4">
        <v>163900</v>
      </c>
      <c r="B766" s="11">
        <v>2008</v>
      </c>
      <c r="C766" s="4" t="s">
        <v>299</v>
      </c>
      <c r="D766" s="4">
        <v>0</v>
      </c>
      <c r="E766" s="4" t="s">
        <v>5303</v>
      </c>
      <c r="F766" s="4">
        <v>0</v>
      </c>
      <c r="G766" s="4">
        <v>0</v>
      </c>
      <c r="H766" s="4">
        <v>1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1</v>
      </c>
      <c r="P766" s="4">
        <v>0</v>
      </c>
      <c r="Q766" s="4">
        <v>0</v>
      </c>
      <c r="R766" s="4">
        <v>997</v>
      </c>
      <c r="S766" s="11">
        <v>39950</v>
      </c>
      <c r="T766" s="4">
        <v>415</v>
      </c>
      <c r="U766" s="4">
        <v>3.6</v>
      </c>
      <c r="V766" s="4">
        <v>0</v>
      </c>
      <c r="W766" s="4">
        <v>0</v>
      </c>
      <c r="X766" s="4">
        <v>0</v>
      </c>
      <c r="Y766" s="4">
        <v>0</v>
      </c>
      <c r="Z766" s="4">
        <v>1</v>
      </c>
    </row>
    <row r="767" spans="1:26" hidden="1" x14ac:dyDescent="0.2">
      <c r="A767" s="5">
        <v>255000</v>
      </c>
      <c r="B767" s="10">
        <v>2008</v>
      </c>
      <c r="C767" s="5" t="s">
        <v>306</v>
      </c>
      <c r="D767" s="5">
        <v>0</v>
      </c>
      <c r="E767" s="5" t="s">
        <v>5303</v>
      </c>
      <c r="F767" s="5">
        <v>0</v>
      </c>
      <c r="G767" s="5">
        <v>0</v>
      </c>
      <c r="H767" s="5">
        <v>1</v>
      </c>
      <c r="I767" s="5">
        <v>0</v>
      </c>
      <c r="J767" s="5">
        <v>0</v>
      </c>
      <c r="K767" s="5">
        <v>0</v>
      </c>
      <c r="L767" s="5">
        <v>0</v>
      </c>
      <c r="M767" s="5">
        <v>1</v>
      </c>
      <c r="N767" s="5">
        <v>0</v>
      </c>
      <c r="O767" s="5">
        <v>1</v>
      </c>
      <c r="P767" s="5">
        <v>0</v>
      </c>
      <c r="Q767" s="5">
        <v>0</v>
      </c>
      <c r="R767" s="5">
        <v>997</v>
      </c>
      <c r="S767" s="10">
        <v>13300</v>
      </c>
      <c r="T767" s="5">
        <v>415</v>
      </c>
      <c r="U767" s="5">
        <v>3.6</v>
      </c>
      <c r="V767" s="5">
        <v>0</v>
      </c>
      <c r="W767" s="5">
        <v>0</v>
      </c>
      <c r="X767" s="5">
        <v>0</v>
      </c>
      <c r="Y767" s="5">
        <v>0</v>
      </c>
      <c r="Z767" s="5">
        <v>1</v>
      </c>
    </row>
    <row r="768" spans="1:26" hidden="1" x14ac:dyDescent="0.2">
      <c r="A768" s="4">
        <v>129850</v>
      </c>
      <c r="B768" s="11">
        <v>2008</v>
      </c>
      <c r="C768" s="4" t="s">
        <v>306</v>
      </c>
      <c r="D768" s="4">
        <v>0</v>
      </c>
      <c r="E768" s="4" t="s">
        <v>5303</v>
      </c>
      <c r="F768" s="4">
        <v>0</v>
      </c>
      <c r="G768" s="4">
        <v>0</v>
      </c>
      <c r="H768" s="4">
        <v>1</v>
      </c>
      <c r="I768" s="4">
        <v>0</v>
      </c>
      <c r="J768" s="4">
        <v>0</v>
      </c>
      <c r="K768" s="4">
        <v>0</v>
      </c>
      <c r="L768" s="4">
        <v>0</v>
      </c>
      <c r="M768" s="4">
        <v>1</v>
      </c>
      <c r="N768" s="4">
        <v>0</v>
      </c>
      <c r="O768" s="4">
        <v>1</v>
      </c>
      <c r="P768" s="4">
        <v>0</v>
      </c>
      <c r="Q768" s="4">
        <v>0</v>
      </c>
      <c r="R768" s="4">
        <v>997</v>
      </c>
      <c r="S768" s="11">
        <v>28194</v>
      </c>
      <c r="T768" s="4">
        <v>415</v>
      </c>
      <c r="U768" s="4">
        <v>3.6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</row>
    <row r="769" spans="1:26" hidden="1" x14ac:dyDescent="0.2">
      <c r="A769" s="5">
        <v>169997</v>
      </c>
      <c r="B769" s="10">
        <v>2008</v>
      </c>
      <c r="C769" s="5" t="s">
        <v>306</v>
      </c>
      <c r="D769" s="5">
        <v>0</v>
      </c>
      <c r="E769" s="5" t="s">
        <v>5303</v>
      </c>
      <c r="F769" s="5">
        <v>0</v>
      </c>
      <c r="G769" s="5">
        <v>0</v>
      </c>
      <c r="H769" s="5">
        <v>1</v>
      </c>
      <c r="I769" s="5">
        <v>0</v>
      </c>
      <c r="J769" s="5">
        <v>0</v>
      </c>
      <c r="K769" s="5">
        <v>0</v>
      </c>
      <c r="L769" s="5">
        <v>0</v>
      </c>
      <c r="M769" s="5">
        <v>1</v>
      </c>
      <c r="N769" s="5">
        <v>0</v>
      </c>
      <c r="O769" s="5">
        <v>1</v>
      </c>
      <c r="P769" s="5">
        <v>0</v>
      </c>
      <c r="Q769" s="5">
        <v>0</v>
      </c>
      <c r="R769" s="5">
        <v>997</v>
      </c>
      <c r="S769" s="10">
        <v>26990</v>
      </c>
      <c r="T769" s="5">
        <v>415</v>
      </c>
      <c r="U769" s="5">
        <v>3.6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</row>
    <row r="770" spans="1:26" hidden="1" x14ac:dyDescent="0.2">
      <c r="A770" s="4">
        <v>189900</v>
      </c>
      <c r="B770" s="11">
        <v>2008</v>
      </c>
      <c r="C770" s="4" t="s">
        <v>306</v>
      </c>
      <c r="D770" s="4">
        <v>0</v>
      </c>
      <c r="E770" s="4" t="s">
        <v>5303</v>
      </c>
      <c r="F770" s="4">
        <v>0</v>
      </c>
      <c r="G770" s="4">
        <v>0</v>
      </c>
      <c r="H770" s="4">
        <v>1</v>
      </c>
      <c r="I770" s="4">
        <v>0</v>
      </c>
      <c r="J770" s="4">
        <v>0</v>
      </c>
      <c r="K770" s="4">
        <v>0</v>
      </c>
      <c r="L770" s="4">
        <v>0</v>
      </c>
      <c r="M770" s="4">
        <v>1</v>
      </c>
      <c r="N770" s="4">
        <v>0</v>
      </c>
      <c r="O770" s="4">
        <v>1</v>
      </c>
      <c r="P770" s="4">
        <v>0</v>
      </c>
      <c r="Q770" s="4">
        <v>0</v>
      </c>
      <c r="R770" s="4">
        <v>997</v>
      </c>
      <c r="S770" s="11">
        <v>17600</v>
      </c>
      <c r="T770" s="4">
        <v>415</v>
      </c>
      <c r="U770" s="4">
        <v>3.6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</row>
    <row r="771" spans="1:26" hidden="1" x14ac:dyDescent="0.2">
      <c r="A771" s="4">
        <v>89000</v>
      </c>
      <c r="B771" s="11">
        <v>2008</v>
      </c>
      <c r="C771" s="4" t="s">
        <v>891</v>
      </c>
      <c r="D771" s="4">
        <v>0</v>
      </c>
      <c r="E771" s="4" t="s">
        <v>5303</v>
      </c>
      <c r="F771" s="4">
        <v>0</v>
      </c>
      <c r="G771" s="4">
        <v>0</v>
      </c>
      <c r="H771" s="4">
        <v>1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1</v>
      </c>
      <c r="O771" s="4">
        <v>0</v>
      </c>
      <c r="P771" s="4">
        <v>0</v>
      </c>
      <c r="Q771" s="4">
        <v>1</v>
      </c>
      <c r="R771" s="4">
        <v>997</v>
      </c>
      <c r="S771" s="11">
        <v>32100</v>
      </c>
      <c r="T771" s="4">
        <v>480</v>
      </c>
      <c r="U771" s="4">
        <v>3.6</v>
      </c>
      <c r="V771" s="4">
        <v>1</v>
      </c>
      <c r="W771" s="4">
        <v>0</v>
      </c>
      <c r="X771" s="4">
        <v>1</v>
      </c>
      <c r="Y771" s="4">
        <v>0</v>
      </c>
      <c r="Z771" s="4">
        <v>0</v>
      </c>
    </row>
    <row r="772" spans="1:26" hidden="1" x14ac:dyDescent="0.2">
      <c r="A772" s="5">
        <v>94950</v>
      </c>
      <c r="B772" s="10">
        <v>2008</v>
      </c>
      <c r="C772" s="5" t="s">
        <v>891</v>
      </c>
      <c r="D772" s="5">
        <v>0</v>
      </c>
      <c r="E772" s="5" t="s">
        <v>5303</v>
      </c>
      <c r="F772" s="5">
        <v>0</v>
      </c>
      <c r="G772" s="5">
        <v>0</v>
      </c>
      <c r="H772" s="5">
        <v>1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1</v>
      </c>
      <c r="O772" s="5">
        <v>0</v>
      </c>
      <c r="P772" s="5">
        <v>0</v>
      </c>
      <c r="Q772" s="5">
        <v>1</v>
      </c>
      <c r="R772" s="5">
        <v>997</v>
      </c>
      <c r="S772" s="10">
        <v>86000</v>
      </c>
      <c r="T772" s="5">
        <v>480</v>
      </c>
      <c r="U772" s="5">
        <v>3.6</v>
      </c>
      <c r="V772" s="5">
        <v>1</v>
      </c>
      <c r="W772" s="5">
        <v>0</v>
      </c>
      <c r="X772" s="5">
        <v>1</v>
      </c>
      <c r="Y772" s="5">
        <v>0</v>
      </c>
      <c r="Z772" s="5">
        <v>0</v>
      </c>
    </row>
    <row r="773" spans="1:26" hidden="1" x14ac:dyDescent="0.2">
      <c r="A773" s="5">
        <v>97900</v>
      </c>
      <c r="B773" s="10">
        <v>2008</v>
      </c>
      <c r="C773" s="5" t="s">
        <v>891</v>
      </c>
      <c r="D773" s="5">
        <v>0</v>
      </c>
      <c r="E773" s="5" t="s">
        <v>5303</v>
      </c>
      <c r="F773" s="5">
        <v>0</v>
      </c>
      <c r="G773" s="5">
        <v>0</v>
      </c>
      <c r="H773" s="5">
        <v>1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1</v>
      </c>
      <c r="O773" s="5">
        <v>0</v>
      </c>
      <c r="P773" s="5">
        <v>0</v>
      </c>
      <c r="Q773" s="5">
        <v>1</v>
      </c>
      <c r="R773" s="5">
        <v>997</v>
      </c>
      <c r="S773" s="10">
        <v>111000</v>
      </c>
      <c r="T773" s="5">
        <v>480</v>
      </c>
      <c r="U773" s="5">
        <v>3.6</v>
      </c>
      <c r="V773" s="5">
        <v>0</v>
      </c>
      <c r="W773" s="5">
        <v>0</v>
      </c>
      <c r="X773" s="5">
        <v>1</v>
      </c>
      <c r="Y773" s="5">
        <v>1</v>
      </c>
      <c r="Z773" s="5">
        <v>0</v>
      </c>
    </row>
    <row r="774" spans="1:26" hidden="1" x14ac:dyDescent="0.2">
      <c r="A774" s="4">
        <v>99850</v>
      </c>
      <c r="B774" s="11">
        <v>2008</v>
      </c>
      <c r="C774" s="4" t="s">
        <v>891</v>
      </c>
      <c r="D774" s="4">
        <v>0</v>
      </c>
      <c r="E774" s="4" t="s">
        <v>5303</v>
      </c>
      <c r="F774" s="4">
        <v>0</v>
      </c>
      <c r="G774" s="4">
        <v>0</v>
      </c>
      <c r="H774" s="4">
        <v>1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1</v>
      </c>
      <c r="O774" s="4">
        <v>0</v>
      </c>
      <c r="P774" s="4">
        <v>0</v>
      </c>
      <c r="Q774" s="4">
        <v>1</v>
      </c>
      <c r="R774" s="4">
        <v>997</v>
      </c>
      <c r="S774" s="11">
        <v>100560</v>
      </c>
      <c r="T774" s="4">
        <v>480</v>
      </c>
      <c r="U774" s="4">
        <v>3.6</v>
      </c>
      <c r="V774" s="4">
        <v>0</v>
      </c>
      <c r="W774" s="4">
        <v>0</v>
      </c>
      <c r="X774" s="4">
        <v>1</v>
      </c>
      <c r="Y774" s="4">
        <v>0</v>
      </c>
      <c r="Z774" s="4">
        <v>0</v>
      </c>
    </row>
    <row r="775" spans="1:26" hidden="1" x14ac:dyDescent="0.2">
      <c r="A775" s="5">
        <v>99997</v>
      </c>
      <c r="B775" s="10">
        <v>2008</v>
      </c>
      <c r="C775" s="5" t="s">
        <v>891</v>
      </c>
      <c r="D775" s="5">
        <v>0</v>
      </c>
      <c r="E775" s="5" t="s">
        <v>5303</v>
      </c>
      <c r="F775" s="5">
        <v>0</v>
      </c>
      <c r="G775" s="5">
        <v>0</v>
      </c>
      <c r="H775" s="5">
        <v>1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1</v>
      </c>
      <c r="O775" s="5">
        <v>0</v>
      </c>
      <c r="P775" s="5">
        <v>0</v>
      </c>
      <c r="Q775" s="5">
        <v>1</v>
      </c>
      <c r="R775" s="5">
        <v>997</v>
      </c>
      <c r="S775" s="10">
        <v>114000</v>
      </c>
      <c r="T775" s="5">
        <v>480</v>
      </c>
      <c r="U775" s="5">
        <v>3.6</v>
      </c>
      <c r="V775" s="5">
        <v>0</v>
      </c>
      <c r="W775" s="5">
        <v>0</v>
      </c>
      <c r="X775" s="5">
        <v>1</v>
      </c>
      <c r="Y775" s="5">
        <v>0</v>
      </c>
      <c r="Z775" s="5">
        <v>0</v>
      </c>
    </row>
    <row r="776" spans="1:26" hidden="1" x14ac:dyDescent="0.2">
      <c r="A776" s="5">
        <v>109900</v>
      </c>
      <c r="B776" s="10">
        <v>2008</v>
      </c>
      <c r="C776" s="5" t="s">
        <v>891</v>
      </c>
      <c r="D776" s="5">
        <v>0</v>
      </c>
      <c r="E776" s="5" t="s">
        <v>5303</v>
      </c>
      <c r="F776" s="5">
        <v>0</v>
      </c>
      <c r="G776" s="5">
        <v>0</v>
      </c>
      <c r="H776" s="5">
        <v>1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1</v>
      </c>
      <c r="O776" s="5">
        <v>0</v>
      </c>
      <c r="P776" s="5">
        <v>0</v>
      </c>
      <c r="Q776" s="5">
        <v>1</v>
      </c>
      <c r="R776" s="5">
        <v>997</v>
      </c>
      <c r="S776" s="10">
        <v>50800</v>
      </c>
      <c r="T776" s="5">
        <v>480</v>
      </c>
      <c r="U776" s="5">
        <v>3.6</v>
      </c>
      <c r="V776" s="5">
        <v>0</v>
      </c>
      <c r="W776" s="5">
        <v>0</v>
      </c>
      <c r="X776" s="5">
        <v>1</v>
      </c>
      <c r="Y776" s="5">
        <v>0</v>
      </c>
      <c r="Z776" s="5">
        <v>0</v>
      </c>
    </row>
    <row r="777" spans="1:26" hidden="1" x14ac:dyDescent="0.2">
      <c r="A777" s="5">
        <v>109900</v>
      </c>
      <c r="B777" s="10">
        <v>2008</v>
      </c>
      <c r="C777" s="5" t="s">
        <v>891</v>
      </c>
      <c r="D777" s="5">
        <v>0</v>
      </c>
      <c r="E777" s="5" t="s">
        <v>5303</v>
      </c>
      <c r="F777" s="5">
        <v>0</v>
      </c>
      <c r="G777" s="5">
        <v>0</v>
      </c>
      <c r="H777" s="5">
        <v>1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1</v>
      </c>
      <c r="O777" s="5">
        <v>0</v>
      </c>
      <c r="P777" s="5">
        <v>0</v>
      </c>
      <c r="Q777" s="5">
        <v>0</v>
      </c>
      <c r="R777" s="5">
        <v>997</v>
      </c>
      <c r="S777" s="10">
        <v>44800</v>
      </c>
      <c r="T777" s="5">
        <v>480</v>
      </c>
      <c r="U777" s="5">
        <v>3.6</v>
      </c>
      <c r="V777" s="5">
        <v>0</v>
      </c>
      <c r="W777" s="5">
        <v>0</v>
      </c>
      <c r="X777" s="5">
        <v>1</v>
      </c>
      <c r="Y777" s="5">
        <v>1</v>
      </c>
      <c r="Z777" s="5">
        <v>0</v>
      </c>
    </row>
    <row r="778" spans="1:26" hidden="1" x14ac:dyDescent="0.2">
      <c r="A778" s="5">
        <v>119990</v>
      </c>
      <c r="B778" s="10">
        <v>2008</v>
      </c>
      <c r="C778" s="5" t="s">
        <v>891</v>
      </c>
      <c r="D778" s="5">
        <v>0</v>
      </c>
      <c r="E778" s="5" t="s">
        <v>5303</v>
      </c>
      <c r="F778" s="5">
        <v>0</v>
      </c>
      <c r="G778" s="5">
        <v>0</v>
      </c>
      <c r="H778" s="5">
        <v>1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1</v>
      </c>
      <c r="O778" s="5">
        <v>0</v>
      </c>
      <c r="P778" s="5">
        <v>0</v>
      </c>
      <c r="Q778" s="5">
        <v>0</v>
      </c>
      <c r="R778" s="5">
        <v>997</v>
      </c>
      <c r="S778" s="10">
        <v>64000</v>
      </c>
      <c r="T778" s="5">
        <v>480</v>
      </c>
      <c r="U778" s="5">
        <v>3.6</v>
      </c>
      <c r="V778" s="5">
        <v>0</v>
      </c>
      <c r="W778" s="5">
        <v>0</v>
      </c>
      <c r="X778" s="5">
        <v>1</v>
      </c>
      <c r="Y778" s="5">
        <v>0</v>
      </c>
      <c r="Z778" s="5">
        <v>0</v>
      </c>
    </row>
    <row r="779" spans="1:26" hidden="1" x14ac:dyDescent="0.2">
      <c r="A779" s="4">
        <v>54911</v>
      </c>
      <c r="B779" s="11">
        <v>2008</v>
      </c>
      <c r="C779" s="4" t="s">
        <v>28</v>
      </c>
      <c r="D779" s="4">
        <v>0</v>
      </c>
      <c r="E779" s="4" t="s">
        <v>5303</v>
      </c>
      <c r="F779" s="4">
        <v>0</v>
      </c>
      <c r="G779" s="4">
        <v>0</v>
      </c>
      <c r="H779" s="4">
        <v>1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997</v>
      </c>
      <c r="S779" s="11">
        <v>151700</v>
      </c>
      <c r="T779" s="4">
        <v>345</v>
      </c>
      <c r="U779" s="4">
        <v>3.6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</row>
    <row r="780" spans="1:26" hidden="1" x14ac:dyDescent="0.2">
      <c r="A780" s="5">
        <v>69900</v>
      </c>
      <c r="B780" s="10">
        <v>2008</v>
      </c>
      <c r="C780" s="5" t="s">
        <v>28</v>
      </c>
      <c r="D780" s="5">
        <v>0</v>
      </c>
      <c r="E780" s="5" t="s">
        <v>5303</v>
      </c>
      <c r="F780" s="5">
        <v>0</v>
      </c>
      <c r="G780" s="5">
        <v>0</v>
      </c>
      <c r="H780" s="5">
        <v>1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997</v>
      </c>
      <c r="S780" s="10">
        <v>69000</v>
      </c>
      <c r="T780" s="5">
        <v>345</v>
      </c>
      <c r="U780" s="5">
        <v>3.6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</row>
    <row r="781" spans="1:26" hidden="1" x14ac:dyDescent="0.2">
      <c r="A781" s="5">
        <v>74990</v>
      </c>
      <c r="B781" s="10">
        <v>2008</v>
      </c>
      <c r="C781" s="5" t="s">
        <v>397</v>
      </c>
      <c r="D781" s="5">
        <v>0</v>
      </c>
      <c r="E781" s="5" t="s">
        <v>5303</v>
      </c>
      <c r="F781" s="5">
        <v>0</v>
      </c>
      <c r="G781" s="5">
        <v>0</v>
      </c>
      <c r="H781" s="5">
        <v>1</v>
      </c>
      <c r="I781" s="5">
        <v>0</v>
      </c>
      <c r="J781" s="5">
        <v>0</v>
      </c>
      <c r="K781" s="5">
        <v>0</v>
      </c>
      <c r="L781" s="5">
        <v>1</v>
      </c>
      <c r="M781" s="5">
        <v>0</v>
      </c>
      <c r="N781" s="5">
        <v>0</v>
      </c>
      <c r="O781" s="5">
        <v>0</v>
      </c>
      <c r="P781" s="5">
        <v>0</v>
      </c>
      <c r="Q781" s="5">
        <v>1</v>
      </c>
      <c r="R781" s="5">
        <v>997</v>
      </c>
      <c r="S781" s="10">
        <v>86900</v>
      </c>
      <c r="T781" s="5">
        <v>385</v>
      </c>
      <c r="U781" s="5">
        <v>3.8</v>
      </c>
      <c r="V781" s="5">
        <v>0</v>
      </c>
      <c r="W781" s="5">
        <v>1</v>
      </c>
      <c r="X781" s="5">
        <v>1</v>
      </c>
      <c r="Y781" s="5">
        <v>0</v>
      </c>
      <c r="Z781" s="5">
        <v>0</v>
      </c>
    </row>
    <row r="782" spans="1:26" hidden="1" x14ac:dyDescent="0.2">
      <c r="A782" s="4">
        <v>59900</v>
      </c>
      <c r="B782" s="11">
        <v>2007</v>
      </c>
      <c r="C782" s="4" t="s">
        <v>325</v>
      </c>
      <c r="D782" s="4">
        <v>0</v>
      </c>
      <c r="E782" s="4" t="s">
        <v>5303</v>
      </c>
      <c r="F782" s="4">
        <v>0</v>
      </c>
      <c r="G782" s="4">
        <v>0</v>
      </c>
      <c r="H782" s="4">
        <v>1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1</v>
      </c>
      <c r="R782" s="4">
        <v>997</v>
      </c>
      <c r="S782" s="11">
        <v>111500</v>
      </c>
      <c r="T782" s="4">
        <v>325</v>
      </c>
      <c r="U782" s="4">
        <v>3.6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</row>
    <row r="783" spans="1:26" hidden="1" x14ac:dyDescent="0.2">
      <c r="A783" s="5">
        <v>59997</v>
      </c>
      <c r="B783" s="10">
        <v>2007</v>
      </c>
      <c r="C783" s="5" t="s">
        <v>325</v>
      </c>
      <c r="D783" s="5">
        <v>0</v>
      </c>
      <c r="E783" s="5" t="s">
        <v>5303</v>
      </c>
      <c r="F783" s="5">
        <v>0</v>
      </c>
      <c r="G783" s="5">
        <v>0</v>
      </c>
      <c r="H783" s="5">
        <v>1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997</v>
      </c>
      <c r="S783" s="10">
        <v>86844</v>
      </c>
      <c r="T783" s="5">
        <v>325</v>
      </c>
      <c r="U783" s="5">
        <v>3.6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</row>
    <row r="784" spans="1:26" hidden="1" x14ac:dyDescent="0.2">
      <c r="A784" s="5">
        <v>64800</v>
      </c>
      <c r="B784" s="10">
        <v>2007</v>
      </c>
      <c r="C784" s="5" t="s">
        <v>325</v>
      </c>
      <c r="D784" s="5">
        <v>0</v>
      </c>
      <c r="E784" s="5" t="s">
        <v>5303</v>
      </c>
      <c r="F784" s="5">
        <v>0</v>
      </c>
      <c r="G784" s="5">
        <v>0</v>
      </c>
      <c r="H784" s="5">
        <v>1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1</v>
      </c>
      <c r="R784" s="5">
        <v>997</v>
      </c>
      <c r="S784" s="10">
        <v>126800</v>
      </c>
      <c r="T784" s="5">
        <v>355</v>
      </c>
      <c r="U784" s="5">
        <v>3.6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</row>
    <row r="785" spans="1:26" hidden="1" x14ac:dyDescent="0.2">
      <c r="A785" s="4">
        <v>54900</v>
      </c>
      <c r="B785" s="11">
        <v>2007</v>
      </c>
      <c r="C785" s="4" t="s">
        <v>782</v>
      </c>
      <c r="D785" s="4">
        <v>0</v>
      </c>
      <c r="E785" s="4" t="s">
        <v>5303</v>
      </c>
      <c r="F785" s="4">
        <v>0</v>
      </c>
      <c r="G785" s="4">
        <v>0</v>
      </c>
      <c r="H785" s="4">
        <v>1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1</v>
      </c>
      <c r="Q785" s="4">
        <v>0</v>
      </c>
      <c r="R785" s="4">
        <v>997</v>
      </c>
      <c r="S785" s="11">
        <v>99754</v>
      </c>
      <c r="T785" s="4">
        <v>325</v>
      </c>
      <c r="U785" s="4">
        <v>3.6</v>
      </c>
      <c r="V785" s="4">
        <v>1</v>
      </c>
      <c r="W785" s="4">
        <v>0</v>
      </c>
      <c r="X785" s="4">
        <v>1</v>
      </c>
      <c r="Y785" s="4">
        <v>0</v>
      </c>
      <c r="Z785" s="4">
        <v>0</v>
      </c>
    </row>
    <row r="786" spans="1:26" hidden="1" x14ac:dyDescent="0.2">
      <c r="A786" s="5">
        <v>59900</v>
      </c>
      <c r="B786" s="10">
        <v>2007</v>
      </c>
      <c r="C786" s="5" t="s">
        <v>782</v>
      </c>
      <c r="D786" s="5">
        <v>0</v>
      </c>
      <c r="E786" s="5" t="s">
        <v>5303</v>
      </c>
      <c r="F786" s="5">
        <v>0</v>
      </c>
      <c r="G786" s="5">
        <v>0</v>
      </c>
      <c r="H786" s="5">
        <v>1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</v>
      </c>
      <c r="Q786" s="5">
        <v>0</v>
      </c>
      <c r="R786" s="5">
        <v>997</v>
      </c>
      <c r="S786" s="10">
        <v>78000</v>
      </c>
      <c r="T786" s="5">
        <v>325</v>
      </c>
      <c r="U786" s="5">
        <v>3.6</v>
      </c>
      <c r="V786" s="5">
        <v>0</v>
      </c>
      <c r="W786" s="5">
        <v>0</v>
      </c>
      <c r="X786" s="5">
        <v>1</v>
      </c>
      <c r="Y786" s="5">
        <v>0</v>
      </c>
      <c r="Z786" s="5">
        <v>0</v>
      </c>
    </row>
    <row r="787" spans="1:26" hidden="1" x14ac:dyDescent="0.2">
      <c r="A787" s="5">
        <v>69950</v>
      </c>
      <c r="B787" s="10">
        <v>2007</v>
      </c>
      <c r="C787" s="5" t="s">
        <v>782</v>
      </c>
      <c r="D787" s="5">
        <v>0</v>
      </c>
      <c r="E787" s="5" t="s">
        <v>5303</v>
      </c>
      <c r="F787" s="5">
        <v>0</v>
      </c>
      <c r="G787" s="5">
        <v>0</v>
      </c>
      <c r="H787" s="5">
        <v>1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</v>
      </c>
      <c r="Q787" s="5">
        <v>0</v>
      </c>
      <c r="R787" s="5">
        <v>997</v>
      </c>
      <c r="S787" s="10">
        <v>75129</v>
      </c>
      <c r="T787" s="5">
        <v>325</v>
      </c>
      <c r="U787" s="5">
        <v>3.6</v>
      </c>
      <c r="V787" s="5">
        <v>0</v>
      </c>
      <c r="W787" s="5">
        <v>0</v>
      </c>
      <c r="X787" s="5">
        <v>1</v>
      </c>
      <c r="Y787" s="5">
        <v>0</v>
      </c>
      <c r="Z787" s="5">
        <v>0</v>
      </c>
    </row>
    <row r="788" spans="1:26" hidden="1" x14ac:dyDescent="0.2">
      <c r="A788" s="5">
        <v>64950</v>
      </c>
      <c r="B788" s="10">
        <v>2007</v>
      </c>
      <c r="C788" s="5" t="s">
        <v>295</v>
      </c>
      <c r="D788" s="5">
        <v>0</v>
      </c>
      <c r="E788" s="5" t="s">
        <v>5303</v>
      </c>
      <c r="F788" s="5">
        <v>0</v>
      </c>
      <c r="G788" s="5">
        <v>0</v>
      </c>
      <c r="H788" s="5">
        <v>1</v>
      </c>
      <c r="I788" s="5">
        <v>0</v>
      </c>
      <c r="J788" s="5">
        <v>0</v>
      </c>
      <c r="K788" s="5">
        <v>0</v>
      </c>
      <c r="L788" s="5">
        <v>1</v>
      </c>
      <c r="M788" s="5">
        <v>0</v>
      </c>
      <c r="N788" s="5">
        <v>0</v>
      </c>
      <c r="O788" s="5">
        <v>0</v>
      </c>
      <c r="P788" s="5">
        <v>1</v>
      </c>
      <c r="Q788" s="5">
        <v>0</v>
      </c>
      <c r="R788" s="5">
        <v>997</v>
      </c>
      <c r="S788" s="10">
        <v>117574</v>
      </c>
      <c r="T788" s="5">
        <v>355</v>
      </c>
      <c r="U788" s="5">
        <v>3.8</v>
      </c>
      <c r="V788" s="5">
        <v>1</v>
      </c>
      <c r="W788" s="5">
        <v>0</v>
      </c>
      <c r="X788" s="5">
        <v>1</v>
      </c>
      <c r="Y788" s="5">
        <v>0</v>
      </c>
      <c r="Z788" s="5">
        <v>1</v>
      </c>
    </row>
    <row r="789" spans="1:26" hidden="1" x14ac:dyDescent="0.2">
      <c r="A789" s="4">
        <v>82997</v>
      </c>
      <c r="B789" s="11">
        <v>2007</v>
      </c>
      <c r="C789" s="4" t="s">
        <v>295</v>
      </c>
      <c r="D789" s="4">
        <v>0</v>
      </c>
      <c r="E789" s="4" t="s">
        <v>5303</v>
      </c>
      <c r="F789" s="4">
        <v>0</v>
      </c>
      <c r="G789" s="4">
        <v>0</v>
      </c>
      <c r="H789" s="4">
        <v>1</v>
      </c>
      <c r="I789" s="4">
        <v>0</v>
      </c>
      <c r="J789" s="4">
        <v>0</v>
      </c>
      <c r="K789" s="4">
        <v>0</v>
      </c>
      <c r="L789" s="4">
        <v>1</v>
      </c>
      <c r="M789" s="4">
        <v>0</v>
      </c>
      <c r="N789" s="4">
        <v>0</v>
      </c>
      <c r="O789" s="4">
        <v>0</v>
      </c>
      <c r="P789" s="4">
        <v>1</v>
      </c>
      <c r="Q789" s="4">
        <v>0</v>
      </c>
      <c r="R789" s="4">
        <v>997</v>
      </c>
      <c r="S789" s="11">
        <v>52000</v>
      </c>
      <c r="T789" s="4">
        <v>381</v>
      </c>
      <c r="U789" s="4">
        <v>3.8</v>
      </c>
      <c r="V789" s="4">
        <v>1</v>
      </c>
      <c r="W789" s="4">
        <v>0</v>
      </c>
      <c r="X789" s="4">
        <v>1</v>
      </c>
      <c r="Y789" s="4">
        <v>0</v>
      </c>
      <c r="Z789" s="4">
        <v>1</v>
      </c>
    </row>
    <row r="790" spans="1:26" hidden="1" x14ac:dyDescent="0.2">
      <c r="A790" s="4">
        <v>99890</v>
      </c>
      <c r="B790" s="11">
        <v>2007</v>
      </c>
      <c r="C790" s="4" t="s">
        <v>295</v>
      </c>
      <c r="D790" s="4">
        <v>0</v>
      </c>
      <c r="E790" s="4" t="s">
        <v>5303</v>
      </c>
      <c r="F790" s="4">
        <v>0</v>
      </c>
      <c r="G790" s="4">
        <v>0</v>
      </c>
      <c r="H790" s="4">
        <v>1</v>
      </c>
      <c r="I790" s="4">
        <v>0</v>
      </c>
      <c r="J790" s="4">
        <v>0</v>
      </c>
      <c r="K790" s="4">
        <v>0</v>
      </c>
      <c r="L790" s="4">
        <v>1</v>
      </c>
      <c r="M790" s="4">
        <v>0</v>
      </c>
      <c r="N790" s="4">
        <v>0</v>
      </c>
      <c r="O790" s="4">
        <v>0</v>
      </c>
      <c r="P790" s="4">
        <v>0</v>
      </c>
      <c r="Q790" s="4">
        <v>1</v>
      </c>
      <c r="R790" s="4">
        <v>997</v>
      </c>
      <c r="S790" s="11">
        <v>54357</v>
      </c>
      <c r="T790" s="4">
        <v>381</v>
      </c>
      <c r="U790" s="4">
        <v>3.8</v>
      </c>
      <c r="V790" s="4">
        <v>0</v>
      </c>
      <c r="W790" s="4">
        <v>0</v>
      </c>
      <c r="X790" s="4">
        <v>1</v>
      </c>
      <c r="Y790" s="4">
        <v>0</v>
      </c>
      <c r="Z790" s="4">
        <v>1</v>
      </c>
    </row>
    <row r="791" spans="1:26" hidden="1" x14ac:dyDescent="0.2">
      <c r="A791" s="5">
        <v>56900</v>
      </c>
      <c r="B791" s="10">
        <v>2007</v>
      </c>
      <c r="C791" s="5" t="s">
        <v>295</v>
      </c>
      <c r="D791" s="5">
        <v>0</v>
      </c>
      <c r="E791" s="5" t="s">
        <v>5303</v>
      </c>
      <c r="F791" s="5">
        <v>0</v>
      </c>
      <c r="G791" s="5">
        <v>0</v>
      </c>
      <c r="H791" s="5">
        <v>1</v>
      </c>
      <c r="I791" s="5">
        <v>0</v>
      </c>
      <c r="J791" s="5">
        <v>0</v>
      </c>
      <c r="K791" s="5">
        <v>0</v>
      </c>
      <c r="L791" s="5">
        <v>1</v>
      </c>
      <c r="M791" s="5">
        <v>0</v>
      </c>
      <c r="N791" s="5">
        <v>0</v>
      </c>
      <c r="O791" s="5">
        <v>0</v>
      </c>
      <c r="P791" s="5">
        <v>0</v>
      </c>
      <c r="Q791" s="5">
        <v>1</v>
      </c>
      <c r="R791" s="5">
        <v>997</v>
      </c>
      <c r="S791" s="10">
        <v>161561</v>
      </c>
      <c r="T791" s="5">
        <v>355</v>
      </c>
      <c r="U791" s="5">
        <v>3.8</v>
      </c>
      <c r="V791" s="5">
        <v>1</v>
      </c>
      <c r="W791" s="5">
        <v>0</v>
      </c>
      <c r="X791" s="5">
        <v>1</v>
      </c>
      <c r="Y791" s="5">
        <v>0</v>
      </c>
      <c r="Z791" s="5">
        <v>0</v>
      </c>
    </row>
    <row r="792" spans="1:26" hidden="1" x14ac:dyDescent="0.2">
      <c r="A792" s="4">
        <v>60000</v>
      </c>
      <c r="B792" s="11">
        <v>2007</v>
      </c>
      <c r="C792" s="4" t="s">
        <v>295</v>
      </c>
      <c r="D792" s="4">
        <v>0</v>
      </c>
      <c r="E792" s="4" t="s">
        <v>5303</v>
      </c>
      <c r="F792" s="4">
        <v>0</v>
      </c>
      <c r="G792" s="4">
        <v>0</v>
      </c>
      <c r="H792" s="4">
        <v>1</v>
      </c>
      <c r="I792" s="4">
        <v>0</v>
      </c>
      <c r="J792" s="4">
        <v>0</v>
      </c>
      <c r="K792" s="4">
        <v>0</v>
      </c>
      <c r="L792" s="4">
        <v>1</v>
      </c>
      <c r="M792" s="4">
        <v>0</v>
      </c>
      <c r="N792" s="4">
        <v>0</v>
      </c>
      <c r="O792" s="4">
        <v>0</v>
      </c>
      <c r="P792" s="4">
        <v>0</v>
      </c>
      <c r="Q792" s="4">
        <v>1</v>
      </c>
      <c r="R792" s="4">
        <v>997</v>
      </c>
      <c r="S792" s="11">
        <v>53000</v>
      </c>
      <c r="T792" s="4">
        <v>355</v>
      </c>
      <c r="U792" s="4">
        <v>3.8</v>
      </c>
      <c r="V792" s="4">
        <v>0</v>
      </c>
      <c r="W792" s="4">
        <v>0</v>
      </c>
      <c r="X792" s="4">
        <v>1</v>
      </c>
      <c r="Y792" s="4">
        <v>0</v>
      </c>
      <c r="Z792" s="4">
        <v>0</v>
      </c>
    </row>
    <row r="793" spans="1:26" hidden="1" x14ac:dyDescent="0.2">
      <c r="A793" s="5">
        <v>61850</v>
      </c>
      <c r="B793" s="10">
        <v>2007</v>
      </c>
      <c r="C793" s="5" t="s">
        <v>295</v>
      </c>
      <c r="D793" s="5">
        <v>0</v>
      </c>
      <c r="E793" s="5" t="s">
        <v>5303</v>
      </c>
      <c r="F793" s="5">
        <v>0</v>
      </c>
      <c r="G793" s="5">
        <v>0</v>
      </c>
      <c r="H793" s="5">
        <v>1</v>
      </c>
      <c r="I793" s="5">
        <v>0</v>
      </c>
      <c r="J793" s="5">
        <v>0</v>
      </c>
      <c r="K793" s="5">
        <v>0</v>
      </c>
      <c r="L793" s="5">
        <v>1</v>
      </c>
      <c r="M793" s="5">
        <v>0</v>
      </c>
      <c r="N793" s="5">
        <v>0</v>
      </c>
      <c r="O793" s="5">
        <v>0</v>
      </c>
      <c r="P793" s="5">
        <v>1</v>
      </c>
      <c r="Q793" s="5">
        <v>0</v>
      </c>
      <c r="R793" s="5">
        <v>997</v>
      </c>
      <c r="S793" s="10">
        <v>138269</v>
      </c>
      <c r="T793" s="5">
        <v>355</v>
      </c>
      <c r="U793" s="5">
        <v>3.8</v>
      </c>
      <c r="V793" s="5">
        <v>0</v>
      </c>
      <c r="W793" s="5">
        <v>0</v>
      </c>
      <c r="X793" s="5">
        <v>1</v>
      </c>
      <c r="Y793" s="5">
        <v>0</v>
      </c>
      <c r="Z793" s="5">
        <v>0</v>
      </c>
    </row>
    <row r="794" spans="1:26" hidden="1" x14ac:dyDescent="0.2">
      <c r="A794" s="4">
        <v>62500</v>
      </c>
      <c r="B794" s="11">
        <v>2007</v>
      </c>
      <c r="C794" s="4" t="s">
        <v>295</v>
      </c>
      <c r="D794" s="4">
        <v>0</v>
      </c>
      <c r="E794" s="4" t="s">
        <v>5303</v>
      </c>
      <c r="F794" s="4">
        <v>0</v>
      </c>
      <c r="G794" s="4">
        <v>0</v>
      </c>
      <c r="H794" s="4">
        <v>1</v>
      </c>
      <c r="I794" s="4">
        <v>0</v>
      </c>
      <c r="J794" s="4">
        <v>0</v>
      </c>
      <c r="K794" s="4">
        <v>0</v>
      </c>
      <c r="L794" s="4">
        <v>1</v>
      </c>
      <c r="M794" s="4">
        <v>0</v>
      </c>
      <c r="N794" s="4">
        <v>0</v>
      </c>
      <c r="O794" s="4">
        <v>0</v>
      </c>
      <c r="P794" s="4">
        <v>0</v>
      </c>
      <c r="Q794" s="4">
        <v>1</v>
      </c>
      <c r="R794" s="4">
        <v>997</v>
      </c>
      <c r="S794" s="11">
        <v>64000</v>
      </c>
      <c r="T794" s="4">
        <v>355</v>
      </c>
      <c r="U794" s="4">
        <v>3.8</v>
      </c>
      <c r="V794" s="4">
        <v>1</v>
      </c>
      <c r="W794" s="4">
        <v>0</v>
      </c>
      <c r="X794" s="4">
        <v>0</v>
      </c>
      <c r="Y794" s="4">
        <v>0</v>
      </c>
      <c r="Z794" s="4">
        <v>0</v>
      </c>
    </row>
    <row r="795" spans="1:26" hidden="1" x14ac:dyDescent="0.2">
      <c r="A795" s="5">
        <v>62997</v>
      </c>
      <c r="B795" s="10">
        <v>2007</v>
      </c>
      <c r="C795" s="5" t="s">
        <v>295</v>
      </c>
      <c r="D795" s="5">
        <v>0</v>
      </c>
      <c r="E795" s="5" t="s">
        <v>5303</v>
      </c>
      <c r="F795" s="5">
        <v>0</v>
      </c>
      <c r="G795" s="5">
        <v>0</v>
      </c>
      <c r="H795" s="5">
        <v>1</v>
      </c>
      <c r="I795" s="5">
        <v>0</v>
      </c>
      <c r="J795" s="5">
        <v>0</v>
      </c>
      <c r="K795" s="5">
        <v>0</v>
      </c>
      <c r="L795" s="5">
        <v>1</v>
      </c>
      <c r="M795" s="5">
        <v>0</v>
      </c>
      <c r="N795" s="5">
        <v>0</v>
      </c>
      <c r="O795" s="5">
        <v>0</v>
      </c>
      <c r="P795" s="5">
        <v>0</v>
      </c>
      <c r="Q795" s="5">
        <v>1</v>
      </c>
      <c r="R795" s="5">
        <v>997</v>
      </c>
      <c r="S795" s="10">
        <v>103100</v>
      </c>
      <c r="T795" s="5">
        <v>355</v>
      </c>
      <c r="U795" s="5">
        <v>3.8</v>
      </c>
      <c r="V795" s="5">
        <v>1</v>
      </c>
      <c r="W795" s="5">
        <v>0</v>
      </c>
      <c r="X795" s="5">
        <v>1</v>
      </c>
      <c r="Y795" s="5">
        <v>0</v>
      </c>
      <c r="Z795" s="5">
        <v>0</v>
      </c>
    </row>
    <row r="796" spans="1:26" hidden="1" x14ac:dyDescent="0.2">
      <c r="A796" s="5">
        <v>65950</v>
      </c>
      <c r="B796" s="10">
        <v>2007</v>
      </c>
      <c r="C796" s="5" t="s">
        <v>295</v>
      </c>
      <c r="D796" s="5">
        <v>0</v>
      </c>
      <c r="E796" s="5" t="s">
        <v>5303</v>
      </c>
      <c r="F796" s="5">
        <v>0</v>
      </c>
      <c r="G796" s="5">
        <v>0</v>
      </c>
      <c r="H796" s="5">
        <v>1</v>
      </c>
      <c r="I796" s="5">
        <v>0</v>
      </c>
      <c r="J796" s="5">
        <v>0</v>
      </c>
      <c r="K796" s="5">
        <v>0</v>
      </c>
      <c r="L796" s="5">
        <v>1</v>
      </c>
      <c r="M796" s="5">
        <v>0</v>
      </c>
      <c r="N796" s="5">
        <v>0</v>
      </c>
      <c r="O796" s="5">
        <v>0</v>
      </c>
      <c r="P796" s="5">
        <v>0</v>
      </c>
      <c r="Q796" s="5">
        <v>1</v>
      </c>
      <c r="R796" s="5">
        <v>997</v>
      </c>
      <c r="S796" s="10">
        <v>121000</v>
      </c>
      <c r="T796" s="5">
        <v>355</v>
      </c>
      <c r="U796" s="5">
        <v>3.8</v>
      </c>
      <c r="V796" s="5">
        <v>0</v>
      </c>
      <c r="W796" s="5">
        <v>0</v>
      </c>
      <c r="X796" s="5">
        <v>1</v>
      </c>
      <c r="Y796" s="5">
        <v>0</v>
      </c>
      <c r="Z796" s="5">
        <v>0</v>
      </c>
    </row>
    <row r="797" spans="1:26" hidden="1" x14ac:dyDescent="0.2">
      <c r="A797" s="4">
        <v>69950</v>
      </c>
      <c r="B797" s="11">
        <v>2007</v>
      </c>
      <c r="C797" s="4" t="s">
        <v>295</v>
      </c>
      <c r="D797" s="4">
        <v>0</v>
      </c>
      <c r="E797" s="4" t="s">
        <v>5303</v>
      </c>
      <c r="F797" s="4">
        <v>0</v>
      </c>
      <c r="G797" s="4">
        <v>0</v>
      </c>
      <c r="H797" s="4">
        <v>1</v>
      </c>
      <c r="I797" s="4">
        <v>0</v>
      </c>
      <c r="J797" s="4">
        <v>0</v>
      </c>
      <c r="K797" s="4">
        <v>0</v>
      </c>
      <c r="L797" s="4">
        <v>1</v>
      </c>
      <c r="M797" s="4">
        <v>0</v>
      </c>
      <c r="N797" s="4">
        <v>0</v>
      </c>
      <c r="O797" s="4">
        <v>0</v>
      </c>
      <c r="P797" s="4">
        <v>1</v>
      </c>
      <c r="Q797" s="4">
        <v>0</v>
      </c>
      <c r="R797" s="4">
        <v>997</v>
      </c>
      <c r="S797" s="11">
        <v>115987</v>
      </c>
      <c r="T797" s="4">
        <v>355</v>
      </c>
      <c r="U797" s="4">
        <v>3.8</v>
      </c>
      <c r="V797" s="4">
        <v>1</v>
      </c>
      <c r="W797" s="4">
        <v>0</v>
      </c>
      <c r="X797" s="4">
        <v>1</v>
      </c>
      <c r="Y797" s="4">
        <v>0</v>
      </c>
      <c r="Z797" s="4">
        <v>0</v>
      </c>
    </row>
    <row r="798" spans="1:26" hidden="1" x14ac:dyDescent="0.2">
      <c r="A798" s="4">
        <v>73997</v>
      </c>
      <c r="B798" s="11">
        <v>2007</v>
      </c>
      <c r="C798" s="4" t="s">
        <v>295</v>
      </c>
      <c r="D798" s="4">
        <v>0</v>
      </c>
      <c r="E798" s="4" t="s">
        <v>5303</v>
      </c>
      <c r="F798" s="4">
        <v>0</v>
      </c>
      <c r="G798" s="4">
        <v>0</v>
      </c>
      <c r="H798" s="4">
        <v>1</v>
      </c>
      <c r="I798" s="4">
        <v>0</v>
      </c>
      <c r="J798" s="4">
        <v>0</v>
      </c>
      <c r="K798" s="4">
        <v>0</v>
      </c>
      <c r="L798" s="4">
        <v>1</v>
      </c>
      <c r="M798" s="4">
        <v>0</v>
      </c>
      <c r="N798" s="4">
        <v>0</v>
      </c>
      <c r="O798" s="4">
        <v>0</v>
      </c>
      <c r="P798" s="4">
        <v>0</v>
      </c>
      <c r="Q798" s="4">
        <v>1</v>
      </c>
      <c r="R798" s="4">
        <v>997</v>
      </c>
      <c r="S798" s="11">
        <v>40000</v>
      </c>
      <c r="T798" s="4">
        <v>355</v>
      </c>
      <c r="U798" s="4">
        <v>3.8</v>
      </c>
      <c r="V798" s="4">
        <v>0</v>
      </c>
      <c r="W798" s="4">
        <v>0</v>
      </c>
      <c r="X798" s="4">
        <v>1</v>
      </c>
      <c r="Y798" s="4">
        <v>1</v>
      </c>
      <c r="Z798" s="4">
        <v>0</v>
      </c>
    </row>
    <row r="799" spans="1:26" hidden="1" x14ac:dyDescent="0.2">
      <c r="A799" s="5">
        <v>91500</v>
      </c>
      <c r="B799" s="10">
        <v>2007</v>
      </c>
      <c r="C799" s="5" t="s">
        <v>295</v>
      </c>
      <c r="D799" s="5">
        <v>0</v>
      </c>
      <c r="E799" s="5" t="s">
        <v>5303</v>
      </c>
      <c r="F799" s="5">
        <v>0</v>
      </c>
      <c r="G799" s="5">
        <v>0</v>
      </c>
      <c r="H799" s="5">
        <v>1</v>
      </c>
      <c r="I799" s="5">
        <v>0</v>
      </c>
      <c r="J799" s="5">
        <v>0</v>
      </c>
      <c r="K799" s="5">
        <v>0</v>
      </c>
      <c r="L799" s="5">
        <v>1</v>
      </c>
      <c r="M799" s="5">
        <v>0</v>
      </c>
      <c r="N799" s="5">
        <v>0</v>
      </c>
      <c r="O799" s="5">
        <v>0</v>
      </c>
      <c r="P799" s="5">
        <v>1</v>
      </c>
      <c r="Q799" s="5">
        <v>0</v>
      </c>
      <c r="R799" s="5">
        <v>997</v>
      </c>
      <c r="S799" s="10">
        <v>33269</v>
      </c>
      <c r="T799" s="5">
        <v>355</v>
      </c>
      <c r="U799" s="5">
        <v>3.8</v>
      </c>
      <c r="V799" s="5">
        <v>0</v>
      </c>
      <c r="W799" s="5">
        <v>0</v>
      </c>
      <c r="X799" s="5">
        <v>1</v>
      </c>
      <c r="Y799" s="5">
        <v>0</v>
      </c>
      <c r="Z799" s="5">
        <v>0</v>
      </c>
    </row>
    <row r="800" spans="1:26" hidden="1" x14ac:dyDescent="0.2">
      <c r="A800" s="4">
        <v>98500</v>
      </c>
      <c r="B800" s="11">
        <v>2007</v>
      </c>
      <c r="C800" s="4" t="s">
        <v>295</v>
      </c>
      <c r="D800" s="4">
        <v>0</v>
      </c>
      <c r="E800" s="4" t="s">
        <v>5303</v>
      </c>
      <c r="F800" s="4">
        <v>0</v>
      </c>
      <c r="G800" s="4">
        <v>0</v>
      </c>
      <c r="H800" s="4">
        <v>1</v>
      </c>
      <c r="I800" s="4">
        <v>0</v>
      </c>
      <c r="J800" s="4">
        <v>0</v>
      </c>
      <c r="K800" s="4">
        <v>0</v>
      </c>
      <c r="L800" s="4">
        <v>1</v>
      </c>
      <c r="M800" s="4">
        <v>0</v>
      </c>
      <c r="N800" s="4">
        <v>0</v>
      </c>
      <c r="O800" s="4">
        <v>0</v>
      </c>
      <c r="P800" s="4">
        <v>0</v>
      </c>
      <c r="Q800" s="4">
        <v>1</v>
      </c>
      <c r="R800" s="4">
        <v>997</v>
      </c>
      <c r="S800" s="11">
        <v>136200</v>
      </c>
      <c r="T800" s="4">
        <v>435</v>
      </c>
      <c r="U800" s="4">
        <v>3.8</v>
      </c>
      <c r="V800" s="4">
        <v>0</v>
      </c>
      <c r="W800" s="4">
        <v>0</v>
      </c>
      <c r="X800" s="4">
        <v>1</v>
      </c>
      <c r="Y800" s="4">
        <v>0</v>
      </c>
      <c r="Z800" s="4">
        <v>0</v>
      </c>
    </row>
    <row r="801" spans="1:26" hidden="1" x14ac:dyDescent="0.2">
      <c r="A801" s="5">
        <v>98500</v>
      </c>
      <c r="B801" s="10">
        <v>2007</v>
      </c>
      <c r="C801" s="5" t="s">
        <v>295</v>
      </c>
      <c r="D801" s="5">
        <v>0</v>
      </c>
      <c r="E801" s="5" t="s">
        <v>5303</v>
      </c>
      <c r="F801" s="5">
        <v>0</v>
      </c>
      <c r="G801" s="5">
        <v>0</v>
      </c>
      <c r="H801" s="5">
        <v>1</v>
      </c>
      <c r="I801" s="5">
        <v>0</v>
      </c>
      <c r="J801" s="5">
        <v>0</v>
      </c>
      <c r="K801" s="5">
        <v>0</v>
      </c>
      <c r="L801" s="5">
        <v>1</v>
      </c>
      <c r="M801" s="5">
        <v>0</v>
      </c>
      <c r="N801" s="5">
        <v>0</v>
      </c>
      <c r="O801" s="5">
        <v>0</v>
      </c>
      <c r="P801" s="5">
        <v>0</v>
      </c>
      <c r="Q801" s="5">
        <v>1</v>
      </c>
      <c r="R801" s="5">
        <v>997</v>
      </c>
      <c r="S801" s="10">
        <v>136200</v>
      </c>
      <c r="T801" s="5">
        <v>435</v>
      </c>
      <c r="U801" s="5">
        <v>3.8</v>
      </c>
      <c r="V801" s="5">
        <v>0</v>
      </c>
      <c r="W801" s="5">
        <v>0</v>
      </c>
      <c r="X801" s="5">
        <v>1</v>
      </c>
      <c r="Y801" s="5">
        <v>0</v>
      </c>
      <c r="Z801" s="5">
        <v>0</v>
      </c>
    </row>
    <row r="802" spans="1:26" hidden="1" x14ac:dyDescent="0.2">
      <c r="A802" s="4">
        <v>53900</v>
      </c>
      <c r="B802" s="11">
        <v>2007</v>
      </c>
      <c r="C802" s="4" t="s">
        <v>407</v>
      </c>
      <c r="D802" s="4">
        <v>0</v>
      </c>
      <c r="E802" s="4" t="s">
        <v>5303</v>
      </c>
      <c r="F802" s="4">
        <v>0</v>
      </c>
      <c r="G802" s="4">
        <v>0</v>
      </c>
      <c r="H802" s="4">
        <v>1</v>
      </c>
      <c r="I802" s="4">
        <v>0</v>
      </c>
      <c r="J802" s="4">
        <v>0</v>
      </c>
      <c r="K802" s="4">
        <v>0</v>
      </c>
      <c r="L802" s="4">
        <v>1</v>
      </c>
      <c r="M802" s="4">
        <v>0</v>
      </c>
      <c r="N802" s="4">
        <v>0</v>
      </c>
      <c r="O802" s="4">
        <v>0</v>
      </c>
      <c r="P802" s="4">
        <v>0</v>
      </c>
      <c r="Q802" s="4">
        <v>1</v>
      </c>
      <c r="R802" s="4">
        <v>997</v>
      </c>
      <c r="S802" s="11">
        <v>139200</v>
      </c>
      <c r="T802" s="4">
        <v>355</v>
      </c>
      <c r="U802" s="4">
        <v>3.8</v>
      </c>
      <c r="V802" s="4">
        <v>1</v>
      </c>
      <c r="W802" s="4">
        <v>0</v>
      </c>
      <c r="X802" s="4">
        <v>0</v>
      </c>
      <c r="Y802" s="4">
        <v>0</v>
      </c>
      <c r="Z802" s="4">
        <v>1</v>
      </c>
    </row>
    <row r="803" spans="1:26" hidden="1" x14ac:dyDescent="0.2">
      <c r="A803" s="4">
        <v>57500</v>
      </c>
      <c r="B803" s="11">
        <v>2007</v>
      </c>
      <c r="C803" s="4" t="s">
        <v>407</v>
      </c>
      <c r="D803" s="4">
        <v>0</v>
      </c>
      <c r="E803" s="4" t="s">
        <v>5303</v>
      </c>
      <c r="F803" s="4">
        <v>0</v>
      </c>
      <c r="G803" s="4">
        <v>0</v>
      </c>
      <c r="H803" s="4">
        <v>1</v>
      </c>
      <c r="I803" s="4">
        <v>0</v>
      </c>
      <c r="J803" s="4">
        <v>0</v>
      </c>
      <c r="K803" s="4">
        <v>0</v>
      </c>
      <c r="L803" s="4">
        <v>1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997</v>
      </c>
      <c r="S803" s="11">
        <v>118391</v>
      </c>
      <c r="T803" s="4">
        <v>355</v>
      </c>
      <c r="U803" s="4">
        <v>3.8</v>
      </c>
      <c r="V803" s="4">
        <v>0</v>
      </c>
      <c r="W803" s="4">
        <v>0</v>
      </c>
      <c r="X803" s="4">
        <v>0</v>
      </c>
      <c r="Y803" s="4">
        <v>0</v>
      </c>
      <c r="Z803" s="4">
        <v>1</v>
      </c>
    </row>
    <row r="804" spans="1:26" hidden="1" x14ac:dyDescent="0.2">
      <c r="A804" s="4">
        <v>54950</v>
      </c>
      <c r="B804" s="11">
        <v>2007</v>
      </c>
      <c r="C804" s="4" t="s">
        <v>407</v>
      </c>
      <c r="D804" s="4">
        <v>0</v>
      </c>
      <c r="E804" s="4" t="s">
        <v>5303</v>
      </c>
      <c r="F804" s="4">
        <v>0</v>
      </c>
      <c r="G804" s="4">
        <v>0</v>
      </c>
      <c r="H804" s="4">
        <v>1</v>
      </c>
      <c r="I804" s="4">
        <v>0</v>
      </c>
      <c r="J804" s="4">
        <v>0</v>
      </c>
      <c r="K804" s="4">
        <v>0</v>
      </c>
      <c r="L804" s="4">
        <v>1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997</v>
      </c>
      <c r="S804" s="11">
        <v>129169</v>
      </c>
      <c r="T804" s="4">
        <v>355</v>
      </c>
      <c r="U804" s="4">
        <v>3.8</v>
      </c>
      <c r="V804" s="4">
        <v>1</v>
      </c>
      <c r="W804" s="4">
        <v>0</v>
      </c>
      <c r="X804" s="4">
        <v>0</v>
      </c>
      <c r="Y804" s="4">
        <v>0</v>
      </c>
      <c r="Z804" s="4">
        <v>0</v>
      </c>
    </row>
    <row r="805" spans="1:26" hidden="1" x14ac:dyDescent="0.2">
      <c r="A805" s="5">
        <v>55997</v>
      </c>
      <c r="B805" s="10">
        <v>2007</v>
      </c>
      <c r="C805" s="5" t="s">
        <v>407</v>
      </c>
      <c r="D805" s="5">
        <v>0</v>
      </c>
      <c r="E805" s="5" t="s">
        <v>5303</v>
      </c>
      <c r="F805" s="5">
        <v>0</v>
      </c>
      <c r="G805" s="5">
        <v>0</v>
      </c>
      <c r="H805" s="5">
        <v>1</v>
      </c>
      <c r="I805" s="5">
        <v>0</v>
      </c>
      <c r="J805" s="5">
        <v>0</v>
      </c>
      <c r="K805" s="5">
        <v>0</v>
      </c>
      <c r="L805" s="5">
        <v>1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997</v>
      </c>
      <c r="S805" s="10">
        <v>82600</v>
      </c>
      <c r="T805" s="5">
        <v>355</v>
      </c>
      <c r="U805" s="5">
        <v>3.8</v>
      </c>
      <c r="V805" s="5">
        <v>1</v>
      </c>
      <c r="W805" s="5">
        <v>0</v>
      </c>
      <c r="X805" s="5">
        <v>0</v>
      </c>
      <c r="Y805" s="5">
        <v>0</v>
      </c>
      <c r="Z805" s="5">
        <v>0</v>
      </c>
    </row>
    <row r="806" spans="1:26" hidden="1" x14ac:dyDescent="0.2">
      <c r="A806" s="4">
        <v>58750</v>
      </c>
      <c r="B806" s="11">
        <v>2007</v>
      </c>
      <c r="C806" s="4" t="s">
        <v>407</v>
      </c>
      <c r="D806" s="4">
        <v>0</v>
      </c>
      <c r="E806" s="4" t="s">
        <v>5303</v>
      </c>
      <c r="F806" s="4">
        <v>0</v>
      </c>
      <c r="G806" s="4">
        <v>0</v>
      </c>
      <c r="H806" s="4">
        <v>1</v>
      </c>
      <c r="I806" s="4">
        <v>0</v>
      </c>
      <c r="J806" s="4">
        <v>0</v>
      </c>
      <c r="K806" s="4">
        <v>0</v>
      </c>
      <c r="L806" s="4">
        <v>1</v>
      </c>
      <c r="M806" s="4">
        <v>0</v>
      </c>
      <c r="N806" s="4">
        <v>0</v>
      </c>
      <c r="O806" s="4">
        <v>0</v>
      </c>
      <c r="P806" s="4">
        <v>0</v>
      </c>
      <c r="Q806" s="4">
        <v>1</v>
      </c>
      <c r="R806" s="4">
        <v>997</v>
      </c>
      <c r="S806" s="11">
        <v>102000</v>
      </c>
      <c r="T806" s="4">
        <v>355</v>
      </c>
      <c r="U806" s="4">
        <v>3.8</v>
      </c>
      <c r="V806" s="4">
        <v>1</v>
      </c>
      <c r="W806" s="4">
        <v>0</v>
      </c>
      <c r="X806" s="4">
        <v>0</v>
      </c>
      <c r="Y806" s="4">
        <v>0</v>
      </c>
      <c r="Z806" s="4">
        <v>0</v>
      </c>
    </row>
    <row r="807" spans="1:26" hidden="1" x14ac:dyDescent="0.2">
      <c r="A807" s="5">
        <v>59890</v>
      </c>
      <c r="B807" s="10">
        <v>2007</v>
      </c>
      <c r="C807" s="5" t="s">
        <v>407</v>
      </c>
      <c r="D807" s="5">
        <v>0</v>
      </c>
      <c r="E807" s="5" t="s">
        <v>5303</v>
      </c>
      <c r="F807" s="5">
        <v>0</v>
      </c>
      <c r="G807" s="5">
        <v>0</v>
      </c>
      <c r="H807" s="5">
        <v>1</v>
      </c>
      <c r="I807" s="5">
        <v>0</v>
      </c>
      <c r="J807" s="5">
        <v>0</v>
      </c>
      <c r="K807" s="5">
        <v>0</v>
      </c>
      <c r="L807" s="5">
        <v>1</v>
      </c>
      <c r="M807" s="5">
        <v>0</v>
      </c>
      <c r="N807" s="5">
        <v>0</v>
      </c>
      <c r="O807" s="5">
        <v>0</v>
      </c>
      <c r="P807" s="5">
        <v>0</v>
      </c>
      <c r="Q807" s="5">
        <v>1</v>
      </c>
      <c r="R807" s="5">
        <v>997</v>
      </c>
      <c r="S807" s="10">
        <v>87863</v>
      </c>
      <c r="T807" s="5">
        <v>355</v>
      </c>
      <c r="U807" s="5">
        <v>3.8</v>
      </c>
      <c r="V807" s="5">
        <v>1</v>
      </c>
      <c r="W807" s="5">
        <v>0</v>
      </c>
      <c r="X807" s="5">
        <v>0</v>
      </c>
      <c r="Y807" s="5">
        <v>0</v>
      </c>
      <c r="Z807" s="5">
        <v>0</v>
      </c>
    </row>
    <row r="808" spans="1:26" hidden="1" x14ac:dyDescent="0.2">
      <c r="A808" s="4">
        <v>69900</v>
      </c>
      <c r="B808" s="11">
        <v>2007</v>
      </c>
      <c r="C808" s="4" t="s">
        <v>407</v>
      </c>
      <c r="D808" s="4">
        <v>0</v>
      </c>
      <c r="E808" s="4" t="s">
        <v>5303</v>
      </c>
      <c r="F808" s="4">
        <v>0</v>
      </c>
      <c r="G808" s="4">
        <v>0</v>
      </c>
      <c r="H808" s="4">
        <v>1</v>
      </c>
      <c r="I808" s="4">
        <v>0</v>
      </c>
      <c r="J808" s="4">
        <v>0</v>
      </c>
      <c r="K808" s="4">
        <v>0</v>
      </c>
      <c r="L808" s="4">
        <v>1</v>
      </c>
      <c r="M808" s="4">
        <v>0</v>
      </c>
      <c r="N808" s="4">
        <v>0</v>
      </c>
      <c r="O808" s="4">
        <v>0</v>
      </c>
      <c r="P808" s="4">
        <v>0</v>
      </c>
      <c r="Q808" s="4">
        <v>1</v>
      </c>
      <c r="R808" s="4">
        <v>997</v>
      </c>
      <c r="S808" s="11">
        <v>53000</v>
      </c>
      <c r="T808" s="4">
        <v>355</v>
      </c>
      <c r="U808" s="4">
        <v>3.8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</row>
    <row r="809" spans="1:26" hidden="1" x14ac:dyDescent="0.2">
      <c r="A809" s="4">
        <v>75500</v>
      </c>
      <c r="B809" s="11">
        <v>2007</v>
      </c>
      <c r="C809" s="4" t="s">
        <v>407</v>
      </c>
      <c r="D809" s="4">
        <v>0</v>
      </c>
      <c r="E809" s="4" t="s">
        <v>5303</v>
      </c>
      <c r="F809" s="4">
        <v>0</v>
      </c>
      <c r="G809" s="4">
        <v>0</v>
      </c>
      <c r="H809" s="4">
        <v>1</v>
      </c>
      <c r="I809" s="4">
        <v>0</v>
      </c>
      <c r="J809" s="4">
        <v>0</v>
      </c>
      <c r="K809" s="4">
        <v>0</v>
      </c>
      <c r="L809" s="4">
        <v>1</v>
      </c>
      <c r="M809" s="4">
        <v>0</v>
      </c>
      <c r="N809" s="4">
        <v>0</v>
      </c>
      <c r="O809" s="4">
        <v>0</v>
      </c>
      <c r="P809" s="4">
        <v>0</v>
      </c>
      <c r="Q809" s="4">
        <v>1</v>
      </c>
      <c r="R809" s="4">
        <v>997</v>
      </c>
      <c r="S809" s="11">
        <v>60180</v>
      </c>
      <c r="T809" s="4">
        <v>355</v>
      </c>
      <c r="U809" s="4">
        <v>3.8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</row>
    <row r="810" spans="1:26" hidden="1" x14ac:dyDescent="0.2">
      <c r="A810" s="4">
        <v>107100</v>
      </c>
      <c r="B810" s="11">
        <v>2007</v>
      </c>
      <c r="C810" s="4" t="s">
        <v>299</v>
      </c>
      <c r="D810" s="4">
        <v>0</v>
      </c>
      <c r="E810" s="4" t="s">
        <v>5303</v>
      </c>
      <c r="F810" s="4">
        <v>0</v>
      </c>
      <c r="G810" s="4">
        <v>0</v>
      </c>
      <c r="H810" s="4">
        <v>1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1</v>
      </c>
      <c r="P810" s="4">
        <v>0</v>
      </c>
      <c r="Q810" s="4">
        <v>0</v>
      </c>
      <c r="R810" s="4">
        <v>997</v>
      </c>
      <c r="S810" s="11">
        <v>40554</v>
      </c>
      <c r="T810" s="4">
        <v>415</v>
      </c>
      <c r="U810" s="4">
        <v>3.6</v>
      </c>
      <c r="V810" s="4">
        <v>0</v>
      </c>
      <c r="W810" s="4">
        <v>0</v>
      </c>
      <c r="X810" s="4">
        <v>0</v>
      </c>
      <c r="Y810" s="4">
        <v>0</v>
      </c>
      <c r="Z810" s="4">
        <v>1</v>
      </c>
    </row>
    <row r="811" spans="1:26" hidden="1" x14ac:dyDescent="0.2">
      <c r="A811" s="4">
        <v>138800</v>
      </c>
      <c r="B811" s="11">
        <v>2007</v>
      </c>
      <c r="C811" s="4" t="s">
        <v>299</v>
      </c>
      <c r="D811" s="4">
        <v>0</v>
      </c>
      <c r="E811" s="4" t="s">
        <v>5303</v>
      </c>
      <c r="F811" s="4">
        <v>0</v>
      </c>
      <c r="G811" s="4">
        <v>0</v>
      </c>
      <c r="H811" s="4">
        <v>1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1</v>
      </c>
      <c r="P811" s="4">
        <v>0</v>
      </c>
      <c r="Q811" s="4">
        <v>0</v>
      </c>
      <c r="R811" s="4">
        <v>997</v>
      </c>
      <c r="S811" s="11">
        <v>46800</v>
      </c>
      <c r="T811" s="4">
        <v>415</v>
      </c>
      <c r="U811" s="4">
        <v>3.6</v>
      </c>
      <c r="V811" s="4">
        <v>0</v>
      </c>
      <c r="W811" s="4">
        <v>0</v>
      </c>
      <c r="X811" s="4">
        <v>0</v>
      </c>
      <c r="Y811" s="4">
        <v>0</v>
      </c>
      <c r="Z811" s="4">
        <v>1</v>
      </c>
    </row>
    <row r="812" spans="1:26" hidden="1" x14ac:dyDescent="0.2">
      <c r="A812" s="5">
        <v>88900</v>
      </c>
      <c r="B812" s="10">
        <v>2007</v>
      </c>
      <c r="C812" s="5" t="s">
        <v>299</v>
      </c>
      <c r="D812" s="5">
        <v>0</v>
      </c>
      <c r="E812" s="5" t="s">
        <v>5303</v>
      </c>
      <c r="F812" s="5">
        <v>0</v>
      </c>
      <c r="G812" s="5">
        <v>0</v>
      </c>
      <c r="H812" s="5">
        <v>1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1</v>
      </c>
      <c r="P812" s="5">
        <v>0</v>
      </c>
      <c r="Q812" s="5">
        <v>0</v>
      </c>
      <c r="R812" s="5">
        <v>997</v>
      </c>
      <c r="S812" s="10">
        <v>175059</v>
      </c>
      <c r="T812" s="5">
        <v>415</v>
      </c>
      <c r="U812" s="5">
        <v>3.6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</row>
    <row r="813" spans="1:26" hidden="1" x14ac:dyDescent="0.2">
      <c r="A813" s="5">
        <v>89911</v>
      </c>
      <c r="B813" s="10">
        <v>2007</v>
      </c>
      <c r="C813" s="5" t="s">
        <v>299</v>
      </c>
      <c r="D813" s="5">
        <v>0</v>
      </c>
      <c r="E813" s="5" t="s">
        <v>5303</v>
      </c>
      <c r="F813" s="5">
        <v>0</v>
      </c>
      <c r="G813" s="5">
        <v>0</v>
      </c>
      <c r="H813" s="5">
        <v>1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1</v>
      </c>
      <c r="P813" s="5">
        <v>0</v>
      </c>
      <c r="Q813" s="5">
        <v>0</v>
      </c>
      <c r="R813" s="5">
        <v>997</v>
      </c>
      <c r="S813" s="10">
        <v>247157</v>
      </c>
      <c r="T813" s="5">
        <v>415</v>
      </c>
      <c r="U813" s="5">
        <v>3.6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</row>
    <row r="814" spans="1:26" hidden="1" x14ac:dyDescent="0.2">
      <c r="A814" s="4">
        <v>109750</v>
      </c>
      <c r="B814" s="11">
        <v>2007</v>
      </c>
      <c r="C814" s="4" t="s">
        <v>299</v>
      </c>
      <c r="D814" s="4">
        <v>0</v>
      </c>
      <c r="E814" s="4" t="s">
        <v>5303</v>
      </c>
      <c r="F814" s="4">
        <v>0</v>
      </c>
      <c r="G814" s="4">
        <v>0</v>
      </c>
      <c r="H814" s="4">
        <v>1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1</v>
      </c>
      <c r="P814" s="4">
        <v>0</v>
      </c>
      <c r="Q814" s="4">
        <v>0</v>
      </c>
      <c r="R814" s="4">
        <v>997</v>
      </c>
      <c r="S814" s="11">
        <v>72000</v>
      </c>
      <c r="T814" s="4">
        <v>415</v>
      </c>
      <c r="U814" s="4">
        <v>3.6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</row>
    <row r="815" spans="1:26" hidden="1" x14ac:dyDescent="0.2">
      <c r="A815" s="4">
        <v>119900</v>
      </c>
      <c r="B815" s="11">
        <v>2007</v>
      </c>
      <c r="C815" s="4" t="s">
        <v>299</v>
      </c>
      <c r="D815" s="4">
        <v>0</v>
      </c>
      <c r="E815" s="4" t="s">
        <v>5303</v>
      </c>
      <c r="F815" s="4">
        <v>0</v>
      </c>
      <c r="G815" s="4">
        <v>0</v>
      </c>
      <c r="H815" s="4">
        <v>1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1</v>
      </c>
      <c r="P815" s="4">
        <v>0</v>
      </c>
      <c r="Q815" s="4">
        <v>0</v>
      </c>
      <c r="R815" s="4">
        <v>997</v>
      </c>
      <c r="S815" s="11">
        <v>47668</v>
      </c>
      <c r="T815" s="4">
        <v>415</v>
      </c>
      <c r="U815" s="4">
        <v>3.6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</row>
    <row r="816" spans="1:26" hidden="1" x14ac:dyDescent="0.2">
      <c r="A816" s="5">
        <v>129000</v>
      </c>
      <c r="B816" s="10">
        <v>2007</v>
      </c>
      <c r="C816" s="5" t="s">
        <v>299</v>
      </c>
      <c r="D816" s="5">
        <v>0</v>
      </c>
      <c r="E816" s="5" t="s">
        <v>5303</v>
      </c>
      <c r="F816" s="5">
        <v>0</v>
      </c>
      <c r="G816" s="5">
        <v>0</v>
      </c>
      <c r="H816" s="5">
        <v>1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1</v>
      </c>
      <c r="P816" s="5">
        <v>0</v>
      </c>
      <c r="Q816" s="5">
        <v>0</v>
      </c>
      <c r="R816" s="5">
        <v>997</v>
      </c>
      <c r="S816" s="10">
        <v>85301</v>
      </c>
      <c r="T816" s="5">
        <v>415</v>
      </c>
      <c r="U816" s="5">
        <v>3.6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</row>
    <row r="817" spans="1:26" hidden="1" x14ac:dyDescent="0.2">
      <c r="A817" s="4">
        <v>129000</v>
      </c>
      <c r="B817" s="11">
        <v>2007</v>
      </c>
      <c r="C817" s="4" t="s">
        <v>299</v>
      </c>
      <c r="D817" s="4">
        <v>0</v>
      </c>
      <c r="E817" s="4" t="s">
        <v>5303</v>
      </c>
      <c r="F817" s="4">
        <v>0</v>
      </c>
      <c r="G817" s="4">
        <v>0</v>
      </c>
      <c r="H817" s="4">
        <v>1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1</v>
      </c>
      <c r="P817" s="4">
        <v>0</v>
      </c>
      <c r="Q817" s="4">
        <v>0</v>
      </c>
      <c r="R817" s="4">
        <v>997</v>
      </c>
      <c r="S817" s="11">
        <v>40824</v>
      </c>
      <c r="T817" s="4">
        <v>415</v>
      </c>
      <c r="U817" s="4">
        <v>3.6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</row>
    <row r="818" spans="1:26" x14ac:dyDescent="0.2">
      <c r="A818" s="4">
        <v>119000</v>
      </c>
      <c r="B818" s="11">
        <v>2007</v>
      </c>
      <c r="C818" s="4" t="s">
        <v>1866</v>
      </c>
      <c r="D818" s="4">
        <v>0</v>
      </c>
      <c r="E818" s="4" t="s">
        <v>5303</v>
      </c>
      <c r="F818" s="4">
        <v>0</v>
      </c>
      <c r="G818" s="4">
        <v>0</v>
      </c>
      <c r="H818" s="4">
        <v>1</v>
      </c>
      <c r="I818" s="4">
        <v>0</v>
      </c>
      <c r="J818" s="4">
        <v>0</v>
      </c>
      <c r="K818" s="4">
        <v>1</v>
      </c>
      <c r="L818" s="4">
        <v>0</v>
      </c>
      <c r="M818" s="4">
        <v>0</v>
      </c>
      <c r="N818" s="4">
        <v>0</v>
      </c>
      <c r="O818" s="4">
        <v>1</v>
      </c>
      <c r="P818" s="4">
        <v>0</v>
      </c>
      <c r="Q818" s="4">
        <v>0</v>
      </c>
      <c r="R818" s="4">
        <v>997</v>
      </c>
      <c r="S818" s="11">
        <v>24284</v>
      </c>
      <c r="T818" s="4">
        <v>450</v>
      </c>
      <c r="U818" s="4">
        <v>3.6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</row>
    <row r="819" spans="1:26" hidden="1" x14ac:dyDescent="0.2">
      <c r="A819" s="5">
        <v>155000</v>
      </c>
      <c r="B819" s="10">
        <v>2007</v>
      </c>
      <c r="C819" s="5" t="s">
        <v>306</v>
      </c>
      <c r="D819" s="5">
        <v>0</v>
      </c>
      <c r="E819" s="5" t="s">
        <v>5303</v>
      </c>
      <c r="F819" s="5">
        <v>0</v>
      </c>
      <c r="G819" s="5">
        <v>0</v>
      </c>
      <c r="H819" s="5">
        <v>1</v>
      </c>
      <c r="I819" s="5">
        <v>0</v>
      </c>
      <c r="J819" s="5">
        <v>0</v>
      </c>
      <c r="K819" s="5">
        <v>0</v>
      </c>
      <c r="L819" s="5">
        <v>0</v>
      </c>
      <c r="M819" s="5">
        <v>1</v>
      </c>
      <c r="N819" s="5">
        <v>0</v>
      </c>
      <c r="O819" s="5">
        <v>1</v>
      </c>
      <c r="P819" s="5">
        <v>0</v>
      </c>
      <c r="Q819" s="5">
        <v>0</v>
      </c>
      <c r="R819" s="5">
        <v>997</v>
      </c>
      <c r="S819" s="10">
        <v>19378</v>
      </c>
      <c r="T819" s="5">
        <v>415</v>
      </c>
      <c r="U819" s="5">
        <v>3.6</v>
      </c>
      <c r="V819" s="5">
        <v>0</v>
      </c>
      <c r="W819" s="5">
        <v>0</v>
      </c>
      <c r="X819" s="5">
        <v>0</v>
      </c>
      <c r="Y819" s="5">
        <v>0</v>
      </c>
      <c r="Z819" s="5">
        <v>1</v>
      </c>
    </row>
    <row r="820" spans="1:26" hidden="1" x14ac:dyDescent="0.2">
      <c r="A820" s="4">
        <v>159997</v>
      </c>
      <c r="B820" s="11">
        <v>2007</v>
      </c>
      <c r="C820" s="4" t="s">
        <v>306</v>
      </c>
      <c r="D820" s="4">
        <v>0</v>
      </c>
      <c r="E820" s="4" t="s">
        <v>5303</v>
      </c>
      <c r="F820" s="4">
        <v>0</v>
      </c>
      <c r="G820" s="4">
        <v>0</v>
      </c>
      <c r="H820" s="4">
        <v>1</v>
      </c>
      <c r="I820" s="4">
        <v>0</v>
      </c>
      <c r="J820" s="4">
        <v>0</v>
      </c>
      <c r="K820" s="4">
        <v>0</v>
      </c>
      <c r="L820" s="4">
        <v>0</v>
      </c>
      <c r="M820" s="4">
        <v>1</v>
      </c>
      <c r="N820" s="4">
        <v>0</v>
      </c>
      <c r="O820" s="4">
        <v>1</v>
      </c>
      <c r="P820" s="4">
        <v>0</v>
      </c>
      <c r="Q820" s="4">
        <v>0</v>
      </c>
      <c r="R820" s="4">
        <v>997</v>
      </c>
      <c r="S820" s="11">
        <v>70441</v>
      </c>
      <c r="T820" s="4">
        <v>415</v>
      </c>
      <c r="U820" s="4">
        <v>3.6</v>
      </c>
      <c r="V820" s="4">
        <v>0</v>
      </c>
      <c r="W820" s="4">
        <v>0</v>
      </c>
      <c r="X820" s="4">
        <v>0</v>
      </c>
      <c r="Y820" s="4">
        <v>0</v>
      </c>
      <c r="Z820" s="4">
        <v>1</v>
      </c>
    </row>
    <row r="821" spans="1:26" hidden="1" x14ac:dyDescent="0.2">
      <c r="A821" s="5">
        <v>169000</v>
      </c>
      <c r="B821" s="10">
        <v>2007</v>
      </c>
      <c r="C821" s="5" t="s">
        <v>306</v>
      </c>
      <c r="D821" s="5">
        <v>0</v>
      </c>
      <c r="E821" s="5" t="s">
        <v>5303</v>
      </c>
      <c r="F821" s="5">
        <v>0</v>
      </c>
      <c r="G821" s="5">
        <v>0</v>
      </c>
      <c r="H821" s="5">
        <v>1</v>
      </c>
      <c r="I821" s="5">
        <v>0</v>
      </c>
      <c r="J821" s="5">
        <v>0</v>
      </c>
      <c r="K821" s="5">
        <v>0</v>
      </c>
      <c r="L821" s="5">
        <v>0</v>
      </c>
      <c r="M821" s="5">
        <v>1</v>
      </c>
      <c r="N821" s="5">
        <v>0</v>
      </c>
      <c r="O821" s="5">
        <v>1</v>
      </c>
      <c r="P821" s="5">
        <v>0</v>
      </c>
      <c r="Q821" s="5">
        <v>0</v>
      </c>
      <c r="R821" s="5">
        <v>997</v>
      </c>
      <c r="S821" s="10">
        <v>65600</v>
      </c>
      <c r="T821" s="5">
        <v>415</v>
      </c>
      <c r="U821" s="5">
        <v>3.6</v>
      </c>
      <c r="V821" s="5">
        <v>0</v>
      </c>
      <c r="W821" s="5">
        <v>0</v>
      </c>
      <c r="X821" s="5">
        <v>0</v>
      </c>
      <c r="Y821" s="5">
        <v>0</v>
      </c>
      <c r="Z821" s="5">
        <v>1</v>
      </c>
    </row>
    <row r="822" spans="1:26" hidden="1" x14ac:dyDescent="0.2">
      <c r="A822" s="5">
        <v>235000</v>
      </c>
      <c r="B822" s="10">
        <v>2007</v>
      </c>
      <c r="C822" s="5" t="s">
        <v>306</v>
      </c>
      <c r="D822" s="5">
        <v>0</v>
      </c>
      <c r="E822" s="5" t="s">
        <v>5303</v>
      </c>
      <c r="F822" s="5">
        <v>0</v>
      </c>
      <c r="G822" s="5">
        <v>0</v>
      </c>
      <c r="H822" s="5">
        <v>1</v>
      </c>
      <c r="I822" s="5">
        <v>0</v>
      </c>
      <c r="J822" s="5">
        <v>0</v>
      </c>
      <c r="K822" s="5">
        <v>0</v>
      </c>
      <c r="L822" s="5">
        <v>0</v>
      </c>
      <c r="M822" s="5">
        <v>1</v>
      </c>
      <c r="N822" s="5">
        <v>0</v>
      </c>
      <c r="O822" s="5">
        <v>1</v>
      </c>
      <c r="P822" s="5">
        <v>0</v>
      </c>
      <c r="Q822" s="5">
        <v>0</v>
      </c>
      <c r="R822" s="5">
        <v>997</v>
      </c>
      <c r="S822" s="10">
        <v>12250</v>
      </c>
      <c r="T822" s="5">
        <v>415</v>
      </c>
      <c r="U822" s="5">
        <v>3.6</v>
      </c>
      <c r="V822" s="5">
        <v>0</v>
      </c>
      <c r="W822" s="5">
        <v>0</v>
      </c>
      <c r="X822" s="5">
        <v>0</v>
      </c>
      <c r="Y822" s="5">
        <v>0</v>
      </c>
      <c r="Z822" s="5">
        <v>1</v>
      </c>
    </row>
    <row r="823" spans="1:26" hidden="1" x14ac:dyDescent="0.2">
      <c r="A823" s="5">
        <v>139900</v>
      </c>
      <c r="B823" s="10">
        <v>2007</v>
      </c>
      <c r="C823" s="5" t="s">
        <v>306</v>
      </c>
      <c r="D823" s="5">
        <v>0</v>
      </c>
      <c r="E823" s="5" t="s">
        <v>5303</v>
      </c>
      <c r="F823" s="5">
        <v>0</v>
      </c>
      <c r="G823" s="5">
        <v>0</v>
      </c>
      <c r="H823" s="5">
        <v>1</v>
      </c>
      <c r="I823" s="5">
        <v>0</v>
      </c>
      <c r="J823" s="5">
        <v>0</v>
      </c>
      <c r="K823" s="5">
        <v>0</v>
      </c>
      <c r="L823" s="5">
        <v>0</v>
      </c>
      <c r="M823" s="5">
        <v>1</v>
      </c>
      <c r="N823" s="5">
        <v>0</v>
      </c>
      <c r="O823" s="5">
        <v>1</v>
      </c>
      <c r="P823" s="5">
        <v>0</v>
      </c>
      <c r="Q823" s="5">
        <v>0</v>
      </c>
      <c r="R823" s="5">
        <v>997</v>
      </c>
      <c r="S823" s="10">
        <v>89900</v>
      </c>
      <c r="T823" s="5">
        <v>415</v>
      </c>
      <c r="U823" s="5">
        <v>3.6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</row>
    <row r="824" spans="1:26" hidden="1" x14ac:dyDescent="0.2">
      <c r="A824" s="4">
        <v>210000</v>
      </c>
      <c r="B824" s="11">
        <v>2007</v>
      </c>
      <c r="C824" s="4" t="s">
        <v>306</v>
      </c>
      <c r="D824" s="4">
        <v>0</v>
      </c>
      <c r="E824" s="4" t="s">
        <v>5303</v>
      </c>
      <c r="F824" s="4">
        <v>0</v>
      </c>
      <c r="G824" s="4">
        <v>0</v>
      </c>
      <c r="H824" s="4">
        <v>1</v>
      </c>
      <c r="I824" s="4">
        <v>0</v>
      </c>
      <c r="J824" s="4">
        <v>0</v>
      </c>
      <c r="K824" s="4">
        <v>0</v>
      </c>
      <c r="L824" s="4">
        <v>0</v>
      </c>
      <c r="M824" s="4">
        <v>1</v>
      </c>
      <c r="N824" s="4">
        <v>0</v>
      </c>
      <c r="O824" s="4">
        <v>1</v>
      </c>
      <c r="P824" s="4">
        <v>0</v>
      </c>
      <c r="Q824" s="4">
        <v>0</v>
      </c>
      <c r="R824" s="4">
        <v>997</v>
      </c>
      <c r="S824" s="11">
        <v>17588</v>
      </c>
      <c r="T824" s="4">
        <v>415</v>
      </c>
      <c r="U824" s="4">
        <v>3.6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</row>
    <row r="825" spans="1:26" hidden="1" x14ac:dyDescent="0.2">
      <c r="A825" s="5">
        <v>99900</v>
      </c>
      <c r="B825" s="10">
        <v>2007</v>
      </c>
      <c r="C825" s="5" t="s">
        <v>891</v>
      </c>
      <c r="D825" s="5">
        <v>0</v>
      </c>
      <c r="E825" s="5" t="s">
        <v>5303</v>
      </c>
      <c r="F825" s="5">
        <v>0</v>
      </c>
      <c r="G825" s="5">
        <v>0</v>
      </c>
      <c r="H825" s="5">
        <v>1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1</v>
      </c>
      <c r="O825" s="5">
        <v>0</v>
      </c>
      <c r="P825" s="5">
        <v>0</v>
      </c>
      <c r="Q825" s="5">
        <v>0</v>
      </c>
      <c r="R825" s="5">
        <v>997</v>
      </c>
      <c r="S825" s="10">
        <v>32950</v>
      </c>
      <c r="T825" s="5">
        <v>480</v>
      </c>
      <c r="U825" s="5">
        <v>3.6</v>
      </c>
      <c r="V825" s="5">
        <v>1</v>
      </c>
      <c r="W825" s="5">
        <v>0</v>
      </c>
      <c r="X825" s="5">
        <v>1</v>
      </c>
      <c r="Y825" s="5">
        <v>0</v>
      </c>
      <c r="Z825" s="5">
        <v>1</v>
      </c>
    </row>
    <row r="826" spans="1:26" hidden="1" x14ac:dyDescent="0.2">
      <c r="A826" s="4">
        <v>110000</v>
      </c>
      <c r="B826" s="11">
        <v>2007</v>
      </c>
      <c r="C826" s="4" t="s">
        <v>891</v>
      </c>
      <c r="D826" s="4">
        <v>0</v>
      </c>
      <c r="E826" s="4" t="s">
        <v>5303</v>
      </c>
      <c r="F826" s="4">
        <v>0</v>
      </c>
      <c r="G826" s="4">
        <v>0</v>
      </c>
      <c r="H826" s="4">
        <v>1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1</v>
      </c>
      <c r="O826" s="4">
        <v>0</v>
      </c>
      <c r="P826" s="4">
        <v>0</v>
      </c>
      <c r="Q826" s="4">
        <v>0</v>
      </c>
      <c r="R826" s="4">
        <v>997</v>
      </c>
      <c r="S826" s="11">
        <v>97248</v>
      </c>
      <c r="T826" s="4">
        <v>480</v>
      </c>
      <c r="U826" s="4">
        <v>3.6</v>
      </c>
      <c r="V826" s="4">
        <v>0</v>
      </c>
      <c r="W826" s="4">
        <v>0</v>
      </c>
      <c r="X826" s="4">
        <v>1</v>
      </c>
      <c r="Y826" s="4">
        <v>1</v>
      </c>
      <c r="Z826" s="4">
        <v>1</v>
      </c>
    </row>
    <row r="827" spans="1:26" hidden="1" x14ac:dyDescent="0.2">
      <c r="A827" s="5">
        <v>67500</v>
      </c>
      <c r="B827" s="10">
        <v>2007</v>
      </c>
      <c r="C827" s="5" t="s">
        <v>891</v>
      </c>
      <c r="D827" s="5">
        <v>0</v>
      </c>
      <c r="E827" s="5" t="s">
        <v>5303</v>
      </c>
      <c r="F827" s="5">
        <v>0</v>
      </c>
      <c r="G827" s="5">
        <v>0</v>
      </c>
      <c r="H827" s="5">
        <v>1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1</v>
      </c>
      <c r="O827" s="5">
        <v>0</v>
      </c>
      <c r="P827" s="5">
        <v>0</v>
      </c>
      <c r="Q827" s="5">
        <v>0</v>
      </c>
      <c r="R827" s="5">
        <v>997</v>
      </c>
      <c r="S827" s="10">
        <v>99600</v>
      </c>
      <c r="T827" s="5">
        <v>480</v>
      </c>
      <c r="U827" s="5">
        <v>3.6</v>
      </c>
      <c r="V827" s="5">
        <v>1</v>
      </c>
      <c r="W827" s="5">
        <v>0</v>
      </c>
      <c r="X827" s="5">
        <v>1</v>
      </c>
      <c r="Y827" s="5">
        <v>0</v>
      </c>
      <c r="Z827" s="5">
        <v>0</v>
      </c>
    </row>
    <row r="828" spans="1:26" hidden="1" x14ac:dyDescent="0.2">
      <c r="A828" s="4">
        <v>69900</v>
      </c>
      <c r="B828" s="11">
        <v>2007</v>
      </c>
      <c r="C828" s="4" t="s">
        <v>891</v>
      </c>
      <c r="D828" s="4">
        <v>0</v>
      </c>
      <c r="E828" s="4" t="s">
        <v>5303</v>
      </c>
      <c r="F828" s="4">
        <v>0</v>
      </c>
      <c r="G828" s="4">
        <v>0</v>
      </c>
      <c r="H828" s="4">
        <v>1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1</v>
      </c>
      <c r="O828" s="4">
        <v>0</v>
      </c>
      <c r="P828" s="4">
        <v>0</v>
      </c>
      <c r="Q828" s="4">
        <v>0</v>
      </c>
      <c r="R828" s="4">
        <v>997</v>
      </c>
      <c r="S828" s="11">
        <v>83000</v>
      </c>
      <c r="T828" s="4">
        <v>480</v>
      </c>
      <c r="U828" s="4">
        <v>3.6</v>
      </c>
      <c r="V828" s="4">
        <v>1</v>
      </c>
      <c r="W828" s="4">
        <v>0</v>
      </c>
      <c r="X828" s="4">
        <v>0</v>
      </c>
      <c r="Y828" s="4">
        <v>0</v>
      </c>
      <c r="Z828" s="4">
        <v>0</v>
      </c>
    </row>
    <row r="829" spans="1:26" hidden="1" x14ac:dyDescent="0.2">
      <c r="A829" s="4">
        <v>79900</v>
      </c>
      <c r="B829" s="11">
        <v>2007</v>
      </c>
      <c r="C829" s="4" t="s">
        <v>891</v>
      </c>
      <c r="D829" s="4">
        <v>0</v>
      </c>
      <c r="E829" s="4" t="s">
        <v>5303</v>
      </c>
      <c r="F829" s="4">
        <v>0</v>
      </c>
      <c r="G829" s="4">
        <v>0</v>
      </c>
      <c r="H829" s="4">
        <v>1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1</v>
      </c>
      <c r="O829" s="4">
        <v>0</v>
      </c>
      <c r="P829" s="4">
        <v>0</v>
      </c>
      <c r="Q829" s="4">
        <v>0</v>
      </c>
      <c r="R829" s="4">
        <v>997</v>
      </c>
      <c r="S829" s="11">
        <v>136000</v>
      </c>
      <c r="T829" s="4">
        <v>480</v>
      </c>
      <c r="U829" s="4">
        <v>3.6</v>
      </c>
      <c r="V829" s="4">
        <v>0</v>
      </c>
      <c r="W829" s="4">
        <v>0</v>
      </c>
      <c r="X829" s="4">
        <v>1</v>
      </c>
      <c r="Y829" s="4">
        <v>0</v>
      </c>
      <c r="Z829" s="4">
        <v>0</v>
      </c>
    </row>
    <row r="830" spans="1:26" hidden="1" x14ac:dyDescent="0.2">
      <c r="A830" s="4">
        <v>84911</v>
      </c>
      <c r="B830" s="11">
        <v>2007</v>
      </c>
      <c r="C830" s="4" t="s">
        <v>891</v>
      </c>
      <c r="D830" s="4">
        <v>0</v>
      </c>
      <c r="E830" s="4" t="s">
        <v>5303</v>
      </c>
      <c r="F830" s="4">
        <v>0</v>
      </c>
      <c r="G830" s="4">
        <v>0</v>
      </c>
      <c r="H830" s="4">
        <v>1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1</v>
      </c>
      <c r="O830" s="4">
        <v>0</v>
      </c>
      <c r="P830" s="4">
        <v>0</v>
      </c>
      <c r="Q830" s="4">
        <v>0</v>
      </c>
      <c r="R830" s="4">
        <v>997</v>
      </c>
      <c r="S830" s="11">
        <v>39352</v>
      </c>
      <c r="T830" s="4">
        <v>480</v>
      </c>
      <c r="U830" s="4">
        <v>3.6</v>
      </c>
      <c r="V830" s="4">
        <v>1</v>
      </c>
      <c r="W830" s="4">
        <v>0</v>
      </c>
      <c r="X830" s="4">
        <v>1</v>
      </c>
      <c r="Y830" s="4">
        <v>0</v>
      </c>
      <c r="Z830" s="4">
        <v>0</v>
      </c>
    </row>
    <row r="831" spans="1:26" hidden="1" x14ac:dyDescent="0.2">
      <c r="A831" s="5">
        <v>89997</v>
      </c>
      <c r="B831" s="10">
        <v>2007</v>
      </c>
      <c r="C831" s="5" t="s">
        <v>891</v>
      </c>
      <c r="D831" s="5">
        <v>0</v>
      </c>
      <c r="E831" s="5" t="s">
        <v>5303</v>
      </c>
      <c r="F831" s="5">
        <v>0</v>
      </c>
      <c r="G831" s="5">
        <v>0</v>
      </c>
      <c r="H831" s="5">
        <v>1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1</v>
      </c>
      <c r="O831" s="5">
        <v>0</v>
      </c>
      <c r="P831" s="5">
        <v>0</v>
      </c>
      <c r="Q831" s="5">
        <v>1</v>
      </c>
      <c r="R831" s="5">
        <v>997</v>
      </c>
      <c r="S831" s="10">
        <v>70528</v>
      </c>
      <c r="T831" s="5">
        <v>480</v>
      </c>
      <c r="U831" s="5">
        <v>3.6</v>
      </c>
      <c r="V831" s="5">
        <v>1</v>
      </c>
      <c r="W831" s="5">
        <v>0</v>
      </c>
      <c r="X831" s="5">
        <v>1</v>
      </c>
      <c r="Y831" s="5">
        <v>0</v>
      </c>
      <c r="Z831" s="5">
        <v>0</v>
      </c>
    </row>
    <row r="832" spans="1:26" hidden="1" x14ac:dyDescent="0.2">
      <c r="A832" s="4">
        <v>89997</v>
      </c>
      <c r="B832" s="11">
        <v>2007</v>
      </c>
      <c r="C832" s="4" t="s">
        <v>891</v>
      </c>
      <c r="D832" s="4">
        <v>0</v>
      </c>
      <c r="E832" s="4" t="s">
        <v>5303</v>
      </c>
      <c r="F832" s="4">
        <v>0</v>
      </c>
      <c r="G832" s="4">
        <v>0</v>
      </c>
      <c r="H832" s="4">
        <v>1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1</v>
      </c>
      <c r="O832" s="4">
        <v>0</v>
      </c>
      <c r="P832" s="4">
        <v>0</v>
      </c>
      <c r="Q832" s="4">
        <v>0</v>
      </c>
      <c r="R832" s="4">
        <v>997</v>
      </c>
      <c r="S832" s="11">
        <v>70528</v>
      </c>
      <c r="T832" s="4">
        <v>620</v>
      </c>
      <c r="U832" s="4">
        <v>3.6</v>
      </c>
      <c r="V832" s="4">
        <v>1</v>
      </c>
      <c r="W832" s="4">
        <v>0</v>
      </c>
      <c r="X832" s="4">
        <v>1</v>
      </c>
      <c r="Y832" s="4">
        <v>1</v>
      </c>
      <c r="Z832" s="4">
        <v>0</v>
      </c>
    </row>
    <row r="833" spans="1:26" hidden="1" x14ac:dyDescent="0.2">
      <c r="A833" s="5">
        <v>89997</v>
      </c>
      <c r="B833" s="10">
        <v>2007</v>
      </c>
      <c r="C833" s="5" t="s">
        <v>891</v>
      </c>
      <c r="D833" s="5">
        <v>0</v>
      </c>
      <c r="E833" s="5" t="s">
        <v>5303</v>
      </c>
      <c r="F833" s="5">
        <v>0</v>
      </c>
      <c r="G833" s="5">
        <v>0</v>
      </c>
      <c r="H833" s="5">
        <v>1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1</v>
      </c>
      <c r="O833" s="5">
        <v>0</v>
      </c>
      <c r="P833" s="5">
        <v>0</v>
      </c>
      <c r="Q833" s="5">
        <v>1</v>
      </c>
      <c r="R833" s="5">
        <v>997</v>
      </c>
      <c r="S833" s="10">
        <v>102520</v>
      </c>
      <c r="T833" s="5">
        <v>480</v>
      </c>
      <c r="U833" s="5">
        <v>3.6</v>
      </c>
      <c r="V833" s="5">
        <v>0</v>
      </c>
      <c r="W833" s="5">
        <v>0</v>
      </c>
      <c r="X833" s="5">
        <v>1</v>
      </c>
      <c r="Y833" s="5">
        <v>0</v>
      </c>
      <c r="Z833" s="5">
        <v>0</v>
      </c>
    </row>
    <row r="834" spans="1:26" hidden="1" x14ac:dyDescent="0.2">
      <c r="A834" s="4">
        <v>94900</v>
      </c>
      <c r="B834" s="11">
        <v>2007</v>
      </c>
      <c r="C834" s="4" t="s">
        <v>891</v>
      </c>
      <c r="D834" s="4">
        <v>0</v>
      </c>
      <c r="E834" s="4" t="s">
        <v>5303</v>
      </c>
      <c r="F834" s="4">
        <v>0</v>
      </c>
      <c r="G834" s="4">
        <v>0</v>
      </c>
      <c r="H834" s="4">
        <v>1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1</v>
      </c>
      <c r="O834" s="4">
        <v>0</v>
      </c>
      <c r="P834" s="4">
        <v>0</v>
      </c>
      <c r="Q834" s="4">
        <v>0</v>
      </c>
      <c r="R834" s="4">
        <v>997</v>
      </c>
      <c r="S834" s="11">
        <v>99000</v>
      </c>
      <c r="T834" s="4">
        <v>480</v>
      </c>
      <c r="U834" s="4">
        <v>3.6</v>
      </c>
      <c r="V834" s="4">
        <v>0</v>
      </c>
      <c r="W834" s="4">
        <v>0</v>
      </c>
      <c r="X834" s="4">
        <v>1</v>
      </c>
      <c r="Y834" s="4">
        <v>0</v>
      </c>
      <c r="Z834" s="4">
        <v>0</v>
      </c>
    </row>
    <row r="835" spans="1:26" hidden="1" x14ac:dyDescent="0.2">
      <c r="A835" s="4">
        <v>97997</v>
      </c>
      <c r="B835" s="11">
        <v>2007</v>
      </c>
      <c r="C835" s="4" t="s">
        <v>891</v>
      </c>
      <c r="D835" s="4">
        <v>0</v>
      </c>
      <c r="E835" s="4" t="s">
        <v>5303</v>
      </c>
      <c r="F835" s="4">
        <v>0</v>
      </c>
      <c r="G835" s="4">
        <v>0</v>
      </c>
      <c r="H835" s="4">
        <v>1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1</v>
      </c>
      <c r="O835" s="4">
        <v>0</v>
      </c>
      <c r="P835" s="4">
        <v>0</v>
      </c>
      <c r="Q835" s="4">
        <v>0</v>
      </c>
      <c r="R835" s="4">
        <v>997</v>
      </c>
      <c r="S835" s="11">
        <v>97801</v>
      </c>
      <c r="T835" s="4">
        <v>480</v>
      </c>
      <c r="U835" s="4">
        <v>3.6</v>
      </c>
      <c r="V835" s="4">
        <v>0</v>
      </c>
      <c r="W835" s="4">
        <v>0</v>
      </c>
      <c r="X835" s="4">
        <v>1</v>
      </c>
      <c r="Y835" s="4">
        <v>0</v>
      </c>
      <c r="Z835" s="4">
        <v>0</v>
      </c>
    </row>
    <row r="836" spans="1:26" hidden="1" x14ac:dyDescent="0.2">
      <c r="A836" s="5">
        <v>98997</v>
      </c>
      <c r="B836" s="10">
        <v>2007</v>
      </c>
      <c r="C836" s="5" t="s">
        <v>891</v>
      </c>
      <c r="D836" s="5">
        <v>0</v>
      </c>
      <c r="E836" s="5" t="s">
        <v>5303</v>
      </c>
      <c r="F836" s="5">
        <v>0</v>
      </c>
      <c r="G836" s="5">
        <v>0</v>
      </c>
      <c r="H836" s="5">
        <v>1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1</v>
      </c>
      <c r="O836" s="5">
        <v>0</v>
      </c>
      <c r="P836" s="5">
        <v>0</v>
      </c>
      <c r="Q836" s="5">
        <v>0</v>
      </c>
      <c r="R836" s="5">
        <v>997</v>
      </c>
      <c r="S836" s="10">
        <v>74441</v>
      </c>
      <c r="T836" s="5">
        <v>480</v>
      </c>
      <c r="U836" s="5">
        <v>3.6</v>
      </c>
      <c r="V836" s="5">
        <v>0</v>
      </c>
      <c r="W836" s="5">
        <v>0</v>
      </c>
      <c r="X836" s="5">
        <v>1</v>
      </c>
      <c r="Y836" s="5">
        <v>0</v>
      </c>
      <c r="Z836" s="5">
        <v>0</v>
      </c>
    </row>
    <row r="837" spans="1:26" hidden="1" x14ac:dyDescent="0.2">
      <c r="A837" s="5">
        <v>110997</v>
      </c>
      <c r="B837" s="10">
        <v>2007</v>
      </c>
      <c r="C837" s="5" t="s">
        <v>891</v>
      </c>
      <c r="D837" s="5">
        <v>0</v>
      </c>
      <c r="E837" s="5" t="s">
        <v>5303</v>
      </c>
      <c r="F837" s="5">
        <v>0</v>
      </c>
      <c r="G837" s="5">
        <v>0</v>
      </c>
      <c r="H837" s="5">
        <v>1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1</v>
      </c>
      <c r="O837" s="5">
        <v>0</v>
      </c>
      <c r="P837" s="5">
        <v>0</v>
      </c>
      <c r="Q837" s="5">
        <v>0</v>
      </c>
      <c r="R837" s="5">
        <v>997</v>
      </c>
      <c r="S837" s="10">
        <v>40610</v>
      </c>
      <c r="T837" s="5">
        <v>480</v>
      </c>
      <c r="U837" s="5">
        <v>3.6</v>
      </c>
      <c r="V837" s="5">
        <v>0</v>
      </c>
      <c r="W837" s="5">
        <v>0</v>
      </c>
      <c r="X837" s="5">
        <v>1</v>
      </c>
      <c r="Y837" s="5">
        <v>0</v>
      </c>
      <c r="Z837" s="5">
        <v>0</v>
      </c>
    </row>
    <row r="838" spans="1:26" hidden="1" x14ac:dyDescent="0.2">
      <c r="A838" s="5">
        <v>112990</v>
      </c>
      <c r="B838" s="10">
        <v>2007</v>
      </c>
      <c r="C838" s="5" t="s">
        <v>891</v>
      </c>
      <c r="D838" s="5">
        <v>0</v>
      </c>
      <c r="E838" s="5" t="s">
        <v>5303</v>
      </c>
      <c r="F838" s="5">
        <v>0</v>
      </c>
      <c r="G838" s="5">
        <v>0</v>
      </c>
      <c r="H838" s="5">
        <v>1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1</v>
      </c>
      <c r="O838" s="5">
        <v>0</v>
      </c>
      <c r="P838" s="5">
        <v>0</v>
      </c>
      <c r="Q838" s="5">
        <v>0</v>
      </c>
      <c r="R838" s="5">
        <v>997</v>
      </c>
      <c r="S838" s="10">
        <v>62000</v>
      </c>
      <c r="T838" s="5">
        <v>480</v>
      </c>
      <c r="U838" s="5">
        <v>3.6</v>
      </c>
      <c r="V838" s="5">
        <v>0</v>
      </c>
      <c r="W838" s="5">
        <v>0</v>
      </c>
      <c r="X838" s="5">
        <v>1</v>
      </c>
      <c r="Y838" s="5">
        <v>0</v>
      </c>
      <c r="Z838" s="5">
        <v>0</v>
      </c>
    </row>
    <row r="839" spans="1:26" hidden="1" x14ac:dyDescent="0.2">
      <c r="A839" s="5">
        <v>113990</v>
      </c>
      <c r="B839" s="10">
        <v>2007</v>
      </c>
      <c r="C839" s="5" t="s">
        <v>891</v>
      </c>
      <c r="D839" s="5">
        <v>0</v>
      </c>
      <c r="E839" s="5" t="s">
        <v>5303</v>
      </c>
      <c r="F839" s="5">
        <v>0</v>
      </c>
      <c r="G839" s="5">
        <v>0</v>
      </c>
      <c r="H839" s="5">
        <v>1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1</v>
      </c>
      <c r="O839" s="5">
        <v>0</v>
      </c>
      <c r="P839" s="5">
        <v>0</v>
      </c>
      <c r="Q839" s="5">
        <v>0</v>
      </c>
      <c r="R839" s="5">
        <v>997</v>
      </c>
      <c r="S839" s="10">
        <v>68500</v>
      </c>
      <c r="T839" s="5">
        <v>480</v>
      </c>
      <c r="U839" s="5">
        <v>3.6</v>
      </c>
      <c r="V839" s="5">
        <v>0</v>
      </c>
      <c r="W839" s="5">
        <v>0</v>
      </c>
      <c r="X839" s="5">
        <v>1</v>
      </c>
      <c r="Y839" s="5">
        <v>0</v>
      </c>
      <c r="Z839" s="5">
        <v>0</v>
      </c>
    </row>
    <row r="840" spans="1:26" hidden="1" x14ac:dyDescent="0.2">
      <c r="A840" s="4">
        <v>117997</v>
      </c>
      <c r="B840" s="11">
        <v>2007</v>
      </c>
      <c r="C840" s="4" t="s">
        <v>891</v>
      </c>
      <c r="D840" s="4">
        <v>0</v>
      </c>
      <c r="E840" s="4" t="s">
        <v>5303</v>
      </c>
      <c r="F840" s="4">
        <v>0</v>
      </c>
      <c r="G840" s="4">
        <v>0</v>
      </c>
      <c r="H840" s="4">
        <v>1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1</v>
      </c>
      <c r="O840" s="4">
        <v>0</v>
      </c>
      <c r="P840" s="4">
        <v>0</v>
      </c>
      <c r="Q840" s="4">
        <v>1</v>
      </c>
      <c r="R840" s="4">
        <v>997</v>
      </c>
      <c r="S840" s="11">
        <v>14614</v>
      </c>
      <c r="T840" s="4">
        <v>480</v>
      </c>
      <c r="U840" s="4">
        <v>3.6</v>
      </c>
      <c r="V840" s="4">
        <v>1</v>
      </c>
      <c r="W840" s="4">
        <v>0</v>
      </c>
      <c r="X840" s="4">
        <v>1</v>
      </c>
      <c r="Y840" s="4">
        <v>0</v>
      </c>
      <c r="Z840" s="4">
        <v>0</v>
      </c>
    </row>
    <row r="841" spans="1:26" hidden="1" x14ac:dyDescent="0.2">
      <c r="A841" s="5">
        <v>74850</v>
      </c>
      <c r="B841" s="10">
        <v>2006</v>
      </c>
      <c r="C841" s="5" t="s">
        <v>321</v>
      </c>
      <c r="D841" s="5">
        <v>0</v>
      </c>
      <c r="E841" s="5" t="s">
        <v>5304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1</v>
      </c>
      <c r="O841" s="5">
        <v>0</v>
      </c>
      <c r="P841" s="5">
        <v>0</v>
      </c>
      <c r="Q841" s="5">
        <v>1</v>
      </c>
      <c r="R841" s="5">
        <v>996</v>
      </c>
      <c r="S841" s="10">
        <v>74482</v>
      </c>
      <c r="T841" s="5">
        <v>420</v>
      </c>
      <c r="U841" s="5">
        <v>3.6</v>
      </c>
      <c r="V841" s="5">
        <v>0</v>
      </c>
      <c r="W841" s="5">
        <v>0</v>
      </c>
      <c r="X841" s="5">
        <v>1</v>
      </c>
      <c r="Y841" s="5">
        <v>1</v>
      </c>
      <c r="Z841" s="5">
        <v>0</v>
      </c>
    </row>
    <row r="842" spans="1:26" hidden="1" x14ac:dyDescent="0.2">
      <c r="A842" s="4">
        <v>89900</v>
      </c>
      <c r="B842" s="11">
        <v>2006</v>
      </c>
      <c r="C842" s="4" t="s">
        <v>325</v>
      </c>
      <c r="D842" s="4">
        <v>0</v>
      </c>
      <c r="E842" s="4" t="s">
        <v>5303</v>
      </c>
      <c r="F842" s="4">
        <v>0</v>
      </c>
      <c r="G842" s="4">
        <v>0</v>
      </c>
      <c r="H842" s="4">
        <v>1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1</v>
      </c>
      <c r="R842" s="4">
        <v>997</v>
      </c>
      <c r="S842" s="11">
        <v>47536</v>
      </c>
      <c r="T842" s="4">
        <v>445</v>
      </c>
      <c r="U842" s="4">
        <v>3.6</v>
      </c>
      <c r="V842" s="4">
        <v>0</v>
      </c>
      <c r="W842" s="4">
        <v>0</v>
      </c>
      <c r="X842" s="4">
        <v>0</v>
      </c>
      <c r="Y842" s="4">
        <v>0</v>
      </c>
      <c r="Z842" s="4">
        <v>1</v>
      </c>
    </row>
    <row r="843" spans="1:26" hidden="1" x14ac:dyDescent="0.2">
      <c r="A843" s="4">
        <v>53997</v>
      </c>
      <c r="B843" s="11">
        <v>2006</v>
      </c>
      <c r="C843" s="4" t="s">
        <v>325</v>
      </c>
      <c r="D843" s="4">
        <v>0</v>
      </c>
      <c r="E843" s="4" t="s">
        <v>5303</v>
      </c>
      <c r="F843" s="4">
        <v>0</v>
      </c>
      <c r="G843" s="4">
        <v>0</v>
      </c>
      <c r="H843" s="4">
        <v>1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997</v>
      </c>
      <c r="S843" s="11">
        <v>98250</v>
      </c>
      <c r="T843" s="4">
        <v>325</v>
      </c>
      <c r="U843" s="4">
        <v>3.6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</row>
    <row r="844" spans="1:26" hidden="1" x14ac:dyDescent="0.2">
      <c r="A844" s="5">
        <v>63500</v>
      </c>
      <c r="B844" s="10">
        <v>2006</v>
      </c>
      <c r="C844" s="5" t="s">
        <v>325</v>
      </c>
      <c r="D844" s="5">
        <v>0</v>
      </c>
      <c r="E844" s="5" t="s">
        <v>5303</v>
      </c>
      <c r="F844" s="5">
        <v>0</v>
      </c>
      <c r="G844" s="5">
        <v>0</v>
      </c>
      <c r="H844" s="5">
        <v>1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1</v>
      </c>
      <c r="R844" s="5">
        <v>997</v>
      </c>
      <c r="S844" s="10">
        <v>39500</v>
      </c>
      <c r="T844" s="5">
        <v>325</v>
      </c>
      <c r="U844" s="5">
        <v>3.6</v>
      </c>
      <c r="V844" s="5">
        <v>0</v>
      </c>
      <c r="W844" s="5">
        <v>0</v>
      </c>
      <c r="X844" s="5">
        <v>0</v>
      </c>
      <c r="Y844" s="5">
        <v>1</v>
      </c>
      <c r="Z844" s="5">
        <v>0</v>
      </c>
    </row>
    <row r="845" spans="1:26" hidden="1" x14ac:dyDescent="0.2">
      <c r="A845" s="4">
        <v>63500</v>
      </c>
      <c r="B845" s="11">
        <v>2006</v>
      </c>
      <c r="C845" s="4" t="s">
        <v>325</v>
      </c>
      <c r="D845" s="4">
        <v>0</v>
      </c>
      <c r="E845" s="4" t="s">
        <v>5303</v>
      </c>
      <c r="F845" s="4">
        <v>0</v>
      </c>
      <c r="G845" s="4">
        <v>0</v>
      </c>
      <c r="H845" s="4">
        <v>1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1</v>
      </c>
      <c r="R845" s="4">
        <v>997</v>
      </c>
      <c r="S845" s="11">
        <v>39500</v>
      </c>
      <c r="T845" s="4">
        <v>325</v>
      </c>
      <c r="U845" s="4">
        <v>3.6</v>
      </c>
      <c r="V845" s="4">
        <v>0</v>
      </c>
      <c r="W845" s="4">
        <v>0</v>
      </c>
      <c r="X845" s="4">
        <v>0</v>
      </c>
      <c r="Y845" s="4">
        <v>1</v>
      </c>
      <c r="Z845" s="4">
        <v>0</v>
      </c>
    </row>
    <row r="846" spans="1:26" hidden="1" x14ac:dyDescent="0.2">
      <c r="A846" s="4">
        <v>44900</v>
      </c>
      <c r="B846" s="11">
        <v>2006</v>
      </c>
      <c r="C846" s="4" t="s">
        <v>782</v>
      </c>
      <c r="D846" s="4">
        <v>0</v>
      </c>
      <c r="E846" s="4" t="s">
        <v>5303</v>
      </c>
      <c r="F846" s="4">
        <v>0</v>
      </c>
      <c r="G846" s="4">
        <v>0</v>
      </c>
      <c r="H846" s="4">
        <v>1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997</v>
      </c>
      <c r="S846" s="11">
        <v>209000</v>
      </c>
      <c r="T846" s="4">
        <v>325</v>
      </c>
      <c r="U846" s="4">
        <v>3.6</v>
      </c>
      <c r="V846" s="4">
        <v>1</v>
      </c>
      <c r="W846" s="4">
        <v>0</v>
      </c>
      <c r="X846" s="4">
        <v>1</v>
      </c>
      <c r="Y846" s="4">
        <v>0</v>
      </c>
      <c r="Z846" s="4">
        <v>1</v>
      </c>
    </row>
    <row r="847" spans="1:26" hidden="1" x14ac:dyDescent="0.2">
      <c r="A847" s="4">
        <v>62997</v>
      </c>
      <c r="B847" s="11">
        <v>2006</v>
      </c>
      <c r="C847" s="4" t="s">
        <v>782</v>
      </c>
      <c r="D847" s="4">
        <v>0</v>
      </c>
      <c r="E847" s="4" t="s">
        <v>5303</v>
      </c>
      <c r="F847" s="4">
        <v>0</v>
      </c>
      <c r="G847" s="4">
        <v>0</v>
      </c>
      <c r="H847" s="4">
        <v>1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1</v>
      </c>
      <c r="Q847" s="4">
        <v>0</v>
      </c>
      <c r="R847" s="4">
        <v>997</v>
      </c>
      <c r="S847" s="11">
        <v>69337</v>
      </c>
      <c r="T847" s="4">
        <v>325</v>
      </c>
      <c r="U847" s="4">
        <v>3.6</v>
      </c>
      <c r="V847" s="4">
        <v>0</v>
      </c>
      <c r="W847" s="4">
        <v>0</v>
      </c>
      <c r="X847" s="4">
        <v>1</v>
      </c>
      <c r="Y847" s="4">
        <v>0</v>
      </c>
      <c r="Z847" s="4">
        <v>1</v>
      </c>
    </row>
    <row r="848" spans="1:26" hidden="1" x14ac:dyDescent="0.2">
      <c r="A848" s="4">
        <v>63300</v>
      </c>
      <c r="B848" s="11">
        <v>2006</v>
      </c>
      <c r="C848" s="4" t="s">
        <v>782</v>
      </c>
      <c r="D848" s="4">
        <v>0</v>
      </c>
      <c r="E848" s="4" t="s">
        <v>5303</v>
      </c>
      <c r="F848" s="4">
        <v>0</v>
      </c>
      <c r="G848" s="4">
        <v>0</v>
      </c>
      <c r="H848" s="4">
        <v>1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997</v>
      </c>
      <c r="S848" s="11">
        <v>25700</v>
      </c>
      <c r="T848" s="4">
        <v>325</v>
      </c>
      <c r="U848" s="4">
        <v>3.6</v>
      </c>
      <c r="V848" s="4">
        <v>1</v>
      </c>
      <c r="W848" s="4">
        <v>0</v>
      </c>
      <c r="X848" s="4">
        <v>1</v>
      </c>
      <c r="Y848" s="4">
        <v>0</v>
      </c>
      <c r="Z848" s="4">
        <v>1</v>
      </c>
    </row>
    <row r="849" spans="1:26" hidden="1" x14ac:dyDescent="0.2">
      <c r="A849" s="5">
        <v>38750</v>
      </c>
      <c r="B849" s="10">
        <v>2006</v>
      </c>
      <c r="C849" s="5" t="s">
        <v>782</v>
      </c>
      <c r="D849" s="5">
        <v>0</v>
      </c>
      <c r="E849" s="5" t="s">
        <v>5303</v>
      </c>
      <c r="F849" s="5">
        <v>0</v>
      </c>
      <c r="G849" s="5">
        <v>0</v>
      </c>
      <c r="H849" s="5">
        <v>1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997</v>
      </c>
      <c r="S849" s="10">
        <v>218671</v>
      </c>
      <c r="T849" s="5">
        <v>325</v>
      </c>
      <c r="U849" s="5">
        <v>3.6</v>
      </c>
      <c r="V849" s="5">
        <v>1</v>
      </c>
      <c r="W849" s="5">
        <v>0</v>
      </c>
      <c r="X849" s="5">
        <v>1</v>
      </c>
      <c r="Y849" s="5">
        <v>0</v>
      </c>
      <c r="Z849" s="5">
        <v>0</v>
      </c>
    </row>
    <row r="850" spans="1:26" hidden="1" x14ac:dyDescent="0.2">
      <c r="A850" s="4">
        <v>39950</v>
      </c>
      <c r="B850" s="11">
        <v>2006</v>
      </c>
      <c r="C850" s="4" t="s">
        <v>782</v>
      </c>
      <c r="D850" s="4">
        <v>0</v>
      </c>
      <c r="E850" s="4" t="s">
        <v>5303</v>
      </c>
      <c r="F850" s="4">
        <v>0</v>
      </c>
      <c r="G850" s="4">
        <v>0</v>
      </c>
      <c r="H850" s="4">
        <v>1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997</v>
      </c>
      <c r="S850" s="11">
        <v>175000</v>
      </c>
      <c r="T850" s="4">
        <v>325</v>
      </c>
      <c r="U850" s="4">
        <v>3.6</v>
      </c>
      <c r="V850" s="4">
        <v>1</v>
      </c>
      <c r="W850" s="4">
        <v>0</v>
      </c>
      <c r="X850" s="4">
        <v>1</v>
      </c>
      <c r="Y850" s="4">
        <v>0</v>
      </c>
      <c r="Z850" s="4">
        <v>0</v>
      </c>
    </row>
    <row r="851" spans="1:26" hidden="1" x14ac:dyDescent="0.2">
      <c r="A851" s="4">
        <v>42950</v>
      </c>
      <c r="B851" s="11">
        <v>2006</v>
      </c>
      <c r="C851" s="4" t="s">
        <v>782</v>
      </c>
      <c r="D851" s="4">
        <v>0</v>
      </c>
      <c r="E851" s="4" t="s">
        <v>5303</v>
      </c>
      <c r="F851" s="4">
        <v>0</v>
      </c>
      <c r="G851" s="4">
        <v>0</v>
      </c>
      <c r="H851" s="4">
        <v>1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997</v>
      </c>
      <c r="S851" s="11">
        <v>175825</v>
      </c>
      <c r="T851" s="4">
        <v>325</v>
      </c>
      <c r="U851" s="4">
        <v>3.6</v>
      </c>
      <c r="V851" s="4">
        <v>1</v>
      </c>
      <c r="W851" s="4">
        <v>0</v>
      </c>
      <c r="X851" s="4">
        <v>0</v>
      </c>
      <c r="Y851" s="4">
        <v>0</v>
      </c>
      <c r="Z851" s="4">
        <v>0</v>
      </c>
    </row>
    <row r="852" spans="1:26" hidden="1" x14ac:dyDescent="0.2">
      <c r="A852" s="4">
        <v>44950</v>
      </c>
      <c r="B852" s="11">
        <v>2006</v>
      </c>
      <c r="C852" s="4" t="s">
        <v>782</v>
      </c>
      <c r="D852" s="4">
        <v>0</v>
      </c>
      <c r="E852" s="4" t="s">
        <v>5303</v>
      </c>
      <c r="F852" s="4">
        <v>0</v>
      </c>
      <c r="G852" s="4">
        <v>0</v>
      </c>
      <c r="H852" s="4">
        <v>1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1</v>
      </c>
      <c r="R852" s="4">
        <v>997</v>
      </c>
      <c r="S852" s="11">
        <v>142000</v>
      </c>
      <c r="T852" s="4">
        <v>325</v>
      </c>
      <c r="U852" s="4">
        <v>3.6</v>
      </c>
      <c r="V852" s="4">
        <v>1</v>
      </c>
      <c r="W852" s="4">
        <v>0</v>
      </c>
      <c r="X852" s="4">
        <v>1</v>
      </c>
      <c r="Y852" s="4">
        <v>0</v>
      </c>
      <c r="Z852" s="4">
        <v>0</v>
      </c>
    </row>
    <row r="853" spans="1:26" hidden="1" x14ac:dyDescent="0.2">
      <c r="A853" s="5">
        <v>44950</v>
      </c>
      <c r="B853" s="10">
        <v>2006</v>
      </c>
      <c r="C853" s="5" t="s">
        <v>782</v>
      </c>
      <c r="D853" s="5">
        <v>0</v>
      </c>
      <c r="E853" s="5" t="s">
        <v>5303</v>
      </c>
      <c r="F853" s="5">
        <v>0</v>
      </c>
      <c r="G853" s="5">
        <v>0</v>
      </c>
      <c r="H853" s="5">
        <v>1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1</v>
      </c>
      <c r="R853" s="5">
        <v>997</v>
      </c>
      <c r="S853" s="10">
        <v>142000</v>
      </c>
      <c r="T853" s="5">
        <v>325</v>
      </c>
      <c r="U853" s="5">
        <v>3.6</v>
      </c>
      <c r="V853" s="5">
        <v>1</v>
      </c>
      <c r="W853" s="5">
        <v>0</v>
      </c>
      <c r="X853" s="5">
        <v>1</v>
      </c>
      <c r="Y853" s="5">
        <v>0</v>
      </c>
      <c r="Z853" s="5">
        <v>0</v>
      </c>
    </row>
    <row r="854" spans="1:26" hidden="1" x14ac:dyDescent="0.2">
      <c r="A854" s="5">
        <v>48400</v>
      </c>
      <c r="B854" s="10">
        <v>2006</v>
      </c>
      <c r="C854" s="5" t="s">
        <v>295</v>
      </c>
      <c r="D854" s="5">
        <v>0</v>
      </c>
      <c r="E854" s="5" t="s">
        <v>5303</v>
      </c>
      <c r="F854" s="5">
        <v>0</v>
      </c>
      <c r="G854" s="5">
        <v>0</v>
      </c>
      <c r="H854" s="5">
        <v>1</v>
      </c>
      <c r="I854" s="5">
        <v>0</v>
      </c>
      <c r="J854" s="5">
        <v>0</v>
      </c>
      <c r="K854" s="5">
        <v>0</v>
      </c>
      <c r="L854" s="5">
        <v>1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997</v>
      </c>
      <c r="S854" s="10">
        <v>159911</v>
      </c>
      <c r="T854" s="5">
        <v>355</v>
      </c>
      <c r="U854" s="5">
        <v>3.8</v>
      </c>
      <c r="V854" s="5">
        <v>0</v>
      </c>
      <c r="W854" s="5">
        <v>0</v>
      </c>
      <c r="X854" s="5">
        <v>1</v>
      </c>
      <c r="Y854" s="5">
        <v>0</v>
      </c>
      <c r="Z854" s="5">
        <v>0</v>
      </c>
    </row>
    <row r="855" spans="1:26" hidden="1" x14ac:dyDescent="0.2">
      <c r="A855" s="5">
        <v>49997</v>
      </c>
      <c r="B855" s="10">
        <v>2006</v>
      </c>
      <c r="C855" s="5" t="s">
        <v>295</v>
      </c>
      <c r="D855" s="5">
        <v>0</v>
      </c>
      <c r="E855" s="5" t="s">
        <v>5303</v>
      </c>
      <c r="F855" s="5">
        <v>0</v>
      </c>
      <c r="G855" s="5">
        <v>0</v>
      </c>
      <c r="H855" s="5">
        <v>1</v>
      </c>
      <c r="I855" s="5">
        <v>0</v>
      </c>
      <c r="J855" s="5">
        <v>0</v>
      </c>
      <c r="K855" s="5">
        <v>0</v>
      </c>
      <c r="L855" s="5">
        <v>1</v>
      </c>
      <c r="M855" s="5">
        <v>0</v>
      </c>
      <c r="N855" s="5">
        <v>0</v>
      </c>
      <c r="O855" s="5">
        <v>0</v>
      </c>
      <c r="P855" s="5">
        <v>0</v>
      </c>
      <c r="Q855" s="5">
        <v>1</v>
      </c>
      <c r="R855" s="5">
        <v>997</v>
      </c>
      <c r="S855" s="10">
        <v>169388</v>
      </c>
      <c r="T855" s="5">
        <v>355</v>
      </c>
      <c r="U855" s="5">
        <v>3.8</v>
      </c>
      <c r="V855" s="5">
        <v>1</v>
      </c>
      <c r="W855" s="5">
        <v>0</v>
      </c>
      <c r="X855" s="5">
        <v>0</v>
      </c>
      <c r="Y855" s="5">
        <v>0</v>
      </c>
      <c r="Z855" s="5">
        <v>0</v>
      </c>
    </row>
    <row r="856" spans="1:26" hidden="1" x14ac:dyDescent="0.2">
      <c r="A856" s="5">
        <v>50900</v>
      </c>
      <c r="B856" s="10">
        <v>2006</v>
      </c>
      <c r="C856" s="5" t="s">
        <v>295</v>
      </c>
      <c r="D856" s="5">
        <v>0</v>
      </c>
      <c r="E856" s="5" t="s">
        <v>5303</v>
      </c>
      <c r="F856" s="5">
        <v>0</v>
      </c>
      <c r="G856" s="5">
        <v>0</v>
      </c>
      <c r="H856" s="5">
        <v>1</v>
      </c>
      <c r="I856" s="5">
        <v>0</v>
      </c>
      <c r="J856" s="5">
        <v>0</v>
      </c>
      <c r="K856" s="5">
        <v>0</v>
      </c>
      <c r="L856" s="5">
        <v>1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997</v>
      </c>
      <c r="S856" s="10">
        <v>119500</v>
      </c>
      <c r="T856" s="5">
        <v>355</v>
      </c>
      <c r="U856" s="5">
        <v>3.8</v>
      </c>
      <c r="V856" s="5">
        <v>0</v>
      </c>
      <c r="W856" s="5">
        <v>0</v>
      </c>
      <c r="X856" s="5">
        <v>1</v>
      </c>
      <c r="Y856" s="5">
        <v>1</v>
      </c>
      <c r="Z856" s="5">
        <v>0</v>
      </c>
    </row>
    <row r="857" spans="1:26" hidden="1" x14ac:dyDescent="0.2">
      <c r="A857" s="4">
        <v>52000</v>
      </c>
      <c r="B857" s="11">
        <v>2006</v>
      </c>
      <c r="C857" s="4" t="s">
        <v>295</v>
      </c>
      <c r="D857" s="4">
        <v>0</v>
      </c>
      <c r="E857" s="4" t="s">
        <v>5303</v>
      </c>
      <c r="F857" s="4">
        <v>0</v>
      </c>
      <c r="G857" s="4">
        <v>0</v>
      </c>
      <c r="H857" s="4">
        <v>1</v>
      </c>
      <c r="I857" s="4">
        <v>0</v>
      </c>
      <c r="J857" s="4">
        <v>0</v>
      </c>
      <c r="K857" s="4">
        <v>0</v>
      </c>
      <c r="L857" s="4">
        <v>1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997</v>
      </c>
      <c r="S857" s="11">
        <v>144000</v>
      </c>
      <c r="T857" s="4">
        <v>355</v>
      </c>
      <c r="U857" s="4">
        <v>3.8</v>
      </c>
      <c r="V857" s="4">
        <v>0</v>
      </c>
      <c r="W857" s="4">
        <v>0</v>
      </c>
      <c r="X857" s="4">
        <v>1</v>
      </c>
      <c r="Y857" s="4">
        <v>0</v>
      </c>
      <c r="Z857" s="4">
        <v>0</v>
      </c>
    </row>
    <row r="858" spans="1:26" hidden="1" x14ac:dyDescent="0.2">
      <c r="A858" s="5">
        <v>52000</v>
      </c>
      <c r="B858" s="10">
        <v>2006</v>
      </c>
      <c r="C858" s="5" t="s">
        <v>295</v>
      </c>
      <c r="D858" s="5">
        <v>0</v>
      </c>
      <c r="E858" s="5" t="s">
        <v>5303</v>
      </c>
      <c r="F858" s="5">
        <v>0</v>
      </c>
      <c r="G858" s="5">
        <v>0</v>
      </c>
      <c r="H858" s="5">
        <v>1</v>
      </c>
      <c r="I858" s="5">
        <v>0</v>
      </c>
      <c r="J858" s="5">
        <v>0</v>
      </c>
      <c r="K858" s="5">
        <v>0</v>
      </c>
      <c r="L858" s="5">
        <v>1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997</v>
      </c>
      <c r="S858" s="10">
        <v>144000</v>
      </c>
      <c r="T858" s="5">
        <v>355</v>
      </c>
      <c r="U858" s="5">
        <v>3.8</v>
      </c>
      <c r="V858" s="5">
        <v>0</v>
      </c>
      <c r="W858" s="5">
        <v>0</v>
      </c>
      <c r="X858" s="5">
        <v>1</v>
      </c>
      <c r="Y858" s="5">
        <v>0</v>
      </c>
      <c r="Z858" s="5">
        <v>0</v>
      </c>
    </row>
    <row r="859" spans="1:26" hidden="1" x14ac:dyDescent="0.2">
      <c r="A859" s="5">
        <v>54000</v>
      </c>
      <c r="B859" s="10">
        <v>2006</v>
      </c>
      <c r="C859" s="5" t="s">
        <v>295</v>
      </c>
      <c r="D859" s="5">
        <v>0</v>
      </c>
      <c r="E859" s="5" t="s">
        <v>5303</v>
      </c>
      <c r="F859" s="5">
        <v>0</v>
      </c>
      <c r="G859" s="5">
        <v>0</v>
      </c>
      <c r="H859" s="5">
        <v>1</v>
      </c>
      <c r="I859" s="5">
        <v>0</v>
      </c>
      <c r="J859" s="5">
        <v>0</v>
      </c>
      <c r="K859" s="5">
        <v>0</v>
      </c>
      <c r="L859" s="5">
        <v>1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997</v>
      </c>
      <c r="S859" s="10">
        <v>171695</v>
      </c>
      <c r="T859" s="5">
        <v>355</v>
      </c>
      <c r="U859" s="5">
        <v>3.8</v>
      </c>
      <c r="V859" s="5">
        <v>1</v>
      </c>
      <c r="W859" s="5">
        <v>0</v>
      </c>
      <c r="X859" s="5">
        <v>1</v>
      </c>
      <c r="Y859" s="5">
        <v>0</v>
      </c>
      <c r="Z859" s="5">
        <v>0</v>
      </c>
    </row>
    <row r="860" spans="1:26" hidden="1" x14ac:dyDescent="0.2">
      <c r="A860" s="5">
        <v>54950</v>
      </c>
      <c r="B860" s="10">
        <v>2006</v>
      </c>
      <c r="C860" s="5" t="s">
        <v>295</v>
      </c>
      <c r="D860" s="5">
        <v>0</v>
      </c>
      <c r="E860" s="5" t="s">
        <v>5303</v>
      </c>
      <c r="F860" s="5">
        <v>0</v>
      </c>
      <c r="G860" s="5">
        <v>0</v>
      </c>
      <c r="H860" s="5">
        <v>1</v>
      </c>
      <c r="I860" s="5">
        <v>0</v>
      </c>
      <c r="J860" s="5">
        <v>0</v>
      </c>
      <c r="K860" s="5">
        <v>0</v>
      </c>
      <c r="L860" s="5">
        <v>1</v>
      </c>
      <c r="M860" s="5">
        <v>0</v>
      </c>
      <c r="N860" s="5">
        <v>0</v>
      </c>
      <c r="O860" s="5">
        <v>0</v>
      </c>
      <c r="P860" s="5">
        <v>0</v>
      </c>
      <c r="Q860" s="5">
        <v>1</v>
      </c>
      <c r="R860" s="5">
        <v>997</v>
      </c>
      <c r="S860" s="10">
        <v>119843</v>
      </c>
      <c r="T860" s="5">
        <v>355</v>
      </c>
      <c r="U860" s="5">
        <v>3.8</v>
      </c>
      <c r="V860" s="5">
        <v>0</v>
      </c>
      <c r="W860" s="5">
        <v>0</v>
      </c>
      <c r="X860" s="5">
        <v>1</v>
      </c>
      <c r="Y860" s="5">
        <v>0</v>
      </c>
      <c r="Z860" s="5">
        <v>0</v>
      </c>
    </row>
    <row r="861" spans="1:26" hidden="1" x14ac:dyDescent="0.2">
      <c r="A861" s="4">
        <v>56900</v>
      </c>
      <c r="B861" s="11">
        <v>2006</v>
      </c>
      <c r="C861" s="4" t="s">
        <v>295</v>
      </c>
      <c r="D861" s="4">
        <v>0</v>
      </c>
      <c r="E861" s="4" t="s">
        <v>5303</v>
      </c>
      <c r="F861" s="4">
        <v>0</v>
      </c>
      <c r="G861" s="4">
        <v>0</v>
      </c>
      <c r="H861" s="4">
        <v>1</v>
      </c>
      <c r="I861" s="4">
        <v>0</v>
      </c>
      <c r="J861" s="4">
        <v>0</v>
      </c>
      <c r="K861" s="4">
        <v>0</v>
      </c>
      <c r="L861" s="4">
        <v>1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997</v>
      </c>
      <c r="S861" s="11">
        <v>109456</v>
      </c>
      <c r="T861" s="4">
        <v>355</v>
      </c>
      <c r="U861" s="4">
        <v>3.8</v>
      </c>
      <c r="V861" s="4">
        <v>0</v>
      </c>
      <c r="W861" s="4">
        <v>0</v>
      </c>
      <c r="X861" s="4">
        <v>1</v>
      </c>
      <c r="Y861" s="4">
        <v>0</v>
      </c>
      <c r="Z861" s="4">
        <v>0</v>
      </c>
    </row>
    <row r="862" spans="1:26" hidden="1" x14ac:dyDescent="0.2">
      <c r="A862" s="5">
        <v>62500</v>
      </c>
      <c r="B862" s="10">
        <v>2006</v>
      </c>
      <c r="C862" s="5" t="s">
        <v>295</v>
      </c>
      <c r="D862" s="5">
        <v>0</v>
      </c>
      <c r="E862" s="5" t="s">
        <v>5303</v>
      </c>
      <c r="F862" s="5">
        <v>0</v>
      </c>
      <c r="G862" s="5">
        <v>0</v>
      </c>
      <c r="H862" s="5">
        <v>1</v>
      </c>
      <c r="I862" s="5">
        <v>0</v>
      </c>
      <c r="J862" s="5">
        <v>0</v>
      </c>
      <c r="K862" s="5">
        <v>0</v>
      </c>
      <c r="L862" s="5">
        <v>1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997</v>
      </c>
      <c r="S862" s="10">
        <v>72340</v>
      </c>
      <c r="T862" s="5">
        <v>355</v>
      </c>
      <c r="U862" s="5">
        <v>3.8</v>
      </c>
      <c r="V862" s="5">
        <v>0</v>
      </c>
      <c r="W862" s="5">
        <v>0</v>
      </c>
      <c r="X862" s="5">
        <v>1</v>
      </c>
      <c r="Y862" s="5">
        <v>0</v>
      </c>
      <c r="Z862" s="5">
        <v>0</v>
      </c>
    </row>
    <row r="863" spans="1:26" hidden="1" x14ac:dyDescent="0.2">
      <c r="A863" s="4">
        <v>64950</v>
      </c>
      <c r="B863" s="11">
        <v>2006</v>
      </c>
      <c r="C863" s="4" t="s">
        <v>295</v>
      </c>
      <c r="D863" s="4">
        <v>0</v>
      </c>
      <c r="E863" s="4" t="s">
        <v>5303</v>
      </c>
      <c r="F863" s="4">
        <v>0</v>
      </c>
      <c r="G863" s="4">
        <v>0</v>
      </c>
      <c r="H863" s="4">
        <v>1</v>
      </c>
      <c r="I863" s="4">
        <v>0</v>
      </c>
      <c r="J863" s="4">
        <v>0</v>
      </c>
      <c r="K863" s="4">
        <v>0</v>
      </c>
      <c r="L863" s="4">
        <v>1</v>
      </c>
      <c r="M863" s="4">
        <v>0</v>
      </c>
      <c r="N863" s="4">
        <v>0</v>
      </c>
      <c r="O863" s="4">
        <v>0</v>
      </c>
      <c r="P863" s="4">
        <v>0</v>
      </c>
      <c r="Q863" s="4">
        <v>1</v>
      </c>
      <c r="R863" s="4">
        <v>997</v>
      </c>
      <c r="S863" s="11">
        <v>121800</v>
      </c>
      <c r="T863" s="4">
        <v>355</v>
      </c>
      <c r="U863" s="4">
        <v>3.8</v>
      </c>
      <c r="V863" s="4">
        <v>0</v>
      </c>
      <c r="W863" s="4">
        <v>0</v>
      </c>
      <c r="X863" s="4">
        <v>1</v>
      </c>
      <c r="Y863" s="4">
        <v>0</v>
      </c>
      <c r="Z863" s="4">
        <v>0</v>
      </c>
    </row>
    <row r="864" spans="1:26" hidden="1" x14ac:dyDescent="0.2">
      <c r="A864" s="4">
        <v>64950</v>
      </c>
      <c r="B864" s="11">
        <v>2006</v>
      </c>
      <c r="C864" s="4" t="s">
        <v>295</v>
      </c>
      <c r="D864" s="4">
        <v>0</v>
      </c>
      <c r="E864" s="4" t="s">
        <v>5303</v>
      </c>
      <c r="F864" s="4">
        <v>0</v>
      </c>
      <c r="G864" s="4">
        <v>0</v>
      </c>
      <c r="H864" s="4">
        <v>1</v>
      </c>
      <c r="I864" s="4">
        <v>0</v>
      </c>
      <c r="J864" s="4">
        <v>0</v>
      </c>
      <c r="K864" s="4">
        <v>0</v>
      </c>
      <c r="L864" s="4">
        <v>1</v>
      </c>
      <c r="M864" s="4">
        <v>0</v>
      </c>
      <c r="N864" s="4">
        <v>0</v>
      </c>
      <c r="O864" s="4">
        <v>0</v>
      </c>
      <c r="P864" s="4">
        <v>0</v>
      </c>
      <c r="Q864" s="4">
        <v>1</v>
      </c>
      <c r="R864" s="4">
        <v>997</v>
      </c>
      <c r="S864" s="11">
        <v>124968</v>
      </c>
      <c r="T864" s="4">
        <v>355</v>
      </c>
      <c r="U864" s="4">
        <v>3.8</v>
      </c>
      <c r="V864" s="4">
        <v>1</v>
      </c>
      <c r="W864" s="4">
        <v>0</v>
      </c>
      <c r="X864" s="4">
        <v>1</v>
      </c>
      <c r="Y864" s="4">
        <v>0</v>
      </c>
      <c r="Z864" s="4">
        <v>0</v>
      </c>
    </row>
    <row r="865" spans="1:26" hidden="1" x14ac:dyDescent="0.2">
      <c r="A865" s="5">
        <v>66997</v>
      </c>
      <c r="B865" s="10">
        <v>2006</v>
      </c>
      <c r="C865" s="5" t="s">
        <v>295</v>
      </c>
      <c r="D865" s="5">
        <v>0</v>
      </c>
      <c r="E865" s="5" t="s">
        <v>5303</v>
      </c>
      <c r="F865" s="5">
        <v>0</v>
      </c>
      <c r="G865" s="5">
        <v>0</v>
      </c>
      <c r="H865" s="5">
        <v>1</v>
      </c>
      <c r="I865" s="5">
        <v>0</v>
      </c>
      <c r="J865" s="5">
        <v>0</v>
      </c>
      <c r="K865" s="5">
        <v>0</v>
      </c>
      <c r="L865" s="5">
        <v>1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997</v>
      </c>
      <c r="S865" s="10">
        <v>52300</v>
      </c>
      <c r="T865" s="5">
        <v>355</v>
      </c>
      <c r="U865" s="5">
        <v>3.8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</row>
    <row r="866" spans="1:26" hidden="1" x14ac:dyDescent="0.2">
      <c r="A866" s="4">
        <v>69950</v>
      </c>
      <c r="B866" s="11">
        <v>2006</v>
      </c>
      <c r="C866" s="4" t="s">
        <v>295</v>
      </c>
      <c r="D866" s="4">
        <v>0</v>
      </c>
      <c r="E866" s="4" t="s">
        <v>5303</v>
      </c>
      <c r="F866" s="4">
        <v>0</v>
      </c>
      <c r="G866" s="4">
        <v>0</v>
      </c>
      <c r="H866" s="4">
        <v>1</v>
      </c>
      <c r="I866" s="4">
        <v>0</v>
      </c>
      <c r="J866" s="4">
        <v>0</v>
      </c>
      <c r="K866" s="4">
        <v>0</v>
      </c>
      <c r="L866" s="4">
        <v>1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997</v>
      </c>
      <c r="S866" s="11">
        <v>90752</v>
      </c>
      <c r="T866" s="4">
        <v>355</v>
      </c>
      <c r="U866" s="4">
        <v>3.8</v>
      </c>
      <c r="V866" s="4">
        <v>0</v>
      </c>
      <c r="W866" s="4">
        <v>0</v>
      </c>
      <c r="X866" s="4">
        <v>1</v>
      </c>
      <c r="Y866" s="4">
        <v>0</v>
      </c>
      <c r="Z866" s="4">
        <v>0</v>
      </c>
    </row>
    <row r="867" spans="1:26" hidden="1" x14ac:dyDescent="0.2">
      <c r="A867" s="4">
        <v>69950</v>
      </c>
      <c r="B867" s="11">
        <v>2006</v>
      </c>
      <c r="C867" s="4" t="s">
        <v>295</v>
      </c>
      <c r="D867" s="4">
        <v>0</v>
      </c>
      <c r="E867" s="4" t="s">
        <v>5303</v>
      </c>
      <c r="F867" s="4">
        <v>0</v>
      </c>
      <c r="G867" s="4">
        <v>0</v>
      </c>
      <c r="H867" s="4">
        <v>1</v>
      </c>
      <c r="I867" s="4">
        <v>0</v>
      </c>
      <c r="J867" s="4">
        <v>0</v>
      </c>
      <c r="K867" s="4">
        <v>0</v>
      </c>
      <c r="L867" s="4">
        <v>1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997</v>
      </c>
      <c r="S867" s="11">
        <v>122946</v>
      </c>
      <c r="T867" s="4">
        <v>355</v>
      </c>
      <c r="U867" s="4">
        <v>3.8</v>
      </c>
      <c r="V867" s="4">
        <v>0</v>
      </c>
      <c r="W867" s="4">
        <v>0</v>
      </c>
      <c r="X867" s="4">
        <v>1</v>
      </c>
      <c r="Y867" s="4">
        <v>0</v>
      </c>
      <c r="Z867" s="4">
        <v>0</v>
      </c>
    </row>
    <row r="868" spans="1:26" hidden="1" x14ac:dyDescent="0.2">
      <c r="A868" s="5">
        <v>72500</v>
      </c>
      <c r="B868" s="10">
        <v>2006</v>
      </c>
      <c r="C868" s="5" t="s">
        <v>295</v>
      </c>
      <c r="D868" s="5">
        <v>0</v>
      </c>
      <c r="E868" s="5" t="s">
        <v>5303</v>
      </c>
      <c r="F868" s="5">
        <v>0</v>
      </c>
      <c r="G868" s="5">
        <v>0</v>
      </c>
      <c r="H868" s="5">
        <v>1</v>
      </c>
      <c r="I868" s="5">
        <v>0</v>
      </c>
      <c r="J868" s="5">
        <v>0</v>
      </c>
      <c r="K868" s="5">
        <v>0</v>
      </c>
      <c r="L868" s="5">
        <v>1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997</v>
      </c>
      <c r="S868" s="10">
        <v>61530</v>
      </c>
      <c r="T868" s="5">
        <v>355</v>
      </c>
      <c r="U868" s="5">
        <v>3.8</v>
      </c>
      <c r="V868" s="5">
        <v>0</v>
      </c>
      <c r="W868" s="5">
        <v>0</v>
      </c>
      <c r="X868" s="5">
        <v>1</v>
      </c>
      <c r="Y868" s="5">
        <v>0</v>
      </c>
      <c r="Z868" s="5">
        <v>0</v>
      </c>
    </row>
    <row r="869" spans="1:26" hidden="1" x14ac:dyDescent="0.2">
      <c r="A869" s="4">
        <v>82900</v>
      </c>
      <c r="B869" s="11">
        <v>2006</v>
      </c>
      <c r="C869" s="4" t="s">
        <v>295</v>
      </c>
      <c r="D869" s="4">
        <v>0</v>
      </c>
      <c r="E869" s="4" t="s">
        <v>5303</v>
      </c>
      <c r="F869" s="4">
        <v>0</v>
      </c>
      <c r="G869" s="4">
        <v>0</v>
      </c>
      <c r="H869" s="4">
        <v>1</v>
      </c>
      <c r="I869" s="4">
        <v>0</v>
      </c>
      <c r="J869" s="4">
        <v>0</v>
      </c>
      <c r="K869" s="4">
        <v>0</v>
      </c>
      <c r="L869" s="4">
        <v>1</v>
      </c>
      <c r="M869" s="4">
        <v>0</v>
      </c>
      <c r="N869" s="4">
        <v>0</v>
      </c>
      <c r="O869" s="4">
        <v>0</v>
      </c>
      <c r="P869" s="4">
        <v>0</v>
      </c>
      <c r="Q869" s="4">
        <v>1</v>
      </c>
      <c r="R869" s="4">
        <v>997</v>
      </c>
      <c r="S869" s="11">
        <v>39300</v>
      </c>
      <c r="T869" s="4">
        <v>355</v>
      </c>
      <c r="U869" s="4">
        <v>3.8</v>
      </c>
      <c r="V869" s="4">
        <v>0</v>
      </c>
      <c r="W869" s="4">
        <v>0</v>
      </c>
      <c r="X869" s="4">
        <v>1</v>
      </c>
      <c r="Y869" s="4">
        <v>0</v>
      </c>
      <c r="Z869" s="4">
        <v>0</v>
      </c>
    </row>
    <row r="870" spans="1:26" hidden="1" x14ac:dyDescent="0.2">
      <c r="A870" s="4">
        <v>59500</v>
      </c>
      <c r="B870" s="11">
        <v>2006</v>
      </c>
      <c r="C870" s="4" t="s">
        <v>407</v>
      </c>
      <c r="D870" s="4">
        <v>0</v>
      </c>
      <c r="E870" s="4" t="s">
        <v>5303</v>
      </c>
      <c r="F870" s="4">
        <v>0</v>
      </c>
      <c r="G870" s="4">
        <v>0</v>
      </c>
      <c r="H870" s="4">
        <v>1</v>
      </c>
      <c r="I870" s="4">
        <v>0</v>
      </c>
      <c r="J870" s="4">
        <v>0</v>
      </c>
      <c r="K870" s="4">
        <v>0</v>
      </c>
      <c r="L870" s="4">
        <v>1</v>
      </c>
      <c r="M870" s="4">
        <v>0</v>
      </c>
      <c r="N870" s="4">
        <v>0</v>
      </c>
      <c r="O870" s="4">
        <v>0</v>
      </c>
      <c r="P870" s="4">
        <v>0</v>
      </c>
      <c r="Q870" s="4">
        <v>1</v>
      </c>
      <c r="R870" s="4">
        <v>997</v>
      </c>
      <c r="S870" s="11">
        <v>162047</v>
      </c>
      <c r="T870" s="4">
        <v>355</v>
      </c>
      <c r="U870" s="4">
        <v>3.8</v>
      </c>
      <c r="V870" s="4">
        <v>0</v>
      </c>
      <c r="W870" s="4">
        <v>0</v>
      </c>
      <c r="X870" s="4">
        <v>0</v>
      </c>
      <c r="Y870" s="4">
        <v>1</v>
      </c>
      <c r="Z870" s="4">
        <v>1</v>
      </c>
    </row>
    <row r="871" spans="1:26" hidden="1" x14ac:dyDescent="0.2">
      <c r="A871" s="5">
        <v>64900</v>
      </c>
      <c r="B871" s="10">
        <v>2006</v>
      </c>
      <c r="C871" s="5" t="s">
        <v>407</v>
      </c>
      <c r="D871" s="5">
        <v>0</v>
      </c>
      <c r="E871" s="5" t="s">
        <v>5303</v>
      </c>
      <c r="F871" s="5">
        <v>0</v>
      </c>
      <c r="G871" s="5">
        <v>0</v>
      </c>
      <c r="H871" s="5">
        <v>1</v>
      </c>
      <c r="I871" s="5">
        <v>0</v>
      </c>
      <c r="J871" s="5">
        <v>0</v>
      </c>
      <c r="K871" s="5">
        <v>0</v>
      </c>
      <c r="L871" s="5">
        <v>1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997</v>
      </c>
      <c r="S871" s="10">
        <v>172243</v>
      </c>
      <c r="T871" s="5">
        <v>355</v>
      </c>
      <c r="U871" s="5">
        <v>3.8</v>
      </c>
      <c r="V871" s="5">
        <v>1</v>
      </c>
      <c r="W871" s="5">
        <v>0</v>
      </c>
      <c r="X871" s="5">
        <v>0</v>
      </c>
      <c r="Y871" s="5">
        <v>0</v>
      </c>
      <c r="Z871" s="5">
        <v>1</v>
      </c>
    </row>
    <row r="872" spans="1:26" hidden="1" x14ac:dyDescent="0.2">
      <c r="A872" s="4">
        <v>39800</v>
      </c>
      <c r="B872" s="11">
        <v>2006</v>
      </c>
      <c r="C872" s="4" t="s">
        <v>407</v>
      </c>
      <c r="D872" s="4">
        <v>0</v>
      </c>
      <c r="E872" s="4" t="s">
        <v>5303</v>
      </c>
      <c r="F872" s="4">
        <v>0</v>
      </c>
      <c r="G872" s="4">
        <v>0</v>
      </c>
      <c r="H872" s="4">
        <v>1</v>
      </c>
      <c r="I872" s="4">
        <v>0</v>
      </c>
      <c r="J872" s="4">
        <v>0</v>
      </c>
      <c r="K872" s="4">
        <v>0</v>
      </c>
      <c r="L872" s="4">
        <v>1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997</v>
      </c>
      <c r="S872" s="11">
        <v>207800</v>
      </c>
      <c r="T872" s="4">
        <v>355</v>
      </c>
      <c r="U872" s="4">
        <v>3.8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</row>
    <row r="873" spans="1:26" hidden="1" x14ac:dyDescent="0.2">
      <c r="A873" s="4">
        <v>49850</v>
      </c>
      <c r="B873" s="11">
        <v>2006</v>
      </c>
      <c r="C873" s="4" t="s">
        <v>407</v>
      </c>
      <c r="D873" s="4">
        <v>0</v>
      </c>
      <c r="E873" s="4" t="s">
        <v>5303</v>
      </c>
      <c r="F873" s="4">
        <v>0</v>
      </c>
      <c r="G873" s="4">
        <v>0</v>
      </c>
      <c r="H873" s="4">
        <v>1</v>
      </c>
      <c r="I873" s="4">
        <v>0</v>
      </c>
      <c r="J873" s="4">
        <v>0</v>
      </c>
      <c r="K873" s="4">
        <v>0</v>
      </c>
      <c r="L873" s="4">
        <v>1</v>
      </c>
      <c r="M873" s="4">
        <v>0</v>
      </c>
      <c r="N873" s="4">
        <v>0</v>
      </c>
      <c r="O873" s="4">
        <v>0</v>
      </c>
      <c r="P873" s="4">
        <v>0</v>
      </c>
      <c r="Q873" s="4">
        <v>1</v>
      </c>
      <c r="R873" s="4">
        <v>997</v>
      </c>
      <c r="S873" s="11">
        <v>162768</v>
      </c>
      <c r="T873" s="4">
        <v>355</v>
      </c>
      <c r="U873" s="4">
        <v>3.8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</row>
    <row r="874" spans="1:26" hidden="1" x14ac:dyDescent="0.2">
      <c r="A874" s="4">
        <v>51900</v>
      </c>
      <c r="B874" s="11">
        <v>2006</v>
      </c>
      <c r="C874" s="4" t="s">
        <v>407</v>
      </c>
      <c r="D874" s="4">
        <v>0</v>
      </c>
      <c r="E874" s="4" t="s">
        <v>5303</v>
      </c>
      <c r="F874" s="4">
        <v>0</v>
      </c>
      <c r="G874" s="4">
        <v>0</v>
      </c>
      <c r="H874" s="4">
        <v>1</v>
      </c>
      <c r="I874" s="4">
        <v>0</v>
      </c>
      <c r="J874" s="4">
        <v>0</v>
      </c>
      <c r="K874" s="4">
        <v>0</v>
      </c>
      <c r="L874" s="4">
        <v>1</v>
      </c>
      <c r="M874" s="4">
        <v>0</v>
      </c>
      <c r="N874" s="4">
        <v>0</v>
      </c>
      <c r="O874" s="4">
        <v>0</v>
      </c>
      <c r="P874" s="4">
        <v>0</v>
      </c>
      <c r="Q874" s="4">
        <v>1</v>
      </c>
      <c r="R874" s="4">
        <v>997</v>
      </c>
      <c r="S874" s="11">
        <v>109000</v>
      </c>
      <c r="T874" s="4">
        <v>355</v>
      </c>
      <c r="U874" s="4">
        <v>3.8</v>
      </c>
      <c r="V874" s="4">
        <v>1</v>
      </c>
      <c r="W874" s="4">
        <v>0</v>
      </c>
      <c r="X874" s="4">
        <v>0</v>
      </c>
      <c r="Y874" s="4">
        <v>0</v>
      </c>
      <c r="Z874" s="4">
        <v>0</v>
      </c>
    </row>
    <row r="875" spans="1:26" hidden="1" x14ac:dyDescent="0.2">
      <c r="A875" s="4">
        <v>57500</v>
      </c>
      <c r="B875" s="11">
        <v>2006</v>
      </c>
      <c r="C875" s="4" t="s">
        <v>407</v>
      </c>
      <c r="D875" s="4">
        <v>0</v>
      </c>
      <c r="E875" s="4" t="s">
        <v>5303</v>
      </c>
      <c r="F875" s="4">
        <v>0</v>
      </c>
      <c r="G875" s="4">
        <v>0</v>
      </c>
      <c r="H875" s="4">
        <v>1</v>
      </c>
      <c r="I875" s="4">
        <v>0</v>
      </c>
      <c r="J875" s="4">
        <v>0</v>
      </c>
      <c r="K875" s="4">
        <v>0</v>
      </c>
      <c r="L875" s="4">
        <v>1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997</v>
      </c>
      <c r="S875" s="11">
        <v>66250</v>
      </c>
      <c r="T875" s="4">
        <v>355</v>
      </c>
      <c r="U875" s="4">
        <v>3.8</v>
      </c>
      <c r="V875" s="4">
        <v>1</v>
      </c>
      <c r="W875" s="4">
        <v>0</v>
      </c>
      <c r="X875" s="4">
        <v>1</v>
      </c>
      <c r="Y875" s="4">
        <v>0</v>
      </c>
      <c r="Z875" s="4">
        <v>0</v>
      </c>
    </row>
    <row r="876" spans="1:26" hidden="1" x14ac:dyDescent="0.2">
      <c r="A876" s="4">
        <v>58500</v>
      </c>
      <c r="B876" s="11">
        <v>2006</v>
      </c>
      <c r="C876" s="4" t="s">
        <v>407</v>
      </c>
      <c r="D876" s="4">
        <v>0</v>
      </c>
      <c r="E876" s="4" t="s">
        <v>5303</v>
      </c>
      <c r="F876" s="4">
        <v>0</v>
      </c>
      <c r="G876" s="4">
        <v>0</v>
      </c>
      <c r="H876" s="4">
        <v>1</v>
      </c>
      <c r="I876" s="4">
        <v>0</v>
      </c>
      <c r="J876" s="4">
        <v>0</v>
      </c>
      <c r="K876" s="4">
        <v>0</v>
      </c>
      <c r="L876" s="4">
        <v>1</v>
      </c>
      <c r="M876" s="4">
        <v>0</v>
      </c>
      <c r="N876" s="4">
        <v>0</v>
      </c>
      <c r="O876" s="4">
        <v>0</v>
      </c>
      <c r="P876" s="4">
        <v>0</v>
      </c>
      <c r="Q876" s="4">
        <v>1</v>
      </c>
      <c r="R876" s="4">
        <v>997</v>
      </c>
      <c r="S876" s="11">
        <v>89506</v>
      </c>
      <c r="T876" s="4">
        <v>355</v>
      </c>
      <c r="U876" s="4">
        <v>3.8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</row>
    <row r="877" spans="1:26" hidden="1" x14ac:dyDescent="0.2">
      <c r="A877" s="4">
        <v>69950</v>
      </c>
      <c r="B877" s="11">
        <v>2006</v>
      </c>
      <c r="C877" s="4" t="s">
        <v>407</v>
      </c>
      <c r="D877" s="4">
        <v>0</v>
      </c>
      <c r="E877" s="4" t="s">
        <v>5303</v>
      </c>
      <c r="F877" s="4">
        <v>0</v>
      </c>
      <c r="G877" s="4">
        <v>0</v>
      </c>
      <c r="H877" s="4">
        <v>1</v>
      </c>
      <c r="I877" s="4">
        <v>0</v>
      </c>
      <c r="J877" s="4">
        <v>0</v>
      </c>
      <c r="K877" s="4">
        <v>0</v>
      </c>
      <c r="L877" s="4">
        <v>1</v>
      </c>
      <c r="M877" s="4">
        <v>0</v>
      </c>
      <c r="N877" s="4">
        <v>0</v>
      </c>
      <c r="O877" s="4">
        <v>0</v>
      </c>
      <c r="P877" s="4">
        <v>0</v>
      </c>
      <c r="Q877" s="4">
        <v>1</v>
      </c>
      <c r="R877" s="4">
        <v>997</v>
      </c>
      <c r="S877" s="11">
        <v>55712</v>
      </c>
      <c r="T877" s="4">
        <v>355</v>
      </c>
      <c r="U877" s="4">
        <v>3.8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</row>
    <row r="878" spans="1:26" hidden="1" x14ac:dyDescent="0.2">
      <c r="A878" s="5">
        <v>69950</v>
      </c>
      <c r="B878" s="10">
        <v>2006</v>
      </c>
      <c r="C878" s="5" t="s">
        <v>407</v>
      </c>
      <c r="D878" s="5">
        <v>0</v>
      </c>
      <c r="E878" s="5" t="s">
        <v>5303</v>
      </c>
      <c r="F878" s="5">
        <v>0</v>
      </c>
      <c r="G878" s="5">
        <v>0</v>
      </c>
      <c r="H878" s="5">
        <v>1</v>
      </c>
      <c r="I878" s="5">
        <v>0</v>
      </c>
      <c r="J878" s="5">
        <v>0</v>
      </c>
      <c r="K878" s="5">
        <v>0</v>
      </c>
      <c r="L878" s="5">
        <v>1</v>
      </c>
      <c r="M878" s="5">
        <v>0</v>
      </c>
      <c r="N878" s="5">
        <v>0</v>
      </c>
      <c r="O878" s="5">
        <v>0</v>
      </c>
      <c r="P878" s="5">
        <v>0</v>
      </c>
      <c r="Q878" s="5">
        <v>1</v>
      </c>
      <c r="R878" s="5">
        <v>997</v>
      </c>
      <c r="S878" s="10">
        <v>55712</v>
      </c>
      <c r="T878" s="5">
        <v>355</v>
      </c>
      <c r="U878" s="5">
        <v>3.8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</row>
    <row r="879" spans="1:26" hidden="1" x14ac:dyDescent="0.2">
      <c r="A879" s="5">
        <v>119900</v>
      </c>
      <c r="B879" s="10">
        <v>2006</v>
      </c>
      <c r="C879" s="5" t="s">
        <v>299</v>
      </c>
      <c r="D879" s="5">
        <v>0</v>
      </c>
      <c r="E879" s="5" t="s">
        <v>5303</v>
      </c>
      <c r="F879" s="5">
        <v>0</v>
      </c>
      <c r="G879" s="5">
        <v>0</v>
      </c>
      <c r="H879" s="5">
        <v>1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1</v>
      </c>
      <c r="P879" s="5">
        <v>0</v>
      </c>
      <c r="Q879" s="5">
        <v>0</v>
      </c>
      <c r="R879" s="5">
        <v>997</v>
      </c>
      <c r="S879" s="10">
        <v>53800</v>
      </c>
      <c r="T879" s="5">
        <v>415</v>
      </c>
      <c r="U879" s="5">
        <v>3.6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</row>
    <row r="880" spans="1:26" hidden="1" x14ac:dyDescent="0.2">
      <c r="A880" s="5">
        <v>159950</v>
      </c>
      <c r="B880" s="10">
        <v>2006</v>
      </c>
      <c r="C880" s="5" t="s">
        <v>299</v>
      </c>
      <c r="D880" s="5">
        <v>0</v>
      </c>
      <c r="E880" s="5" t="s">
        <v>5303</v>
      </c>
      <c r="F880" s="5">
        <v>0</v>
      </c>
      <c r="G880" s="5">
        <v>0</v>
      </c>
      <c r="H880" s="5">
        <v>1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1</v>
      </c>
      <c r="P880" s="5">
        <v>0</v>
      </c>
      <c r="Q880" s="5">
        <v>0</v>
      </c>
      <c r="R880" s="5">
        <v>997</v>
      </c>
      <c r="S880" s="10">
        <v>21238</v>
      </c>
      <c r="T880" s="5">
        <v>415</v>
      </c>
      <c r="U880" s="5">
        <v>3.6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</row>
    <row r="881" spans="1:26" hidden="1" x14ac:dyDescent="0.2">
      <c r="A881" s="4">
        <v>249000</v>
      </c>
      <c r="B881" s="11">
        <v>2006</v>
      </c>
      <c r="C881" s="4" t="s">
        <v>306</v>
      </c>
      <c r="D881" s="4">
        <v>0</v>
      </c>
      <c r="E881" s="4" t="s">
        <v>5303</v>
      </c>
      <c r="F881" s="4">
        <v>0</v>
      </c>
      <c r="G881" s="4">
        <v>0</v>
      </c>
      <c r="H881" s="4">
        <v>1</v>
      </c>
      <c r="I881" s="4">
        <v>0</v>
      </c>
      <c r="J881" s="4">
        <v>0</v>
      </c>
      <c r="K881" s="4">
        <v>0</v>
      </c>
      <c r="L881" s="4">
        <v>0</v>
      </c>
      <c r="M881" s="4">
        <v>1</v>
      </c>
      <c r="N881" s="4">
        <v>0</v>
      </c>
      <c r="O881" s="4">
        <v>1</v>
      </c>
      <c r="P881" s="4">
        <v>0</v>
      </c>
      <c r="Q881" s="4">
        <v>0</v>
      </c>
      <c r="R881" s="4">
        <v>997</v>
      </c>
      <c r="S881" s="11">
        <v>3775</v>
      </c>
      <c r="T881" s="4">
        <v>415</v>
      </c>
      <c r="U881" s="4">
        <v>3.6</v>
      </c>
      <c r="V881" s="4">
        <v>0</v>
      </c>
      <c r="W881" s="4">
        <v>0</v>
      </c>
      <c r="X881" s="4">
        <v>0</v>
      </c>
      <c r="Y881" s="4">
        <v>0</v>
      </c>
      <c r="Z881" s="4">
        <v>1</v>
      </c>
    </row>
    <row r="882" spans="1:26" hidden="1" x14ac:dyDescent="0.2">
      <c r="A882" s="4">
        <v>118970</v>
      </c>
      <c r="B882" s="11">
        <v>2006</v>
      </c>
      <c r="C882" s="4" t="s">
        <v>891</v>
      </c>
      <c r="D882" s="4">
        <v>0</v>
      </c>
      <c r="E882" s="4" t="s">
        <v>5303</v>
      </c>
      <c r="F882" s="4">
        <v>0</v>
      </c>
      <c r="G882" s="4">
        <v>0</v>
      </c>
      <c r="H882" s="4">
        <v>1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1</v>
      </c>
      <c r="O882" s="4">
        <v>0</v>
      </c>
      <c r="P882" s="4">
        <v>0</v>
      </c>
      <c r="Q882" s="4">
        <v>0</v>
      </c>
      <c r="R882" s="4">
        <v>997</v>
      </c>
      <c r="S882" s="11">
        <v>47874</v>
      </c>
      <c r="T882" s="4">
        <v>480</v>
      </c>
      <c r="U882" s="4">
        <v>3.6</v>
      </c>
      <c r="V882" s="4">
        <v>1</v>
      </c>
      <c r="W882" s="4">
        <v>0</v>
      </c>
      <c r="X882" s="4">
        <v>1</v>
      </c>
      <c r="Y882" s="4">
        <v>0</v>
      </c>
      <c r="Z882" s="4">
        <v>1</v>
      </c>
    </row>
    <row r="883" spans="1:26" hidden="1" x14ac:dyDescent="0.2">
      <c r="A883" s="5">
        <v>67950</v>
      </c>
      <c r="B883" s="10">
        <v>2006</v>
      </c>
      <c r="C883" s="5" t="s">
        <v>891</v>
      </c>
      <c r="D883" s="5">
        <v>0</v>
      </c>
      <c r="E883" s="5" t="s">
        <v>5303</v>
      </c>
      <c r="F883" s="5">
        <v>0</v>
      </c>
      <c r="G883" s="5">
        <v>0</v>
      </c>
      <c r="H883" s="5">
        <v>1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1</v>
      </c>
      <c r="O883" s="5">
        <v>0</v>
      </c>
      <c r="P883" s="5">
        <v>0</v>
      </c>
      <c r="Q883" s="5">
        <v>0</v>
      </c>
      <c r="R883" s="5">
        <v>997</v>
      </c>
      <c r="S883" s="10">
        <v>172870</v>
      </c>
      <c r="T883" s="5">
        <v>480</v>
      </c>
      <c r="U883" s="5">
        <v>3.6</v>
      </c>
      <c r="V883" s="5">
        <v>0</v>
      </c>
      <c r="W883" s="5">
        <v>1</v>
      </c>
      <c r="X883" s="5">
        <v>1</v>
      </c>
      <c r="Y883" s="5">
        <v>0</v>
      </c>
      <c r="Z883" s="5">
        <v>0</v>
      </c>
    </row>
    <row r="884" spans="1:26" hidden="1" x14ac:dyDescent="0.2">
      <c r="A884" s="5">
        <v>69800</v>
      </c>
      <c r="B884" s="10">
        <v>2006</v>
      </c>
      <c r="C884" s="5" t="s">
        <v>891</v>
      </c>
      <c r="D884" s="5">
        <v>0</v>
      </c>
      <c r="E884" s="5" t="s">
        <v>5303</v>
      </c>
      <c r="F884" s="5">
        <v>0</v>
      </c>
      <c r="G884" s="5">
        <v>0</v>
      </c>
      <c r="H884" s="5">
        <v>1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1</v>
      </c>
      <c r="O884" s="5">
        <v>0</v>
      </c>
      <c r="P884" s="5">
        <v>0</v>
      </c>
      <c r="Q884" s="5">
        <v>0</v>
      </c>
      <c r="R884" s="5">
        <v>997</v>
      </c>
      <c r="S884" s="10">
        <v>153200</v>
      </c>
      <c r="T884" s="5">
        <v>480</v>
      </c>
      <c r="U884" s="5">
        <v>3.6</v>
      </c>
      <c r="V884" s="5">
        <v>1</v>
      </c>
      <c r="W884" s="5">
        <v>0</v>
      </c>
      <c r="X884" s="5">
        <v>1</v>
      </c>
      <c r="Y884" s="5">
        <v>0</v>
      </c>
      <c r="Z884" s="5">
        <v>0</v>
      </c>
    </row>
    <row r="885" spans="1:26" hidden="1" x14ac:dyDescent="0.2">
      <c r="A885" s="4">
        <v>95997</v>
      </c>
      <c r="B885" s="11">
        <v>2006</v>
      </c>
      <c r="C885" s="4" t="s">
        <v>891</v>
      </c>
      <c r="D885" s="4">
        <v>0</v>
      </c>
      <c r="E885" s="4" t="s">
        <v>5303</v>
      </c>
      <c r="F885" s="4">
        <v>0</v>
      </c>
      <c r="G885" s="4">
        <v>0</v>
      </c>
      <c r="H885" s="4">
        <v>1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1</v>
      </c>
      <c r="O885" s="4">
        <v>0</v>
      </c>
      <c r="P885" s="4">
        <v>0</v>
      </c>
      <c r="Q885" s="4">
        <v>0</v>
      </c>
      <c r="R885" s="4">
        <v>997</v>
      </c>
      <c r="S885" s="11">
        <v>58000</v>
      </c>
      <c r="T885" s="4">
        <v>480</v>
      </c>
      <c r="U885" s="4">
        <v>3.6</v>
      </c>
      <c r="V885" s="4">
        <v>1</v>
      </c>
      <c r="W885" s="4">
        <v>0</v>
      </c>
      <c r="X885" s="4">
        <v>1</v>
      </c>
      <c r="Y885" s="4">
        <v>0</v>
      </c>
      <c r="Z885" s="4">
        <v>0</v>
      </c>
    </row>
    <row r="886" spans="1:26" hidden="1" x14ac:dyDescent="0.2">
      <c r="A886" s="5">
        <v>114997</v>
      </c>
      <c r="B886" s="10">
        <v>2006</v>
      </c>
      <c r="C886" s="5" t="s">
        <v>891</v>
      </c>
      <c r="D886" s="5">
        <v>0</v>
      </c>
      <c r="E886" s="5" t="s">
        <v>5303</v>
      </c>
      <c r="F886" s="5">
        <v>0</v>
      </c>
      <c r="G886" s="5">
        <v>0</v>
      </c>
      <c r="H886" s="5">
        <v>1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1</v>
      </c>
      <c r="O886" s="5">
        <v>0</v>
      </c>
      <c r="P886" s="5">
        <v>0</v>
      </c>
      <c r="Q886" s="5">
        <v>0</v>
      </c>
      <c r="R886" s="5">
        <v>997</v>
      </c>
      <c r="S886" s="10">
        <v>79000</v>
      </c>
      <c r="T886" s="5">
        <v>480</v>
      </c>
      <c r="U886" s="5">
        <v>3.6</v>
      </c>
      <c r="V886" s="5">
        <v>0</v>
      </c>
      <c r="W886" s="5">
        <v>0</v>
      </c>
      <c r="X886" s="5">
        <v>1</v>
      </c>
      <c r="Y886" s="5">
        <v>0</v>
      </c>
      <c r="Z886" s="5">
        <v>0</v>
      </c>
    </row>
    <row r="887" spans="1:26" hidden="1" x14ac:dyDescent="0.2">
      <c r="A887" s="4">
        <v>61900</v>
      </c>
      <c r="B887" s="11">
        <v>2005</v>
      </c>
      <c r="C887" s="4" t="s">
        <v>478</v>
      </c>
      <c r="D887" s="4">
        <v>0</v>
      </c>
      <c r="E887" s="4" t="s">
        <v>5304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1</v>
      </c>
      <c r="M887" s="4">
        <v>0</v>
      </c>
      <c r="N887" s="4">
        <v>0</v>
      </c>
      <c r="O887" s="4">
        <v>0</v>
      </c>
      <c r="P887" s="4">
        <v>0</v>
      </c>
      <c r="Q887" s="4">
        <v>1</v>
      </c>
      <c r="R887" s="4">
        <v>996</v>
      </c>
      <c r="S887" s="11">
        <v>79900</v>
      </c>
      <c r="T887" s="4">
        <v>320</v>
      </c>
      <c r="U887" s="4">
        <v>3.6</v>
      </c>
      <c r="V887" s="4">
        <v>0</v>
      </c>
      <c r="W887" s="4">
        <v>0</v>
      </c>
      <c r="X887" s="4">
        <v>1</v>
      </c>
      <c r="Y887" s="4">
        <v>0</v>
      </c>
      <c r="Z887" s="4">
        <v>0</v>
      </c>
    </row>
    <row r="888" spans="1:26" hidden="1" x14ac:dyDescent="0.2">
      <c r="A888" s="4">
        <v>65990</v>
      </c>
      <c r="B888" s="11">
        <v>2005</v>
      </c>
      <c r="C888" s="4" t="s">
        <v>478</v>
      </c>
      <c r="D888" s="4">
        <v>0</v>
      </c>
      <c r="E888" s="4" t="s">
        <v>5304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1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996</v>
      </c>
      <c r="S888" s="11">
        <v>72036</v>
      </c>
      <c r="T888" s="4">
        <v>320</v>
      </c>
      <c r="U888" s="4">
        <v>3.6</v>
      </c>
      <c r="V888" s="4">
        <v>0</v>
      </c>
      <c r="W888" s="4">
        <v>0</v>
      </c>
      <c r="X888" s="4">
        <v>1</v>
      </c>
      <c r="Y888" s="4">
        <v>0</v>
      </c>
      <c r="Z888" s="4">
        <v>0</v>
      </c>
    </row>
    <row r="889" spans="1:26" hidden="1" x14ac:dyDescent="0.2">
      <c r="A889" s="5">
        <v>69996</v>
      </c>
      <c r="B889" s="10">
        <v>2005</v>
      </c>
      <c r="C889" s="5" t="s">
        <v>478</v>
      </c>
      <c r="D889" s="5">
        <v>0</v>
      </c>
      <c r="E889" s="5" t="s">
        <v>5304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1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996</v>
      </c>
      <c r="S889" s="10">
        <v>48500</v>
      </c>
      <c r="T889" s="5">
        <v>320</v>
      </c>
      <c r="U889" s="5">
        <v>3.6</v>
      </c>
      <c r="V889" s="5">
        <v>0</v>
      </c>
      <c r="W889" s="5">
        <v>0</v>
      </c>
      <c r="X889" s="5">
        <v>1</v>
      </c>
      <c r="Y889" s="5">
        <v>0</v>
      </c>
      <c r="Z889" s="5">
        <v>0</v>
      </c>
    </row>
    <row r="890" spans="1:26" hidden="1" x14ac:dyDescent="0.2">
      <c r="A890" s="4">
        <v>109990</v>
      </c>
      <c r="B890" s="11">
        <v>2005</v>
      </c>
      <c r="C890" s="4" t="s">
        <v>832</v>
      </c>
      <c r="D890" s="4">
        <v>0</v>
      </c>
      <c r="E890" s="4" t="s">
        <v>5304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1</v>
      </c>
      <c r="P890" s="4">
        <v>0</v>
      </c>
      <c r="Q890" s="4">
        <v>0</v>
      </c>
      <c r="R890" s="4">
        <v>996</v>
      </c>
      <c r="S890" s="11">
        <v>36000</v>
      </c>
      <c r="T890" s="4">
        <v>381</v>
      </c>
      <c r="U890" s="4">
        <v>3.6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</row>
    <row r="891" spans="1:26" hidden="1" x14ac:dyDescent="0.2">
      <c r="A891" s="5">
        <v>74900</v>
      </c>
      <c r="B891" s="10">
        <v>2005</v>
      </c>
      <c r="C891" s="5" t="s">
        <v>321</v>
      </c>
      <c r="D891" s="5">
        <v>0</v>
      </c>
      <c r="E891" s="5" t="s">
        <v>5304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1</v>
      </c>
      <c r="O891" s="5">
        <v>0</v>
      </c>
      <c r="P891" s="5">
        <v>0</v>
      </c>
      <c r="Q891" s="5">
        <v>0</v>
      </c>
      <c r="R891" s="5">
        <v>996</v>
      </c>
      <c r="S891" s="10">
        <v>108000</v>
      </c>
      <c r="T891" s="5">
        <v>446</v>
      </c>
      <c r="U891" s="5">
        <v>3.6</v>
      </c>
      <c r="V891" s="5">
        <v>0</v>
      </c>
      <c r="W891" s="5">
        <v>0</v>
      </c>
      <c r="X891" s="5">
        <v>1</v>
      </c>
      <c r="Y891" s="5">
        <v>0</v>
      </c>
      <c r="Z891" s="5">
        <v>0</v>
      </c>
    </row>
    <row r="892" spans="1:26" hidden="1" x14ac:dyDescent="0.2">
      <c r="A892" s="4">
        <v>100000</v>
      </c>
      <c r="B892" s="11">
        <v>2005</v>
      </c>
      <c r="C892" s="4" t="s">
        <v>321</v>
      </c>
      <c r="D892" s="4">
        <v>0</v>
      </c>
      <c r="E892" s="4" t="s">
        <v>5304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1</v>
      </c>
      <c r="O892" s="4">
        <v>0</v>
      </c>
      <c r="P892" s="4">
        <v>0</v>
      </c>
      <c r="Q892" s="4">
        <v>1</v>
      </c>
      <c r="R892" s="4">
        <v>996</v>
      </c>
      <c r="S892" s="11">
        <v>33200</v>
      </c>
      <c r="T892" s="4">
        <v>450</v>
      </c>
      <c r="U892" s="4">
        <v>3.6</v>
      </c>
      <c r="V892" s="4">
        <v>0</v>
      </c>
      <c r="W892" s="4">
        <v>0</v>
      </c>
      <c r="X892" s="4">
        <v>1</v>
      </c>
      <c r="Y892" s="4">
        <v>0</v>
      </c>
      <c r="Z892" s="4">
        <v>0</v>
      </c>
    </row>
    <row r="893" spans="1:26" hidden="1" x14ac:dyDescent="0.2">
      <c r="A893" s="4">
        <v>98800</v>
      </c>
      <c r="B893" s="11">
        <v>2005</v>
      </c>
      <c r="C893" s="4" t="s">
        <v>707</v>
      </c>
      <c r="D893" s="4">
        <v>0</v>
      </c>
      <c r="E893" s="4" t="s">
        <v>5304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1</v>
      </c>
      <c r="M893" s="4">
        <v>0</v>
      </c>
      <c r="N893" s="4">
        <v>1</v>
      </c>
      <c r="O893" s="4">
        <v>0</v>
      </c>
      <c r="P893" s="4">
        <v>0</v>
      </c>
      <c r="Q893" s="4">
        <v>1</v>
      </c>
      <c r="R893" s="4">
        <v>996</v>
      </c>
      <c r="S893" s="11">
        <v>44900</v>
      </c>
      <c r="T893" s="4">
        <v>450</v>
      </c>
      <c r="U893" s="4">
        <v>3.6</v>
      </c>
      <c r="V893" s="4">
        <v>1</v>
      </c>
      <c r="W893" s="4">
        <v>0</v>
      </c>
      <c r="X893" s="4">
        <v>1</v>
      </c>
      <c r="Y893" s="4">
        <v>0</v>
      </c>
      <c r="Z893" s="4">
        <v>1</v>
      </c>
    </row>
    <row r="894" spans="1:26" hidden="1" x14ac:dyDescent="0.2">
      <c r="A894" s="5">
        <v>79000</v>
      </c>
      <c r="B894" s="10">
        <v>2005</v>
      </c>
      <c r="C894" s="5" t="s">
        <v>707</v>
      </c>
      <c r="D894" s="5">
        <v>0</v>
      </c>
      <c r="E894" s="5" t="s">
        <v>5304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1</v>
      </c>
      <c r="M894" s="5">
        <v>0</v>
      </c>
      <c r="N894" s="5">
        <v>1</v>
      </c>
      <c r="O894" s="5">
        <v>0</v>
      </c>
      <c r="P894" s="5">
        <v>0</v>
      </c>
      <c r="Q894" s="5">
        <v>0</v>
      </c>
      <c r="R894" s="5">
        <v>996</v>
      </c>
      <c r="S894" s="10">
        <v>58000</v>
      </c>
      <c r="T894" s="5">
        <v>450</v>
      </c>
      <c r="U894" s="5">
        <v>3.6</v>
      </c>
      <c r="V894" s="5">
        <v>1</v>
      </c>
      <c r="W894" s="5">
        <v>0</v>
      </c>
      <c r="X894" s="5">
        <v>1</v>
      </c>
      <c r="Y894" s="5">
        <v>0</v>
      </c>
      <c r="Z894" s="5">
        <v>0</v>
      </c>
    </row>
    <row r="895" spans="1:26" hidden="1" x14ac:dyDescent="0.2">
      <c r="A895" s="5">
        <v>91300</v>
      </c>
      <c r="B895" s="10">
        <v>2005</v>
      </c>
      <c r="C895" s="5" t="s">
        <v>707</v>
      </c>
      <c r="D895" s="5">
        <v>0</v>
      </c>
      <c r="E895" s="5" t="s">
        <v>5304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1</v>
      </c>
      <c r="M895" s="5">
        <v>0</v>
      </c>
      <c r="N895" s="5">
        <v>1</v>
      </c>
      <c r="O895" s="5">
        <v>0</v>
      </c>
      <c r="P895" s="5">
        <v>0</v>
      </c>
      <c r="Q895" s="5">
        <v>1</v>
      </c>
      <c r="R895" s="5">
        <v>996</v>
      </c>
      <c r="S895" s="10">
        <v>47000</v>
      </c>
      <c r="T895" s="5">
        <v>450</v>
      </c>
      <c r="U895" s="5">
        <v>3.6</v>
      </c>
      <c r="V895" s="5">
        <v>0</v>
      </c>
      <c r="W895" s="5">
        <v>0</v>
      </c>
      <c r="X895" s="5">
        <v>1</v>
      </c>
      <c r="Y895" s="5">
        <v>0</v>
      </c>
      <c r="Z895" s="5">
        <v>0</v>
      </c>
    </row>
    <row r="896" spans="1:26" hidden="1" x14ac:dyDescent="0.2">
      <c r="A896" s="4">
        <v>91300</v>
      </c>
      <c r="B896" s="11">
        <v>2005</v>
      </c>
      <c r="C896" s="4" t="s">
        <v>707</v>
      </c>
      <c r="D896" s="4">
        <v>0</v>
      </c>
      <c r="E896" s="4" t="s">
        <v>5304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1</v>
      </c>
      <c r="M896" s="4">
        <v>0</v>
      </c>
      <c r="N896" s="4">
        <v>1</v>
      </c>
      <c r="O896" s="4">
        <v>0</v>
      </c>
      <c r="P896" s="4">
        <v>0</v>
      </c>
      <c r="Q896" s="4">
        <v>1</v>
      </c>
      <c r="R896" s="4">
        <v>996</v>
      </c>
      <c r="S896" s="11">
        <v>47000</v>
      </c>
      <c r="T896" s="4">
        <v>450</v>
      </c>
      <c r="U896" s="4">
        <v>3.6</v>
      </c>
      <c r="V896" s="4">
        <v>0</v>
      </c>
      <c r="W896" s="4">
        <v>0</v>
      </c>
      <c r="X896" s="4">
        <v>1</v>
      </c>
      <c r="Y896" s="4">
        <v>0</v>
      </c>
      <c r="Z896" s="4">
        <v>0</v>
      </c>
    </row>
    <row r="897" spans="1:26" hidden="1" x14ac:dyDescent="0.2">
      <c r="A897" s="4">
        <v>129800</v>
      </c>
      <c r="B897" s="11">
        <v>2005</v>
      </c>
      <c r="C897" s="4" t="s">
        <v>707</v>
      </c>
      <c r="D897" s="4">
        <v>0</v>
      </c>
      <c r="E897" s="4" t="s">
        <v>5304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1</v>
      </c>
      <c r="M897" s="4">
        <v>0</v>
      </c>
      <c r="N897" s="4">
        <v>1</v>
      </c>
      <c r="O897" s="4">
        <v>0</v>
      </c>
      <c r="P897" s="4">
        <v>0</v>
      </c>
      <c r="Q897" s="4">
        <v>1</v>
      </c>
      <c r="R897" s="4">
        <v>996</v>
      </c>
      <c r="S897" s="11">
        <v>8500</v>
      </c>
      <c r="T897" s="4">
        <v>450</v>
      </c>
      <c r="U897" s="4">
        <v>3.6</v>
      </c>
      <c r="V897" s="4">
        <v>0</v>
      </c>
      <c r="W897" s="4">
        <v>0</v>
      </c>
      <c r="X897" s="4">
        <v>1</v>
      </c>
      <c r="Y897" s="4">
        <v>0</v>
      </c>
      <c r="Z897" s="4">
        <v>0</v>
      </c>
    </row>
    <row r="898" spans="1:26" hidden="1" x14ac:dyDescent="0.2">
      <c r="A898" s="5">
        <v>47950</v>
      </c>
      <c r="B898" s="10">
        <v>2005</v>
      </c>
      <c r="C898" s="5" t="s">
        <v>325</v>
      </c>
      <c r="D898" s="5">
        <v>0</v>
      </c>
      <c r="E898" s="5" t="s">
        <v>5303</v>
      </c>
      <c r="F898" s="5">
        <v>0</v>
      </c>
      <c r="G898" s="5">
        <v>0</v>
      </c>
      <c r="H898" s="5">
        <v>1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1</v>
      </c>
      <c r="R898" s="5">
        <v>997</v>
      </c>
      <c r="S898" s="10">
        <v>122000</v>
      </c>
      <c r="T898" s="5">
        <v>325</v>
      </c>
      <c r="U898" s="5">
        <v>3.6</v>
      </c>
      <c r="V898" s="5">
        <v>1</v>
      </c>
      <c r="W898" s="5">
        <v>0</v>
      </c>
      <c r="X898" s="5">
        <v>0</v>
      </c>
      <c r="Y898" s="5">
        <v>1</v>
      </c>
      <c r="Z898" s="5">
        <v>1</v>
      </c>
    </row>
    <row r="899" spans="1:26" hidden="1" x14ac:dyDescent="0.2">
      <c r="A899" s="5">
        <v>52000</v>
      </c>
      <c r="B899" s="10">
        <v>2005</v>
      </c>
      <c r="C899" s="5" t="s">
        <v>325</v>
      </c>
      <c r="D899" s="5">
        <v>0</v>
      </c>
      <c r="E899" s="5" t="s">
        <v>5303</v>
      </c>
      <c r="F899" s="5">
        <v>0</v>
      </c>
      <c r="G899" s="5">
        <v>0</v>
      </c>
      <c r="H899" s="5">
        <v>1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997</v>
      </c>
      <c r="S899" s="10">
        <v>65780</v>
      </c>
      <c r="T899" s="5">
        <v>325</v>
      </c>
      <c r="U899" s="5">
        <v>3.6</v>
      </c>
      <c r="V899" s="5">
        <v>1</v>
      </c>
      <c r="W899" s="5">
        <v>0</v>
      </c>
      <c r="X899" s="5">
        <v>0</v>
      </c>
      <c r="Y899" s="5">
        <v>1</v>
      </c>
      <c r="Z899" s="5">
        <v>1</v>
      </c>
    </row>
    <row r="900" spans="1:26" hidden="1" x14ac:dyDescent="0.2">
      <c r="A900" s="4">
        <v>53997</v>
      </c>
      <c r="B900" s="11">
        <v>2005</v>
      </c>
      <c r="C900" s="4" t="s">
        <v>325</v>
      </c>
      <c r="D900" s="4">
        <v>0</v>
      </c>
      <c r="E900" s="4" t="s">
        <v>5303</v>
      </c>
      <c r="F900" s="4">
        <v>0</v>
      </c>
      <c r="G900" s="4">
        <v>0</v>
      </c>
      <c r="H900" s="4">
        <v>1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1</v>
      </c>
      <c r="R900" s="4">
        <v>997</v>
      </c>
      <c r="S900" s="11">
        <v>71000</v>
      </c>
      <c r="T900" s="4">
        <v>325</v>
      </c>
      <c r="U900" s="4">
        <v>3.6</v>
      </c>
      <c r="V900" s="4">
        <v>1</v>
      </c>
      <c r="W900" s="4">
        <v>0</v>
      </c>
      <c r="X900" s="4">
        <v>0</v>
      </c>
      <c r="Y900" s="4">
        <v>0</v>
      </c>
      <c r="Z900" s="4">
        <v>1</v>
      </c>
    </row>
    <row r="901" spans="1:26" hidden="1" x14ac:dyDescent="0.2">
      <c r="A901" s="5">
        <v>53997</v>
      </c>
      <c r="B901" s="10">
        <v>2005</v>
      </c>
      <c r="C901" s="5" t="s">
        <v>325</v>
      </c>
      <c r="D901" s="5">
        <v>0</v>
      </c>
      <c r="E901" s="5" t="s">
        <v>5303</v>
      </c>
      <c r="F901" s="5">
        <v>0</v>
      </c>
      <c r="G901" s="5">
        <v>0</v>
      </c>
      <c r="H901" s="5">
        <v>1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1</v>
      </c>
      <c r="R901" s="5">
        <v>997</v>
      </c>
      <c r="S901" s="10">
        <v>71000</v>
      </c>
      <c r="T901" s="5">
        <v>325</v>
      </c>
      <c r="U901" s="5">
        <v>3.6</v>
      </c>
      <c r="V901" s="5">
        <v>1</v>
      </c>
      <c r="W901" s="5">
        <v>0</v>
      </c>
      <c r="X901" s="5">
        <v>0</v>
      </c>
      <c r="Y901" s="5">
        <v>0</v>
      </c>
      <c r="Z901" s="5">
        <v>1</v>
      </c>
    </row>
    <row r="902" spans="1:26" hidden="1" x14ac:dyDescent="0.2">
      <c r="A902" s="4">
        <v>43000</v>
      </c>
      <c r="B902" s="11">
        <v>2005</v>
      </c>
      <c r="C902" s="4" t="s">
        <v>325</v>
      </c>
      <c r="D902" s="4">
        <v>0</v>
      </c>
      <c r="E902" s="4" t="s">
        <v>5303</v>
      </c>
      <c r="F902" s="4">
        <v>0</v>
      </c>
      <c r="G902" s="4">
        <v>0</v>
      </c>
      <c r="H902" s="4">
        <v>1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997</v>
      </c>
      <c r="S902" s="11">
        <v>123500</v>
      </c>
      <c r="T902" s="4">
        <v>325</v>
      </c>
      <c r="U902" s="4">
        <v>3.6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</row>
    <row r="903" spans="1:26" hidden="1" x14ac:dyDescent="0.2">
      <c r="A903" s="4">
        <v>43997</v>
      </c>
      <c r="B903" s="11">
        <v>2005</v>
      </c>
      <c r="C903" s="4" t="s">
        <v>325</v>
      </c>
      <c r="D903" s="4">
        <v>0</v>
      </c>
      <c r="E903" s="4" t="s">
        <v>5303</v>
      </c>
      <c r="F903" s="4">
        <v>0</v>
      </c>
      <c r="G903" s="4">
        <v>0</v>
      </c>
      <c r="H903" s="4">
        <v>1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997</v>
      </c>
      <c r="S903" s="11">
        <v>93403</v>
      </c>
      <c r="T903" s="4">
        <v>325</v>
      </c>
      <c r="U903" s="4">
        <v>3.6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</row>
    <row r="904" spans="1:26" hidden="1" x14ac:dyDescent="0.2">
      <c r="A904" s="5">
        <v>44000</v>
      </c>
      <c r="B904" s="10">
        <v>2005</v>
      </c>
      <c r="C904" s="5" t="s">
        <v>325</v>
      </c>
      <c r="D904" s="5">
        <v>0</v>
      </c>
      <c r="E904" s="5" t="s">
        <v>5303</v>
      </c>
      <c r="F904" s="5">
        <v>0</v>
      </c>
      <c r="G904" s="5">
        <v>0</v>
      </c>
      <c r="H904" s="5">
        <v>1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997</v>
      </c>
      <c r="S904" s="10">
        <v>205000</v>
      </c>
      <c r="T904" s="5">
        <v>325</v>
      </c>
      <c r="U904" s="5">
        <v>3.6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</row>
    <row r="905" spans="1:26" hidden="1" x14ac:dyDescent="0.2">
      <c r="A905" s="5">
        <v>49900</v>
      </c>
      <c r="B905" s="10">
        <v>2005</v>
      </c>
      <c r="C905" s="5" t="s">
        <v>325</v>
      </c>
      <c r="D905" s="5">
        <v>0</v>
      </c>
      <c r="E905" s="5" t="s">
        <v>5303</v>
      </c>
      <c r="F905" s="5">
        <v>0</v>
      </c>
      <c r="G905" s="5">
        <v>0</v>
      </c>
      <c r="H905" s="5">
        <v>1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997</v>
      </c>
      <c r="S905" s="10">
        <v>91200</v>
      </c>
      <c r="T905" s="5">
        <v>325</v>
      </c>
      <c r="U905" s="5">
        <v>3.6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</row>
    <row r="906" spans="1:26" hidden="1" x14ac:dyDescent="0.2">
      <c r="A906" s="5">
        <v>59500</v>
      </c>
      <c r="B906" s="10">
        <v>2005</v>
      </c>
      <c r="C906" s="5" t="s">
        <v>325</v>
      </c>
      <c r="D906" s="5">
        <v>0</v>
      </c>
      <c r="E906" s="5" t="s">
        <v>5303</v>
      </c>
      <c r="F906" s="5">
        <v>0</v>
      </c>
      <c r="G906" s="5">
        <v>0</v>
      </c>
      <c r="H906" s="5">
        <v>1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997</v>
      </c>
      <c r="S906" s="10">
        <v>64000</v>
      </c>
      <c r="T906" s="5">
        <v>325</v>
      </c>
      <c r="U906" s="5">
        <v>3.6</v>
      </c>
      <c r="V906" s="5">
        <v>1</v>
      </c>
      <c r="W906" s="5">
        <v>0</v>
      </c>
      <c r="X906" s="5">
        <v>0</v>
      </c>
      <c r="Y906" s="5">
        <v>0</v>
      </c>
      <c r="Z906" s="5">
        <v>0</v>
      </c>
    </row>
    <row r="907" spans="1:26" hidden="1" x14ac:dyDescent="0.2">
      <c r="A907" s="5">
        <v>69500</v>
      </c>
      <c r="B907" s="10">
        <v>2005</v>
      </c>
      <c r="C907" s="5" t="s">
        <v>325</v>
      </c>
      <c r="D907" s="5">
        <v>0</v>
      </c>
      <c r="E907" s="5" t="s">
        <v>5303</v>
      </c>
      <c r="F907" s="5">
        <v>0</v>
      </c>
      <c r="G907" s="5">
        <v>0</v>
      </c>
      <c r="H907" s="5">
        <v>1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1</v>
      </c>
      <c r="R907" s="5">
        <v>997</v>
      </c>
      <c r="S907" s="10">
        <v>25500</v>
      </c>
      <c r="T907" s="5">
        <v>325</v>
      </c>
      <c r="U907" s="5">
        <v>3.6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</row>
    <row r="908" spans="1:26" hidden="1" x14ac:dyDescent="0.2">
      <c r="A908" s="5">
        <v>56500</v>
      </c>
      <c r="B908" s="10">
        <v>2005</v>
      </c>
      <c r="C908" s="5" t="s">
        <v>295</v>
      </c>
      <c r="D908" s="5">
        <v>0</v>
      </c>
      <c r="E908" s="5" t="s">
        <v>5303</v>
      </c>
      <c r="F908" s="5">
        <v>0</v>
      </c>
      <c r="G908" s="5">
        <v>0</v>
      </c>
      <c r="H908" s="5">
        <v>1</v>
      </c>
      <c r="I908" s="5">
        <v>0</v>
      </c>
      <c r="J908" s="5">
        <v>0</v>
      </c>
      <c r="K908" s="5">
        <v>0</v>
      </c>
      <c r="L908" s="5">
        <v>1</v>
      </c>
      <c r="M908" s="5">
        <v>0</v>
      </c>
      <c r="N908" s="5">
        <v>0</v>
      </c>
      <c r="O908" s="5">
        <v>0</v>
      </c>
      <c r="P908" s="5">
        <v>0</v>
      </c>
      <c r="Q908" s="5">
        <v>1</v>
      </c>
      <c r="R908" s="5">
        <v>997</v>
      </c>
      <c r="S908" s="10">
        <v>131389</v>
      </c>
      <c r="T908" s="5">
        <v>355</v>
      </c>
      <c r="U908" s="5">
        <v>3.8</v>
      </c>
      <c r="V908" s="5">
        <v>1</v>
      </c>
      <c r="W908" s="5">
        <v>0</v>
      </c>
      <c r="X908" s="5">
        <v>1</v>
      </c>
      <c r="Y908" s="5">
        <v>0</v>
      </c>
      <c r="Z908" s="5">
        <v>0</v>
      </c>
    </row>
    <row r="909" spans="1:26" hidden="1" x14ac:dyDescent="0.2">
      <c r="A909" s="4">
        <v>55000</v>
      </c>
      <c r="B909" s="11">
        <v>2005</v>
      </c>
      <c r="C909" s="4" t="s">
        <v>407</v>
      </c>
      <c r="D909" s="4">
        <v>0</v>
      </c>
      <c r="E909" s="4" t="s">
        <v>5303</v>
      </c>
      <c r="F909" s="4">
        <v>0</v>
      </c>
      <c r="G909" s="4">
        <v>0</v>
      </c>
      <c r="H909" s="4">
        <v>1</v>
      </c>
      <c r="I909" s="4">
        <v>0</v>
      </c>
      <c r="J909" s="4">
        <v>0</v>
      </c>
      <c r="K909" s="4">
        <v>0</v>
      </c>
      <c r="L909" s="4">
        <v>1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997</v>
      </c>
      <c r="S909" s="11">
        <v>124800</v>
      </c>
      <c r="T909" s="4">
        <v>355</v>
      </c>
      <c r="U909" s="4">
        <v>3.8</v>
      </c>
      <c r="V909" s="4">
        <v>0</v>
      </c>
      <c r="W909" s="4">
        <v>0</v>
      </c>
      <c r="X909" s="4">
        <v>0</v>
      </c>
      <c r="Y909" s="4">
        <v>1</v>
      </c>
      <c r="Z909" s="4">
        <v>1</v>
      </c>
    </row>
    <row r="910" spans="1:26" hidden="1" x14ac:dyDescent="0.2">
      <c r="A910" s="4">
        <v>56500</v>
      </c>
      <c r="B910" s="11">
        <v>2005</v>
      </c>
      <c r="C910" s="4" t="s">
        <v>407</v>
      </c>
      <c r="D910" s="4">
        <v>0</v>
      </c>
      <c r="E910" s="4" t="s">
        <v>5303</v>
      </c>
      <c r="F910" s="4">
        <v>0</v>
      </c>
      <c r="G910" s="4">
        <v>0</v>
      </c>
      <c r="H910" s="4">
        <v>1</v>
      </c>
      <c r="I910" s="4">
        <v>0</v>
      </c>
      <c r="J910" s="4">
        <v>0</v>
      </c>
      <c r="K910" s="4">
        <v>0</v>
      </c>
      <c r="L910" s="4">
        <v>1</v>
      </c>
      <c r="M910" s="4">
        <v>0</v>
      </c>
      <c r="N910" s="4">
        <v>0</v>
      </c>
      <c r="O910" s="4">
        <v>0</v>
      </c>
      <c r="P910" s="4">
        <v>0</v>
      </c>
      <c r="Q910" s="4">
        <v>1</v>
      </c>
      <c r="R910" s="4">
        <v>997</v>
      </c>
      <c r="S910" s="11">
        <v>130104</v>
      </c>
      <c r="T910" s="4">
        <v>355</v>
      </c>
      <c r="U910" s="4">
        <v>3.8</v>
      </c>
      <c r="V910" s="4">
        <v>0</v>
      </c>
      <c r="W910" s="4">
        <v>0</v>
      </c>
      <c r="X910" s="4">
        <v>0</v>
      </c>
      <c r="Y910" s="4">
        <v>1</v>
      </c>
      <c r="Z910" s="4">
        <v>1</v>
      </c>
    </row>
    <row r="911" spans="1:26" hidden="1" x14ac:dyDescent="0.2">
      <c r="A911" s="5">
        <v>71500</v>
      </c>
      <c r="B911" s="10">
        <v>2005</v>
      </c>
      <c r="C911" s="5" t="s">
        <v>407</v>
      </c>
      <c r="D911" s="5">
        <v>0</v>
      </c>
      <c r="E911" s="5" t="s">
        <v>5303</v>
      </c>
      <c r="F911" s="5">
        <v>0</v>
      </c>
      <c r="G911" s="5">
        <v>0</v>
      </c>
      <c r="H911" s="5">
        <v>1</v>
      </c>
      <c r="I911" s="5">
        <v>0</v>
      </c>
      <c r="J911" s="5">
        <v>0</v>
      </c>
      <c r="K911" s="5">
        <v>0</v>
      </c>
      <c r="L911" s="5">
        <v>1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997</v>
      </c>
      <c r="S911" s="10">
        <v>32350</v>
      </c>
      <c r="T911" s="5">
        <v>355</v>
      </c>
      <c r="U911" s="5">
        <v>3.8</v>
      </c>
      <c r="V911" s="5">
        <v>0</v>
      </c>
      <c r="W911" s="5">
        <v>0</v>
      </c>
      <c r="X911" s="5">
        <v>0</v>
      </c>
      <c r="Y911" s="5">
        <v>1</v>
      </c>
      <c r="Z911" s="5">
        <v>1</v>
      </c>
    </row>
    <row r="912" spans="1:26" hidden="1" x14ac:dyDescent="0.2">
      <c r="A912" s="4">
        <v>46950</v>
      </c>
      <c r="B912" s="11">
        <v>2005</v>
      </c>
      <c r="C912" s="4" t="s">
        <v>407</v>
      </c>
      <c r="D912" s="4">
        <v>0</v>
      </c>
      <c r="E912" s="4" t="s">
        <v>5303</v>
      </c>
      <c r="F912" s="4">
        <v>0</v>
      </c>
      <c r="G912" s="4">
        <v>0</v>
      </c>
      <c r="H912" s="4">
        <v>1</v>
      </c>
      <c r="I912" s="4">
        <v>0</v>
      </c>
      <c r="J912" s="4">
        <v>0</v>
      </c>
      <c r="K912" s="4">
        <v>0</v>
      </c>
      <c r="L912" s="4">
        <v>1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997</v>
      </c>
      <c r="S912" s="11">
        <v>136000</v>
      </c>
      <c r="T912" s="4">
        <v>355</v>
      </c>
      <c r="U912" s="4">
        <v>3.8</v>
      </c>
      <c r="V912" s="4">
        <v>1</v>
      </c>
      <c r="W912" s="4">
        <v>0</v>
      </c>
      <c r="X912" s="4">
        <v>0</v>
      </c>
      <c r="Y912" s="4">
        <v>0</v>
      </c>
      <c r="Z912" s="4">
        <v>0</v>
      </c>
    </row>
    <row r="913" spans="1:26" hidden="1" x14ac:dyDescent="0.2">
      <c r="A913" s="4">
        <v>48500</v>
      </c>
      <c r="B913" s="11">
        <v>2005</v>
      </c>
      <c r="C913" s="4" t="s">
        <v>407</v>
      </c>
      <c r="D913" s="4">
        <v>0</v>
      </c>
      <c r="E913" s="4" t="s">
        <v>5303</v>
      </c>
      <c r="F913" s="4">
        <v>0</v>
      </c>
      <c r="G913" s="4">
        <v>0</v>
      </c>
      <c r="H913" s="4">
        <v>1</v>
      </c>
      <c r="I913" s="4">
        <v>0</v>
      </c>
      <c r="J913" s="4">
        <v>0</v>
      </c>
      <c r="K913" s="4">
        <v>0</v>
      </c>
      <c r="L913" s="4">
        <v>1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997</v>
      </c>
      <c r="S913" s="11">
        <v>115000</v>
      </c>
      <c r="T913" s="4">
        <v>355</v>
      </c>
      <c r="U913" s="4">
        <v>3.8</v>
      </c>
      <c r="V913" s="4">
        <v>1</v>
      </c>
      <c r="W913" s="4">
        <v>0</v>
      </c>
      <c r="X913" s="4">
        <v>0</v>
      </c>
      <c r="Y913" s="4">
        <v>0</v>
      </c>
      <c r="Z913" s="4">
        <v>0</v>
      </c>
    </row>
    <row r="914" spans="1:26" hidden="1" x14ac:dyDescent="0.2">
      <c r="A914" s="5">
        <v>49950</v>
      </c>
      <c r="B914" s="10">
        <v>2005</v>
      </c>
      <c r="C914" s="5" t="s">
        <v>407</v>
      </c>
      <c r="D914" s="5">
        <v>0</v>
      </c>
      <c r="E914" s="5" t="s">
        <v>5303</v>
      </c>
      <c r="F914" s="5">
        <v>0</v>
      </c>
      <c r="G914" s="5">
        <v>0</v>
      </c>
      <c r="H914" s="5">
        <v>1</v>
      </c>
      <c r="I914" s="5">
        <v>0</v>
      </c>
      <c r="J914" s="5">
        <v>0</v>
      </c>
      <c r="K914" s="5">
        <v>0</v>
      </c>
      <c r="L914" s="5">
        <v>1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997</v>
      </c>
      <c r="S914" s="10">
        <v>84785</v>
      </c>
      <c r="T914" s="5">
        <v>355</v>
      </c>
      <c r="U914" s="5">
        <v>3.8</v>
      </c>
      <c r="V914" s="5">
        <v>1</v>
      </c>
      <c r="W914" s="5">
        <v>0</v>
      </c>
      <c r="X914" s="5">
        <v>0</v>
      </c>
      <c r="Y914" s="5">
        <v>0</v>
      </c>
      <c r="Z914" s="5">
        <v>0</v>
      </c>
    </row>
    <row r="915" spans="1:26" hidden="1" x14ac:dyDescent="0.2">
      <c r="A915" s="5">
        <v>49950</v>
      </c>
      <c r="B915" s="10">
        <v>2005</v>
      </c>
      <c r="C915" s="5" t="s">
        <v>407</v>
      </c>
      <c r="D915" s="5">
        <v>0</v>
      </c>
      <c r="E915" s="5" t="s">
        <v>5303</v>
      </c>
      <c r="F915" s="5">
        <v>0</v>
      </c>
      <c r="G915" s="5">
        <v>0</v>
      </c>
      <c r="H915" s="5">
        <v>1</v>
      </c>
      <c r="I915" s="5">
        <v>0</v>
      </c>
      <c r="J915" s="5">
        <v>0</v>
      </c>
      <c r="K915" s="5">
        <v>0</v>
      </c>
      <c r="L915" s="5">
        <v>1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997</v>
      </c>
      <c r="S915" s="10">
        <v>96187</v>
      </c>
      <c r="T915" s="5">
        <v>355</v>
      </c>
      <c r="U915" s="5">
        <v>3.8</v>
      </c>
      <c r="V915" s="5">
        <v>1</v>
      </c>
      <c r="W915" s="5">
        <v>0</v>
      </c>
      <c r="X915" s="5">
        <v>0</v>
      </c>
      <c r="Y915" s="5">
        <v>0</v>
      </c>
      <c r="Z915" s="5">
        <v>0</v>
      </c>
    </row>
    <row r="916" spans="1:26" hidden="1" x14ac:dyDescent="0.2">
      <c r="A916" s="4">
        <v>54000</v>
      </c>
      <c r="B916" s="11">
        <v>2005</v>
      </c>
      <c r="C916" s="4" t="s">
        <v>407</v>
      </c>
      <c r="D916" s="4">
        <v>0</v>
      </c>
      <c r="E916" s="4" t="s">
        <v>5303</v>
      </c>
      <c r="F916" s="4">
        <v>0</v>
      </c>
      <c r="G916" s="4">
        <v>0</v>
      </c>
      <c r="H916" s="4">
        <v>1</v>
      </c>
      <c r="I916" s="4">
        <v>0</v>
      </c>
      <c r="J916" s="4">
        <v>0</v>
      </c>
      <c r="K916" s="4">
        <v>0</v>
      </c>
      <c r="L916" s="4">
        <v>1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997</v>
      </c>
      <c r="S916" s="11">
        <v>136863</v>
      </c>
      <c r="T916" s="4">
        <v>355</v>
      </c>
      <c r="U916" s="4">
        <v>3.8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</row>
    <row r="917" spans="1:26" hidden="1" x14ac:dyDescent="0.2">
      <c r="A917" s="5">
        <v>55000</v>
      </c>
      <c r="B917" s="10">
        <v>2005</v>
      </c>
      <c r="C917" s="5" t="s">
        <v>407</v>
      </c>
      <c r="D917" s="5">
        <v>0</v>
      </c>
      <c r="E917" s="5" t="s">
        <v>5303</v>
      </c>
      <c r="F917" s="5">
        <v>0</v>
      </c>
      <c r="G917" s="5">
        <v>0</v>
      </c>
      <c r="H917" s="5">
        <v>1</v>
      </c>
      <c r="I917" s="5">
        <v>0</v>
      </c>
      <c r="J917" s="5">
        <v>0</v>
      </c>
      <c r="K917" s="5">
        <v>0</v>
      </c>
      <c r="L917" s="5">
        <v>1</v>
      </c>
      <c r="M917" s="5">
        <v>0</v>
      </c>
      <c r="N917" s="5">
        <v>0</v>
      </c>
      <c r="O917" s="5">
        <v>0</v>
      </c>
      <c r="P917" s="5">
        <v>0</v>
      </c>
      <c r="Q917" s="5">
        <v>1</v>
      </c>
      <c r="R917" s="5">
        <v>997</v>
      </c>
      <c r="S917" s="10">
        <v>73400</v>
      </c>
      <c r="T917" s="5">
        <v>355</v>
      </c>
      <c r="U917" s="5">
        <v>3.8</v>
      </c>
      <c r="V917" s="5">
        <v>1</v>
      </c>
      <c r="W917" s="5">
        <v>0</v>
      </c>
      <c r="X917" s="5">
        <v>0</v>
      </c>
      <c r="Y917" s="5">
        <v>0</v>
      </c>
      <c r="Z917" s="5">
        <v>0</v>
      </c>
    </row>
    <row r="918" spans="1:26" hidden="1" x14ac:dyDescent="0.2">
      <c r="A918" s="4">
        <v>56900</v>
      </c>
      <c r="B918" s="11">
        <v>2005</v>
      </c>
      <c r="C918" s="4" t="s">
        <v>407</v>
      </c>
      <c r="D918" s="4">
        <v>0</v>
      </c>
      <c r="E918" s="4" t="s">
        <v>5303</v>
      </c>
      <c r="F918" s="4">
        <v>0</v>
      </c>
      <c r="G918" s="4">
        <v>0</v>
      </c>
      <c r="H918" s="4">
        <v>1</v>
      </c>
      <c r="I918" s="4">
        <v>0</v>
      </c>
      <c r="J918" s="4">
        <v>0</v>
      </c>
      <c r="K918" s="4">
        <v>0</v>
      </c>
      <c r="L918" s="4">
        <v>1</v>
      </c>
      <c r="M918" s="4">
        <v>0</v>
      </c>
      <c r="N918" s="4">
        <v>0</v>
      </c>
      <c r="O918" s="4">
        <v>0</v>
      </c>
      <c r="P918" s="4">
        <v>0</v>
      </c>
      <c r="Q918" s="4">
        <v>1</v>
      </c>
      <c r="R918" s="4">
        <v>997</v>
      </c>
      <c r="S918" s="11">
        <v>81679</v>
      </c>
      <c r="T918" s="4">
        <v>355</v>
      </c>
      <c r="U918" s="4">
        <v>3.8</v>
      </c>
      <c r="V918" s="4">
        <v>0</v>
      </c>
      <c r="W918" s="4">
        <v>0</v>
      </c>
      <c r="X918" s="4">
        <v>0</v>
      </c>
      <c r="Y918" s="4">
        <v>1</v>
      </c>
      <c r="Z918" s="4">
        <v>0</v>
      </c>
    </row>
    <row r="919" spans="1:26" hidden="1" x14ac:dyDescent="0.2">
      <c r="A919" s="5">
        <v>57500</v>
      </c>
      <c r="B919" s="10">
        <v>2005</v>
      </c>
      <c r="C919" s="5" t="s">
        <v>407</v>
      </c>
      <c r="D919" s="5">
        <v>0</v>
      </c>
      <c r="E919" s="5" t="s">
        <v>5303</v>
      </c>
      <c r="F919" s="5">
        <v>0</v>
      </c>
      <c r="G919" s="5">
        <v>0</v>
      </c>
      <c r="H919" s="5">
        <v>1</v>
      </c>
      <c r="I919" s="5">
        <v>0</v>
      </c>
      <c r="J919" s="5">
        <v>0</v>
      </c>
      <c r="K919" s="5">
        <v>0</v>
      </c>
      <c r="L919" s="5">
        <v>1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997</v>
      </c>
      <c r="S919" s="10">
        <v>99741</v>
      </c>
      <c r="T919" s="5">
        <v>355</v>
      </c>
      <c r="U919" s="5">
        <v>3.8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</row>
    <row r="920" spans="1:26" hidden="1" x14ac:dyDescent="0.2">
      <c r="A920" s="5">
        <v>59911</v>
      </c>
      <c r="B920" s="10">
        <v>2005</v>
      </c>
      <c r="C920" s="5" t="s">
        <v>407</v>
      </c>
      <c r="D920" s="5">
        <v>0</v>
      </c>
      <c r="E920" s="5" t="s">
        <v>5303</v>
      </c>
      <c r="F920" s="5">
        <v>0</v>
      </c>
      <c r="G920" s="5">
        <v>0</v>
      </c>
      <c r="H920" s="5">
        <v>1</v>
      </c>
      <c r="I920" s="5">
        <v>0</v>
      </c>
      <c r="J920" s="5">
        <v>0</v>
      </c>
      <c r="K920" s="5">
        <v>0</v>
      </c>
      <c r="L920" s="5">
        <v>1</v>
      </c>
      <c r="M920" s="5">
        <v>0</v>
      </c>
      <c r="N920" s="5">
        <v>0</v>
      </c>
      <c r="O920" s="5">
        <v>0</v>
      </c>
      <c r="P920" s="5">
        <v>0</v>
      </c>
      <c r="Q920" s="5">
        <v>1</v>
      </c>
      <c r="R920" s="5">
        <v>997</v>
      </c>
      <c r="S920" s="10">
        <v>117500</v>
      </c>
      <c r="T920" s="5">
        <v>355</v>
      </c>
      <c r="U920" s="5">
        <v>3.8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</row>
    <row r="921" spans="1:26" hidden="1" x14ac:dyDescent="0.2">
      <c r="A921" s="4">
        <v>59950</v>
      </c>
      <c r="B921" s="11">
        <v>2005</v>
      </c>
      <c r="C921" s="4" t="s">
        <v>407</v>
      </c>
      <c r="D921" s="4">
        <v>0</v>
      </c>
      <c r="E921" s="4" t="s">
        <v>5303</v>
      </c>
      <c r="F921" s="4">
        <v>0</v>
      </c>
      <c r="G921" s="4">
        <v>0</v>
      </c>
      <c r="H921" s="4">
        <v>1</v>
      </c>
      <c r="I921" s="4">
        <v>0</v>
      </c>
      <c r="J921" s="4">
        <v>0</v>
      </c>
      <c r="K921" s="4">
        <v>0</v>
      </c>
      <c r="L921" s="4">
        <v>1</v>
      </c>
      <c r="M921" s="4">
        <v>0</v>
      </c>
      <c r="N921" s="4">
        <v>0</v>
      </c>
      <c r="O921" s="4">
        <v>0</v>
      </c>
      <c r="P921" s="4">
        <v>0</v>
      </c>
      <c r="Q921" s="4">
        <v>1</v>
      </c>
      <c r="R921" s="4">
        <v>997</v>
      </c>
      <c r="S921" s="11">
        <v>108378</v>
      </c>
      <c r="T921" s="4">
        <v>355</v>
      </c>
      <c r="U921" s="4">
        <v>3.8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</row>
    <row r="922" spans="1:26" hidden="1" x14ac:dyDescent="0.2">
      <c r="A922" s="5">
        <v>61000</v>
      </c>
      <c r="B922" s="10">
        <v>2005</v>
      </c>
      <c r="C922" s="5" t="s">
        <v>407</v>
      </c>
      <c r="D922" s="5">
        <v>0</v>
      </c>
      <c r="E922" s="5" t="s">
        <v>5303</v>
      </c>
      <c r="F922" s="5">
        <v>0</v>
      </c>
      <c r="G922" s="5">
        <v>0</v>
      </c>
      <c r="H922" s="5">
        <v>1</v>
      </c>
      <c r="I922" s="5">
        <v>0</v>
      </c>
      <c r="J922" s="5">
        <v>0</v>
      </c>
      <c r="K922" s="5">
        <v>0</v>
      </c>
      <c r="L922" s="5">
        <v>1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997</v>
      </c>
      <c r="S922" s="10">
        <v>51371</v>
      </c>
      <c r="T922" s="5">
        <v>355</v>
      </c>
      <c r="U922" s="5">
        <v>3.8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</row>
    <row r="923" spans="1:26" hidden="1" x14ac:dyDescent="0.2">
      <c r="A923" s="5">
        <v>61997</v>
      </c>
      <c r="B923" s="10">
        <v>2005</v>
      </c>
      <c r="C923" s="5" t="s">
        <v>407</v>
      </c>
      <c r="D923" s="5">
        <v>0</v>
      </c>
      <c r="E923" s="5" t="s">
        <v>5303</v>
      </c>
      <c r="F923" s="5">
        <v>0</v>
      </c>
      <c r="G923" s="5">
        <v>0</v>
      </c>
      <c r="H923" s="5">
        <v>1</v>
      </c>
      <c r="I923" s="5">
        <v>0</v>
      </c>
      <c r="J923" s="5">
        <v>0</v>
      </c>
      <c r="K923" s="5">
        <v>0</v>
      </c>
      <c r="L923" s="5">
        <v>1</v>
      </c>
      <c r="M923" s="5">
        <v>0</v>
      </c>
      <c r="N923" s="5">
        <v>0</v>
      </c>
      <c r="O923" s="5">
        <v>0</v>
      </c>
      <c r="P923" s="5">
        <v>0</v>
      </c>
      <c r="Q923" s="5">
        <v>1</v>
      </c>
      <c r="R923" s="5">
        <v>997</v>
      </c>
      <c r="S923" s="10">
        <v>53000</v>
      </c>
      <c r="T923" s="5">
        <v>355</v>
      </c>
      <c r="U923" s="5">
        <v>3.8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</row>
    <row r="924" spans="1:26" hidden="1" x14ac:dyDescent="0.2">
      <c r="A924" s="4">
        <v>74950</v>
      </c>
      <c r="B924" s="11">
        <v>2005</v>
      </c>
      <c r="C924" s="4" t="s">
        <v>407</v>
      </c>
      <c r="D924" s="4">
        <v>0</v>
      </c>
      <c r="E924" s="4" t="s">
        <v>5303</v>
      </c>
      <c r="F924" s="4">
        <v>0</v>
      </c>
      <c r="G924" s="4">
        <v>0</v>
      </c>
      <c r="H924" s="4">
        <v>1</v>
      </c>
      <c r="I924" s="4">
        <v>0</v>
      </c>
      <c r="J924" s="4">
        <v>0</v>
      </c>
      <c r="K924" s="4">
        <v>0</v>
      </c>
      <c r="L924" s="4">
        <v>1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997</v>
      </c>
      <c r="S924" s="11">
        <v>74989</v>
      </c>
      <c r="T924" s="4">
        <v>355</v>
      </c>
      <c r="U924" s="4">
        <v>3.8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</row>
    <row r="925" spans="1:26" hidden="1" x14ac:dyDescent="0.2">
      <c r="A925" s="4">
        <v>79996</v>
      </c>
      <c r="B925" s="11">
        <v>2004</v>
      </c>
      <c r="C925" s="4" t="s">
        <v>287</v>
      </c>
      <c r="D925" s="4">
        <v>0</v>
      </c>
      <c r="E925" s="4" t="s">
        <v>5304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996</v>
      </c>
      <c r="S925" s="11">
        <v>5610</v>
      </c>
      <c r="T925" s="4">
        <v>320</v>
      </c>
      <c r="U925" s="4">
        <v>3.6</v>
      </c>
      <c r="V925" s="4">
        <v>0</v>
      </c>
      <c r="W925" s="4">
        <v>0</v>
      </c>
      <c r="X925" s="4">
        <v>0</v>
      </c>
      <c r="Y925" s="4">
        <v>0</v>
      </c>
      <c r="Z925" s="4">
        <v>1</v>
      </c>
    </row>
    <row r="926" spans="1:26" hidden="1" x14ac:dyDescent="0.2">
      <c r="A926" s="5">
        <v>49890</v>
      </c>
      <c r="B926" s="10">
        <v>2004</v>
      </c>
      <c r="C926" s="5" t="s">
        <v>287</v>
      </c>
      <c r="D926" s="5">
        <v>0</v>
      </c>
      <c r="E926" s="5" t="s">
        <v>5304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996</v>
      </c>
      <c r="S926" s="10">
        <v>93362</v>
      </c>
      <c r="T926" s="5">
        <v>320</v>
      </c>
      <c r="U926" s="5">
        <v>3.6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</row>
    <row r="927" spans="1:26" x14ac:dyDescent="0.2">
      <c r="A927" s="4">
        <v>49996</v>
      </c>
      <c r="B927" s="11">
        <v>2004</v>
      </c>
      <c r="C927" s="4" t="s">
        <v>483</v>
      </c>
      <c r="D927" s="4">
        <v>0</v>
      </c>
      <c r="E927" s="4" t="s">
        <v>5304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1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996</v>
      </c>
      <c r="S927" s="11">
        <v>156700</v>
      </c>
      <c r="T927" s="4">
        <v>345</v>
      </c>
      <c r="U927" s="4">
        <v>3.6</v>
      </c>
      <c r="V927" s="4">
        <v>0</v>
      </c>
      <c r="W927" s="4">
        <v>0</v>
      </c>
      <c r="X927" s="4">
        <v>1</v>
      </c>
      <c r="Y927" s="4">
        <v>0</v>
      </c>
      <c r="Z927" s="4">
        <v>0</v>
      </c>
    </row>
    <row r="928" spans="1:26" x14ac:dyDescent="0.2">
      <c r="A928" s="5">
        <v>51900</v>
      </c>
      <c r="B928" s="10">
        <v>2004</v>
      </c>
      <c r="C928" s="5" t="s">
        <v>483</v>
      </c>
      <c r="D928" s="5">
        <v>0</v>
      </c>
      <c r="E928" s="5" t="s">
        <v>5304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4">
        <v>1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996</v>
      </c>
      <c r="S928" s="10">
        <v>110000</v>
      </c>
      <c r="T928" s="5">
        <v>320</v>
      </c>
      <c r="U928" s="5">
        <v>3.6</v>
      </c>
      <c r="V928" s="5">
        <v>0</v>
      </c>
      <c r="W928" s="5">
        <v>0</v>
      </c>
      <c r="X928" s="5">
        <v>1</v>
      </c>
      <c r="Y928" s="5">
        <v>0</v>
      </c>
      <c r="Z928" s="5">
        <v>0</v>
      </c>
    </row>
    <row r="929" spans="1:26" x14ac:dyDescent="0.2">
      <c r="A929" s="4">
        <v>69950</v>
      </c>
      <c r="B929" s="11">
        <v>2004</v>
      </c>
      <c r="C929" s="4" t="s">
        <v>483</v>
      </c>
      <c r="D929" s="4">
        <v>0</v>
      </c>
      <c r="E929" s="4" t="s">
        <v>5304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1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996</v>
      </c>
      <c r="S929" s="11">
        <v>102956</v>
      </c>
      <c r="T929" s="4">
        <v>320</v>
      </c>
      <c r="U929" s="4">
        <v>3.6</v>
      </c>
      <c r="V929" s="4">
        <v>0</v>
      </c>
      <c r="W929" s="4">
        <v>0</v>
      </c>
      <c r="X929" s="4">
        <v>1</v>
      </c>
      <c r="Y929" s="4">
        <v>0</v>
      </c>
      <c r="Z929" s="4">
        <v>0</v>
      </c>
    </row>
    <row r="930" spans="1:26" hidden="1" x14ac:dyDescent="0.2">
      <c r="A930" s="5">
        <v>45999</v>
      </c>
      <c r="B930" s="10">
        <v>2004</v>
      </c>
      <c r="C930" s="5" t="s">
        <v>478</v>
      </c>
      <c r="D930" s="5">
        <v>0</v>
      </c>
      <c r="E930" s="5" t="s">
        <v>5304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1</v>
      </c>
      <c r="M930" s="5">
        <v>0</v>
      </c>
      <c r="N930" s="5">
        <v>0</v>
      </c>
      <c r="O930" s="5">
        <v>0</v>
      </c>
      <c r="P930" s="5">
        <v>0</v>
      </c>
      <c r="Q930" s="5">
        <v>1</v>
      </c>
      <c r="R930" s="5">
        <v>996</v>
      </c>
      <c r="S930" s="10">
        <v>199500</v>
      </c>
      <c r="T930" s="5">
        <v>320</v>
      </c>
      <c r="U930" s="5">
        <v>3.6</v>
      </c>
      <c r="V930" s="5">
        <v>0</v>
      </c>
      <c r="W930" s="5">
        <v>0</v>
      </c>
      <c r="X930" s="5">
        <v>1</v>
      </c>
      <c r="Y930" s="5">
        <v>0</v>
      </c>
      <c r="Z930" s="5">
        <v>1</v>
      </c>
    </row>
    <row r="931" spans="1:26" hidden="1" x14ac:dyDescent="0.2">
      <c r="A931" s="4">
        <v>54996</v>
      </c>
      <c r="B931" s="11">
        <v>2004</v>
      </c>
      <c r="C931" s="4" t="s">
        <v>478</v>
      </c>
      <c r="D931" s="4">
        <v>0</v>
      </c>
      <c r="E931" s="4" t="s">
        <v>5304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1</v>
      </c>
      <c r="M931" s="4">
        <v>0</v>
      </c>
      <c r="N931" s="4">
        <v>0</v>
      </c>
      <c r="O931" s="4">
        <v>0</v>
      </c>
      <c r="P931" s="4">
        <v>0</v>
      </c>
      <c r="Q931" s="4">
        <v>1</v>
      </c>
      <c r="R931" s="4">
        <v>996</v>
      </c>
      <c r="S931" s="11">
        <v>111360</v>
      </c>
      <c r="T931" s="4">
        <v>320</v>
      </c>
      <c r="U931" s="4">
        <v>3.6</v>
      </c>
      <c r="V931" s="4">
        <v>1</v>
      </c>
      <c r="W931" s="4">
        <v>0</v>
      </c>
      <c r="X931" s="4">
        <v>1</v>
      </c>
      <c r="Y931" s="4">
        <v>0</v>
      </c>
      <c r="Z931" s="4">
        <v>1</v>
      </c>
    </row>
    <row r="932" spans="1:26" hidden="1" x14ac:dyDescent="0.2">
      <c r="A932" s="4">
        <v>61996</v>
      </c>
      <c r="B932" s="11">
        <v>2004</v>
      </c>
      <c r="C932" s="4" t="s">
        <v>478</v>
      </c>
      <c r="D932" s="4">
        <v>0</v>
      </c>
      <c r="E932" s="4" t="s">
        <v>5304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1</v>
      </c>
      <c r="M932" s="4">
        <v>0</v>
      </c>
      <c r="N932" s="4">
        <v>0</v>
      </c>
      <c r="O932" s="4">
        <v>0</v>
      </c>
      <c r="P932" s="4">
        <v>0</v>
      </c>
      <c r="Q932" s="4">
        <v>1</v>
      </c>
      <c r="R932" s="4">
        <v>996</v>
      </c>
      <c r="S932" s="11">
        <v>71000</v>
      </c>
      <c r="T932" s="4">
        <v>320</v>
      </c>
      <c r="U932" s="4">
        <v>3.6</v>
      </c>
      <c r="V932" s="4">
        <v>1</v>
      </c>
      <c r="W932" s="4">
        <v>0</v>
      </c>
      <c r="X932" s="4">
        <v>1</v>
      </c>
      <c r="Y932" s="4">
        <v>0</v>
      </c>
      <c r="Z932" s="4">
        <v>1</v>
      </c>
    </row>
    <row r="933" spans="1:26" hidden="1" x14ac:dyDescent="0.2">
      <c r="A933" s="5">
        <v>39950</v>
      </c>
      <c r="B933" s="10">
        <v>2004</v>
      </c>
      <c r="C933" s="5" t="s">
        <v>478</v>
      </c>
      <c r="D933" s="5">
        <v>0</v>
      </c>
      <c r="E933" s="5" t="s">
        <v>5304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1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996</v>
      </c>
      <c r="S933" s="10">
        <v>138000</v>
      </c>
      <c r="T933" s="5">
        <v>320</v>
      </c>
      <c r="U933" s="5">
        <v>3.6</v>
      </c>
      <c r="V933" s="5">
        <v>1</v>
      </c>
      <c r="W933" s="5">
        <v>0</v>
      </c>
      <c r="X933" s="5">
        <v>1</v>
      </c>
      <c r="Y933" s="5">
        <v>0</v>
      </c>
      <c r="Z933" s="5">
        <v>0</v>
      </c>
    </row>
    <row r="934" spans="1:26" hidden="1" x14ac:dyDescent="0.2">
      <c r="A934" s="5">
        <v>54950</v>
      </c>
      <c r="B934" s="10">
        <v>2004</v>
      </c>
      <c r="C934" s="5" t="s">
        <v>478</v>
      </c>
      <c r="D934" s="5">
        <v>0</v>
      </c>
      <c r="E934" s="5" t="s">
        <v>5304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1</v>
      </c>
      <c r="M934" s="5">
        <v>0</v>
      </c>
      <c r="N934" s="5">
        <v>0</v>
      </c>
      <c r="O934" s="5">
        <v>0</v>
      </c>
      <c r="P934" s="5">
        <v>0</v>
      </c>
      <c r="Q934" s="5">
        <v>1</v>
      </c>
      <c r="R934" s="5">
        <v>996</v>
      </c>
      <c r="S934" s="10">
        <v>118972</v>
      </c>
      <c r="T934" s="5">
        <v>320</v>
      </c>
      <c r="U934" s="5">
        <v>3.6</v>
      </c>
      <c r="V934" s="5">
        <v>1</v>
      </c>
      <c r="W934" s="5">
        <v>0</v>
      </c>
      <c r="X934" s="5">
        <v>1</v>
      </c>
      <c r="Y934" s="5">
        <v>0</v>
      </c>
      <c r="Z934" s="5">
        <v>0</v>
      </c>
    </row>
    <row r="935" spans="1:26" hidden="1" x14ac:dyDescent="0.2">
      <c r="A935" s="4">
        <v>55911</v>
      </c>
      <c r="B935" s="11">
        <v>2004</v>
      </c>
      <c r="C935" s="4" t="s">
        <v>478</v>
      </c>
      <c r="D935" s="4">
        <v>0</v>
      </c>
      <c r="E935" s="4" t="s">
        <v>5304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1</v>
      </c>
      <c r="M935" s="4">
        <v>0</v>
      </c>
      <c r="N935" s="4">
        <v>0</v>
      </c>
      <c r="O935" s="4">
        <v>0</v>
      </c>
      <c r="P935" s="4">
        <v>0</v>
      </c>
      <c r="Q935" s="4">
        <v>1</v>
      </c>
      <c r="R935" s="4">
        <v>996</v>
      </c>
      <c r="S935" s="11">
        <v>142000</v>
      </c>
      <c r="T935" s="4">
        <v>320</v>
      </c>
      <c r="U935" s="4">
        <v>3.6</v>
      </c>
      <c r="V935" s="4">
        <v>0</v>
      </c>
      <c r="W935" s="4">
        <v>0</v>
      </c>
      <c r="X935" s="4">
        <v>1</v>
      </c>
      <c r="Y935" s="4">
        <v>0</v>
      </c>
      <c r="Z935" s="4">
        <v>0</v>
      </c>
    </row>
    <row r="936" spans="1:26" hidden="1" x14ac:dyDescent="0.2">
      <c r="A936" s="5">
        <v>55996</v>
      </c>
      <c r="B936" s="10">
        <v>2004</v>
      </c>
      <c r="C936" s="5" t="s">
        <v>478</v>
      </c>
      <c r="D936" s="5">
        <v>0</v>
      </c>
      <c r="E936" s="5" t="s">
        <v>5304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1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996</v>
      </c>
      <c r="S936" s="10">
        <v>32000</v>
      </c>
      <c r="T936" s="5">
        <v>320</v>
      </c>
      <c r="U936" s="5">
        <v>3.6</v>
      </c>
      <c r="V936" s="5">
        <v>0</v>
      </c>
      <c r="W936" s="5">
        <v>0</v>
      </c>
      <c r="X936" s="5">
        <v>1</v>
      </c>
      <c r="Y936" s="5">
        <v>0</v>
      </c>
      <c r="Z936" s="5">
        <v>0</v>
      </c>
    </row>
    <row r="937" spans="1:26" hidden="1" x14ac:dyDescent="0.2">
      <c r="A937" s="5">
        <v>61900</v>
      </c>
      <c r="B937" s="10">
        <v>2004</v>
      </c>
      <c r="C937" s="5" t="s">
        <v>478</v>
      </c>
      <c r="D937" s="5">
        <v>0</v>
      </c>
      <c r="E937" s="5" t="s">
        <v>5304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1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996</v>
      </c>
      <c r="S937" s="10">
        <v>89996</v>
      </c>
      <c r="T937" s="5">
        <v>320</v>
      </c>
      <c r="U937" s="5">
        <v>3.6</v>
      </c>
      <c r="V937" s="5">
        <v>0</v>
      </c>
      <c r="W937" s="5">
        <v>0</v>
      </c>
      <c r="X937" s="5">
        <v>1</v>
      </c>
      <c r="Y937" s="5">
        <v>0</v>
      </c>
      <c r="Z937" s="5">
        <v>0</v>
      </c>
    </row>
    <row r="938" spans="1:26" hidden="1" x14ac:dyDescent="0.2">
      <c r="A938" s="4">
        <v>63900</v>
      </c>
      <c r="B938" s="11">
        <v>2004</v>
      </c>
      <c r="C938" s="4" t="s">
        <v>478</v>
      </c>
      <c r="D938" s="4">
        <v>0</v>
      </c>
      <c r="E938" s="4" t="s">
        <v>5304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1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996</v>
      </c>
      <c r="S938" s="11">
        <v>30200</v>
      </c>
      <c r="T938" s="4">
        <v>320</v>
      </c>
      <c r="U938" s="4">
        <v>3.6</v>
      </c>
      <c r="V938" s="4">
        <v>0</v>
      </c>
      <c r="W938" s="4">
        <v>0</v>
      </c>
      <c r="X938" s="4">
        <v>1</v>
      </c>
      <c r="Y938" s="4">
        <v>0</v>
      </c>
      <c r="Z938" s="4">
        <v>0</v>
      </c>
    </row>
    <row r="939" spans="1:26" hidden="1" x14ac:dyDescent="0.2">
      <c r="A939" s="4">
        <v>223000</v>
      </c>
      <c r="B939" s="11">
        <v>2004</v>
      </c>
      <c r="C939" s="4" t="s">
        <v>801</v>
      </c>
      <c r="D939" s="4">
        <v>0</v>
      </c>
      <c r="E939" s="4" t="s">
        <v>5304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1</v>
      </c>
      <c r="P939" s="4">
        <v>0</v>
      </c>
      <c r="Q939" s="4">
        <v>0</v>
      </c>
      <c r="R939" s="4">
        <v>996</v>
      </c>
      <c r="S939" s="11">
        <v>26000</v>
      </c>
      <c r="T939" s="4">
        <v>483</v>
      </c>
      <c r="U939" s="4">
        <v>3.6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</row>
    <row r="940" spans="1:26" hidden="1" x14ac:dyDescent="0.2">
      <c r="A940" s="5">
        <v>79996</v>
      </c>
      <c r="B940" s="10">
        <v>2004</v>
      </c>
      <c r="C940" s="5" t="s">
        <v>832</v>
      </c>
      <c r="D940" s="5">
        <v>0</v>
      </c>
      <c r="E940" s="5" t="s">
        <v>5304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1</v>
      </c>
      <c r="P940" s="5">
        <v>0</v>
      </c>
      <c r="Q940" s="5">
        <v>0</v>
      </c>
      <c r="R940" s="5">
        <v>996</v>
      </c>
      <c r="S940" s="10">
        <v>49900</v>
      </c>
      <c r="T940" s="5">
        <v>381</v>
      </c>
      <c r="U940" s="5">
        <v>3.6</v>
      </c>
      <c r="V940" s="5">
        <v>0</v>
      </c>
      <c r="W940" s="5">
        <v>0</v>
      </c>
      <c r="X940" s="5">
        <v>0</v>
      </c>
      <c r="Y940" s="5">
        <v>0</v>
      </c>
      <c r="Z940" s="5">
        <v>1</v>
      </c>
    </row>
    <row r="941" spans="1:26" hidden="1" x14ac:dyDescent="0.2">
      <c r="A941" s="5">
        <v>149800</v>
      </c>
      <c r="B941" s="10">
        <v>2004</v>
      </c>
      <c r="C941" s="5" t="s">
        <v>832</v>
      </c>
      <c r="D941" s="5">
        <v>0</v>
      </c>
      <c r="E941" s="5" t="s">
        <v>5304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1</v>
      </c>
      <c r="P941" s="5">
        <v>0</v>
      </c>
      <c r="Q941" s="5">
        <v>0</v>
      </c>
      <c r="R941" s="5">
        <v>996</v>
      </c>
      <c r="S941" s="10">
        <v>10900</v>
      </c>
      <c r="T941" s="5">
        <v>381</v>
      </c>
      <c r="U941" s="5">
        <v>3.6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</row>
    <row r="942" spans="1:26" x14ac:dyDescent="0.2">
      <c r="A942" s="5">
        <v>115000</v>
      </c>
      <c r="B942" s="10">
        <v>2004</v>
      </c>
      <c r="C942" s="5" t="s">
        <v>527</v>
      </c>
      <c r="D942" s="5">
        <v>0</v>
      </c>
      <c r="E942" s="5" t="s">
        <v>5304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4">
        <v>1</v>
      </c>
      <c r="L942" s="5">
        <v>0</v>
      </c>
      <c r="M942" s="5">
        <v>0</v>
      </c>
      <c r="N942" s="5">
        <v>0</v>
      </c>
      <c r="O942" s="5">
        <v>1</v>
      </c>
      <c r="P942" s="5">
        <v>0</v>
      </c>
      <c r="Q942" s="5">
        <v>0</v>
      </c>
      <c r="R942" s="5">
        <v>996</v>
      </c>
      <c r="S942" s="10">
        <v>84856</v>
      </c>
      <c r="T942" s="5">
        <v>381</v>
      </c>
      <c r="U942" s="5">
        <v>3.6</v>
      </c>
      <c r="V942" s="5">
        <v>0</v>
      </c>
      <c r="W942" s="5">
        <v>0</v>
      </c>
      <c r="X942" s="5">
        <v>0</v>
      </c>
      <c r="Y942" s="5">
        <v>0</v>
      </c>
      <c r="Z942" s="5">
        <v>1</v>
      </c>
    </row>
    <row r="943" spans="1:26" x14ac:dyDescent="0.2">
      <c r="A943" s="5">
        <v>126996</v>
      </c>
      <c r="B943" s="10">
        <v>2004</v>
      </c>
      <c r="C943" s="5" t="s">
        <v>527</v>
      </c>
      <c r="D943" s="5">
        <v>0</v>
      </c>
      <c r="E943" s="5" t="s">
        <v>5304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4">
        <v>1</v>
      </c>
      <c r="L943" s="5">
        <v>0</v>
      </c>
      <c r="M943" s="5">
        <v>0</v>
      </c>
      <c r="N943" s="5">
        <v>0</v>
      </c>
      <c r="O943" s="5">
        <v>1</v>
      </c>
      <c r="P943" s="5">
        <v>0</v>
      </c>
      <c r="Q943" s="5">
        <v>0</v>
      </c>
      <c r="R943" s="5">
        <v>996</v>
      </c>
      <c r="S943" s="10">
        <v>65940</v>
      </c>
      <c r="T943" s="5">
        <v>381</v>
      </c>
      <c r="U943" s="5">
        <v>2.6</v>
      </c>
      <c r="V943" s="5">
        <v>0</v>
      </c>
      <c r="W943" s="5">
        <v>0</v>
      </c>
      <c r="X943" s="5">
        <v>0</v>
      </c>
      <c r="Y943" s="5">
        <v>0</v>
      </c>
      <c r="Z943" s="5">
        <v>1</v>
      </c>
    </row>
    <row r="944" spans="1:26" x14ac:dyDescent="0.2">
      <c r="A944" s="4">
        <v>140000</v>
      </c>
      <c r="B944" s="11">
        <v>2004</v>
      </c>
      <c r="C944" s="4" t="s">
        <v>527</v>
      </c>
      <c r="D944" s="4">
        <v>0</v>
      </c>
      <c r="E944" s="4" t="s">
        <v>5304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1</v>
      </c>
      <c r="L944" s="4">
        <v>0</v>
      </c>
      <c r="M944" s="4">
        <v>0</v>
      </c>
      <c r="N944" s="4">
        <v>0</v>
      </c>
      <c r="O944" s="4">
        <v>1</v>
      </c>
      <c r="P944" s="4">
        <v>0</v>
      </c>
      <c r="Q944" s="4">
        <v>0</v>
      </c>
      <c r="R944" s="4">
        <v>996</v>
      </c>
      <c r="S944" s="11">
        <v>66978</v>
      </c>
      <c r="T944" s="4">
        <v>381</v>
      </c>
      <c r="U944" s="4">
        <v>3.6</v>
      </c>
      <c r="V944" s="4">
        <v>0</v>
      </c>
      <c r="W944" s="4">
        <v>0</v>
      </c>
      <c r="X944" s="4">
        <v>0</v>
      </c>
      <c r="Y944" s="4">
        <v>0</v>
      </c>
      <c r="Z944" s="4">
        <v>1</v>
      </c>
    </row>
    <row r="945" spans="1:26" x14ac:dyDescent="0.2">
      <c r="A945" s="5">
        <v>89000</v>
      </c>
      <c r="B945" s="10">
        <v>2004</v>
      </c>
      <c r="C945" s="5" t="s">
        <v>527</v>
      </c>
      <c r="D945" s="5">
        <v>0</v>
      </c>
      <c r="E945" s="5" t="s">
        <v>5304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4">
        <v>1</v>
      </c>
      <c r="L945" s="5">
        <v>0</v>
      </c>
      <c r="M945" s="5">
        <v>0</v>
      </c>
      <c r="N945" s="5">
        <v>0</v>
      </c>
      <c r="O945" s="5">
        <v>1</v>
      </c>
      <c r="P945" s="5">
        <v>0</v>
      </c>
      <c r="Q945" s="5">
        <v>0</v>
      </c>
      <c r="R945" s="5">
        <v>996</v>
      </c>
      <c r="S945" s="10">
        <v>82000</v>
      </c>
      <c r="T945" s="5">
        <v>381</v>
      </c>
      <c r="U945" s="5">
        <v>3.6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</row>
    <row r="946" spans="1:26" x14ac:dyDescent="0.2">
      <c r="A946" s="4">
        <v>144900</v>
      </c>
      <c r="B946" s="11">
        <v>2004</v>
      </c>
      <c r="C946" s="4" t="s">
        <v>527</v>
      </c>
      <c r="D946" s="4">
        <v>0</v>
      </c>
      <c r="E946" s="4" t="s">
        <v>5304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1</v>
      </c>
      <c r="L946" s="4">
        <v>0</v>
      </c>
      <c r="M946" s="4">
        <v>0</v>
      </c>
      <c r="N946" s="4">
        <v>0</v>
      </c>
      <c r="O946" s="4">
        <v>1</v>
      </c>
      <c r="P946" s="4">
        <v>0</v>
      </c>
      <c r="Q946" s="4">
        <v>0</v>
      </c>
      <c r="R946" s="4">
        <v>996</v>
      </c>
      <c r="S946" s="11">
        <v>11330</v>
      </c>
      <c r="T946" s="4">
        <v>381</v>
      </c>
      <c r="U946" s="4">
        <v>3.6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</row>
    <row r="947" spans="1:26" hidden="1" x14ac:dyDescent="0.2">
      <c r="A947" s="4">
        <v>235000</v>
      </c>
      <c r="B947" s="11">
        <v>2004</v>
      </c>
      <c r="C947" s="4" t="s">
        <v>694</v>
      </c>
      <c r="D947" s="4">
        <v>0</v>
      </c>
      <c r="E947" s="4" t="s">
        <v>5304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1</v>
      </c>
      <c r="N947" s="4">
        <v>0</v>
      </c>
      <c r="O947" s="4">
        <v>1</v>
      </c>
      <c r="P947" s="4">
        <v>0</v>
      </c>
      <c r="Q947" s="4">
        <v>0</v>
      </c>
      <c r="R947" s="4">
        <v>996</v>
      </c>
      <c r="S947" s="11">
        <v>30800</v>
      </c>
      <c r="T947" s="4">
        <v>381</v>
      </c>
      <c r="U947" s="4">
        <v>3.6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</row>
    <row r="948" spans="1:26" hidden="1" x14ac:dyDescent="0.2">
      <c r="A948" s="5">
        <v>239900</v>
      </c>
      <c r="B948" s="10">
        <v>2004</v>
      </c>
      <c r="C948" s="5" t="s">
        <v>694</v>
      </c>
      <c r="D948" s="5">
        <v>0</v>
      </c>
      <c r="E948" s="5" t="s">
        <v>5304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1</v>
      </c>
      <c r="N948" s="5">
        <v>0</v>
      </c>
      <c r="O948" s="5">
        <v>1</v>
      </c>
      <c r="P948" s="5">
        <v>0</v>
      </c>
      <c r="Q948" s="5">
        <v>0</v>
      </c>
      <c r="R948" s="5">
        <v>996</v>
      </c>
      <c r="S948" s="10">
        <v>36450</v>
      </c>
      <c r="T948" s="5">
        <v>381</v>
      </c>
      <c r="U948" s="5">
        <v>3.6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</row>
    <row r="949" spans="1:26" hidden="1" x14ac:dyDescent="0.2">
      <c r="A949" s="4">
        <v>244950</v>
      </c>
      <c r="B949" s="11">
        <v>2004</v>
      </c>
      <c r="C949" s="4" t="s">
        <v>694</v>
      </c>
      <c r="D949" s="4">
        <v>0</v>
      </c>
      <c r="E949" s="4" t="s">
        <v>5304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1</v>
      </c>
      <c r="N949" s="4">
        <v>0</v>
      </c>
      <c r="O949" s="4">
        <v>1</v>
      </c>
      <c r="P949" s="4">
        <v>0</v>
      </c>
      <c r="Q949" s="4">
        <v>0</v>
      </c>
      <c r="R949" s="4">
        <v>996</v>
      </c>
      <c r="S949" s="11">
        <v>40920</v>
      </c>
      <c r="T949" s="4">
        <v>381</v>
      </c>
      <c r="U949" s="4">
        <v>3.6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</row>
    <row r="950" spans="1:26" hidden="1" x14ac:dyDescent="0.2">
      <c r="A950" s="4">
        <v>248000</v>
      </c>
      <c r="B950" s="11">
        <v>2004</v>
      </c>
      <c r="C950" s="4" t="s">
        <v>694</v>
      </c>
      <c r="D950" s="4">
        <v>0</v>
      </c>
      <c r="E950" s="4" t="s">
        <v>5304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1</v>
      </c>
      <c r="N950" s="4">
        <v>0</v>
      </c>
      <c r="O950" s="4">
        <v>1</v>
      </c>
      <c r="P950" s="4">
        <v>0</v>
      </c>
      <c r="Q950" s="4">
        <v>0</v>
      </c>
      <c r="R950" s="4">
        <v>996</v>
      </c>
      <c r="S950" s="11">
        <v>14020</v>
      </c>
      <c r="T950" s="4">
        <v>381</v>
      </c>
      <c r="U950" s="4">
        <v>3.6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</row>
    <row r="951" spans="1:26" hidden="1" x14ac:dyDescent="0.2">
      <c r="A951" s="4">
        <v>255000</v>
      </c>
      <c r="B951" s="11">
        <v>2004</v>
      </c>
      <c r="C951" s="4" t="s">
        <v>694</v>
      </c>
      <c r="D951" s="4">
        <v>0</v>
      </c>
      <c r="E951" s="4" t="s">
        <v>5304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1</v>
      </c>
      <c r="N951" s="4">
        <v>0</v>
      </c>
      <c r="O951" s="4">
        <v>1</v>
      </c>
      <c r="P951" s="4">
        <v>0</v>
      </c>
      <c r="Q951" s="4">
        <v>0</v>
      </c>
      <c r="R951" s="4">
        <v>996</v>
      </c>
      <c r="S951" s="11">
        <v>43000</v>
      </c>
      <c r="T951" s="4">
        <v>381</v>
      </c>
      <c r="U951" s="4">
        <v>3.6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</row>
    <row r="952" spans="1:26" hidden="1" x14ac:dyDescent="0.2">
      <c r="A952" s="5">
        <v>350000</v>
      </c>
      <c r="B952" s="10">
        <v>2004</v>
      </c>
      <c r="C952" s="5" t="s">
        <v>694</v>
      </c>
      <c r="D952" s="5">
        <v>0</v>
      </c>
      <c r="E952" s="5" t="s">
        <v>5304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1</v>
      </c>
      <c r="N952" s="5">
        <v>0</v>
      </c>
      <c r="O952" s="5">
        <v>1</v>
      </c>
      <c r="P952" s="5">
        <v>0</v>
      </c>
      <c r="Q952" s="5">
        <v>0</v>
      </c>
      <c r="R952" s="5">
        <v>996</v>
      </c>
      <c r="S952" s="10">
        <v>11562</v>
      </c>
      <c r="T952" s="5">
        <v>381</v>
      </c>
      <c r="U952" s="5">
        <v>3.6</v>
      </c>
      <c r="V952" s="5">
        <v>0</v>
      </c>
      <c r="W952" s="5">
        <v>0</v>
      </c>
      <c r="X952" s="5">
        <v>0</v>
      </c>
      <c r="Y952" s="5">
        <v>1</v>
      </c>
      <c r="Z952" s="5">
        <v>0</v>
      </c>
    </row>
    <row r="953" spans="1:26" hidden="1" x14ac:dyDescent="0.2">
      <c r="A953" s="5">
        <v>74950</v>
      </c>
      <c r="B953" s="10">
        <v>2004</v>
      </c>
      <c r="C953" s="5" t="s">
        <v>321</v>
      </c>
      <c r="D953" s="5">
        <v>0</v>
      </c>
      <c r="E953" s="5" t="s">
        <v>5304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1</v>
      </c>
      <c r="O953" s="5">
        <v>0</v>
      </c>
      <c r="P953" s="5">
        <v>0</v>
      </c>
      <c r="Q953" s="5">
        <v>1</v>
      </c>
      <c r="R953" s="5">
        <v>996</v>
      </c>
      <c r="S953" s="10">
        <v>90387</v>
      </c>
      <c r="T953" s="5">
        <v>420</v>
      </c>
      <c r="U953" s="5">
        <v>3.6</v>
      </c>
      <c r="V953" s="5">
        <v>1</v>
      </c>
      <c r="W953" s="5">
        <v>0</v>
      </c>
      <c r="X953" s="5">
        <v>1</v>
      </c>
      <c r="Y953" s="5">
        <v>0</v>
      </c>
      <c r="Z953" s="5">
        <v>0</v>
      </c>
    </row>
    <row r="954" spans="1:26" hidden="1" x14ac:dyDescent="0.2">
      <c r="A954" s="5">
        <v>75000</v>
      </c>
      <c r="B954" s="10">
        <v>2004</v>
      </c>
      <c r="C954" s="5" t="s">
        <v>321</v>
      </c>
      <c r="D954" s="5">
        <v>0</v>
      </c>
      <c r="E954" s="5" t="s">
        <v>5304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1</v>
      </c>
      <c r="O954" s="5">
        <v>0</v>
      </c>
      <c r="P954" s="5">
        <v>0</v>
      </c>
      <c r="Q954" s="5">
        <v>0</v>
      </c>
      <c r="R954" s="5">
        <v>996</v>
      </c>
      <c r="S954" s="10">
        <v>108000</v>
      </c>
      <c r="T954" s="5">
        <v>420</v>
      </c>
      <c r="U954" s="5">
        <v>3.6</v>
      </c>
      <c r="V954" s="5">
        <v>0</v>
      </c>
      <c r="W954" s="5">
        <v>0</v>
      </c>
      <c r="X954" s="5">
        <v>1</v>
      </c>
      <c r="Y954" s="5">
        <v>0</v>
      </c>
      <c r="Z954" s="5">
        <v>0</v>
      </c>
    </row>
    <row r="955" spans="1:26" hidden="1" x14ac:dyDescent="0.2">
      <c r="A955" s="5">
        <v>76800</v>
      </c>
      <c r="B955" s="10">
        <v>2004</v>
      </c>
      <c r="C955" s="5" t="s">
        <v>321</v>
      </c>
      <c r="D955" s="5">
        <v>0</v>
      </c>
      <c r="E955" s="5" t="s">
        <v>5304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1</v>
      </c>
      <c r="O955" s="5">
        <v>0</v>
      </c>
      <c r="P955" s="5">
        <v>0</v>
      </c>
      <c r="Q955" s="5">
        <v>1</v>
      </c>
      <c r="R955" s="5">
        <v>996</v>
      </c>
      <c r="S955" s="10">
        <v>73397</v>
      </c>
      <c r="T955" s="5">
        <v>420</v>
      </c>
      <c r="U955" s="5">
        <v>3.6</v>
      </c>
      <c r="V955" s="5">
        <v>1</v>
      </c>
      <c r="W955" s="5">
        <v>0</v>
      </c>
      <c r="X955" s="5">
        <v>1</v>
      </c>
      <c r="Y955" s="5">
        <v>0</v>
      </c>
      <c r="Z955" s="5">
        <v>0</v>
      </c>
    </row>
    <row r="956" spans="1:26" hidden="1" x14ac:dyDescent="0.2">
      <c r="A956" s="4">
        <v>76900</v>
      </c>
      <c r="B956" s="11">
        <v>2004</v>
      </c>
      <c r="C956" s="4" t="s">
        <v>321</v>
      </c>
      <c r="D956" s="4">
        <v>0</v>
      </c>
      <c r="E956" s="4" t="s">
        <v>5304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1</v>
      </c>
      <c r="O956" s="4">
        <v>0</v>
      </c>
      <c r="P956" s="4">
        <v>0</v>
      </c>
      <c r="Q956" s="4">
        <v>1</v>
      </c>
      <c r="R956" s="4">
        <v>996</v>
      </c>
      <c r="S956" s="11">
        <v>143000</v>
      </c>
      <c r="T956" s="4">
        <v>450</v>
      </c>
      <c r="U956" s="4">
        <v>3.6</v>
      </c>
      <c r="V956" s="4">
        <v>0</v>
      </c>
      <c r="W956" s="4">
        <v>0</v>
      </c>
      <c r="X956" s="4">
        <v>1</v>
      </c>
      <c r="Y956" s="4">
        <v>0</v>
      </c>
      <c r="Z956" s="4">
        <v>0</v>
      </c>
    </row>
    <row r="957" spans="1:26" hidden="1" x14ac:dyDescent="0.2">
      <c r="A957" s="4">
        <v>77500</v>
      </c>
      <c r="B957" s="11">
        <v>2004</v>
      </c>
      <c r="C957" s="4" t="s">
        <v>321</v>
      </c>
      <c r="D957" s="4">
        <v>0</v>
      </c>
      <c r="E957" s="4" t="s">
        <v>5304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1</v>
      </c>
      <c r="O957" s="4">
        <v>0</v>
      </c>
      <c r="P957" s="4">
        <v>0</v>
      </c>
      <c r="Q957" s="4">
        <v>0</v>
      </c>
      <c r="R957" s="4">
        <v>996</v>
      </c>
      <c r="S957" s="11">
        <v>48500</v>
      </c>
      <c r="T957" s="4">
        <v>420</v>
      </c>
      <c r="U957" s="4">
        <v>3.6</v>
      </c>
      <c r="V957" s="4">
        <v>1</v>
      </c>
      <c r="W957" s="4">
        <v>0</v>
      </c>
      <c r="X957" s="4">
        <v>1</v>
      </c>
      <c r="Y957" s="4">
        <v>0</v>
      </c>
      <c r="Z957" s="4">
        <v>0</v>
      </c>
    </row>
    <row r="958" spans="1:26" hidden="1" x14ac:dyDescent="0.2">
      <c r="A958" s="4">
        <v>79900</v>
      </c>
      <c r="B958" s="11">
        <v>2004</v>
      </c>
      <c r="C958" s="4" t="s">
        <v>321</v>
      </c>
      <c r="D958" s="4">
        <v>0</v>
      </c>
      <c r="E958" s="4" t="s">
        <v>5304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1</v>
      </c>
      <c r="O958" s="4">
        <v>0</v>
      </c>
      <c r="P958" s="4">
        <v>0</v>
      </c>
      <c r="Q958" s="4">
        <v>1</v>
      </c>
      <c r="R958" s="4">
        <v>996</v>
      </c>
      <c r="S958" s="11">
        <v>63145</v>
      </c>
      <c r="T958" s="4">
        <v>420</v>
      </c>
      <c r="U958" s="4">
        <v>3.6</v>
      </c>
      <c r="V958" s="4">
        <v>1</v>
      </c>
      <c r="W958" s="4">
        <v>0</v>
      </c>
      <c r="X958" s="4">
        <v>1</v>
      </c>
      <c r="Y958" s="4">
        <v>0</v>
      </c>
      <c r="Z958" s="4">
        <v>0</v>
      </c>
    </row>
    <row r="959" spans="1:26" hidden="1" x14ac:dyDescent="0.2">
      <c r="A959" s="5">
        <v>88000</v>
      </c>
      <c r="B959" s="10">
        <v>2004</v>
      </c>
      <c r="C959" s="5" t="s">
        <v>321</v>
      </c>
      <c r="D959" s="5">
        <v>0</v>
      </c>
      <c r="E959" s="5" t="s">
        <v>5304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1</v>
      </c>
      <c r="O959" s="5">
        <v>0</v>
      </c>
      <c r="P959" s="5">
        <v>0</v>
      </c>
      <c r="Q959" s="5">
        <v>1</v>
      </c>
      <c r="R959" s="5">
        <v>996</v>
      </c>
      <c r="S959" s="10">
        <v>94904</v>
      </c>
      <c r="T959" s="5">
        <v>450</v>
      </c>
      <c r="U959" s="5">
        <v>3.6</v>
      </c>
      <c r="V959" s="5">
        <v>0</v>
      </c>
      <c r="W959" s="5">
        <v>0</v>
      </c>
      <c r="X959" s="5">
        <v>1</v>
      </c>
      <c r="Y959" s="5">
        <v>0</v>
      </c>
      <c r="Z959" s="5">
        <v>0</v>
      </c>
    </row>
    <row r="960" spans="1:26" hidden="1" x14ac:dyDescent="0.2">
      <c r="A960" s="5">
        <v>89800</v>
      </c>
      <c r="B960" s="10">
        <v>2004</v>
      </c>
      <c r="C960" s="5" t="s">
        <v>321</v>
      </c>
      <c r="D960" s="5">
        <v>0</v>
      </c>
      <c r="E960" s="5" t="s">
        <v>5304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1</v>
      </c>
      <c r="O960" s="5">
        <v>0</v>
      </c>
      <c r="P960" s="5">
        <v>0</v>
      </c>
      <c r="Q960" s="5">
        <v>1</v>
      </c>
      <c r="R960" s="5">
        <v>996</v>
      </c>
      <c r="S960" s="10">
        <v>32500</v>
      </c>
      <c r="T960" s="5">
        <v>420</v>
      </c>
      <c r="U960" s="5">
        <v>3.6</v>
      </c>
      <c r="V960" s="5">
        <v>0</v>
      </c>
      <c r="W960" s="5">
        <v>0</v>
      </c>
      <c r="X960" s="5">
        <v>1</v>
      </c>
      <c r="Y960" s="5">
        <v>0</v>
      </c>
      <c r="Z960" s="5">
        <v>0</v>
      </c>
    </row>
    <row r="961" spans="1:26" hidden="1" x14ac:dyDescent="0.2">
      <c r="A961" s="5">
        <v>93000</v>
      </c>
      <c r="B961" s="10">
        <v>2004</v>
      </c>
      <c r="C961" s="5" t="s">
        <v>321</v>
      </c>
      <c r="D961" s="5">
        <v>0</v>
      </c>
      <c r="E961" s="5" t="s">
        <v>5304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1</v>
      </c>
      <c r="O961" s="5">
        <v>0</v>
      </c>
      <c r="P961" s="5">
        <v>0</v>
      </c>
      <c r="Q961" s="5">
        <v>0</v>
      </c>
      <c r="R961" s="5">
        <v>996</v>
      </c>
      <c r="S961" s="10">
        <v>55720</v>
      </c>
      <c r="T961" s="5">
        <v>420</v>
      </c>
      <c r="U961" s="5">
        <v>3.6</v>
      </c>
      <c r="V961" s="5">
        <v>0</v>
      </c>
      <c r="W961" s="5">
        <v>0</v>
      </c>
      <c r="X961" s="5">
        <v>1</v>
      </c>
      <c r="Y961" s="5">
        <v>0</v>
      </c>
      <c r="Z961" s="5">
        <v>0</v>
      </c>
    </row>
    <row r="962" spans="1:26" hidden="1" x14ac:dyDescent="0.2">
      <c r="A962" s="4">
        <v>83890</v>
      </c>
      <c r="B962" s="11">
        <v>2004</v>
      </c>
      <c r="C962" s="4" t="s">
        <v>707</v>
      </c>
      <c r="D962" s="4">
        <v>0</v>
      </c>
      <c r="E962" s="4" t="s">
        <v>5304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1</v>
      </c>
      <c r="M962" s="4">
        <v>0</v>
      </c>
      <c r="N962" s="4">
        <v>1</v>
      </c>
      <c r="O962" s="4">
        <v>0</v>
      </c>
      <c r="P962" s="4">
        <v>0</v>
      </c>
      <c r="Q962" s="4">
        <v>0</v>
      </c>
      <c r="R962" s="4">
        <v>996</v>
      </c>
      <c r="S962" s="11">
        <v>65361</v>
      </c>
      <c r="T962" s="4">
        <v>450</v>
      </c>
      <c r="U962" s="4">
        <v>3.6</v>
      </c>
      <c r="V962" s="4">
        <v>1</v>
      </c>
      <c r="W962" s="4">
        <v>0</v>
      </c>
      <c r="X962" s="4">
        <v>1</v>
      </c>
      <c r="Y962" s="4">
        <v>0</v>
      </c>
      <c r="Z962" s="4">
        <v>0</v>
      </c>
    </row>
    <row r="963" spans="1:26" hidden="1" x14ac:dyDescent="0.2">
      <c r="A963" s="5">
        <v>39950</v>
      </c>
      <c r="B963" s="10">
        <v>2004</v>
      </c>
      <c r="C963" s="5" t="s">
        <v>325</v>
      </c>
      <c r="D963" s="5">
        <v>0</v>
      </c>
      <c r="E963" s="5" t="s">
        <v>5303</v>
      </c>
      <c r="F963" s="5">
        <v>0</v>
      </c>
      <c r="G963" s="5">
        <v>0</v>
      </c>
      <c r="H963" s="5">
        <v>1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997</v>
      </c>
      <c r="S963" s="10">
        <v>193881</v>
      </c>
      <c r="T963" s="5">
        <v>325</v>
      </c>
      <c r="U963" s="5">
        <v>3.6</v>
      </c>
      <c r="V963" s="5">
        <v>1</v>
      </c>
      <c r="W963" s="5">
        <v>0</v>
      </c>
      <c r="X963" s="5">
        <v>0</v>
      </c>
      <c r="Y963" s="5">
        <v>0</v>
      </c>
      <c r="Z963" s="5">
        <v>0</v>
      </c>
    </row>
    <row r="964" spans="1:26" hidden="1" x14ac:dyDescent="0.2">
      <c r="A964" s="5">
        <v>44950</v>
      </c>
      <c r="B964" s="10">
        <v>2004</v>
      </c>
      <c r="C964" s="5" t="s">
        <v>325</v>
      </c>
      <c r="D964" s="5">
        <v>0</v>
      </c>
      <c r="E964" s="5" t="s">
        <v>5303</v>
      </c>
      <c r="F964" s="5">
        <v>0</v>
      </c>
      <c r="G964" s="5">
        <v>0</v>
      </c>
      <c r="H964" s="5">
        <v>1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997</v>
      </c>
      <c r="S964" s="10">
        <v>116350</v>
      </c>
      <c r="T964" s="5">
        <v>325</v>
      </c>
      <c r="U964" s="5">
        <v>3.6</v>
      </c>
      <c r="V964" s="5">
        <v>1</v>
      </c>
      <c r="W964" s="5">
        <v>0</v>
      </c>
      <c r="X964" s="5">
        <v>0</v>
      </c>
      <c r="Y964" s="5">
        <v>0</v>
      </c>
      <c r="Z964" s="5">
        <v>0</v>
      </c>
    </row>
    <row r="965" spans="1:26" hidden="1" x14ac:dyDescent="0.2">
      <c r="A965" s="5">
        <v>48900</v>
      </c>
      <c r="B965" s="10">
        <v>2004</v>
      </c>
      <c r="C965" s="5" t="s">
        <v>325</v>
      </c>
      <c r="D965" s="5">
        <v>0</v>
      </c>
      <c r="E965" s="5" t="s">
        <v>5303</v>
      </c>
      <c r="F965" s="5">
        <v>0</v>
      </c>
      <c r="G965" s="5">
        <v>0</v>
      </c>
      <c r="H965" s="5">
        <v>1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997</v>
      </c>
      <c r="S965" s="10">
        <v>98780</v>
      </c>
      <c r="T965" s="5">
        <v>325</v>
      </c>
      <c r="U965" s="5">
        <v>3.6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</row>
    <row r="966" spans="1:26" hidden="1" x14ac:dyDescent="0.2">
      <c r="A966" s="4">
        <v>47950</v>
      </c>
      <c r="B966" s="11">
        <v>2004</v>
      </c>
      <c r="C966" s="4" t="s">
        <v>407</v>
      </c>
      <c r="D966" s="4">
        <v>0</v>
      </c>
      <c r="E966" s="4" t="s">
        <v>5303</v>
      </c>
      <c r="F966" s="4">
        <v>0</v>
      </c>
      <c r="G966" s="4">
        <v>0</v>
      </c>
      <c r="H966" s="4">
        <v>1</v>
      </c>
      <c r="I966" s="4">
        <v>0</v>
      </c>
      <c r="J966" s="4">
        <v>0</v>
      </c>
      <c r="K966" s="4">
        <v>0</v>
      </c>
      <c r="L966" s="4">
        <v>1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997</v>
      </c>
      <c r="S966" s="11">
        <v>119000</v>
      </c>
      <c r="T966" s="4">
        <v>355</v>
      </c>
      <c r="U966" s="4">
        <v>3.8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</row>
    <row r="967" spans="1:26" hidden="1" x14ac:dyDescent="0.2">
      <c r="A967" s="5">
        <v>47997</v>
      </c>
      <c r="B967" s="10">
        <v>2004</v>
      </c>
      <c r="C967" s="5" t="s">
        <v>407</v>
      </c>
      <c r="D967" s="5">
        <v>0</v>
      </c>
      <c r="E967" s="5" t="s">
        <v>5303</v>
      </c>
      <c r="F967" s="5">
        <v>0</v>
      </c>
      <c r="G967" s="5">
        <v>0</v>
      </c>
      <c r="H967" s="5">
        <v>1</v>
      </c>
      <c r="I967" s="5">
        <v>0</v>
      </c>
      <c r="J967" s="5">
        <v>0</v>
      </c>
      <c r="K967" s="5">
        <v>0</v>
      </c>
      <c r="L967" s="5">
        <v>1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997</v>
      </c>
      <c r="S967" s="10">
        <v>100000</v>
      </c>
      <c r="T967" s="5">
        <v>355</v>
      </c>
      <c r="U967" s="5">
        <v>3.8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</row>
    <row r="968" spans="1:26" hidden="1" x14ac:dyDescent="0.2">
      <c r="A968" s="5">
        <v>54900</v>
      </c>
      <c r="B968" s="10">
        <v>2004</v>
      </c>
      <c r="C968" s="5" t="s">
        <v>407</v>
      </c>
      <c r="D968" s="5">
        <v>0</v>
      </c>
      <c r="E968" s="5" t="s">
        <v>5303</v>
      </c>
      <c r="F968" s="5">
        <v>0</v>
      </c>
      <c r="G968" s="5">
        <v>0</v>
      </c>
      <c r="H968" s="5">
        <v>1</v>
      </c>
      <c r="I968" s="5">
        <v>0</v>
      </c>
      <c r="J968" s="5">
        <v>0</v>
      </c>
      <c r="K968" s="5">
        <v>0</v>
      </c>
      <c r="L968" s="5">
        <v>1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997</v>
      </c>
      <c r="S968" s="10">
        <v>81100</v>
      </c>
      <c r="T968" s="5">
        <v>355</v>
      </c>
      <c r="U968" s="5">
        <v>3.8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</row>
    <row r="969" spans="1:26" hidden="1" x14ac:dyDescent="0.2">
      <c r="A969" s="4">
        <v>56500</v>
      </c>
      <c r="B969" s="11">
        <v>2004</v>
      </c>
      <c r="C969" s="4" t="s">
        <v>407</v>
      </c>
      <c r="D969" s="4">
        <v>0</v>
      </c>
      <c r="E969" s="4" t="s">
        <v>5303</v>
      </c>
      <c r="F969" s="4">
        <v>0</v>
      </c>
      <c r="G969" s="4">
        <v>0</v>
      </c>
      <c r="H969" s="4">
        <v>1</v>
      </c>
      <c r="I969" s="4">
        <v>0</v>
      </c>
      <c r="J969" s="4">
        <v>0</v>
      </c>
      <c r="K969" s="4">
        <v>0</v>
      </c>
      <c r="L969" s="4">
        <v>1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997</v>
      </c>
      <c r="S969" s="11">
        <v>113084</v>
      </c>
      <c r="T969" s="4">
        <v>355</v>
      </c>
      <c r="U969" s="4">
        <v>3.8</v>
      </c>
      <c r="V969" s="4">
        <v>1</v>
      </c>
      <c r="W969" s="4">
        <v>0</v>
      </c>
      <c r="X969" s="4">
        <v>0</v>
      </c>
      <c r="Y969" s="4">
        <v>0</v>
      </c>
      <c r="Z969" s="4">
        <v>0</v>
      </c>
    </row>
    <row r="970" spans="1:26" hidden="1" x14ac:dyDescent="0.2">
      <c r="A970" s="5">
        <v>56990</v>
      </c>
      <c r="B970" s="10">
        <v>2004</v>
      </c>
      <c r="C970" s="5" t="s">
        <v>407</v>
      </c>
      <c r="D970" s="5">
        <v>0</v>
      </c>
      <c r="E970" s="5" t="s">
        <v>5303</v>
      </c>
      <c r="F970" s="5">
        <v>0</v>
      </c>
      <c r="G970" s="5">
        <v>0</v>
      </c>
      <c r="H970" s="5">
        <v>1</v>
      </c>
      <c r="I970" s="5">
        <v>0</v>
      </c>
      <c r="J970" s="5">
        <v>0</v>
      </c>
      <c r="K970" s="5">
        <v>0</v>
      </c>
      <c r="L970" s="5">
        <v>1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997</v>
      </c>
      <c r="S970" s="10">
        <v>96600</v>
      </c>
      <c r="T970" s="5">
        <v>355</v>
      </c>
      <c r="U970" s="5">
        <v>3.8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</row>
    <row r="971" spans="1:26" hidden="1" x14ac:dyDescent="0.2">
      <c r="A971" s="4">
        <v>36900</v>
      </c>
      <c r="B971" s="11">
        <v>2003</v>
      </c>
      <c r="C971" s="4" t="s">
        <v>287</v>
      </c>
      <c r="D971" s="4">
        <v>0</v>
      </c>
      <c r="E971" s="4" t="s">
        <v>5304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1</v>
      </c>
      <c r="R971" s="4">
        <v>996</v>
      </c>
      <c r="S971" s="11">
        <v>108000</v>
      </c>
      <c r="T971" s="4">
        <v>320</v>
      </c>
      <c r="U971" s="4">
        <v>3.6</v>
      </c>
      <c r="V971" s="4">
        <v>0</v>
      </c>
      <c r="W971" s="4">
        <v>0</v>
      </c>
      <c r="X971" s="4">
        <v>0</v>
      </c>
      <c r="Y971" s="4">
        <v>0</v>
      </c>
      <c r="Z971" s="4">
        <v>1</v>
      </c>
    </row>
    <row r="972" spans="1:26" hidden="1" x14ac:dyDescent="0.2">
      <c r="A972" s="5">
        <v>46996</v>
      </c>
      <c r="B972" s="10">
        <v>2003</v>
      </c>
      <c r="C972" s="5" t="s">
        <v>287</v>
      </c>
      <c r="D972" s="5">
        <v>0</v>
      </c>
      <c r="E972" s="5" t="s">
        <v>5304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</v>
      </c>
      <c r="Q972" s="5">
        <v>0</v>
      </c>
      <c r="R972" s="5">
        <v>996</v>
      </c>
      <c r="S972" s="10">
        <v>119600</v>
      </c>
      <c r="T972" s="5">
        <v>320</v>
      </c>
      <c r="U972" s="5">
        <v>3.6</v>
      </c>
      <c r="V972" s="5">
        <v>0</v>
      </c>
      <c r="W972" s="5">
        <v>0</v>
      </c>
      <c r="X972" s="5">
        <v>0</v>
      </c>
      <c r="Y972" s="5">
        <v>0</v>
      </c>
      <c r="Z972" s="5">
        <v>1</v>
      </c>
    </row>
    <row r="973" spans="1:26" hidden="1" x14ac:dyDescent="0.2">
      <c r="A973" s="4">
        <v>47996</v>
      </c>
      <c r="B973" s="11">
        <v>2003</v>
      </c>
      <c r="C973" s="4" t="s">
        <v>287</v>
      </c>
      <c r="D973" s="4">
        <v>0</v>
      </c>
      <c r="E973" s="4" t="s">
        <v>5304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1</v>
      </c>
      <c r="R973" s="4">
        <v>996</v>
      </c>
      <c r="S973" s="11">
        <v>59584</v>
      </c>
      <c r="T973" s="4">
        <v>320</v>
      </c>
      <c r="U973" s="4">
        <v>3.6</v>
      </c>
      <c r="V973" s="4">
        <v>1</v>
      </c>
      <c r="W973" s="4">
        <v>0</v>
      </c>
      <c r="X973" s="4">
        <v>0</v>
      </c>
      <c r="Y973" s="4">
        <v>0</v>
      </c>
      <c r="Z973" s="4">
        <v>1</v>
      </c>
    </row>
    <row r="974" spans="1:26" hidden="1" x14ac:dyDescent="0.2">
      <c r="A974" s="5">
        <v>32996</v>
      </c>
      <c r="B974" s="10">
        <v>2003</v>
      </c>
      <c r="C974" s="5" t="s">
        <v>287</v>
      </c>
      <c r="D974" s="5">
        <v>0</v>
      </c>
      <c r="E974" s="5" t="s">
        <v>5304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1</v>
      </c>
      <c r="R974" s="5">
        <v>996</v>
      </c>
      <c r="S974" s="10">
        <v>182470</v>
      </c>
      <c r="T974" s="5">
        <v>320</v>
      </c>
      <c r="U974" s="5">
        <v>3.6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</row>
    <row r="975" spans="1:26" hidden="1" x14ac:dyDescent="0.2">
      <c r="A975" s="4">
        <v>33800</v>
      </c>
      <c r="B975" s="11">
        <v>2003</v>
      </c>
      <c r="C975" s="4" t="s">
        <v>287</v>
      </c>
      <c r="D975" s="4">
        <v>0</v>
      </c>
      <c r="E975" s="4" t="s">
        <v>5304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996</v>
      </c>
      <c r="S975" s="11">
        <v>187660</v>
      </c>
      <c r="T975" s="4">
        <v>320</v>
      </c>
      <c r="U975" s="4">
        <v>3.6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</row>
    <row r="976" spans="1:26" hidden="1" x14ac:dyDescent="0.2">
      <c r="A976" s="4">
        <v>41996</v>
      </c>
      <c r="B976" s="11">
        <v>2003</v>
      </c>
      <c r="C976" s="4" t="s">
        <v>287</v>
      </c>
      <c r="D976" s="4">
        <v>0</v>
      </c>
      <c r="E976" s="4" t="s">
        <v>5304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1</v>
      </c>
      <c r="Q976" s="4">
        <v>0</v>
      </c>
      <c r="R976" s="4">
        <v>996</v>
      </c>
      <c r="S976" s="11">
        <v>129100</v>
      </c>
      <c r="T976" s="4">
        <v>320</v>
      </c>
      <c r="U976" s="4">
        <v>3.6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</row>
    <row r="977" spans="1:26" hidden="1" x14ac:dyDescent="0.2">
      <c r="A977" s="5">
        <v>41996</v>
      </c>
      <c r="B977" s="10">
        <v>2003</v>
      </c>
      <c r="C977" s="5" t="s">
        <v>287</v>
      </c>
      <c r="D977" s="5">
        <v>0</v>
      </c>
      <c r="E977" s="5" t="s">
        <v>5304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996</v>
      </c>
      <c r="S977" s="10">
        <v>99634</v>
      </c>
      <c r="T977" s="5">
        <v>320</v>
      </c>
      <c r="U977" s="5">
        <v>3.6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</row>
    <row r="978" spans="1:26" hidden="1" x14ac:dyDescent="0.2">
      <c r="A978" s="5">
        <v>42000</v>
      </c>
      <c r="B978" s="10">
        <v>2003</v>
      </c>
      <c r="C978" s="5" t="s">
        <v>287</v>
      </c>
      <c r="D978" s="5">
        <v>0</v>
      </c>
      <c r="E978" s="5" t="s">
        <v>5304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1</v>
      </c>
      <c r="R978" s="5">
        <v>996</v>
      </c>
      <c r="S978" s="10">
        <v>88000</v>
      </c>
      <c r="T978" s="5">
        <v>320</v>
      </c>
      <c r="U978" s="5">
        <v>3.6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</row>
    <row r="979" spans="1:26" hidden="1" x14ac:dyDescent="0.2">
      <c r="A979" s="5">
        <v>53900</v>
      </c>
      <c r="B979" s="10">
        <v>2003</v>
      </c>
      <c r="C979" s="5" t="s">
        <v>287</v>
      </c>
      <c r="D979" s="5">
        <v>0</v>
      </c>
      <c r="E979" s="5" t="s">
        <v>5304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</v>
      </c>
      <c r="Q979" s="5">
        <v>0</v>
      </c>
      <c r="R979" s="5">
        <v>996</v>
      </c>
      <c r="S979" s="10">
        <v>87100</v>
      </c>
      <c r="T979" s="5">
        <v>320</v>
      </c>
      <c r="U979" s="5">
        <v>3.6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</row>
    <row r="980" spans="1:26" x14ac:dyDescent="0.2">
      <c r="A980" s="5">
        <v>69500</v>
      </c>
      <c r="B980" s="10">
        <v>2003</v>
      </c>
      <c r="C980" s="5" t="s">
        <v>483</v>
      </c>
      <c r="D980" s="5">
        <v>0</v>
      </c>
      <c r="E980" s="5" t="s">
        <v>5304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4">
        <v>1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996</v>
      </c>
      <c r="S980" s="10">
        <v>34005</v>
      </c>
      <c r="T980" s="5">
        <v>345</v>
      </c>
      <c r="U980" s="5">
        <v>3.6</v>
      </c>
      <c r="V980" s="5">
        <v>0</v>
      </c>
      <c r="W980" s="5">
        <v>0</v>
      </c>
      <c r="X980" s="5">
        <v>1</v>
      </c>
      <c r="Y980" s="5">
        <v>0</v>
      </c>
      <c r="Z980" s="5">
        <v>0</v>
      </c>
    </row>
    <row r="981" spans="1:26" hidden="1" x14ac:dyDescent="0.2">
      <c r="A981" s="4">
        <v>38900</v>
      </c>
      <c r="B981" s="11">
        <v>2003</v>
      </c>
      <c r="C981" s="4" t="s">
        <v>478</v>
      </c>
      <c r="D981" s="4">
        <v>0</v>
      </c>
      <c r="E981" s="4" t="s">
        <v>5304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1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996</v>
      </c>
      <c r="S981" s="11">
        <v>138700</v>
      </c>
      <c r="T981" s="4">
        <v>340</v>
      </c>
      <c r="U981" s="4">
        <v>3.6</v>
      </c>
      <c r="V981" s="4">
        <v>1</v>
      </c>
      <c r="W981" s="4">
        <v>0</v>
      </c>
      <c r="X981" s="4">
        <v>1</v>
      </c>
      <c r="Y981" s="4">
        <v>0</v>
      </c>
      <c r="Z981" s="4">
        <v>0</v>
      </c>
    </row>
    <row r="982" spans="1:26" hidden="1" x14ac:dyDescent="0.2">
      <c r="A982" s="4">
        <v>39950</v>
      </c>
      <c r="B982" s="11">
        <v>2003</v>
      </c>
      <c r="C982" s="4" t="s">
        <v>478</v>
      </c>
      <c r="D982" s="4">
        <v>0</v>
      </c>
      <c r="E982" s="4" t="s">
        <v>5304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1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996</v>
      </c>
      <c r="S982" s="11">
        <v>181382</v>
      </c>
      <c r="T982" s="4">
        <v>320</v>
      </c>
      <c r="U982" s="4">
        <v>3.6</v>
      </c>
      <c r="V982" s="4">
        <v>1</v>
      </c>
      <c r="W982" s="4">
        <v>0</v>
      </c>
      <c r="X982" s="4">
        <v>1</v>
      </c>
      <c r="Y982" s="4">
        <v>0</v>
      </c>
      <c r="Z982" s="4">
        <v>0</v>
      </c>
    </row>
    <row r="983" spans="1:26" hidden="1" x14ac:dyDescent="0.2">
      <c r="A983" s="4">
        <v>45999</v>
      </c>
      <c r="B983" s="11">
        <v>2003</v>
      </c>
      <c r="C983" s="4" t="s">
        <v>478</v>
      </c>
      <c r="D983" s="4">
        <v>0</v>
      </c>
      <c r="E983" s="4" t="s">
        <v>5304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1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996</v>
      </c>
      <c r="S983" s="11">
        <v>115838</v>
      </c>
      <c r="T983" s="4">
        <v>320</v>
      </c>
      <c r="U983" s="4">
        <v>3.6</v>
      </c>
      <c r="V983" s="4">
        <v>1</v>
      </c>
      <c r="W983" s="4">
        <v>0</v>
      </c>
      <c r="X983" s="4">
        <v>1</v>
      </c>
      <c r="Y983" s="4">
        <v>0</v>
      </c>
      <c r="Z983" s="4">
        <v>0</v>
      </c>
    </row>
    <row r="984" spans="1:26" hidden="1" x14ac:dyDescent="0.2">
      <c r="A984" s="4">
        <v>49950</v>
      </c>
      <c r="B984" s="11">
        <v>2003</v>
      </c>
      <c r="C984" s="4" t="s">
        <v>478</v>
      </c>
      <c r="D984" s="4">
        <v>0</v>
      </c>
      <c r="E984" s="4" t="s">
        <v>5304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1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996</v>
      </c>
      <c r="S984" s="11">
        <v>104750</v>
      </c>
      <c r="T984" s="4">
        <v>320</v>
      </c>
      <c r="U984" s="4">
        <v>3.6</v>
      </c>
      <c r="V984" s="4">
        <v>1</v>
      </c>
      <c r="W984" s="4">
        <v>0</v>
      </c>
      <c r="X984" s="4">
        <v>1</v>
      </c>
      <c r="Y984" s="4">
        <v>0</v>
      </c>
      <c r="Z984" s="4">
        <v>0</v>
      </c>
    </row>
    <row r="985" spans="1:26" hidden="1" x14ac:dyDescent="0.2">
      <c r="A985" s="5">
        <v>54997</v>
      </c>
      <c r="B985" s="10">
        <v>2003</v>
      </c>
      <c r="C985" s="5" t="s">
        <v>478</v>
      </c>
      <c r="D985" s="5">
        <v>0</v>
      </c>
      <c r="E985" s="5" t="s">
        <v>5304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1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996</v>
      </c>
      <c r="S985" s="10">
        <v>45100</v>
      </c>
      <c r="T985" s="5">
        <v>320</v>
      </c>
      <c r="U985" s="5">
        <v>3.6</v>
      </c>
      <c r="V985" s="5">
        <v>1</v>
      </c>
      <c r="W985" s="5">
        <v>0</v>
      </c>
      <c r="X985" s="5">
        <v>1</v>
      </c>
      <c r="Y985" s="5">
        <v>0</v>
      </c>
      <c r="Z985" s="5">
        <v>0</v>
      </c>
    </row>
    <row r="986" spans="1:26" hidden="1" x14ac:dyDescent="0.2">
      <c r="A986" s="4">
        <v>57000</v>
      </c>
      <c r="B986" s="11">
        <v>2003</v>
      </c>
      <c r="C986" s="4" t="s">
        <v>478</v>
      </c>
      <c r="D986" s="4">
        <v>0</v>
      </c>
      <c r="E986" s="4" t="s">
        <v>5304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1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996</v>
      </c>
      <c r="S986" s="11">
        <v>131000</v>
      </c>
      <c r="T986" s="4">
        <v>320</v>
      </c>
      <c r="U986" s="4">
        <v>3.6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</row>
    <row r="987" spans="1:26" hidden="1" x14ac:dyDescent="0.2">
      <c r="A987" s="4">
        <v>58900</v>
      </c>
      <c r="B987" s="11">
        <v>2003</v>
      </c>
      <c r="C987" s="4" t="s">
        <v>478</v>
      </c>
      <c r="D987" s="4">
        <v>0</v>
      </c>
      <c r="E987" s="4" t="s">
        <v>5304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1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996</v>
      </c>
      <c r="S987" s="11">
        <v>83000</v>
      </c>
      <c r="T987" s="4">
        <v>320</v>
      </c>
      <c r="U987" s="4">
        <v>3.6</v>
      </c>
      <c r="V987" s="4">
        <v>0</v>
      </c>
      <c r="W987" s="4">
        <v>0</v>
      </c>
      <c r="X987" s="4">
        <v>1</v>
      </c>
      <c r="Y987" s="4">
        <v>0</v>
      </c>
      <c r="Z987" s="4">
        <v>0</v>
      </c>
    </row>
    <row r="988" spans="1:26" hidden="1" x14ac:dyDescent="0.2">
      <c r="A988" s="5">
        <v>58996</v>
      </c>
      <c r="B988" s="10">
        <v>2003</v>
      </c>
      <c r="C988" s="5" t="s">
        <v>478</v>
      </c>
      <c r="D988" s="5">
        <v>0</v>
      </c>
      <c r="E988" s="5" t="s">
        <v>5304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1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996</v>
      </c>
      <c r="S988" s="10">
        <v>52800</v>
      </c>
      <c r="T988" s="5">
        <v>320</v>
      </c>
      <c r="U988" s="5">
        <v>3.6</v>
      </c>
      <c r="V988" s="5">
        <v>1</v>
      </c>
      <c r="W988" s="5">
        <v>0</v>
      </c>
      <c r="X988" s="5">
        <v>1</v>
      </c>
      <c r="Y988" s="5">
        <v>1</v>
      </c>
      <c r="Z988" s="5">
        <v>0</v>
      </c>
    </row>
    <row r="989" spans="1:26" hidden="1" x14ac:dyDescent="0.2">
      <c r="A989" s="4">
        <v>64400</v>
      </c>
      <c r="B989" s="11">
        <v>2003</v>
      </c>
      <c r="C989" s="4" t="s">
        <v>478</v>
      </c>
      <c r="D989" s="4">
        <v>0</v>
      </c>
      <c r="E989" s="4" t="s">
        <v>5304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1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996</v>
      </c>
      <c r="S989" s="11">
        <v>60200</v>
      </c>
      <c r="T989" s="4">
        <v>320</v>
      </c>
      <c r="U989" s="4">
        <v>3.6</v>
      </c>
      <c r="V989" s="4">
        <v>0</v>
      </c>
      <c r="W989" s="4">
        <v>0</v>
      </c>
      <c r="X989" s="4">
        <v>1</v>
      </c>
      <c r="Y989" s="4">
        <v>0</v>
      </c>
      <c r="Z989" s="4">
        <v>0</v>
      </c>
    </row>
    <row r="990" spans="1:26" hidden="1" x14ac:dyDescent="0.2">
      <c r="A990" s="4">
        <v>144999</v>
      </c>
      <c r="B990" s="11">
        <v>2003</v>
      </c>
      <c r="C990" s="4" t="s">
        <v>801</v>
      </c>
      <c r="D990" s="4">
        <v>0</v>
      </c>
      <c r="E990" s="4" t="s">
        <v>5304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1</v>
      </c>
      <c r="P990" s="4">
        <v>0</v>
      </c>
      <c r="Q990" s="4">
        <v>0</v>
      </c>
      <c r="R990" s="4">
        <v>996</v>
      </c>
      <c r="S990" s="11">
        <v>113000</v>
      </c>
      <c r="T990" s="4">
        <v>462</v>
      </c>
      <c r="U990" s="4">
        <v>3.6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</row>
    <row r="991" spans="1:26" hidden="1" x14ac:dyDescent="0.2">
      <c r="A991" s="5">
        <v>99950</v>
      </c>
      <c r="B991" s="10">
        <v>2003</v>
      </c>
      <c r="C991" s="5" t="s">
        <v>832</v>
      </c>
      <c r="D991" s="5">
        <v>0</v>
      </c>
      <c r="E991" s="5" t="s">
        <v>5304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</v>
      </c>
      <c r="P991" s="5">
        <v>0</v>
      </c>
      <c r="Q991" s="5">
        <v>0</v>
      </c>
      <c r="R991" s="5">
        <v>996</v>
      </c>
      <c r="S991" s="10">
        <v>77500</v>
      </c>
      <c r="T991" s="5">
        <v>381</v>
      </c>
      <c r="U991" s="5">
        <v>3.6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</row>
    <row r="992" spans="1:26" hidden="1" x14ac:dyDescent="0.2">
      <c r="A992" s="4">
        <v>124900</v>
      </c>
      <c r="B992" s="11">
        <v>2003</v>
      </c>
      <c r="C992" s="4" t="s">
        <v>832</v>
      </c>
      <c r="D992" s="4">
        <v>0</v>
      </c>
      <c r="E992" s="4" t="s">
        <v>5304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1</v>
      </c>
      <c r="P992" s="4">
        <v>0</v>
      </c>
      <c r="Q992" s="4">
        <v>0</v>
      </c>
      <c r="R992" s="4">
        <v>996</v>
      </c>
      <c r="S992" s="11">
        <v>37200</v>
      </c>
      <c r="T992" s="4">
        <v>381</v>
      </c>
      <c r="U992" s="4">
        <v>3.6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</row>
    <row r="993" spans="1:26" hidden="1" x14ac:dyDescent="0.2">
      <c r="A993" s="5">
        <v>129950</v>
      </c>
      <c r="B993" s="10">
        <v>2003</v>
      </c>
      <c r="C993" s="5" t="s">
        <v>832</v>
      </c>
      <c r="D993" s="5">
        <v>0</v>
      </c>
      <c r="E993" s="5" t="s">
        <v>5304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1</v>
      </c>
      <c r="P993" s="5">
        <v>0</v>
      </c>
      <c r="Q993" s="5">
        <v>0</v>
      </c>
      <c r="R993" s="5">
        <v>996</v>
      </c>
      <c r="S993" s="10">
        <v>37000</v>
      </c>
      <c r="T993" s="5">
        <v>381</v>
      </c>
      <c r="U993" s="5">
        <v>3.6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</row>
    <row r="994" spans="1:26" x14ac:dyDescent="0.2">
      <c r="A994" s="4">
        <v>109996</v>
      </c>
      <c r="B994" s="11">
        <v>2003</v>
      </c>
      <c r="C994" s="4" t="s">
        <v>527</v>
      </c>
      <c r="D994" s="4">
        <v>0</v>
      </c>
      <c r="E994" s="4" t="s">
        <v>5304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1</v>
      </c>
      <c r="L994" s="4">
        <v>0</v>
      </c>
      <c r="M994" s="4">
        <v>0</v>
      </c>
      <c r="N994" s="4">
        <v>0</v>
      </c>
      <c r="O994" s="4">
        <v>1</v>
      </c>
      <c r="P994" s="4">
        <v>0</v>
      </c>
      <c r="Q994" s="4">
        <v>0</v>
      </c>
      <c r="R994" s="4">
        <v>996</v>
      </c>
      <c r="S994" s="11">
        <v>39500</v>
      </c>
      <c r="T994" s="4">
        <v>410</v>
      </c>
      <c r="U994" s="4">
        <v>3.6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</row>
    <row r="995" spans="1:26" hidden="1" x14ac:dyDescent="0.2">
      <c r="A995" s="5">
        <v>87500</v>
      </c>
      <c r="B995" s="10">
        <v>2003</v>
      </c>
      <c r="C995" s="5" t="s">
        <v>321</v>
      </c>
      <c r="D995" s="5">
        <v>0</v>
      </c>
      <c r="E995" s="5" t="s">
        <v>5304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1</v>
      </c>
      <c r="O995" s="5">
        <v>0</v>
      </c>
      <c r="P995" s="5">
        <v>0</v>
      </c>
      <c r="Q995" s="5">
        <v>1</v>
      </c>
      <c r="R995" s="5">
        <v>996</v>
      </c>
      <c r="S995" s="10">
        <v>77200</v>
      </c>
      <c r="T995" s="5">
        <v>450</v>
      </c>
      <c r="U995" s="5">
        <v>3.6</v>
      </c>
      <c r="V995" s="5">
        <v>0</v>
      </c>
      <c r="W995" s="5">
        <v>0</v>
      </c>
      <c r="X995" s="5">
        <v>1</v>
      </c>
      <c r="Y995" s="5">
        <v>0</v>
      </c>
      <c r="Z995" s="5">
        <v>1</v>
      </c>
    </row>
    <row r="996" spans="1:26" hidden="1" x14ac:dyDescent="0.2">
      <c r="A996" s="5">
        <v>51900</v>
      </c>
      <c r="B996" s="10">
        <v>2003</v>
      </c>
      <c r="C996" s="5" t="s">
        <v>321</v>
      </c>
      <c r="D996" s="5">
        <v>0</v>
      </c>
      <c r="E996" s="5" t="s">
        <v>5304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1</v>
      </c>
      <c r="O996" s="5">
        <v>0</v>
      </c>
      <c r="P996" s="5">
        <v>0</v>
      </c>
      <c r="Q996" s="5">
        <v>1</v>
      </c>
      <c r="R996" s="5">
        <v>996</v>
      </c>
      <c r="S996" s="10">
        <v>211400</v>
      </c>
      <c r="T996" s="5">
        <v>420</v>
      </c>
      <c r="U996" s="5">
        <v>3.6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</row>
    <row r="997" spans="1:26" hidden="1" x14ac:dyDescent="0.2">
      <c r="A997" s="5">
        <v>72999</v>
      </c>
      <c r="B997" s="10">
        <v>2003</v>
      </c>
      <c r="C997" s="5" t="s">
        <v>321</v>
      </c>
      <c r="D997" s="5">
        <v>0</v>
      </c>
      <c r="E997" s="5" t="s">
        <v>5304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1</v>
      </c>
      <c r="O997" s="5">
        <v>0</v>
      </c>
      <c r="P997" s="5">
        <v>0</v>
      </c>
      <c r="Q997" s="5">
        <v>0</v>
      </c>
      <c r="R997" s="5">
        <v>996</v>
      </c>
      <c r="S997" s="10">
        <v>195000</v>
      </c>
      <c r="T997" s="5">
        <v>420</v>
      </c>
      <c r="U997" s="5">
        <v>3.6</v>
      </c>
      <c r="V997" s="5">
        <v>1</v>
      </c>
      <c r="W997" s="5">
        <v>0</v>
      </c>
      <c r="X997" s="5">
        <v>1</v>
      </c>
      <c r="Y997" s="5">
        <v>1</v>
      </c>
      <c r="Z997" s="5">
        <v>0</v>
      </c>
    </row>
    <row r="998" spans="1:26" hidden="1" x14ac:dyDescent="0.2">
      <c r="A998" s="5">
        <v>99900</v>
      </c>
      <c r="B998" s="10">
        <v>2003</v>
      </c>
      <c r="C998" s="5" t="s">
        <v>321</v>
      </c>
      <c r="D998" s="5">
        <v>0</v>
      </c>
      <c r="E998" s="5" t="s">
        <v>5304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1</v>
      </c>
      <c r="O998" s="5">
        <v>0</v>
      </c>
      <c r="P998" s="5">
        <v>0</v>
      </c>
      <c r="Q998" s="5">
        <v>0</v>
      </c>
      <c r="R998" s="5">
        <v>996</v>
      </c>
      <c r="S998" s="10">
        <v>12500</v>
      </c>
      <c r="T998" s="5">
        <v>420</v>
      </c>
      <c r="U998" s="5">
        <v>3.6</v>
      </c>
      <c r="V998" s="5">
        <v>0</v>
      </c>
      <c r="W998" s="5">
        <v>0</v>
      </c>
      <c r="X998" s="5">
        <v>1</v>
      </c>
      <c r="Y998" s="5">
        <v>0</v>
      </c>
      <c r="Z998" s="5">
        <v>0</v>
      </c>
    </row>
    <row r="999" spans="1:26" hidden="1" x14ac:dyDescent="0.2">
      <c r="A999" s="5">
        <v>32900</v>
      </c>
      <c r="B999" s="10">
        <v>2002</v>
      </c>
      <c r="C999" s="5" t="s">
        <v>287</v>
      </c>
      <c r="D999" s="5">
        <v>0</v>
      </c>
      <c r="E999" s="5" t="s">
        <v>5304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</v>
      </c>
      <c r="Q999" s="5">
        <v>0</v>
      </c>
      <c r="R999" s="5">
        <v>996</v>
      </c>
      <c r="S999" s="10">
        <v>205600</v>
      </c>
      <c r="T999" s="5">
        <v>320</v>
      </c>
      <c r="U999" s="5">
        <v>3.6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</row>
    <row r="1000" spans="1:26" hidden="1" x14ac:dyDescent="0.2">
      <c r="A1000" s="4">
        <v>32950</v>
      </c>
      <c r="B1000" s="11">
        <v>2002</v>
      </c>
      <c r="C1000" s="4" t="s">
        <v>287</v>
      </c>
      <c r="D1000" s="4">
        <v>0</v>
      </c>
      <c r="E1000" s="4" t="s">
        <v>5304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1</v>
      </c>
      <c r="R1000" s="4">
        <v>996</v>
      </c>
      <c r="S1000" s="11">
        <v>139406</v>
      </c>
      <c r="T1000" s="4">
        <v>320</v>
      </c>
      <c r="U1000" s="4">
        <v>3.6</v>
      </c>
      <c r="V1000" s="4">
        <v>1</v>
      </c>
      <c r="W1000" s="4">
        <v>0</v>
      </c>
      <c r="X1000" s="4">
        <v>0</v>
      </c>
      <c r="Y1000" s="4">
        <v>0</v>
      </c>
      <c r="Z1000" s="4">
        <v>0</v>
      </c>
    </row>
    <row r="1001" spans="1:26" hidden="1" x14ac:dyDescent="0.2">
      <c r="A1001" s="4">
        <v>33000</v>
      </c>
      <c r="B1001" s="11">
        <v>2002</v>
      </c>
      <c r="C1001" s="4" t="s">
        <v>287</v>
      </c>
      <c r="D1001" s="4">
        <v>0</v>
      </c>
      <c r="E1001" s="4" t="s">
        <v>5304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1</v>
      </c>
      <c r="R1001" s="4">
        <v>996</v>
      </c>
      <c r="S1001" s="11">
        <v>167617</v>
      </c>
      <c r="T1001" s="4">
        <v>320</v>
      </c>
      <c r="U1001" s="4">
        <v>3.6</v>
      </c>
      <c r="V1001" s="4">
        <v>0</v>
      </c>
      <c r="W1001" s="4">
        <v>0</v>
      </c>
      <c r="X1001" s="4">
        <v>1</v>
      </c>
      <c r="Y1001" s="4">
        <v>1</v>
      </c>
      <c r="Z1001" s="4">
        <v>0</v>
      </c>
    </row>
    <row r="1002" spans="1:26" hidden="1" x14ac:dyDescent="0.2">
      <c r="A1002" s="5">
        <v>34000</v>
      </c>
      <c r="B1002" s="10">
        <v>2002</v>
      </c>
      <c r="C1002" s="5" t="s">
        <v>287</v>
      </c>
      <c r="D1002" s="5">
        <v>0</v>
      </c>
      <c r="E1002" s="5" t="s">
        <v>5304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</v>
      </c>
      <c r="Q1002" s="5">
        <v>0</v>
      </c>
      <c r="R1002" s="5">
        <v>996</v>
      </c>
      <c r="S1002" s="10">
        <v>163147</v>
      </c>
      <c r="T1002" s="5">
        <v>320</v>
      </c>
      <c r="U1002" s="5">
        <v>3.6</v>
      </c>
      <c r="V1002" s="5">
        <v>1</v>
      </c>
      <c r="W1002" s="5">
        <v>0</v>
      </c>
      <c r="X1002" s="5">
        <v>0</v>
      </c>
      <c r="Y1002" s="5">
        <v>0</v>
      </c>
      <c r="Z1002" s="5">
        <v>0</v>
      </c>
    </row>
    <row r="1003" spans="1:26" hidden="1" x14ac:dyDescent="0.2">
      <c r="A1003" s="5">
        <v>34996</v>
      </c>
      <c r="B1003" s="10">
        <v>2002</v>
      </c>
      <c r="C1003" s="5" t="s">
        <v>287</v>
      </c>
      <c r="D1003" s="5">
        <v>0</v>
      </c>
      <c r="E1003" s="5" t="s">
        <v>5304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996</v>
      </c>
      <c r="S1003" s="10">
        <v>175837</v>
      </c>
      <c r="T1003" s="5">
        <v>320</v>
      </c>
      <c r="U1003" s="5">
        <v>3.6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</row>
    <row r="1004" spans="1:26" hidden="1" x14ac:dyDescent="0.2">
      <c r="A1004" s="5">
        <v>41890</v>
      </c>
      <c r="B1004" s="10">
        <v>2002</v>
      </c>
      <c r="C1004" s="5" t="s">
        <v>287</v>
      </c>
      <c r="D1004" s="5">
        <v>0</v>
      </c>
      <c r="E1004" s="5" t="s">
        <v>5304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</v>
      </c>
      <c r="Q1004" s="5">
        <v>0</v>
      </c>
      <c r="R1004" s="5">
        <v>996</v>
      </c>
      <c r="S1004" s="10">
        <v>180223</v>
      </c>
      <c r="T1004" s="5">
        <v>320</v>
      </c>
      <c r="U1004" s="5">
        <v>3.6</v>
      </c>
      <c r="V1004" s="5">
        <v>1</v>
      </c>
      <c r="W1004" s="5">
        <v>0</v>
      </c>
      <c r="X1004" s="5">
        <v>0</v>
      </c>
      <c r="Y1004" s="5">
        <v>0</v>
      </c>
      <c r="Z1004" s="5">
        <v>0</v>
      </c>
    </row>
    <row r="1005" spans="1:26" hidden="1" x14ac:dyDescent="0.2">
      <c r="A1005" s="4">
        <v>41996</v>
      </c>
      <c r="B1005" s="11">
        <v>2002</v>
      </c>
      <c r="C1005" s="4" t="s">
        <v>287</v>
      </c>
      <c r="D1005" s="4">
        <v>0</v>
      </c>
      <c r="E1005" s="4" t="s">
        <v>5304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1</v>
      </c>
      <c r="R1005" s="4">
        <v>996</v>
      </c>
      <c r="S1005" s="11">
        <v>80250</v>
      </c>
      <c r="T1005" s="4">
        <v>320</v>
      </c>
      <c r="U1005" s="4">
        <v>3.6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</row>
    <row r="1006" spans="1:26" hidden="1" x14ac:dyDescent="0.2">
      <c r="A1006" s="5">
        <v>43500</v>
      </c>
      <c r="B1006" s="10">
        <v>2002</v>
      </c>
      <c r="C1006" s="5" t="s">
        <v>287</v>
      </c>
      <c r="D1006" s="5">
        <v>0</v>
      </c>
      <c r="E1006" s="5" t="s">
        <v>5304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</v>
      </c>
      <c r="Q1006" s="5">
        <v>0</v>
      </c>
      <c r="R1006" s="5">
        <v>996</v>
      </c>
      <c r="S1006" s="10">
        <v>87691</v>
      </c>
      <c r="T1006" s="5">
        <v>320</v>
      </c>
      <c r="U1006" s="5">
        <v>3.6</v>
      </c>
      <c r="V1006" s="5">
        <v>1</v>
      </c>
      <c r="W1006" s="5">
        <v>0</v>
      </c>
      <c r="X1006" s="5">
        <v>0</v>
      </c>
      <c r="Y1006" s="5">
        <v>0</v>
      </c>
      <c r="Z1006" s="5">
        <v>0</v>
      </c>
    </row>
    <row r="1007" spans="1:26" hidden="1" x14ac:dyDescent="0.2">
      <c r="A1007" s="4">
        <v>45996</v>
      </c>
      <c r="B1007" s="11">
        <v>2002</v>
      </c>
      <c r="C1007" s="4" t="s">
        <v>287</v>
      </c>
      <c r="D1007" s="4">
        <v>0</v>
      </c>
      <c r="E1007" s="4" t="s">
        <v>5304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1</v>
      </c>
      <c r="Q1007" s="4">
        <v>0</v>
      </c>
      <c r="R1007" s="4">
        <v>996</v>
      </c>
      <c r="S1007" s="11">
        <v>75700</v>
      </c>
      <c r="T1007" s="4">
        <v>320</v>
      </c>
      <c r="U1007" s="4">
        <v>3.6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</row>
    <row r="1008" spans="1:26" hidden="1" x14ac:dyDescent="0.2">
      <c r="A1008" s="4">
        <v>49900</v>
      </c>
      <c r="B1008" s="11">
        <v>2002</v>
      </c>
      <c r="C1008" s="4" t="s">
        <v>287</v>
      </c>
      <c r="D1008" s="4">
        <v>0</v>
      </c>
      <c r="E1008" s="4" t="s">
        <v>5304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996</v>
      </c>
      <c r="S1008" s="11">
        <v>26000</v>
      </c>
      <c r="T1008" s="4">
        <v>320</v>
      </c>
      <c r="U1008" s="4">
        <v>3.6</v>
      </c>
      <c r="V1008" s="4">
        <v>0</v>
      </c>
      <c r="W1008" s="4">
        <v>0</v>
      </c>
      <c r="X1008" s="4">
        <v>0</v>
      </c>
      <c r="Y1008" s="4">
        <v>1</v>
      </c>
      <c r="Z1008" s="4">
        <v>0</v>
      </c>
    </row>
    <row r="1009" spans="1:26" hidden="1" x14ac:dyDescent="0.2">
      <c r="A1009" s="5">
        <v>52996</v>
      </c>
      <c r="B1009" s="10">
        <v>2002</v>
      </c>
      <c r="C1009" s="5" t="s">
        <v>287</v>
      </c>
      <c r="D1009" s="5">
        <v>0</v>
      </c>
      <c r="E1009" s="5" t="s">
        <v>5304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996</v>
      </c>
      <c r="S1009" s="10">
        <v>81000</v>
      </c>
      <c r="T1009" s="5">
        <v>345</v>
      </c>
      <c r="U1009" s="5">
        <v>3.6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</row>
    <row r="1010" spans="1:26" hidden="1" x14ac:dyDescent="0.2">
      <c r="A1010" s="5">
        <v>64996</v>
      </c>
      <c r="B1010" s="10">
        <v>2002</v>
      </c>
      <c r="C1010" s="5" t="s">
        <v>287</v>
      </c>
      <c r="D1010" s="5">
        <v>0</v>
      </c>
      <c r="E1010" s="5" t="s">
        <v>5304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1</v>
      </c>
      <c r="R1010" s="5">
        <v>996</v>
      </c>
      <c r="S1010" s="10">
        <v>21109</v>
      </c>
      <c r="T1010" s="5">
        <v>320</v>
      </c>
      <c r="U1010" s="5">
        <v>3.6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</row>
    <row r="1011" spans="1:26" hidden="1" x14ac:dyDescent="0.2">
      <c r="A1011" s="5">
        <v>34900</v>
      </c>
      <c r="B1011" s="10">
        <v>2002</v>
      </c>
      <c r="C1011" s="5" t="s">
        <v>940</v>
      </c>
      <c r="D1011" s="5">
        <v>0</v>
      </c>
      <c r="E1011" s="5" t="s">
        <v>5304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1</v>
      </c>
      <c r="R1011" s="5">
        <v>996</v>
      </c>
      <c r="S1011" s="10">
        <v>182776</v>
      </c>
      <c r="T1011" s="5">
        <v>320</v>
      </c>
      <c r="U1011" s="5">
        <v>3.6</v>
      </c>
      <c r="V1011" s="5">
        <v>1</v>
      </c>
      <c r="W1011" s="5">
        <v>0</v>
      </c>
      <c r="X1011" s="5">
        <v>1</v>
      </c>
      <c r="Y1011" s="5">
        <v>0</v>
      </c>
      <c r="Z1011" s="5">
        <v>1</v>
      </c>
    </row>
    <row r="1012" spans="1:26" hidden="1" x14ac:dyDescent="0.2">
      <c r="A1012" s="4">
        <v>29900</v>
      </c>
      <c r="B1012" s="11">
        <v>2002</v>
      </c>
      <c r="C1012" s="4" t="s">
        <v>940</v>
      </c>
      <c r="D1012" s="4">
        <v>0</v>
      </c>
      <c r="E1012" s="4" t="s">
        <v>5304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996</v>
      </c>
      <c r="S1012" s="11">
        <v>162130</v>
      </c>
      <c r="T1012" s="4">
        <v>320</v>
      </c>
      <c r="U1012" s="4">
        <v>3.6</v>
      </c>
      <c r="V1012" s="4">
        <v>1</v>
      </c>
      <c r="W1012" s="4">
        <v>0</v>
      </c>
      <c r="X1012" s="4">
        <v>1</v>
      </c>
      <c r="Y1012" s="4">
        <v>0</v>
      </c>
      <c r="Z1012" s="4">
        <v>0</v>
      </c>
    </row>
    <row r="1013" spans="1:26" hidden="1" x14ac:dyDescent="0.2">
      <c r="A1013" s="5">
        <v>31500</v>
      </c>
      <c r="B1013" s="10">
        <v>2002</v>
      </c>
      <c r="C1013" s="5" t="s">
        <v>940</v>
      </c>
      <c r="D1013" s="5">
        <v>0</v>
      </c>
      <c r="E1013" s="5" t="s">
        <v>5304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996</v>
      </c>
      <c r="S1013" s="10">
        <v>162130</v>
      </c>
      <c r="T1013" s="5">
        <v>320</v>
      </c>
      <c r="U1013" s="5">
        <v>3.6</v>
      </c>
      <c r="V1013" s="5">
        <v>1</v>
      </c>
      <c r="W1013" s="5">
        <v>0</v>
      </c>
      <c r="X1013" s="5">
        <v>1</v>
      </c>
      <c r="Y1013" s="5">
        <v>0</v>
      </c>
      <c r="Z1013" s="5">
        <v>0</v>
      </c>
    </row>
    <row r="1014" spans="1:26" hidden="1" x14ac:dyDescent="0.2">
      <c r="A1014" s="4">
        <v>31900</v>
      </c>
      <c r="B1014" s="11">
        <v>2002</v>
      </c>
      <c r="C1014" s="4" t="s">
        <v>940</v>
      </c>
      <c r="D1014" s="4">
        <v>0</v>
      </c>
      <c r="E1014" s="4" t="s">
        <v>5304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1</v>
      </c>
      <c r="R1014" s="4">
        <v>996</v>
      </c>
      <c r="S1014" s="11">
        <v>145000</v>
      </c>
      <c r="T1014" s="4">
        <v>320</v>
      </c>
      <c r="U1014" s="4">
        <v>3.6</v>
      </c>
      <c r="V1014" s="4">
        <v>1</v>
      </c>
      <c r="W1014" s="4">
        <v>0</v>
      </c>
      <c r="X1014" s="4">
        <v>1</v>
      </c>
      <c r="Y1014" s="4">
        <v>0</v>
      </c>
      <c r="Z1014" s="4">
        <v>0</v>
      </c>
    </row>
    <row r="1015" spans="1:26" hidden="1" x14ac:dyDescent="0.2">
      <c r="A1015" s="5">
        <v>57900</v>
      </c>
      <c r="B1015" s="10">
        <v>2002</v>
      </c>
      <c r="C1015" s="5" t="s">
        <v>478</v>
      </c>
      <c r="D1015" s="5">
        <v>0</v>
      </c>
      <c r="E1015" s="5" t="s">
        <v>5304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1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996</v>
      </c>
      <c r="S1015" s="10">
        <v>61900</v>
      </c>
      <c r="T1015" s="5">
        <v>320</v>
      </c>
      <c r="U1015" s="5">
        <v>3.6</v>
      </c>
      <c r="V1015" s="5">
        <v>0</v>
      </c>
      <c r="W1015" s="5">
        <v>0</v>
      </c>
      <c r="X1015" s="5">
        <v>1</v>
      </c>
      <c r="Y1015" s="5">
        <v>0</v>
      </c>
      <c r="Z1015" s="5">
        <v>1</v>
      </c>
    </row>
    <row r="1016" spans="1:26" hidden="1" x14ac:dyDescent="0.2">
      <c r="A1016" s="4">
        <v>47999</v>
      </c>
      <c r="B1016" s="11">
        <v>2002</v>
      </c>
      <c r="C1016" s="4" t="s">
        <v>478</v>
      </c>
      <c r="D1016" s="4">
        <v>0</v>
      </c>
      <c r="E1016" s="4" t="s">
        <v>5304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1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996</v>
      </c>
      <c r="S1016" s="11">
        <v>62290</v>
      </c>
      <c r="T1016" s="4">
        <v>320</v>
      </c>
      <c r="U1016" s="4">
        <v>3.6</v>
      </c>
      <c r="V1016" s="4">
        <v>1</v>
      </c>
      <c r="W1016" s="4">
        <v>0</v>
      </c>
      <c r="X1016" s="4">
        <v>1</v>
      </c>
      <c r="Y1016" s="4">
        <v>0</v>
      </c>
      <c r="Z1016" s="4">
        <v>0</v>
      </c>
    </row>
    <row r="1017" spans="1:26" hidden="1" x14ac:dyDescent="0.2">
      <c r="A1017" s="4">
        <v>50000</v>
      </c>
      <c r="B1017" s="11">
        <v>2002</v>
      </c>
      <c r="C1017" s="4" t="s">
        <v>478</v>
      </c>
      <c r="D1017" s="4">
        <v>0</v>
      </c>
      <c r="E1017" s="4" t="s">
        <v>5304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1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996</v>
      </c>
      <c r="S1017" s="11">
        <v>84700</v>
      </c>
      <c r="T1017" s="4">
        <v>320</v>
      </c>
      <c r="U1017" s="4">
        <v>3.6</v>
      </c>
      <c r="V1017" s="4">
        <v>0</v>
      </c>
      <c r="W1017" s="4">
        <v>0</v>
      </c>
      <c r="X1017" s="4">
        <v>1</v>
      </c>
      <c r="Y1017" s="4">
        <v>0</v>
      </c>
      <c r="Z1017" s="4">
        <v>0</v>
      </c>
    </row>
    <row r="1018" spans="1:26" hidden="1" x14ac:dyDescent="0.2">
      <c r="A1018" s="4">
        <v>51900</v>
      </c>
      <c r="B1018" s="11">
        <v>2002</v>
      </c>
      <c r="C1018" s="4" t="s">
        <v>478</v>
      </c>
      <c r="D1018" s="4">
        <v>0</v>
      </c>
      <c r="E1018" s="4" t="s">
        <v>5304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1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996</v>
      </c>
      <c r="S1018" s="11">
        <v>78000</v>
      </c>
      <c r="T1018" s="4">
        <v>320</v>
      </c>
      <c r="U1018" s="4">
        <v>3.6</v>
      </c>
      <c r="V1018" s="4">
        <v>0</v>
      </c>
      <c r="W1018" s="4">
        <v>0</v>
      </c>
      <c r="X1018" s="4">
        <v>1</v>
      </c>
      <c r="Y1018" s="4">
        <v>0</v>
      </c>
      <c r="Z1018" s="4">
        <v>0</v>
      </c>
    </row>
    <row r="1019" spans="1:26" hidden="1" x14ac:dyDescent="0.2">
      <c r="A1019" s="4">
        <v>54950</v>
      </c>
      <c r="B1019" s="11">
        <v>2002</v>
      </c>
      <c r="C1019" s="4" t="s">
        <v>478</v>
      </c>
      <c r="D1019" s="4">
        <v>0</v>
      </c>
      <c r="E1019" s="4" t="s">
        <v>5304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1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996</v>
      </c>
      <c r="S1019" s="11">
        <v>179435</v>
      </c>
      <c r="T1019" s="4">
        <v>320</v>
      </c>
      <c r="U1019" s="4">
        <v>3.6</v>
      </c>
      <c r="V1019" s="4">
        <v>0</v>
      </c>
      <c r="W1019" s="4">
        <v>0</v>
      </c>
      <c r="X1019" s="4">
        <v>1</v>
      </c>
      <c r="Y1019" s="4">
        <v>0</v>
      </c>
      <c r="Z1019" s="4">
        <v>0</v>
      </c>
    </row>
    <row r="1020" spans="1:26" hidden="1" x14ac:dyDescent="0.2">
      <c r="A1020" s="4">
        <v>55996</v>
      </c>
      <c r="B1020" s="11">
        <v>2002</v>
      </c>
      <c r="C1020" s="4" t="s">
        <v>478</v>
      </c>
      <c r="D1020" s="4">
        <v>0</v>
      </c>
      <c r="E1020" s="4" t="s">
        <v>5304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1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996</v>
      </c>
      <c r="S1020" s="11">
        <v>65000</v>
      </c>
      <c r="T1020" s="4">
        <v>320</v>
      </c>
      <c r="U1020" s="4">
        <v>3.6</v>
      </c>
      <c r="V1020" s="4">
        <v>0</v>
      </c>
      <c r="W1020" s="4">
        <v>0</v>
      </c>
      <c r="X1020" s="4">
        <v>1</v>
      </c>
      <c r="Y1020" s="4">
        <v>0</v>
      </c>
      <c r="Z1020" s="4">
        <v>0</v>
      </c>
    </row>
    <row r="1021" spans="1:26" hidden="1" x14ac:dyDescent="0.2">
      <c r="A1021" s="5">
        <v>59950</v>
      </c>
      <c r="B1021" s="10">
        <v>2002</v>
      </c>
      <c r="C1021" s="5" t="s">
        <v>478</v>
      </c>
      <c r="D1021" s="5">
        <v>0</v>
      </c>
      <c r="E1021" s="5" t="s">
        <v>5304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1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996</v>
      </c>
      <c r="S1021" s="10">
        <v>62652</v>
      </c>
      <c r="T1021" s="5">
        <v>320</v>
      </c>
      <c r="U1021" s="5">
        <v>3.6</v>
      </c>
      <c r="V1021" s="5">
        <v>1</v>
      </c>
      <c r="W1021" s="5">
        <v>0</v>
      </c>
      <c r="X1021" s="5">
        <v>1</v>
      </c>
      <c r="Y1021" s="5">
        <v>0</v>
      </c>
      <c r="Z1021" s="5">
        <v>0</v>
      </c>
    </row>
    <row r="1022" spans="1:26" hidden="1" x14ac:dyDescent="0.2">
      <c r="A1022" s="5">
        <v>63900</v>
      </c>
      <c r="B1022" s="10">
        <v>2002</v>
      </c>
      <c r="C1022" s="5" t="s">
        <v>478</v>
      </c>
      <c r="D1022" s="5">
        <v>0</v>
      </c>
      <c r="E1022" s="5" t="s">
        <v>5304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1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996</v>
      </c>
      <c r="S1022" s="10">
        <v>63452</v>
      </c>
      <c r="T1022" s="5">
        <v>320</v>
      </c>
      <c r="U1022" s="5">
        <v>3.6</v>
      </c>
      <c r="V1022" s="5">
        <v>0</v>
      </c>
      <c r="W1022" s="5">
        <v>0</v>
      </c>
      <c r="X1022" s="5">
        <v>1</v>
      </c>
      <c r="Y1022" s="5">
        <v>0</v>
      </c>
      <c r="Z1022" s="5">
        <v>0</v>
      </c>
    </row>
    <row r="1023" spans="1:26" hidden="1" x14ac:dyDescent="0.2">
      <c r="A1023" s="4">
        <v>69900</v>
      </c>
      <c r="B1023" s="11">
        <v>2002</v>
      </c>
      <c r="C1023" s="4" t="s">
        <v>478</v>
      </c>
      <c r="D1023" s="4">
        <v>0</v>
      </c>
      <c r="E1023" s="4" t="s">
        <v>5304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1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996</v>
      </c>
      <c r="S1023" s="11">
        <v>31920</v>
      </c>
      <c r="T1023" s="4">
        <v>320</v>
      </c>
      <c r="U1023" s="4">
        <v>3.6</v>
      </c>
      <c r="V1023" s="4">
        <v>1</v>
      </c>
      <c r="W1023" s="4">
        <v>0</v>
      </c>
      <c r="X1023" s="4">
        <v>1</v>
      </c>
      <c r="Y1023" s="4">
        <v>0</v>
      </c>
      <c r="Z1023" s="4">
        <v>0</v>
      </c>
    </row>
    <row r="1024" spans="1:26" hidden="1" x14ac:dyDescent="0.2">
      <c r="A1024" s="5">
        <v>149900</v>
      </c>
      <c r="B1024" s="10">
        <v>2002</v>
      </c>
      <c r="C1024" s="5" t="s">
        <v>801</v>
      </c>
      <c r="D1024" s="5">
        <v>0</v>
      </c>
      <c r="E1024" s="5" t="s">
        <v>5304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1</v>
      </c>
      <c r="P1024" s="5">
        <v>0</v>
      </c>
      <c r="Q1024" s="5">
        <v>0</v>
      </c>
      <c r="R1024" s="5">
        <v>996</v>
      </c>
      <c r="S1024" s="10">
        <v>48911</v>
      </c>
      <c r="T1024" s="5">
        <v>462</v>
      </c>
      <c r="U1024" s="5">
        <v>3.6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</row>
    <row r="1025" spans="1:26" hidden="1" x14ac:dyDescent="0.2">
      <c r="A1025" s="4">
        <v>216000</v>
      </c>
      <c r="B1025" s="11">
        <v>2002</v>
      </c>
      <c r="C1025" s="4" t="s">
        <v>801</v>
      </c>
      <c r="D1025" s="4">
        <v>0</v>
      </c>
      <c r="E1025" s="4" t="s">
        <v>5304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1</v>
      </c>
      <c r="P1025" s="4">
        <v>0</v>
      </c>
      <c r="Q1025" s="4">
        <v>0</v>
      </c>
      <c r="R1025" s="4">
        <v>996</v>
      </c>
      <c r="S1025" s="11">
        <v>37791</v>
      </c>
      <c r="T1025" s="4">
        <v>462</v>
      </c>
      <c r="U1025" s="4">
        <v>3.6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</row>
    <row r="1026" spans="1:26" hidden="1" x14ac:dyDescent="0.2">
      <c r="A1026" s="5">
        <v>58500</v>
      </c>
      <c r="B1026" s="10">
        <v>2002</v>
      </c>
      <c r="C1026" s="5" t="s">
        <v>321</v>
      </c>
      <c r="D1026" s="5">
        <v>0</v>
      </c>
      <c r="E1026" s="5" t="s">
        <v>5304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1</v>
      </c>
      <c r="O1026" s="5">
        <v>0</v>
      </c>
      <c r="P1026" s="5">
        <v>0</v>
      </c>
      <c r="Q1026" s="5">
        <v>0</v>
      </c>
      <c r="R1026" s="5">
        <v>996</v>
      </c>
      <c r="S1026" s="10">
        <v>143000</v>
      </c>
      <c r="T1026" s="5">
        <v>420</v>
      </c>
      <c r="U1026" s="5">
        <v>3.6</v>
      </c>
      <c r="V1026" s="5">
        <v>0</v>
      </c>
      <c r="W1026" s="5">
        <v>0</v>
      </c>
      <c r="X1026" s="5">
        <v>1</v>
      </c>
      <c r="Y1026" s="5">
        <v>0</v>
      </c>
      <c r="Z1026" s="5">
        <v>0</v>
      </c>
    </row>
    <row r="1027" spans="1:26" hidden="1" x14ac:dyDescent="0.2">
      <c r="A1027" s="4">
        <v>79900</v>
      </c>
      <c r="B1027" s="11">
        <v>2002</v>
      </c>
      <c r="C1027" s="4" t="s">
        <v>321</v>
      </c>
      <c r="D1027" s="4">
        <v>0</v>
      </c>
      <c r="E1027" s="4" t="s">
        <v>5304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1</v>
      </c>
      <c r="O1027" s="4">
        <v>0</v>
      </c>
      <c r="P1027" s="4">
        <v>0</v>
      </c>
      <c r="Q1027" s="4">
        <v>0</v>
      </c>
      <c r="R1027" s="4">
        <v>996</v>
      </c>
      <c r="S1027" s="11">
        <v>66500</v>
      </c>
      <c r="T1027" s="4">
        <v>450</v>
      </c>
      <c r="U1027" s="4">
        <v>3.6</v>
      </c>
      <c r="V1027" s="4">
        <v>0</v>
      </c>
      <c r="W1027" s="4">
        <v>0</v>
      </c>
      <c r="X1027" s="4">
        <v>1</v>
      </c>
      <c r="Y1027" s="4">
        <v>0</v>
      </c>
      <c r="Z1027" s="4">
        <v>0</v>
      </c>
    </row>
    <row r="1028" spans="1:26" hidden="1" x14ac:dyDescent="0.2">
      <c r="A1028" s="5">
        <v>83900</v>
      </c>
      <c r="B1028" s="10">
        <v>2002</v>
      </c>
      <c r="C1028" s="5" t="s">
        <v>321</v>
      </c>
      <c r="D1028" s="5">
        <v>0</v>
      </c>
      <c r="E1028" s="5" t="s">
        <v>5304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1</v>
      </c>
      <c r="O1028" s="5">
        <v>0</v>
      </c>
      <c r="P1028" s="5">
        <v>0</v>
      </c>
      <c r="Q1028" s="5">
        <v>0</v>
      </c>
      <c r="R1028" s="5">
        <v>996</v>
      </c>
      <c r="S1028" s="10">
        <v>50000</v>
      </c>
      <c r="T1028" s="5">
        <v>420</v>
      </c>
      <c r="U1028" s="5">
        <v>3.6</v>
      </c>
      <c r="V1028" s="5">
        <v>0</v>
      </c>
      <c r="W1028" s="5">
        <v>0</v>
      </c>
      <c r="X1028" s="5">
        <v>0</v>
      </c>
      <c r="Y1028" s="5">
        <v>1</v>
      </c>
      <c r="Z1028" s="5">
        <v>0</v>
      </c>
    </row>
    <row r="1029" spans="1:26" hidden="1" x14ac:dyDescent="0.2">
      <c r="A1029" s="5">
        <v>91000</v>
      </c>
      <c r="B1029" s="10">
        <v>2002</v>
      </c>
      <c r="C1029" s="5" t="s">
        <v>321</v>
      </c>
      <c r="D1029" s="5">
        <v>0</v>
      </c>
      <c r="E1029" s="5" t="s">
        <v>5304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1</v>
      </c>
      <c r="O1029" s="5">
        <v>0</v>
      </c>
      <c r="P1029" s="5">
        <v>0</v>
      </c>
      <c r="Q1029" s="5">
        <v>0</v>
      </c>
      <c r="R1029" s="5">
        <v>996</v>
      </c>
      <c r="S1029" s="10">
        <v>41800</v>
      </c>
      <c r="T1029" s="5">
        <v>420</v>
      </c>
      <c r="U1029" s="5">
        <v>3.6</v>
      </c>
      <c r="V1029" s="5">
        <v>0</v>
      </c>
      <c r="W1029" s="5">
        <v>0</v>
      </c>
      <c r="X1029" s="5">
        <v>1</v>
      </c>
      <c r="Y1029" s="5">
        <v>0</v>
      </c>
      <c r="Z1029" s="5">
        <v>0</v>
      </c>
    </row>
    <row r="1030" spans="1:26" hidden="1" x14ac:dyDescent="0.2">
      <c r="A1030" s="5">
        <v>42996</v>
      </c>
      <c r="B1030" s="10">
        <v>2001</v>
      </c>
      <c r="C1030" s="5" t="s">
        <v>287</v>
      </c>
      <c r="D1030" s="5">
        <v>0</v>
      </c>
      <c r="E1030" s="5" t="s">
        <v>5304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1</v>
      </c>
      <c r="R1030" s="5">
        <v>996</v>
      </c>
      <c r="S1030" s="10">
        <v>73800</v>
      </c>
      <c r="T1030" s="5">
        <v>320</v>
      </c>
      <c r="U1030" s="5">
        <v>3.6</v>
      </c>
      <c r="V1030" s="5">
        <v>0</v>
      </c>
      <c r="W1030" s="5">
        <v>0</v>
      </c>
      <c r="X1030" s="5">
        <v>0</v>
      </c>
      <c r="Y1030" s="5">
        <v>1</v>
      </c>
      <c r="Z1030" s="5">
        <v>1</v>
      </c>
    </row>
    <row r="1031" spans="1:26" hidden="1" x14ac:dyDescent="0.2">
      <c r="A1031" s="4">
        <v>29900</v>
      </c>
      <c r="B1031" s="11">
        <v>2001</v>
      </c>
      <c r="C1031" s="4" t="s">
        <v>287</v>
      </c>
      <c r="D1031" s="4">
        <v>0</v>
      </c>
      <c r="E1031" s="4" t="s">
        <v>5304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1</v>
      </c>
      <c r="R1031" s="4">
        <v>996</v>
      </c>
      <c r="S1031" s="11">
        <v>148453</v>
      </c>
      <c r="T1031" s="4">
        <v>320</v>
      </c>
      <c r="U1031" s="4">
        <v>3.6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</row>
    <row r="1032" spans="1:26" hidden="1" x14ac:dyDescent="0.2">
      <c r="A1032" s="5">
        <v>45900</v>
      </c>
      <c r="B1032" s="10">
        <v>2001</v>
      </c>
      <c r="C1032" s="5" t="s">
        <v>287</v>
      </c>
      <c r="D1032" s="5">
        <v>0</v>
      </c>
      <c r="E1032" s="5" t="s">
        <v>5304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996</v>
      </c>
      <c r="S1032" s="10">
        <v>141000</v>
      </c>
      <c r="T1032" s="5">
        <v>301</v>
      </c>
      <c r="U1032" s="5">
        <v>3.4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</row>
    <row r="1033" spans="1:26" hidden="1" x14ac:dyDescent="0.2">
      <c r="A1033" s="5">
        <v>38996</v>
      </c>
      <c r="B1033" s="10">
        <v>2001</v>
      </c>
      <c r="C1033" s="5" t="s">
        <v>940</v>
      </c>
      <c r="D1033" s="5">
        <v>0</v>
      </c>
      <c r="E1033" s="5" t="s">
        <v>5304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996</v>
      </c>
      <c r="S1033" s="10">
        <v>101000</v>
      </c>
      <c r="T1033" s="5">
        <v>320</v>
      </c>
      <c r="U1033" s="5">
        <v>3.6</v>
      </c>
      <c r="V1033" s="5">
        <v>0</v>
      </c>
      <c r="W1033" s="5">
        <v>0</v>
      </c>
      <c r="X1033" s="5">
        <v>1</v>
      </c>
      <c r="Y1033" s="5">
        <v>1</v>
      </c>
      <c r="Z1033" s="5">
        <v>1</v>
      </c>
    </row>
    <row r="1034" spans="1:26" hidden="1" x14ac:dyDescent="0.2">
      <c r="A1034" s="5">
        <v>29950</v>
      </c>
      <c r="B1034" s="10">
        <v>2001</v>
      </c>
      <c r="C1034" s="5" t="s">
        <v>940</v>
      </c>
      <c r="D1034" s="5">
        <v>0</v>
      </c>
      <c r="E1034" s="5" t="s">
        <v>5304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996</v>
      </c>
      <c r="S1034" s="10">
        <v>189712</v>
      </c>
      <c r="T1034" s="5">
        <v>300</v>
      </c>
      <c r="U1034" s="5">
        <v>3.6</v>
      </c>
      <c r="V1034" s="5">
        <v>1</v>
      </c>
      <c r="W1034" s="5">
        <v>0</v>
      </c>
      <c r="X1034" s="5">
        <v>1</v>
      </c>
      <c r="Y1034" s="5">
        <v>0</v>
      </c>
      <c r="Z1034" s="5">
        <v>0</v>
      </c>
    </row>
    <row r="1035" spans="1:26" hidden="1" x14ac:dyDescent="0.2">
      <c r="A1035" s="5">
        <v>43996</v>
      </c>
      <c r="B1035" s="10">
        <v>2001</v>
      </c>
      <c r="C1035" s="5" t="s">
        <v>940</v>
      </c>
      <c r="D1035" s="5">
        <v>0</v>
      </c>
      <c r="E1035" s="5" t="s">
        <v>5304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996</v>
      </c>
      <c r="S1035" s="10">
        <v>63200</v>
      </c>
      <c r="T1035" s="5">
        <v>320</v>
      </c>
      <c r="U1035" s="5">
        <v>3.6</v>
      </c>
      <c r="V1035" s="5">
        <v>1</v>
      </c>
      <c r="W1035" s="5">
        <v>0</v>
      </c>
      <c r="X1035" s="5">
        <v>1</v>
      </c>
      <c r="Y1035" s="5">
        <v>0</v>
      </c>
      <c r="Z1035" s="5">
        <v>0</v>
      </c>
    </row>
    <row r="1036" spans="1:26" hidden="1" x14ac:dyDescent="0.2">
      <c r="A1036" s="4">
        <v>49950</v>
      </c>
      <c r="B1036" s="11">
        <v>2001</v>
      </c>
      <c r="C1036" s="4" t="s">
        <v>940</v>
      </c>
      <c r="D1036" s="4">
        <v>0</v>
      </c>
      <c r="E1036" s="4" t="s">
        <v>5304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996</v>
      </c>
      <c r="S1036" s="11">
        <v>112320</v>
      </c>
      <c r="T1036" s="4">
        <v>320</v>
      </c>
      <c r="U1036" s="4">
        <v>3.6</v>
      </c>
      <c r="V1036" s="4">
        <v>0</v>
      </c>
      <c r="W1036" s="4">
        <v>0</v>
      </c>
      <c r="X1036" s="4">
        <v>1</v>
      </c>
      <c r="Y1036" s="4">
        <v>0</v>
      </c>
      <c r="Z1036" s="4">
        <v>0</v>
      </c>
    </row>
    <row r="1037" spans="1:26" hidden="1" x14ac:dyDescent="0.2">
      <c r="A1037" s="4">
        <v>148000</v>
      </c>
      <c r="B1037" s="11">
        <v>2001</v>
      </c>
      <c r="C1037" s="4" t="s">
        <v>801</v>
      </c>
      <c r="D1037" s="4">
        <v>0</v>
      </c>
      <c r="E1037" s="4" t="s">
        <v>5304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1</v>
      </c>
      <c r="P1037" s="4">
        <v>0</v>
      </c>
      <c r="Q1037" s="4">
        <v>0</v>
      </c>
      <c r="R1037" s="4">
        <v>996</v>
      </c>
      <c r="S1037" s="11">
        <v>28000</v>
      </c>
      <c r="T1037" s="4">
        <v>462</v>
      </c>
      <c r="U1037" s="4">
        <v>3.6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</row>
    <row r="1038" spans="1:26" hidden="1" x14ac:dyDescent="0.2">
      <c r="A1038" s="4">
        <v>169900</v>
      </c>
      <c r="B1038" s="11">
        <v>2001</v>
      </c>
      <c r="C1038" s="4" t="s">
        <v>832</v>
      </c>
      <c r="D1038" s="4">
        <v>0</v>
      </c>
      <c r="E1038" s="4" t="s">
        <v>5304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1</v>
      </c>
      <c r="P1038" s="4">
        <v>0</v>
      </c>
      <c r="Q1038" s="4">
        <v>0</v>
      </c>
      <c r="R1038" s="4">
        <v>996</v>
      </c>
      <c r="S1038" s="11">
        <v>37900</v>
      </c>
      <c r="T1038" s="4">
        <v>360</v>
      </c>
      <c r="U1038" s="4">
        <v>3.6</v>
      </c>
      <c r="V1038" s="4">
        <v>0</v>
      </c>
      <c r="W1038" s="4">
        <v>0</v>
      </c>
      <c r="X1038" s="4">
        <v>0</v>
      </c>
      <c r="Y1038" s="4">
        <v>0</v>
      </c>
      <c r="Z1038" s="4">
        <v>1</v>
      </c>
    </row>
    <row r="1039" spans="1:26" hidden="1" x14ac:dyDescent="0.2">
      <c r="A1039" s="4">
        <v>67996</v>
      </c>
      <c r="B1039" s="11">
        <v>2001</v>
      </c>
      <c r="C1039" s="4" t="s">
        <v>321</v>
      </c>
      <c r="D1039" s="4">
        <v>0</v>
      </c>
      <c r="E1039" s="4" t="s">
        <v>5304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1</v>
      </c>
      <c r="O1039" s="4">
        <v>0</v>
      </c>
      <c r="P1039" s="4">
        <v>0</v>
      </c>
      <c r="Q1039" s="4">
        <v>0</v>
      </c>
      <c r="R1039" s="4">
        <v>996</v>
      </c>
      <c r="S1039" s="11">
        <v>154282</v>
      </c>
      <c r="T1039" s="4">
        <v>420</v>
      </c>
      <c r="U1039" s="4">
        <v>3.6</v>
      </c>
      <c r="V1039" s="4">
        <v>1</v>
      </c>
      <c r="W1039" s="4">
        <v>0</v>
      </c>
      <c r="X1039" s="4">
        <v>1</v>
      </c>
      <c r="Y1039" s="4">
        <v>0</v>
      </c>
      <c r="Z1039" s="4">
        <v>1</v>
      </c>
    </row>
    <row r="1040" spans="1:26" hidden="1" x14ac:dyDescent="0.2">
      <c r="A1040" s="5">
        <v>69900</v>
      </c>
      <c r="B1040" s="10">
        <v>2001</v>
      </c>
      <c r="C1040" s="5" t="s">
        <v>321</v>
      </c>
      <c r="D1040" s="5">
        <v>0</v>
      </c>
      <c r="E1040" s="5" t="s">
        <v>5304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1</v>
      </c>
      <c r="O1040" s="5">
        <v>0</v>
      </c>
      <c r="P1040" s="5">
        <v>0</v>
      </c>
      <c r="Q1040" s="5">
        <v>0</v>
      </c>
      <c r="R1040" s="5">
        <v>996</v>
      </c>
      <c r="S1040" s="10">
        <v>81600</v>
      </c>
      <c r="T1040" s="5">
        <v>420</v>
      </c>
      <c r="U1040" s="5">
        <v>3.6</v>
      </c>
      <c r="V1040" s="5">
        <v>1</v>
      </c>
      <c r="W1040" s="5">
        <v>0</v>
      </c>
      <c r="X1040" s="5">
        <v>1</v>
      </c>
      <c r="Y1040" s="5">
        <v>0</v>
      </c>
      <c r="Z1040" s="5">
        <v>1</v>
      </c>
    </row>
    <row r="1041" spans="1:26" hidden="1" x14ac:dyDescent="0.2">
      <c r="A1041" s="5">
        <v>114900</v>
      </c>
      <c r="B1041" s="10">
        <v>2001</v>
      </c>
      <c r="C1041" s="5" t="s">
        <v>321</v>
      </c>
      <c r="D1041" s="5">
        <v>0</v>
      </c>
      <c r="E1041" s="5" t="s">
        <v>5304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1</v>
      </c>
      <c r="O1041" s="5">
        <v>0</v>
      </c>
      <c r="P1041" s="5">
        <v>0</v>
      </c>
      <c r="Q1041" s="5">
        <v>0</v>
      </c>
      <c r="R1041" s="5">
        <v>996</v>
      </c>
      <c r="S1041" s="10">
        <v>73500</v>
      </c>
      <c r="T1041" s="5">
        <v>420</v>
      </c>
      <c r="U1041" s="5">
        <v>3.6</v>
      </c>
      <c r="V1041" s="5">
        <v>0</v>
      </c>
      <c r="W1041" s="5">
        <v>0</v>
      </c>
      <c r="X1041" s="5">
        <v>1</v>
      </c>
      <c r="Y1041" s="5">
        <v>1</v>
      </c>
      <c r="Z1041" s="5">
        <v>1</v>
      </c>
    </row>
    <row r="1042" spans="1:26" hidden="1" x14ac:dyDescent="0.2">
      <c r="A1042" s="5">
        <v>58000</v>
      </c>
      <c r="B1042" s="10">
        <v>2001</v>
      </c>
      <c r="C1042" s="5" t="s">
        <v>321</v>
      </c>
      <c r="D1042" s="5">
        <v>0</v>
      </c>
      <c r="E1042" s="5" t="s">
        <v>5304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1</v>
      </c>
      <c r="O1042" s="5">
        <v>0</v>
      </c>
      <c r="P1042" s="5">
        <v>0</v>
      </c>
      <c r="Q1042" s="5">
        <v>0</v>
      </c>
      <c r="R1042" s="5">
        <v>996</v>
      </c>
      <c r="S1042" s="10">
        <v>81200</v>
      </c>
      <c r="T1042" s="5">
        <v>420</v>
      </c>
      <c r="U1042" s="5">
        <v>3.6</v>
      </c>
      <c r="V1042" s="5">
        <v>1</v>
      </c>
      <c r="W1042" s="5">
        <v>0</v>
      </c>
      <c r="X1042" s="5">
        <v>1</v>
      </c>
      <c r="Y1042" s="5">
        <v>0</v>
      </c>
      <c r="Z1042" s="5">
        <v>0</v>
      </c>
    </row>
    <row r="1043" spans="1:26" hidden="1" x14ac:dyDescent="0.2">
      <c r="A1043" s="5">
        <v>58900</v>
      </c>
      <c r="B1043" s="10">
        <v>2001</v>
      </c>
      <c r="C1043" s="5" t="s">
        <v>321</v>
      </c>
      <c r="D1043" s="5">
        <v>0</v>
      </c>
      <c r="E1043" s="5" t="s">
        <v>5304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1</v>
      </c>
      <c r="O1043" s="5">
        <v>0</v>
      </c>
      <c r="P1043" s="5">
        <v>0</v>
      </c>
      <c r="Q1043" s="5">
        <v>0</v>
      </c>
      <c r="R1043" s="5">
        <v>996</v>
      </c>
      <c r="S1043" s="10">
        <v>151952</v>
      </c>
      <c r="T1043" s="5">
        <v>420</v>
      </c>
      <c r="U1043" s="5">
        <v>3.6</v>
      </c>
      <c r="V1043" s="5">
        <v>1</v>
      </c>
      <c r="W1043" s="5">
        <v>0</v>
      </c>
      <c r="X1043" s="5">
        <v>1</v>
      </c>
      <c r="Y1043" s="5">
        <v>0</v>
      </c>
      <c r="Z1043" s="5">
        <v>0</v>
      </c>
    </row>
    <row r="1044" spans="1:26" hidden="1" x14ac:dyDescent="0.2">
      <c r="A1044" s="5">
        <v>65000</v>
      </c>
      <c r="B1044" s="10">
        <v>2001</v>
      </c>
      <c r="C1044" s="5" t="s">
        <v>321</v>
      </c>
      <c r="D1044" s="5">
        <v>0</v>
      </c>
      <c r="E1044" s="5" t="s">
        <v>5304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1</v>
      </c>
      <c r="O1044" s="5">
        <v>0</v>
      </c>
      <c r="P1044" s="5">
        <v>0</v>
      </c>
      <c r="Q1044" s="5">
        <v>0</v>
      </c>
      <c r="R1044" s="5">
        <v>996</v>
      </c>
      <c r="S1044" s="10">
        <v>107700</v>
      </c>
      <c r="T1044" s="5">
        <v>597</v>
      </c>
      <c r="U1044" s="5">
        <v>3.6</v>
      </c>
      <c r="V1044" s="5">
        <v>0</v>
      </c>
      <c r="W1044" s="5">
        <v>0</v>
      </c>
      <c r="X1044" s="5">
        <v>1</v>
      </c>
      <c r="Y1044" s="5">
        <v>0</v>
      </c>
      <c r="Z1044" s="5">
        <v>0</v>
      </c>
    </row>
    <row r="1045" spans="1:26" hidden="1" x14ac:dyDescent="0.2">
      <c r="A1045" s="4">
        <v>67900</v>
      </c>
      <c r="B1045" s="11">
        <v>2001</v>
      </c>
      <c r="C1045" s="4" t="s">
        <v>321</v>
      </c>
      <c r="D1045" s="4">
        <v>0</v>
      </c>
      <c r="E1045" s="4" t="s">
        <v>5304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1</v>
      </c>
      <c r="O1045" s="4">
        <v>0</v>
      </c>
      <c r="P1045" s="4">
        <v>0</v>
      </c>
      <c r="Q1045" s="4">
        <v>0</v>
      </c>
      <c r="R1045" s="4">
        <v>996</v>
      </c>
      <c r="S1045" s="11">
        <v>92000</v>
      </c>
      <c r="T1045" s="4">
        <v>420</v>
      </c>
      <c r="U1045" s="4">
        <v>3.6</v>
      </c>
      <c r="V1045" s="4">
        <v>0</v>
      </c>
      <c r="W1045" s="4">
        <v>0</v>
      </c>
      <c r="X1045" s="4">
        <v>1</v>
      </c>
      <c r="Y1045" s="4">
        <v>0</v>
      </c>
      <c r="Z1045" s="4">
        <v>0</v>
      </c>
    </row>
    <row r="1046" spans="1:26" hidden="1" x14ac:dyDescent="0.2">
      <c r="A1046" s="5">
        <v>76996</v>
      </c>
      <c r="B1046" s="10">
        <v>2001</v>
      </c>
      <c r="C1046" s="5" t="s">
        <v>321</v>
      </c>
      <c r="D1046" s="5">
        <v>0</v>
      </c>
      <c r="E1046" s="5" t="s">
        <v>5304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1</v>
      </c>
      <c r="O1046" s="5">
        <v>0</v>
      </c>
      <c r="P1046" s="5">
        <v>0</v>
      </c>
      <c r="Q1046" s="5">
        <v>0</v>
      </c>
      <c r="R1046" s="5">
        <v>996</v>
      </c>
      <c r="S1046" s="10">
        <v>68000</v>
      </c>
      <c r="T1046" s="5">
        <v>420</v>
      </c>
      <c r="U1046" s="5">
        <v>3.6</v>
      </c>
      <c r="V1046" s="5">
        <v>0</v>
      </c>
      <c r="W1046" s="5">
        <v>0</v>
      </c>
      <c r="X1046" s="5">
        <v>1</v>
      </c>
      <c r="Y1046" s="5">
        <v>0</v>
      </c>
      <c r="Z1046" s="5">
        <v>0</v>
      </c>
    </row>
    <row r="1047" spans="1:26" hidden="1" x14ac:dyDescent="0.2">
      <c r="A1047" s="5">
        <v>89996</v>
      </c>
      <c r="B1047" s="10">
        <v>2001</v>
      </c>
      <c r="C1047" s="5" t="s">
        <v>321</v>
      </c>
      <c r="D1047" s="5">
        <v>0</v>
      </c>
      <c r="E1047" s="5" t="s">
        <v>5304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1</v>
      </c>
      <c r="O1047" s="5">
        <v>0</v>
      </c>
      <c r="P1047" s="5">
        <v>0</v>
      </c>
      <c r="Q1047" s="5">
        <v>0</v>
      </c>
      <c r="R1047" s="5">
        <v>996</v>
      </c>
      <c r="S1047" s="10">
        <v>11000</v>
      </c>
      <c r="T1047" s="5">
        <v>420</v>
      </c>
      <c r="U1047" s="5">
        <v>3.6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</row>
    <row r="1048" spans="1:26" hidden="1" x14ac:dyDescent="0.2">
      <c r="A1048" s="4">
        <v>135000</v>
      </c>
      <c r="B1048" s="11">
        <v>2001</v>
      </c>
      <c r="C1048" s="4" t="s">
        <v>321</v>
      </c>
      <c r="D1048" s="4">
        <v>0</v>
      </c>
      <c r="E1048" s="4" t="s">
        <v>5304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1</v>
      </c>
      <c r="O1048" s="4">
        <v>0</v>
      </c>
      <c r="P1048" s="4">
        <v>0</v>
      </c>
      <c r="Q1048" s="4">
        <v>0</v>
      </c>
      <c r="R1048" s="4">
        <v>996</v>
      </c>
      <c r="S1048" s="11">
        <v>19700</v>
      </c>
      <c r="T1048" s="4">
        <v>420</v>
      </c>
      <c r="U1048" s="4">
        <v>3.6</v>
      </c>
      <c r="V1048" s="4">
        <v>0</v>
      </c>
      <c r="W1048" s="4">
        <v>0</v>
      </c>
      <c r="X1048" s="4">
        <v>1</v>
      </c>
      <c r="Y1048" s="4">
        <v>1</v>
      </c>
      <c r="Z1048" s="4">
        <v>0</v>
      </c>
    </row>
    <row r="1049" spans="1:26" x14ac:dyDescent="0.2">
      <c r="A1049" s="5">
        <v>46900</v>
      </c>
      <c r="B1049" s="10">
        <v>2000</v>
      </c>
      <c r="C1049" s="5" t="s">
        <v>1528</v>
      </c>
      <c r="D1049" s="5">
        <v>0</v>
      </c>
      <c r="E1049" s="5" t="s">
        <v>5304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4">
        <v>1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996</v>
      </c>
      <c r="S1049" s="10">
        <v>116000</v>
      </c>
      <c r="T1049" s="5">
        <v>300</v>
      </c>
      <c r="U1049" s="5">
        <v>3.4</v>
      </c>
      <c r="V1049" s="5">
        <v>1</v>
      </c>
      <c r="W1049" s="5">
        <v>0</v>
      </c>
      <c r="X1049" s="5">
        <v>1</v>
      </c>
      <c r="Y1049" s="5">
        <v>0</v>
      </c>
      <c r="Z1049" s="5">
        <v>1</v>
      </c>
    </row>
    <row r="1050" spans="1:26" x14ac:dyDescent="0.2">
      <c r="A1050" s="5">
        <v>69500</v>
      </c>
      <c r="B1050" s="10">
        <v>2000</v>
      </c>
      <c r="C1050" s="5" t="s">
        <v>1528</v>
      </c>
      <c r="D1050" s="5">
        <v>0</v>
      </c>
      <c r="E1050" s="5" t="s">
        <v>5304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4">
        <v>1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996</v>
      </c>
      <c r="S1050" s="10">
        <v>31800</v>
      </c>
      <c r="T1050" s="5">
        <v>300</v>
      </c>
      <c r="U1050" s="5">
        <v>3.4</v>
      </c>
      <c r="V1050" s="5">
        <v>1</v>
      </c>
      <c r="W1050" s="5">
        <v>0</v>
      </c>
      <c r="X1050" s="5">
        <v>1</v>
      </c>
      <c r="Y1050" s="5">
        <v>0</v>
      </c>
      <c r="Z1050" s="5">
        <v>1</v>
      </c>
    </row>
    <row r="1051" spans="1:26" hidden="1" x14ac:dyDescent="0.2">
      <c r="A1051" s="4">
        <v>89000</v>
      </c>
      <c r="B1051" s="11">
        <v>2000</v>
      </c>
      <c r="C1051" s="4" t="s">
        <v>832</v>
      </c>
      <c r="D1051" s="4">
        <v>0</v>
      </c>
      <c r="E1051" s="4" t="s">
        <v>5304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1</v>
      </c>
      <c r="P1051" s="4">
        <v>0</v>
      </c>
      <c r="Q1051" s="4">
        <v>0</v>
      </c>
      <c r="R1051" s="4">
        <v>996</v>
      </c>
      <c r="S1051" s="11">
        <v>84441</v>
      </c>
      <c r="T1051" s="4">
        <v>360</v>
      </c>
      <c r="U1051" s="4">
        <v>3.6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</row>
    <row r="1052" spans="1:26" hidden="1" x14ac:dyDescent="0.2">
      <c r="A1052" s="5">
        <v>63900</v>
      </c>
      <c r="B1052" s="10">
        <v>2000</v>
      </c>
      <c r="C1052" s="5" t="s">
        <v>321</v>
      </c>
      <c r="D1052" s="5">
        <v>0</v>
      </c>
      <c r="E1052" s="5" t="s">
        <v>5304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1</v>
      </c>
      <c r="O1052" s="5">
        <v>0</v>
      </c>
      <c r="P1052" s="5">
        <v>0</v>
      </c>
      <c r="Q1052" s="5">
        <v>0</v>
      </c>
      <c r="R1052" s="5">
        <v>996</v>
      </c>
      <c r="S1052" s="10">
        <v>125300</v>
      </c>
      <c r="T1052" s="5">
        <v>420</v>
      </c>
      <c r="U1052" s="5">
        <v>3.6</v>
      </c>
      <c r="V1052" s="5">
        <v>0</v>
      </c>
      <c r="W1052" s="5">
        <v>0</v>
      </c>
      <c r="X1052" s="5">
        <v>1</v>
      </c>
      <c r="Y1052" s="5">
        <v>0</v>
      </c>
      <c r="Z1052" s="5">
        <v>1</v>
      </c>
    </row>
    <row r="1053" spans="1:26" hidden="1" x14ac:dyDescent="0.2">
      <c r="A1053" s="4">
        <v>69996</v>
      </c>
      <c r="B1053" s="11">
        <v>2000</v>
      </c>
      <c r="C1053" s="4" t="s">
        <v>321</v>
      </c>
      <c r="D1053" s="4">
        <v>0</v>
      </c>
      <c r="E1053" s="4" t="s">
        <v>5304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1</v>
      </c>
      <c r="O1053" s="4">
        <v>0</v>
      </c>
      <c r="P1053" s="4">
        <v>0</v>
      </c>
      <c r="Q1053" s="4">
        <v>0</v>
      </c>
      <c r="R1053" s="4">
        <v>996</v>
      </c>
      <c r="S1053" s="11">
        <v>139924</v>
      </c>
      <c r="T1053" s="4">
        <v>420</v>
      </c>
      <c r="U1053" s="4">
        <v>3.6</v>
      </c>
      <c r="V1053" s="4">
        <v>1</v>
      </c>
      <c r="W1053" s="4">
        <v>0</v>
      </c>
      <c r="X1053" s="4">
        <v>1</v>
      </c>
      <c r="Y1053" s="4">
        <v>0</v>
      </c>
      <c r="Z1053" s="4">
        <v>1</v>
      </c>
    </row>
    <row r="1054" spans="1:26" hidden="1" x14ac:dyDescent="0.2">
      <c r="A1054" s="5">
        <v>81100</v>
      </c>
      <c r="B1054" s="10">
        <v>2000</v>
      </c>
      <c r="C1054" s="5" t="s">
        <v>321</v>
      </c>
      <c r="D1054" s="5">
        <v>0</v>
      </c>
      <c r="E1054" s="5" t="s">
        <v>5304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1</v>
      </c>
      <c r="O1054" s="5">
        <v>0</v>
      </c>
      <c r="P1054" s="5">
        <v>0</v>
      </c>
      <c r="Q1054" s="5">
        <v>0</v>
      </c>
      <c r="R1054" s="5">
        <v>996</v>
      </c>
      <c r="S1054" s="10">
        <v>52000</v>
      </c>
      <c r="T1054" s="5">
        <v>420</v>
      </c>
      <c r="U1054" s="5">
        <v>3.6</v>
      </c>
      <c r="V1054" s="5">
        <v>0</v>
      </c>
      <c r="W1054" s="5">
        <v>0</v>
      </c>
      <c r="X1054" s="5">
        <v>1</v>
      </c>
      <c r="Y1054" s="5">
        <v>0</v>
      </c>
      <c r="Z1054" s="5">
        <v>1</v>
      </c>
    </row>
    <row r="1055" spans="1:26" hidden="1" x14ac:dyDescent="0.2">
      <c r="A1055" s="5">
        <v>57500</v>
      </c>
      <c r="B1055" s="10">
        <v>2000</v>
      </c>
      <c r="C1055" s="5" t="s">
        <v>321</v>
      </c>
      <c r="D1055" s="5">
        <v>0</v>
      </c>
      <c r="E1055" s="5" t="s">
        <v>5304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1</v>
      </c>
      <c r="O1055" s="5">
        <v>0</v>
      </c>
      <c r="P1055" s="5">
        <v>0</v>
      </c>
      <c r="Q1055" s="5">
        <v>0</v>
      </c>
      <c r="R1055" s="5">
        <v>996</v>
      </c>
      <c r="S1055" s="10">
        <v>94800</v>
      </c>
      <c r="T1055" s="5">
        <v>420</v>
      </c>
      <c r="U1055" s="5">
        <v>3.6</v>
      </c>
      <c r="V1055" s="5">
        <v>1</v>
      </c>
      <c r="W1055" s="5">
        <v>0</v>
      </c>
      <c r="X1055" s="5">
        <v>0</v>
      </c>
      <c r="Y1055" s="5">
        <v>1</v>
      </c>
      <c r="Z1055" s="5">
        <v>0</v>
      </c>
    </row>
    <row r="1056" spans="1:26" hidden="1" x14ac:dyDescent="0.2">
      <c r="A1056" s="5">
        <v>89900</v>
      </c>
      <c r="B1056" s="10">
        <v>2000</v>
      </c>
      <c r="C1056" s="5" t="s">
        <v>321</v>
      </c>
      <c r="D1056" s="5">
        <v>0</v>
      </c>
      <c r="E1056" s="5" t="s">
        <v>5304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1</v>
      </c>
      <c r="O1056" s="5">
        <v>0</v>
      </c>
      <c r="P1056" s="5">
        <v>0</v>
      </c>
      <c r="Q1056" s="5">
        <v>0</v>
      </c>
      <c r="R1056" s="5">
        <v>996</v>
      </c>
      <c r="S1056" s="10">
        <v>49644</v>
      </c>
      <c r="T1056" s="5">
        <v>420</v>
      </c>
      <c r="U1056" s="5">
        <v>3.6</v>
      </c>
      <c r="V1056" s="5">
        <v>0</v>
      </c>
      <c r="W1056" s="5">
        <v>0</v>
      </c>
      <c r="X1056" s="5">
        <v>1</v>
      </c>
      <c r="Y1056" s="5">
        <v>0</v>
      </c>
      <c r="Z1056" s="5">
        <v>0</v>
      </c>
    </row>
    <row r="1057" spans="1:26" hidden="1" x14ac:dyDescent="0.2">
      <c r="A1057" s="4">
        <v>30000</v>
      </c>
      <c r="B1057" s="11">
        <v>1999</v>
      </c>
      <c r="C1057" s="4" t="s">
        <v>940</v>
      </c>
      <c r="D1057" s="4">
        <v>0</v>
      </c>
      <c r="E1057" s="4" t="s">
        <v>5304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1</v>
      </c>
      <c r="R1057" s="4">
        <v>996</v>
      </c>
      <c r="S1057" s="11">
        <v>222555</v>
      </c>
      <c r="T1057" s="4">
        <v>300</v>
      </c>
      <c r="U1057" s="4">
        <v>3.4</v>
      </c>
      <c r="V1057" s="4">
        <v>0</v>
      </c>
      <c r="W1057" s="4">
        <v>0</v>
      </c>
      <c r="X1057" s="4">
        <v>1</v>
      </c>
      <c r="Y1057" s="4">
        <v>1</v>
      </c>
      <c r="Z1057" s="4">
        <v>1</v>
      </c>
    </row>
    <row r="1058" spans="1:26" hidden="1" x14ac:dyDescent="0.2">
      <c r="A1058" s="4">
        <v>34750</v>
      </c>
      <c r="B1058" s="11">
        <v>1999</v>
      </c>
      <c r="C1058" s="4" t="s">
        <v>940</v>
      </c>
      <c r="D1058" s="4">
        <v>0</v>
      </c>
      <c r="E1058" s="4" t="s">
        <v>5304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1</v>
      </c>
      <c r="R1058" s="4">
        <v>996</v>
      </c>
      <c r="S1058" s="11">
        <v>111000</v>
      </c>
      <c r="T1058" s="4">
        <v>300</v>
      </c>
      <c r="U1058" s="4">
        <v>3.4</v>
      </c>
      <c r="V1058" s="4">
        <v>1</v>
      </c>
      <c r="W1058" s="4">
        <v>0</v>
      </c>
      <c r="X1058" s="4">
        <v>1</v>
      </c>
      <c r="Y1058" s="4">
        <v>1</v>
      </c>
      <c r="Z1058" s="4">
        <v>0</v>
      </c>
    </row>
    <row r="1059" spans="1:26" hidden="1" x14ac:dyDescent="0.2">
      <c r="A1059" s="5">
        <v>92000</v>
      </c>
      <c r="B1059" s="10">
        <v>1999</v>
      </c>
      <c r="C1059" s="5" t="s">
        <v>832</v>
      </c>
      <c r="D1059" s="5">
        <v>0</v>
      </c>
      <c r="E1059" s="5" t="s">
        <v>5304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1</v>
      </c>
      <c r="P1059" s="5">
        <v>0</v>
      </c>
      <c r="Q1059" s="5">
        <v>0</v>
      </c>
      <c r="R1059" s="5">
        <v>996</v>
      </c>
      <c r="S1059" s="10">
        <v>83670</v>
      </c>
      <c r="T1059" s="5">
        <v>360</v>
      </c>
      <c r="U1059" s="5">
        <v>3.6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</row>
    <row r="1060" spans="1:26" hidden="1" x14ac:dyDescent="0.2">
      <c r="A1060" s="4">
        <v>134000</v>
      </c>
      <c r="B1060" s="11">
        <v>1999</v>
      </c>
      <c r="C1060" s="4" t="s">
        <v>832</v>
      </c>
      <c r="D1060" s="4">
        <v>0</v>
      </c>
      <c r="E1060" s="4" t="s">
        <v>5304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1</v>
      </c>
      <c r="P1060" s="4">
        <v>0</v>
      </c>
      <c r="Q1060" s="4">
        <v>0</v>
      </c>
      <c r="R1060" s="4">
        <v>996</v>
      </c>
      <c r="S1060" s="11">
        <v>67400</v>
      </c>
      <c r="T1060" s="4">
        <v>360</v>
      </c>
      <c r="U1060" s="4">
        <v>3.6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</row>
    <row r="1061" spans="1:26" x14ac:dyDescent="0.2">
      <c r="A1061" s="5">
        <v>162996</v>
      </c>
      <c r="B1061" s="10">
        <v>1999</v>
      </c>
      <c r="C1061" s="5" t="s">
        <v>527</v>
      </c>
      <c r="D1061" s="5">
        <v>0</v>
      </c>
      <c r="E1061" s="5" t="s">
        <v>5304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4">
        <v>1</v>
      </c>
      <c r="L1061" s="5">
        <v>0</v>
      </c>
      <c r="M1061" s="5">
        <v>0</v>
      </c>
      <c r="N1061" s="5">
        <v>0</v>
      </c>
      <c r="O1061" s="5">
        <v>1</v>
      </c>
      <c r="P1061" s="5">
        <v>0</v>
      </c>
      <c r="Q1061" s="5">
        <v>0</v>
      </c>
      <c r="R1061" s="5">
        <v>996</v>
      </c>
      <c r="S1061" s="10">
        <v>39000</v>
      </c>
      <c r="T1061" s="5">
        <v>360</v>
      </c>
      <c r="U1061" s="5">
        <v>3.6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</row>
    <row r="1062" spans="1:26" hidden="1" x14ac:dyDescent="0.2">
      <c r="A1062" s="5">
        <v>86500</v>
      </c>
      <c r="B1062" s="10">
        <v>1998</v>
      </c>
      <c r="C1062" s="5" t="s">
        <v>50</v>
      </c>
      <c r="D1062" s="5">
        <v>0</v>
      </c>
      <c r="E1062" s="5" t="s">
        <v>5303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</v>
      </c>
      <c r="Q1062" s="5">
        <v>0</v>
      </c>
      <c r="R1062" s="5">
        <v>993</v>
      </c>
      <c r="S1062" s="10">
        <v>222120</v>
      </c>
      <c r="T1062" s="5">
        <v>285</v>
      </c>
      <c r="U1062" s="5">
        <v>3.6</v>
      </c>
      <c r="V1062" s="5">
        <v>0</v>
      </c>
      <c r="W1062" s="5">
        <v>0</v>
      </c>
      <c r="X1062" s="5">
        <v>0</v>
      </c>
      <c r="Y1062" s="5">
        <v>1</v>
      </c>
      <c r="Z1062" s="5">
        <v>1</v>
      </c>
    </row>
    <row r="1063" spans="1:26" hidden="1" x14ac:dyDescent="0.2">
      <c r="A1063" s="5">
        <v>99993</v>
      </c>
      <c r="B1063" s="10">
        <v>1998</v>
      </c>
      <c r="C1063" s="5" t="s">
        <v>50</v>
      </c>
      <c r="D1063" s="5">
        <v>0</v>
      </c>
      <c r="E1063" s="5" t="s">
        <v>5303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1</v>
      </c>
      <c r="R1063" s="5">
        <v>993</v>
      </c>
      <c r="S1063" s="10">
        <v>112210</v>
      </c>
      <c r="T1063" s="5">
        <v>285</v>
      </c>
      <c r="U1063" s="5">
        <v>3.6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</row>
    <row r="1064" spans="1:26" hidden="1" x14ac:dyDescent="0.2">
      <c r="A1064" s="5">
        <v>113000</v>
      </c>
      <c r="B1064" s="10">
        <v>1998</v>
      </c>
      <c r="C1064" s="5" t="s">
        <v>50</v>
      </c>
      <c r="D1064" s="5">
        <v>0</v>
      </c>
      <c r="E1064" s="5" t="s">
        <v>5303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</v>
      </c>
      <c r="Q1064" s="5">
        <v>0</v>
      </c>
      <c r="R1064" s="5">
        <v>993</v>
      </c>
      <c r="S1064" s="10">
        <v>90742</v>
      </c>
      <c r="T1064" s="5">
        <v>285</v>
      </c>
      <c r="U1064" s="5">
        <v>3.6</v>
      </c>
      <c r="V1064" s="5">
        <v>0</v>
      </c>
      <c r="W1064" s="5">
        <v>0</v>
      </c>
      <c r="X1064" s="5">
        <v>0</v>
      </c>
      <c r="Y1064" s="5">
        <v>1</v>
      </c>
      <c r="Z1064" s="5">
        <v>0</v>
      </c>
    </row>
    <row r="1065" spans="1:26" x14ac:dyDescent="0.2">
      <c r="A1065" s="5">
        <v>349900</v>
      </c>
      <c r="B1065" s="10">
        <v>1998</v>
      </c>
      <c r="C1065" s="5" t="s">
        <v>476</v>
      </c>
      <c r="D1065" s="5">
        <v>0</v>
      </c>
      <c r="E1065" s="5" t="s">
        <v>5303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4">
        <v>1</v>
      </c>
      <c r="L1065" s="5">
        <v>0</v>
      </c>
      <c r="M1065" s="5">
        <v>0</v>
      </c>
      <c r="N1065" s="5">
        <v>1</v>
      </c>
      <c r="O1065" s="5">
        <v>0</v>
      </c>
      <c r="P1065" s="5">
        <v>0</v>
      </c>
      <c r="Q1065" s="5">
        <v>0</v>
      </c>
      <c r="R1065" s="5">
        <v>993</v>
      </c>
      <c r="S1065" s="10">
        <v>109787</v>
      </c>
      <c r="T1065" s="5">
        <v>450</v>
      </c>
      <c r="U1065" s="5">
        <v>3.6</v>
      </c>
      <c r="V1065" s="5">
        <v>0</v>
      </c>
      <c r="W1065" s="5">
        <v>0</v>
      </c>
      <c r="X1065" s="5">
        <v>1</v>
      </c>
      <c r="Y1065" s="5">
        <v>0</v>
      </c>
      <c r="Z1065" s="5">
        <v>0</v>
      </c>
    </row>
    <row r="1066" spans="1:26" hidden="1" x14ac:dyDescent="0.2">
      <c r="A1066" s="4">
        <v>43900</v>
      </c>
      <c r="B1066" s="11">
        <v>1998</v>
      </c>
      <c r="C1066" s="4" t="s">
        <v>287</v>
      </c>
      <c r="D1066" s="4">
        <v>0</v>
      </c>
      <c r="E1066" s="4" t="s">
        <v>5304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996</v>
      </c>
      <c r="S1066" s="11">
        <v>101730</v>
      </c>
      <c r="T1066" s="4">
        <v>300</v>
      </c>
      <c r="U1066" s="4">
        <v>3.4</v>
      </c>
      <c r="V1066" s="4">
        <v>1</v>
      </c>
      <c r="W1066" s="4">
        <v>0</v>
      </c>
      <c r="X1066" s="4">
        <v>0</v>
      </c>
      <c r="Y1066" s="4">
        <v>0</v>
      </c>
      <c r="Z1066" s="4">
        <v>1</v>
      </c>
    </row>
    <row r="1067" spans="1:26" hidden="1" x14ac:dyDescent="0.2">
      <c r="A1067" s="5">
        <v>28750</v>
      </c>
      <c r="B1067" s="10">
        <v>1998</v>
      </c>
      <c r="C1067" s="5" t="s">
        <v>287</v>
      </c>
      <c r="D1067" s="5">
        <v>0</v>
      </c>
      <c r="E1067" s="5" t="s">
        <v>5304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1</v>
      </c>
      <c r="R1067" s="5">
        <v>996</v>
      </c>
      <c r="S1067" s="10">
        <v>187870</v>
      </c>
      <c r="T1067" s="5">
        <v>300</v>
      </c>
      <c r="U1067" s="5">
        <v>3.4</v>
      </c>
      <c r="V1067" s="5">
        <v>1</v>
      </c>
      <c r="W1067" s="5">
        <v>0</v>
      </c>
      <c r="X1067" s="5">
        <v>0</v>
      </c>
      <c r="Y1067" s="5">
        <v>0</v>
      </c>
      <c r="Z1067" s="5">
        <v>0</v>
      </c>
    </row>
    <row r="1068" spans="1:26" hidden="1" x14ac:dyDescent="0.2">
      <c r="A1068" s="5">
        <v>29900</v>
      </c>
      <c r="B1068" s="10">
        <v>1998</v>
      </c>
      <c r="C1068" s="5" t="s">
        <v>287</v>
      </c>
      <c r="D1068" s="5">
        <v>0</v>
      </c>
      <c r="E1068" s="5" t="s">
        <v>5304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</v>
      </c>
      <c r="R1068" s="5">
        <v>996</v>
      </c>
      <c r="S1068" s="10">
        <v>169000</v>
      </c>
      <c r="T1068" s="5">
        <v>300</v>
      </c>
      <c r="U1068" s="5">
        <v>3.4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</row>
    <row r="1069" spans="1:26" hidden="1" x14ac:dyDescent="0.2">
      <c r="A1069" s="5">
        <v>33500</v>
      </c>
      <c r="B1069" s="10">
        <v>1998</v>
      </c>
      <c r="C1069" s="5" t="s">
        <v>287</v>
      </c>
      <c r="D1069" s="5">
        <v>0</v>
      </c>
      <c r="E1069" s="5" t="s">
        <v>5304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996</v>
      </c>
      <c r="S1069" s="10">
        <v>90600</v>
      </c>
      <c r="T1069" s="5">
        <v>300</v>
      </c>
      <c r="U1069" s="5">
        <v>3.4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</row>
    <row r="1070" spans="1:26" hidden="1" x14ac:dyDescent="0.2">
      <c r="A1070" s="4">
        <v>34900</v>
      </c>
      <c r="B1070" s="11">
        <v>1998</v>
      </c>
      <c r="C1070" s="4" t="s">
        <v>287</v>
      </c>
      <c r="D1070" s="4">
        <v>0</v>
      </c>
      <c r="E1070" s="4" t="s">
        <v>5304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996</v>
      </c>
      <c r="S1070" s="11">
        <v>118000</v>
      </c>
      <c r="T1070" s="4">
        <v>300</v>
      </c>
      <c r="U1070" s="4">
        <v>3.4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</row>
    <row r="1071" spans="1:26" hidden="1" x14ac:dyDescent="0.2">
      <c r="A1071" s="4">
        <v>66900</v>
      </c>
      <c r="B1071" s="11">
        <v>1997</v>
      </c>
      <c r="C1071" s="4" t="s">
        <v>50</v>
      </c>
      <c r="D1071" s="4">
        <v>0</v>
      </c>
      <c r="E1071" s="4" t="s">
        <v>5303</v>
      </c>
      <c r="F1071" s="4">
        <v>0</v>
      </c>
      <c r="G1071" s="4">
        <v>1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1</v>
      </c>
      <c r="Q1071" s="4">
        <v>0</v>
      </c>
      <c r="R1071" s="4">
        <v>993</v>
      </c>
      <c r="S1071" s="11">
        <v>207000</v>
      </c>
      <c r="T1071" s="4">
        <v>286</v>
      </c>
      <c r="U1071" s="4">
        <v>3.6</v>
      </c>
      <c r="V1071" s="4">
        <v>1</v>
      </c>
      <c r="W1071" s="4">
        <v>0</v>
      </c>
      <c r="X1071" s="4">
        <v>0</v>
      </c>
      <c r="Y1071" s="4">
        <v>0</v>
      </c>
      <c r="Z1071" s="4">
        <v>1</v>
      </c>
    </row>
    <row r="1072" spans="1:26" hidden="1" x14ac:dyDescent="0.2">
      <c r="A1072" s="4">
        <v>159500</v>
      </c>
      <c r="B1072" s="11">
        <v>1997</v>
      </c>
      <c r="C1072" s="4" t="s">
        <v>50</v>
      </c>
      <c r="D1072" s="4">
        <v>0</v>
      </c>
      <c r="E1072" s="4" t="s">
        <v>5303</v>
      </c>
      <c r="F1072" s="4">
        <v>0</v>
      </c>
      <c r="G1072" s="4">
        <v>1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993</v>
      </c>
      <c r="S1072" s="11">
        <v>10888</v>
      </c>
      <c r="T1072" s="4">
        <v>285</v>
      </c>
      <c r="U1072" s="4">
        <v>3.6</v>
      </c>
      <c r="V1072" s="4">
        <v>0</v>
      </c>
      <c r="W1072" s="4">
        <v>0</v>
      </c>
      <c r="X1072" s="4">
        <v>0</v>
      </c>
      <c r="Y1072" s="4">
        <v>0</v>
      </c>
      <c r="Z1072" s="4">
        <v>1</v>
      </c>
    </row>
    <row r="1073" spans="1:26" hidden="1" x14ac:dyDescent="0.2">
      <c r="A1073" s="4">
        <v>300000</v>
      </c>
      <c r="B1073" s="11">
        <v>1997</v>
      </c>
      <c r="C1073" s="4" t="s">
        <v>50</v>
      </c>
      <c r="D1073" s="4">
        <v>0</v>
      </c>
      <c r="E1073" s="4" t="s">
        <v>5303</v>
      </c>
      <c r="F1073" s="4">
        <v>0</v>
      </c>
      <c r="G1073" s="4">
        <v>1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1</v>
      </c>
      <c r="Q1073" s="4">
        <v>0</v>
      </c>
      <c r="R1073" s="4">
        <v>993</v>
      </c>
      <c r="S1073" s="11">
        <v>500</v>
      </c>
      <c r="T1073" s="4">
        <v>286</v>
      </c>
      <c r="U1073" s="4">
        <v>3.6</v>
      </c>
      <c r="V1073" s="4">
        <v>0</v>
      </c>
      <c r="W1073" s="4">
        <v>0</v>
      </c>
      <c r="X1073" s="4">
        <v>0</v>
      </c>
      <c r="Y1073" s="4">
        <v>0</v>
      </c>
      <c r="Z1073" s="4">
        <v>1</v>
      </c>
    </row>
    <row r="1074" spans="1:26" hidden="1" x14ac:dyDescent="0.2">
      <c r="A1074" s="5">
        <v>300000</v>
      </c>
      <c r="B1074" s="10">
        <v>1997</v>
      </c>
      <c r="C1074" s="5" t="s">
        <v>50</v>
      </c>
      <c r="D1074" s="5">
        <v>0</v>
      </c>
      <c r="E1074" s="5" t="s">
        <v>5303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</v>
      </c>
      <c r="Q1074" s="5">
        <v>0</v>
      </c>
      <c r="R1074" s="5">
        <v>993</v>
      </c>
      <c r="S1074" s="10">
        <v>500</v>
      </c>
      <c r="T1074" s="5">
        <v>286</v>
      </c>
      <c r="U1074" s="5">
        <v>3.6</v>
      </c>
      <c r="V1074" s="5">
        <v>0</v>
      </c>
      <c r="W1074" s="5">
        <v>0</v>
      </c>
      <c r="X1074" s="5">
        <v>0</v>
      </c>
      <c r="Y1074" s="5">
        <v>0</v>
      </c>
      <c r="Z1074" s="5">
        <v>1</v>
      </c>
    </row>
    <row r="1075" spans="1:26" hidden="1" x14ac:dyDescent="0.2">
      <c r="A1075" s="4">
        <v>65000</v>
      </c>
      <c r="B1075" s="11">
        <v>1997</v>
      </c>
      <c r="C1075" s="4" t="s">
        <v>50</v>
      </c>
      <c r="D1075" s="4">
        <v>0</v>
      </c>
      <c r="E1075" s="4" t="s">
        <v>5303</v>
      </c>
      <c r="F1075" s="4">
        <v>0</v>
      </c>
      <c r="G1075" s="4">
        <v>1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1</v>
      </c>
      <c r="Q1075" s="4">
        <v>0</v>
      </c>
      <c r="R1075" s="4">
        <v>993</v>
      </c>
      <c r="S1075" s="11">
        <v>194000</v>
      </c>
      <c r="T1075" s="4">
        <v>285</v>
      </c>
      <c r="U1075" s="4">
        <v>3.6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</row>
    <row r="1076" spans="1:26" hidden="1" x14ac:dyDescent="0.2">
      <c r="A1076" s="5">
        <v>74900</v>
      </c>
      <c r="B1076" s="10">
        <v>1997</v>
      </c>
      <c r="C1076" s="5" t="s">
        <v>50</v>
      </c>
      <c r="D1076" s="5">
        <v>0</v>
      </c>
      <c r="E1076" s="5" t="s">
        <v>5303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1</v>
      </c>
      <c r="R1076" s="5">
        <v>993</v>
      </c>
      <c r="S1076" s="10">
        <v>112000</v>
      </c>
      <c r="T1076" s="5">
        <v>285</v>
      </c>
      <c r="U1076" s="5">
        <v>3.6</v>
      </c>
      <c r="V1076" s="5">
        <v>1</v>
      </c>
      <c r="W1076" s="5">
        <v>0</v>
      </c>
      <c r="X1076" s="5">
        <v>0</v>
      </c>
      <c r="Y1076" s="5">
        <v>0</v>
      </c>
      <c r="Z1076" s="5">
        <v>0</v>
      </c>
    </row>
    <row r="1077" spans="1:26" hidden="1" x14ac:dyDescent="0.2">
      <c r="A1077" s="5">
        <v>76000</v>
      </c>
      <c r="B1077" s="10">
        <v>1997</v>
      </c>
      <c r="C1077" s="5" t="s">
        <v>50</v>
      </c>
      <c r="D1077" s="5">
        <v>0</v>
      </c>
      <c r="E1077" s="5" t="s">
        <v>5303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</v>
      </c>
      <c r="Q1077" s="5">
        <v>0</v>
      </c>
      <c r="R1077" s="5">
        <v>993</v>
      </c>
      <c r="S1077" s="10">
        <v>249000</v>
      </c>
      <c r="T1077" s="5">
        <v>285</v>
      </c>
      <c r="U1077" s="5">
        <v>3.6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</row>
    <row r="1078" spans="1:26" hidden="1" x14ac:dyDescent="0.2">
      <c r="A1078" s="5">
        <v>85000</v>
      </c>
      <c r="B1078" s="10">
        <v>1997</v>
      </c>
      <c r="C1078" s="5" t="s">
        <v>50</v>
      </c>
      <c r="D1078" s="5">
        <v>0</v>
      </c>
      <c r="E1078" s="5" t="s">
        <v>5303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1</v>
      </c>
      <c r="R1078" s="5">
        <v>993</v>
      </c>
      <c r="S1078" s="10">
        <v>51031</v>
      </c>
      <c r="T1078" s="5">
        <v>285</v>
      </c>
      <c r="U1078" s="5">
        <v>3.6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</row>
    <row r="1079" spans="1:26" hidden="1" x14ac:dyDescent="0.2">
      <c r="A1079" s="5">
        <v>88993</v>
      </c>
      <c r="B1079" s="10">
        <v>1997</v>
      </c>
      <c r="C1079" s="5" t="s">
        <v>50</v>
      </c>
      <c r="D1079" s="5">
        <v>0</v>
      </c>
      <c r="E1079" s="5" t="s">
        <v>5303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1</v>
      </c>
      <c r="R1079" s="5">
        <v>993</v>
      </c>
      <c r="S1079" s="10">
        <v>95500</v>
      </c>
      <c r="T1079" s="5">
        <v>285</v>
      </c>
      <c r="U1079" s="5">
        <v>3.6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</row>
    <row r="1080" spans="1:26" hidden="1" x14ac:dyDescent="0.2">
      <c r="A1080" s="5">
        <v>108000</v>
      </c>
      <c r="B1080" s="10">
        <v>1997</v>
      </c>
      <c r="C1080" s="5" t="s">
        <v>50</v>
      </c>
      <c r="D1080" s="5">
        <v>0</v>
      </c>
      <c r="E1080" s="5" t="s">
        <v>5303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1</v>
      </c>
      <c r="R1080" s="5">
        <v>993</v>
      </c>
      <c r="S1080" s="10">
        <v>69227</v>
      </c>
      <c r="T1080" s="5">
        <v>285</v>
      </c>
      <c r="U1080" s="5">
        <v>3.6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</row>
    <row r="1081" spans="1:26" hidden="1" x14ac:dyDescent="0.2">
      <c r="A1081" s="4">
        <v>78800</v>
      </c>
      <c r="B1081" s="11">
        <v>1997</v>
      </c>
      <c r="C1081" s="4" t="s">
        <v>827</v>
      </c>
      <c r="D1081" s="4">
        <v>0</v>
      </c>
      <c r="E1081" s="4" t="s">
        <v>5303</v>
      </c>
      <c r="F1081" s="4">
        <v>0</v>
      </c>
      <c r="G1081" s="4">
        <v>1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1</v>
      </c>
      <c r="R1081" s="4">
        <v>993</v>
      </c>
      <c r="S1081" s="11">
        <v>119900</v>
      </c>
      <c r="T1081" s="4">
        <v>285</v>
      </c>
      <c r="U1081" s="4">
        <v>3.6</v>
      </c>
      <c r="V1081" s="4">
        <v>0</v>
      </c>
      <c r="W1081" s="4">
        <v>0</v>
      </c>
      <c r="X1081" s="4">
        <v>1</v>
      </c>
      <c r="Y1081" s="4">
        <v>1</v>
      </c>
      <c r="Z1081" s="4">
        <v>1</v>
      </c>
    </row>
    <row r="1082" spans="1:26" hidden="1" x14ac:dyDescent="0.2">
      <c r="A1082" s="5">
        <v>79900</v>
      </c>
      <c r="B1082" s="10">
        <v>1997</v>
      </c>
      <c r="C1082" s="5" t="s">
        <v>827</v>
      </c>
      <c r="D1082" s="5">
        <v>0</v>
      </c>
      <c r="E1082" s="5" t="s">
        <v>5303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1</v>
      </c>
      <c r="R1082" s="5">
        <v>993</v>
      </c>
      <c r="S1082" s="10">
        <v>176210</v>
      </c>
      <c r="T1082" s="5">
        <v>285</v>
      </c>
      <c r="U1082" s="5">
        <v>3.6</v>
      </c>
      <c r="V1082" s="5">
        <v>0</v>
      </c>
      <c r="W1082" s="5">
        <v>0</v>
      </c>
      <c r="X1082" s="5">
        <v>1</v>
      </c>
      <c r="Y1082" s="5">
        <v>0</v>
      </c>
      <c r="Z1082" s="5">
        <v>1</v>
      </c>
    </row>
    <row r="1083" spans="1:26" hidden="1" x14ac:dyDescent="0.2">
      <c r="A1083" s="4">
        <v>79900</v>
      </c>
      <c r="B1083" s="11">
        <v>1997</v>
      </c>
      <c r="C1083" s="4" t="s">
        <v>827</v>
      </c>
      <c r="D1083" s="4">
        <v>0</v>
      </c>
      <c r="E1083" s="4" t="s">
        <v>5303</v>
      </c>
      <c r="F1083" s="4">
        <v>0</v>
      </c>
      <c r="G1083" s="4">
        <v>1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1</v>
      </c>
      <c r="R1083" s="4">
        <v>993</v>
      </c>
      <c r="S1083" s="11">
        <v>176210</v>
      </c>
      <c r="T1083" s="4">
        <v>285</v>
      </c>
      <c r="U1083" s="4">
        <v>3.6</v>
      </c>
      <c r="V1083" s="4">
        <v>0</v>
      </c>
      <c r="W1083" s="4">
        <v>0</v>
      </c>
      <c r="X1083" s="4">
        <v>1</v>
      </c>
      <c r="Y1083" s="4">
        <v>0</v>
      </c>
      <c r="Z1083" s="4">
        <v>1</v>
      </c>
    </row>
    <row r="1084" spans="1:26" hidden="1" x14ac:dyDescent="0.2">
      <c r="A1084" s="5">
        <v>81900</v>
      </c>
      <c r="B1084" s="10">
        <v>1997</v>
      </c>
      <c r="C1084" s="5" t="s">
        <v>827</v>
      </c>
      <c r="D1084" s="5">
        <v>0</v>
      </c>
      <c r="E1084" s="5" t="s">
        <v>5303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1</v>
      </c>
      <c r="R1084" s="5">
        <v>993</v>
      </c>
      <c r="S1084" s="10">
        <v>153000</v>
      </c>
      <c r="T1084" s="5">
        <v>285</v>
      </c>
      <c r="U1084" s="5">
        <v>3.6</v>
      </c>
      <c r="V1084" s="5">
        <v>0</v>
      </c>
      <c r="W1084" s="5">
        <v>0</v>
      </c>
      <c r="X1084" s="5">
        <v>1</v>
      </c>
      <c r="Y1084" s="5">
        <v>0</v>
      </c>
      <c r="Z1084" s="5">
        <v>0</v>
      </c>
    </row>
    <row r="1085" spans="1:26" hidden="1" x14ac:dyDescent="0.2">
      <c r="A1085" s="4">
        <v>92500</v>
      </c>
      <c r="B1085" s="11">
        <v>1997</v>
      </c>
      <c r="C1085" s="4" t="s">
        <v>827</v>
      </c>
      <c r="D1085" s="4">
        <v>0</v>
      </c>
      <c r="E1085" s="4" t="s">
        <v>5303</v>
      </c>
      <c r="F1085" s="4">
        <v>0</v>
      </c>
      <c r="G1085" s="4">
        <v>1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1</v>
      </c>
      <c r="R1085" s="4">
        <v>993</v>
      </c>
      <c r="S1085" s="11">
        <v>166134</v>
      </c>
      <c r="T1085" s="4">
        <v>285</v>
      </c>
      <c r="U1085" s="4">
        <v>3.6</v>
      </c>
      <c r="V1085" s="4">
        <v>0</v>
      </c>
      <c r="W1085" s="4">
        <v>0</v>
      </c>
      <c r="X1085" s="4">
        <v>1</v>
      </c>
      <c r="Y1085" s="4">
        <v>1</v>
      </c>
      <c r="Z1085" s="4">
        <v>0</v>
      </c>
    </row>
    <row r="1086" spans="1:26" hidden="1" x14ac:dyDescent="0.2">
      <c r="A1086" s="4">
        <v>109900</v>
      </c>
      <c r="B1086" s="11">
        <v>1997</v>
      </c>
      <c r="C1086" s="4" t="s">
        <v>621</v>
      </c>
      <c r="D1086" s="4">
        <v>0</v>
      </c>
      <c r="E1086" s="4" t="s">
        <v>5303</v>
      </c>
      <c r="F1086" s="4">
        <v>0</v>
      </c>
      <c r="G1086" s="4">
        <v>1</v>
      </c>
      <c r="H1086" s="4">
        <v>0</v>
      </c>
      <c r="I1086" s="4">
        <v>0</v>
      </c>
      <c r="J1086" s="4">
        <v>0</v>
      </c>
      <c r="K1086" s="4">
        <v>0</v>
      </c>
      <c r="L1086" s="4">
        <v>1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993</v>
      </c>
      <c r="S1086" s="11">
        <v>135000</v>
      </c>
      <c r="T1086" s="4">
        <v>285</v>
      </c>
      <c r="U1086" s="4">
        <v>3.6</v>
      </c>
      <c r="V1086" s="4">
        <v>0</v>
      </c>
      <c r="W1086" s="4">
        <v>0</v>
      </c>
      <c r="X1086" s="4">
        <v>1</v>
      </c>
      <c r="Y1086" s="4">
        <v>1</v>
      </c>
      <c r="Z1086" s="4">
        <v>1</v>
      </c>
    </row>
    <row r="1087" spans="1:26" hidden="1" x14ac:dyDescent="0.2">
      <c r="A1087" s="5">
        <v>149900</v>
      </c>
      <c r="B1087" s="10">
        <v>1997</v>
      </c>
      <c r="C1087" s="5" t="s">
        <v>621</v>
      </c>
      <c r="D1087" s="5">
        <v>0</v>
      </c>
      <c r="E1087" s="5" t="s">
        <v>5303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1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993</v>
      </c>
      <c r="S1087" s="10">
        <v>78000</v>
      </c>
      <c r="T1087" s="5">
        <v>285</v>
      </c>
      <c r="U1087" s="5">
        <v>3.6</v>
      </c>
      <c r="V1087" s="5">
        <v>0</v>
      </c>
      <c r="W1087" s="5">
        <v>0</v>
      </c>
      <c r="X1087" s="5">
        <v>1</v>
      </c>
      <c r="Y1087" s="5">
        <v>0</v>
      </c>
      <c r="Z1087" s="5">
        <v>1</v>
      </c>
    </row>
    <row r="1088" spans="1:26" hidden="1" x14ac:dyDescent="0.2">
      <c r="A1088" s="5">
        <v>174890</v>
      </c>
      <c r="B1088" s="10">
        <v>1997</v>
      </c>
      <c r="C1088" s="5" t="s">
        <v>621</v>
      </c>
      <c r="D1088" s="5">
        <v>0</v>
      </c>
      <c r="E1088" s="5" t="s">
        <v>5303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1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993</v>
      </c>
      <c r="S1088" s="10">
        <v>62561</v>
      </c>
      <c r="T1088" s="5">
        <v>286</v>
      </c>
      <c r="U1088" s="5">
        <v>3.6</v>
      </c>
      <c r="V1088" s="5">
        <v>0</v>
      </c>
      <c r="W1088" s="5">
        <v>0</v>
      </c>
      <c r="X1088" s="5">
        <v>1</v>
      </c>
      <c r="Y1088" s="5">
        <v>1</v>
      </c>
      <c r="Z1088" s="5">
        <v>1</v>
      </c>
    </row>
    <row r="1089" spans="1:26" hidden="1" x14ac:dyDescent="0.2">
      <c r="A1089" s="5">
        <v>98900</v>
      </c>
      <c r="B1089" s="10">
        <v>1997</v>
      </c>
      <c r="C1089" s="5" t="s">
        <v>621</v>
      </c>
      <c r="D1089" s="5">
        <v>0</v>
      </c>
      <c r="E1089" s="5" t="s">
        <v>5303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1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993</v>
      </c>
      <c r="S1089" s="10">
        <v>173500</v>
      </c>
      <c r="T1089" s="5">
        <v>285</v>
      </c>
      <c r="U1089" s="5">
        <v>3.6</v>
      </c>
      <c r="V1089" s="5">
        <v>0</v>
      </c>
      <c r="W1089" s="5">
        <v>0</v>
      </c>
      <c r="X1089" s="5">
        <v>1</v>
      </c>
      <c r="Y1089" s="5">
        <v>0</v>
      </c>
      <c r="Z1089" s="5">
        <v>0</v>
      </c>
    </row>
    <row r="1090" spans="1:26" hidden="1" x14ac:dyDescent="0.2">
      <c r="A1090" s="5">
        <v>105400</v>
      </c>
      <c r="B1090" s="10">
        <v>1997</v>
      </c>
      <c r="C1090" s="5" t="s">
        <v>621</v>
      </c>
      <c r="D1090" s="5">
        <v>0</v>
      </c>
      <c r="E1090" s="5" t="s">
        <v>5303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1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993</v>
      </c>
      <c r="S1090" s="10">
        <v>91000</v>
      </c>
      <c r="T1090" s="5">
        <v>285</v>
      </c>
      <c r="U1090" s="5">
        <v>3.6</v>
      </c>
      <c r="V1090" s="5">
        <v>0</v>
      </c>
      <c r="W1090" s="5">
        <v>0</v>
      </c>
      <c r="X1090" s="5">
        <v>1</v>
      </c>
      <c r="Y1090" s="5">
        <v>0</v>
      </c>
      <c r="Z1090" s="5">
        <v>0</v>
      </c>
    </row>
    <row r="1091" spans="1:26" hidden="1" x14ac:dyDescent="0.2">
      <c r="A1091" s="4">
        <v>109900</v>
      </c>
      <c r="B1091" s="11">
        <v>1997</v>
      </c>
      <c r="C1091" s="4" t="s">
        <v>621</v>
      </c>
      <c r="D1091" s="4">
        <v>0</v>
      </c>
      <c r="E1091" s="4" t="s">
        <v>5303</v>
      </c>
      <c r="F1091" s="4">
        <v>0</v>
      </c>
      <c r="G1091" s="4">
        <v>1</v>
      </c>
      <c r="H1091" s="4">
        <v>0</v>
      </c>
      <c r="I1091" s="4">
        <v>0</v>
      </c>
      <c r="J1091" s="4">
        <v>0</v>
      </c>
      <c r="K1091" s="4">
        <v>0</v>
      </c>
      <c r="L1091" s="4">
        <v>1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993</v>
      </c>
      <c r="S1091" s="11">
        <v>123000</v>
      </c>
      <c r="T1091" s="4">
        <v>285</v>
      </c>
      <c r="U1091" s="4">
        <v>3.6</v>
      </c>
      <c r="V1091" s="4">
        <v>0</v>
      </c>
      <c r="W1091" s="4">
        <v>0</v>
      </c>
      <c r="X1091" s="4">
        <v>1</v>
      </c>
      <c r="Y1091" s="4">
        <v>1</v>
      </c>
      <c r="Z1091" s="4">
        <v>0</v>
      </c>
    </row>
    <row r="1092" spans="1:26" hidden="1" x14ac:dyDescent="0.2">
      <c r="A1092" s="4">
        <v>120000</v>
      </c>
      <c r="B1092" s="11">
        <v>1997</v>
      </c>
      <c r="C1092" s="4" t="s">
        <v>621</v>
      </c>
      <c r="D1092" s="4">
        <v>0</v>
      </c>
      <c r="E1092" s="4" t="s">
        <v>5303</v>
      </c>
      <c r="F1092" s="4">
        <v>0</v>
      </c>
      <c r="G1092" s="4">
        <v>1</v>
      </c>
      <c r="H1092" s="4">
        <v>0</v>
      </c>
      <c r="I1092" s="4">
        <v>0</v>
      </c>
      <c r="J1092" s="4">
        <v>0</v>
      </c>
      <c r="K1092" s="4">
        <v>0</v>
      </c>
      <c r="L1092" s="4">
        <v>1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993</v>
      </c>
      <c r="S1092" s="11">
        <v>93000</v>
      </c>
      <c r="T1092" s="4">
        <v>285</v>
      </c>
      <c r="U1092" s="4">
        <v>3.6</v>
      </c>
      <c r="V1092" s="4">
        <v>0</v>
      </c>
      <c r="W1092" s="4">
        <v>0</v>
      </c>
      <c r="X1092" s="4">
        <v>1</v>
      </c>
      <c r="Y1092" s="4">
        <v>0</v>
      </c>
      <c r="Z1092" s="4">
        <v>0</v>
      </c>
    </row>
    <row r="1093" spans="1:26" hidden="1" x14ac:dyDescent="0.2">
      <c r="A1093" s="5">
        <v>135000</v>
      </c>
      <c r="B1093" s="10">
        <v>1997</v>
      </c>
      <c r="C1093" s="5" t="s">
        <v>621</v>
      </c>
      <c r="D1093" s="5">
        <v>0</v>
      </c>
      <c r="E1093" s="5" t="s">
        <v>5303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1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993</v>
      </c>
      <c r="S1093" s="10">
        <v>168743</v>
      </c>
      <c r="T1093" s="5">
        <v>285</v>
      </c>
      <c r="U1093" s="5">
        <v>3.6</v>
      </c>
      <c r="V1093" s="5">
        <v>0</v>
      </c>
      <c r="W1093" s="5">
        <v>0</v>
      </c>
      <c r="X1093" s="5">
        <v>1</v>
      </c>
      <c r="Y1093" s="5">
        <v>1</v>
      </c>
      <c r="Z1093" s="5">
        <v>0</v>
      </c>
    </row>
    <row r="1094" spans="1:26" hidden="1" x14ac:dyDescent="0.2">
      <c r="A1094" s="5">
        <v>164900</v>
      </c>
      <c r="B1094" s="10">
        <v>1997</v>
      </c>
      <c r="C1094" s="5" t="s">
        <v>125</v>
      </c>
      <c r="D1094" s="5">
        <v>0</v>
      </c>
      <c r="E1094" s="5" t="s">
        <v>5303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1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993</v>
      </c>
      <c r="S1094" s="10">
        <v>120575</v>
      </c>
      <c r="T1094" s="5">
        <v>285</v>
      </c>
      <c r="U1094" s="5">
        <v>3.6</v>
      </c>
      <c r="V1094" s="5">
        <v>0</v>
      </c>
      <c r="W1094" s="5">
        <v>0</v>
      </c>
      <c r="X1094" s="5">
        <v>0</v>
      </c>
      <c r="Y1094" s="5">
        <v>1</v>
      </c>
      <c r="Z1094" s="5">
        <v>1</v>
      </c>
    </row>
    <row r="1095" spans="1:26" hidden="1" x14ac:dyDescent="0.2">
      <c r="A1095" s="4">
        <v>112500</v>
      </c>
      <c r="B1095" s="11">
        <v>1997</v>
      </c>
      <c r="C1095" s="4" t="s">
        <v>125</v>
      </c>
      <c r="D1095" s="4">
        <v>0</v>
      </c>
      <c r="E1095" s="4" t="s">
        <v>5303</v>
      </c>
      <c r="F1095" s="4">
        <v>0</v>
      </c>
      <c r="G1095" s="4">
        <v>1</v>
      </c>
      <c r="H1095" s="4">
        <v>0</v>
      </c>
      <c r="I1095" s="4">
        <v>0</v>
      </c>
      <c r="J1095" s="4">
        <v>0</v>
      </c>
      <c r="K1095" s="4">
        <v>0</v>
      </c>
      <c r="L1095" s="4">
        <v>1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993</v>
      </c>
      <c r="S1095" s="11">
        <v>88500</v>
      </c>
      <c r="T1095" s="4">
        <v>285</v>
      </c>
      <c r="U1095" s="4">
        <v>3.6</v>
      </c>
      <c r="V1095" s="4">
        <v>1</v>
      </c>
      <c r="W1095" s="4">
        <v>0</v>
      </c>
      <c r="X1095" s="4">
        <v>0</v>
      </c>
      <c r="Y1095" s="4">
        <v>0</v>
      </c>
      <c r="Z1095" s="4">
        <v>0</v>
      </c>
    </row>
    <row r="1096" spans="1:26" hidden="1" x14ac:dyDescent="0.2">
      <c r="A1096" s="4">
        <v>139993</v>
      </c>
      <c r="B1096" s="11">
        <v>1997</v>
      </c>
      <c r="C1096" s="4" t="s">
        <v>125</v>
      </c>
      <c r="D1096" s="4">
        <v>0</v>
      </c>
      <c r="E1096" s="4" t="s">
        <v>5303</v>
      </c>
      <c r="F1096" s="4">
        <v>0</v>
      </c>
      <c r="G1096" s="4">
        <v>1</v>
      </c>
      <c r="H1096" s="4">
        <v>0</v>
      </c>
      <c r="I1096" s="4">
        <v>0</v>
      </c>
      <c r="J1096" s="4">
        <v>0</v>
      </c>
      <c r="K1096" s="4">
        <v>0</v>
      </c>
      <c r="L1096" s="4">
        <v>1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993</v>
      </c>
      <c r="S1096" s="11">
        <v>91079</v>
      </c>
      <c r="T1096" s="4">
        <v>285</v>
      </c>
      <c r="U1096" s="4">
        <v>3.6</v>
      </c>
      <c r="V1096" s="4">
        <v>1</v>
      </c>
      <c r="W1096" s="4">
        <v>0</v>
      </c>
      <c r="X1096" s="4">
        <v>0</v>
      </c>
      <c r="Y1096" s="4">
        <v>0</v>
      </c>
      <c r="Z1096" s="4">
        <v>0</v>
      </c>
    </row>
    <row r="1097" spans="1:26" hidden="1" x14ac:dyDescent="0.2">
      <c r="A1097" s="5">
        <v>147900</v>
      </c>
      <c r="B1097" s="10">
        <v>1997</v>
      </c>
      <c r="C1097" s="5" t="s">
        <v>125</v>
      </c>
      <c r="D1097" s="5">
        <v>0</v>
      </c>
      <c r="E1097" s="5" t="s">
        <v>5303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1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993</v>
      </c>
      <c r="S1097" s="10">
        <v>94350</v>
      </c>
      <c r="T1097" s="5">
        <v>286</v>
      </c>
      <c r="U1097" s="5">
        <v>3.6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</row>
    <row r="1098" spans="1:26" hidden="1" x14ac:dyDescent="0.2">
      <c r="A1098" s="5">
        <v>159900</v>
      </c>
      <c r="B1098" s="10">
        <v>1997</v>
      </c>
      <c r="C1098" s="5" t="s">
        <v>125</v>
      </c>
      <c r="D1098" s="5">
        <v>0</v>
      </c>
      <c r="E1098" s="5" t="s">
        <v>5303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1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993</v>
      </c>
      <c r="S1098" s="10">
        <v>82000</v>
      </c>
      <c r="T1098" s="5">
        <v>285</v>
      </c>
      <c r="U1098" s="5">
        <v>3.6</v>
      </c>
      <c r="V1098" s="5">
        <v>0</v>
      </c>
      <c r="W1098" s="5">
        <v>0</v>
      </c>
      <c r="X1098" s="5">
        <v>0</v>
      </c>
      <c r="Y1098" s="5">
        <v>1</v>
      </c>
      <c r="Z1098" s="5">
        <v>0</v>
      </c>
    </row>
    <row r="1099" spans="1:26" hidden="1" x14ac:dyDescent="0.2">
      <c r="A1099" s="4">
        <v>185000</v>
      </c>
      <c r="B1099" s="11">
        <v>1997</v>
      </c>
      <c r="C1099" s="4" t="s">
        <v>758</v>
      </c>
      <c r="D1099" s="4">
        <v>0</v>
      </c>
      <c r="E1099" s="4" t="s">
        <v>5303</v>
      </c>
      <c r="F1099" s="4">
        <v>0</v>
      </c>
      <c r="G1099" s="4">
        <v>1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1</v>
      </c>
      <c r="O1099" s="4">
        <v>0</v>
      </c>
      <c r="P1099" s="4">
        <v>0</v>
      </c>
      <c r="Q1099" s="4">
        <v>0</v>
      </c>
      <c r="R1099" s="4">
        <v>993</v>
      </c>
      <c r="S1099" s="11">
        <v>113950</v>
      </c>
      <c r="T1099" s="4">
        <v>408</v>
      </c>
      <c r="U1099" s="4">
        <v>3.6</v>
      </c>
      <c r="V1099" s="4">
        <v>0</v>
      </c>
      <c r="W1099" s="4">
        <v>0</v>
      </c>
      <c r="X1099" s="4">
        <v>1</v>
      </c>
      <c r="Y1099" s="4">
        <v>0</v>
      </c>
      <c r="Z1099" s="4">
        <v>0</v>
      </c>
    </row>
    <row r="1100" spans="1:26" hidden="1" x14ac:dyDescent="0.2">
      <c r="A1100" s="5">
        <v>194993</v>
      </c>
      <c r="B1100" s="10">
        <v>1997</v>
      </c>
      <c r="C1100" s="5" t="s">
        <v>758</v>
      </c>
      <c r="D1100" s="5">
        <v>0</v>
      </c>
      <c r="E1100" s="5" t="s">
        <v>5303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1</v>
      </c>
      <c r="O1100" s="5">
        <v>0</v>
      </c>
      <c r="P1100" s="5">
        <v>0</v>
      </c>
      <c r="Q1100" s="5">
        <v>0</v>
      </c>
      <c r="R1100" s="5">
        <v>993</v>
      </c>
      <c r="S1100" s="10">
        <v>90914</v>
      </c>
      <c r="T1100" s="5">
        <v>408</v>
      </c>
      <c r="U1100" s="5">
        <v>3.6</v>
      </c>
      <c r="V1100" s="5">
        <v>0</v>
      </c>
      <c r="W1100" s="5">
        <v>0</v>
      </c>
      <c r="X1100" s="5">
        <v>1</v>
      </c>
      <c r="Y1100" s="5">
        <v>0</v>
      </c>
      <c r="Z1100" s="5">
        <v>0</v>
      </c>
    </row>
    <row r="1101" spans="1:26" hidden="1" x14ac:dyDescent="0.2">
      <c r="A1101" s="5">
        <v>214890</v>
      </c>
      <c r="B1101" s="10">
        <v>1997</v>
      </c>
      <c r="C1101" s="5" t="s">
        <v>758</v>
      </c>
      <c r="D1101" s="5">
        <v>0</v>
      </c>
      <c r="E1101" s="5" t="s">
        <v>5303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1</v>
      </c>
      <c r="O1101" s="5">
        <v>0</v>
      </c>
      <c r="P1101" s="5">
        <v>0</v>
      </c>
      <c r="Q1101" s="5">
        <v>0</v>
      </c>
      <c r="R1101" s="5">
        <v>993</v>
      </c>
      <c r="S1101" s="10">
        <v>101801</v>
      </c>
      <c r="T1101" s="5">
        <v>408</v>
      </c>
      <c r="U1101" s="5">
        <v>3.6</v>
      </c>
      <c r="V1101" s="5">
        <v>0</v>
      </c>
      <c r="W1101" s="5">
        <v>0</v>
      </c>
      <c r="X1101" s="5">
        <v>1</v>
      </c>
      <c r="Y1101" s="5">
        <v>0</v>
      </c>
      <c r="Z1101" s="5">
        <v>0</v>
      </c>
    </row>
    <row r="1102" spans="1:26" hidden="1" x14ac:dyDescent="0.2">
      <c r="A1102" s="4">
        <v>244000</v>
      </c>
      <c r="B1102" s="11">
        <v>1997</v>
      </c>
      <c r="C1102" s="4" t="s">
        <v>758</v>
      </c>
      <c r="D1102" s="4">
        <v>0</v>
      </c>
      <c r="E1102" s="4" t="s">
        <v>5303</v>
      </c>
      <c r="F1102" s="4">
        <v>0</v>
      </c>
      <c r="G1102" s="4">
        <v>1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1</v>
      </c>
      <c r="O1102" s="4">
        <v>0</v>
      </c>
      <c r="P1102" s="4">
        <v>0</v>
      </c>
      <c r="Q1102" s="4">
        <v>0</v>
      </c>
      <c r="R1102" s="4">
        <v>993</v>
      </c>
      <c r="S1102" s="11">
        <v>98740</v>
      </c>
      <c r="T1102" s="4">
        <v>450</v>
      </c>
      <c r="U1102" s="4">
        <v>3.6</v>
      </c>
      <c r="V1102" s="4">
        <v>0</v>
      </c>
      <c r="W1102" s="4">
        <v>0</v>
      </c>
      <c r="X1102" s="4">
        <v>1</v>
      </c>
      <c r="Y1102" s="4">
        <v>0</v>
      </c>
      <c r="Z1102" s="4">
        <v>0</v>
      </c>
    </row>
    <row r="1103" spans="1:26" hidden="1" x14ac:dyDescent="0.2">
      <c r="A1103" s="4">
        <v>379993</v>
      </c>
      <c r="B1103" s="11">
        <v>1997</v>
      </c>
      <c r="C1103" s="4" t="s">
        <v>758</v>
      </c>
      <c r="D1103" s="4">
        <v>0</v>
      </c>
      <c r="E1103" s="4" t="s">
        <v>5303</v>
      </c>
      <c r="F1103" s="4">
        <v>0</v>
      </c>
      <c r="G1103" s="4">
        <v>1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1</v>
      </c>
      <c r="O1103" s="4">
        <v>0</v>
      </c>
      <c r="P1103" s="4">
        <v>0</v>
      </c>
      <c r="Q1103" s="4">
        <v>0</v>
      </c>
      <c r="R1103" s="4">
        <v>993</v>
      </c>
      <c r="S1103" s="11">
        <v>15200</v>
      </c>
      <c r="T1103" s="4">
        <v>408</v>
      </c>
      <c r="U1103" s="4">
        <v>3.6</v>
      </c>
      <c r="V1103" s="4">
        <v>0</v>
      </c>
      <c r="W1103" s="4">
        <v>0</v>
      </c>
      <c r="X1103" s="4">
        <v>1</v>
      </c>
      <c r="Y1103" s="4">
        <v>0</v>
      </c>
      <c r="Z1103" s="4">
        <v>0</v>
      </c>
    </row>
    <row r="1104" spans="1:26" x14ac:dyDescent="0.2">
      <c r="A1104" s="5">
        <v>236900</v>
      </c>
      <c r="B1104" s="10">
        <v>1997</v>
      </c>
      <c r="C1104" s="5" t="s">
        <v>476</v>
      </c>
      <c r="D1104" s="5">
        <v>0</v>
      </c>
      <c r="E1104" s="5" t="s">
        <v>5303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4">
        <v>1</v>
      </c>
      <c r="L1104" s="5">
        <v>0</v>
      </c>
      <c r="M1104" s="5">
        <v>0</v>
      </c>
      <c r="N1104" s="5">
        <v>1</v>
      </c>
      <c r="O1104" s="5">
        <v>0</v>
      </c>
      <c r="P1104" s="5">
        <v>0</v>
      </c>
      <c r="Q1104" s="5">
        <v>0</v>
      </c>
      <c r="R1104" s="5">
        <v>993</v>
      </c>
      <c r="S1104" s="10">
        <v>71000</v>
      </c>
      <c r="T1104" s="5">
        <v>450</v>
      </c>
      <c r="U1104" s="5">
        <v>3.6</v>
      </c>
      <c r="V1104" s="5">
        <v>0</v>
      </c>
      <c r="W1104" s="5">
        <v>0</v>
      </c>
      <c r="X1104" s="5">
        <v>1</v>
      </c>
      <c r="Y1104" s="5">
        <v>0</v>
      </c>
      <c r="Z1104" s="5">
        <v>0</v>
      </c>
    </row>
    <row r="1105" spans="1:26" hidden="1" x14ac:dyDescent="0.2">
      <c r="A1105" s="5">
        <v>64000</v>
      </c>
      <c r="B1105" s="10">
        <v>1996</v>
      </c>
      <c r="C1105" s="5" t="s">
        <v>50</v>
      </c>
      <c r="D1105" s="5">
        <v>0</v>
      </c>
      <c r="E1105" s="5" t="s">
        <v>5303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1</v>
      </c>
      <c r="R1105" s="5">
        <v>993</v>
      </c>
      <c r="S1105" s="10">
        <v>147700</v>
      </c>
      <c r="T1105" s="5">
        <v>272</v>
      </c>
      <c r="U1105" s="5">
        <v>3.6</v>
      </c>
      <c r="V1105" s="5">
        <v>1</v>
      </c>
      <c r="W1105" s="5">
        <v>0</v>
      </c>
      <c r="X1105" s="5">
        <v>0</v>
      </c>
      <c r="Y1105" s="5">
        <v>1</v>
      </c>
      <c r="Z1105" s="5">
        <v>1</v>
      </c>
    </row>
    <row r="1106" spans="1:26" hidden="1" x14ac:dyDescent="0.2">
      <c r="A1106" s="5">
        <v>79000</v>
      </c>
      <c r="B1106" s="10">
        <v>1996</v>
      </c>
      <c r="C1106" s="5" t="s">
        <v>50</v>
      </c>
      <c r="D1106" s="5">
        <v>0</v>
      </c>
      <c r="E1106" s="5" t="s">
        <v>5303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993</v>
      </c>
      <c r="S1106" s="10">
        <v>145000</v>
      </c>
      <c r="T1106" s="5">
        <v>285</v>
      </c>
      <c r="U1106" s="5">
        <v>3.6</v>
      </c>
      <c r="V1106" s="5">
        <v>0</v>
      </c>
      <c r="W1106" s="5">
        <v>0</v>
      </c>
      <c r="X1106" s="5">
        <v>0</v>
      </c>
      <c r="Y1106" s="5">
        <v>0</v>
      </c>
      <c r="Z1106" s="5">
        <v>1</v>
      </c>
    </row>
    <row r="1107" spans="1:26" hidden="1" x14ac:dyDescent="0.2">
      <c r="A1107" s="5">
        <v>82500</v>
      </c>
      <c r="B1107" s="10">
        <v>1996</v>
      </c>
      <c r="C1107" s="5" t="s">
        <v>50</v>
      </c>
      <c r="D1107" s="5">
        <v>0</v>
      </c>
      <c r="E1107" s="5" t="s">
        <v>5303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1</v>
      </c>
      <c r="R1107" s="5">
        <v>993</v>
      </c>
      <c r="S1107" s="10">
        <v>84687</v>
      </c>
      <c r="T1107" s="5">
        <v>286</v>
      </c>
      <c r="U1107" s="5">
        <v>3.6</v>
      </c>
      <c r="V1107" s="5">
        <v>0</v>
      </c>
      <c r="W1107" s="5">
        <v>0</v>
      </c>
      <c r="X1107" s="5">
        <v>0</v>
      </c>
      <c r="Y1107" s="5">
        <v>0</v>
      </c>
      <c r="Z1107" s="5">
        <v>1</v>
      </c>
    </row>
    <row r="1108" spans="1:26" hidden="1" x14ac:dyDescent="0.2">
      <c r="A1108" s="4">
        <v>108000</v>
      </c>
      <c r="B1108" s="11">
        <v>1996</v>
      </c>
      <c r="C1108" s="4" t="s">
        <v>50</v>
      </c>
      <c r="D1108" s="4">
        <v>0</v>
      </c>
      <c r="E1108" s="4" t="s">
        <v>5303</v>
      </c>
      <c r="F1108" s="4">
        <v>0</v>
      </c>
      <c r="G1108" s="4">
        <v>1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1</v>
      </c>
      <c r="R1108" s="4">
        <v>993</v>
      </c>
      <c r="S1108" s="11">
        <v>93900</v>
      </c>
      <c r="T1108" s="4">
        <v>286</v>
      </c>
      <c r="U1108" s="4">
        <v>3.6</v>
      </c>
      <c r="V1108" s="4">
        <v>0</v>
      </c>
      <c r="W1108" s="4">
        <v>0</v>
      </c>
      <c r="X1108" s="4">
        <v>0</v>
      </c>
      <c r="Y1108" s="4">
        <v>0</v>
      </c>
      <c r="Z1108" s="4">
        <v>1</v>
      </c>
    </row>
    <row r="1109" spans="1:26" hidden="1" x14ac:dyDescent="0.2">
      <c r="A1109" s="4">
        <v>118993</v>
      </c>
      <c r="B1109" s="11">
        <v>1996</v>
      </c>
      <c r="C1109" s="4" t="s">
        <v>50</v>
      </c>
      <c r="D1109" s="4">
        <v>0</v>
      </c>
      <c r="E1109" s="4" t="s">
        <v>5303</v>
      </c>
      <c r="F1109" s="4">
        <v>0</v>
      </c>
      <c r="G1109" s="4">
        <v>1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1</v>
      </c>
      <c r="Q1109" s="4">
        <v>0</v>
      </c>
      <c r="R1109" s="4">
        <v>993</v>
      </c>
      <c r="S1109" s="11">
        <v>131000</v>
      </c>
      <c r="T1109" s="4">
        <v>285</v>
      </c>
      <c r="U1109" s="4">
        <v>3.6</v>
      </c>
      <c r="V1109" s="4">
        <v>0</v>
      </c>
      <c r="W1109" s="4">
        <v>0</v>
      </c>
      <c r="X1109" s="4">
        <v>0</v>
      </c>
      <c r="Y1109" s="4">
        <v>0</v>
      </c>
      <c r="Z1109" s="4">
        <v>1</v>
      </c>
    </row>
    <row r="1110" spans="1:26" hidden="1" x14ac:dyDescent="0.2">
      <c r="A1110" s="4">
        <v>169500</v>
      </c>
      <c r="B1110" s="11">
        <v>1996</v>
      </c>
      <c r="C1110" s="4" t="s">
        <v>50</v>
      </c>
      <c r="D1110" s="4">
        <v>0</v>
      </c>
      <c r="E1110" s="4" t="s">
        <v>5303</v>
      </c>
      <c r="F1110" s="4">
        <v>0</v>
      </c>
      <c r="G1110" s="4">
        <v>1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993</v>
      </c>
      <c r="S1110" s="11">
        <v>9840</v>
      </c>
      <c r="T1110" s="4">
        <v>285</v>
      </c>
      <c r="U1110" s="4">
        <v>3.6</v>
      </c>
      <c r="V1110" s="4">
        <v>0</v>
      </c>
      <c r="W1110" s="4">
        <v>0</v>
      </c>
      <c r="X1110" s="4">
        <v>0</v>
      </c>
      <c r="Y1110" s="4">
        <v>0</v>
      </c>
      <c r="Z1110" s="4">
        <v>1</v>
      </c>
    </row>
    <row r="1111" spans="1:26" hidden="1" x14ac:dyDescent="0.2">
      <c r="A1111" s="5">
        <v>79993</v>
      </c>
      <c r="B1111" s="10">
        <v>1996</v>
      </c>
      <c r="C1111" s="5" t="s">
        <v>50</v>
      </c>
      <c r="D1111" s="5">
        <v>0</v>
      </c>
      <c r="E1111" s="5" t="s">
        <v>5303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1</v>
      </c>
      <c r="R1111" s="5">
        <v>993</v>
      </c>
      <c r="S1111" s="10">
        <v>90000</v>
      </c>
      <c r="T1111" s="5">
        <v>286</v>
      </c>
      <c r="U1111" s="5">
        <v>3.6</v>
      </c>
      <c r="V1111" s="5">
        <v>0</v>
      </c>
      <c r="W1111" s="5">
        <v>0</v>
      </c>
      <c r="X1111" s="5">
        <v>0</v>
      </c>
      <c r="Y1111" s="5">
        <v>1</v>
      </c>
      <c r="Z1111" s="5">
        <v>0</v>
      </c>
    </row>
    <row r="1112" spans="1:26" hidden="1" x14ac:dyDescent="0.2">
      <c r="A1112" s="4">
        <v>87000</v>
      </c>
      <c r="B1112" s="11">
        <v>1996</v>
      </c>
      <c r="C1112" s="4" t="s">
        <v>50</v>
      </c>
      <c r="D1112" s="4">
        <v>0</v>
      </c>
      <c r="E1112" s="4" t="s">
        <v>5303</v>
      </c>
      <c r="F1112" s="4">
        <v>0</v>
      </c>
      <c r="G1112" s="4">
        <v>1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1</v>
      </c>
      <c r="R1112" s="4">
        <v>993</v>
      </c>
      <c r="S1112" s="11">
        <v>92000</v>
      </c>
      <c r="T1112" s="4">
        <v>285</v>
      </c>
      <c r="U1112" s="4">
        <v>3.6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</row>
    <row r="1113" spans="1:26" hidden="1" x14ac:dyDescent="0.2">
      <c r="A1113" s="5">
        <v>89990</v>
      </c>
      <c r="B1113" s="10">
        <v>1996</v>
      </c>
      <c r="C1113" s="5" t="s">
        <v>50</v>
      </c>
      <c r="D1113" s="5">
        <v>0</v>
      </c>
      <c r="E1113" s="5" t="s">
        <v>5303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</v>
      </c>
      <c r="Q1113" s="5">
        <v>0</v>
      </c>
      <c r="R1113" s="5">
        <v>993</v>
      </c>
      <c r="S1113" s="10">
        <v>86000</v>
      </c>
      <c r="T1113" s="5">
        <v>285</v>
      </c>
      <c r="U1113" s="5">
        <v>3.6</v>
      </c>
      <c r="V1113" s="5">
        <v>1</v>
      </c>
      <c r="W1113" s="5">
        <v>0</v>
      </c>
      <c r="X1113" s="5">
        <v>0</v>
      </c>
      <c r="Y1113" s="5">
        <v>1</v>
      </c>
      <c r="Z1113" s="5">
        <v>0</v>
      </c>
    </row>
    <row r="1114" spans="1:26" hidden="1" x14ac:dyDescent="0.2">
      <c r="A1114" s="5">
        <v>103999</v>
      </c>
      <c r="B1114" s="10">
        <v>1996</v>
      </c>
      <c r="C1114" s="5" t="s">
        <v>50</v>
      </c>
      <c r="D1114" s="5">
        <v>0</v>
      </c>
      <c r="E1114" s="5" t="s">
        <v>5303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1</v>
      </c>
      <c r="R1114" s="5">
        <v>993</v>
      </c>
      <c r="S1114" s="10">
        <v>104000</v>
      </c>
      <c r="T1114" s="5">
        <v>272</v>
      </c>
      <c r="U1114" s="5">
        <v>3.6</v>
      </c>
      <c r="V1114" s="5">
        <v>0</v>
      </c>
      <c r="W1114" s="5">
        <v>0</v>
      </c>
      <c r="X1114" s="5">
        <v>0</v>
      </c>
      <c r="Y1114" s="5">
        <v>1</v>
      </c>
      <c r="Z1114" s="5">
        <v>0</v>
      </c>
    </row>
    <row r="1115" spans="1:26" hidden="1" x14ac:dyDescent="0.2">
      <c r="A1115" s="5">
        <v>109911</v>
      </c>
      <c r="B1115" s="10">
        <v>1996</v>
      </c>
      <c r="C1115" s="5" t="s">
        <v>50</v>
      </c>
      <c r="D1115" s="5">
        <v>0</v>
      </c>
      <c r="E1115" s="5" t="s">
        <v>5303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993</v>
      </c>
      <c r="S1115" s="10">
        <v>39600</v>
      </c>
      <c r="T1115" s="5">
        <v>285</v>
      </c>
      <c r="U1115" s="5">
        <v>3.6</v>
      </c>
      <c r="V1115" s="5">
        <v>1</v>
      </c>
      <c r="W1115" s="5">
        <v>0</v>
      </c>
      <c r="X1115" s="5">
        <v>0</v>
      </c>
      <c r="Y1115" s="5">
        <v>0</v>
      </c>
      <c r="Z1115" s="5">
        <v>0</v>
      </c>
    </row>
    <row r="1116" spans="1:26" hidden="1" x14ac:dyDescent="0.2">
      <c r="A1116" s="5">
        <v>119900</v>
      </c>
      <c r="B1116" s="10">
        <v>1996</v>
      </c>
      <c r="C1116" s="5" t="s">
        <v>50</v>
      </c>
      <c r="D1116" s="5">
        <v>0</v>
      </c>
      <c r="E1116" s="5" t="s">
        <v>5303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1</v>
      </c>
      <c r="R1116" s="5">
        <v>993</v>
      </c>
      <c r="S1116" s="10">
        <v>79000</v>
      </c>
      <c r="T1116" s="5">
        <v>272</v>
      </c>
      <c r="U1116" s="5">
        <v>3.6</v>
      </c>
      <c r="V1116" s="5">
        <v>1</v>
      </c>
      <c r="W1116" s="5">
        <v>0</v>
      </c>
      <c r="X1116" s="5">
        <v>0</v>
      </c>
      <c r="Y1116" s="5">
        <v>0</v>
      </c>
      <c r="Z1116" s="5">
        <v>0</v>
      </c>
    </row>
    <row r="1117" spans="1:26" hidden="1" x14ac:dyDescent="0.2">
      <c r="A1117" s="4">
        <v>129993</v>
      </c>
      <c r="B1117" s="11">
        <v>1996</v>
      </c>
      <c r="C1117" s="4" t="s">
        <v>50</v>
      </c>
      <c r="D1117" s="4">
        <v>0</v>
      </c>
      <c r="E1117" s="4" t="s">
        <v>5303</v>
      </c>
      <c r="F1117" s="4">
        <v>0</v>
      </c>
      <c r="G1117" s="4">
        <v>1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1</v>
      </c>
      <c r="R1117" s="4">
        <v>993</v>
      </c>
      <c r="S1117" s="11">
        <v>13000</v>
      </c>
      <c r="T1117" s="4">
        <v>285</v>
      </c>
      <c r="U1117" s="4">
        <v>3.6</v>
      </c>
      <c r="V1117" s="4">
        <v>1</v>
      </c>
      <c r="W1117" s="4">
        <v>0</v>
      </c>
      <c r="X1117" s="4">
        <v>0</v>
      </c>
      <c r="Y1117" s="4">
        <v>0</v>
      </c>
      <c r="Z1117" s="4">
        <v>0</v>
      </c>
    </row>
    <row r="1118" spans="1:26" hidden="1" x14ac:dyDescent="0.2">
      <c r="A1118" s="4">
        <v>74950</v>
      </c>
      <c r="B1118" s="11">
        <v>1996</v>
      </c>
      <c r="C1118" s="4" t="s">
        <v>827</v>
      </c>
      <c r="D1118" s="4">
        <v>0</v>
      </c>
      <c r="E1118" s="4" t="s">
        <v>5303</v>
      </c>
      <c r="F1118" s="4">
        <v>0</v>
      </c>
      <c r="G1118" s="4">
        <v>1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993</v>
      </c>
      <c r="S1118" s="11">
        <v>159000</v>
      </c>
      <c r="T1118" s="4">
        <v>285</v>
      </c>
      <c r="U1118" s="4">
        <v>3.6</v>
      </c>
      <c r="V1118" s="4">
        <v>0</v>
      </c>
      <c r="W1118" s="4">
        <v>0</v>
      </c>
      <c r="X1118" s="4">
        <v>1</v>
      </c>
      <c r="Y1118" s="4">
        <v>0</v>
      </c>
      <c r="Z1118" s="4">
        <v>0</v>
      </c>
    </row>
    <row r="1119" spans="1:26" hidden="1" x14ac:dyDescent="0.2">
      <c r="A1119" s="4">
        <v>77900</v>
      </c>
      <c r="B1119" s="11">
        <v>1996</v>
      </c>
      <c r="C1119" s="4" t="s">
        <v>827</v>
      </c>
      <c r="D1119" s="4">
        <v>0</v>
      </c>
      <c r="E1119" s="4" t="s">
        <v>5303</v>
      </c>
      <c r="F1119" s="4">
        <v>0</v>
      </c>
      <c r="G1119" s="4">
        <v>1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993</v>
      </c>
      <c r="S1119" s="11">
        <v>175000</v>
      </c>
      <c r="T1119" s="4">
        <v>285</v>
      </c>
      <c r="U1119" s="4">
        <v>3.6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</row>
    <row r="1120" spans="1:26" hidden="1" x14ac:dyDescent="0.2">
      <c r="A1120" s="4">
        <v>83000</v>
      </c>
      <c r="B1120" s="11">
        <v>1996</v>
      </c>
      <c r="C1120" s="4" t="s">
        <v>827</v>
      </c>
      <c r="D1120" s="4">
        <v>0</v>
      </c>
      <c r="E1120" s="4" t="s">
        <v>5303</v>
      </c>
      <c r="F1120" s="4">
        <v>0</v>
      </c>
      <c r="G1120" s="4">
        <v>1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993</v>
      </c>
      <c r="S1120" s="11">
        <v>131000</v>
      </c>
      <c r="T1120" s="4">
        <v>285</v>
      </c>
      <c r="U1120" s="4">
        <v>3.6</v>
      </c>
      <c r="V1120" s="4">
        <v>0</v>
      </c>
      <c r="W1120" s="4">
        <v>0</v>
      </c>
      <c r="X1120" s="4">
        <v>1</v>
      </c>
      <c r="Y1120" s="4">
        <v>1</v>
      </c>
      <c r="Z1120" s="4">
        <v>0</v>
      </c>
    </row>
    <row r="1121" spans="1:26" hidden="1" x14ac:dyDescent="0.2">
      <c r="A1121" s="4">
        <v>86917</v>
      </c>
      <c r="B1121" s="11">
        <v>1996</v>
      </c>
      <c r="C1121" s="4" t="s">
        <v>827</v>
      </c>
      <c r="D1121" s="4">
        <v>0</v>
      </c>
      <c r="E1121" s="4" t="s">
        <v>5303</v>
      </c>
      <c r="F1121" s="4">
        <v>0</v>
      </c>
      <c r="G1121" s="4">
        <v>1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1</v>
      </c>
      <c r="R1121" s="4">
        <v>993</v>
      </c>
      <c r="S1121" s="11">
        <v>115447</v>
      </c>
      <c r="T1121" s="4">
        <v>285</v>
      </c>
      <c r="U1121" s="4">
        <v>3.6</v>
      </c>
      <c r="V1121" s="4">
        <v>0</v>
      </c>
      <c r="W1121" s="4">
        <v>0</v>
      </c>
      <c r="X1121" s="4">
        <v>1</v>
      </c>
      <c r="Y1121" s="4">
        <v>0</v>
      </c>
      <c r="Z1121" s="4">
        <v>0</v>
      </c>
    </row>
    <row r="1122" spans="1:26" hidden="1" x14ac:dyDescent="0.2">
      <c r="A1122" s="4">
        <v>88000</v>
      </c>
      <c r="B1122" s="11">
        <v>1996</v>
      </c>
      <c r="C1122" s="4" t="s">
        <v>827</v>
      </c>
      <c r="D1122" s="4">
        <v>0</v>
      </c>
      <c r="E1122" s="4" t="s">
        <v>5303</v>
      </c>
      <c r="F1122" s="4">
        <v>0</v>
      </c>
      <c r="G1122" s="4">
        <v>1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1</v>
      </c>
      <c r="R1122" s="4">
        <v>993</v>
      </c>
      <c r="S1122" s="11">
        <v>107000</v>
      </c>
      <c r="T1122" s="4">
        <v>285</v>
      </c>
      <c r="U1122" s="4">
        <v>3.6</v>
      </c>
      <c r="V1122" s="4">
        <v>0</v>
      </c>
      <c r="W1122" s="4">
        <v>0</v>
      </c>
      <c r="X1122" s="4">
        <v>1</v>
      </c>
      <c r="Y1122" s="4">
        <v>0</v>
      </c>
      <c r="Z1122" s="4">
        <v>0</v>
      </c>
    </row>
    <row r="1123" spans="1:26" hidden="1" x14ac:dyDescent="0.2">
      <c r="A1123" s="4">
        <v>114900</v>
      </c>
      <c r="B1123" s="11">
        <v>1996</v>
      </c>
      <c r="C1123" s="4" t="s">
        <v>827</v>
      </c>
      <c r="D1123" s="4">
        <v>0</v>
      </c>
      <c r="E1123" s="4" t="s">
        <v>5303</v>
      </c>
      <c r="F1123" s="4">
        <v>0</v>
      </c>
      <c r="G1123" s="4">
        <v>1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1</v>
      </c>
      <c r="R1123" s="4">
        <v>993</v>
      </c>
      <c r="S1123" s="11">
        <v>61550</v>
      </c>
      <c r="T1123" s="4">
        <v>285</v>
      </c>
      <c r="U1123" s="4">
        <v>3.6</v>
      </c>
      <c r="V1123" s="4">
        <v>0</v>
      </c>
      <c r="W1123" s="4">
        <v>0</v>
      </c>
      <c r="X1123" s="4">
        <v>1</v>
      </c>
      <c r="Y1123" s="4">
        <v>0</v>
      </c>
      <c r="Z1123" s="4">
        <v>0</v>
      </c>
    </row>
    <row r="1124" spans="1:26" hidden="1" x14ac:dyDescent="0.2">
      <c r="A1124" s="4">
        <v>114900</v>
      </c>
      <c r="B1124" s="11">
        <v>1996</v>
      </c>
      <c r="C1124" s="4" t="s">
        <v>621</v>
      </c>
      <c r="D1124" s="4">
        <v>0</v>
      </c>
      <c r="E1124" s="4" t="s">
        <v>5303</v>
      </c>
      <c r="F1124" s="4">
        <v>0</v>
      </c>
      <c r="G1124" s="4">
        <v>1</v>
      </c>
      <c r="H1124" s="4">
        <v>0</v>
      </c>
      <c r="I1124" s="4">
        <v>0</v>
      </c>
      <c r="J1124" s="4">
        <v>0</v>
      </c>
      <c r="K1124" s="4">
        <v>0</v>
      </c>
      <c r="L1124" s="4">
        <v>1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993</v>
      </c>
      <c r="S1124" s="11">
        <v>80000</v>
      </c>
      <c r="T1124" s="4">
        <v>285</v>
      </c>
      <c r="U1124" s="4">
        <v>3.6</v>
      </c>
      <c r="V1124" s="4">
        <v>0</v>
      </c>
      <c r="W1124" s="4">
        <v>0</v>
      </c>
      <c r="X1124" s="4">
        <v>1</v>
      </c>
      <c r="Y1124" s="4">
        <v>0</v>
      </c>
      <c r="Z1124" s="4">
        <v>1</v>
      </c>
    </row>
    <row r="1125" spans="1:26" hidden="1" x14ac:dyDescent="0.2">
      <c r="A1125" s="4">
        <v>115000</v>
      </c>
      <c r="B1125" s="11">
        <v>1996</v>
      </c>
      <c r="C1125" s="4" t="s">
        <v>621</v>
      </c>
      <c r="D1125" s="4">
        <v>0</v>
      </c>
      <c r="E1125" s="4" t="s">
        <v>5303</v>
      </c>
      <c r="F1125" s="4">
        <v>0</v>
      </c>
      <c r="G1125" s="4">
        <v>1</v>
      </c>
      <c r="H1125" s="4">
        <v>0</v>
      </c>
      <c r="I1125" s="4">
        <v>0</v>
      </c>
      <c r="J1125" s="4">
        <v>0</v>
      </c>
      <c r="K1125" s="4">
        <v>0</v>
      </c>
      <c r="L1125" s="4">
        <v>1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993</v>
      </c>
      <c r="S1125" s="11">
        <v>167000</v>
      </c>
      <c r="T1125" s="4">
        <v>285</v>
      </c>
      <c r="U1125" s="4">
        <v>3.6</v>
      </c>
      <c r="V1125" s="4">
        <v>0</v>
      </c>
      <c r="W1125" s="4">
        <v>0</v>
      </c>
      <c r="X1125" s="4">
        <v>1</v>
      </c>
      <c r="Y1125" s="4">
        <v>0</v>
      </c>
      <c r="Z1125" s="4">
        <v>1</v>
      </c>
    </row>
    <row r="1126" spans="1:26" hidden="1" x14ac:dyDescent="0.2">
      <c r="A1126" s="4">
        <v>189000</v>
      </c>
      <c r="B1126" s="11">
        <v>1996</v>
      </c>
      <c r="C1126" s="4" t="s">
        <v>621</v>
      </c>
      <c r="D1126" s="4">
        <v>0</v>
      </c>
      <c r="E1126" s="4" t="s">
        <v>5303</v>
      </c>
      <c r="F1126" s="4">
        <v>0</v>
      </c>
      <c r="G1126" s="4">
        <v>1</v>
      </c>
      <c r="H1126" s="4">
        <v>0</v>
      </c>
      <c r="I1126" s="4">
        <v>0</v>
      </c>
      <c r="J1126" s="4">
        <v>0</v>
      </c>
      <c r="K1126" s="4">
        <v>0</v>
      </c>
      <c r="L1126" s="4">
        <v>1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993</v>
      </c>
      <c r="S1126" s="11">
        <v>1100</v>
      </c>
      <c r="T1126" s="4">
        <v>300</v>
      </c>
      <c r="U1126" s="4">
        <v>3.8</v>
      </c>
      <c r="V1126" s="4">
        <v>0</v>
      </c>
      <c r="W1126" s="4">
        <v>0</v>
      </c>
      <c r="X1126" s="4">
        <v>1</v>
      </c>
      <c r="Y1126" s="4">
        <v>0</v>
      </c>
      <c r="Z1126" s="4">
        <v>1</v>
      </c>
    </row>
    <row r="1127" spans="1:26" hidden="1" x14ac:dyDescent="0.2">
      <c r="A1127" s="4">
        <v>99993</v>
      </c>
      <c r="B1127" s="11">
        <v>1996</v>
      </c>
      <c r="C1127" s="4" t="s">
        <v>621</v>
      </c>
      <c r="D1127" s="4">
        <v>0</v>
      </c>
      <c r="E1127" s="4" t="s">
        <v>5303</v>
      </c>
      <c r="F1127" s="4">
        <v>0</v>
      </c>
      <c r="G1127" s="4">
        <v>1</v>
      </c>
      <c r="H1127" s="4">
        <v>0</v>
      </c>
      <c r="I1127" s="4">
        <v>0</v>
      </c>
      <c r="J1127" s="4">
        <v>0</v>
      </c>
      <c r="K1127" s="4">
        <v>0</v>
      </c>
      <c r="L1127" s="4">
        <v>1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993</v>
      </c>
      <c r="S1127" s="11">
        <v>184225</v>
      </c>
      <c r="T1127" s="4">
        <v>285</v>
      </c>
      <c r="U1127" s="4">
        <v>3.6</v>
      </c>
      <c r="V1127" s="4">
        <v>0</v>
      </c>
      <c r="W1127" s="4">
        <v>0</v>
      </c>
      <c r="X1127" s="4">
        <v>1</v>
      </c>
      <c r="Y1127" s="4">
        <v>0</v>
      </c>
      <c r="Z1127" s="4">
        <v>0</v>
      </c>
    </row>
    <row r="1128" spans="1:26" hidden="1" x14ac:dyDescent="0.2">
      <c r="A1128" s="5">
        <v>114500</v>
      </c>
      <c r="B1128" s="10">
        <v>1996</v>
      </c>
      <c r="C1128" s="5" t="s">
        <v>621</v>
      </c>
      <c r="D1128" s="5">
        <v>0</v>
      </c>
      <c r="E1128" s="5" t="s">
        <v>5303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1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993</v>
      </c>
      <c r="S1128" s="10">
        <v>145000</v>
      </c>
      <c r="T1128" s="5">
        <v>285</v>
      </c>
      <c r="U1128" s="5">
        <v>3.6</v>
      </c>
      <c r="V1128" s="5">
        <v>0</v>
      </c>
      <c r="W1128" s="5">
        <v>0</v>
      </c>
      <c r="X1128" s="5">
        <v>1</v>
      </c>
      <c r="Y1128" s="5">
        <v>1</v>
      </c>
      <c r="Z1128" s="5">
        <v>0</v>
      </c>
    </row>
    <row r="1129" spans="1:26" hidden="1" x14ac:dyDescent="0.2">
      <c r="A1129" s="4">
        <v>114950</v>
      </c>
      <c r="B1129" s="11">
        <v>1996</v>
      </c>
      <c r="C1129" s="4" t="s">
        <v>621</v>
      </c>
      <c r="D1129" s="4">
        <v>0</v>
      </c>
      <c r="E1129" s="4" t="s">
        <v>5303</v>
      </c>
      <c r="F1129" s="4">
        <v>0</v>
      </c>
      <c r="G1129" s="4">
        <v>1</v>
      </c>
      <c r="H1129" s="4">
        <v>0</v>
      </c>
      <c r="I1129" s="4">
        <v>0</v>
      </c>
      <c r="J1129" s="4">
        <v>0</v>
      </c>
      <c r="K1129" s="4">
        <v>0</v>
      </c>
      <c r="L1129" s="4">
        <v>1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993</v>
      </c>
      <c r="S1129" s="11">
        <v>203140</v>
      </c>
      <c r="T1129" s="4">
        <v>285</v>
      </c>
      <c r="U1129" s="4">
        <v>3.6</v>
      </c>
      <c r="V1129" s="4">
        <v>0</v>
      </c>
      <c r="W1129" s="4">
        <v>0</v>
      </c>
      <c r="X1129" s="4">
        <v>1</v>
      </c>
      <c r="Y1129" s="4">
        <v>0</v>
      </c>
      <c r="Z1129" s="4">
        <v>0</v>
      </c>
    </row>
    <row r="1130" spans="1:26" hidden="1" x14ac:dyDescent="0.2">
      <c r="A1130" s="4">
        <v>124900</v>
      </c>
      <c r="B1130" s="11">
        <v>1996</v>
      </c>
      <c r="C1130" s="4" t="s">
        <v>621</v>
      </c>
      <c r="D1130" s="4">
        <v>0</v>
      </c>
      <c r="E1130" s="4" t="s">
        <v>5303</v>
      </c>
      <c r="F1130" s="4">
        <v>0</v>
      </c>
      <c r="G1130" s="4">
        <v>1</v>
      </c>
      <c r="H1130" s="4">
        <v>0</v>
      </c>
      <c r="I1130" s="4">
        <v>0</v>
      </c>
      <c r="J1130" s="4">
        <v>0</v>
      </c>
      <c r="K1130" s="4">
        <v>0</v>
      </c>
      <c r="L1130" s="4">
        <v>1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993</v>
      </c>
      <c r="S1130" s="11">
        <v>118215</v>
      </c>
      <c r="T1130" s="4">
        <v>285</v>
      </c>
      <c r="U1130" s="4">
        <v>3.6</v>
      </c>
      <c r="V1130" s="4">
        <v>0</v>
      </c>
      <c r="W1130" s="4">
        <v>0</v>
      </c>
      <c r="X1130" s="4">
        <v>0</v>
      </c>
      <c r="Y1130" s="4">
        <v>1</v>
      </c>
      <c r="Z1130" s="4">
        <v>0</v>
      </c>
    </row>
    <row r="1131" spans="1:26" hidden="1" x14ac:dyDescent="0.2">
      <c r="A1131" s="5">
        <v>389993</v>
      </c>
      <c r="B1131" s="10">
        <v>1996</v>
      </c>
      <c r="C1131" s="5" t="s">
        <v>871</v>
      </c>
      <c r="D1131" s="5">
        <v>0</v>
      </c>
      <c r="E1131" s="5" t="s">
        <v>5303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1</v>
      </c>
      <c r="N1131" s="5">
        <v>0</v>
      </c>
      <c r="O1131" s="5">
        <v>0</v>
      </c>
      <c r="P1131" s="5">
        <v>0</v>
      </c>
      <c r="Q1131" s="5">
        <v>0</v>
      </c>
      <c r="R1131" s="5">
        <v>993</v>
      </c>
      <c r="S1131" s="10">
        <v>50113</v>
      </c>
      <c r="T1131" s="5">
        <v>300</v>
      </c>
      <c r="U1131" s="5">
        <v>3.8</v>
      </c>
      <c r="V1131" s="5">
        <v>0</v>
      </c>
      <c r="W1131" s="5">
        <v>0</v>
      </c>
      <c r="X1131" s="5">
        <v>0</v>
      </c>
      <c r="Y1131" s="5">
        <v>0</v>
      </c>
      <c r="Z1131" s="5">
        <v>1</v>
      </c>
    </row>
    <row r="1132" spans="1:26" hidden="1" x14ac:dyDescent="0.2">
      <c r="A1132" s="5">
        <v>188800</v>
      </c>
      <c r="B1132" s="10">
        <v>1996</v>
      </c>
      <c r="C1132" s="5" t="s">
        <v>758</v>
      </c>
      <c r="D1132" s="5">
        <v>0</v>
      </c>
      <c r="E1132" s="5" t="s">
        <v>5303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1</v>
      </c>
      <c r="O1132" s="5">
        <v>0</v>
      </c>
      <c r="P1132" s="5">
        <v>0</v>
      </c>
      <c r="Q1132" s="5">
        <v>0</v>
      </c>
      <c r="R1132" s="5">
        <v>993</v>
      </c>
      <c r="S1132" s="10">
        <v>155511</v>
      </c>
      <c r="T1132" s="5">
        <v>450</v>
      </c>
      <c r="U1132" s="5">
        <v>3.6</v>
      </c>
      <c r="V1132" s="5">
        <v>0</v>
      </c>
      <c r="W1132" s="5">
        <v>0</v>
      </c>
      <c r="X1132" s="5">
        <v>1</v>
      </c>
      <c r="Y1132" s="5">
        <v>0</v>
      </c>
      <c r="Z1132" s="5">
        <v>1</v>
      </c>
    </row>
    <row r="1133" spans="1:26" hidden="1" x14ac:dyDescent="0.2">
      <c r="A1133" s="5">
        <v>209950</v>
      </c>
      <c r="B1133" s="10">
        <v>1996</v>
      </c>
      <c r="C1133" s="5" t="s">
        <v>758</v>
      </c>
      <c r="D1133" s="5">
        <v>0</v>
      </c>
      <c r="E1133" s="5" t="s">
        <v>5303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1</v>
      </c>
      <c r="O1133" s="5">
        <v>0</v>
      </c>
      <c r="P1133" s="5">
        <v>0</v>
      </c>
      <c r="Q1133" s="5">
        <v>0</v>
      </c>
      <c r="R1133" s="5">
        <v>993</v>
      </c>
      <c r="S1133" s="10">
        <v>143792</v>
      </c>
      <c r="T1133" s="5">
        <v>408</v>
      </c>
      <c r="U1133" s="5">
        <v>3.6</v>
      </c>
      <c r="V1133" s="5">
        <v>0</v>
      </c>
      <c r="W1133" s="5">
        <v>0</v>
      </c>
      <c r="X1133" s="5">
        <v>1</v>
      </c>
      <c r="Y1133" s="5">
        <v>0</v>
      </c>
      <c r="Z1133" s="5">
        <v>1</v>
      </c>
    </row>
    <row r="1134" spans="1:26" hidden="1" x14ac:dyDescent="0.2">
      <c r="A1134" s="4">
        <v>225000</v>
      </c>
      <c r="B1134" s="11">
        <v>1996</v>
      </c>
      <c r="C1134" s="4" t="s">
        <v>758</v>
      </c>
      <c r="D1134" s="4">
        <v>0</v>
      </c>
      <c r="E1134" s="4" t="s">
        <v>5303</v>
      </c>
      <c r="F1134" s="4">
        <v>0</v>
      </c>
      <c r="G1134" s="4">
        <v>1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1</v>
      </c>
      <c r="O1134" s="4">
        <v>0</v>
      </c>
      <c r="P1134" s="4">
        <v>0</v>
      </c>
      <c r="Q1134" s="4">
        <v>0</v>
      </c>
      <c r="R1134" s="4">
        <v>993</v>
      </c>
      <c r="S1134" s="11">
        <v>120806</v>
      </c>
      <c r="T1134" s="4">
        <v>450</v>
      </c>
      <c r="U1134" s="4">
        <v>3.6</v>
      </c>
      <c r="V1134" s="4">
        <v>0</v>
      </c>
      <c r="W1134" s="4">
        <v>0</v>
      </c>
      <c r="X1134" s="4">
        <v>1</v>
      </c>
      <c r="Y1134" s="4">
        <v>0</v>
      </c>
      <c r="Z1134" s="4">
        <v>1</v>
      </c>
    </row>
    <row r="1135" spans="1:26" hidden="1" x14ac:dyDescent="0.2">
      <c r="A1135" s="4">
        <v>200000</v>
      </c>
      <c r="B1135" s="11">
        <v>1996</v>
      </c>
      <c r="C1135" s="4" t="s">
        <v>758</v>
      </c>
      <c r="D1135" s="4">
        <v>0</v>
      </c>
      <c r="E1135" s="4" t="s">
        <v>5303</v>
      </c>
      <c r="F1135" s="4">
        <v>0</v>
      </c>
      <c r="G1135" s="4">
        <v>1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1</v>
      </c>
      <c r="O1135" s="4">
        <v>0</v>
      </c>
      <c r="P1135" s="4">
        <v>0</v>
      </c>
      <c r="Q1135" s="4">
        <v>0</v>
      </c>
      <c r="R1135" s="4">
        <v>993</v>
      </c>
      <c r="S1135" s="11">
        <v>86000</v>
      </c>
      <c r="T1135" s="4">
        <v>408</v>
      </c>
      <c r="U1135" s="4">
        <v>3.6</v>
      </c>
      <c r="V1135" s="4">
        <v>0</v>
      </c>
      <c r="W1135" s="4">
        <v>0</v>
      </c>
      <c r="X1135" s="4">
        <v>1</v>
      </c>
      <c r="Y1135" s="4">
        <v>0</v>
      </c>
      <c r="Z1135" s="4">
        <v>0</v>
      </c>
    </row>
    <row r="1136" spans="1:26" hidden="1" x14ac:dyDescent="0.2">
      <c r="A1136" s="4">
        <v>219900</v>
      </c>
      <c r="B1136" s="11">
        <v>1996</v>
      </c>
      <c r="C1136" s="4" t="s">
        <v>758</v>
      </c>
      <c r="D1136" s="4">
        <v>0</v>
      </c>
      <c r="E1136" s="4" t="s">
        <v>5303</v>
      </c>
      <c r="F1136" s="4">
        <v>0</v>
      </c>
      <c r="G1136" s="4">
        <v>1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1</v>
      </c>
      <c r="O1136" s="4">
        <v>0</v>
      </c>
      <c r="P1136" s="4">
        <v>0</v>
      </c>
      <c r="Q1136" s="4">
        <v>0</v>
      </c>
      <c r="R1136" s="4">
        <v>993</v>
      </c>
      <c r="S1136" s="11">
        <v>74200</v>
      </c>
      <c r="T1136" s="4">
        <v>408</v>
      </c>
      <c r="U1136" s="4">
        <v>3.6</v>
      </c>
      <c r="V1136" s="4">
        <v>0</v>
      </c>
      <c r="W1136" s="4">
        <v>0</v>
      </c>
      <c r="X1136" s="4">
        <v>1</v>
      </c>
      <c r="Y1136" s="4">
        <v>0</v>
      </c>
      <c r="Z1136" s="4">
        <v>0</v>
      </c>
    </row>
    <row r="1137" spans="1:26" hidden="1" x14ac:dyDescent="0.2">
      <c r="A1137" s="4">
        <v>59950</v>
      </c>
      <c r="B1137" s="11">
        <v>1995</v>
      </c>
      <c r="C1137" s="4" t="s">
        <v>50</v>
      </c>
      <c r="D1137" s="4">
        <v>0</v>
      </c>
      <c r="E1137" s="4" t="s">
        <v>5303</v>
      </c>
      <c r="F1137" s="4">
        <v>0</v>
      </c>
      <c r="G1137" s="4">
        <v>1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1</v>
      </c>
      <c r="R1137" s="4">
        <v>993</v>
      </c>
      <c r="S1137" s="11">
        <v>195229</v>
      </c>
      <c r="T1137" s="4">
        <v>272</v>
      </c>
      <c r="U1137" s="4">
        <v>3.6</v>
      </c>
      <c r="V1137" s="4">
        <v>1</v>
      </c>
      <c r="W1137" s="4">
        <v>0</v>
      </c>
      <c r="X1137" s="4">
        <v>0</v>
      </c>
      <c r="Y1137" s="4">
        <v>1</v>
      </c>
      <c r="Z1137" s="4">
        <v>1</v>
      </c>
    </row>
    <row r="1138" spans="1:26" hidden="1" x14ac:dyDescent="0.2">
      <c r="A1138" s="5">
        <v>62993</v>
      </c>
      <c r="B1138" s="10">
        <v>1995</v>
      </c>
      <c r="C1138" s="5" t="s">
        <v>50</v>
      </c>
      <c r="D1138" s="5">
        <v>0</v>
      </c>
      <c r="E1138" s="5" t="s">
        <v>5303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1</v>
      </c>
      <c r="R1138" s="5">
        <v>993</v>
      </c>
      <c r="S1138" s="10">
        <v>165000</v>
      </c>
      <c r="T1138" s="5">
        <v>272</v>
      </c>
      <c r="U1138" s="5">
        <v>3.6</v>
      </c>
      <c r="V1138" s="5">
        <v>0</v>
      </c>
      <c r="W1138" s="5">
        <v>0</v>
      </c>
      <c r="X1138" s="5">
        <v>0</v>
      </c>
      <c r="Y1138" s="5">
        <v>0</v>
      </c>
      <c r="Z1138" s="5">
        <v>1</v>
      </c>
    </row>
    <row r="1139" spans="1:26" hidden="1" x14ac:dyDescent="0.2">
      <c r="A1139" s="4">
        <v>64800</v>
      </c>
      <c r="B1139" s="11">
        <v>1995</v>
      </c>
      <c r="C1139" s="4" t="s">
        <v>50</v>
      </c>
      <c r="D1139" s="4">
        <v>0</v>
      </c>
      <c r="E1139" s="4" t="s">
        <v>5303</v>
      </c>
      <c r="F1139" s="4">
        <v>0</v>
      </c>
      <c r="G1139" s="4">
        <v>1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1</v>
      </c>
      <c r="R1139" s="4">
        <v>993</v>
      </c>
      <c r="S1139" s="11">
        <v>176640</v>
      </c>
      <c r="T1139" s="4">
        <v>272</v>
      </c>
      <c r="U1139" s="4">
        <v>3.6</v>
      </c>
      <c r="V1139" s="4">
        <v>1</v>
      </c>
      <c r="W1139" s="4">
        <v>0</v>
      </c>
      <c r="X1139" s="4">
        <v>0</v>
      </c>
      <c r="Y1139" s="4">
        <v>1</v>
      </c>
      <c r="Z1139" s="4">
        <v>1</v>
      </c>
    </row>
    <row r="1140" spans="1:26" hidden="1" x14ac:dyDescent="0.2">
      <c r="A1140" s="5">
        <v>66900</v>
      </c>
      <c r="B1140" s="10">
        <v>1995</v>
      </c>
      <c r="C1140" s="5" t="s">
        <v>50</v>
      </c>
      <c r="D1140" s="5">
        <v>0</v>
      </c>
      <c r="E1140" s="5" t="s">
        <v>5303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1</v>
      </c>
      <c r="R1140" s="5">
        <v>993</v>
      </c>
      <c r="S1140" s="10">
        <v>156000</v>
      </c>
      <c r="T1140" s="5">
        <v>272</v>
      </c>
      <c r="U1140" s="5">
        <v>3.6</v>
      </c>
      <c r="V1140" s="5">
        <v>1</v>
      </c>
      <c r="W1140" s="5">
        <v>0</v>
      </c>
      <c r="X1140" s="5">
        <v>0</v>
      </c>
      <c r="Y1140" s="5">
        <v>0</v>
      </c>
      <c r="Z1140" s="5">
        <v>1</v>
      </c>
    </row>
    <row r="1141" spans="1:26" hidden="1" x14ac:dyDescent="0.2">
      <c r="A1141" s="4">
        <v>68000</v>
      </c>
      <c r="B1141" s="11">
        <v>1995</v>
      </c>
      <c r="C1141" s="4" t="s">
        <v>50</v>
      </c>
      <c r="D1141" s="4">
        <v>0</v>
      </c>
      <c r="E1141" s="4" t="s">
        <v>5303</v>
      </c>
      <c r="F1141" s="4">
        <v>0</v>
      </c>
      <c r="G1141" s="4">
        <v>1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993</v>
      </c>
      <c r="S1141" s="11">
        <v>195000</v>
      </c>
      <c r="T1141" s="4">
        <v>272</v>
      </c>
      <c r="U1141" s="4">
        <v>3.6</v>
      </c>
      <c r="V1141" s="4">
        <v>1</v>
      </c>
      <c r="W1141" s="4">
        <v>0</v>
      </c>
      <c r="X1141" s="4">
        <v>0</v>
      </c>
      <c r="Y1141" s="4">
        <v>0</v>
      </c>
      <c r="Z1141" s="4">
        <v>1</v>
      </c>
    </row>
    <row r="1142" spans="1:26" hidden="1" x14ac:dyDescent="0.2">
      <c r="A1142" s="4">
        <v>69500</v>
      </c>
      <c r="B1142" s="11">
        <v>1995</v>
      </c>
      <c r="C1142" s="4" t="s">
        <v>50</v>
      </c>
      <c r="D1142" s="4">
        <v>0</v>
      </c>
      <c r="E1142" s="4" t="s">
        <v>5303</v>
      </c>
      <c r="F1142" s="4">
        <v>0</v>
      </c>
      <c r="G1142" s="4">
        <v>1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993</v>
      </c>
      <c r="S1142" s="11">
        <v>90605</v>
      </c>
      <c r="T1142" s="4">
        <v>272</v>
      </c>
      <c r="U1142" s="4">
        <v>3.6</v>
      </c>
      <c r="V1142" s="4">
        <v>1</v>
      </c>
      <c r="W1142" s="4">
        <v>0</v>
      </c>
      <c r="X1142" s="4">
        <v>0</v>
      </c>
      <c r="Y1142" s="4">
        <v>0</v>
      </c>
      <c r="Z1142" s="4">
        <v>1</v>
      </c>
    </row>
    <row r="1143" spans="1:26" hidden="1" x14ac:dyDescent="0.2">
      <c r="A1143" s="4">
        <v>73900</v>
      </c>
      <c r="B1143" s="11">
        <v>1995</v>
      </c>
      <c r="C1143" s="4" t="s">
        <v>50</v>
      </c>
      <c r="D1143" s="4">
        <v>0</v>
      </c>
      <c r="E1143" s="4" t="s">
        <v>5303</v>
      </c>
      <c r="F1143" s="4">
        <v>0</v>
      </c>
      <c r="G1143" s="4">
        <v>1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993</v>
      </c>
      <c r="S1143" s="11">
        <v>80770</v>
      </c>
      <c r="T1143" s="4">
        <v>272</v>
      </c>
      <c r="U1143" s="4">
        <v>3.6</v>
      </c>
      <c r="V1143" s="4">
        <v>1</v>
      </c>
      <c r="W1143" s="4">
        <v>0</v>
      </c>
      <c r="X1143" s="4">
        <v>0</v>
      </c>
      <c r="Y1143" s="4">
        <v>0</v>
      </c>
      <c r="Z1143" s="4">
        <v>1</v>
      </c>
    </row>
    <row r="1144" spans="1:26" hidden="1" x14ac:dyDescent="0.2">
      <c r="A1144" s="5">
        <v>75993</v>
      </c>
      <c r="B1144" s="10">
        <v>1995</v>
      </c>
      <c r="C1144" s="5" t="s">
        <v>50</v>
      </c>
      <c r="D1144" s="5">
        <v>0</v>
      </c>
      <c r="E1144" s="5" t="s">
        <v>5303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1</v>
      </c>
      <c r="R1144" s="5">
        <v>993</v>
      </c>
      <c r="S1144" s="10">
        <v>138145</v>
      </c>
      <c r="T1144" s="5">
        <v>272</v>
      </c>
      <c r="U1144" s="5">
        <v>3.6</v>
      </c>
      <c r="V1144" s="5">
        <v>0</v>
      </c>
      <c r="W1144" s="5">
        <v>0</v>
      </c>
      <c r="X1144" s="5">
        <v>0</v>
      </c>
      <c r="Y1144" s="5">
        <v>0</v>
      </c>
      <c r="Z1144" s="5">
        <v>1</v>
      </c>
    </row>
    <row r="1145" spans="1:26" hidden="1" x14ac:dyDescent="0.2">
      <c r="A1145" s="5">
        <v>77500</v>
      </c>
      <c r="B1145" s="10">
        <v>1995</v>
      </c>
      <c r="C1145" s="5" t="s">
        <v>50</v>
      </c>
      <c r="D1145" s="5">
        <v>0</v>
      </c>
      <c r="E1145" s="5" t="s">
        <v>5303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1</v>
      </c>
      <c r="R1145" s="5">
        <v>993</v>
      </c>
      <c r="S1145" s="10">
        <v>97680</v>
      </c>
      <c r="T1145" s="5">
        <v>272</v>
      </c>
      <c r="U1145" s="5">
        <v>3.6</v>
      </c>
      <c r="V1145" s="5">
        <v>0</v>
      </c>
      <c r="W1145" s="5">
        <v>0</v>
      </c>
      <c r="X1145" s="5">
        <v>1</v>
      </c>
      <c r="Y1145" s="5">
        <v>0</v>
      </c>
      <c r="Z1145" s="5">
        <v>1</v>
      </c>
    </row>
    <row r="1146" spans="1:26" hidden="1" x14ac:dyDescent="0.2">
      <c r="A1146" s="4">
        <v>78950</v>
      </c>
      <c r="B1146" s="11">
        <v>1995</v>
      </c>
      <c r="C1146" s="4" t="s">
        <v>50</v>
      </c>
      <c r="D1146" s="4">
        <v>0</v>
      </c>
      <c r="E1146" s="4" t="s">
        <v>5303</v>
      </c>
      <c r="F1146" s="4">
        <v>0</v>
      </c>
      <c r="G1146" s="4">
        <v>1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993</v>
      </c>
      <c r="S1146" s="11">
        <v>76615</v>
      </c>
      <c r="T1146" s="4">
        <v>272</v>
      </c>
      <c r="U1146" s="4">
        <v>3.6</v>
      </c>
      <c r="V1146" s="4">
        <v>0</v>
      </c>
      <c r="W1146" s="4">
        <v>0</v>
      </c>
      <c r="X1146" s="4">
        <v>0</v>
      </c>
      <c r="Y1146" s="4">
        <v>0</v>
      </c>
      <c r="Z1146" s="4">
        <v>1</v>
      </c>
    </row>
    <row r="1147" spans="1:26" hidden="1" x14ac:dyDescent="0.2">
      <c r="A1147" s="5">
        <v>118390</v>
      </c>
      <c r="B1147" s="10">
        <v>1995</v>
      </c>
      <c r="C1147" s="5" t="s">
        <v>50</v>
      </c>
      <c r="D1147" s="5">
        <v>0</v>
      </c>
      <c r="E1147" s="5" t="s">
        <v>5303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1</v>
      </c>
      <c r="R1147" s="5">
        <v>993</v>
      </c>
      <c r="S1147" s="10">
        <v>30500</v>
      </c>
      <c r="T1147" s="5">
        <v>272</v>
      </c>
      <c r="U1147" s="5">
        <v>3.6</v>
      </c>
      <c r="V1147" s="5">
        <v>1</v>
      </c>
      <c r="W1147" s="5">
        <v>0</v>
      </c>
      <c r="X1147" s="5">
        <v>0</v>
      </c>
      <c r="Y1147" s="5">
        <v>0</v>
      </c>
      <c r="Z1147" s="5">
        <v>1</v>
      </c>
    </row>
    <row r="1148" spans="1:26" hidden="1" x14ac:dyDescent="0.2">
      <c r="A1148" s="5">
        <v>129911</v>
      </c>
      <c r="B1148" s="10">
        <v>1995</v>
      </c>
      <c r="C1148" s="5" t="s">
        <v>50</v>
      </c>
      <c r="D1148" s="5">
        <v>0</v>
      </c>
      <c r="E1148" s="5" t="s">
        <v>5303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1</v>
      </c>
      <c r="R1148" s="5">
        <v>993</v>
      </c>
      <c r="S1148" s="10">
        <v>26800</v>
      </c>
      <c r="T1148" s="5">
        <v>272</v>
      </c>
      <c r="U1148" s="5">
        <v>3.6</v>
      </c>
      <c r="V1148" s="5">
        <v>0</v>
      </c>
      <c r="W1148" s="5">
        <v>0</v>
      </c>
      <c r="X1148" s="5">
        <v>0</v>
      </c>
      <c r="Y1148" s="5">
        <v>0</v>
      </c>
      <c r="Z1148" s="5">
        <v>1</v>
      </c>
    </row>
    <row r="1149" spans="1:26" hidden="1" x14ac:dyDescent="0.2">
      <c r="A1149" s="5">
        <v>65000</v>
      </c>
      <c r="B1149" s="10">
        <v>1995</v>
      </c>
      <c r="C1149" s="5" t="s">
        <v>50</v>
      </c>
      <c r="D1149" s="5">
        <v>0</v>
      </c>
      <c r="E1149" s="5" t="s">
        <v>5303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993</v>
      </c>
      <c r="S1149" s="10">
        <v>109000</v>
      </c>
      <c r="T1149" s="5">
        <v>272</v>
      </c>
      <c r="U1149" s="5">
        <v>3.6</v>
      </c>
      <c r="V1149" s="5">
        <v>1</v>
      </c>
      <c r="W1149" s="5">
        <v>0</v>
      </c>
      <c r="X1149" s="5">
        <v>0</v>
      </c>
      <c r="Y1149" s="5">
        <v>0</v>
      </c>
      <c r="Z1149" s="5">
        <v>0</v>
      </c>
    </row>
    <row r="1150" spans="1:26" hidden="1" x14ac:dyDescent="0.2">
      <c r="A1150" s="4">
        <v>69900</v>
      </c>
      <c r="B1150" s="11">
        <v>1995</v>
      </c>
      <c r="C1150" s="4" t="s">
        <v>50</v>
      </c>
      <c r="D1150" s="4">
        <v>0</v>
      </c>
      <c r="E1150" s="4" t="s">
        <v>5303</v>
      </c>
      <c r="F1150" s="4">
        <v>0</v>
      </c>
      <c r="G1150" s="4">
        <v>1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993</v>
      </c>
      <c r="S1150" s="11">
        <v>97636</v>
      </c>
      <c r="T1150" s="4">
        <v>272</v>
      </c>
      <c r="U1150" s="4">
        <v>3.6</v>
      </c>
      <c r="V1150" s="4">
        <v>1</v>
      </c>
      <c r="W1150" s="4">
        <v>0</v>
      </c>
      <c r="X1150" s="4">
        <v>0</v>
      </c>
      <c r="Y1150" s="4">
        <v>0</v>
      </c>
      <c r="Z1150" s="4">
        <v>0</v>
      </c>
    </row>
    <row r="1151" spans="1:26" hidden="1" x14ac:dyDescent="0.2">
      <c r="A1151" s="4">
        <v>84500</v>
      </c>
      <c r="B1151" s="11">
        <v>1995</v>
      </c>
      <c r="C1151" s="4" t="s">
        <v>50</v>
      </c>
      <c r="D1151" s="4">
        <v>0</v>
      </c>
      <c r="E1151" s="4" t="s">
        <v>5303</v>
      </c>
      <c r="F1151" s="4">
        <v>0</v>
      </c>
      <c r="G1151" s="4">
        <v>1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1</v>
      </c>
      <c r="R1151" s="4">
        <v>993</v>
      </c>
      <c r="S1151" s="11">
        <v>90900</v>
      </c>
      <c r="T1151" s="4">
        <v>272</v>
      </c>
      <c r="U1151" s="4">
        <v>3.6</v>
      </c>
      <c r="V1151" s="4">
        <v>1</v>
      </c>
      <c r="W1151" s="4">
        <v>0</v>
      </c>
      <c r="X1151" s="4">
        <v>0</v>
      </c>
      <c r="Y1151" s="4">
        <v>0</v>
      </c>
      <c r="Z1151" s="4">
        <v>0</v>
      </c>
    </row>
    <row r="1152" spans="1:26" hidden="1" x14ac:dyDescent="0.2">
      <c r="A1152" s="5">
        <v>86800</v>
      </c>
      <c r="B1152" s="10">
        <v>1995</v>
      </c>
      <c r="C1152" s="5" t="s">
        <v>50</v>
      </c>
      <c r="D1152" s="5">
        <v>0</v>
      </c>
      <c r="E1152" s="5" t="s">
        <v>5303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993</v>
      </c>
      <c r="S1152" s="10">
        <v>103558</v>
      </c>
      <c r="T1152" s="5">
        <v>272</v>
      </c>
      <c r="U1152" s="5">
        <v>3.6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</row>
    <row r="1153" spans="1:26" hidden="1" x14ac:dyDescent="0.2">
      <c r="A1153" s="4">
        <v>139900</v>
      </c>
      <c r="B1153" s="11">
        <v>1995</v>
      </c>
      <c r="C1153" s="4" t="s">
        <v>50</v>
      </c>
      <c r="D1153" s="4">
        <v>0</v>
      </c>
      <c r="E1153" s="4" t="s">
        <v>5303</v>
      </c>
      <c r="F1153" s="4">
        <v>0</v>
      </c>
      <c r="G1153" s="4">
        <v>1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1</v>
      </c>
      <c r="Q1153" s="4">
        <v>0</v>
      </c>
      <c r="R1153" s="4">
        <v>993</v>
      </c>
      <c r="S1153" s="11">
        <v>74220</v>
      </c>
      <c r="T1153" s="4">
        <v>272</v>
      </c>
      <c r="U1153" s="4">
        <v>3.6</v>
      </c>
      <c r="V1153" s="4">
        <v>0</v>
      </c>
      <c r="W1153" s="4">
        <v>0</v>
      </c>
      <c r="X1153" s="4">
        <v>0</v>
      </c>
      <c r="Y1153" s="4">
        <v>1</v>
      </c>
      <c r="Z1153" s="4">
        <v>0</v>
      </c>
    </row>
    <row r="1154" spans="1:26" hidden="1" x14ac:dyDescent="0.2">
      <c r="A1154" s="5">
        <v>139900</v>
      </c>
      <c r="B1154" s="10">
        <v>1995</v>
      </c>
      <c r="C1154" s="5" t="s">
        <v>50</v>
      </c>
      <c r="D1154" s="5">
        <v>0</v>
      </c>
      <c r="E1154" s="5" t="s">
        <v>5303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</v>
      </c>
      <c r="Q1154" s="5">
        <v>0</v>
      </c>
      <c r="R1154" s="5">
        <v>993</v>
      </c>
      <c r="S1154" s="10">
        <v>74220</v>
      </c>
      <c r="T1154" s="5">
        <v>272</v>
      </c>
      <c r="U1154" s="5">
        <v>3.6</v>
      </c>
      <c r="V1154" s="5">
        <v>0</v>
      </c>
      <c r="W1154" s="5">
        <v>0</v>
      </c>
      <c r="X1154" s="5">
        <v>0</v>
      </c>
      <c r="Y1154" s="5">
        <v>1</v>
      </c>
      <c r="Z1154" s="5">
        <v>0</v>
      </c>
    </row>
    <row r="1155" spans="1:26" hidden="1" x14ac:dyDescent="0.2">
      <c r="A1155" s="4">
        <v>74900</v>
      </c>
      <c r="B1155" s="11">
        <v>1995</v>
      </c>
      <c r="C1155" s="4" t="s">
        <v>827</v>
      </c>
      <c r="D1155" s="4">
        <v>0</v>
      </c>
      <c r="E1155" s="4" t="s">
        <v>5303</v>
      </c>
      <c r="F1155" s="4">
        <v>0</v>
      </c>
      <c r="G1155" s="4">
        <v>1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993</v>
      </c>
      <c r="S1155" s="11">
        <v>142600</v>
      </c>
      <c r="T1155" s="4">
        <v>272</v>
      </c>
      <c r="U1155" s="4">
        <v>3.6</v>
      </c>
      <c r="V1155" s="4">
        <v>0</v>
      </c>
      <c r="W1155" s="4">
        <v>0</v>
      </c>
      <c r="X1155" s="4">
        <v>0</v>
      </c>
      <c r="Y1155" s="4">
        <v>0</v>
      </c>
      <c r="Z1155" s="4">
        <v>1</v>
      </c>
    </row>
    <row r="1156" spans="1:26" hidden="1" x14ac:dyDescent="0.2">
      <c r="A1156" s="4">
        <v>74993</v>
      </c>
      <c r="B1156" s="11">
        <v>1995</v>
      </c>
      <c r="C1156" s="4" t="s">
        <v>827</v>
      </c>
      <c r="D1156" s="4">
        <v>0</v>
      </c>
      <c r="E1156" s="4" t="s">
        <v>5303</v>
      </c>
      <c r="F1156" s="4">
        <v>0</v>
      </c>
      <c r="G1156" s="4">
        <v>1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993</v>
      </c>
      <c r="S1156" s="11">
        <v>238400</v>
      </c>
      <c r="T1156" s="4">
        <v>272</v>
      </c>
      <c r="U1156" s="4">
        <v>3.6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</row>
    <row r="1157" spans="1:26" hidden="1" x14ac:dyDescent="0.2">
      <c r="A1157" s="4">
        <v>79400</v>
      </c>
      <c r="B1157" s="11">
        <v>1995</v>
      </c>
      <c r="C1157" s="4" t="s">
        <v>827</v>
      </c>
      <c r="D1157" s="4">
        <v>0</v>
      </c>
      <c r="E1157" s="4" t="s">
        <v>5303</v>
      </c>
      <c r="F1157" s="4">
        <v>0</v>
      </c>
      <c r="G1157" s="4">
        <v>1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1</v>
      </c>
      <c r="R1157" s="4">
        <v>993</v>
      </c>
      <c r="S1157" s="11">
        <v>172000</v>
      </c>
      <c r="T1157" s="4">
        <v>272</v>
      </c>
      <c r="U1157" s="4">
        <v>3.6</v>
      </c>
      <c r="V1157" s="4">
        <v>0</v>
      </c>
      <c r="W1157" s="4">
        <v>0</v>
      </c>
      <c r="X1157" s="4">
        <v>1</v>
      </c>
      <c r="Y1157" s="4">
        <v>0</v>
      </c>
      <c r="Z1157" s="4">
        <v>0</v>
      </c>
    </row>
    <row r="1158" spans="1:26" hidden="1" x14ac:dyDescent="0.2">
      <c r="A1158" s="5">
        <v>79600</v>
      </c>
      <c r="B1158" s="10">
        <v>1995</v>
      </c>
      <c r="C1158" s="5" t="s">
        <v>827</v>
      </c>
      <c r="D1158" s="5">
        <v>0</v>
      </c>
      <c r="E1158" s="5" t="s">
        <v>5303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1</v>
      </c>
      <c r="R1158" s="5">
        <v>993</v>
      </c>
      <c r="S1158" s="10">
        <v>172000</v>
      </c>
      <c r="T1158" s="5">
        <v>272</v>
      </c>
      <c r="U1158" s="5">
        <v>3.6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</row>
    <row r="1159" spans="1:26" hidden="1" x14ac:dyDescent="0.2">
      <c r="A1159" s="4">
        <v>86800</v>
      </c>
      <c r="B1159" s="11">
        <v>1995</v>
      </c>
      <c r="C1159" s="4" t="s">
        <v>827</v>
      </c>
      <c r="D1159" s="4">
        <v>0</v>
      </c>
      <c r="E1159" s="4" t="s">
        <v>5303</v>
      </c>
      <c r="F1159" s="4">
        <v>0</v>
      </c>
      <c r="G1159" s="4">
        <v>1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993</v>
      </c>
      <c r="S1159" s="11">
        <v>131863</v>
      </c>
      <c r="T1159" s="4">
        <v>272</v>
      </c>
      <c r="U1159" s="4">
        <v>3.6</v>
      </c>
      <c r="V1159" s="4">
        <v>0</v>
      </c>
      <c r="W1159" s="4">
        <v>0</v>
      </c>
      <c r="X1159" s="4">
        <v>1</v>
      </c>
      <c r="Y1159" s="4">
        <v>0</v>
      </c>
      <c r="Z1159" s="4">
        <v>0</v>
      </c>
    </row>
    <row r="1160" spans="1:26" hidden="1" x14ac:dyDescent="0.2">
      <c r="A1160" s="4">
        <v>289911</v>
      </c>
      <c r="B1160" s="11">
        <v>1995</v>
      </c>
      <c r="C1160" s="4" t="s">
        <v>871</v>
      </c>
      <c r="D1160" s="4">
        <v>0</v>
      </c>
      <c r="E1160" s="4" t="s">
        <v>5303</v>
      </c>
      <c r="F1160" s="4">
        <v>0</v>
      </c>
      <c r="G1160" s="4">
        <v>1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1</v>
      </c>
      <c r="N1160" s="4">
        <v>0</v>
      </c>
      <c r="O1160" s="4">
        <v>0</v>
      </c>
      <c r="P1160" s="4">
        <v>0</v>
      </c>
      <c r="Q1160" s="4">
        <v>0</v>
      </c>
      <c r="R1160" s="4">
        <v>993</v>
      </c>
      <c r="S1160" s="11">
        <v>104000</v>
      </c>
      <c r="T1160" s="4">
        <v>300</v>
      </c>
      <c r="U1160" s="4">
        <v>3.8</v>
      </c>
      <c r="V1160" s="4">
        <v>0</v>
      </c>
      <c r="W1160" s="4">
        <v>0</v>
      </c>
      <c r="X1160" s="4">
        <v>0</v>
      </c>
      <c r="Y1160" s="4">
        <v>0</v>
      </c>
      <c r="Z1160" s="4">
        <v>1</v>
      </c>
    </row>
    <row r="1161" spans="1:26" hidden="1" x14ac:dyDescent="0.2">
      <c r="A1161" s="5">
        <v>299000</v>
      </c>
      <c r="B1161" s="10">
        <v>1995</v>
      </c>
      <c r="C1161" s="5" t="s">
        <v>871</v>
      </c>
      <c r="D1161" s="5">
        <v>0</v>
      </c>
      <c r="E1161" s="5" t="s">
        <v>5303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1</v>
      </c>
      <c r="N1161" s="5">
        <v>0</v>
      </c>
      <c r="O1161" s="5">
        <v>0</v>
      </c>
      <c r="P1161" s="5">
        <v>0</v>
      </c>
      <c r="Q1161" s="5">
        <v>0</v>
      </c>
      <c r="R1161" s="5">
        <v>993</v>
      </c>
      <c r="S1161" s="10">
        <v>89400</v>
      </c>
      <c r="T1161" s="5">
        <v>300</v>
      </c>
      <c r="U1161" s="5">
        <v>3.8</v>
      </c>
      <c r="V1161" s="5">
        <v>0</v>
      </c>
      <c r="W1161" s="5">
        <v>0</v>
      </c>
      <c r="X1161" s="5">
        <v>0</v>
      </c>
      <c r="Y1161" s="5">
        <v>0</v>
      </c>
      <c r="Z1161" s="5">
        <v>1</v>
      </c>
    </row>
    <row r="1162" spans="1:26" hidden="1" x14ac:dyDescent="0.2">
      <c r="A1162" s="5">
        <v>300000</v>
      </c>
      <c r="B1162" s="10">
        <v>1995</v>
      </c>
      <c r="C1162" s="5" t="s">
        <v>871</v>
      </c>
      <c r="D1162" s="5">
        <v>0</v>
      </c>
      <c r="E1162" s="5" t="s">
        <v>5303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1</v>
      </c>
      <c r="N1162" s="5">
        <v>0</v>
      </c>
      <c r="O1162" s="5">
        <v>0</v>
      </c>
      <c r="P1162" s="5">
        <v>0</v>
      </c>
      <c r="Q1162" s="5">
        <v>0</v>
      </c>
      <c r="R1162" s="5">
        <v>993</v>
      </c>
      <c r="S1162" s="10">
        <v>75878</v>
      </c>
      <c r="T1162" s="5">
        <v>300</v>
      </c>
      <c r="U1162" s="5">
        <v>3.8</v>
      </c>
      <c r="V1162" s="5">
        <v>0</v>
      </c>
      <c r="W1162" s="5">
        <v>0</v>
      </c>
      <c r="X1162" s="5">
        <v>0</v>
      </c>
      <c r="Y1162" s="5">
        <v>0</v>
      </c>
      <c r="Z1162" s="5">
        <v>1</v>
      </c>
    </row>
    <row r="1163" spans="1:26" hidden="1" x14ac:dyDescent="0.2">
      <c r="A1163" s="5">
        <v>310000</v>
      </c>
      <c r="B1163" s="10">
        <v>1995</v>
      </c>
      <c r="C1163" s="5" t="s">
        <v>871</v>
      </c>
      <c r="D1163" s="5">
        <v>0</v>
      </c>
      <c r="E1163" s="5" t="s">
        <v>5303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1</v>
      </c>
      <c r="N1163" s="5">
        <v>0</v>
      </c>
      <c r="O1163" s="5">
        <v>0</v>
      </c>
      <c r="P1163" s="5">
        <v>0</v>
      </c>
      <c r="Q1163" s="5">
        <v>0</v>
      </c>
      <c r="R1163" s="5">
        <v>993</v>
      </c>
      <c r="S1163" s="10">
        <v>91950</v>
      </c>
      <c r="T1163" s="5">
        <v>300</v>
      </c>
      <c r="U1163" s="5">
        <v>3.8</v>
      </c>
      <c r="V1163" s="5">
        <v>0</v>
      </c>
      <c r="W1163" s="5">
        <v>0</v>
      </c>
      <c r="X1163" s="5">
        <v>0</v>
      </c>
      <c r="Y1163" s="5">
        <v>0</v>
      </c>
      <c r="Z1163" s="5">
        <v>1</v>
      </c>
    </row>
    <row r="1164" spans="1:26" hidden="1" x14ac:dyDescent="0.2">
      <c r="A1164" s="4">
        <v>310000</v>
      </c>
      <c r="B1164" s="11">
        <v>1995</v>
      </c>
      <c r="C1164" s="4" t="s">
        <v>871</v>
      </c>
      <c r="D1164" s="4">
        <v>0</v>
      </c>
      <c r="E1164" s="4" t="s">
        <v>5303</v>
      </c>
      <c r="F1164" s="4">
        <v>0</v>
      </c>
      <c r="G1164" s="4">
        <v>1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1</v>
      </c>
      <c r="N1164" s="4">
        <v>0</v>
      </c>
      <c r="O1164" s="4">
        <v>0</v>
      </c>
      <c r="P1164" s="4">
        <v>0</v>
      </c>
      <c r="Q1164" s="4">
        <v>0</v>
      </c>
      <c r="R1164" s="4">
        <v>993</v>
      </c>
      <c r="S1164" s="11">
        <v>89469</v>
      </c>
      <c r="T1164" s="4">
        <v>300</v>
      </c>
      <c r="U1164" s="4">
        <v>3.8</v>
      </c>
      <c r="V1164" s="4">
        <v>0</v>
      </c>
      <c r="W1164" s="4">
        <v>0</v>
      </c>
      <c r="X1164" s="4">
        <v>0</v>
      </c>
      <c r="Y1164" s="4">
        <v>0</v>
      </c>
      <c r="Z1164" s="4">
        <v>1</v>
      </c>
    </row>
    <row r="1165" spans="1:26" hidden="1" x14ac:dyDescent="0.2">
      <c r="A1165" s="5">
        <v>320000</v>
      </c>
      <c r="B1165" s="10">
        <v>1995</v>
      </c>
      <c r="C1165" s="5" t="s">
        <v>871</v>
      </c>
      <c r="D1165" s="5">
        <v>0</v>
      </c>
      <c r="E1165" s="5" t="s">
        <v>5303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1</v>
      </c>
      <c r="N1165" s="5">
        <v>0</v>
      </c>
      <c r="O1165" s="5">
        <v>0</v>
      </c>
      <c r="P1165" s="5">
        <v>0</v>
      </c>
      <c r="Q1165" s="5">
        <v>0</v>
      </c>
      <c r="R1165" s="5">
        <v>993</v>
      </c>
      <c r="S1165" s="10">
        <v>51046</v>
      </c>
      <c r="T1165" s="5">
        <v>300</v>
      </c>
      <c r="U1165" s="5">
        <v>3.8</v>
      </c>
      <c r="V1165" s="5">
        <v>0</v>
      </c>
      <c r="W1165" s="5">
        <v>0</v>
      </c>
      <c r="X1165" s="5">
        <v>0</v>
      </c>
      <c r="Y1165" s="5">
        <v>0</v>
      </c>
      <c r="Z1165" s="5">
        <v>1</v>
      </c>
    </row>
    <row r="1166" spans="1:26" hidden="1" x14ac:dyDescent="0.2">
      <c r="A1166" s="5">
        <v>359993</v>
      </c>
      <c r="B1166" s="10">
        <v>1995</v>
      </c>
      <c r="C1166" s="5" t="s">
        <v>871</v>
      </c>
      <c r="D1166" s="5">
        <v>0</v>
      </c>
      <c r="E1166" s="5" t="s">
        <v>5303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1</v>
      </c>
      <c r="N1166" s="5">
        <v>0</v>
      </c>
      <c r="O1166" s="5">
        <v>0</v>
      </c>
      <c r="P1166" s="5">
        <v>0</v>
      </c>
      <c r="Q1166" s="5">
        <v>0</v>
      </c>
      <c r="R1166" s="5">
        <v>993</v>
      </c>
      <c r="S1166" s="10">
        <v>81016</v>
      </c>
      <c r="T1166" s="5">
        <v>300</v>
      </c>
      <c r="U1166" s="5">
        <v>3.8</v>
      </c>
      <c r="V1166" s="5">
        <v>0</v>
      </c>
      <c r="W1166" s="5">
        <v>0</v>
      </c>
      <c r="X1166" s="5">
        <v>0</v>
      </c>
      <c r="Y1166" s="5">
        <v>0</v>
      </c>
      <c r="Z1166" s="5">
        <v>1</v>
      </c>
    </row>
    <row r="1167" spans="1:26" hidden="1" x14ac:dyDescent="0.2">
      <c r="A1167" s="4">
        <v>320000</v>
      </c>
      <c r="B1167" s="11">
        <v>1995</v>
      </c>
      <c r="C1167" s="4" t="s">
        <v>871</v>
      </c>
      <c r="D1167" s="4">
        <v>0</v>
      </c>
      <c r="E1167" s="4" t="s">
        <v>5303</v>
      </c>
      <c r="F1167" s="4">
        <v>0</v>
      </c>
      <c r="G1167" s="4">
        <v>1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1</v>
      </c>
      <c r="N1167" s="4">
        <v>0</v>
      </c>
      <c r="O1167" s="4">
        <v>0</v>
      </c>
      <c r="P1167" s="4">
        <v>0</v>
      </c>
      <c r="Q1167" s="4">
        <v>0</v>
      </c>
      <c r="R1167" s="4">
        <v>993</v>
      </c>
      <c r="S1167" s="11">
        <v>111800</v>
      </c>
      <c r="T1167" s="4">
        <v>300</v>
      </c>
      <c r="U1167" s="4">
        <v>3.8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</row>
    <row r="1168" spans="1:26" hidden="1" x14ac:dyDescent="0.2">
      <c r="A1168" s="5">
        <v>118970</v>
      </c>
      <c r="B1168" s="10">
        <v>1994</v>
      </c>
      <c r="C1168" s="5" t="s">
        <v>230</v>
      </c>
      <c r="D1168" s="5">
        <v>0</v>
      </c>
      <c r="E1168" s="5" t="s">
        <v>5303</v>
      </c>
      <c r="F1168" s="5">
        <v>1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964</v>
      </c>
      <c r="S1168" s="10">
        <v>167543</v>
      </c>
      <c r="T1168" s="5">
        <v>250</v>
      </c>
      <c r="U1168" s="5">
        <v>3.6</v>
      </c>
      <c r="V1168" s="5">
        <v>0</v>
      </c>
      <c r="W1168" s="5">
        <v>0</v>
      </c>
      <c r="X1168" s="5">
        <v>0</v>
      </c>
      <c r="Y1168" s="5">
        <v>0</v>
      </c>
      <c r="Z1168" s="5">
        <v>1</v>
      </c>
    </row>
    <row r="1169" spans="1:26" hidden="1" x14ac:dyDescent="0.2">
      <c r="A1169" s="4">
        <v>84964</v>
      </c>
      <c r="B1169" s="11">
        <v>1994</v>
      </c>
      <c r="C1169" s="4" t="s">
        <v>230</v>
      </c>
      <c r="D1169" s="4">
        <v>0</v>
      </c>
      <c r="E1169" s="4" t="s">
        <v>5303</v>
      </c>
      <c r="F1169" s="4">
        <v>1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1</v>
      </c>
      <c r="R1169" s="4">
        <v>964</v>
      </c>
      <c r="S1169" s="11">
        <v>147441</v>
      </c>
      <c r="T1169" s="4">
        <v>250</v>
      </c>
      <c r="U1169" s="4">
        <v>3.6</v>
      </c>
      <c r="V1169" s="4">
        <v>1</v>
      </c>
      <c r="W1169" s="4">
        <v>0</v>
      </c>
      <c r="X1169" s="4">
        <v>0</v>
      </c>
      <c r="Y1169" s="4">
        <v>0</v>
      </c>
      <c r="Z1169" s="4">
        <v>0</v>
      </c>
    </row>
    <row r="1170" spans="1:26" x14ac:dyDescent="0.2">
      <c r="A1170" s="5">
        <v>219500</v>
      </c>
      <c r="B1170" s="10">
        <v>1994</v>
      </c>
      <c r="C1170" s="5" t="s">
        <v>15</v>
      </c>
      <c r="D1170" s="5">
        <v>0</v>
      </c>
      <c r="E1170" s="5" t="s">
        <v>5303</v>
      </c>
      <c r="F1170" s="5">
        <v>1</v>
      </c>
      <c r="G1170" s="5">
        <v>0</v>
      </c>
      <c r="H1170" s="5">
        <v>0</v>
      </c>
      <c r="I1170" s="5">
        <v>0</v>
      </c>
      <c r="J1170" s="5">
        <v>0</v>
      </c>
      <c r="K1170" s="4">
        <v>1</v>
      </c>
      <c r="L1170" s="5">
        <v>1</v>
      </c>
      <c r="M1170" s="5">
        <v>0</v>
      </c>
      <c r="N1170" s="5">
        <v>0</v>
      </c>
      <c r="O1170" s="5">
        <v>0</v>
      </c>
      <c r="P1170" s="5">
        <v>0</v>
      </c>
      <c r="Q1170" s="5">
        <v>1</v>
      </c>
      <c r="R1170" s="5">
        <v>964</v>
      </c>
      <c r="S1170" s="10">
        <v>119500</v>
      </c>
      <c r="T1170" s="5">
        <v>250</v>
      </c>
      <c r="U1170" s="5">
        <v>3.6</v>
      </c>
      <c r="V1170" s="5">
        <v>0</v>
      </c>
      <c r="W1170" s="5">
        <v>0</v>
      </c>
      <c r="X1170" s="5">
        <v>0</v>
      </c>
      <c r="Y1170" s="5">
        <v>0</v>
      </c>
      <c r="Z1170" s="5">
        <v>1</v>
      </c>
    </row>
    <row r="1171" spans="1:26" x14ac:dyDescent="0.2">
      <c r="A1171" s="4">
        <v>169950</v>
      </c>
      <c r="B1171" s="11">
        <v>1994</v>
      </c>
      <c r="C1171" s="4" t="s">
        <v>15</v>
      </c>
      <c r="D1171" s="4">
        <v>0</v>
      </c>
      <c r="E1171" s="4" t="s">
        <v>5303</v>
      </c>
      <c r="F1171" s="4">
        <v>1</v>
      </c>
      <c r="G1171" s="4">
        <v>0</v>
      </c>
      <c r="H1171" s="4">
        <v>0</v>
      </c>
      <c r="I1171" s="4">
        <v>0</v>
      </c>
      <c r="J1171" s="4">
        <v>0</v>
      </c>
      <c r="K1171" s="4">
        <v>1</v>
      </c>
      <c r="L1171" s="4">
        <v>1</v>
      </c>
      <c r="M1171" s="4">
        <v>0</v>
      </c>
      <c r="N1171" s="4">
        <v>0</v>
      </c>
      <c r="O1171" s="4">
        <v>0</v>
      </c>
      <c r="P1171" s="4">
        <v>0</v>
      </c>
      <c r="Q1171" s="4">
        <v>1</v>
      </c>
      <c r="R1171" s="4">
        <v>964</v>
      </c>
      <c r="S1171" s="11">
        <v>117000</v>
      </c>
      <c r="T1171" s="4">
        <v>250</v>
      </c>
      <c r="U1171" s="4">
        <v>3.6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</row>
    <row r="1172" spans="1:26" hidden="1" x14ac:dyDescent="0.2">
      <c r="A1172" s="5">
        <v>59950</v>
      </c>
      <c r="B1172" s="10">
        <v>1994</v>
      </c>
      <c r="C1172" s="5" t="s">
        <v>50</v>
      </c>
      <c r="D1172" s="5">
        <v>0</v>
      </c>
      <c r="E1172" s="5" t="s">
        <v>5303</v>
      </c>
      <c r="F1172" s="5">
        <v>0</v>
      </c>
      <c r="G1172" s="5">
        <v>1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993</v>
      </c>
      <c r="S1172" s="10">
        <v>282439</v>
      </c>
      <c r="T1172" s="5">
        <v>272</v>
      </c>
      <c r="U1172" s="5">
        <v>3.6</v>
      </c>
      <c r="V1172" s="5">
        <v>1</v>
      </c>
      <c r="W1172" s="5">
        <v>0</v>
      </c>
      <c r="X1172" s="5">
        <v>0</v>
      </c>
      <c r="Y1172" s="5">
        <v>0</v>
      </c>
      <c r="Z1172" s="5">
        <v>1</v>
      </c>
    </row>
    <row r="1173" spans="1:26" hidden="1" x14ac:dyDescent="0.2">
      <c r="A1173" s="4">
        <v>72500</v>
      </c>
      <c r="B1173" s="11">
        <v>1994</v>
      </c>
      <c r="C1173" s="4" t="s">
        <v>50</v>
      </c>
      <c r="D1173" s="4">
        <v>0</v>
      </c>
      <c r="E1173" s="4" t="s">
        <v>5303</v>
      </c>
      <c r="F1173" s="4">
        <v>0</v>
      </c>
      <c r="G1173" s="4">
        <v>1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993</v>
      </c>
      <c r="S1173" s="11">
        <v>70990</v>
      </c>
      <c r="T1173" s="4">
        <v>272</v>
      </c>
      <c r="U1173" s="4">
        <v>3.6</v>
      </c>
      <c r="V1173" s="4">
        <v>1</v>
      </c>
      <c r="W1173" s="4">
        <v>0</v>
      </c>
      <c r="X1173" s="4">
        <v>0</v>
      </c>
      <c r="Y1173" s="4">
        <v>0</v>
      </c>
      <c r="Z1173" s="4">
        <v>1</v>
      </c>
    </row>
    <row r="1174" spans="1:26" hidden="1" x14ac:dyDescent="0.2">
      <c r="A1174" s="4">
        <v>75993</v>
      </c>
      <c r="B1174" s="11">
        <v>1994</v>
      </c>
      <c r="C1174" s="4" t="s">
        <v>50</v>
      </c>
      <c r="D1174" s="4">
        <v>0</v>
      </c>
      <c r="E1174" s="4" t="s">
        <v>5303</v>
      </c>
      <c r="F1174" s="4">
        <v>0</v>
      </c>
      <c r="G1174" s="4">
        <v>1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993</v>
      </c>
      <c r="S1174" s="11">
        <v>134000</v>
      </c>
      <c r="T1174" s="4">
        <v>272</v>
      </c>
      <c r="U1174" s="4">
        <v>3.6</v>
      </c>
      <c r="V1174" s="4">
        <v>0</v>
      </c>
      <c r="W1174" s="4">
        <v>0</v>
      </c>
      <c r="X1174" s="4">
        <v>0</v>
      </c>
      <c r="Y1174" s="4">
        <v>1</v>
      </c>
      <c r="Z1174" s="4">
        <v>1</v>
      </c>
    </row>
    <row r="1175" spans="1:26" hidden="1" x14ac:dyDescent="0.2">
      <c r="A1175" s="4">
        <v>76993</v>
      </c>
      <c r="B1175" s="11">
        <v>1994</v>
      </c>
      <c r="C1175" s="4" t="s">
        <v>50</v>
      </c>
      <c r="D1175" s="4">
        <v>0</v>
      </c>
      <c r="E1175" s="4" t="s">
        <v>5303</v>
      </c>
      <c r="F1175" s="4">
        <v>0</v>
      </c>
      <c r="G1175" s="4">
        <v>1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1</v>
      </c>
      <c r="R1175" s="4">
        <v>993</v>
      </c>
      <c r="S1175" s="11">
        <v>138350</v>
      </c>
      <c r="T1175" s="4">
        <v>272</v>
      </c>
      <c r="U1175" s="4">
        <v>3.6</v>
      </c>
      <c r="V1175" s="4">
        <v>0</v>
      </c>
      <c r="W1175" s="4">
        <v>0</v>
      </c>
      <c r="X1175" s="4">
        <v>0</v>
      </c>
      <c r="Y1175" s="4">
        <v>0</v>
      </c>
      <c r="Z1175" s="4">
        <v>1</v>
      </c>
    </row>
    <row r="1176" spans="1:26" hidden="1" x14ac:dyDescent="0.2">
      <c r="A1176" s="5">
        <v>89950</v>
      </c>
      <c r="B1176" s="10">
        <v>1994</v>
      </c>
      <c r="C1176" s="5" t="s">
        <v>50</v>
      </c>
      <c r="D1176" s="5">
        <v>0</v>
      </c>
      <c r="E1176" s="5" t="s">
        <v>5303</v>
      </c>
      <c r="F1176" s="5">
        <v>0</v>
      </c>
      <c r="G1176" s="5">
        <v>1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993</v>
      </c>
      <c r="S1176" s="10">
        <v>183171</v>
      </c>
      <c r="T1176" s="5">
        <v>272</v>
      </c>
      <c r="U1176" s="5">
        <v>3.6</v>
      </c>
      <c r="V1176" s="5">
        <v>0</v>
      </c>
      <c r="W1176" s="5">
        <v>0</v>
      </c>
      <c r="X1176" s="5">
        <v>0</v>
      </c>
      <c r="Y1176" s="5">
        <v>1</v>
      </c>
      <c r="Z1176" s="5">
        <v>1</v>
      </c>
    </row>
    <row r="1177" spans="1:26" hidden="1" x14ac:dyDescent="0.2">
      <c r="A1177" s="4">
        <v>109911</v>
      </c>
      <c r="B1177" s="11">
        <v>1994</v>
      </c>
      <c r="C1177" s="4" t="s">
        <v>50</v>
      </c>
      <c r="D1177" s="4">
        <v>0</v>
      </c>
      <c r="E1177" s="4" t="s">
        <v>5303</v>
      </c>
      <c r="F1177" s="4">
        <v>0</v>
      </c>
      <c r="G1177" s="4">
        <v>1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993</v>
      </c>
      <c r="S1177" s="11">
        <v>162000</v>
      </c>
      <c r="T1177" s="4">
        <v>272</v>
      </c>
      <c r="U1177" s="4">
        <v>3.6</v>
      </c>
      <c r="V1177" s="4">
        <v>0</v>
      </c>
      <c r="W1177" s="4">
        <v>0</v>
      </c>
      <c r="X1177" s="4">
        <v>0</v>
      </c>
      <c r="Y1177" s="4">
        <v>0</v>
      </c>
      <c r="Z1177" s="4">
        <v>1</v>
      </c>
    </row>
    <row r="1178" spans="1:26" hidden="1" x14ac:dyDescent="0.2">
      <c r="A1178" s="5">
        <v>159000</v>
      </c>
      <c r="B1178" s="10">
        <v>1994</v>
      </c>
      <c r="C1178" s="5" t="s">
        <v>50</v>
      </c>
      <c r="D1178" s="5">
        <v>0</v>
      </c>
      <c r="E1178" s="5" t="s">
        <v>5303</v>
      </c>
      <c r="F1178" s="5">
        <v>0</v>
      </c>
      <c r="G1178" s="5">
        <v>1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993</v>
      </c>
      <c r="S1178" s="10">
        <v>25100</v>
      </c>
      <c r="T1178" s="5">
        <v>272</v>
      </c>
      <c r="U1178" s="5">
        <v>3.6</v>
      </c>
      <c r="V1178" s="5">
        <v>0</v>
      </c>
      <c r="W1178" s="5">
        <v>0</v>
      </c>
      <c r="X1178" s="5">
        <v>0</v>
      </c>
      <c r="Y1178" s="5">
        <v>0</v>
      </c>
      <c r="Z1178" s="5">
        <v>1</v>
      </c>
    </row>
    <row r="1179" spans="1:26" hidden="1" x14ac:dyDescent="0.2">
      <c r="A1179" s="4">
        <v>65900</v>
      </c>
      <c r="B1179" s="11">
        <v>1994</v>
      </c>
      <c r="C1179" s="4" t="s">
        <v>50</v>
      </c>
      <c r="D1179" s="4">
        <v>0</v>
      </c>
      <c r="E1179" s="4" t="s">
        <v>5303</v>
      </c>
      <c r="F1179" s="4">
        <v>0</v>
      </c>
      <c r="G1179" s="4">
        <v>1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1</v>
      </c>
      <c r="R1179" s="4">
        <v>993</v>
      </c>
      <c r="S1179" s="11">
        <v>196183</v>
      </c>
      <c r="T1179" s="4">
        <v>272</v>
      </c>
      <c r="U1179" s="4">
        <v>3.6</v>
      </c>
      <c r="V1179" s="4">
        <v>1</v>
      </c>
      <c r="W1179" s="4">
        <v>0</v>
      </c>
      <c r="X1179" s="4">
        <v>0</v>
      </c>
      <c r="Y1179" s="4">
        <v>0</v>
      </c>
      <c r="Z1179" s="4">
        <v>0</v>
      </c>
    </row>
    <row r="1180" spans="1:26" hidden="1" x14ac:dyDescent="0.2">
      <c r="A1180" s="4">
        <v>87850</v>
      </c>
      <c r="B1180" s="11">
        <v>1994</v>
      </c>
      <c r="C1180" s="4" t="s">
        <v>50</v>
      </c>
      <c r="D1180" s="4">
        <v>0</v>
      </c>
      <c r="E1180" s="4" t="s">
        <v>5303</v>
      </c>
      <c r="F1180" s="4">
        <v>0</v>
      </c>
      <c r="G1180" s="4">
        <v>1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1</v>
      </c>
      <c r="R1180" s="4">
        <v>993</v>
      </c>
      <c r="S1180" s="11">
        <v>138629</v>
      </c>
      <c r="T1180" s="4">
        <v>272</v>
      </c>
      <c r="U1180" s="4">
        <v>3.6</v>
      </c>
      <c r="V1180" s="4">
        <v>0</v>
      </c>
      <c r="W1180" s="4">
        <v>0</v>
      </c>
      <c r="X1180" s="4">
        <v>0</v>
      </c>
      <c r="Y1180" s="4">
        <v>1</v>
      </c>
      <c r="Z1180" s="4">
        <v>0</v>
      </c>
    </row>
    <row r="1181" spans="1:26" hidden="1" x14ac:dyDescent="0.2">
      <c r="A1181" s="5">
        <v>89950</v>
      </c>
      <c r="B1181" s="10">
        <v>1994</v>
      </c>
      <c r="C1181" s="5" t="s">
        <v>50</v>
      </c>
      <c r="D1181" s="5">
        <v>0</v>
      </c>
      <c r="E1181" s="5" t="s">
        <v>5303</v>
      </c>
      <c r="F1181" s="5">
        <v>0</v>
      </c>
      <c r="G1181" s="5">
        <v>1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993</v>
      </c>
      <c r="S1181" s="10">
        <v>159885</v>
      </c>
      <c r="T1181" s="5">
        <v>272</v>
      </c>
      <c r="U1181" s="5">
        <v>3.6</v>
      </c>
      <c r="V1181" s="5">
        <v>1</v>
      </c>
      <c r="W1181" s="5">
        <v>0</v>
      </c>
      <c r="X1181" s="5">
        <v>0</v>
      </c>
      <c r="Y1181" s="5">
        <v>0</v>
      </c>
      <c r="Z1181" s="5">
        <v>0</v>
      </c>
    </row>
    <row r="1182" spans="1:26" hidden="1" x14ac:dyDescent="0.2">
      <c r="A1182" s="4">
        <v>94993</v>
      </c>
      <c r="B1182" s="11">
        <v>1994</v>
      </c>
      <c r="C1182" s="4" t="s">
        <v>50</v>
      </c>
      <c r="D1182" s="4">
        <v>0</v>
      </c>
      <c r="E1182" s="4" t="s">
        <v>5303</v>
      </c>
      <c r="F1182" s="4">
        <v>0</v>
      </c>
      <c r="G1182" s="4">
        <v>1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1</v>
      </c>
      <c r="R1182" s="4">
        <v>993</v>
      </c>
      <c r="S1182" s="11">
        <v>105163</v>
      </c>
      <c r="T1182" s="4">
        <v>272</v>
      </c>
      <c r="U1182" s="4">
        <v>3.6</v>
      </c>
      <c r="V1182" s="4">
        <v>0</v>
      </c>
      <c r="W1182" s="4">
        <v>0</v>
      </c>
      <c r="X1182" s="4">
        <v>0</v>
      </c>
      <c r="Y1182" s="4">
        <v>1</v>
      </c>
      <c r="Z1182" s="4">
        <v>0</v>
      </c>
    </row>
    <row r="1183" spans="1:26" hidden="1" x14ac:dyDescent="0.2">
      <c r="A1183" s="5">
        <v>77964</v>
      </c>
      <c r="B1183" s="10">
        <v>1993</v>
      </c>
      <c r="C1183" s="5" t="s">
        <v>230</v>
      </c>
      <c r="D1183" s="5">
        <v>0</v>
      </c>
      <c r="E1183" s="5" t="s">
        <v>5303</v>
      </c>
      <c r="F1183" s="5">
        <v>1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1</v>
      </c>
      <c r="R1183" s="5">
        <v>964</v>
      </c>
      <c r="S1183" s="10">
        <v>242000</v>
      </c>
      <c r="T1183" s="5">
        <v>299</v>
      </c>
      <c r="U1183" s="5">
        <v>3.6</v>
      </c>
      <c r="V1183" s="5">
        <v>0</v>
      </c>
      <c r="W1183" s="5">
        <v>0</v>
      </c>
      <c r="X1183" s="5">
        <v>0</v>
      </c>
      <c r="Y1183" s="5">
        <v>0</v>
      </c>
      <c r="Z1183" s="5">
        <v>1</v>
      </c>
    </row>
    <row r="1184" spans="1:26" hidden="1" x14ac:dyDescent="0.2">
      <c r="A1184" s="5">
        <v>89950</v>
      </c>
      <c r="B1184" s="10">
        <v>1993</v>
      </c>
      <c r="C1184" s="5" t="s">
        <v>230</v>
      </c>
      <c r="D1184" s="5">
        <v>0</v>
      </c>
      <c r="E1184" s="5" t="s">
        <v>5303</v>
      </c>
      <c r="F1184" s="5">
        <v>1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964</v>
      </c>
      <c r="S1184" s="10">
        <v>206000</v>
      </c>
      <c r="T1184" s="5">
        <v>250</v>
      </c>
      <c r="U1184" s="5">
        <v>3.6</v>
      </c>
      <c r="V1184" s="5">
        <v>0</v>
      </c>
      <c r="W1184" s="5">
        <v>0</v>
      </c>
      <c r="X1184" s="5">
        <v>0</v>
      </c>
      <c r="Y1184" s="5">
        <v>1</v>
      </c>
      <c r="Z1184" s="5">
        <v>1</v>
      </c>
    </row>
    <row r="1185" spans="1:26" hidden="1" x14ac:dyDescent="0.2">
      <c r="A1185" s="4">
        <v>89950</v>
      </c>
      <c r="B1185" s="11">
        <v>1993</v>
      </c>
      <c r="C1185" s="4" t="s">
        <v>230</v>
      </c>
      <c r="D1185" s="4">
        <v>0</v>
      </c>
      <c r="E1185" s="4" t="s">
        <v>5303</v>
      </c>
      <c r="F1185" s="4">
        <v>1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1</v>
      </c>
      <c r="R1185" s="4">
        <v>964</v>
      </c>
      <c r="S1185" s="11">
        <v>149132</v>
      </c>
      <c r="T1185" s="4">
        <v>250</v>
      </c>
      <c r="U1185" s="4">
        <v>3.6</v>
      </c>
      <c r="V1185" s="4">
        <v>0</v>
      </c>
      <c r="W1185" s="4">
        <v>0</v>
      </c>
      <c r="X1185" s="4">
        <v>0</v>
      </c>
      <c r="Y1185" s="4">
        <v>0</v>
      </c>
      <c r="Z1185" s="4">
        <v>1</v>
      </c>
    </row>
    <row r="1186" spans="1:26" hidden="1" x14ac:dyDescent="0.2">
      <c r="A1186" s="4">
        <v>94850</v>
      </c>
      <c r="B1186" s="11">
        <v>1993</v>
      </c>
      <c r="C1186" s="4" t="s">
        <v>230</v>
      </c>
      <c r="D1186" s="4">
        <v>0</v>
      </c>
      <c r="E1186" s="4" t="s">
        <v>5303</v>
      </c>
      <c r="F1186" s="4">
        <v>1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964</v>
      </c>
      <c r="S1186" s="11">
        <v>97572</v>
      </c>
      <c r="T1186" s="4">
        <v>250</v>
      </c>
      <c r="U1186" s="4">
        <v>3.6</v>
      </c>
      <c r="V1186" s="4">
        <v>0</v>
      </c>
      <c r="W1186" s="4">
        <v>0</v>
      </c>
      <c r="X1186" s="4">
        <v>0</v>
      </c>
      <c r="Y1186" s="4">
        <v>0</v>
      </c>
      <c r="Z1186" s="4">
        <v>1</v>
      </c>
    </row>
    <row r="1187" spans="1:26" hidden="1" x14ac:dyDescent="0.2">
      <c r="A1187" s="5">
        <v>68000</v>
      </c>
      <c r="B1187" s="10">
        <v>1993</v>
      </c>
      <c r="C1187" s="5" t="s">
        <v>230</v>
      </c>
      <c r="D1187" s="5">
        <v>0</v>
      </c>
      <c r="E1187" s="5" t="s">
        <v>5303</v>
      </c>
      <c r="F1187" s="5">
        <v>1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1</v>
      </c>
      <c r="R1187" s="5">
        <v>964</v>
      </c>
      <c r="S1187" s="10">
        <v>236840</v>
      </c>
      <c r="T1187" s="5">
        <v>250</v>
      </c>
      <c r="U1187" s="5">
        <v>3.6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</row>
    <row r="1188" spans="1:26" hidden="1" x14ac:dyDescent="0.2">
      <c r="A1188" s="4">
        <v>79900</v>
      </c>
      <c r="B1188" s="11">
        <v>1993</v>
      </c>
      <c r="C1188" s="4" t="s">
        <v>230</v>
      </c>
      <c r="D1188" s="4">
        <v>0</v>
      </c>
      <c r="E1188" s="4" t="s">
        <v>5303</v>
      </c>
      <c r="F1188" s="4">
        <v>1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1</v>
      </c>
      <c r="R1188" s="4">
        <v>964</v>
      </c>
      <c r="S1188" s="11">
        <v>82600</v>
      </c>
      <c r="T1188" s="4">
        <v>250</v>
      </c>
      <c r="U1188" s="4">
        <v>3.6</v>
      </c>
      <c r="V1188" s="4">
        <v>1</v>
      </c>
      <c r="W1188" s="4">
        <v>0</v>
      </c>
      <c r="X1188" s="4">
        <v>0</v>
      </c>
      <c r="Y1188" s="4">
        <v>0</v>
      </c>
      <c r="Z1188" s="4">
        <v>0</v>
      </c>
    </row>
    <row r="1189" spans="1:26" hidden="1" x14ac:dyDescent="0.2">
      <c r="A1189" s="4">
        <v>94900</v>
      </c>
      <c r="B1189" s="11">
        <v>1993</v>
      </c>
      <c r="C1189" s="4" t="s">
        <v>230</v>
      </c>
      <c r="D1189" s="4">
        <v>0</v>
      </c>
      <c r="E1189" s="4" t="s">
        <v>5303</v>
      </c>
      <c r="F1189" s="4">
        <v>1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964</v>
      </c>
      <c r="S1189" s="11">
        <v>182000</v>
      </c>
      <c r="T1189" s="4">
        <v>250</v>
      </c>
      <c r="U1189" s="4">
        <v>3.6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</row>
    <row r="1190" spans="1:26" x14ac:dyDescent="0.2">
      <c r="A1190" s="4">
        <v>235000</v>
      </c>
      <c r="B1190" s="11">
        <v>1993</v>
      </c>
      <c r="C1190" s="4" t="s">
        <v>15</v>
      </c>
      <c r="D1190" s="4">
        <v>0</v>
      </c>
      <c r="E1190" s="4" t="s">
        <v>5303</v>
      </c>
      <c r="F1190" s="4">
        <v>1</v>
      </c>
      <c r="G1190" s="4">
        <v>0</v>
      </c>
      <c r="H1190" s="4">
        <v>0</v>
      </c>
      <c r="I1190" s="4">
        <v>0</v>
      </c>
      <c r="J1190" s="4">
        <v>0</v>
      </c>
      <c r="K1190" s="4">
        <v>1</v>
      </c>
      <c r="L1190" s="4">
        <v>1</v>
      </c>
      <c r="M1190" s="4">
        <v>0</v>
      </c>
      <c r="N1190" s="4">
        <v>0</v>
      </c>
      <c r="O1190" s="4">
        <v>0</v>
      </c>
      <c r="P1190" s="4">
        <v>0</v>
      </c>
      <c r="Q1190" s="4">
        <v>1</v>
      </c>
      <c r="R1190" s="4">
        <v>964</v>
      </c>
      <c r="S1190" s="11">
        <v>61000</v>
      </c>
      <c r="T1190" s="4">
        <v>250</v>
      </c>
      <c r="U1190" s="4">
        <v>3.6</v>
      </c>
      <c r="V1190" s="4">
        <v>0</v>
      </c>
      <c r="W1190" s="4">
        <v>0</v>
      </c>
      <c r="X1190" s="4">
        <v>0</v>
      </c>
      <c r="Y1190" s="4">
        <v>0</v>
      </c>
      <c r="Z1190" s="4">
        <v>1</v>
      </c>
    </row>
    <row r="1191" spans="1:26" x14ac:dyDescent="0.2">
      <c r="A1191" s="5">
        <v>244900</v>
      </c>
      <c r="B1191" s="10">
        <v>1993</v>
      </c>
      <c r="C1191" s="5" t="s">
        <v>15</v>
      </c>
      <c r="D1191" s="5">
        <v>0</v>
      </c>
      <c r="E1191" s="5" t="s">
        <v>5303</v>
      </c>
      <c r="F1191" s="5">
        <v>1</v>
      </c>
      <c r="G1191" s="5">
        <v>0</v>
      </c>
      <c r="H1191" s="5">
        <v>0</v>
      </c>
      <c r="I1191" s="5">
        <v>0</v>
      </c>
      <c r="J1191" s="5">
        <v>0</v>
      </c>
      <c r="K1191" s="4">
        <v>1</v>
      </c>
      <c r="L1191" s="5">
        <v>1</v>
      </c>
      <c r="M1191" s="5">
        <v>0</v>
      </c>
      <c r="N1191" s="5">
        <v>0</v>
      </c>
      <c r="O1191" s="5">
        <v>0</v>
      </c>
      <c r="P1191" s="5">
        <v>0</v>
      </c>
      <c r="Q1191" s="5">
        <v>1</v>
      </c>
      <c r="R1191" s="5">
        <v>964</v>
      </c>
      <c r="S1191" s="10">
        <v>99500</v>
      </c>
      <c r="T1191" s="5">
        <v>250</v>
      </c>
      <c r="U1191" s="5">
        <v>3.6</v>
      </c>
      <c r="V1191" s="5">
        <v>0</v>
      </c>
      <c r="W1191" s="5">
        <v>0</v>
      </c>
      <c r="X1191" s="5">
        <v>0</v>
      </c>
      <c r="Y1191" s="5">
        <v>1</v>
      </c>
      <c r="Z1191" s="5">
        <v>1</v>
      </c>
    </row>
    <row r="1192" spans="1:26" x14ac:dyDescent="0.2">
      <c r="A1192" s="4">
        <v>249964</v>
      </c>
      <c r="B1192" s="11">
        <v>1993</v>
      </c>
      <c r="C1192" s="4" t="s">
        <v>15</v>
      </c>
      <c r="D1192" s="4">
        <v>0</v>
      </c>
      <c r="E1192" s="4" t="s">
        <v>5303</v>
      </c>
      <c r="F1192" s="4">
        <v>1</v>
      </c>
      <c r="G1192" s="4">
        <v>0</v>
      </c>
      <c r="H1192" s="4">
        <v>0</v>
      </c>
      <c r="I1192" s="4">
        <v>0</v>
      </c>
      <c r="J1192" s="4">
        <v>0</v>
      </c>
      <c r="K1192" s="4">
        <v>1</v>
      </c>
      <c r="L1192" s="4">
        <v>1</v>
      </c>
      <c r="M1192" s="4">
        <v>0</v>
      </c>
      <c r="N1192" s="4">
        <v>0</v>
      </c>
      <c r="O1192" s="4">
        <v>0</v>
      </c>
      <c r="P1192" s="4">
        <v>0</v>
      </c>
      <c r="Q1192" s="4">
        <v>1</v>
      </c>
      <c r="R1192" s="4">
        <v>964</v>
      </c>
      <c r="S1192" s="11">
        <v>35343</v>
      </c>
      <c r="T1192" s="4">
        <v>250</v>
      </c>
      <c r="U1192" s="4">
        <v>3.6</v>
      </c>
      <c r="V1192" s="4">
        <v>0</v>
      </c>
      <c r="W1192" s="4">
        <v>0</v>
      </c>
      <c r="X1192" s="4">
        <v>0</v>
      </c>
      <c r="Y1192" s="4">
        <v>0</v>
      </c>
      <c r="Z1192" s="4">
        <v>1</v>
      </c>
    </row>
    <row r="1193" spans="1:26" x14ac:dyDescent="0.2">
      <c r="A1193" s="4">
        <v>254900</v>
      </c>
      <c r="B1193" s="11">
        <v>1993</v>
      </c>
      <c r="C1193" s="4" t="s">
        <v>15</v>
      </c>
      <c r="D1193" s="4">
        <v>0</v>
      </c>
      <c r="E1193" s="4" t="s">
        <v>5303</v>
      </c>
      <c r="F1193" s="4">
        <v>1</v>
      </c>
      <c r="G1193" s="4">
        <v>0</v>
      </c>
      <c r="H1193" s="4">
        <v>0</v>
      </c>
      <c r="I1193" s="4">
        <v>0</v>
      </c>
      <c r="J1193" s="4">
        <v>0</v>
      </c>
      <c r="K1193" s="4">
        <v>1</v>
      </c>
      <c r="L1193" s="4">
        <v>1</v>
      </c>
      <c r="M1193" s="4">
        <v>0</v>
      </c>
      <c r="N1193" s="4">
        <v>0</v>
      </c>
      <c r="O1193" s="4">
        <v>0</v>
      </c>
      <c r="P1193" s="4">
        <v>0</v>
      </c>
      <c r="Q1193" s="4">
        <v>1</v>
      </c>
      <c r="R1193" s="4">
        <v>964</v>
      </c>
      <c r="S1193" s="11">
        <v>8590</v>
      </c>
      <c r="T1193" s="4">
        <v>250</v>
      </c>
      <c r="U1193" s="4">
        <v>3.6</v>
      </c>
      <c r="V1193" s="4">
        <v>0</v>
      </c>
      <c r="W1193" s="4">
        <v>0</v>
      </c>
      <c r="X1193" s="4">
        <v>0</v>
      </c>
      <c r="Y1193" s="4">
        <v>0</v>
      </c>
      <c r="Z1193" s="4">
        <v>1</v>
      </c>
    </row>
    <row r="1194" spans="1:26" x14ac:dyDescent="0.2">
      <c r="A1194" s="4">
        <v>269000</v>
      </c>
      <c r="B1194" s="11">
        <v>1993</v>
      </c>
      <c r="C1194" s="4" t="s">
        <v>15</v>
      </c>
      <c r="D1194" s="4">
        <v>0</v>
      </c>
      <c r="E1194" s="4" t="s">
        <v>5303</v>
      </c>
      <c r="F1194" s="4">
        <v>1</v>
      </c>
      <c r="G1194" s="4">
        <v>0</v>
      </c>
      <c r="H1194" s="4">
        <v>0</v>
      </c>
      <c r="I1194" s="4">
        <v>0</v>
      </c>
      <c r="J1194" s="4">
        <v>0</v>
      </c>
      <c r="K1194" s="4">
        <v>1</v>
      </c>
      <c r="L1194" s="4">
        <v>1</v>
      </c>
      <c r="M1194" s="4">
        <v>0</v>
      </c>
      <c r="N1194" s="4">
        <v>0</v>
      </c>
      <c r="O1194" s="4">
        <v>0</v>
      </c>
      <c r="P1194" s="4">
        <v>0</v>
      </c>
      <c r="Q1194" s="4">
        <v>1</v>
      </c>
      <c r="R1194" s="4">
        <v>964</v>
      </c>
      <c r="S1194" s="11">
        <v>19200</v>
      </c>
      <c r="T1194" s="4">
        <v>250</v>
      </c>
      <c r="U1194" s="4">
        <v>3.6</v>
      </c>
      <c r="V1194" s="4">
        <v>0</v>
      </c>
      <c r="W1194" s="4">
        <v>0</v>
      </c>
      <c r="X1194" s="4">
        <v>0</v>
      </c>
      <c r="Y1194" s="4">
        <v>0</v>
      </c>
      <c r="Z1194" s="4">
        <v>1</v>
      </c>
    </row>
    <row r="1195" spans="1:26" x14ac:dyDescent="0.2">
      <c r="A1195" s="5">
        <v>245000</v>
      </c>
      <c r="B1195" s="10">
        <v>1993</v>
      </c>
      <c r="C1195" s="5" t="s">
        <v>15</v>
      </c>
      <c r="D1195" s="5">
        <v>0</v>
      </c>
      <c r="E1195" s="5" t="s">
        <v>5303</v>
      </c>
      <c r="F1195" s="5">
        <v>1</v>
      </c>
      <c r="G1195" s="5">
        <v>0</v>
      </c>
      <c r="H1195" s="5">
        <v>0</v>
      </c>
      <c r="I1195" s="5">
        <v>0</v>
      </c>
      <c r="J1195" s="5">
        <v>0</v>
      </c>
      <c r="K1195" s="4">
        <v>1</v>
      </c>
      <c r="L1195" s="5">
        <v>1</v>
      </c>
      <c r="M1195" s="5">
        <v>0</v>
      </c>
      <c r="N1195" s="5">
        <v>0</v>
      </c>
      <c r="O1195" s="5">
        <v>0</v>
      </c>
      <c r="P1195" s="5">
        <v>0</v>
      </c>
      <c r="Q1195" s="5">
        <v>1</v>
      </c>
      <c r="R1195" s="5">
        <v>964</v>
      </c>
      <c r="S1195" s="10">
        <v>57000</v>
      </c>
      <c r="T1195" s="5">
        <v>250</v>
      </c>
      <c r="U1195" s="5">
        <v>3.6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</row>
    <row r="1196" spans="1:26" hidden="1" x14ac:dyDescent="0.2">
      <c r="A1196" s="5">
        <v>90000</v>
      </c>
      <c r="B1196" s="10">
        <v>1993</v>
      </c>
      <c r="C1196" s="5" t="s">
        <v>43</v>
      </c>
      <c r="D1196" s="5">
        <v>0</v>
      </c>
      <c r="E1196" s="5" t="s">
        <v>5303</v>
      </c>
      <c r="F1196" s="5">
        <v>1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964</v>
      </c>
      <c r="S1196" s="10">
        <v>113609</v>
      </c>
      <c r="T1196" s="5">
        <v>250</v>
      </c>
      <c r="U1196" s="5">
        <v>3.6</v>
      </c>
      <c r="V1196" s="5">
        <v>0</v>
      </c>
      <c r="W1196" s="5">
        <v>0</v>
      </c>
      <c r="X1196" s="5">
        <v>0</v>
      </c>
      <c r="Y1196" s="5">
        <v>0</v>
      </c>
      <c r="Z1196" s="5">
        <v>1</v>
      </c>
    </row>
    <row r="1197" spans="1:26" hidden="1" x14ac:dyDescent="0.2">
      <c r="A1197" s="4">
        <v>74900</v>
      </c>
      <c r="B1197" s="11">
        <v>1993</v>
      </c>
      <c r="C1197" s="4" t="s">
        <v>43</v>
      </c>
      <c r="D1197" s="4">
        <v>0</v>
      </c>
      <c r="E1197" s="4" t="s">
        <v>5303</v>
      </c>
      <c r="F1197" s="4">
        <v>1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1</v>
      </c>
      <c r="R1197" s="4">
        <v>964</v>
      </c>
      <c r="S1197" s="11">
        <v>109014</v>
      </c>
      <c r="T1197" s="4">
        <v>250</v>
      </c>
      <c r="U1197" s="4">
        <v>3.6</v>
      </c>
      <c r="V1197" s="4">
        <v>0</v>
      </c>
      <c r="W1197" s="4">
        <v>0</v>
      </c>
      <c r="X1197" s="4">
        <v>1</v>
      </c>
      <c r="Y1197" s="4">
        <v>0</v>
      </c>
      <c r="Z1197" s="4">
        <v>0</v>
      </c>
    </row>
    <row r="1198" spans="1:26" hidden="1" x14ac:dyDescent="0.2">
      <c r="A1198" s="4">
        <v>89950</v>
      </c>
      <c r="B1198" s="11">
        <v>1993</v>
      </c>
      <c r="C1198" s="4" t="s">
        <v>43</v>
      </c>
      <c r="D1198" s="4">
        <v>0</v>
      </c>
      <c r="E1198" s="4" t="s">
        <v>5303</v>
      </c>
      <c r="F1198" s="4">
        <v>1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1</v>
      </c>
      <c r="R1198" s="4">
        <v>964</v>
      </c>
      <c r="S1198" s="11">
        <v>107289</v>
      </c>
      <c r="T1198" s="4">
        <v>250</v>
      </c>
      <c r="U1198" s="4">
        <v>3.6</v>
      </c>
      <c r="V1198" s="4">
        <v>0</v>
      </c>
      <c r="W1198" s="4">
        <v>0</v>
      </c>
      <c r="X1198" s="4">
        <v>1</v>
      </c>
      <c r="Y1198" s="4">
        <v>1</v>
      </c>
      <c r="Z1198" s="4">
        <v>0</v>
      </c>
    </row>
    <row r="1199" spans="1:26" x14ac:dyDescent="0.2">
      <c r="A1199" s="5">
        <v>164500</v>
      </c>
      <c r="B1199" s="10">
        <v>1993</v>
      </c>
      <c r="C1199" s="5" t="s">
        <v>1502</v>
      </c>
      <c r="D1199" s="5">
        <v>0</v>
      </c>
      <c r="E1199" s="5" t="s">
        <v>5303</v>
      </c>
      <c r="F1199" s="5">
        <v>1</v>
      </c>
      <c r="G1199" s="5">
        <v>0</v>
      </c>
      <c r="H1199" s="5">
        <v>0</v>
      </c>
      <c r="I1199" s="5">
        <v>0</v>
      </c>
      <c r="J1199" s="5">
        <v>0</v>
      </c>
      <c r="K1199" s="4">
        <v>1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964</v>
      </c>
      <c r="S1199" s="10">
        <v>119354</v>
      </c>
      <c r="T1199" s="5">
        <v>250</v>
      </c>
      <c r="U1199" s="5">
        <v>3.6</v>
      </c>
      <c r="V1199" s="5">
        <v>0</v>
      </c>
      <c r="W1199" s="5">
        <v>0</v>
      </c>
      <c r="X1199" s="5">
        <v>1</v>
      </c>
      <c r="Y1199" s="5">
        <v>0</v>
      </c>
      <c r="Z1199" s="5">
        <v>1</v>
      </c>
    </row>
    <row r="1200" spans="1:26" hidden="1" x14ac:dyDescent="0.2">
      <c r="A1200" s="4">
        <v>399964</v>
      </c>
      <c r="B1200" s="11">
        <v>1993</v>
      </c>
      <c r="C1200" s="4" t="s">
        <v>113</v>
      </c>
      <c r="D1200" s="4">
        <v>0</v>
      </c>
      <c r="E1200" s="4" t="s">
        <v>5303</v>
      </c>
      <c r="F1200" s="4">
        <v>1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1</v>
      </c>
      <c r="N1200" s="4">
        <v>0</v>
      </c>
      <c r="O1200" s="4">
        <v>0</v>
      </c>
      <c r="P1200" s="4">
        <v>0</v>
      </c>
      <c r="Q1200" s="4">
        <v>0</v>
      </c>
      <c r="R1200" s="4">
        <v>964</v>
      </c>
      <c r="S1200" s="11">
        <v>25150</v>
      </c>
      <c r="T1200" s="4">
        <v>260</v>
      </c>
      <c r="U1200" s="4">
        <v>3.6</v>
      </c>
      <c r="V1200" s="4">
        <v>0</v>
      </c>
      <c r="W1200" s="4">
        <v>0</v>
      </c>
      <c r="X1200" s="4">
        <v>0</v>
      </c>
      <c r="Y1200" s="4">
        <v>0</v>
      </c>
      <c r="Z1200" s="4">
        <v>1</v>
      </c>
    </row>
    <row r="1201" spans="1:26" hidden="1" x14ac:dyDescent="0.2">
      <c r="A1201" s="5">
        <v>199900</v>
      </c>
      <c r="B1201" s="10">
        <v>1993</v>
      </c>
      <c r="C1201" s="5" t="s">
        <v>113</v>
      </c>
      <c r="D1201" s="5">
        <v>0</v>
      </c>
      <c r="E1201" s="5" t="s">
        <v>5303</v>
      </c>
      <c r="F1201" s="5">
        <v>1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1</v>
      </c>
      <c r="N1201" s="5">
        <v>0</v>
      </c>
      <c r="O1201" s="5">
        <v>0</v>
      </c>
      <c r="P1201" s="5">
        <v>0</v>
      </c>
      <c r="Q1201" s="5">
        <v>0</v>
      </c>
      <c r="R1201" s="5">
        <v>964</v>
      </c>
      <c r="S1201" s="10">
        <v>60400</v>
      </c>
      <c r="T1201" s="5">
        <v>260</v>
      </c>
      <c r="U1201" s="5">
        <v>3.6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</row>
    <row r="1202" spans="1:26" hidden="1" x14ac:dyDescent="0.2">
      <c r="A1202" s="5">
        <v>269000</v>
      </c>
      <c r="B1202" s="10">
        <v>1993</v>
      </c>
      <c r="C1202" s="5" t="s">
        <v>113</v>
      </c>
      <c r="D1202" s="5">
        <v>0</v>
      </c>
      <c r="E1202" s="5" t="s">
        <v>5303</v>
      </c>
      <c r="F1202" s="5">
        <v>1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1</v>
      </c>
      <c r="N1202" s="5">
        <v>0</v>
      </c>
      <c r="O1202" s="5">
        <v>0</v>
      </c>
      <c r="P1202" s="5">
        <v>0</v>
      </c>
      <c r="Q1202" s="5">
        <v>0</v>
      </c>
      <c r="R1202" s="5">
        <v>964</v>
      </c>
      <c r="S1202" s="10">
        <v>39000</v>
      </c>
      <c r="T1202" s="5">
        <v>260</v>
      </c>
      <c r="U1202" s="5">
        <v>3.6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</row>
    <row r="1203" spans="1:26" hidden="1" x14ac:dyDescent="0.2">
      <c r="A1203" s="5">
        <v>77900</v>
      </c>
      <c r="B1203" s="10">
        <v>1992</v>
      </c>
      <c r="C1203" s="5" t="s">
        <v>230</v>
      </c>
      <c r="D1203" s="5">
        <v>0</v>
      </c>
      <c r="E1203" s="5" t="s">
        <v>5303</v>
      </c>
      <c r="F1203" s="5">
        <v>1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1</v>
      </c>
      <c r="R1203" s="5">
        <v>964</v>
      </c>
      <c r="S1203" s="10">
        <v>155900</v>
      </c>
      <c r="T1203" s="5">
        <v>250</v>
      </c>
      <c r="U1203" s="5">
        <v>3.6</v>
      </c>
      <c r="V1203" s="5">
        <v>0</v>
      </c>
      <c r="W1203" s="5">
        <v>0</v>
      </c>
      <c r="X1203" s="5">
        <v>0</v>
      </c>
      <c r="Y1203" s="5">
        <v>0</v>
      </c>
      <c r="Z1203" s="5">
        <v>1</v>
      </c>
    </row>
    <row r="1204" spans="1:26" hidden="1" x14ac:dyDescent="0.2">
      <c r="A1204" s="5">
        <v>79900</v>
      </c>
      <c r="B1204" s="10">
        <v>1992</v>
      </c>
      <c r="C1204" s="5" t="s">
        <v>230</v>
      </c>
      <c r="D1204" s="5">
        <v>0</v>
      </c>
      <c r="E1204" s="5" t="s">
        <v>5303</v>
      </c>
      <c r="F1204" s="5">
        <v>1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1</v>
      </c>
      <c r="R1204" s="5">
        <v>964</v>
      </c>
      <c r="S1204" s="10">
        <v>133823</v>
      </c>
      <c r="T1204" s="5">
        <v>250</v>
      </c>
      <c r="U1204" s="5">
        <v>3.6</v>
      </c>
      <c r="V1204" s="5">
        <v>1</v>
      </c>
      <c r="W1204" s="5">
        <v>0</v>
      </c>
      <c r="X1204" s="5">
        <v>0</v>
      </c>
      <c r="Y1204" s="5">
        <v>0</v>
      </c>
      <c r="Z1204" s="5">
        <v>1</v>
      </c>
    </row>
    <row r="1205" spans="1:26" hidden="1" x14ac:dyDescent="0.2">
      <c r="A1205" s="5">
        <v>86900</v>
      </c>
      <c r="B1205" s="10">
        <v>1992</v>
      </c>
      <c r="C1205" s="5" t="s">
        <v>230</v>
      </c>
      <c r="D1205" s="5">
        <v>0</v>
      </c>
      <c r="E1205" s="5" t="s">
        <v>5303</v>
      </c>
      <c r="F1205" s="5">
        <v>1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964</v>
      </c>
      <c r="S1205" s="10">
        <v>163000</v>
      </c>
      <c r="T1205" s="5">
        <v>250</v>
      </c>
      <c r="U1205" s="5">
        <v>3.6</v>
      </c>
      <c r="V1205" s="5">
        <v>0</v>
      </c>
      <c r="W1205" s="5">
        <v>0</v>
      </c>
      <c r="X1205" s="5">
        <v>0</v>
      </c>
      <c r="Y1205" s="5">
        <v>1</v>
      </c>
      <c r="Z1205" s="5">
        <v>1</v>
      </c>
    </row>
    <row r="1206" spans="1:26" hidden="1" x14ac:dyDescent="0.2">
      <c r="A1206" s="4">
        <v>99500</v>
      </c>
      <c r="B1206" s="11">
        <v>1992</v>
      </c>
      <c r="C1206" s="4" t="s">
        <v>230</v>
      </c>
      <c r="D1206" s="4">
        <v>0</v>
      </c>
      <c r="E1206" s="4" t="s">
        <v>5303</v>
      </c>
      <c r="F1206" s="4">
        <v>1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964</v>
      </c>
      <c r="S1206" s="11">
        <v>184500</v>
      </c>
      <c r="T1206" s="4">
        <v>250</v>
      </c>
      <c r="U1206" s="4">
        <v>3.6</v>
      </c>
      <c r="V1206" s="4">
        <v>1</v>
      </c>
      <c r="W1206" s="4">
        <v>0</v>
      </c>
      <c r="X1206" s="4">
        <v>0</v>
      </c>
      <c r="Y1206" s="4">
        <v>0</v>
      </c>
      <c r="Z1206" s="4">
        <v>1</v>
      </c>
    </row>
    <row r="1207" spans="1:26" hidden="1" x14ac:dyDescent="0.2">
      <c r="A1207" s="4">
        <v>105000</v>
      </c>
      <c r="B1207" s="11">
        <v>1992</v>
      </c>
      <c r="C1207" s="4" t="s">
        <v>230</v>
      </c>
      <c r="D1207" s="4">
        <v>0</v>
      </c>
      <c r="E1207" s="4" t="s">
        <v>5303</v>
      </c>
      <c r="F1207" s="4">
        <v>1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964</v>
      </c>
      <c r="S1207" s="11">
        <v>152000</v>
      </c>
      <c r="T1207" s="4">
        <v>250</v>
      </c>
      <c r="U1207" s="4">
        <v>3.6</v>
      </c>
      <c r="V1207" s="4">
        <v>0</v>
      </c>
      <c r="W1207" s="4">
        <v>0</v>
      </c>
      <c r="X1207" s="4">
        <v>0</v>
      </c>
      <c r="Y1207" s="4">
        <v>0</v>
      </c>
      <c r="Z1207" s="4">
        <v>1</v>
      </c>
    </row>
    <row r="1208" spans="1:26" hidden="1" x14ac:dyDescent="0.2">
      <c r="A1208" s="4">
        <v>119000</v>
      </c>
      <c r="B1208" s="11">
        <v>1992</v>
      </c>
      <c r="C1208" s="4" t="s">
        <v>230</v>
      </c>
      <c r="D1208" s="4">
        <v>0</v>
      </c>
      <c r="E1208" s="4" t="s">
        <v>5303</v>
      </c>
      <c r="F1208" s="4">
        <v>1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1</v>
      </c>
      <c r="R1208" s="4">
        <v>964</v>
      </c>
      <c r="S1208" s="11">
        <v>52200</v>
      </c>
      <c r="T1208" s="4">
        <v>250</v>
      </c>
      <c r="U1208" s="4">
        <v>3.6</v>
      </c>
      <c r="V1208" s="4">
        <v>0</v>
      </c>
      <c r="W1208" s="4">
        <v>0</v>
      </c>
      <c r="X1208" s="4">
        <v>0</v>
      </c>
      <c r="Y1208" s="4">
        <v>0</v>
      </c>
      <c r="Z1208" s="4">
        <v>1</v>
      </c>
    </row>
    <row r="1209" spans="1:26" hidden="1" x14ac:dyDescent="0.2">
      <c r="A1209" s="4">
        <v>129000</v>
      </c>
      <c r="B1209" s="11">
        <v>1992</v>
      </c>
      <c r="C1209" s="4" t="s">
        <v>230</v>
      </c>
      <c r="D1209" s="4">
        <v>0</v>
      </c>
      <c r="E1209" s="4" t="s">
        <v>5303</v>
      </c>
      <c r="F1209" s="4">
        <v>1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1</v>
      </c>
      <c r="R1209" s="4">
        <v>964</v>
      </c>
      <c r="S1209" s="11">
        <v>113838</v>
      </c>
      <c r="T1209" s="4">
        <v>250</v>
      </c>
      <c r="U1209" s="4">
        <v>3.6</v>
      </c>
      <c r="V1209" s="4">
        <v>0</v>
      </c>
      <c r="W1209" s="4">
        <v>0</v>
      </c>
      <c r="X1209" s="4">
        <v>0</v>
      </c>
      <c r="Y1209" s="4">
        <v>0</v>
      </c>
      <c r="Z1209" s="4">
        <v>1</v>
      </c>
    </row>
    <row r="1210" spans="1:26" hidden="1" x14ac:dyDescent="0.2">
      <c r="A1210" s="4">
        <v>129900</v>
      </c>
      <c r="B1210" s="11">
        <v>1992</v>
      </c>
      <c r="C1210" s="4" t="s">
        <v>230</v>
      </c>
      <c r="D1210" s="4">
        <v>0</v>
      </c>
      <c r="E1210" s="4" t="s">
        <v>5303</v>
      </c>
      <c r="F1210" s="4">
        <v>1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964</v>
      </c>
      <c r="S1210" s="11">
        <v>156426</v>
      </c>
      <c r="T1210" s="4">
        <v>250</v>
      </c>
      <c r="U1210" s="4">
        <v>3.6</v>
      </c>
      <c r="V1210" s="4">
        <v>0</v>
      </c>
      <c r="W1210" s="4">
        <v>0</v>
      </c>
      <c r="X1210" s="4">
        <v>0</v>
      </c>
      <c r="Y1210" s="4">
        <v>1</v>
      </c>
      <c r="Z1210" s="4">
        <v>1</v>
      </c>
    </row>
    <row r="1211" spans="1:26" hidden="1" x14ac:dyDescent="0.2">
      <c r="A1211" s="5">
        <v>73964</v>
      </c>
      <c r="B1211" s="10">
        <v>1992</v>
      </c>
      <c r="C1211" s="5" t="s">
        <v>230</v>
      </c>
      <c r="D1211" s="5">
        <v>0</v>
      </c>
      <c r="E1211" s="5" t="s">
        <v>5303</v>
      </c>
      <c r="F1211" s="5">
        <v>1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1</v>
      </c>
      <c r="R1211" s="5">
        <v>964</v>
      </c>
      <c r="S1211" s="10">
        <v>113000</v>
      </c>
      <c r="T1211" s="5">
        <v>250</v>
      </c>
      <c r="U1211" s="5">
        <v>3.6</v>
      </c>
      <c r="V1211" s="5">
        <v>1</v>
      </c>
      <c r="W1211" s="5">
        <v>0</v>
      </c>
      <c r="X1211" s="5">
        <v>0</v>
      </c>
      <c r="Y1211" s="5">
        <v>0</v>
      </c>
      <c r="Z1211" s="5">
        <v>0</v>
      </c>
    </row>
    <row r="1212" spans="1:26" hidden="1" x14ac:dyDescent="0.2">
      <c r="A1212" s="5">
        <v>74600</v>
      </c>
      <c r="B1212" s="10">
        <v>1992</v>
      </c>
      <c r="C1212" s="5" t="s">
        <v>230</v>
      </c>
      <c r="D1212" s="5">
        <v>0</v>
      </c>
      <c r="E1212" s="5" t="s">
        <v>5303</v>
      </c>
      <c r="F1212" s="5">
        <v>1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1</v>
      </c>
      <c r="R1212" s="5">
        <v>964</v>
      </c>
      <c r="S1212" s="10">
        <v>134800</v>
      </c>
      <c r="T1212" s="5">
        <v>250</v>
      </c>
      <c r="U1212" s="5">
        <v>3.6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</row>
    <row r="1213" spans="1:26" hidden="1" x14ac:dyDescent="0.2">
      <c r="A1213" s="4">
        <v>86500</v>
      </c>
      <c r="B1213" s="11">
        <v>1992</v>
      </c>
      <c r="C1213" s="4" t="s">
        <v>230</v>
      </c>
      <c r="D1213" s="4">
        <v>0</v>
      </c>
      <c r="E1213" s="4" t="s">
        <v>5303</v>
      </c>
      <c r="F1213" s="4">
        <v>1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1</v>
      </c>
      <c r="R1213" s="4">
        <v>964</v>
      </c>
      <c r="S1213" s="11">
        <v>118758</v>
      </c>
      <c r="T1213" s="4">
        <v>250</v>
      </c>
      <c r="U1213" s="4">
        <v>3.6</v>
      </c>
      <c r="V1213" s="4">
        <v>0</v>
      </c>
      <c r="W1213" s="4">
        <v>0</v>
      </c>
      <c r="X1213" s="4">
        <v>0</v>
      </c>
      <c r="Y1213" s="4">
        <v>1</v>
      </c>
      <c r="Z1213" s="4">
        <v>0</v>
      </c>
    </row>
    <row r="1214" spans="1:26" hidden="1" x14ac:dyDescent="0.2">
      <c r="A1214" s="4">
        <v>130000</v>
      </c>
      <c r="B1214" s="11">
        <v>1992</v>
      </c>
      <c r="C1214" s="4" t="s">
        <v>230</v>
      </c>
      <c r="D1214" s="4">
        <v>0</v>
      </c>
      <c r="E1214" s="4" t="s">
        <v>5303</v>
      </c>
      <c r="F1214" s="4">
        <v>1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1</v>
      </c>
      <c r="Q1214" s="4">
        <v>0</v>
      </c>
      <c r="R1214" s="4">
        <v>964</v>
      </c>
      <c r="S1214" s="11">
        <v>114000</v>
      </c>
      <c r="T1214" s="4">
        <v>250</v>
      </c>
      <c r="U1214" s="4">
        <v>3.6</v>
      </c>
      <c r="V1214" s="4">
        <v>0</v>
      </c>
      <c r="W1214" s="4">
        <v>0</v>
      </c>
      <c r="X1214" s="4">
        <v>0</v>
      </c>
      <c r="Y1214" s="4">
        <v>1</v>
      </c>
      <c r="Z1214" s="4">
        <v>0</v>
      </c>
    </row>
    <row r="1215" spans="1:26" hidden="1" x14ac:dyDescent="0.2">
      <c r="A1215" s="4">
        <v>248000</v>
      </c>
      <c r="B1215" s="11">
        <v>1992</v>
      </c>
      <c r="C1215" s="4" t="s">
        <v>230</v>
      </c>
      <c r="D1215" s="4">
        <v>0</v>
      </c>
      <c r="E1215" s="4" t="s">
        <v>5303</v>
      </c>
      <c r="F1215" s="4">
        <v>1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964</v>
      </c>
      <c r="S1215" s="11">
        <v>1390</v>
      </c>
      <c r="T1215" s="4">
        <v>399</v>
      </c>
      <c r="U1215" s="4">
        <v>4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</row>
    <row r="1216" spans="1:26" x14ac:dyDescent="0.2">
      <c r="A1216" s="4">
        <v>139900</v>
      </c>
      <c r="B1216" s="11">
        <v>1992</v>
      </c>
      <c r="C1216" s="4" t="s">
        <v>312</v>
      </c>
      <c r="D1216" s="4">
        <v>0</v>
      </c>
      <c r="E1216" s="4" t="s">
        <v>5303</v>
      </c>
      <c r="F1216" s="4">
        <v>1</v>
      </c>
      <c r="G1216" s="4">
        <v>0</v>
      </c>
      <c r="H1216" s="4">
        <v>0</v>
      </c>
      <c r="I1216" s="4">
        <v>0</v>
      </c>
      <c r="J1216" s="4">
        <v>0</v>
      </c>
      <c r="K1216" s="4">
        <v>1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1</v>
      </c>
      <c r="R1216" s="4">
        <v>964</v>
      </c>
      <c r="S1216" s="11">
        <v>110000</v>
      </c>
      <c r="T1216" s="4">
        <v>250</v>
      </c>
      <c r="U1216" s="4">
        <v>3.6</v>
      </c>
      <c r="V1216" s="4">
        <v>0</v>
      </c>
      <c r="W1216" s="4">
        <v>0</v>
      </c>
      <c r="X1216" s="4">
        <v>0</v>
      </c>
      <c r="Y1216" s="4">
        <v>1</v>
      </c>
      <c r="Z1216" s="4">
        <v>1</v>
      </c>
    </row>
    <row r="1217" spans="1:26" x14ac:dyDescent="0.2">
      <c r="A1217" s="5">
        <v>139964</v>
      </c>
      <c r="B1217" s="10">
        <v>1992</v>
      </c>
      <c r="C1217" s="5" t="s">
        <v>312</v>
      </c>
      <c r="D1217" s="5">
        <v>0</v>
      </c>
      <c r="E1217" s="5" t="s">
        <v>5303</v>
      </c>
      <c r="F1217" s="5">
        <v>1</v>
      </c>
      <c r="G1217" s="5">
        <v>0</v>
      </c>
      <c r="H1217" s="5">
        <v>0</v>
      </c>
      <c r="I1217" s="5">
        <v>0</v>
      </c>
      <c r="J1217" s="5">
        <v>0</v>
      </c>
      <c r="K1217" s="4">
        <v>1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1</v>
      </c>
      <c r="R1217" s="5">
        <v>964</v>
      </c>
      <c r="S1217" s="10">
        <v>60000</v>
      </c>
      <c r="T1217" s="5">
        <v>250</v>
      </c>
      <c r="U1217" s="5">
        <v>3.6</v>
      </c>
      <c r="V1217" s="5">
        <v>1</v>
      </c>
      <c r="W1217" s="5">
        <v>0</v>
      </c>
      <c r="X1217" s="5">
        <v>0</v>
      </c>
      <c r="Y1217" s="5">
        <v>1</v>
      </c>
      <c r="Z1217" s="5">
        <v>1</v>
      </c>
    </row>
    <row r="1218" spans="1:26" x14ac:dyDescent="0.2">
      <c r="A1218" s="5">
        <v>189000</v>
      </c>
      <c r="B1218" s="10">
        <v>1992</v>
      </c>
      <c r="C1218" s="5" t="s">
        <v>312</v>
      </c>
      <c r="D1218" s="5">
        <v>0</v>
      </c>
      <c r="E1218" s="5" t="s">
        <v>5303</v>
      </c>
      <c r="F1218" s="5">
        <v>1</v>
      </c>
      <c r="G1218" s="5">
        <v>0</v>
      </c>
      <c r="H1218" s="5">
        <v>0</v>
      </c>
      <c r="I1218" s="5">
        <v>0</v>
      </c>
      <c r="J1218" s="5">
        <v>0</v>
      </c>
      <c r="K1218" s="4">
        <v>1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1</v>
      </c>
      <c r="R1218" s="5">
        <v>964</v>
      </c>
      <c r="S1218" s="10">
        <v>79450</v>
      </c>
      <c r="T1218" s="5">
        <v>250</v>
      </c>
      <c r="U1218" s="5">
        <v>3.6</v>
      </c>
      <c r="V1218" s="5">
        <v>0</v>
      </c>
      <c r="W1218" s="5">
        <v>0</v>
      </c>
      <c r="X1218" s="5">
        <v>0</v>
      </c>
      <c r="Y1218" s="5">
        <v>1</v>
      </c>
      <c r="Z1218" s="5">
        <v>1</v>
      </c>
    </row>
    <row r="1219" spans="1:26" x14ac:dyDescent="0.2">
      <c r="A1219" s="4">
        <v>128500</v>
      </c>
      <c r="B1219" s="11">
        <v>1992</v>
      </c>
      <c r="C1219" s="4" t="s">
        <v>312</v>
      </c>
      <c r="D1219" s="4">
        <v>0</v>
      </c>
      <c r="E1219" s="4" t="s">
        <v>5303</v>
      </c>
      <c r="F1219" s="4">
        <v>1</v>
      </c>
      <c r="G1219" s="4">
        <v>0</v>
      </c>
      <c r="H1219" s="4">
        <v>0</v>
      </c>
      <c r="I1219" s="4">
        <v>0</v>
      </c>
      <c r="J1219" s="4">
        <v>0</v>
      </c>
      <c r="K1219" s="4">
        <v>1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1</v>
      </c>
      <c r="R1219" s="4">
        <v>964</v>
      </c>
      <c r="S1219" s="11">
        <v>143550</v>
      </c>
      <c r="T1219" s="4">
        <v>250</v>
      </c>
      <c r="U1219" s="4">
        <v>3.6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</row>
    <row r="1220" spans="1:26" hidden="1" x14ac:dyDescent="0.2">
      <c r="A1220" s="5">
        <v>72900</v>
      </c>
      <c r="B1220" s="10">
        <v>1992</v>
      </c>
      <c r="C1220" s="5" t="s">
        <v>43</v>
      </c>
      <c r="D1220" s="5">
        <v>0</v>
      </c>
      <c r="E1220" s="5" t="s">
        <v>5303</v>
      </c>
      <c r="F1220" s="5">
        <v>1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964</v>
      </c>
      <c r="S1220" s="10">
        <v>132800</v>
      </c>
      <c r="T1220" s="5">
        <v>250</v>
      </c>
      <c r="U1220" s="5">
        <v>3.6</v>
      </c>
      <c r="V1220" s="5">
        <v>0</v>
      </c>
      <c r="W1220" s="5">
        <v>0</v>
      </c>
      <c r="X1220" s="5">
        <v>1</v>
      </c>
      <c r="Y1220" s="5">
        <v>1</v>
      </c>
      <c r="Z1220" s="5">
        <v>1</v>
      </c>
    </row>
    <row r="1221" spans="1:26" hidden="1" x14ac:dyDescent="0.2">
      <c r="A1221" s="4">
        <v>74750</v>
      </c>
      <c r="B1221" s="11">
        <v>1992</v>
      </c>
      <c r="C1221" s="4" t="s">
        <v>43</v>
      </c>
      <c r="D1221" s="4">
        <v>0</v>
      </c>
      <c r="E1221" s="4" t="s">
        <v>5303</v>
      </c>
      <c r="F1221" s="4">
        <v>1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1</v>
      </c>
      <c r="R1221" s="4">
        <v>964</v>
      </c>
      <c r="S1221" s="11">
        <v>169122</v>
      </c>
      <c r="T1221" s="4">
        <v>250</v>
      </c>
      <c r="U1221" s="4">
        <v>3.6</v>
      </c>
      <c r="V1221" s="4">
        <v>0</v>
      </c>
      <c r="W1221" s="4">
        <v>0</v>
      </c>
      <c r="X1221" s="4">
        <v>1</v>
      </c>
      <c r="Y1221" s="4">
        <v>0</v>
      </c>
      <c r="Z1221" s="4">
        <v>1</v>
      </c>
    </row>
    <row r="1222" spans="1:26" hidden="1" x14ac:dyDescent="0.2">
      <c r="A1222" s="5">
        <v>119900</v>
      </c>
      <c r="B1222" s="10">
        <v>1992</v>
      </c>
      <c r="C1222" s="5" t="s">
        <v>43</v>
      </c>
      <c r="D1222" s="5">
        <v>0</v>
      </c>
      <c r="E1222" s="5" t="s">
        <v>5303</v>
      </c>
      <c r="F1222" s="5">
        <v>1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964</v>
      </c>
      <c r="S1222" s="10">
        <v>53298</v>
      </c>
      <c r="T1222" s="5">
        <v>250</v>
      </c>
      <c r="U1222" s="5">
        <v>3.6</v>
      </c>
      <c r="V1222" s="5">
        <v>0</v>
      </c>
      <c r="W1222" s="5">
        <v>0</v>
      </c>
      <c r="X1222" s="5">
        <v>1</v>
      </c>
      <c r="Y1222" s="5">
        <v>0</v>
      </c>
      <c r="Z1222" s="5">
        <v>1</v>
      </c>
    </row>
    <row r="1223" spans="1:26" hidden="1" x14ac:dyDescent="0.2">
      <c r="A1223" s="5">
        <v>79850</v>
      </c>
      <c r="B1223" s="10">
        <v>1992</v>
      </c>
      <c r="C1223" s="5" t="s">
        <v>43</v>
      </c>
      <c r="D1223" s="5">
        <v>0</v>
      </c>
      <c r="E1223" s="5" t="s">
        <v>5303</v>
      </c>
      <c r="F1223" s="5">
        <v>1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1</v>
      </c>
      <c r="R1223" s="5">
        <v>964</v>
      </c>
      <c r="S1223" s="10">
        <v>184314</v>
      </c>
      <c r="T1223" s="5">
        <v>250</v>
      </c>
      <c r="U1223" s="5">
        <v>3.6</v>
      </c>
      <c r="V1223" s="5">
        <v>0</v>
      </c>
      <c r="W1223" s="5">
        <v>0</v>
      </c>
      <c r="X1223" s="5">
        <v>1</v>
      </c>
      <c r="Y1223" s="5">
        <v>0</v>
      </c>
      <c r="Z1223" s="5">
        <v>0</v>
      </c>
    </row>
    <row r="1224" spans="1:26" hidden="1" x14ac:dyDescent="0.2">
      <c r="A1224" s="4">
        <v>86000</v>
      </c>
      <c r="B1224" s="11">
        <v>1992</v>
      </c>
      <c r="C1224" s="4" t="s">
        <v>43</v>
      </c>
      <c r="D1224" s="4">
        <v>0</v>
      </c>
      <c r="E1224" s="4" t="s">
        <v>5303</v>
      </c>
      <c r="F1224" s="4">
        <v>1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1</v>
      </c>
      <c r="R1224" s="4">
        <v>964</v>
      </c>
      <c r="S1224" s="11">
        <v>69000</v>
      </c>
      <c r="T1224" s="4">
        <v>250</v>
      </c>
      <c r="U1224" s="4">
        <v>3.6</v>
      </c>
      <c r="V1224" s="4">
        <v>0</v>
      </c>
      <c r="W1224" s="4">
        <v>0</v>
      </c>
      <c r="X1224" s="4">
        <v>1</v>
      </c>
      <c r="Y1224" s="4">
        <v>0</v>
      </c>
      <c r="Z1224" s="4">
        <v>0</v>
      </c>
    </row>
    <row r="1225" spans="1:26" hidden="1" x14ac:dyDescent="0.2">
      <c r="A1225" s="5">
        <v>198964</v>
      </c>
      <c r="B1225" s="10">
        <v>1992</v>
      </c>
      <c r="C1225" s="5" t="s">
        <v>113</v>
      </c>
      <c r="D1225" s="5">
        <v>0</v>
      </c>
      <c r="E1225" s="5" t="s">
        <v>5303</v>
      </c>
      <c r="F1225" s="5">
        <v>1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1</v>
      </c>
      <c r="N1225" s="5">
        <v>0</v>
      </c>
      <c r="O1225" s="5">
        <v>0</v>
      </c>
      <c r="P1225" s="5">
        <v>0</v>
      </c>
      <c r="Q1225" s="5">
        <v>0</v>
      </c>
      <c r="R1225" s="5">
        <v>964</v>
      </c>
      <c r="S1225" s="10">
        <v>66200</v>
      </c>
      <c r="T1225" s="5">
        <v>260</v>
      </c>
      <c r="U1225" s="5">
        <v>3.6</v>
      </c>
      <c r="V1225" s="5">
        <v>0</v>
      </c>
      <c r="W1225" s="5">
        <v>0</v>
      </c>
      <c r="X1225" s="5">
        <v>0</v>
      </c>
      <c r="Y1225" s="5">
        <v>0</v>
      </c>
      <c r="Z1225" s="5">
        <v>1</v>
      </c>
    </row>
    <row r="1226" spans="1:26" hidden="1" x14ac:dyDescent="0.2">
      <c r="A1226" s="5">
        <v>299500</v>
      </c>
      <c r="B1226" s="10">
        <v>1992</v>
      </c>
      <c r="C1226" s="5" t="s">
        <v>113</v>
      </c>
      <c r="D1226" s="5">
        <v>0</v>
      </c>
      <c r="E1226" s="5" t="s">
        <v>5303</v>
      </c>
      <c r="F1226" s="5">
        <v>1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1</v>
      </c>
      <c r="N1226" s="5">
        <v>0</v>
      </c>
      <c r="O1226" s="5">
        <v>0</v>
      </c>
      <c r="P1226" s="5">
        <v>0</v>
      </c>
      <c r="Q1226" s="5">
        <v>0</v>
      </c>
      <c r="R1226" s="5">
        <v>964</v>
      </c>
      <c r="S1226" s="10">
        <v>32500</v>
      </c>
      <c r="T1226" s="5">
        <v>260</v>
      </c>
      <c r="U1226" s="5">
        <v>3.6</v>
      </c>
      <c r="V1226" s="5">
        <v>0</v>
      </c>
      <c r="W1226" s="5">
        <v>0</v>
      </c>
      <c r="X1226" s="5">
        <v>0</v>
      </c>
      <c r="Y1226" s="5">
        <v>0</v>
      </c>
      <c r="Z1226" s="5">
        <v>1</v>
      </c>
    </row>
    <row r="1227" spans="1:26" hidden="1" x14ac:dyDescent="0.2">
      <c r="A1227" s="4">
        <v>299964</v>
      </c>
      <c r="B1227" s="11">
        <v>1992</v>
      </c>
      <c r="C1227" s="4" t="s">
        <v>113</v>
      </c>
      <c r="D1227" s="4">
        <v>0</v>
      </c>
      <c r="E1227" s="4" t="s">
        <v>5303</v>
      </c>
      <c r="F1227" s="4">
        <v>1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1</v>
      </c>
      <c r="N1227" s="4">
        <v>0</v>
      </c>
      <c r="O1227" s="4">
        <v>0</v>
      </c>
      <c r="P1227" s="4">
        <v>0</v>
      </c>
      <c r="Q1227" s="4">
        <v>0</v>
      </c>
      <c r="R1227" s="4">
        <v>964</v>
      </c>
      <c r="S1227" s="11">
        <v>34404</v>
      </c>
      <c r="T1227" s="4">
        <v>260</v>
      </c>
      <c r="U1227" s="4">
        <v>3.6</v>
      </c>
      <c r="V1227" s="4">
        <v>0</v>
      </c>
      <c r="W1227" s="4">
        <v>0</v>
      </c>
      <c r="X1227" s="4">
        <v>0</v>
      </c>
      <c r="Y1227" s="4">
        <v>0</v>
      </c>
      <c r="Z1227" s="4">
        <v>1</v>
      </c>
    </row>
    <row r="1228" spans="1:26" hidden="1" x14ac:dyDescent="0.2">
      <c r="A1228" s="5">
        <v>249500</v>
      </c>
      <c r="B1228" s="10">
        <v>1992</v>
      </c>
      <c r="C1228" s="5" t="s">
        <v>113</v>
      </c>
      <c r="D1228" s="5">
        <v>0</v>
      </c>
      <c r="E1228" s="5" t="s">
        <v>5303</v>
      </c>
      <c r="F1228" s="5">
        <v>1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1</v>
      </c>
      <c r="N1228" s="5">
        <v>0</v>
      </c>
      <c r="O1228" s="5">
        <v>0</v>
      </c>
      <c r="P1228" s="5">
        <v>0</v>
      </c>
      <c r="Q1228" s="5">
        <v>0</v>
      </c>
      <c r="R1228" s="5">
        <v>964</v>
      </c>
      <c r="S1228" s="10">
        <v>65999</v>
      </c>
      <c r="T1228" s="5">
        <v>260</v>
      </c>
      <c r="U1228" s="5">
        <v>3.6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</row>
    <row r="1229" spans="1:26" hidden="1" x14ac:dyDescent="0.2">
      <c r="A1229" s="4">
        <v>264900</v>
      </c>
      <c r="B1229" s="11">
        <v>1992</v>
      </c>
      <c r="C1229" s="4" t="s">
        <v>113</v>
      </c>
      <c r="D1229" s="4">
        <v>0</v>
      </c>
      <c r="E1229" s="4" t="s">
        <v>5303</v>
      </c>
      <c r="F1229" s="4">
        <v>1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1</v>
      </c>
      <c r="N1229" s="4">
        <v>0</v>
      </c>
      <c r="O1229" s="4">
        <v>0</v>
      </c>
      <c r="P1229" s="4">
        <v>0</v>
      </c>
      <c r="Q1229" s="4">
        <v>0</v>
      </c>
      <c r="R1229" s="4">
        <v>964</v>
      </c>
      <c r="S1229" s="11">
        <v>71692</v>
      </c>
      <c r="T1229" s="4">
        <v>260</v>
      </c>
      <c r="U1229" s="4">
        <v>3.6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</row>
    <row r="1230" spans="1:26" hidden="1" x14ac:dyDescent="0.2">
      <c r="A1230" s="5">
        <v>289990</v>
      </c>
      <c r="B1230" s="10">
        <v>1992</v>
      </c>
      <c r="C1230" s="5" t="s">
        <v>113</v>
      </c>
      <c r="D1230" s="5">
        <v>0</v>
      </c>
      <c r="E1230" s="5" t="s">
        <v>5303</v>
      </c>
      <c r="F1230" s="5">
        <v>1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1</v>
      </c>
      <c r="N1230" s="5">
        <v>0</v>
      </c>
      <c r="O1230" s="5">
        <v>0</v>
      </c>
      <c r="P1230" s="5">
        <v>0</v>
      </c>
      <c r="Q1230" s="5">
        <v>0</v>
      </c>
      <c r="R1230" s="5">
        <v>964</v>
      </c>
      <c r="S1230" s="10">
        <v>89000</v>
      </c>
      <c r="T1230" s="5">
        <v>260</v>
      </c>
      <c r="U1230" s="5">
        <v>3.6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</row>
    <row r="1231" spans="1:26" hidden="1" x14ac:dyDescent="0.2">
      <c r="A1231" s="5">
        <v>399964</v>
      </c>
      <c r="B1231" s="10">
        <v>1992</v>
      </c>
      <c r="C1231" s="5" t="s">
        <v>113</v>
      </c>
      <c r="D1231" s="5">
        <v>0</v>
      </c>
      <c r="E1231" s="5" t="s">
        <v>5303</v>
      </c>
      <c r="F1231" s="5">
        <v>1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1</v>
      </c>
      <c r="N1231" s="5">
        <v>0</v>
      </c>
      <c r="O1231" s="5">
        <v>0</v>
      </c>
      <c r="P1231" s="5">
        <v>0</v>
      </c>
      <c r="Q1231" s="5">
        <v>0</v>
      </c>
      <c r="R1231" s="5">
        <v>964</v>
      </c>
      <c r="S1231" s="10">
        <v>7200</v>
      </c>
      <c r="T1231" s="5">
        <v>260</v>
      </c>
      <c r="U1231" s="5">
        <v>3.6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</row>
    <row r="1232" spans="1:26" x14ac:dyDescent="0.2">
      <c r="A1232" s="5">
        <v>205000</v>
      </c>
      <c r="B1232" s="10">
        <v>1992</v>
      </c>
      <c r="C1232" s="5" t="s">
        <v>1025</v>
      </c>
      <c r="D1232" s="5">
        <v>0</v>
      </c>
      <c r="E1232" s="5" t="s">
        <v>5303</v>
      </c>
      <c r="F1232" s="5">
        <v>1</v>
      </c>
      <c r="G1232" s="5">
        <v>0</v>
      </c>
      <c r="H1232" s="5">
        <v>0</v>
      </c>
      <c r="I1232" s="5">
        <v>0</v>
      </c>
      <c r="J1232" s="5">
        <v>0</v>
      </c>
      <c r="K1232" s="4">
        <v>1</v>
      </c>
      <c r="L1232" s="5">
        <v>0</v>
      </c>
      <c r="M1232" s="5">
        <v>1</v>
      </c>
      <c r="N1232" s="5">
        <v>0</v>
      </c>
      <c r="O1232" s="5">
        <v>1</v>
      </c>
      <c r="P1232" s="5">
        <v>0</v>
      </c>
      <c r="Q1232" s="5">
        <v>0</v>
      </c>
      <c r="R1232" s="5">
        <v>964</v>
      </c>
      <c r="S1232" s="10">
        <v>67000</v>
      </c>
      <c r="T1232" s="5">
        <v>260</v>
      </c>
      <c r="U1232" s="5">
        <v>3.6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</row>
    <row r="1233" spans="1:26" hidden="1" x14ac:dyDescent="0.2">
      <c r="A1233" s="4">
        <v>199000</v>
      </c>
      <c r="B1233" s="11">
        <v>1992</v>
      </c>
      <c r="C1233" s="4" t="s">
        <v>291</v>
      </c>
      <c r="D1233" s="4">
        <v>0</v>
      </c>
      <c r="E1233" s="4" t="s">
        <v>5303</v>
      </c>
      <c r="F1233" s="4">
        <v>1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1</v>
      </c>
      <c r="O1233" s="4">
        <v>0</v>
      </c>
      <c r="P1233" s="4">
        <v>0</v>
      </c>
      <c r="Q1233" s="4">
        <v>0</v>
      </c>
      <c r="R1233" s="4">
        <v>964</v>
      </c>
      <c r="S1233" s="11">
        <v>89347</v>
      </c>
      <c r="T1233" s="4">
        <v>320</v>
      </c>
      <c r="U1233" s="4">
        <v>3.3</v>
      </c>
      <c r="V1233" s="4">
        <v>0</v>
      </c>
      <c r="W1233" s="4">
        <v>0</v>
      </c>
      <c r="X1233" s="4">
        <v>0</v>
      </c>
      <c r="Y1233" s="4">
        <v>1</v>
      </c>
      <c r="Z1233" s="4">
        <v>1</v>
      </c>
    </row>
    <row r="1234" spans="1:26" hidden="1" x14ac:dyDescent="0.2">
      <c r="A1234" s="4">
        <v>195000</v>
      </c>
      <c r="B1234" s="11">
        <v>1992</v>
      </c>
      <c r="C1234" s="4" t="s">
        <v>291</v>
      </c>
      <c r="D1234" s="4">
        <v>0</v>
      </c>
      <c r="E1234" s="4" t="s">
        <v>5303</v>
      </c>
      <c r="F1234" s="4">
        <v>1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1</v>
      </c>
      <c r="O1234" s="4">
        <v>0</v>
      </c>
      <c r="P1234" s="4">
        <v>0</v>
      </c>
      <c r="Q1234" s="4">
        <v>0</v>
      </c>
      <c r="R1234" s="4">
        <v>964</v>
      </c>
      <c r="S1234" s="11">
        <v>93500</v>
      </c>
      <c r="T1234" s="4">
        <v>320</v>
      </c>
      <c r="U1234" s="4">
        <v>3.3</v>
      </c>
      <c r="V1234" s="4">
        <v>0</v>
      </c>
      <c r="W1234" s="4">
        <v>0</v>
      </c>
      <c r="X1234" s="4">
        <v>0</v>
      </c>
      <c r="Y1234" s="4">
        <v>1</v>
      </c>
      <c r="Z1234" s="4">
        <v>0</v>
      </c>
    </row>
    <row r="1235" spans="1:26" hidden="1" x14ac:dyDescent="0.2">
      <c r="A1235" s="4">
        <v>359500</v>
      </c>
      <c r="B1235" s="11">
        <v>1992</v>
      </c>
      <c r="C1235" s="4" t="s">
        <v>291</v>
      </c>
      <c r="D1235" s="4">
        <v>0</v>
      </c>
      <c r="E1235" s="4" t="s">
        <v>5303</v>
      </c>
      <c r="F1235" s="4">
        <v>1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1</v>
      </c>
      <c r="O1235" s="4">
        <v>0</v>
      </c>
      <c r="P1235" s="4">
        <v>0</v>
      </c>
      <c r="Q1235" s="4">
        <v>0</v>
      </c>
      <c r="R1235" s="4">
        <v>964</v>
      </c>
      <c r="S1235" s="11">
        <v>9800</v>
      </c>
      <c r="T1235" s="4">
        <v>320</v>
      </c>
      <c r="U1235" s="4">
        <v>3.3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</row>
    <row r="1236" spans="1:26" hidden="1" x14ac:dyDescent="0.2">
      <c r="A1236" s="4">
        <v>54900</v>
      </c>
      <c r="B1236" s="11">
        <v>1991</v>
      </c>
      <c r="C1236" s="4" t="s">
        <v>230</v>
      </c>
      <c r="D1236" s="4">
        <v>0</v>
      </c>
      <c r="E1236" s="4" t="s">
        <v>5303</v>
      </c>
      <c r="F1236" s="4">
        <v>1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1</v>
      </c>
      <c r="R1236" s="4">
        <v>964</v>
      </c>
      <c r="S1236" s="11">
        <v>173350</v>
      </c>
      <c r="T1236" s="4">
        <v>250</v>
      </c>
      <c r="U1236" s="4">
        <v>3.6</v>
      </c>
      <c r="V1236" s="4">
        <v>0</v>
      </c>
      <c r="W1236" s="4">
        <v>0</v>
      </c>
      <c r="X1236" s="4">
        <v>0</v>
      </c>
      <c r="Y1236" s="4">
        <v>0</v>
      </c>
      <c r="Z1236" s="4">
        <v>1</v>
      </c>
    </row>
    <row r="1237" spans="1:26" hidden="1" x14ac:dyDescent="0.2">
      <c r="A1237" s="4">
        <v>69500</v>
      </c>
      <c r="B1237" s="11">
        <v>1991</v>
      </c>
      <c r="C1237" s="4" t="s">
        <v>230</v>
      </c>
      <c r="D1237" s="4">
        <v>0</v>
      </c>
      <c r="E1237" s="4" t="s">
        <v>5303</v>
      </c>
      <c r="F1237" s="4">
        <v>1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1</v>
      </c>
      <c r="R1237" s="4">
        <v>964</v>
      </c>
      <c r="S1237" s="11">
        <v>94500</v>
      </c>
      <c r="T1237" s="4">
        <v>250</v>
      </c>
      <c r="U1237" s="4">
        <v>3.6</v>
      </c>
      <c r="V1237" s="4">
        <v>0</v>
      </c>
      <c r="W1237" s="4">
        <v>0</v>
      </c>
      <c r="X1237" s="4">
        <v>0</v>
      </c>
      <c r="Y1237" s="4">
        <v>0</v>
      </c>
      <c r="Z1237" s="4">
        <v>1</v>
      </c>
    </row>
    <row r="1238" spans="1:26" hidden="1" x14ac:dyDescent="0.2">
      <c r="A1238" s="5">
        <v>72800</v>
      </c>
      <c r="B1238" s="10">
        <v>1991</v>
      </c>
      <c r="C1238" s="5" t="s">
        <v>230</v>
      </c>
      <c r="D1238" s="5">
        <v>0</v>
      </c>
      <c r="E1238" s="5" t="s">
        <v>5303</v>
      </c>
      <c r="F1238" s="5">
        <v>1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1</v>
      </c>
      <c r="R1238" s="5">
        <v>964</v>
      </c>
      <c r="S1238" s="10">
        <v>142306</v>
      </c>
      <c r="T1238" s="5">
        <v>250</v>
      </c>
      <c r="U1238" s="5">
        <v>3.6</v>
      </c>
      <c r="V1238" s="5">
        <v>0</v>
      </c>
      <c r="W1238" s="5">
        <v>0</v>
      </c>
      <c r="X1238" s="5">
        <v>0</v>
      </c>
      <c r="Y1238" s="5">
        <v>0</v>
      </c>
      <c r="Z1238" s="5">
        <v>1</v>
      </c>
    </row>
    <row r="1239" spans="1:26" hidden="1" x14ac:dyDescent="0.2">
      <c r="A1239" s="4">
        <v>75990</v>
      </c>
      <c r="B1239" s="11">
        <v>1991</v>
      </c>
      <c r="C1239" s="4" t="s">
        <v>230</v>
      </c>
      <c r="D1239" s="4">
        <v>0</v>
      </c>
      <c r="E1239" s="4" t="s">
        <v>5303</v>
      </c>
      <c r="F1239" s="4">
        <v>1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964</v>
      </c>
      <c r="S1239" s="11">
        <v>97654</v>
      </c>
      <c r="T1239" s="4">
        <v>250</v>
      </c>
      <c r="U1239" s="4">
        <v>3.6</v>
      </c>
      <c r="V1239" s="4">
        <v>1</v>
      </c>
      <c r="W1239" s="4">
        <v>0</v>
      </c>
      <c r="X1239" s="4">
        <v>0</v>
      </c>
      <c r="Y1239" s="4">
        <v>1</v>
      </c>
      <c r="Z1239" s="4">
        <v>1</v>
      </c>
    </row>
    <row r="1240" spans="1:26" hidden="1" x14ac:dyDescent="0.2">
      <c r="A1240" s="5">
        <v>75990</v>
      </c>
      <c r="B1240" s="10">
        <v>1991</v>
      </c>
      <c r="C1240" s="5" t="s">
        <v>230</v>
      </c>
      <c r="D1240" s="5">
        <v>0</v>
      </c>
      <c r="E1240" s="5" t="s">
        <v>5303</v>
      </c>
      <c r="F1240" s="5">
        <v>1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964</v>
      </c>
      <c r="S1240" s="10">
        <v>94236</v>
      </c>
      <c r="T1240" s="5">
        <v>250</v>
      </c>
      <c r="U1240" s="5">
        <v>3.6</v>
      </c>
      <c r="V1240" s="5">
        <v>1</v>
      </c>
      <c r="W1240" s="5">
        <v>0</v>
      </c>
      <c r="X1240" s="5">
        <v>0</v>
      </c>
      <c r="Y1240" s="5">
        <v>1</v>
      </c>
      <c r="Z1240" s="5">
        <v>1</v>
      </c>
    </row>
    <row r="1241" spans="1:26" hidden="1" x14ac:dyDescent="0.2">
      <c r="A1241" s="5">
        <v>110000</v>
      </c>
      <c r="B1241" s="10">
        <v>1991</v>
      </c>
      <c r="C1241" s="5" t="s">
        <v>230</v>
      </c>
      <c r="D1241" s="5">
        <v>0</v>
      </c>
      <c r="E1241" s="5" t="s">
        <v>5303</v>
      </c>
      <c r="F1241" s="5">
        <v>1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964</v>
      </c>
      <c r="S1241" s="10">
        <v>83257</v>
      </c>
      <c r="T1241" s="5">
        <v>250</v>
      </c>
      <c r="U1241" s="5">
        <v>3.6</v>
      </c>
      <c r="V1241" s="5">
        <v>0</v>
      </c>
      <c r="W1241" s="5">
        <v>0</v>
      </c>
      <c r="X1241" s="5">
        <v>0</v>
      </c>
      <c r="Y1241" s="5">
        <v>0</v>
      </c>
      <c r="Z1241" s="5">
        <v>1</v>
      </c>
    </row>
    <row r="1242" spans="1:26" hidden="1" x14ac:dyDescent="0.2">
      <c r="A1242" s="4">
        <v>119900</v>
      </c>
      <c r="B1242" s="11">
        <v>1991</v>
      </c>
      <c r="C1242" s="4" t="s">
        <v>230</v>
      </c>
      <c r="D1242" s="4">
        <v>0</v>
      </c>
      <c r="E1242" s="4" t="s">
        <v>5303</v>
      </c>
      <c r="F1242" s="4">
        <v>1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964</v>
      </c>
      <c r="S1242" s="11">
        <v>90911</v>
      </c>
      <c r="T1242" s="4">
        <v>250</v>
      </c>
      <c r="U1242" s="4">
        <v>3.6</v>
      </c>
      <c r="V1242" s="4">
        <v>0</v>
      </c>
      <c r="W1242" s="4">
        <v>0</v>
      </c>
      <c r="X1242" s="4">
        <v>0</v>
      </c>
      <c r="Y1242" s="4">
        <v>0</v>
      </c>
      <c r="Z1242" s="4">
        <v>1</v>
      </c>
    </row>
    <row r="1243" spans="1:26" hidden="1" x14ac:dyDescent="0.2">
      <c r="A1243" s="5">
        <v>134900</v>
      </c>
      <c r="B1243" s="10">
        <v>1991</v>
      </c>
      <c r="C1243" s="5" t="s">
        <v>230</v>
      </c>
      <c r="D1243" s="5">
        <v>0</v>
      </c>
      <c r="E1243" s="5" t="s">
        <v>5303</v>
      </c>
      <c r="F1243" s="5">
        <v>1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964</v>
      </c>
      <c r="S1243" s="10">
        <v>2500</v>
      </c>
      <c r="T1243" s="5">
        <v>250</v>
      </c>
      <c r="U1243" s="5">
        <v>3.6</v>
      </c>
      <c r="V1243" s="5">
        <v>0</v>
      </c>
      <c r="W1243" s="5">
        <v>0</v>
      </c>
      <c r="X1243" s="5">
        <v>0</v>
      </c>
      <c r="Y1243" s="5">
        <v>1</v>
      </c>
      <c r="Z1243" s="5">
        <v>1</v>
      </c>
    </row>
    <row r="1244" spans="1:26" hidden="1" x14ac:dyDescent="0.2">
      <c r="A1244" s="5">
        <v>49950</v>
      </c>
      <c r="B1244" s="10">
        <v>1991</v>
      </c>
      <c r="C1244" s="5" t="s">
        <v>230</v>
      </c>
      <c r="D1244" s="5">
        <v>0</v>
      </c>
      <c r="E1244" s="5" t="s">
        <v>5303</v>
      </c>
      <c r="F1244" s="5">
        <v>1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1</v>
      </c>
      <c r="R1244" s="5">
        <v>964</v>
      </c>
      <c r="S1244" s="10">
        <v>365000</v>
      </c>
      <c r="T1244" s="5">
        <v>250</v>
      </c>
      <c r="U1244" s="5">
        <v>3.6</v>
      </c>
      <c r="V1244" s="5">
        <v>0</v>
      </c>
      <c r="W1244" s="5">
        <v>0</v>
      </c>
      <c r="X1244" s="5">
        <v>0</v>
      </c>
      <c r="Y1244" s="5">
        <v>1</v>
      </c>
      <c r="Z1244" s="5">
        <v>0</v>
      </c>
    </row>
    <row r="1245" spans="1:26" hidden="1" x14ac:dyDescent="0.2">
      <c r="A1245" s="4">
        <v>62749</v>
      </c>
      <c r="B1245" s="11">
        <v>1991</v>
      </c>
      <c r="C1245" s="4" t="s">
        <v>230</v>
      </c>
      <c r="D1245" s="4">
        <v>0</v>
      </c>
      <c r="E1245" s="4" t="s">
        <v>5303</v>
      </c>
      <c r="F1245" s="4">
        <v>1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1</v>
      </c>
      <c r="R1245" s="4">
        <v>964</v>
      </c>
      <c r="S1245" s="11">
        <v>115544</v>
      </c>
      <c r="T1245" s="4">
        <v>250</v>
      </c>
      <c r="U1245" s="4">
        <v>3.6</v>
      </c>
      <c r="V1245" s="4">
        <v>1</v>
      </c>
      <c r="W1245" s="4">
        <v>0</v>
      </c>
      <c r="X1245" s="4">
        <v>0</v>
      </c>
      <c r="Y1245" s="4">
        <v>1</v>
      </c>
      <c r="Z1245" s="4">
        <v>0</v>
      </c>
    </row>
    <row r="1246" spans="1:26" hidden="1" x14ac:dyDescent="0.2">
      <c r="A1246" s="4">
        <v>89800</v>
      </c>
      <c r="B1246" s="11">
        <v>1991</v>
      </c>
      <c r="C1246" s="4" t="s">
        <v>230</v>
      </c>
      <c r="D1246" s="4">
        <v>0</v>
      </c>
      <c r="E1246" s="4" t="s">
        <v>5303</v>
      </c>
      <c r="F1246" s="4">
        <v>1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964</v>
      </c>
      <c r="S1246" s="11">
        <v>190568</v>
      </c>
      <c r="T1246" s="4">
        <v>250</v>
      </c>
      <c r="U1246" s="4">
        <v>3.6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</row>
    <row r="1247" spans="1:26" hidden="1" x14ac:dyDescent="0.2">
      <c r="A1247" s="4">
        <v>91950</v>
      </c>
      <c r="B1247" s="11">
        <v>1991</v>
      </c>
      <c r="C1247" s="4" t="s">
        <v>230</v>
      </c>
      <c r="D1247" s="4">
        <v>0</v>
      </c>
      <c r="E1247" s="4" t="s">
        <v>5303</v>
      </c>
      <c r="F1247" s="4">
        <v>1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1</v>
      </c>
      <c r="R1247" s="4">
        <v>964</v>
      </c>
      <c r="S1247" s="11">
        <v>108000</v>
      </c>
      <c r="T1247" s="4">
        <v>250</v>
      </c>
      <c r="U1247" s="4">
        <v>3.6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</row>
    <row r="1248" spans="1:26" hidden="1" x14ac:dyDescent="0.2">
      <c r="A1248" s="5">
        <v>117500</v>
      </c>
      <c r="B1248" s="10">
        <v>1991</v>
      </c>
      <c r="C1248" s="5" t="s">
        <v>230</v>
      </c>
      <c r="D1248" s="5">
        <v>0</v>
      </c>
      <c r="E1248" s="5" t="s">
        <v>5303</v>
      </c>
      <c r="F1248" s="5">
        <v>1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964</v>
      </c>
      <c r="S1248" s="10">
        <v>166534</v>
      </c>
      <c r="T1248" s="5">
        <v>250</v>
      </c>
      <c r="U1248" s="5">
        <v>3.6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</row>
    <row r="1249" spans="1:26" hidden="1" x14ac:dyDescent="0.2">
      <c r="A1249" s="4">
        <v>89900</v>
      </c>
      <c r="B1249" s="11">
        <v>1991</v>
      </c>
      <c r="C1249" s="4" t="s">
        <v>43</v>
      </c>
      <c r="D1249" s="4">
        <v>0</v>
      </c>
      <c r="E1249" s="4" t="s">
        <v>5303</v>
      </c>
      <c r="F1249" s="4">
        <v>1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1</v>
      </c>
      <c r="R1249" s="4">
        <v>964</v>
      </c>
      <c r="S1249" s="11">
        <v>197757</v>
      </c>
      <c r="T1249" s="4">
        <v>250</v>
      </c>
      <c r="U1249" s="4">
        <v>3.6</v>
      </c>
      <c r="V1249" s="4">
        <v>0</v>
      </c>
      <c r="W1249" s="4">
        <v>0</v>
      </c>
      <c r="X1249" s="4">
        <v>1</v>
      </c>
      <c r="Y1249" s="4">
        <v>0</v>
      </c>
      <c r="Z1249" s="4">
        <v>1</v>
      </c>
    </row>
    <row r="1250" spans="1:26" hidden="1" x14ac:dyDescent="0.2">
      <c r="A1250" s="5">
        <v>99500</v>
      </c>
      <c r="B1250" s="10">
        <v>1991</v>
      </c>
      <c r="C1250" s="5" t="s">
        <v>43</v>
      </c>
      <c r="D1250" s="5">
        <v>0</v>
      </c>
      <c r="E1250" s="5" t="s">
        <v>5303</v>
      </c>
      <c r="F1250" s="5">
        <v>1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964</v>
      </c>
      <c r="S1250" s="10">
        <v>218300</v>
      </c>
      <c r="T1250" s="5">
        <v>250</v>
      </c>
      <c r="U1250" s="5">
        <v>3.6</v>
      </c>
      <c r="V1250" s="5">
        <v>0</v>
      </c>
      <c r="W1250" s="5">
        <v>0</v>
      </c>
      <c r="X1250" s="5">
        <v>1</v>
      </c>
      <c r="Y1250" s="5">
        <v>1</v>
      </c>
      <c r="Z1250" s="5">
        <v>1</v>
      </c>
    </row>
    <row r="1251" spans="1:26" hidden="1" x14ac:dyDescent="0.2">
      <c r="A1251" s="5">
        <v>102000</v>
      </c>
      <c r="B1251" s="10">
        <v>1991</v>
      </c>
      <c r="C1251" s="5" t="s">
        <v>43</v>
      </c>
      <c r="D1251" s="5">
        <v>0</v>
      </c>
      <c r="E1251" s="5" t="s">
        <v>5303</v>
      </c>
      <c r="F1251" s="5">
        <v>1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964</v>
      </c>
      <c r="S1251" s="10">
        <v>163358</v>
      </c>
      <c r="T1251" s="5">
        <v>250</v>
      </c>
      <c r="U1251" s="5">
        <v>3.6</v>
      </c>
      <c r="V1251" s="5">
        <v>0</v>
      </c>
      <c r="W1251" s="5">
        <v>0</v>
      </c>
      <c r="X1251" s="5">
        <v>1</v>
      </c>
      <c r="Y1251" s="5">
        <v>0</v>
      </c>
      <c r="Z1251" s="5">
        <v>1</v>
      </c>
    </row>
    <row r="1252" spans="1:26" hidden="1" x14ac:dyDescent="0.2">
      <c r="A1252" s="5">
        <v>115000</v>
      </c>
      <c r="B1252" s="10">
        <v>1991</v>
      </c>
      <c r="C1252" s="5" t="s">
        <v>43</v>
      </c>
      <c r="D1252" s="5">
        <v>0</v>
      </c>
      <c r="E1252" s="5" t="s">
        <v>5303</v>
      </c>
      <c r="F1252" s="5">
        <v>1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964</v>
      </c>
      <c r="S1252" s="10">
        <v>189200</v>
      </c>
      <c r="T1252" s="5">
        <v>250</v>
      </c>
      <c r="U1252" s="5">
        <v>3.6</v>
      </c>
      <c r="V1252" s="5">
        <v>0</v>
      </c>
      <c r="W1252" s="5">
        <v>0</v>
      </c>
      <c r="X1252" s="5">
        <v>1</v>
      </c>
      <c r="Y1252" s="5">
        <v>0</v>
      </c>
      <c r="Z1252" s="5">
        <v>1</v>
      </c>
    </row>
    <row r="1253" spans="1:26" hidden="1" x14ac:dyDescent="0.2">
      <c r="A1253" s="5">
        <v>135000</v>
      </c>
      <c r="B1253" s="10">
        <v>1991</v>
      </c>
      <c r="C1253" s="5" t="s">
        <v>43</v>
      </c>
      <c r="D1253" s="5">
        <v>0</v>
      </c>
      <c r="E1253" s="5" t="s">
        <v>5303</v>
      </c>
      <c r="F1253" s="5">
        <v>1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964</v>
      </c>
      <c r="S1253" s="10">
        <v>116917</v>
      </c>
      <c r="T1253" s="5">
        <v>250</v>
      </c>
      <c r="U1253" s="5">
        <v>3.6</v>
      </c>
      <c r="V1253" s="5">
        <v>0</v>
      </c>
      <c r="W1253" s="5">
        <v>0</v>
      </c>
      <c r="X1253" s="5">
        <v>1</v>
      </c>
      <c r="Y1253" s="5">
        <v>0</v>
      </c>
      <c r="Z1253" s="5">
        <v>1</v>
      </c>
    </row>
    <row r="1254" spans="1:26" hidden="1" x14ac:dyDescent="0.2">
      <c r="A1254" s="4">
        <v>88490</v>
      </c>
      <c r="B1254" s="11">
        <v>1991</v>
      </c>
      <c r="C1254" s="4" t="s">
        <v>43</v>
      </c>
      <c r="D1254" s="4">
        <v>0</v>
      </c>
      <c r="E1254" s="4" t="s">
        <v>5303</v>
      </c>
      <c r="F1254" s="4">
        <v>1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964</v>
      </c>
      <c r="S1254" s="11">
        <v>249000</v>
      </c>
      <c r="T1254" s="4">
        <v>320</v>
      </c>
      <c r="U1254" s="4">
        <v>3.8</v>
      </c>
      <c r="V1254" s="4">
        <v>0</v>
      </c>
      <c r="W1254" s="4">
        <v>0</v>
      </c>
      <c r="X1254" s="4">
        <v>1</v>
      </c>
      <c r="Y1254" s="4">
        <v>0</v>
      </c>
      <c r="Z1254" s="4">
        <v>0</v>
      </c>
    </row>
    <row r="1255" spans="1:26" hidden="1" x14ac:dyDescent="0.2">
      <c r="A1255" s="5">
        <v>259900</v>
      </c>
      <c r="B1255" s="10">
        <v>1991</v>
      </c>
      <c r="C1255" s="5" t="s">
        <v>113</v>
      </c>
      <c r="D1255" s="5">
        <v>0</v>
      </c>
      <c r="E1255" s="5" t="s">
        <v>5303</v>
      </c>
      <c r="F1255" s="5">
        <v>1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1</v>
      </c>
      <c r="N1255" s="5">
        <v>0</v>
      </c>
      <c r="O1255" s="5">
        <v>0</v>
      </c>
      <c r="P1255" s="5">
        <v>0</v>
      </c>
      <c r="Q1255" s="5">
        <v>0</v>
      </c>
      <c r="R1255" s="5">
        <v>964</v>
      </c>
      <c r="S1255" s="10">
        <v>64000</v>
      </c>
      <c r="T1255" s="5">
        <v>260</v>
      </c>
      <c r="U1255" s="5">
        <v>3.6</v>
      </c>
      <c r="V1255" s="5">
        <v>0</v>
      </c>
      <c r="W1255" s="5">
        <v>0</v>
      </c>
      <c r="X1255" s="5">
        <v>0</v>
      </c>
      <c r="Y1255" s="5">
        <v>1</v>
      </c>
      <c r="Z1255" s="5">
        <v>1</v>
      </c>
    </row>
    <row r="1256" spans="1:26" hidden="1" x14ac:dyDescent="0.2">
      <c r="A1256" s="4">
        <v>179000</v>
      </c>
      <c r="B1256" s="11">
        <v>1991</v>
      </c>
      <c r="C1256" s="4" t="s">
        <v>291</v>
      </c>
      <c r="D1256" s="4">
        <v>0</v>
      </c>
      <c r="E1256" s="4" t="s">
        <v>5303</v>
      </c>
      <c r="F1256" s="4">
        <v>1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1</v>
      </c>
      <c r="O1256" s="4">
        <v>0</v>
      </c>
      <c r="P1256" s="4">
        <v>0</v>
      </c>
      <c r="Q1256" s="4">
        <v>0</v>
      </c>
      <c r="R1256" s="4">
        <v>964</v>
      </c>
      <c r="S1256" s="11">
        <v>111820</v>
      </c>
      <c r="T1256" s="4">
        <v>320</v>
      </c>
      <c r="U1256" s="4">
        <v>3.3</v>
      </c>
      <c r="V1256" s="4">
        <v>0</v>
      </c>
      <c r="W1256" s="4">
        <v>0</v>
      </c>
      <c r="X1256" s="4">
        <v>0</v>
      </c>
      <c r="Y1256" s="4">
        <v>0</v>
      </c>
      <c r="Z1256" s="4">
        <v>1</v>
      </c>
    </row>
    <row r="1257" spans="1:26" hidden="1" x14ac:dyDescent="0.2">
      <c r="A1257" s="5">
        <v>198000</v>
      </c>
      <c r="B1257" s="10">
        <v>1991</v>
      </c>
      <c r="C1257" s="5" t="s">
        <v>291</v>
      </c>
      <c r="D1257" s="5">
        <v>0</v>
      </c>
      <c r="E1257" s="5" t="s">
        <v>5303</v>
      </c>
      <c r="F1257" s="5">
        <v>1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1</v>
      </c>
      <c r="O1257" s="5">
        <v>0</v>
      </c>
      <c r="P1257" s="5">
        <v>0</v>
      </c>
      <c r="Q1257" s="5">
        <v>0</v>
      </c>
      <c r="R1257" s="5">
        <v>964</v>
      </c>
      <c r="S1257" s="10">
        <v>101973</v>
      </c>
      <c r="T1257" s="5">
        <v>320</v>
      </c>
      <c r="U1257" s="5">
        <v>3.3</v>
      </c>
      <c r="V1257" s="5">
        <v>0</v>
      </c>
      <c r="W1257" s="5">
        <v>0</v>
      </c>
      <c r="X1257" s="5">
        <v>0</v>
      </c>
      <c r="Y1257" s="5">
        <v>1</v>
      </c>
      <c r="Z1257" s="5">
        <v>1</v>
      </c>
    </row>
    <row r="1258" spans="1:26" hidden="1" x14ac:dyDescent="0.2">
      <c r="A1258" s="5">
        <v>199900</v>
      </c>
      <c r="B1258" s="10">
        <v>1991</v>
      </c>
      <c r="C1258" s="5" t="s">
        <v>291</v>
      </c>
      <c r="D1258" s="5">
        <v>0</v>
      </c>
      <c r="E1258" s="5" t="s">
        <v>5303</v>
      </c>
      <c r="F1258" s="5">
        <v>1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1</v>
      </c>
      <c r="O1258" s="5">
        <v>0</v>
      </c>
      <c r="P1258" s="5">
        <v>0</v>
      </c>
      <c r="Q1258" s="5">
        <v>0</v>
      </c>
      <c r="R1258" s="5">
        <v>964</v>
      </c>
      <c r="S1258" s="10">
        <v>108897</v>
      </c>
      <c r="T1258" s="5">
        <v>320</v>
      </c>
      <c r="U1258" s="5">
        <v>3.3</v>
      </c>
      <c r="V1258" s="5">
        <v>0</v>
      </c>
      <c r="W1258" s="5">
        <v>0</v>
      </c>
      <c r="X1258" s="5">
        <v>0</v>
      </c>
      <c r="Y1258" s="5">
        <v>0</v>
      </c>
      <c r="Z1258" s="5">
        <v>1</v>
      </c>
    </row>
    <row r="1259" spans="1:26" hidden="1" x14ac:dyDescent="0.2">
      <c r="A1259" s="4">
        <v>199998</v>
      </c>
      <c r="B1259" s="11">
        <v>1991</v>
      </c>
      <c r="C1259" s="4" t="s">
        <v>291</v>
      </c>
      <c r="D1259" s="4">
        <v>0</v>
      </c>
      <c r="E1259" s="4" t="s">
        <v>5303</v>
      </c>
      <c r="F1259" s="4">
        <v>1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1</v>
      </c>
      <c r="O1259" s="4">
        <v>0</v>
      </c>
      <c r="P1259" s="4">
        <v>0</v>
      </c>
      <c r="Q1259" s="4">
        <v>0</v>
      </c>
      <c r="R1259" s="4">
        <v>964</v>
      </c>
      <c r="S1259" s="11">
        <v>79600</v>
      </c>
      <c r="T1259" s="4">
        <v>320</v>
      </c>
      <c r="U1259" s="4">
        <v>3.3</v>
      </c>
      <c r="V1259" s="4">
        <v>0</v>
      </c>
      <c r="W1259" s="4">
        <v>0</v>
      </c>
      <c r="X1259" s="4">
        <v>0</v>
      </c>
      <c r="Y1259" s="4">
        <v>0</v>
      </c>
      <c r="Z1259" s="4">
        <v>1</v>
      </c>
    </row>
    <row r="1260" spans="1:26" hidden="1" x14ac:dyDescent="0.2">
      <c r="A1260" s="5">
        <v>229900</v>
      </c>
      <c r="B1260" s="10">
        <v>1991</v>
      </c>
      <c r="C1260" s="5" t="s">
        <v>291</v>
      </c>
      <c r="D1260" s="5">
        <v>0</v>
      </c>
      <c r="E1260" s="5" t="s">
        <v>5303</v>
      </c>
      <c r="F1260" s="5">
        <v>1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1</v>
      </c>
      <c r="O1260" s="5">
        <v>0</v>
      </c>
      <c r="P1260" s="5">
        <v>0</v>
      </c>
      <c r="Q1260" s="5">
        <v>0</v>
      </c>
      <c r="R1260" s="5">
        <v>964</v>
      </c>
      <c r="S1260" s="10">
        <v>93500</v>
      </c>
      <c r="T1260" s="5">
        <v>355</v>
      </c>
      <c r="U1260" s="5">
        <v>3.3</v>
      </c>
      <c r="V1260" s="5">
        <v>0</v>
      </c>
      <c r="W1260" s="5">
        <v>0</v>
      </c>
      <c r="X1260" s="5">
        <v>0</v>
      </c>
      <c r="Y1260" s="5">
        <v>1</v>
      </c>
      <c r="Z1260" s="5">
        <v>1</v>
      </c>
    </row>
    <row r="1261" spans="1:26" hidden="1" x14ac:dyDescent="0.2">
      <c r="A1261" s="4">
        <v>175000</v>
      </c>
      <c r="B1261" s="11">
        <v>1991</v>
      </c>
      <c r="C1261" s="4" t="s">
        <v>291</v>
      </c>
      <c r="D1261" s="4">
        <v>0</v>
      </c>
      <c r="E1261" s="4" t="s">
        <v>5303</v>
      </c>
      <c r="F1261" s="4">
        <v>1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1</v>
      </c>
      <c r="O1261" s="4">
        <v>0</v>
      </c>
      <c r="P1261" s="4">
        <v>0</v>
      </c>
      <c r="Q1261" s="4">
        <v>0</v>
      </c>
      <c r="R1261" s="4">
        <v>964</v>
      </c>
      <c r="S1261" s="11">
        <v>64500</v>
      </c>
      <c r="T1261" s="4">
        <v>320</v>
      </c>
      <c r="U1261" s="4">
        <v>3.3</v>
      </c>
      <c r="V1261" s="4">
        <v>0</v>
      </c>
      <c r="W1261" s="4">
        <v>0</v>
      </c>
      <c r="X1261" s="4">
        <v>0</v>
      </c>
      <c r="Y1261" s="4">
        <v>1</v>
      </c>
      <c r="Z1261" s="4">
        <v>0</v>
      </c>
    </row>
    <row r="1262" spans="1:26" hidden="1" x14ac:dyDescent="0.2">
      <c r="A1262" s="4">
        <v>192964</v>
      </c>
      <c r="B1262" s="11">
        <v>1991</v>
      </c>
      <c r="C1262" s="4" t="s">
        <v>291</v>
      </c>
      <c r="D1262" s="4">
        <v>0</v>
      </c>
      <c r="E1262" s="4" t="s">
        <v>5303</v>
      </c>
      <c r="F1262" s="4">
        <v>1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1</v>
      </c>
      <c r="O1262" s="4">
        <v>0</v>
      </c>
      <c r="P1262" s="4">
        <v>0</v>
      </c>
      <c r="Q1262" s="4">
        <v>0</v>
      </c>
      <c r="R1262" s="4">
        <v>964</v>
      </c>
      <c r="S1262" s="11">
        <v>94911</v>
      </c>
      <c r="T1262" s="4">
        <v>350</v>
      </c>
      <c r="U1262" s="4">
        <v>3.3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</row>
    <row r="1263" spans="1:26" hidden="1" x14ac:dyDescent="0.2">
      <c r="A1263" s="5">
        <v>198900</v>
      </c>
      <c r="B1263" s="10">
        <v>1991</v>
      </c>
      <c r="C1263" s="5" t="s">
        <v>291</v>
      </c>
      <c r="D1263" s="5">
        <v>0</v>
      </c>
      <c r="E1263" s="5" t="s">
        <v>5303</v>
      </c>
      <c r="F1263" s="5">
        <v>1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1</v>
      </c>
      <c r="O1263" s="5">
        <v>0</v>
      </c>
      <c r="P1263" s="5">
        <v>0</v>
      </c>
      <c r="Q1263" s="5">
        <v>0</v>
      </c>
      <c r="R1263" s="5">
        <v>964</v>
      </c>
      <c r="S1263" s="10">
        <v>111800</v>
      </c>
      <c r="T1263" s="5">
        <v>320</v>
      </c>
      <c r="U1263" s="5">
        <v>3.3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</row>
    <row r="1264" spans="1:26" hidden="1" x14ac:dyDescent="0.2">
      <c r="A1264" s="5">
        <v>199000</v>
      </c>
      <c r="B1264" s="10">
        <v>1991</v>
      </c>
      <c r="C1264" s="5" t="s">
        <v>291</v>
      </c>
      <c r="D1264" s="5">
        <v>0</v>
      </c>
      <c r="E1264" s="5" t="s">
        <v>5303</v>
      </c>
      <c r="F1264" s="5">
        <v>1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1</v>
      </c>
      <c r="O1264" s="5">
        <v>0</v>
      </c>
      <c r="P1264" s="5">
        <v>0</v>
      </c>
      <c r="Q1264" s="5">
        <v>0</v>
      </c>
      <c r="R1264" s="5">
        <v>964</v>
      </c>
      <c r="S1264" s="10">
        <v>160459</v>
      </c>
      <c r="T1264" s="5">
        <v>320</v>
      </c>
      <c r="U1264" s="5">
        <v>3.3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</row>
    <row r="1265" spans="1:26" hidden="1" x14ac:dyDescent="0.2">
      <c r="A1265" s="5">
        <v>228000</v>
      </c>
      <c r="B1265" s="10">
        <v>1991</v>
      </c>
      <c r="C1265" s="5" t="s">
        <v>291</v>
      </c>
      <c r="D1265" s="5">
        <v>0</v>
      </c>
      <c r="E1265" s="5" t="s">
        <v>5303</v>
      </c>
      <c r="F1265" s="5">
        <v>1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1</v>
      </c>
      <c r="O1265" s="5">
        <v>0</v>
      </c>
      <c r="P1265" s="5">
        <v>0</v>
      </c>
      <c r="Q1265" s="5">
        <v>0</v>
      </c>
      <c r="R1265" s="5">
        <v>964</v>
      </c>
      <c r="S1265" s="10">
        <v>50229</v>
      </c>
      <c r="T1265" s="5">
        <v>320</v>
      </c>
      <c r="U1265" s="5">
        <v>3.3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</row>
    <row r="1266" spans="1:26" hidden="1" x14ac:dyDescent="0.2">
      <c r="A1266" s="5">
        <v>280000</v>
      </c>
      <c r="B1266" s="10">
        <v>1991</v>
      </c>
      <c r="C1266" s="5" t="s">
        <v>291</v>
      </c>
      <c r="D1266" s="5">
        <v>0</v>
      </c>
      <c r="E1266" s="5" t="s">
        <v>5303</v>
      </c>
      <c r="F1266" s="5">
        <v>1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1</v>
      </c>
      <c r="O1266" s="5">
        <v>0</v>
      </c>
      <c r="P1266" s="5">
        <v>0</v>
      </c>
      <c r="Q1266" s="5">
        <v>0</v>
      </c>
      <c r="R1266" s="5">
        <v>964</v>
      </c>
      <c r="S1266" s="10">
        <v>97400</v>
      </c>
      <c r="T1266" s="5">
        <v>320</v>
      </c>
      <c r="U1266" s="5">
        <v>3.3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</row>
    <row r="1267" spans="1:26" hidden="1" x14ac:dyDescent="0.2">
      <c r="A1267" s="5">
        <v>62000</v>
      </c>
      <c r="B1267" s="10">
        <v>1990</v>
      </c>
      <c r="C1267" s="5" t="s">
        <v>230</v>
      </c>
      <c r="D1267" s="5">
        <v>0</v>
      </c>
      <c r="E1267" s="5" t="s">
        <v>5303</v>
      </c>
      <c r="F1267" s="5">
        <v>1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964</v>
      </c>
      <c r="S1267" s="10">
        <v>155000</v>
      </c>
      <c r="T1267" s="5">
        <v>250</v>
      </c>
      <c r="U1267" s="5">
        <v>3.6</v>
      </c>
      <c r="V1267" s="5">
        <v>1</v>
      </c>
      <c r="W1267" s="5">
        <v>0</v>
      </c>
      <c r="X1267" s="5">
        <v>0</v>
      </c>
      <c r="Y1267" s="5">
        <v>0</v>
      </c>
      <c r="Z1267" s="5">
        <v>1</v>
      </c>
    </row>
    <row r="1268" spans="1:26" hidden="1" x14ac:dyDescent="0.2">
      <c r="A1268" s="4">
        <v>64964</v>
      </c>
      <c r="B1268" s="11">
        <v>1990</v>
      </c>
      <c r="C1268" s="4" t="s">
        <v>230</v>
      </c>
      <c r="D1268" s="4">
        <v>0</v>
      </c>
      <c r="E1268" s="4" t="s">
        <v>5303</v>
      </c>
      <c r="F1268" s="4">
        <v>1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1</v>
      </c>
      <c r="R1268" s="4">
        <v>964</v>
      </c>
      <c r="S1268" s="11">
        <v>207612</v>
      </c>
      <c r="T1268" s="4">
        <v>250</v>
      </c>
      <c r="U1268" s="4">
        <v>3.6</v>
      </c>
      <c r="V1268" s="4">
        <v>1</v>
      </c>
      <c r="W1268" s="4">
        <v>0</v>
      </c>
      <c r="X1268" s="4">
        <v>0</v>
      </c>
      <c r="Y1268" s="4">
        <v>0</v>
      </c>
      <c r="Z1268" s="4">
        <v>1</v>
      </c>
    </row>
    <row r="1269" spans="1:26" hidden="1" x14ac:dyDescent="0.2">
      <c r="A1269" s="5">
        <v>72500</v>
      </c>
      <c r="B1269" s="10">
        <v>1990</v>
      </c>
      <c r="C1269" s="5" t="s">
        <v>230</v>
      </c>
      <c r="D1269" s="5">
        <v>0</v>
      </c>
      <c r="E1269" s="5" t="s">
        <v>5303</v>
      </c>
      <c r="F1269" s="5">
        <v>1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1</v>
      </c>
      <c r="R1269" s="5">
        <v>964</v>
      </c>
      <c r="S1269" s="10">
        <v>95000</v>
      </c>
      <c r="T1269" s="5">
        <v>250</v>
      </c>
      <c r="U1269" s="5">
        <v>3.6</v>
      </c>
      <c r="V1269" s="5">
        <v>1</v>
      </c>
      <c r="W1269" s="5">
        <v>0</v>
      </c>
      <c r="X1269" s="5">
        <v>0</v>
      </c>
      <c r="Y1269" s="5">
        <v>0</v>
      </c>
      <c r="Z1269" s="5">
        <v>1</v>
      </c>
    </row>
    <row r="1270" spans="1:26" hidden="1" x14ac:dyDescent="0.2">
      <c r="A1270" s="5">
        <v>89950</v>
      </c>
      <c r="B1270" s="10">
        <v>1990</v>
      </c>
      <c r="C1270" s="5" t="s">
        <v>230</v>
      </c>
      <c r="D1270" s="5">
        <v>0</v>
      </c>
      <c r="E1270" s="5" t="s">
        <v>5303</v>
      </c>
      <c r="F1270" s="5">
        <v>1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1</v>
      </c>
      <c r="Q1270" s="5">
        <v>0</v>
      </c>
      <c r="R1270" s="5">
        <v>964</v>
      </c>
      <c r="S1270" s="10">
        <v>131007</v>
      </c>
      <c r="T1270" s="5">
        <v>250</v>
      </c>
      <c r="U1270" s="5">
        <v>3.6</v>
      </c>
      <c r="V1270" s="5">
        <v>1</v>
      </c>
      <c r="W1270" s="5">
        <v>0</v>
      </c>
      <c r="X1270" s="5">
        <v>0</v>
      </c>
      <c r="Y1270" s="5">
        <v>1</v>
      </c>
      <c r="Z1270" s="5">
        <v>1</v>
      </c>
    </row>
    <row r="1271" spans="1:26" hidden="1" x14ac:dyDescent="0.2">
      <c r="A1271" s="5">
        <v>95950</v>
      </c>
      <c r="B1271" s="10">
        <v>1990</v>
      </c>
      <c r="C1271" s="5" t="s">
        <v>230</v>
      </c>
      <c r="D1271" s="5">
        <v>0</v>
      </c>
      <c r="E1271" s="5" t="s">
        <v>5303</v>
      </c>
      <c r="F1271" s="5">
        <v>1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964</v>
      </c>
      <c r="S1271" s="10">
        <v>145000</v>
      </c>
      <c r="T1271" s="5">
        <v>250</v>
      </c>
      <c r="U1271" s="5">
        <v>3.6</v>
      </c>
      <c r="V1271" s="5">
        <v>0</v>
      </c>
      <c r="W1271" s="5">
        <v>0</v>
      </c>
      <c r="X1271" s="5">
        <v>0</v>
      </c>
      <c r="Y1271" s="5">
        <v>0</v>
      </c>
      <c r="Z1271" s="5">
        <v>1</v>
      </c>
    </row>
    <row r="1272" spans="1:26" hidden="1" x14ac:dyDescent="0.2">
      <c r="A1272" s="5">
        <v>99911</v>
      </c>
      <c r="B1272" s="10">
        <v>1990</v>
      </c>
      <c r="C1272" s="5" t="s">
        <v>230</v>
      </c>
      <c r="D1272" s="5">
        <v>0</v>
      </c>
      <c r="E1272" s="5" t="s">
        <v>5303</v>
      </c>
      <c r="F1272" s="5">
        <v>1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964</v>
      </c>
      <c r="S1272" s="10">
        <v>125231</v>
      </c>
      <c r="T1272" s="5">
        <v>250</v>
      </c>
      <c r="U1272" s="5">
        <v>3.6</v>
      </c>
      <c r="V1272" s="5">
        <v>0</v>
      </c>
      <c r="W1272" s="5">
        <v>0</v>
      </c>
      <c r="X1272" s="5">
        <v>0</v>
      </c>
      <c r="Y1272" s="5">
        <v>1</v>
      </c>
      <c r="Z1272" s="5">
        <v>1</v>
      </c>
    </row>
    <row r="1273" spans="1:26" hidden="1" x14ac:dyDescent="0.2">
      <c r="A1273" s="5">
        <v>107900</v>
      </c>
      <c r="B1273" s="10">
        <v>1990</v>
      </c>
      <c r="C1273" s="5" t="s">
        <v>230</v>
      </c>
      <c r="D1273" s="5">
        <v>0</v>
      </c>
      <c r="E1273" s="5" t="s">
        <v>5303</v>
      </c>
      <c r="F1273" s="5">
        <v>1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1</v>
      </c>
      <c r="R1273" s="5">
        <v>964</v>
      </c>
      <c r="S1273" s="10">
        <v>196716</v>
      </c>
      <c r="T1273" s="5">
        <v>250</v>
      </c>
      <c r="U1273" s="5">
        <v>3.6</v>
      </c>
      <c r="V1273" s="5">
        <v>0</v>
      </c>
      <c r="W1273" s="5">
        <v>0</v>
      </c>
      <c r="X1273" s="5">
        <v>0</v>
      </c>
      <c r="Y1273" s="5">
        <v>0</v>
      </c>
      <c r="Z1273" s="5">
        <v>1</v>
      </c>
    </row>
    <row r="1274" spans="1:26" hidden="1" x14ac:dyDescent="0.2">
      <c r="A1274" s="4">
        <v>72500</v>
      </c>
      <c r="B1274" s="11">
        <v>1990</v>
      </c>
      <c r="C1274" s="4" t="s">
        <v>230</v>
      </c>
      <c r="D1274" s="4">
        <v>0</v>
      </c>
      <c r="E1274" s="4" t="s">
        <v>5303</v>
      </c>
      <c r="F1274" s="4">
        <v>1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964</v>
      </c>
      <c r="S1274" s="11">
        <v>138911</v>
      </c>
      <c r="T1274" s="4">
        <v>250</v>
      </c>
      <c r="U1274" s="4">
        <v>3.6</v>
      </c>
      <c r="V1274" s="4">
        <v>1</v>
      </c>
      <c r="W1274" s="4">
        <v>0</v>
      </c>
      <c r="X1274" s="4">
        <v>0</v>
      </c>
      <c r="Y1274" s="4">
        <v>0</v>
      </c>
      <c r="Z1274" s="4">
        <v>0</v>
      </c>
    </row>
    <row r="1275" spans="1:26" hidden="1" x14ac:dyDescent="0.2">
      <c r="A1275" s="5">
        <v>74500</v>
      </c>
      <c r="B1275" s="10">
        <v>1990</v>
      </c>
      <c r="C1275" s="5" t="s">
        <v>230</v>
      </c>
      <c r="D1275" s="5">
        <v>0</v>
      </c>
      <c r="E1275" s="5" t="s">
        <v>5303</v>
      </c>
      <c r="F1275" s="5">
        <v>1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1</v>
      </c>
      <c r="R1275" s="5">
        <v>964</v>
      </c>
      <c r="S1275" s="10">
        <v>128422</v>
      </c>
      <c r="T1275" s="5">
        <v>250</v>
      </c>
      <c r="U1275" s="5">
        <v>3.6</v>
      </c>
      <c r="V1275" s="5">
        <v>1</v>
      </c>
      <c r="W1275" s="5">
        <v>0</v>
      </c>
      <c r="X1275" s="5">
        <v>0</v>
      </c>
      <c r="Y1275" s="5">
        <v>0</v>
      </c>
      <c r="Z1275" s="5">
        <v>0</v>
      </c>
    </row>
    <row r="1276" spans="1:26" hidden="1" x14ac:dyDescent="0.2">
      <c r="A1276" s="4">
        <v>79964</v>
      </c>
      <c r="B1276" s="11">
        <v>1990</v>
      </c>
      <c r="C1276" s="4" t="s">
        <v>230</v>
      </c>
      <c r="D1276" s="4">
        <v>0</v>
      </c>
      <c r="E1276" s="4" t="s">
        <v>5303</v>
      </c>
      <c r="F1276" s="4">
        <v>1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964</v>
      </c>
      <c r="S1276" s="11">
        <v>69704</v>
      </c>
      <c r="T1276" s="4">
        <v>285</v>
      </c>
      <c r="U1276" s="4">
        <v>3.6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</row>
    <row r="1277" spans="1:26" hidden="1" x14ac:dyDescent="0.2">
      <c r="A1277" s="5">
        <v>86995</v>
      </c>
      <c r="B1277" s="10">
        <v>1990</v>
      </c>
      <c r="C1277" s="5" t="s">
        <v>230</v>
      </c>
      <c r="D1277" s="5">
        <v>0</v>
      </c>
      <c r="E1277" s="5" t="s">
        <v>5303</v>
      </c>
      <c r="F1277" s="5">
        <v>1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1</v>
      </c>
      <c r="R1277" s="5">
        <v>964</v>
      </c>
      <c r="S1277" s="10">
        <v>34830</v>
      </c>
      <c r="T1277" s="5">
        <v>250</v>
      </c>
      <c r="U1277" s="5">
        <v>3.6</v>
      </c>
      <c r="V1277" s="5">
        <v>1</v>
      </c>
      <c r="W1277" s="5">
        <v>0</v>
      </c>
      <c r="X1277" s="5">
        <v>0</v>
      </c>
      <c r="Y1277" s="5">
        <v>1</v>
      </c>
      <c r="Z1277" s="5">
        <v>0</v>
      </c>
    </row>
    <row r="1278" spans="1:26" hidden="1" x14ac:dyDescent="0.2">
      <c r="A1278" s="4">
        <v>144990</v>
      </c>
      <c r="B1278" s="11">
        <v>1990</v>
      </c>
      <c r="C1278" s="4" t="s">
        <v>230</v>
      </c>
      <c r="D1278" s="4">
        <v>0</v>
      </c>
      <c r="E1278" s="4" t="s">
        <v>5303</v>
      </c>
      <c r="F1278" s="4">
        <v>1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1</v>
      </c>
      <c r="R1278" s="4">
        <v>964</v>
      </c>
      <c r="S1278" s="11">
        <v>35000</v>
      </c>
      <c r="T1278" s="4">
        <v>250</v>
      </c>
      <c r="U1278" s="4">
        <v>3.6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</row>
    <row r="1279" spans="1:26" hidden="1" x14ac:dyDescent="0.2">
      <c r="A1279" s="5">
        <v>69964</v>
      </c>
      <c r="B1279" s="10">
        <v>1990</v>
      </c>
      <c r="C1279" s="5" t="s">
        <v>43</v>
      </c>
      <c r="D1279" s="5">
        <v>0</v>
      </c>
      <c r="E1279" s="5" t="s">
        <v>5303</v>
      </c>
      <c r="F1279" s="5">
        <v>1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1</v>
      </c>
      <c r="R1279" s="5">
        <v>964</v>
      </c>
      <c r="S1279" s="10">
        <v>136200</v>
      </c>
      <c r="T1279" s="5">
        <v>250</v>
      </c>
      <c r="U1279" s="5">
        <v>3.6</v>
      </c>
      <c r="V1279" s="5">
        <v>0</v>
      </c>
      <c r="W1279" s="5">
        <v>0</v>
      </c>
      <c r="X1279" s="5">
        <v>1</v>
      </c>
      <c r="Y1279" s="5">
        <v>1</v>
      </c>
      <c r="Z1279" s="5">
        <v>1</v>
      </c>
    </row>
    <row r="1280" spans="1:26" hidden="1" x14ac:dyDescent="0.2">
      <c r="A1280" s="4">
        <v>77000</v>
      </c>
      <c r="B1280" s="11">
        <v>1990</v>
      </c>
      <c r="C1280" s="4" t="s">
        <v>43</v>
      </c>
      <c r="D1280" s="4">
        <v>0</v>
      </c>
      <c r="E1280" s="4" t="s">
        <v>5303</v>
      </c>
      <c r="F1280" s="4">
        <v>1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964</v>
      </c>
      <c r="S1280" s="11">
        <v>84700</v>
      </c>
      <c r="T1280" s="4">
        <v>250</v>
      </c>
      <c r="U1280" s="4">
        <v>3.6</v>
      </c>
      <c r="V1280" s="4">
        <v>0</v>
      </c>
      <c r="W1280" s="4">
        <v>0</v>
      </c>
      <c r="X1280" s="4">
        <v>1</v>
      </c>
      <c r="Y1280" s="4">
        <v>0</v>
      </c>
      <c r="Z1280" s="4">
        <v>1</v>
      </c>
    </row>
    <row r="1281" spans="1:26" hidden="1" x14ac:dyDescent="0.2">
      <c r="A1281" s="4">
        <v>79500</v>
      </c>
      <c r="B1281" s="11">
        <v>1990</v>
      </c>
      <c r="C1281" s="4" t="s">
        <v>43</v>
      </c>
      <c r="D1281" s="4">
        <v>0</v>
      </c>
      <c r="E1281" s="4" t="s">
        <v>5303</v>
      </c>
      <c r="F1281" s="4">
        <v>1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964</v>
      </c>
      <c r="S1281" s="11">
        <v>152000</v>
      </c>
      <c r="T1281" s="4">
        <v>250</v>
      </c>
      <c r="U1281" s="4">
        <v>3.6</v>
      </c>
      <c r="V1281" s="4">
        <v>0</v>
      </c>
      <c r="W1281" s="4">
        <v>0</v>
      </c>
      <c r="X1281" s="4">
        <v>1</v>
      </c>
      <c r="Y1281" s="4">
        <v>1</v>
      </c>
      <c r="Z1281" s="4">
        <v>1</v>
      </c>
    </row>
    <row r="1282" spans="1:26" hidden="1" x14ac:dyDescent="0.2">
      <c r="A1282" s="4">
        <v>98900</v>
      </c>
      <c r="B1282" s="11">
        <v>1990</v>
      </c>
      <c r="C1282" s="4" t="s">
        <v>43</v>
      </c>
      <c r="D1282" s="4">
        <v>0</v>
      </c>
      <c r="E1282" s="4" t="s">
        <v>5303</v>
      </c>
      <c r="F1282" s="4">
        <v>1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1</v>
      </c>
      <c r="Q1282" s="4">
        <v>0</v>
      </c>
      <c r="R1282" s="4">
        <v>964</v>
      </c>
      <c r="S1282" s="11">
        <v>183000</v>
      </c>
      <c r="T1282" s="4">
        <v>250</v>
      </c>
      <c r="U1282" s="4">
        <v>3.6</v>
      </c>
      <c r="V1282" s="4">
        <v>0</v>
      </c>
      <c r="W1282" s="4">
        <v>0</v>
      </c>
      <c r="X1282" s="4">
        <v>1</v>
      </c>
      <c r="Y1282" s="4">
        <v>0</v>
      </c>
      <c r="Z1282" s="4">
        <v>1</v>
      </c>
    </row>
    <row r="1283" spans="1:26" hidden="1" x14ac:dyDescent="0.2">
      <c r="A1283" s="4">
        <v>60911</v>
      </c>
      <c r="B1283" s="11">
        <v>1990</v>
      </c>
      <c r="C1283" s="4" t="s">
        <v>43</v>
      </c>
      <c r="D1283" s="4">
        <v>0</v>
      </c>
      <c r="E1283" s="4" t="s">
        <v>5303</v>
      </c>
      <c r="F1283" s="4">
        <v>1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1</v>
      </c>
      <c r="R1283" s="4">
        <v>964</v>
      </c>
      <c r="S1283" s="11">
        <v>172906</v>
      </c>
      <c r="T1283" s="4">
        <v>250</v>
      </c>
      <c r="U1283" s="4">
        <v>3.6</v>
      </c>
      <c r="V1283" s="4">
        <v>0</v>
      </c>
      <c r="W1283" s="4">
        <v>0</v>
      </c>
      <c r="X1283" s="4">
        <v>1</v>
      </c>
      <c r="Y1283" s="4">
        <v>0</v>
      </c>
      <c r="Z1283" s="4">
        <v>0</v>
      </c>
    </row>
    <row r="1284" spans="1:26" hidden="1" x14ac:dyDescent="0.2">
      <c r="A1284" s="4">
        <v>69000</v>
      </c>
      <c r="B1284" s="11">
        <v>1990</v>
      </c>
      <c r="C1284" s="4" t="s">
        <v>43</v>
      </c>
      <c r="D1284" s="4">
        <v>0</v>
      </c>
      <c r="E1284" s="4" t="s">
        <v>5303</v>
      </c>
      <c r="F1284" s="4">
        <v>1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964</v>
      </c>
      <c r="S1284" s="11">
        <v>182000</v>
      </c>
      <c r="T1284" s="4">
        <v>250</v>
      </c>
      <c r="U1284" s="4">
        <v>3.6</v>
      </c>
      <c r="V1284" s="4">
        <v>0</v>
      </c>
      <c r="W1284" s="4">
        <v>0</v>
      </c>
      <c r="X1284" s="4">
        <v>1</v>
      </c>
      <c r="Y1284" s="4">
        <v>0</v>
      </c>
      <c r="Z1284" s="4">
        <v>0</v>
      </c>
    </row>
    <row r="1285" spans="1:26" hidden="1" x14ac:dyDescent="0.2">
      <c r="A1285" s="5">
        <v>78864</v>
      </c>
      <c r="B1285" s="10">
        <v>1990</v>
      </c>
      <c r="C1285" s="5" t="s">
        <v>43</v>
      </c>
      <c r="D1285" s="5">
        <v>0</v>
      </c>
      <c r="E1285" s="5" t="s">
        <v>5303</v>
      </c>
      <c r="F1285" s="5">
        <v>1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1</v>
      </c>
      <c r="R1285" s="5">
        <v>964</v>
      </c>
      <c r="S1285" s="10">
        <v>143980</v>
      </c>
      <c r="T1285" s="5">
        <v>250</v>
      </c>
      <c r="U1285" s="5">
        <v>3.6</v>
      </c>
      <c r="V1285" s="5">
        <v>0</v>
      </c>
      <c r="W1285" s="5">
        <v>0</v>
      </c>
      <c r="X1285" s="5">
        <v>1</v>
      </c>
      <c r="Y1285" s="5">
        <v>0</v>
      </c>
      <c r="Z1285" s="5">
        <v>0</v>
      </c>
    </row>
    <row r="1286" spans="1:26" hidden="1" x14ac:dyDescent="0.2">
      <c r="A1286" s="5">
        <v>89000</v>
      </c>
      <c r="B1286" s="10">
        <v>1990</v>
      </c>
      <c r="C1286" s="5" t="s">
        <v>43</v>
      </c>
      <c r="D1286" s="5">
        <v>0</v>
      </c>
      <c r="E1286" s="5" t="s">
        <v>5303</v>
      </c>
      <c r="F1286" s="5">
        <v>1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1</v>
      </c>
      <c r="Q1286" s="5">
        <v>0</v>
      </c>
      <c r="R1286" s="5">
        <v>964</v>
      </c>
      <c r="S1286" s="10">
        <v>176900</v>
      </c>
      <c r="T1286" s="5">
        <v>250</v>
      </c>
      <c r="U1286" s="5">
        <v>3.6</v>
      </c>
      <c r="V1286" s="5">
        <v>0</v>
      </c>
      <c r="W1286" s="5">
        <v>0</v>
      </c>
      <c r="X1286" s="5">
        <v>1</v>
      </c>
      <c r="Y1286" s="5">
        <v>0</v>
      </c>
      <c r="Z1286" s="5">
        <v>0</v>
      </c>
    </row>
    <row r="1287" spans="1:26" hidden="1" x14ac:dyDescent="0.2">
      <c r="A1287" s="4">
        <v>89950</v>
      </c>
      <c r="B1287" s="11">
        <v>1990</v>
      </c>
      <c r="C1287" s="4" t="s">
        <v>43</v>
      </c>
      <c r="D1287" s="4">
        <v>0</v>
      </c>
      <c r="E1287" s="4" t="s">
        <v>5303</v>
      </c>
      <c r="F1287" s="4">
        <v>1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1</v>
      </c>
      <c r="R1287" s="4">
        <v>964</v>
      </c>
      <c r="S1287" s="11">
        <v>168792</v>
      </c>
      <c r="T1287" s="4">
        <v>250</v>
      </c>
      <c r="U1287" s="4">
        <v>3.6</v>
      </c>
      <c r="V1287" s="4">
        <v>0</v>
      </c>
      <c r="W1287" s="4">
        <v>0</v>
      </c>
      <c r="X1287" s="4">
        <v>1</v>
      </c>
      <c r="Y1287" s="4">
        <v>0</v>
      </c>
      <c r="Z1287" s="4">
        <v>0</v>
      </c>
    </row>
    <row r="1288" spans="1:26" hidden="1" x14ac:dyDescent="0.2">
      <c r="A1288" s="4">
        <v>89964</v>
      </c>
      <c r="B1288" s="11">
        <v>1990</v>
      </c>
      <c r="C1288" s="4" t="s">
        <v>43</v>
      </c>
      <c r="D1288" s="4">
        <v>0</v>
      </c>
      <c r="E1288" s="4" t="s">
        <v>5303</v>
      </c>
      <c r="F1288" s="4">
        <v>1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1</v>
      </c>
      <c r="Q1288" s="4">
        <v>0</v>
      </c>
      <c r="R1288" s="4">
        <v>964</v>
      </c>
      <c r="S1288" s="11">
        <v>168021</v>
      </c>
      <c r="T1288" s="4">
        <v>250</v>
      </c>
      <c r="U1288" s="4">
        <v>3.6</v>
      </c>
      <c r="V1288" s="4">
        <v>0</v>
      </c>
      <c r="W1288" s="4">
        <v>0</v>
      </c>
      <c r="X1288" s="4">
        <v>1</v>
      </c>
      <c r="Y1288" s="4">
        <v>1</v>
      </c>
      <c r="Z1288" s="4">
        <v>0</v>
      </c>
    </row>
    <row r="1289" spans="1:26" hidden="1" x14ac:dyDescent="0.2">
      <c r="A1289" s="4">
        <v>92900</v>
      </c>
      <c r="B1289" s="11">
        <v>1990</v>
      </c>
      <c r="C1289" s="4" t="s">
        <v>43</v>
      </c>
      <c r="D1289" s="4">
        <v>0</v>
      </c>
      <c r="E1289" s="4" t="s">
        <v>5303</v>
      </c>
      <c r="F1289" s="4">
        <v>1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1</v>
      </c>
      <c r="R1289" s="4">
        <v>964</v>
      </c>
      <c r="S1289" s="11">
        <v>150000</v>
      </c>
      <c r="T1289" s="4">
        <v>250</v>
      </c>
      <c r="U1289" s="4">
        <v>3.6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</row>
    <row r="1290" spans="1:26" hidden="1" x14ac:dyDescent="0.2">
      <c r="A1290" s="5">
        <v>93700</v>
      </c>
      <c r="B1290" s="10">
        <v>1990</v>
      </c>
      <c r="C1290" s="5" t="s">
        <v>43</v>
      </c>
      <c r="D1290" s="5">
        <v>0</v>
      </c>
      <c r="E1290" s="5" t="s">
        <v>5303</v>
      </c>
      <c r="F1290" s="5">
        <v>1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1</v>
      </c>
      <c r="R1290" s="5">
        <v>964</v>
      </c>
      <c r="S1290" s="10">
        <v>58863</v>
      </c>
      <c r="T1290" s="5">
        <v>250</v>
      </c>
      <c r="U1290" s="5">
        <v>3.6</v>
      </c>
      <c r="V1290" s="5">
        <v>0</v>
      </c>
      <c r="W1290" s="5">
        <v>0</v>
      </c>
      <c r="X1290" s="5">
        <v>1</v>
      </c>
      <c r="Y1290" s="5">
        <v>0</v>
      </c>
      <c r="Z1290" s="5">
        <v>0</v>
      </c>
    </row>
    <row r="1291" spans="1:26" hidden="1" x14ac:dyDescent="0.2">
      <c r="A1291" s="4">
        <v>129900</v>
      </c>
      <c r="B1291" s="11">
        <v>1990</v>
      </c>
      <c r="C1291" s="4" t="s">
        <v>43</v>
      </c>
      <c r="D1291" s="4">
        <v>0</v>
      </c>
      <c r="E1291" s="4" t="s">
        <v>5303</v>
      </c>
      <c r="F1291" s="4">
        <v>1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964</v>
      </c>
      <c r="S1291" s="11">
        <v>88460</v>
      </c>
      <c r="T1291" s="4">
        <v>300</v>
      </c>
      <c r="U1291" s="4">
        <v>3.6</v>
      </c>
      <c r="V1291" s="4">
        <v>0</v>
      </c>
      <c r="W1291" s="4">
        <v>0</v>
      </c>
      <c r="X1291" s="4">
        <v>1</v>
      </c>
      <c r="Y1291" s="4">
        <v>0</v>
      </c>
      <c r="Z1291" s="4">
        <v>0</v>
      </c>
    </row>
    <row r="1292" spans="1:26" hidden="1" x14ac:dyDescent="0.2">
      <c r="A1292" s="4">
        <v>79000</v>
      </c>
      <c r="B1292" s="11">
        <v>1989</v>
      </c>
      <c r="C1292" s="4" t="s">
        <v>505</v>
      </c>
      <c r="D1292" s="4">
        <v>1</v>
      </c>
      <c r="E1292" s="4" t="s">
        <v>5303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911</v>
      </c>
      <c r="S1292" s="11">
        <v>233599</v>
      </c>
      <c r="T1292" s="4">
        <v>231</v>
      </c>
      <c r="U1292" s="4">
        <v>3.2</v>
      </c>
      <c r="V1292" s="4">
        <v>0</v>
      </c>
      <c r="W1292" s="4">
        <v>0</v>
      </c>
      <c r="X1292" s="4">
        <v>0</v>
      </c>
      <c r="Y1292" s="4">
        <v>0</v>
      </c>
      <c r="Z1292" s="4">
        <v>1</v>
      </c>
    </row>
    <row r="1293" spans="1:26" hidden="1" x14ac:dyDescent="0.2">
      <c r="A1293" s="4">
        <v>124600</v>
      </c>
      <c r="B1293" s="11">
        <v>1989</v>
      </c>
      <c r="C1293" s="4" t="s">
        <v>505</v>
      </c>
      <c r="D1293" s="4">
        <v>1</v>
      </c>
      <c r="E1293" s="4" t="s">
        <v>5303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1</v>
      </c>
      <c r="Q1293" s="4">
        <v>0</v>
      </c>
      <c r="R1293" s="4">
        <v>911</v>
      </c>
      <c r="S1293" s="11">
        <v>35000</v>
      </c>
      <c r="T1293" s="4">
        <v>217</v>
      </c>
      <c r="U1293" s="4">
        <v>3.2</v>
      </c>
      <c r="V1293" s="4">
        <v>0</v>
      </c>
      <c r="W1293" s="4">
        <v>0</v>
      </c>
      <c r="X1293" s="4">
        <v>0</v>
      </c>
      <c r="Y1293" s="4">
        <v>0</v>
      </c>
      <c r="Z1293" s="4">
        <v>1</v>
      </c>
    </row>
    <row r="1294" spans="1:26" hidden="1" x14ac:dyDescent="0.2">
      <c r="A1294" s="4">
        <v>65000</v>
      </c>
      <c r="B1294" s="11">
        <v>1989</v>
      </c>
      <c r="C1294" s="4" t="s">
        <v>505</v>
      </c>
      <c r="D1294" s="4">
        <v>1</v>
      </c>
      <c r="E1294" s="4" t="s">
        <v>5303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1</v>
      </c>
      <c r="R1294" s="4">
        <v>911</v>
      </c>
      <c r="S1294" s="11">
        <v>225000</v>
      </c>
      <c r="T1294" s="4">
        <v>231</v>
      </c>
      <c r="U1294" s="4">
        <v>3.2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</row>
    <row r="1295" spans="1:26" hidden="1" x14ac:dyDescent="0.2">
      <c r="A1295" s="4">
        <v>79800</v>
      </c>
      <c r="B1295" s="11">
        <v>1989</v>
      </c>
      <c r="C1295" s="4" t="s">
        <v>505</v>
      </c>
      <c r="D1295" s="4">
        <v>1</v>
      </c>
      <c r="E1295" s="4" t="s">
        <v>5303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1</v>
      </c>
      <c r="Q1295" s="4">
        <v>0</v>
      </c>
      <c r="R1295" s="4">
        <v>911</v>
      </c>
      <c r="S1295" s="11">
        <v>204218</v>
      </c>
      <c r="T1295" s="4">
        <v>218</v>
      </c>
      <c r="U1295" s="4">
        <v>3.2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</row>
    <row r="1296" spans="1:26" hidden="1" x14ac:dyDescent="0.2">
      <c r="A1296" s="4">
        <v>125900</v>
      </c>
      <c r="B1296" s="11">
        <v>1989</v>
      </c>
      <c r="C1296" s="4" t="s">
        <v>505</v>
      </c>
      <c r="D1296" s="4">
        <v>1</v>
      </c>
      <c r="E1296" s="4" t="s">
        <v>5303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1</v>
      </c>
      <c r="R1296" s="4">
        <v>911</v>
      </c>
      <c r="S1296" s="11">
        <v>16300</v>
      </c>
      <c r="T1296" s="4">
        <v>218</v>
      </c>
      <c r="U1296" s="4">
        <v>3.2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</row>
    <row r="1297" spans="1:26" x14ac:dyDescent="0.2">
      <c r="A1297" s="4">
        <v>119911</v>
      </c>
      <c r="B1297" s="11">
        <v>1989</v>
      </c>
      <c r="C1297" s="4" t="s">
        <v>3266</v>
      </c>
      <c r="D1297" s="4">
        <v>1</v>
      </c>
      <c r="E1297" s="4" t="s">
        <v>5303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1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911</v>
      </c>
      <c r="S1297" s="11">
        <v>132911</v>
      </c>
      <c r="T1297" s="4">
        <v>231</v>
      </c>
      <c r="U1297" s="4">
        <v>3.2</v>
      </c>
      <c r="V1297" s="4">
        <v>0</v>
      </c>
      <c r="W1297" s="4">
        <v>0</v>
      </c>
      <c r="X1297" s="4">
        <v>0</v>
      </c>
      <c r="Y1297" s="4">
        <v>1</v>
      </c>
      <c r="Z1297" s="4">
        <v>1</v>
      </c>
    </row>
    <row r="1298" spans="1:26" x14ac:dyDescent="0.2">
      <c r="A1298" s="5">
        <v>129000</v>
      </c>
      <c r="B1298" s="10">
        <v>1989</v>
      </c>
      <c r="C1298" s="5" t="s">
        <v>3266</v>
      </c>
      <c r="D1298" s="5">
        <v>1</v>
      </c>
      <c r="E1298" s="5" t="s">
        <v>5303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4">
        <v>1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911</v>
      </c>
      <c r="S1298" s="10">
        <v>93500</v>
      </c>
      <c r="T1298" s="5">
        <v>231</v>
      </c>
      <c r="U1298" s="5">
        <v>3.2</v>
      </c>
      <c r="V1298" s="5">
        <v>0</v>
      </c>
      <c r="W1298" s="5">
        <v>0</v>
      </c>
      <c r="X1298" s="5">
        <v>0</v>
      </c>
      <c r="Y1298" s="5">
        <v>0</v>
      </c>
      <c r="Z1298" s="5">
        <v>1</v>
      </c>
    </row>
    <row r="1299" spans="1:26" hidden="1" x14ac:dyDescent="0.2">
      <c r="A1299" s="5">
        <v>54911</v>
      </c>
      <c r="B1299" s="10">
        <v>1989</v>
      </c>
      <c r="C1299" s="5" t="s">
        <v>376</v>
      </c>
      <c r="D1299" s="5">
        <v>1</v>
      </c>
      <c r="E1299" s="5" t="s">
        <v>5303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1</v>
      </c>
      <c r="R1299" s="5">
        <v>911</v>
      </c>
      <c r="S1299" s="10">
        <v>138737</v>
      </c>
      <c r="T1299" s="5">
        <v>217</v>
      </c>
      <c r="U1299" s="5">
        <v>3.2</v>
      </c>
      <c r="V1299" s="5">
        <v>0</v>
      </c>
      <c r="W1299" s="5">
        <v>0</v>
      </c>
      <c r="X1299" s="5">
        <v>0</v>
      </c>
      <c r="Y1299" s="5">
        <v>0</v>
      </c>
      <c r="Z1299" s="5">
        <v>1</v>
      </c>
    </row>
    <row r="1300" spans="1:26" x14ac:dyDescent="0.2">
      <c r="A1300" s="5">
        <v>179900</v>
      </c>
      <c r="B1300" s="10">
        <v>1989</v>
      </c>
      <c r="C1300" s="5" t="s">
        <v>733</v>
      </c>
      <c r="D1300" s="5">
        <v>1</v>
      </c>
      <c r="E1300" s="5" t="s">
        <v>5303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4">
        <v>1</v>
      </c>
      <c r="L1300" s="5">
        <v>1</v>
      </c>
      <c r="M1300" s="5">
        <v>0</v>
      </c>
      <c r="N1300" s="5">
        <v>0</v>
      </c>
      <c r="O1300" s="5">
        <v>0</v>
      </c>
      <c r="P1300" s="5">
        <v>0</v>
      </c>
      <c r="Q1300" s="5">
        <v>1</v>
      </c>
      <c r="R1300" s="5">
        <v>911</v>
      </c>
      <c r="S1300" s="10">
        <v>93600</v>
      </c>
      <c r="T1300" s="5">
        <v>231</v>
      </c>
      <c r="U1300" s="5">
        <v>3.2</v>
      </c>
      <c r="V1300" s="5">
        <v>0</v>
      </c>
      <c r="W1300" s="5">
        <v>0</v>
      </c>
      <c r="X1300" s="5">
        <v>0</v>
      </c>
      <c r="Y1300" s="5">
        <v>0</v>
      </c>
      <c r="Z1300" s="5">
        <v>1</v>
      </c>
    </row>
    <row r="1301" spans="1:26" x14ac:dyDescent="0.2">
      <c r="A1301" s="5">
        <v>184900</v>
      </c>
      <c r="B1301" s="10">
        <v>1989</v>
      </c>
      <c r="C1301" s="5" t="s">
        <v>733</v>
      </c>
      <c r="D1301" s="5">
        <v>1</v>
      </c>
      <c r="E1301" s="5" t="s">
        <v>5303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4">
        <v>1</v>
      </c>
      <c r="L1301" s="5">
        <v>1</v>
      </c>
      <c r="M1301" s="5">
        <v>0</v>
      </c>
      <c r="N1301" s="5">
        <v>0</v>
      </c>
      <c r="O1301" s="5">
        <v>0</v>
      </c>
      <c r="P1301" s="5">
        <v>0</v>
      </c>
      <c r="Q1301" s="5">
        <v>1</v>
      </c>
      <c r="R1301" s="5">
        <v>911</v>
      </c>
      <c r="S1301" s="10">
        <v>71800</v>
      </c>
      <c r="T1301" s="5">
        <v>231</v>
      </c>
      <c r="U1301" s="5">
        <v>3.2</v>
      </c>
      <c r="V1301" s="5">
        <v>0</v>
      </c>
      <c r="W1301" s="5">
        <v>0</v>
      </c>
      <c r="X1301" s="5">
        <v>0</v>
      </c>
      <c r="Y1301" s="5">
        <v>0</v>
      </c>
      <c r="Z1301" s="5">
        <v>1</v>
      </c>
    </row>
    <row r="1302" spans="1:26" x14ac:dyDescent="0.2">
      <c r="A1302" s="4">
        <v>189000</v>
      </c>
      <c r="B1302" s="11">
        <v>1989</v>
      </c>
      <c r="C1302" s="4" t="s">
        <v>733</v>
      </c>
      <c r="D1302" s="4">
        <v>1</v>
      </c>
      <c r="E1302" s="4" t="s">
        <v>5303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1</v>
      </c>
      <c r="L1302" s="4">
        <v>1</v>
      </c>
      <c r="M1302" s="4">
        <v>0</v>
      </c>
      <c r="N1302" s="4">
        <v>0</v>
      </c>
      <c r="O1302" s="4">
        <v>0</v>
      </c>
      <c r="P1302" s="4">
        <v>0</v>
      </c>
      <c r="Q1302" s="4">
        <v>1</v>
      </c>
      <c r="R1302" s="4">
        <v>911</v>
      </c>
      <c r="S1302" s="11">
        <v>82449</v>
      </c>
      <c r="T1302" s="4">
        <v>231</v>
      </c>
      <c r="U1302" s="4">
        <v>3.2</v>
      </c>
      <c r="V1302" s="4">
        <v>0</v>
      </c>
      <c r="W1302" s="4">
        <v>0</v>
      </c>
      <c r="X1302" s="4">
        <v>0</v>
      </c>
      <c r="Y1302" s="4">
        <v>0</v>
      </c>
      <c r="Z1302" s="4">
        <v>1</v>
      </c>
    </row>
    <row r="1303" spans="1:26" x14ac:dyDescent="0.2">
      <c r="A1303" s="5">
        <v>195000</v>
      </c>
      <c r="B1303" s="10">
        <v>1989</v>
      </c>
      <c r="C1303" s="5" t="s">
        <v>733</v>
      </c>
      <c r="D1303" s="5">
        <v>1</v>
      </c>
      <c r="E1303" s="5" t="s">
        <v>5303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4">
        <v>1</v>
      </c>
      <c r="L1303" s="5">
        <v>1</v>
      </c>
      <c r="M1303" s="5">
        <v>0</v>
      </c>
      <c r="N1303" s="5">
        <v>0</v>
      </c>
      <c r="O1303" s="5">
        <v>0</v>
      </c>
      <c r="P1303" s="5">
        <v>0</v>
      </c>
      <c r="Q1303" s="5">
        <v>1</v>
      </c>
      <c r="R1303" s="5">
        <v>911</v>
      </c>
      <c r="S1303" s="10">
        <v>29110</v>
      </c>
      <c r="T1303" s="5">
        <v>231</v>
      </c>
      <c r="U1303" s="5">
        <v>3.2</v>
      </c>
      <c r="V1303" s="5">
        <v>0</v>
      </c>
      <c r="W1303" s="5">
        <v>0</v>
      </c>
      <c r="X1303" s="5">
        <v>0</v>
      </c>
      <c r="Y1303" s="5">
        <v>0</v>
      </c>
      <c r="Z1303" s="5">
        <v>1</v>
      </c>
    </row>
    <row r="1304" spans="1:26" x14ac:dyDescent="0.2">
      <c r="A1304" s="4">
        <v>215000</v>
      </c>
      <c r="B1304" s="11">
        <v>1989</v>
      </c>
      <c r="C1304" s="4" t="s">
        <v>733</v>
      </c>
      <c r="D1304" s="4">
        <v>1</v>
      </c>
      <c r="E1304" s="4" t="s">
        <v>5303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1</v>
      </c>
      <c r="L1304" s="4">
        <v>1</v>
      </c>
      <c r="M1304" s="4">
        <v>0</v>
      </c>
      <c r="N1304" s="4">
        <v>0</v>
      </c>
      <c r="O1304" s="4">
        <v>0</v>
      </c>
      <c r="P1304" s="4">
        <v>0</v>
      </c>
      <c r="Q1304" s="4">
        <v>1</v>
      </c>
      <c r="R1304" s="4">
        <v>911</v>
      </c>
      <c r="S1304" s="11">
        <v>42500</v>
      </c>
      <c r="T1304" s="4">
        <v>231</v>
      </c>
      <c r="U1304" s="4">
        <v>3.2</v>
      </c>
      <c r="V1304" s="4">
        <v>0</v>
      </c>
      <c r="W1304" s="4">
        <v>0</v>
      </c>
      <c r="X1304" s="4">
        <v>0</v>
      </c>
      <c r="Y1304" s="4">
        <v>0</v>
      </c>
      <c r="Z1304" s="4">
        <v>1</v>
      </c>
    </row>
    <row r="1305" spans="1:26" x14ac:dyDescent="0.2">
      <c r="A1305" s="4">
        <v>154000</v>
      </c>
      <c r="B1305" s="11">
        <v>1989</v>
      </c>
      <c r="C1305" s="4" t="s">
        <v>733</v>
      </c>
      <c r="D1305" s="4">
        <v>1</v>
      </c>
      <c r="E1305" s="4" t="s">
        <v>5303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1</v>
      </c>
      <c r="L1305" s="4">
        <v>1</v>
      </c>
      <c r="M1305" s="4">
        <v>0</v>
      </c>
      <c r="N1305" s="4">
        <v>0</v>
      </c>
      <c r="O1305" s="4">
        <v>0</v>
      </c>
      <c r="P1305" s="4">
        <v>0</v>
      </c>
      <c r="Q1305" s="4">
        <v>1</v>
      </c>
      <c r="R1305" s="4">
        <v>911</v>
      </c>
      <c r="S1305" s="11">
        <v>55000</v>
      </c>
      <c r="T1305" s="4">
        <v>218</v>
      </c>
      <c r="U1305" s="4">
        <v>3.2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</row>
    <row r="1306" spans="1:26" x14ac:dyDescent="0.2">
      <c r="A1306" s="4">
        <v>159900</v>
      </c>
      <c r="B1306" s="11">
        <v>1989</v>
      </c>
      <c r="C1306" s="4" t="s">
        <v>733</v>
      </c>
      <c r="D1306" s="4">
        <v>1</v>
      </c>
      <c r="E1306" s="4" t="s">
        <v>5303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1</v>
      </c>
      <c r="L1306" s="4">
        <v>1</v>
      </c>
      <c r="M1306" s="4">
        <v>0</v>
      </c>
      <c r="N1306" s="4">
        <v>0</v>
      </c>
      <c r="O1306" s="4">
        <v>0</v>
      </c>
      <c r="P1306" s="4">
        <v>0</v>
      </c>
      <c r="Q1306" s="4">
        <v>1</v>
      </c>
      <c r="R1306" s="4">
        <v>911</v>
      </c>
      <c r="S1306" s="11">
        <v>82207</v>
      </c>
      <c r="T1306" s="4">
        <v>231</v>
      </c>
      <c r="U1306" s="4">
        <v>3.2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</row>
    <row r="1307" spans="1:26" x14ac:dyDescent="0.2">
      <c r="A1307" s="4">
        <v>173800</v>
      </c>
      <c r="B1307" s="11">
        <v>1989</v>
      </c>
      <c r="C1307" s="4" t="s">
        <v>733</v>
      </c>
      <c r="D1307" s="4">
        <v>1</v>
      </c>
      <c r="E1307" s="4" t="s">
        <v>5303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1</v>
      </c>
      <c r="L1307" s="4">
        <v>1</v>
      </c>
      <c r="M1307" s="4">
        <v>0</v>
      </c>
      <c r="N1307" s="4">
        <v>0</v>
      </c>
      <c r="O1307" s="4">
        <v>0</v>
      </c>
      <c r="P1307" s="4">
        <v>0</v>
      </c>
      <c r="Q1307" s="4">
        <v>1</v>
      </c>
      <c r="R1307" s="4">
        <v>911</v>
      </c>
      <c r="S1307" s="11">
        <v>76175</v>
      </c>
      <c r="T1307" s="4">
        <v>231</v>
      </c>
      <c r="U1307" s="4">
        <v>3.2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</row>
    <row r="1308" spans="1:26" x14ac:dyDescent="0.2">
      <c r="A1308" s="5">
        <v>179400</v>
      </c>
      <c r="B1308" s="10">
        <v>1989</v>
      </c>
      <c r="C1308" s="5" t="s">
        <v>733</v>
      </c>
      <c r="D1308" s="5">
        <v>1</v>
      </c>
      <c r="E1308" s="5" t="s">
        <v>5303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4">
        <v>1</v>
      </c>
      <c r="L1308" s="5">
        <v>1</v>
      </c>
      <c r="M1308" s="5">
        <v>0</v>
      </c>
      <c r="N1308" s="5">
        <v>0</v>
      </c>
      <c r="O1308" s="5">
        <v>0</v>
      </c>
      <c r="P1308" s="5">
        <v>0</v>
      </c>
      <c r="Q1308" s="5">
        <v>1</v>
      </c>
      <c r="R1308" s="5">
        <v>911</v>
      </c>
      <c r="S1308" s="10">
        <v>67700</v>
      </c>
      <c r="T1308" s="5">
        <v>231</v>
      </c>
      <c r="U1308" s="5">
        <v>3.2</v>
      </c>
      <c r="V1308" s="5">
        <v>0</v>
      </c>
      <c r="W1308" s="5">
        <v>0</v>
      </c>
      <c r="X1308" s="5">
        <v>0</v>
      </c>
      <c r="Y1308" s="5">
        <v>1</v>
      </c>
      <c r="Z1308" s="5">
        <v>0</v>
      </c>
    </row>
    <row r="1309" spans="1:26" x14ac:dyDescent="0.2">
      <c r="A1309" s="4">
        <v>189990</v>
      </c>
      <c r="B1309" s="11">
        <v>1989</v>
      </c>
      <c r="C1309" s="4" t="s">
        <v>733</v>
      </c>
      <c r="D1309" s="4">
        <v>1</v>
      </c>
      <c r="E1309" s="4" t="s">
        <v>5303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1</v>
      </c>
      <c r="L1309" s="4">
        <v>1</v>
      </c>
      <c r="M1309" s="4">
        <v>0</v>
      </c>
      <c r="N1309" s="4">
        <v>0</v>
      </c>
      <c r="O1309" s="4">
        <v>0</v>
      </c>
      <c r="P1309" s="4">
        <v>0</v>
      </c>
      <c r="Q1309" s="4">
        <v>1</v>
      </c>
      <c r="R1309" s="4">
        <v>911</v>
      </c>
      <c r="S1309" s="11">
        <v>59800</v>
      </c>
      <c r="T1309" s="4">
        <v>231</v>
      </c>
      <c r="U1309" s="4">
        <v>3.2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</row>
    <row r="1310" spans="1:26" x14ac:dyDescent="0.2">
      <c r="A1310" s="4">
        <v>199000</v>
      </c>
      <c r="B1310" s="11">
        <v>1989</v>
      </c>
      <c r="C1310" s="4" t="s">
        <v>733</v>
      </c>
      <c r="D1310" s="4">
        <v>1</v>
      </c>
      <c r="E1310" s="4" t="s">
        <v>5303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1</v>
      </c>
      <c r="L1310" s="4">
        <v>1</v>
      </c>
      <c r="M1310" s="4">
        <v>0</v>
      </c>
      <c r="N1310" s="4">
        <v>0</v>
      </c>
      <c r="O1310" s="4">
        <v>0</v>
      </c>
      <c r="P1310" s="4">
        <v>0</v>
      </c>
      <c r="Q1310" s="4">
        <v>1</v>
      </c>
      <c r="R1310" s="4">
        <v>911</v>
      </c>
      <c r="S1310" s="11">
        <v>64120</v>
      </c>
      <c r="T1310" s="4">
        <v>231</v>
      </c>
      <c r="U1310" s="4">
        <v>3.2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</row>
    <row r="1311" spans="1:26" x14ac:dyDescent="0.2">
      <c r="A1311" s="5">
        <v>225000</v>
      </c>
      <c r="B1311" s="10">
        <v>1989</v>
      </c>
      <c r="C1311" s="5" t="s">
        <v>733</v>
      </c>
      <c r="D1311" s="5">
        <v>1</v>
      </c>
      <c r="E1311" s="5" t="s">
        <v>5303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4">
        <v>1</v>
      </c>
      <c r="L1311" s="5">
        <v>1</v>
      </c>
      <c r="M1311" s="5">
        <v>0</v>
      </c>
      <c r="N1311" s="5">
        <v>0</v>
      </c>
      <c r="O1311" s="5">
        <v>0</v>
      </c>
      <c r="P1311" s="5">
        <v>0</v>
      </c>
      <c r="Q1311" s="5">
        <v>1</v>
      </c>
      <c r="R1311" s="5">
        <v>911</v>
      </c>
      <c r="S1311" s="10">
        <v>58000</v>
      </c>
      <c r="T1311" s="5">
        <v>231</v>
      </c>
      <c r="U1311" s="5">
        <v>3.2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</row>
    <row r="1312" spans="1:26" x14ac:dyDescent="0.2">
      <c r="A1312" s="4">
        <v>284000</v>
      </c>
      <c r="B1312" s="11">
        <v>1989</v>
      </c>
      <c r="C1312" s="4" t="s">
        <v>733</v>
      </c>
      <c r="D1312" s="4">
        <v>1</v>
      </c>
      <c r="E1312" s="4" t="s">
        <v>5303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1</v>
      </c>
      <c r="L1312" s="4">
        <v>1</v>
      </c>
      <c r="M1312" s="4">
        <v>0</v>
      </c>
      <c r="N1312" s="4">
        <v>0</v>
      </c>
      <c r="O1312" s="4">
        <v>0</v>
      </c>
      <c r="P1312" s="4">
        <v>0</v>
      </c>
      <c r="Q1312" s="4">
        <v>1</v>
      </c>
      <c r="R1312" s="4">
        <v>911</v>
      </c>
      <c r="S1312" s="11">
        <v>8900</v>
      </c>
      <c r="T1312" s="4">
        <v>217</v>
      </c>
      <c r="U1312" s="4">
        <v>3.2</v>
      </c>
      <c r="V1312" s="4">
        <v>0</v>
      </c>
      <c r="W1312" s="4">
        <v>0</v>
      </c>
      <c r="X1312" s="4">
        <v>0</v>
      </c>
      <c r="Y1312" s="4">
        <v>1</v>
      </c>
      <c r="Z1312" s="4">
        <v>0</v>
      </c>
    </row>
    <row r="1313" spans="1:26" x14ac:dyDescent="0.2">
      <c r="A1313" s="4">
        <v>349911</v>
      </c>
      <c r="B1313" s="11">
        <v>1989</v>
      </c>
      <c r="C1313" s="4" t="s">
        <v>733</v>
      </c>
      <c r="D1313" s="4">
        <v>1</v>
      </c>
      <c r="E1313" s="4" t="s">
        <v>5303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1</v>
      </c>
      <c r="L1313" s="4">
        <v>1</v>
      </c>
      <c r="M1313" s="4">
        <v>0</v>
      </c>
      <c r="N1313" s="4">
        <v>0</v>
      </c>
      <c r="O1313" s="4">
        <v>0</v>
      </c>
      <c r="P1313" s="4">
        <v>0</v>
      </c>
      <c r="Q1313" s="4">
        <v>1</v>
      </c>
      <c r="R1313" s="4">
        <v>911</v>
      </c>
      <c r="S1313" s="11">
        <v>15328</v>
      </c>
      <c r="T1313" s="4">
        <v>231</v>
      </c>
      <c r="U1313" s="4">
        <v>3.2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</row>
    <row r="1314" spans="1:26" x14ac:dyDescent="0.2">
      <c r="A1314" s="4">
        <v>165900</v>
      </c>
      <c r="B1314" s="11">
        <v>1989</v>
      </c>
      <c r="C1314" s="4" t="s">
        <v>885</v>
      </c>
      <c r="D1314" s="4">
        <v>1</v>
      </c>
      <c r="E1314" s="4" t="s">
        <v>5303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1</v>
      </c>
      <c r="L1314" s="4">
        <v>1</v>
      </c>
      <c r="M1314" s="4">
        <v>0</v>
      </c>
      <c r="N1314" s="4">
        <v>0</v>
      </c>
      <c r="O1314" s="4">
        <v>0</v>
      </c>
      <c r="P1314" s="4">
        <v>0</v>
      </c>
      <c r="Q1314" s="4">
        <v>1</v>
      </c>
      <c r="R1314" s="4">
        <v>911</v>
      </c>
      <c r="S1314" s="11">
        <v>55000</v>
      </c>
      <c r="T1314" s="4">
        <v>218</v>
      </c>
      <c r="U1314" s="4">
        <v>3.2</v>
      </c>
      <c r="V1314" s="4">
        <v>0</v>
      </c>
      <c r="W1314" s="4">
        <v>0</v>
      </c>
      <c r="X1314" s="4">
        <v>0</v>
      </c>
      <c r="Y1314" s="4">
        <v>0</v>
      </c>
      <c r="Z1314" s="4">
        <v>1</v>
      </c>
    </row>
    <row r="1315" spans="1:26" x14ac:dyDescent="0.2">
      <c r="A1315" s="5">
        <v>189911</v>
      </c>
      <c r="B1315" s="10">
        <v>1989</v>
      </c>
      <c r="C1315" s="5" t="s">
        <v>885</v>
      </c>
      <c r="D1315" s="5">
        <v>1</v>
      </c>
      <c r="E1315" s="5" t="s">
        <v>5303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4">
        <v>1</v>
      </c>
      <c r="L1315" s="5">
        <v>1</v>
      </c>
      <c r="M1315" s="5">
        <v>0</v>
      </c>
      <c r="N1315" s="5">
        <v>0</v>
      </c>
      <c r="O1315" s="5">
        <v>0</v>
      </c>
      <c r="P1315" s="5">
        <v>0</v>
      </c>
      <c r="Q1315" s="5">
        <v>1</v>
      </c>
      <c r="R1315" s="5">
        <v>911</v>
      </c>
      <c r="S1315" s="10">
        <v>14300</v>
      </c>
      <c r="T1315" s="5">
        <v>217</v>
      </c>
      <c r="U1315" s="5">
        <v>3.2</v>
      </c>
      <c r="V1315" s="5">
        <v>0</v>
      </c>
      <c r="W1315" s="5">
        <v>0</v>
      </c>
      <c r="X1315" s="5">
        <v>0</v>
      </c>
      <c r="Y1315" s="5">
        <v>0</v>
      </c>
      <c r="Z1315" s="5">
        <v>1</v>
      </c>
    </row>
    <row r="1316" spans="1:26" x14ac:dyDescent="0.2">
      <c r="A1316" s="4">
        <v>154950</v>
      </c>
      <c r="B1316" s="11">
        <v>1989</v>
      </c>
      <c r="C1316" s="4" t="s">
        <v>885</v>
      </c>
      <c r="D1316" s="4">
        <v>1</v>
      </c>
      <c r="E1316" s="4" t="s">
        <v>5303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1</v>
      </c>
      <c r="L1316" s="4">
        <v>1</v>
      </c>
      <c r="M1316" s="4">
        <v>0</v>
      </c>
      <c r="N1316" s="4">
        <v>0</v>
      </c>
      <c r="O1316" s="4">
        <v>0</v>
      </c>
      <c r="P1316" s="4">
        <v>0</v>
      </c>
      <c r="Q1316" s="4">
        <v>1</v>
      </c>
      <c r="R1316" s="4">
        <v>911</v>
      </c>
      <c r="S1316" s="11">
        <v>63067</v>
      </c>
      <c r="T1316" s="4">
        <v>217</v>
      </c>
      <c r="U1316" s="4">
        <v>3.2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</row>
    <row r="1317" spans="1:26" x14ac:dyDescent="0.2">
      <c r="A1317" s="5">
        <v>199000</v>
      </c>
      <c r="B1317" s="10">
        <v>1989</v>
      </c>
      <c r="C1317" s="5" t="s">
        <v>885</v>
      </c>
      <c r="D1317" s="5">
        <v>1</v>
      </c>
      <c r="E1317" s="5" t="s">
        <v>5303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4">
        <v>1</v>
      </c>
      <c r="L1317" s="5">
        <v>1</v>
      </c>
      <c r="M1317" s="5">
        <v>0</v>
      </c>
      <c r="N1317" s="5">
        <v>0</v>
      </c>
      <c r="O1317" s="5">
        <v>0</v>
      </c>
      <c r="P1317" s="5">
        <v>0</v>
      </c>
      <c r="Q1317" s="5">
        <v>1</v>
      </c>
      <c r="R1317" s="5">
        <v>911</v>
      </c>
      <c r="S1317" s="10">
        <v>51350</v>
      </c>
      <c r="T1317" s="5">
        <v>217</v>
      </c>
      <c r="U1317" s="5">
        <v>3.2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</row>
    <row r="1318" spans="1:26" x14ac:dyDescent="0.2">
      <c r="A1318" s="5">
        <v>146500</v>
      </c>
      <c r="B1318" s="10">
        <v>1989</v>
      </c>
      <c r="C1318" s="5" t="s">
        <v>57</v>
      </c>
      <c r="D1318" s="5">
        <v>1</v>
      </c>
      <c r="E1318" s="5" t="s">
        <v>5303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4">
        <v>1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1</v>
      </c>
      <c r="R1318" s="5">
        <v>911</v>
      </c>
      <c r="S1318" s="10">
        <v>49370</v>
      </c>
      <c r="T1318" s="5">
        <v>231</v>
      </c>
      <c r="U1318" s="5">
        <v>3.2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</row>
    <row r="1319" spans="1:26" x14ac:dyDescent="0.2">
      <c r="A1319" s="4">
        <v>197400</v>
      </c>
      <c r="B1319" s="11">
        <v>1989</v>
      </c>
      <c r="C1319" s="4" t="s">
        <v>710</v>
      </c>
      <c r="D1319" s="4">
        <v>1</v>
      </c>
      <c r="E1319" s="4" t="s">
        <v>5303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1</v>
      </c>
      <c r="L1319" s="4">
        <v>0</v>
      </c>
      <c r="M1319" s="4">
        <v>0</v>
      </c>
      <c r="N1319" s="4">
        <v>1</v>
      </c>
      <c r="O1319" s="4">
        <v>0</v>
      </c>
      <c r="P1319" s="4">
        <v>0</v>
      </c>
      <c r="Q1319" s="4">
        <v>0</v>
      </c>
      <c r="R1319" s="4">
        <v>911</v>
      </c>
      <c r="S1319" s="11">
        <v>95800</v>
      </c>
      <c r="T1319" s="4">
        <v>300</v>
      </c>
      <c r="U1319" s="4">
        <v>3.3</v>
      </c>
      <c r="V1319" s="4">
        <v>0</v>
      </c>
      <c r="W1319" s="4">
        <v>0</v>
      </c>
      <c r="X1319" s="4">
        <v>0</v>
      </c>
      <c r="Y1319" s="4">
        <v>0</v>
      </c>
      <c r="Z1319" s="4">
        <v>1</v>
      </c>
    </row>
    <row r="1320" spans="1:26" x14ac:dyDescent="0.2">
      <c r="A1320" s="5">
        <v>270000</v>
      </c>
      <c r="B1320" s="10">
        <v>1989</v>
      </c>
      <c r="C1320" s="5" t="s">
        <v>710</v>
      </c>
      <c r="D1320" s="5">
        <v>1</v>
      </c>
      <c r="E1320" s="5" t="s">
        <v>5303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4">
        <v>1</v>
      </c>
      <c r="L1320" s="5">
        <v>0</v>
      </c>
      <c r="M1320" s="5">
        <v>0</v>
      </c>
      <c r="N1320" s="5">
        <v>1</v>
      </c>
      <c r="O1320" s="5">
        <v>0</v>
      </c>
      <c r="P1320" s="5">
        <v>0</v>
      </c>
      <c r="Q1320" s="5">
        <v>0</v>
      </c>
      <c r="R1320" s="5">
        <v>911</v>
      </c>
      <c r="S1320" s="10">
        <v>127000</v>
      </c>
      <c r="T1320" s="5">
        <v>300</v>
      </c>
      <c r="U1320" s="5">
        <v>3.3</v>
      </c>
      <c r="V1320" s="5">
        <v>0</v>
      </c>
      <c r="W1320" s="5">
        <v>0</v>
      </c>
      <c r="X1320" s="5">
        <v>0</v>
      </c>
      <c r="Y1320" s="5">
        <v>0</v>
      </c>
      <c r="Z1320" s="5">
        <v>1</v>
      </c>
    </row>
    <row r="1321" spans="1:26" x14ac:dyDescent="0.2">
      <c r="A1321" s="4">
        <v>139500</v>
      </c>
      <c r="B1321" s="11">
        <v>1989</v>
      </c>
      <c r="C1321" s="4" t="s">
        <v>710</v>
      </c>
      <c r="D1321" s="4">
        <v>1</v>
      </c>
      <c r="E1321" s="4" t="s">
        <v>5303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1</v>
      </c>
      <c r="L1321" s="4">
        <v>0</v>
      </c>
      <c r="M1321" s="4">
        <v>0</v>
      </c>
      <c r="N1321" s="4">
        <v>1</v>
      </c>
      <c r="O1321" s="4">
        <v>0</v>
      </c>
      <c r="P1321" s="4">
        <v>0</v>
      </c>
      <c r="Q1321" s="4">
        <v>1</v>
      </c>
      <c r="R1321" s="4">
        <v>911</v>
      </c>
      <c r="S1321" s="11">
        <v>103012</v>
      </c>
      <c r="T1321" s="4">
        <v>300</v>
      </c>
      <c r="U1321" s="4">
        <v>3.3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</row>
    <row r="1322" spans="1:26" x14ac:dyDescent="0.2">
      <c r="A1322" s="4">
        <v>149500</v>
      </c>
      <c r="B1322" s="11">
        <v>1989</v>
      </c>
      <c r="C1322" s="4" t="s">
        <v>710</v>
      </c>
      <c r="D1322" s="4">
        <v>1</v>
      </c>
      <c r="E1322" s="4" t="s">
        <v>5303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1</v>
      </c>
      <c r="L1322" s="4">
        <v>0</v>
      </c>
      <c r="M1322" s="4">
        <v>0</v>
      </c>
      <c r="N1322" s="4">
        <v>1</v>
      </c>
      <c r="O1322" s="4">
        <v>0</v>
      </c>
      <c r="P1322" s="4">
        <v>0</v>
      </c>
      <c r="Q1322" s="4">
        <v>1</v>
      </c>
      <c r="R1322" s="4">
        <v>911</v>
      </c>
      <c r="S1322" s="11">
        <v>113800</v>
      </c>
      <c r="T1322" s="4">
        <v>300</v>
      </c>
      <c r="U1322" s="4">
        <v>3.3</v>
      </c>
      <c r="V1322" s="4">
        <v>0</v>
      </c>
      <c r="W1322" s="4">
        <v>0</v>
      </c>
      <c r="X1322" s="4">
        <v>0</v>
      </c>
      <c r="Y1322" s="4">
        <v>1</v>
      </c>
      <c r="Z1322" s="4">
        <v>0</v>
      </c>
    </row>
    <row r="1323" spans="1:26" x14ac:dyDescent="0.2">
      <c r="A1323" s="5">
        <v>154000</v>
      </c>
      <c r="B1323" s="10">
        <v>1989</v>
      </c>
      <c r="C1323" s="5" t="s">
        <v>710</v>
      </c>
      <c r="D1323" s="5">
        <v>1</v>
      </c>
      <c r="E1323" s="5" t="s">
        <v>5303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4">
        <v>1</v>
      </c>
      <c r="L1323" s="5">
        <v>0</v>
      </c>
      <c r="M1323" s="5">
        <v>0</v>
      </c>
      <c r="N1323" s="5">
        <v>1</v>
      </c>
      <c r="O1323" s="5">
        <v>0</v>
      </c>
      <c r="P1323" s="5">
        <v>0</v>
      </c>
      <c r="Q1323" s="5">
        <v>1</v>
      </c>
      <c r="R1323" s="5">
        <v>911</v>
      </c>
      <c r="S1323" s="10">
        <v>69150</v>
      </c>
      <c r="T1323" s="5">
        <v>300</v>
      </c>
      <c r="U1323" s="5">
        <v>3.3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</row>
    <row r="1324" spans="1:26" x14ac:dyDescent="0.2">
      <c r="A1324" s="4">
        <v>179000</v>
      </c>
      <c r="B1324" s="11">
        <v>1989</v>
      </c>
      <c r="C1324" s="4" t="s">
        <v>710</v>
      </c>
      <c r="D1324" s="4">
        <v>1</v>
      </c>
      <c r="E1324" s="4" t="s">
        <v>5303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1</v>
      </c>
      <c r="L1324" s="4">
        <v>0</v>
      </c>
      <c r="M1324" s="4">
        <v>0</v>
      </c>
      <c r="N1324" s="4">
        <v>1</v>
      </c>
      <c r="O1324" s="4">
        <v>0</v>
      </c>
      <c r="P1324" s="4">
        <v>0</v>
      </c>
      <c r="Q1324" s="4">
        <v>0</v>
      </c>
      <c r="R1324" s="4">
        <v>911</v>
      </c>
      <c r="S1324" s="11">
        <v>91000</v>
      </c>
      <c r="T1324" s="4">
        <v>300</v>
      </c>
      <c r="U1324" s="4">
        <v>3.3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</row>
    <row r="1325" spans="1:26" hidden="1" x14ac:dyDescent="0.2">
      <c r="A1325" s="4">
        <v>199000</v>
      </c>
      <c r="B1325" s="11">
        <v>1989</v>
      </c>
      <c r="C1325" s="4" t="s">
        <v>230</v>
      </c>
      <c r="D1325" s="4">
        <v>0</v>
      </c>
      <c r="E1325" s="4" t="s">
        <v>5303</v>
      </c>
      <c r="F1325" s="4">
        <v>1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964</v>
      </c>
      <c r="S1325" s="11">
        <v>162033</v>
      </c>
      <c r="T1325" s="4">
        <v>250</v>
      </c>
      <c r="U1325" s="4">
        <v>3.6</v>
      </c>
      <c r="V1325" s="4">
        <v>0</v>
      </c>
      <c r="W1325" s="4">
        <v>0</v>
      </c>
      <c r="X1325" s="4">
        <v>0</v>
      </c>
      <c r="Y1325" s="4">
        <v>0</v>
      </c>
      <c r="Z1325" s="4">
        <v>1</v>
      </c>
    </row>
    <row r="1326" spans="1:26" hidden="1" x14ac:dyDescent="0.2">
      <c r="A1326" s="4">
        <v>109900</v>
      </c>
      <c r="B1326" s="11">
        <v>1989</v>
      </c>
      <c r="C1326" s="4" t="s">
        <v>230</v>
      </c>
      <c r="D1326" s="4">
        <v>0</v>
      </c>
      <c r="E1326" s="4" t="s">
        <v>5303</v>
      </c>
      <c r="F1326" s="4">
        <v>1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964</v>
      </c>
      <c r="S1326" s="11">
        <v>179000</v>
      </c>
      <c r="T1326" s="4">
        <v>250</v>
      </c>
      <c r="U1326" s="4">
        <v>3.6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</row>
    <row r="1327" spans="1:26" hidden="1" x14ac:dyDescent="0.2">
      <c r="A1327" s="5">
        <v>84964</v>
      </c>
      <c r="B1327" s="10">
        <v>1989</v>
      </c>
      <c r="C1327" s="5" t="s">
        <v>43</v>
      </c>
      <c r="D1327" s="5">
        <v>0</v>
      </c>
      <c r="E1327" s="5" t="s">
        <v>5303</v>
      </c>
      <c r="F1327" s="5">
        <v>1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964</v>
      </c>
      <c r="S1327" s="10">
        <v>142040</v>
      </c>
      <c r="T1327" s="5">
        <v>250</v>
      </c>
      <c r="U1327" s="5">
        <v>3.6</v>
      </c>
      <c r="V1327" s="5">
        <v>0</v>
      </c>
      <c r="W1327" s="5">
        <v>0</v>
      </c>
      <c r="X1327" s="5">
        <v>1</v>
      </c>
      <c r="Y1327" s="5">
        <v>0</v>
      </c>
      <c r="Z1327" s="5">
        <v>1</v>
      </c>
    </row>
    <row r="1328" spans="1:26" hidden="1" x14ac:dyDescent="0.2">
      <c r="A1328" s="5">
        <v>92964</v>
      </c>
      <c r="B1328" s="10">
        <v>1989</v>
      </c>
      <c r="C1328" s="5" t="s">
        <v>43</v>
      </c>
      <c r="D1328" s="5">
        <v>0</v>
      </c>
      <c r="E1328" s="5" t="s">
        <v>5303</v>
      </c>
      <c r="F1328" s="5">
        <v>1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964</v>
      </c>
      <c r="S1328" s="10">
        <v>117055</v>
      </c>
      <c r="T1328" s="5">
        <v>250</v>
      </c>
      <c r="U1328" s="5">
        <v>3.6</v>
      </c>
      <c r="V1328" s="5">
        <v>0</v>
      </c>
      <c r="W1328" s="5">
        <v>0</v>
      </c>
      <c r="X1328" s="5">
        <v>1</v>
      </c>
      <c r="Y1328" s="5">
        <v>0</v>
      </c>
      <c r="Z1328" s="5">
        <v>1</v>
      </c>
    </row>
    <row r="1329" spans="1:26" hidden="1" x14ac:dyDescent="0.2">
      <c r="A1329" s="4">
        <v>67000</v>
      </c>
      <c r="B1329" s="11">
        <v>1989</v>
      </c>
      <c r="C1329" s="4" t="s">
        <v>43</v>
      </c>
      <c r="D1329" s="4">
        <v>0</v>
      </c>
      <c r="E1329" s="4" t="s">
        <v>5303</v>
      </c>
      <c r="F1329" s="4">
        <v>1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964</v>
      </c>
      <c r="S1329" s="11">
        <v>183000</v>
      </c>
      <c r="T1329" s="4">
        <v>250</v>
      </c>
      <c r="U1329" s="4">
        <v>3.6</v>
      </c>
      <c r="V1329" s="4">
        <v>0</v>
      </c>
      <c r="W1329" s="4">
        <v>0</v>
      </c>
      <c r="X1329" s="4">
        <v>1</v>
      </c>
      <c r="Y1329" s="4">
        <v>0</v>
      </c>
      <c r="Z1329" s="4">
        <v>0</v>
      </c>
    </row>
    <row r="1330" spans="1:26" hidden="1" x14ac:dyDescent="0.2">
      <c r="A1330" s="4">
        <v>97500</v>
      </c>
      <c r="B1330" s="11">
        <v>1989</v>
      </c>
      <c r="C1330" s="4" t="s">
        <v>43</v>
      </c>
      <c r="D1330" s="4">
        <v>0</v>
      </c>
      <c r="E1330" s="4" t="s">
        <v>5303</v>
      </c>
      <c r="F1330" s="4">
        <v>1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964</v>
      </c>
      <c r="S1330" s="11">
        <v>124000</v>
      </c>
      <c r="T1330" s="4">
        <v>250</v>
      </c>
      <c r="U1330" s="4">
        <v>3.6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</row>
    <row r="1331" spans="1:26" hidden="1" x14ac:dyDescent="0.2">
      <c r="A1331" s="5">
        <v>126500</v>
      </c>
      <c r="B1331" s="10">
        <v>1989</v>
      </c>
      <c r="C1331" s="5" t="s">
        <v>43</v>
      </c>
      <c r="D1331" s="5">
        <v>0</v>
      </c>
      <c r="E1331" s="5" t="s">
        <v>5303</v>
      </c>
      <c r="F1331" s="5">
        <v>1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964</v>
      </c>
      <c r="S1331" s="10">
        <v>201000</v>
      </c>
      <c r="T1331" s="5">
        <v>250</v>
      </c>
      <c r="U1331" s="5">
        <v>3.6</v>
      </c>
      <c r="V1331" s="5">
        <v>0</v>
      </c>
      <c r="W1331" s="5">
        <v>0</v>
      </c>
      <c r="X1331" s="5">
        <v>1</v>
      </c>
      <c r="Y1331" s="5">
        <v>0</v>
      </c>
      <c r="Z1331" s="5">
        <v>0</v>
      </c>
    </row>
    <row r="1332" spans="1:26" hidden="1" x14ac:dyDescent="0.2">
      <c r="A1332" s="5">
        <v>79900</v>
      </c>
      <c r="B1332" s="10">
        <v>1988</v>
      </c>
      <c r="C1332" s="5" t="s">
        <v>505</v>
      </c>
      <c r="D1332" s="5">
        <v>1</v>
      </c>
      <c r="E1332" s="5" t="s">
        <v>5303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1</v>
      </c>
      <c r="R1332" s="5">
        <v>911</v>
      </c>
      <c r="S1332" s="10">
        <v>147350</v>
      </c>
      <c r="T1332" s="5">
        <v>231</v>
      </c>
      <c r="U1332" s="5">
        <v>3.2</v>
      </c>
      <c r="V1332" s="5">
        <v>0</v>
      </c>
      <c r="W1332" s="5">
        <v>0</v>
      </c>
      <c r="X1332" s="5">
        <v>0</v>
      </c>
      <c r="Y1332" s="5">
        <v>0</v>
      </c>
      <c r="Z1332" s="5">
        <v>1</v>
      </c>
    </row>
    <row r="1333" spans="1:26" hidden="1" x14ac:dyDescent="0.2">
      <c r="A1333" s="4">
        <v>82000</v>
      </c>
      <c r="B1333" s="11">
        <v>1988</v>
      </c>
      <c r="C1333" s="4" t="s">
        <v>505</v>
      </c>
      <c r="D1333" s="4">
        <v>1</v>
      </c>
      <c r="E1333" s="4" t="s">
        <v>5303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1</v>
      </c>
      <c r="R1333" s="4">
        <v>911</v>
      </c>
      <c r="S1333" s="11">
        <v>197000</v>
      </c>
      <c r="T1333" s="4">
        <v>231</v>
      </c>
      <c r="U1333" s="4">
        <v>3.2</v>
      </c>
      <c r="V1333" s="4">
        <v>0</v>
      </c>
      <c r="W1333" s="4">
        <v>0</v>
      </c>
      <c r="X1333" s="4">
        <v>0</v>
      </c>
      <c r="Y1333" s="4">
        <v>1</v>
      </c>
      <c r="Z1333" s="4">
        <v>1</v>
      </c>
    </row>
    <row r="1334" spans="1:26" hidden="1" x14ac:dyDescent="0.2">
      <c r="A1334" s="4">
        <v>89800</v>
      </c>
      <c r="B1334" s="11">
        <v>1988</v>
      </c>
      <c r="C1334" s="4" t="s">
        <v>505</v>
      </c>
      <c r="D1334" s="4">
        <v>1</v>
      </c>
      <c r="E1334" s="4" t="s">
        <v>5303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911</v>
      </c>
      <c r="S1334" s="11">
        <v>55253</v>
      </c>
      <c r="T1334" s="4">
        <v>231</v>
      </c>
      <c r="U1334" s="4">
        <v>3.2</v>
      </c>
      <c r="V1334" s="4">
        <v>0</v>
      </c>
      <c r="W1334" s="4">
        <v>0</v>
      </c>
      <c r="X1334" s="4">
        <v>0</v>
      </c>
      <c r="Y1334" s="4">
        <v>0</v>
      </c>
      <c r="Z1334" s="4">
        <v>1</v>
      </c>
    </row>
    <row r="1335" spans="1:26" hidden="1" x14ac:dyDescent="0.2">
      <c r="A1335" s="4">
        <v>94950</v>
      </c>
      <c r="B1335" s="11">
        <v>1988</v>
      </c>
      <c r="C1335" s="4" t="s">
        <v>505</v>
      </c>
      <c r="D1335" s="4">
        <v>1</v>
      </c>
      <c r="E1335" s="4" t="s">
        <v>5303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1</v>
      </c>
      <c r="Q1335" s="4">
        <v>0</v>
      </c>
      <c r="R1335" s="4">
        <v>911</v>
      </c>
      <c r="S1335" s="11">
        <v>99240</v>
      </c>
      <c r="T1335" s="4">
        <v>231</v>
      </c>
      <c r="U1335" s="4">
        <v>3.2</v>
      </c>
      <c r="V1335" s="4">
        <v>0</v>
      </c>
      <c r="W1335" s="4">
        <v>0</v>
      </c>
      <c r="X1335" s="4">
        <v>0</v>
      </c>
      <c r="Y1335" s="4">
        <v>0</v>
      </c>
      <c r="Z1335" s="4">
        <v>1</v>
      </c>
    </row>
    <row r="1336" spans="1:26" hidden="1" x14ac:dyDescent="0.2">
      <c r="A1336" s="4">
        <v>67500</v>
      </c>
      <c r="B1336" s="11">
        <v>1988</v>
      </c>
      <c r="C1336" s="4" t="s">
        <v>505</v>
      </c>
      <c r="D1336" s="4">
        <v>1</v>
      </c>
      <c r="E1336" s="4" t="s">
        <v>5303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911</v>
      </c>
      <c r="S1336" s="11">
        <v>252000</v>
      </c>
      <c r="T1336" s="4">
        <v>231</v>
      </c>
      <c r="U1336" s="4">
        <v>3.2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</row>
    <row r="1337" spans="1:26" hidden="1" x14ac:dyDescent="0.2">
      <c r="A1337" s="5">
        <v>69900</v>
      </c>
      <c r="B1337" s="10">
        <v>1988</v>
      </c>
      <c r="C1337" s="5" t="s">
        <v>505</v>
      </c>
      <c r="D1337" s="5">
        <v>1</v>
      </c>
      <c r="E1337" s="5" t="s">
        <v>5303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911</v>
      </c>
      <c r="S1337" s="10">
        <v>204500</v>
      </c>
      <c r="T1337" s="5">
        <v>231</v>
      </c>
      <c r="U1337" s="5">
        <v>3.2</v>
      </c>
      <c r="V1337" s="5">
        <v>0</v>
      </c>
      <c r="W1337" s="5">
        <v>0</v>
      </c>
      <c r="X1337" s="5">
        <v>0</v>
      </c>
      <c r="Y1337" s="5">
        <v>1</v>
      </c>
      <c r="Z1337" s="5">
        <v>0</v>
      </c>
    </row>
    <row r="1338" spans="1:26" hidden="1" x14ac:dyDescent="0.2">
      <c r="A1338" s="4">
        <v>96911</v>
      </c>
      <c r="B1338" s="11">
        <v>1988</v>
      </c>
      <c r="C1338" s="4" t="s">
        <v>505</v>
      </c>
      <c r="D1338" s="4">
        <v>1</v>
      </c>
      <c r="E1338" s="4" t="s">
        <v>5303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1</v>
      </c>
      <c r="Q1338" s="4">
        <v>0</v>
      </c>
      <c r="R1338" s="4">
        <v>911</v>
      </c>
      <c r="S1338" s="11">
        <v>79206</v>
      </c>
      <c r="T1338" s="4">
        <v>218</v>
      </c>
      <c r="U1338" s="4">
        <v>3.2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</row>
    <row r="1339" spans="1:26" hidden="1" x14ac:dyDescent="0.2">
      <c r="A1339" s="5">
        <v>99900</v>
      </c>
      <c r="B1339" s="10">
        <v>1988</v>
      </c>
      <c r="C1339" s="5" t="s">
        <v>505</v>
      </c>
      <c r="D1339" s="5">
        <v>1</v>
      </c>
      <c r="E1339" s="5" t="s">
        <v>5303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1</v>
      </c>
      <c r="R1339" s="5">
        <v>911</v>
      </c>
      <c r="S1339" s="10">
        <v>174550</v>
      </c>
      <c r="T1339" s="5">
        <v>231</v>
      </c>
      <c r="U1339" s="5">
        <v>3.2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</row>
    <row r="1340" spans="1:26" hidden="1" x14ac:dyDescent="0.2">
      <c r="A1340" s="5">
        <v>109990</v>
      </c>
      <c r="B1340" s="10">
        <v>1988</v>
      </c>
      <c r="C1340" s="5" t="s">
        <v>505</v>
      </c>
      <c r="D1340" s="5">
        <v>1</v>
      </c>
      <c r="E1340" s="5" t="s">
        <v>5303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1</v>
      </c>
      <c r="R1340" s="5">
        <v>911</v>
      </c>
      <c r="S1340" s="10">
        <v>77613</v>
      </c>
      <c r="T1340" s="5">
        <v>217</v>
      </c>
      <c r="U1340" s="5">
        <v>3.2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</row>
    <row r="1341" spans="1:26" hidden="1" x14ac:dyDescent="0.2">
      <c r="A1341" s="5">
        <v>75000</v>
      </c>
      <c r="B1341" s="10">
        <v>1988</v>
      </c>
      <c r="C1341" s="5" t="s">
        <v>376</v>
      </c>
      <c r="D1341" s="5">
        <v>1</v>
      </c>
      <c r="E1341" s="5" t="s">
        <v>5303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911</v>
      </c>
      <c r="S1341" s="10">
        <v>320000</v>
      </c>
      <c r="T1341" s="5">
        <v>218</v>
      </c>
      <c r="U1341" s="5">
        <v>3.2</v>
      </c>
      <c r="V1341" s="5">
        <v>0</v>
      </c>
      <c r="W1341" s="5">
        <v>0</v>
      </c>
      <c r="X1341" s="5">
        <v>0</v>
      </c>
      <c r="Y1341" s="5">
        <v>1</v>
      </c>
      <c r="Z1341" s="5">
        <v>1</v>
      </c>
    </row>
    <row r="1342" spans="1:26" hidden="1" x14ac:dyDescent="0.2">
      <c r="A1342" s="4">
        <v>79900</v>
      </c>
      <c r="B1342" s="11">
        <v>1988</v>
      </c>
      <c r="C1342" s="4" t="s">
        <v>376</v>
      </c>
      <c r="D1342" s="4">
        <v>1</v>
      </c>
      <c r="E1342" s="4" t="s">
        <v>5303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1</v>
      </c>
      <c r="R1342" s="4">
        <v>911</v>
      </c>
      <c r="S1342" s="11">
        <v>97030</v>
      </c>
      <c r="T1342" s="4">
        <v>217</v>
      </c>
      <c r="U1342" s="4">
        <v>3.2</v>
      </c>
      <c r="V1342" s="4">
        <v>0</v>
      </c>
      <c r="W1342" s="4">
        <v>0</v>
      </c>
      <c r="X1342" s="4">
        <v>0</v>
      </c>
      <c r="Y1342" s="4">
        <v>0</v>
      </c>
      <c r="Z1342" s="4">
        <v>1</v>
      </c>
    </row>
    <row r="1343" spans="1:26" hidden="1" x14ac:dyDescent="0.2">
      <c r="A1343" s="5">
        <v>88500</v>
      </c>
      <c r="B1343" s="10">
        <v>1988</v>
      </c>
      <c r="C1343" s="5" t="s">
        <v>376</v>
      </c>
      <c r="D1343" s="5">
        <v>1</v>
      </c>
      <c r="E1343" s="5" t="s">
        <v>5303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1</v>
      </c>
      <c r="R1343" s="5">
        <v>911</v>
      </c>
      <c r="S1343" s="10">
        <v>95847</v>
      </c>
      <c r="T1343" s="5">
        <v>217</v>
      </c>
      <c r="U1343" s="5">
        <v>3.2</v>
      </c>
      <c r="V1343" s="5">
        <v>0</v>
      </c>
      <c r="W1343" s="5">
        <v>0</v>
      </c>
      <c r="X1343" s="5">
        <v>0</v>
      </c>
      <c r="Y1343" s="5">
        <v>0</v>
      </c>
      <c r="Z1343" s="5">
        <v>1</v>
      </c>
    </row>
    <row r="1344" spans="1:26" hidden="1" x14ac:dyDescent="0.2">
      <c r="A1344" s="4">
        <v>69500</v>
      </c>
      <c r="B1344" s="11">
        <v>1988</v>
      </c>
      <c r="C1344" s="4" t="s">
        <v>376</v>
      </c>
      <c r="D1344" s="4">
        <v>1</v>
      </c>
      <c r="E1344" s="4" t="s">
        <v>5303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1</v>
      </c>
      <c r="R1344" s="4">
        <v>911</v>
      </c>
      <c r="S1344" s="11">
        <v>105700</v>
      </c>
      <c r="T1344" s="4">
        <v>217</v>
      </c>
      <c r="U1344" s="4">
        <v>3.2</v>
      </c>
      <c r="V1344" s="4">
        <v>0</v>
      </c>
      <c r="W1344" s="4">
        <v>0</v>
      </c>
      <c r="X1344" s="4">
        <v>0</v>
      </c>
      <c r="Y1344" s="4">
        <v>1</v>
      </c>
      <c r="Z1344" s="4">
        <v>0</v>
      </c>
    </row>
    <row r="1345" spans="1:26" hidden="1" x14ac:dyDescent="0.2">
      <c r="A1345" s="5">
        <v>73890</v>
      </c>
      <c r="B1345" s="10">
        <v>1988</v>
      </c>
      <c r="C1345" s="5" t="s">
        <v>376</v>
      </c>
      <c r="D1345" s="5">
        <v>1</v>
      </c>
      <c r="E1345" s="5" t="s">
        <v>5303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1</v>
      </c>
      <c r="R1345" s="5">
        <v>911</v>
      </c>
      <c r="S1345" s="10">
        <v>84726</v>
      </c>
      <c r="T1345" s="5">
        <v>217</v>
      </c>
      <c r="U1345" s="5">
        <v>3.2</v>
      </c>
      <c r="V1345" s="5">
        <v>0</v>
      </c>
      <c r="W1345" s="5">
        <v>0</v>
      </c>
      <c r="X1345" s="5">
        <v>0</v>
      </c>
      <c r="Y1345" s="5">
        <v>1</v>
      </c>
      <c r="Z1345" s="5">
        <v>0</v>
      </c>
    </row>
    <row r="1346" spans="1:26" x14ac:dyDescent="0.2">
      <c r="A1346" s="5">
        <v>200000</v>
      </c>
      <c r="B1346" s="10">
        <v>1988</v>
      </c>
      <c r="C1346" s="5" t="s">
        <v>3547</v>
      </c>
      <c r="D1346" s="5">
        <v>1</v>
      </c>
      <c r="E1346" s="5" t="s">
        <v>5303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4">
        <v>1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911</v>
      </c>
      <c r="S1346" s="10">
        <v>155700</v>
      </c>
      <c r="T1346" s="5">
        <v>231</v>
      </c>
      <c r="U1346" s="5">
        <v>3.2</v>
      </c>
      <c r="V1346" s="5">
        <v>0</v>
      </c>
      <c r="W1346" s="5">
        <v>0</v>
      </c>
      <c r="X1346" s="5">
        <v>0</v>
      </c>
      <c r="Y1346" s="5">
        <v>0</v>
      </c>
      <c r="Z1346" s="5">
        <v>1</v>
      </c>
    </row>
    <row r="1347" spans="1:26" x14ac:dyDescent="0.2">
      <c r="A1347" s="4">
        <v>350000</v>
      </c>
      <c r="B1347" s="11">
        <v>1988</v>
      </c>
      <c r="C1347" s="4" t="s">
        <v>3547</v>
      </c>
      <c r="D1347" s="4">
        <v>1</v>
      </c>
      <c r="E1347" s="4" t="s">
        <v>5303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1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911</v>
      </c>
      <c r="S1347" s="11">
        <v>152745</v>
      </c>
      <c r="T1347" s="4">
        <v>231</v>
      </c>
      <c r="U1347" s="4">
        <v>3.2</v>
      </c>
      <c r="V1347" s="4">
        <v>0</v>
      </c>
      <c r="W1347" s="4">
        <v>0</v>
      </c>
      <c r="X1347" s="4">
        <v>0</v>
      </c>
      <c r="Y1347" s="4">
        <v>0</v>
      </c>
      <c r="Z1347" s="4">
        <v>1</v>
      </c>
    </row>
    <row r="1348" spans="1:26" x14ac:dyDescent="0.2">
      <c r="A1348" s="5">
        <v>119911</v>
      </c>
      <c r="B1348" s="10">
        <v>1988</v>
      </c>
      <c r="C1348" s="5" t="s">
        <v>57</v>
      </c>
      <c r="D1348" s="5">
        <v>1</v>
      </c>
      <c r="E1348" s="5" t="s">
        <v>5303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4">
        <v>1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1</v>
      </c>
      <c r="R1348" s="5">
        <v>911</v>
      </c>
      <c r="S1348" s="10">
        <v>94724</v>
      </c>
      <c r="T1348" s="5">
        <v>231</v>
      </c>
      <c r="U1348" s="5">
        <v>3.2</v>
      </c>
      <c r="V1348" s="5">
        <v>0</v>
      </c>
      <c r="W1348" s="5">
        <v>0</v>
      </c>
      <c r="X1348" s="5">
        <v>0</v>
      </c>
      <c r="Y1348" s="5">
        <v>0</v>
      </c>
      <c r="Z1348" s="5">
        <v>1</v>
      </c>
    </row>
    <row r="1349" spans="1:26" hidden="1" x14ac:dyDescent="0.2">
      <c r="A1349" s="4">
        <v>138000</v>
      </c>
      <c r="B1349" s="11">
        <v>1988</v>
      </c>
      <c r="C1349" s="4" t="s">
        <v>1033</v>
      </c>
      <c r="D1349" s="4">
        <v>1</v>
      </c>
      <c r="E1349" s="4" t="s">
        <v>5303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1</v>
      </c>
      <c r="O1349" s="4">
        <v>0</v>
      </c>
      <c r="P1349" s="4">
        <v>0</v>
      </c>
      <c r="Q1349" s="4">
        <v>1</v>
      </c>
      <c r="R1349" s="4">
        <v>911</v>
      </c>
      <c r="S1349" s="11">
        <v>129787</v>
      </c>
      <c r="T1349" s="4">
        <v>300</v>
      </c>
      <c r="U1349" s="4">
        <v>3.3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</row>
    <row r="1350" spans="1:26" hidden="1" x14ac:dyDescent="0.2">
      <c r="A1350" s="4">
        <v>149000</v>
      </c>
      <c r="B1350" s="11">
        <v>1988</v>
      </c>
      <c r="C1350" s="4" t="s">
        <v>1033</v>
      </c>
      <c r="D1350" s="4">
        <v>1</v>
      </c>
      <c r="E1350" s="4" t="s">
        <v>5303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1</v>
      </c>
      <c r="O1350" s="4">
        <v>0</v>
      </c>
      <c r="P1350" s="4">
        <v>0</v>
      </c>
      <c r="Q1350" s="4">
        <v>0</v>
      </c>
      <c r="R1350" s="4">
        <v>911</v>
      </c>
      <c r="S1350" s="11">
        <v>47500</v>
      </c>
      <c r="T1350" s="4">
        <v>285</v>
      </c>
      <c r="U1350" s="4">
        <v>3.3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</row>
    <row r="1351" spans="1:26" hidden="1" x14ac:dyDescent="0.2">
      <c r="A1351" s="4">
        <v>156930</v>
      </c>
      <c r="B1351" s="11">
        <v>1988</v>
      </c>
      <c r="C1351" s="4" t="s">
        <v>1033</v>
      </c>
      <c r="D1351" s="4">
        <v>1</v>
      </c>
      <c r="E1351" s="4" t="s">
        <v>5303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1</v>
      </c>
      <c r="O1351" s="4">
        <v>0</v>
      </c>
      <c r="P1351" s="4">
        <v>0</v>
      </c>
      <c r="Q1351" s="4">
        <v>1</v>
      </c>
      <c r="R1351" s="4">
        <v>911</v>
      </c>
      <c r="S1351" s="11">
        <v>70862</v>
      </c>
      <c r="T1351" s="4">
        <v>281</v>
      </c>
      <c r="U1351" s="4">
        <v>3.3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</row>
    <row r="1352" spans="1:26" hidden="1" x14ac:dyDescent="0.2">
      <c r="A1352" s="5">
        <v>169500</v>
      </c>
      <c r="B1352" s="10">
        <v>1988</v>
      </c>
      <c r="C1352" s="5" t="s">
        <v>1033</v>
      </c>
      <c r="D1352" s="5">
        <v>1</v>
      </c>
      <c r="E1352" s="5" t="s">
        <v>5303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1</v>
      </c>
      <c r="O1352" s="5">
        <v>0</v>
      </c>
      <c r="P1352" s="5">
        <v>0</v>
      </c>
      <c r="Q1352" s="5">
        <v>1</v>
      </c>
      <c r="R1352" s="5">
        <v>911</v>
      </c>
      <c r="S1352" s="10">
        <v>23500</v>
      </c>
      <c r="T1352" s="5">
        <v>300</v>
      </c>
      <c r="U1352" s="5">
        <v>3.3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</row>
    <row r="1353" spans="1:26" hidden="1" x14ac:dyDescent="0.2">
      <c r="A1353" s="4">
        <v>245000</v>
      </c>
      <c r="B1353" s="11">
        <v>1988</v>
      </c>
      <c r="C1353" s="4" t="s">
        <v>1033</v>
      </c>
      <c r="D1353" s="4">
        <v>1</v>
      </c>
      <c r="E1353" s="4" t="s">
        <v>5303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1</v>
      </c>
      <c r="O1353" s="4">
        <v>0</v>
      </c>
      <c r="P1353" s="4">
        <v>0</v>
      </c>
      <c r="Q1353" s="4">
        <v>0</v>
      </c>
      <c r="R1353" s="4">
        <v>911</v>
      </c>
      <c r="S1353" s="11">
        <v>60500</v>
      </c>
      <c r="T1353" s="4">
        <v>300</v>
      </c>
      <c r="U1353" s="4">
        <v>3.3</v>
      </c>
      <c r="V1353" s="4">
        <v>0</v>
      </c>
      <c r="W1353" s="4">
        <v>0</v>
      </c>
      <c r="X1353" s="4">
        <v>0</v>
      </c>
      <c r="Y1353" s="4">
        <v>1</v>
      </c>
      <c r="Z1353" s="4">
        <v>0</v>
      </c>
    </row>
    <row r="1354" spans="1:26" hidden="1" x14ac:dyDescent="0.2">
      <c r="A1354" s="4">
        <v>99900</v>
      </c>
      <c r="B1354" s="11">
        <v>1988</v>
      </c>
      <c r="C1354" s="4" t="s">
        <v>439</v>
      </c>
      <c r="D1354" s="4">
        <v>1</v>
      </c>
      <c r="E1354" s="4" t="s">
        <v>5303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1</v>
      </c>
      <c r="O1354" s="4">
        <v>0</v>
      </c>
      <c r="P1354" s="4">
        <v>0</v>
      </c>
      <c r="Q1354" s="4">
        <v>1</v>
      </c>
      <c r="R1354" s="4">
        <v>911</v>
      </c>
      <c r="S1354" s="11">
        <v>140800</v>
      </c>
      <c r="T1354" s="4">
        <v>282</v>
      </c>
      <c r="U1354" s="4">
        <v>3.3</v>
      </c>
      <c r="V1354" s="4">
        <v>0</v>
      </c>
      <c r="W1354" s="4">
        <v>0</v>
      </c>
      <c r="X1354" s="4">
        <v>0</v>
      </c>
      <c r="Y1354" s="4">
        <v>0</v>
      </c>
      <c r="Z1354" s="4">
        <v>1</v>
      </c>
    </row>
    <row r="1355" spans="1:26" hidden="1" x14ac:dyDescent="0.2">
      <c r="A1355" s="4">
        <v>139000</v>
      </c>
      <c r="B1355" s="11">
        <v>1988</v>
      </c>
      <c r="C1355" s="4" t="s">
        <v>439</v>
      </c>
      <c r="D1355" s="4">
        <v>1</v>
      </c>
      <c r="E1355" s="4" t="s">
        <v>5303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1</v>
      </c>
      <c r="O1355" s="4">
        <v>0</v>
      </c>
      <c r="P1355" s="4">
        <v>0</v>
      </c>
      <c r="Q1355" s="4">
        <v>0</v>
      </c>
      <c r="R1355" s="4">
        <v>911</v>
      </c>
      <c r="S1355" s="11">
        <v>70000</v>
      </c>
      <c r="T1355" s="4">
        <v>282</v>
      </c>
      <c r="U1355" s="4">
        <v>3.3</v>
      </c>
      <c r="V1355" s="4">
        <v>0</v>
      </c>
      <c r="W1355" s="4">
        <v>0</v>
      </c>
      <c r="X1355" s="4">
        <v>0</v>
      </c>
      <c r="Y1355" s="4">
        <v>0</v>
      </c>
      <c r="Z1355" s="4">
        <v>1</v>
      </c>
    </row>
    <row r="1356" spans="1:26" hidden="1" x14ac:dyDescent="0.2">
      <c r="A1356" s="4">
        <v>191300</v>
      </c>
      <c r="B1356" s="11">
        <v>1988</v>
      </c>
      <c r="C1356" s="4" t="s">
        <v>439</v>
      </c>
      <c r="D1356" s="4">
        <v>1</v>
      </c>
      <c r="E1356" s="4" t="s">
        <v>5303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1</v>
      </c>
      <c r="O1356" s="4">
        <v>0</v>
      </c>
      <c r="P1356" s="4">
        <v>1</v>
      </c>
      <c r="Q1356" s="4">
        <v>0</v>
      </c>
      <c r="R1356" s="4">
        <v>911</v>
      </c>
      <c r="S1356" s="11">
        <v>1000</v>
      </c>
      <c r="T1356" s="4">
        <v>282</v>
      </c>
      <c r="U1356" s="4">
        <v>3.3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</row>
    <row r="1357" spans="1:26" hidden="1" x14ac:dyDescent="0.2">
      <c r="A1357" s="4">
        <v>73500</v>
      </c>
      <c r="B1357" s="11">
        <v>1988</v>
      </c>
      <c r="C1357" s="4" t="s">
        <v>43</v>
      </c>
      <c r="D1357" s="4">
        <v>0</v>
      </c>
      <c r="E1357" s="4" t="s">
        <v>5303</v>
      </c>
      <c r="F1357" s="4">
        <v>1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964</v>
      </c>
      <c r="S1357" s="11">
        <v>206500</v>
      </c>
      <c r="T1357" s="4">
        <v>250</v>
      </c>
      <c r="U1357" s="4">
        <v>3.6</v>
      </c>
      <c r="V1357" s="4">
        <v>0</v>
      </c>
      <c r="W1357" s="4">
        <v>0</v>
      </c>
      <c r="X1357" s="4">
        <v>1</v>
      </c>
      <c r="Y1357" s="4">
        <v>0</v>
      </c>
      <c r="Z1357" s="4">
        <v>1</v>
      </c>
    </row>
    <row r="1358" spans="1:26" hidden="1" x14ac:dyDescent="0.2">
      <c r="A1358" s="4">
        <v>85000</v>
      </c>
      <c r="B1358" s="11">
        <v>1987</v>
      </c>
      <c r="C1358" s="4" t="s">
        <v>505</v>
      </c>
      <c r="D1358" s="4">
        <v>1</v>
      </c>
      <c r="E1358" s="4" t="s">
        <v>5303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1</v>
      </c>
      <c r="R1358" s="4">
        <v>911</v>
      </c>
      <c r="S1358" s="11">
        <v>85510</v>
      </c>
      <c r="T1358" s="4">
        <v>231</v>
      </c>
      <c r="U1358" s="4">
        <v>3.2</v>
      </c>
      <c r="V1358" s="4">
        <v>0</v>
      </c>
      <c r="W1358" s="4">
        <v>0</v>
      </c>
      <c r="X1358" s="4">
        <v>0</v>
      </c>
      <c r="Y1358" s="4">
        <v>0</v>
      </c>
      <c r="Z1358" s="4">
        <v>1</v>
      </c>
    </row>
    <row r="1359" spans="1:26" hidden="1" x14ac:dyDescent="0.2">
      <c r="A1359" s="5">
        <v>110000</v>
      </c>
      <c r="B1359" s="10">
        <v>1987</v>
      </c>
      <c r="C1359" s="5" t="s">
        <v>505</v>
      </c>
      <c r="D1359" s="5">
        <v>1</v>
      </c>
      <c r="E1359" s="5" t="s">
        <v>5303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911</v>
      </c>
      <c r="S1359" s="10">
        <v>274440</v>
      </c>
      <c r="T1359" s="5">
        <v>231</v>
      </c>
      <c r="U1359" s="5">
        <v>3.2</v>
      </c>
      <c r="V1359" s="5">
        <v>0</v>
      </c>
      <c r="W1359" s="5">
        <v>0</v>
      </c>
      <c r="X1359" s="5">
        <v>0</v>
      </c>
      <c r="Y1359" s="5">
        <v>0</v>
      </c>
      <c r="Z1359" s="5">
        <v>1</v>
      </c>
    </row>
    <row r="1360" spans="1:26" hidden="1" x14ac:dyDescent="0.2">
      <c r="A1360" s="4">
        <v>119900</v>
      </c>
      <c r="B1360" s="11">
        <v>1987</v>
      </c>
      <c r="C1360" s="4" t="s">
        <v>505</v>
      </c>
      <c r="D1360" s="4">
        <v>1</v>
      </c>
      <c r="E1360" s="4" t="s">
        <v>5303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911</v>
      </c>
      <c r="S1360" s="11">
        <v>109786</v>
      </c>
      <c r="T1360" s="4">
        <v>218</v>
      </c>
      <c r="U1360" s="4">
        <v>3.2</v>
      </c>
      <c r="V1360" s="4">
        <v>0</v>
      </c>
      <c r="W1360" s="4">
        <v>0</v>
      </c>
      <c r="X1360" s="4">
        <v>0</v>
      </c>
      <c r="Y1360" s="4">
        <v>0</v>
      </c>
      <c r="Z1360" s="4">
        <v>1</v>
      </c>
    </row>
    <row r="1361" spans="1:26" hidden="1" x14ac:dyDescent="0.2">
      <c r="A1361" s="5">
        <v>124990</v>
      </c>
      <c r="B1361" s="10">
        <v>1987</v>
      </c>
      <c r="C1361" s="5" t="s">
        <v>505</v>
      </c>
      <c r="D1361" s="5">
        <v>1</v>
      </c>
      <c r="E1361" s="5" t="s">
        <v>5303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911</v>
      </c>
      <c r="S1361" s="10">
        <v>69000</v>
      </c>
      <c r="T1361" s="5">
        <v>231</v>
      </c>
      <c r="U1361" s="5">
        <v>3.2</v>
      </c>
      <c r="V1361" s="5">
        <v>0</v>
      </c>
      <c r="W1361" s="5">
        <v>0</v>
      </c>
      <c r="X1361" s="5">
        <v>0</v>
      </c>
      <c r="Y1361" s="5">
        <v>1</v>
      </c>
      <c r="Z1361" s="5">
        <v>1</v>
      </c>
    </row>
    <row r="1362" spans="1:26" hidden="1" x14ac:dyDescent="0.2">
      <c r="A1362" s="5">
        <v>128000</v>
      </c>
      <c r="B1362" s="10">
        <v>1987</v>
      </c>
      <c r="C1362" s="5" t="s">
        <v>505</v>
      </c>
      <c r="D1362" s="5">
        <v>1</v>
      </c>
      <c r="E1362" s="5" t="s">
        <v>5303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1</v>
      </c>
      <c r="R1362" s="5">
        <v>911</v>
      </c>
      <c r="S1362" s="10">
        <v>51832</v>
      </c>
      <c r="T1362" s="5">
        <v>231</v>
      </c>
      <c r="U1362" s="5">
        <v>3.2</v>
      </c>
      <c r="V1362" s="5">
        <v>0</v>
      </c>
      <c r="W1362" s="5">
        <v>0</v>
      </c>
      <c r="X1362" s="5">
        <v>0</v>
      </c>
      <c r="Y1362" s="5">
        <v>1</v>
      </c>
      <c r="Z1362" s="5">
        <v>1</v>
      </c>
    </row>
    <row r="1363" spans="1:26" hidden="1" x14ac:dyDescent="0.2">
      <c r="A1363" s="5">
        <v>189000</v>
      </c>
      <c r="B1363" s="10">
        <v>1987</v>
      </c>
      <c r="C1363" s="5" t="s">
        <v>505</v>
      </c>
      <c r="D1363" s="5">
        <v>1</v>
      </c>
      <c r="E1363" s="5" t="s">
        <v>5303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1</v>
      </c>
      <c r="R1363" s="5">
        <v>911</v>
      </c>
      <c r="S1363" s="10">
        <v>500</v>
      </c>
      <c r="T1363" s="5">
        <v>231</v>
      </c>
      <c r="U1363" s="5">
        <v>3.2</v>
      </c>
      <c r="V1363" s="5">
        <v>0</v>
      </c>
      <c r="W1363" s="5">
        <v>0</v>
      </c>
      <c r="X1363" s="5">
        <v>0</v>
      </c>
      <c r="Y1363" s="5">
        <v>1</v>
      </c>
      <c r="Z1363" s="5">
        <v>1</v>
      </c>
    </row>
    <row r="1364" spans="1:26" hidden="1" x14ac:dyDescent="0.2">
      <c r="A1364" s="4">
        <v>59800</v>
      </c>
      <c r="B1364" s="11">
        <v>1987</v>
      </c>
      <c r="C1364" s="4" t="s">
        <v>505</v>
      </c>
      <c r="D1364" s="4">
        <v>1</v>
      </c>
      <c r="E1364" s="4" t="s">
        <v>5303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1</v>
      </c>
      <c r="R1364" s="4">
        <v>911</v>
      </c>
      <c r="S1364" s="11">
        <v>225807</v>
      </c>
      <c r="T1364" s="4">
        <v>218</v>
      </c>
      <c r="U1364" s="4">
        <v>3.2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</row>
    <row r="1365" spans="1:26" hidden="1" x14ac:dyDescent="0.2">
      <c r="A1365" s="4">
        <v>59911</v>
      </c>
      <c r="B1365" s="11">
        <v>1987</v>
      </c>
      <c r="C1365" s="4" t="s">
        <v>505</v>
      </c>
      <c r="D1365" s="4">
        <v>1</v>
      </c>
      <c r="E1365" s="4" t="s">
        <v>5303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1</v>
      </c>
      <c r="R1365" s="4">
        <v>911</v>
      </c>
      <c r="S1365" s="11">
        <v>254077</v>
      </c>
      <c r="T1365" s="4">
        <v>217</v>
      </c>
      <c r="U1365" s="4">
        <v>3.2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</row>
    <row r="1366" spans="1:26" hidden="1" x14ac:dyDescent="0.2">
      <c r="A1366" s="4">
        <v>85000</v>
      </c>
      <c r="B1366" s="11">
        <v>1987</v>
      </c>
      <c r="C1366" s="4" t="s">
        <v>505</v>
      </c>
      <c r="D1366" s="4">
        <v>1</v>
      </c>
      <c r="E1366" s="4" t="s">
        <v>5303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911</v>
      </c>
      <c r="S1366" s="11">
        <v>73800</v>
      </c>
      <c r="T1366" s="4">
        <v>217</v>
      </c>
      <c r="U1366" s="4">
        <v>3.2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</row>
    <row r="1367" spans="1:26" hidden="1" x14ac:dyDescent="0.2">
      <c r="A1367" s="4">
        <v>92911</v>
      </c>
      <c r="B1367" s="11">
        <v>1987</v>
      </c>
      <c r="C1367" s="4" t="s">
        <v>505</v>
      </c>
      <c r="D1367" s="4">
        <v>1</v>
      </c>
      <c r="E1367" s="4" t="s">
        <v>5303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911</v>
      </c>
      <c r="S1367" s="11">
        <v>171200</v>
      </c>
      <c r="T1367" s="4">
        <v>231</v>
      </c>
      <c r="U1367" s="4">
        <v>3.2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</row>
    <row r="1368" spans="1:26" hidden="1" x14ac:dyDescent="0.2">
      <c r="A1368" s="4">
        <v>95000</v>
      </c>
      <c r="B1368" s="11">
        <v>1987</v>
      </c>
      <c r="C1368" s="4" t="s">
        <v>505</v>
      </c>
      <c r="D1368" s="4">
        <v>1</v>
      </c>
      <c r="E1368" s="4" t="s">
        <v>5303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1</v>
      </c>
      <c r="Q1368" s="4">
        <v>0</v>
      </c>
      <c r="R1368" s="4">
        <v>911</v>
      </c>
      <c r="S1368" s="11">
        <v>500</v>
      </c>
      <c r="T1368" s="4">
        <v>260</v>
      </c>
      <c r="U1368" s="4">
        <v>3.2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</row>
    <row r="1369" spans="1:26" x14ac:dyDescent="0.2">
      <c r="A1369" s="5">
        <v>109900</v>
      </c>
      <c r="B1369" s="10">
        <v>1987</v>
      </c>
      <c r="C1369" s="5" t="s">
        <v>3266</v>
      </c>
      <c r="D1369" s="5">
        <v>1</v>
      </c>
      <c r="E1369" s="5" t="s">
        <v>5303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4">
        <v>1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911</v>
      </c>
      <c r="S1369" s="10">
        <v>126500</v>
      </c>
      <c r="T1369" s="5">
        <v>231</v>
      </c>
      <c r="U1369" s="5">
        <v>3.2</v>
      </c>
      <c r="V1369" s="5">
        <v>0</v>
      </c>
      <c r="W1369" s="5">
        <v>0</v>
      </c>
      <c r="X1369" s="5">
        <v>0</v>
      </c>
      <c r="Y1369" s="5">
        <v>1</v>
      </c>
      <c r="Z1369" s="5">
        <v>1</v>
      </c>
    </row>
    <row r="1370" spans="1:26" hidden="1" x14ac:dyDescent="0.2">
      <c r="A1370" s="4">
        <v>72888</v>
      </c>
      <c r="B1370" s="11">
        <v>1987</v>
      </c>
      <c r="C1370" s="4" t="s">
        <v>1178</v>
      </c>
      <c r="D1370" s="4">
        <v>1</v>
      </c>
      <c r="E1370" s="4" t="s">
        <v>5303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911</v>
      </c>
      <c r="S1370" s="11">
        <v>119500</v>
      </c>
      <c r="T1370" s="4">
        <v>217</v>
      </c>
      <c r="U1370" s="4">
        <v>3.2</v>
      </c>
      <c r="V1370" s="4">
        <v>0</v>
      </c>
      <c r="W1370" s="4">
        <v>0</v>
      </c>
      <c r="X1370" s="4">
        <v>0</v>
      </c>
      <c r="Y1370" s="4">
        <v>1</v>
      </c>
      <c r="Z1370" s="4">
        <v>1</v>
      </c>
    </row>
    <row r="1371" spans="1:26" hidden="1" x14ac:dyDescent="0.2">
      <c r="A1371" s="5">
        <v>82911</v>
      </c>
      <c r="B1371" s="10">
        <v>1987</v>
      </c>
      <c r="C1371" s="5" t="s">
        <v>1178</v>
      </c>
      <c r="D1371" s="5">
        <v>1</v>
      </c>
      <c r="E1371" s="5" t="s">
        <v>5303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1</v>
      </c>
      <c r="Q1371" s="5">
        <v>0</v>
      </c>
      <c r="R1371" s="5">
        <v>911</v>
      </c>
      <c r="S1371" s="10">
        <v>97280</v>
      </c>
      <c r="T1371" s="5">
        <v>207</v>
      </c>
      <c r="U1371" s="5">
        <v>3.2</v>
      </c>
      <c r="V1371" s="5">
        <v>0</v>
      </c>
      <c r="W1371" s="5">
        <v>0</v>
      </c>
      <c r="X1371" s="5">
        <v>0</v>
      </c>
      <c r="Y1371" s="5">
        <v>0</v>
      </c>
      <c r="Z1371" s="5">
        <v>1</v>
      </c>
    </row>
    <row r="1372" spans="1:26" hidden="1" x14ac:dyDescent="0.2">
      <c r="A1372" s="4">
        <v>69900</v>
      </c>
      <c r="B1372" s="11">
        <v>1987</v>
      </c>
      <c r="C1372" s="4" t="s">
        <v>376</v>
      </c>
      <c r="D1372" s="4">
        <v>1</v>
      </c>
      <c r="E1372" s="4" t="s">
        <v>5303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1</v>
      </c>
      <c r="Q1372" s="4">
        <v>0</v>
      </c>
      <c r="R1372" s="4">
        <v>911</v>
      </c>
      <c r="S1372" s="11">
        <v>117446</v>
      </c>
      <c r="T1372" s="4">
        <v>217</v>
      </c>
      <c r="U1372" s="4">
        <v>3.2</v>
      </c>
      <c r="V1372" s="4">
        <v>0</v>
      </c>
      <c r="W1372" s="4">
        <v>0</v>
      </c>
      <c r="X1372" s="4">
        <v>0</v>
      </c>
      <c r="Y1372" s="4">
        <v>0</v>
      </c>
      <c r="Z1372" s="4">
        <v>1</v>
      </c>
    </row>
    <row r="1373" spans="1:26" hidden="1" x14ac:dyDescent="0.2">
      <c r="A1373" s="4">
        <v>69900</v>
      </c>
      <c r="B1373" s="11">
        <v>1987</v>
      </c>
      <c r="C1373" s="4" t="s">
        <v>376</v>
      </c>
      <c r="D1373" s="4">
        <v>1</v>
      </c>
      <c r="E1373" s="4" t="s">
        <v>5303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1</v>
      </c>
      <c r="R1373" s="4">
        <v>911</v>
      </c>
      <c r="S1373" s="11">
        <v>113309</v>
      </c>
      <c r="T1373" s="4">
        <v>217</v>
      </c>
      <c r="U1373" s="4">
        <v>3.2</v>
      </c>
      <c r="V1373" s="4">
        <v>0</v>
      </c>
      <c r="W1373" s="4">
        <v>0</v>
      </c>
      <c r="X1373" s="4">
        <v>0</v>
      </c>
      <c r="Y1373" s="4">
        <v>0</v>
      </c>
      <c r="Z1373" s="4">
        <v>1</v>
      </c>
    </row>
    <row r="1374" spans="1:26" x14ac:dyDescent="0.2">
      <c r="A1374" s="5">
        <v>350000</v>
      </c>
      <c r="B1374" s="10">
        <v>1987</v>
      </c>
      <c r="C1374" s="5" t="s">
        <v>3547</v>
      </c>
      <c r="D1374" s="5">
        <v>1</v>
      </c>
      <c r="E1374" s="5" t="s">
        <v>5303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4">
        <v>1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911</v>
      </c>
      <c r="S1374" s="10">
        <v>113000</v>
      </c>
      <c r="T1374" s="5">
        <v>231</v>
      </c>
      <c r="U1374" s="5">
        <v>3.2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</row>
    <row r="1375" spans="1:26" x14ac:dyDescent="0.2">
      <c r="A1375" s="5">
        <v>119890</v>
      </c>
      <c r="B1375" s="10">
        <v>1987</v>
      </c>
      <c r="C1375" s="5" t="s">
        <v>57</v>
      </c>
      <c r="D1375" s="5">
        <v>1</v>
      </c>
      <c r="E1375" s="5" t="s">
        <v>5303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4">
        <v>1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1</v>
      </c>
      <c r="R1375" s="5">
        <v>911</v>
      </c>
      <c r="S1375" s="10">
        <v>106493</v>
      </c>
      <c r="T1375" s="5">
        <v>218</v>
      </c>
      <c r="U1375" s="5">
        <v>3.2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</row>
    <row r="1376" spans="1:26" hidden="1" x14ac:dyDescent="0.2">
      <c r="A1376" s="5">
        <v>199000</v>
      </c>
      <c r="B1376" s="10">
        <v>1987</v>
      </c>
      <c r="C1376" s="5" t="s">
        <v>1033</v>
      </c>
      <c r="D1376" s="5">
        <v>1</v>
      </c>
      <c r="E1376" s="5" t="s">
        <v>5303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1</v>
      </c>
      <c r="O1376" s="5">
        <v>0</v>
      </c>
      <c r="P1376" s="5">
        <v>0</v>
      </c>
      <c r="Q1376" s="5">
        <v>1</v>
      </c>
      <c r="R1376" s="5">
        <v>911</v>
      </c>
      <c r="S1376" s="10">
        <v>150829</v>
      </c>
      <c r="T1376" s="5">
        <v>300</v>
      </c>
      <c r="U1376" s="5">
        <v>3.3</v>
      </c>
      <c r="V1376" s="5">
        <v>0</v>
      </c>
      <c r="W1376" s="5">
        <v>0</v>
      </c>
      <c r="X1376" s="5">
        <v>0</v>
      </c>
      <c r="Y1376" s="5">
        <v>1</v>
      </c>
      <c r="Z1376" s="5">
        <v>1</v>
      </c>
    </row>
    <row r="1377" spans="1:26" hidden="1" x14ac:dyDescent="0.2">
      <c r="A1377" s="5">
        <v>199890</v>
      </c>
      <c r="B1377" s="10">
        <v>1987</v>
      </c>
      <c r="C1377" s="5" t="s">
        <v>1033</v>
      </c>
      <c r="D1377" s="5">
        <v>1</v>
      </c>
      <c r="E1377" s="5" t="s">
        <v>5303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1</v>
      </c>
      <c r="O1377" s="5">
        <v>0</v>
      </c>
      <c r="P1377" s="5">
        <v>1</v>
      </c>
      <c r="Q1377" s="5">
        <v>0</v>
      </c>
      <c r="R1377" s="5">
        <v>911</v>
      </c>
      <c r="S1377" s="10">
        <v>179213</v>
      </c>
      <c r="T1377" s="5">
        <v>300</v>
      </c>
      <c r="U1377" s="5">
        <v>3.3</v>
      </c>
      <c r="V1377" s="5">
        <v>0</v>
      </c>
      <c r="W1377" s="5">
        <v>0</v>
      </c>
      <c r="X1377" s="5">
        <v>0</v>
      </c>
      <c r="Y1377" s="5">
        <v>1</v>
      </c>
      <c r="Z1377" s="5">
        <v>1</v>
      </c>
    </row>
    <row r="1378" spans="1:26" hidden="1" x14ac:dyDescent="0.2">
      <c r="A1378" s="4">
        <v>219930</v>
      </c>
      <c r="B1378" s="11">
        <v>1987</v>
      </c>
      <c r="C1378" s="4" t="s">
        <v>1033</v>
      </c>
      <c r="D1378" s="4">
        <v>1</v>
      </c>
      <c r="E1378" s="4" t="s">
        <v>5303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1</v>
      </c>
      <c r="O1378" s="4">
        <v>0</v>
      </c>
      <c r="P1378" s="4">
        <v>0</v>
      </c>
      <c r="Q1378" s="4">
        <v>1</v>
      </c>
      <c r="R1378" s="4">
        <v>911</v>
      </c>
      <c r="S1378" s="11">
        <v>51711</v>
      </c>
      <c r="T1378" s="4">
        <v>300</v>
      </c>
      <c r="U1378" s="4">
        <v>3.3</v>
      </c>
      <c r="V1378" s="4">
        <v>0</v>
      </c>
      <c r="W1378" s="4">
        <v>0</v>
      </c>
      <c r="X1378" s="4">
        <v>0</v>
      </c>
      <c r="Y1378" s="4">
        <v>0</v>
      </c>
      <c r="Z1378" s="4">
        <v>1</v>
      </c>
    </row>
    <row r="1379" spans="1:26" hidden="1" x14ac:dyDescent="0.2">
      <c r="A1379" s="5">
        <v>225000</v>
      </c>
      <c r="B1379" s="10">
        <v>1987</v>
      </c>
      <c r="C1379" s="5" t="s">
        <v>1033</v>
      </c>
      <c r="D1379" s="5">
        <v>1</v>
      </c>
      <c r="E1379" s="5" t="s">
        <v>5303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1</v>
      </c>
      <c r="O1379" s="5">
        <v>0</v>
      </c>
      <c r="P1379" s="5">
        <v>0</v>
      </c>
      <c r="Q1379" s="5">
        <v>0</v>
      </c>
      <c r="R1379" s="5">
        <v>911</v>
      </c>
      <c r="S1379" s="10">
        <v>35840</v>
      </c>
      <c r="T1379" s="5">
        <v>300</v>
      </c>
      <c r="U1379" s="5">
        <v>3.3</v>
      </c>
      <c r="V1379" s="5">
        <v>0</v>
      </c>
      <c r="W1379" s="5">
        <v>0</v>
      </c>
      <c r="X1379" s="5">
        <v>0</v>
      </c>
      <c r="Y1379" s="5">
        <v>1</v>
      </c>
      <c r="Z1379" s="5">
        <v>1</v>
      </c>
    </row>
    <row r="1380" spans="1:26" hidden="1" x14ac:dyDescent="0.2">
      <c r="A1380" s="4">
        <v>119900</v>
      </c>
      <c r="B1380" s="11">
        <v>1987</v>
      </c>
      <c r="C1380" s="4" t="s">
        <v>1033</v>
      </c>
      <c r="D1380" s="4">
        <v>1</v>
      </c>
      <c r="E1380" s="4" t="s">
        <v>5303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1</v>
      </c>
      <c r="O1380" s="4">
        <v>0</v>
      </c>
      <c r="P1380" s="4">
        <v>0</v>
      </c>
      <c r="Q1380" s="4">
        <v>0</v>
      </c>
      <c r="R1380" s="4">
        <v>911</v>
      </c>
      <c r="S1380" s="11">
        <v>127000</v>
      </c>
      <c r="T1380" s="4">
        <v>300</v>
      </c>
      <c r="U1380" s="4">
        <v>3.3</v>
      </c>
      <c r="V1380" s="4">
        <v>0</v>
      </c>
      <c r="W1380" s="4">
        <v>0</v>
      </c>
      <c r="X1380" s="4">
        <v>0</v>
      </c>
      <c r="Y1380" s="4">
        <v>1</v>
      </c>
      <c r="Z1380" s="4">
        <v>0</v>
      </c>
    </row>
    <row r="1381" spans="1:26" hidden="1" x14ac:dyDescent="0.2">
      <c r="A1381" s="5">
        <v>144900</v>
      </c>
      <c r="B1381" s="10">
        <v>1987</v>
      </c>
      <c r="C1381" s="5" t="s">
        <v>1033</v>
      </c>
      <c r="D1381" s="5">
        <v>1</v>
      </c>
      <c r="E1381" s="5" t="s">
        <v>5303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1</v>
      </c>
      <c r="O1381" s="5">
        <v>0</v>
      </c>
      <c r="P1381" s="5">
        <v>0</v>
      </c>
      <c r="Q1381" s="5">
        <v>0</v>
      </c>
      <c r="R1381" s="5">
        <v>911</v>
      </c>
      <c r="S1381" s="10">
        <v>102986</v>
      </c>
      <c r="T1381" s="5">
        <v>300</v>
      </c>
      <c r="U1381" s="5">
        <v>3.3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</row>
    <row r="1382" spans="1:26" hidden="1" x14ac:dyDescent="0.2">
      <c r="A1382" s="5">
        <v>172900</v>
      </c>
      <c r="B1382" s="10">
        <v>1987</v>
      </c>
      <c r="C1382" s="5" t="s">
        <v>1033</v>
      </c>
      <c r="D1382" s="5">
        <v>1</v>
      </c>
      <c r="E1382" s="5" t="s">
        <v>5303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1</v>
      </c>
      <c r="O1382" s="5">
        <v>0</v>
      </c>
      <c r="P1382" s="5">
        <v>0</v>
      </c>
      <c r="Q1382" s="5">
        <v>0</v>
      </c>
      <c r="R1382" s="5">
        <v>911</v>
      </c>
      <c r="S1382" s="10">
        <v>100000</v>
      </c>
      <c r="T1382" s="5">
        <v>300</v>
      </c>
      <c r="U1382" s="5">
        <v>3.3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</row>
    <row r="1383" spans="1:26" hidden="1" x14ac:dyDescent="0.2">
      <c r="A1383" s="5">
        <v>59900</v>
      </c>
      <c r="B1383" s="10">
        <v>1986</v>
      </c>
      <c r="C1383" s="5" t="s">
        <v>505</v>
      </c>
      <c r="D1383" s="5">
        <v>1</v>
      </c>
      <c r="E1383" s="5" t="s">
        <v>5303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911</v>
      </c>
      <c r="S1383" s="10">
        <v>232200</v>
      </c>
      <c r="T1383" s="5">
        <v>231</v>
      </c>
      <c r="U1383" s="5">
        <v>3.2</v>
      </c>
      <c r="V1383" s="5">
        <v>0</v>
      </c>
      <c r="W1383" s="5">
        <v>0</v>
      </c>
      <c r="X1383" s="5">
        <v>0</v>
      </c>
      <c r="Y1383" s="5">
        <v>0</v>
      </c>
      <c r="Z1383" s="5">
        <v>1</v>
      </c>
    </row>
    <row r="1384" spans="1:26" hidden="1" x14ac:dyDescent="0.2">
      <c r="A1384" s="4">
        <v>59911</v>
      </c>
      <c r="B1384" s="11">
        <v>1986</v>
      </c>
      <c r="C1384" s="4" t="s">
        <v>505</v>
      </c>
      <c r="D1384" s="4">
        <v>1</v>
      </c>
      <c r="E1384" s="4" t="s">
        <v>5303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1</v>
      </c>
      <c r="R1384" s="4">
        <v>911</v>
      </c>
      <c r="S1384" s="11">
        <v>82610</v>
      </c>
      <c r="T1384" s="4">
        <v>231</v>
      </c>
      <c r="U1384" s="4">
        <v>3.2</v>
      </c>
      <c r="V1384" s="4">
        <v>0</v>
      </c>
      <c r="W1384" s="4">
        <v>0</v>
      </c>
      <c r="X1384" s="4">
        <v>0</v>
      </c>
      <c r="Y1384" s="4">
        <v>0</v>
      </c>
      <c r="Z1384" s="4">
        <v>1</v>
      </c>
    </row>
    <row r="1385" spans="1:26" hidden="1" x14ac:dyDescent="0.2">
      <c r="A1385" s="4">
        <v>79000</v>
      </c>
      <c r="B1385" s="11">
        <v>1986</v>
      </c>
      <c r="C1385" s="4" t="s">
        <v>505</v>
      </c>
      <c r="D1385" s="4">
        <v>1</v>
      </c>
      <c r="E1385" s="4" t="s">
        <v>5303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911</v>
      </c>
      <c r="S1385" s="11">
        <v>156500</v>
      </c>
      <c r="T1385" s="4">
        <v>231</v>
      </c>
      <c r="U1385" s="4">
        <v>3.2</v>
      </c>
      <c r="V1385" s="4">
        <v>0</v>
      </c>
      <c r="W1385" s="4">
        <v>0</v>
      </c>
      <c r="X1385" s="4">
        <v>0</v>
      </c>
      <c r="Y1385" s="4">
        <v>1</v>
      </c>
      <c r="Z1385" s="4">
        <v>1</v>
      </c>
    </row>
    <row r="1386" spans="1:26" hidden="1" x14ac:dyDescent="0.2">
      <c r="A1386" s="5">
        <v>79911</v>
      </c>
      <c r="B1386" s="10">
        <v>1986</v>
      </c>
      <c r="C1386" s="5" t="s">
        <v>505</v>
      </c>
      <c r="D1386" s="5">
        <v>1</v>
      </c>
      <c r="E1386" s="5" t="s">
        <v>5303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911</v>
      </c>
      <c r="S1386" s="10">
        <v>173705</v>
      </c>
      <c r="T1386" s="5">
        <v>231</v>
      </c>
      <c r="U1386" s="5">
        <v>3.2</v>
      </c>
      <c r="V1386" s="5">
        <v>0</v>
      </c>
      <c r="W1386" s="5">
        <v>0</v>
      </c>
      <c r="X1386" s="5">
        <v>0</v>
      </c>
      <c r="Y1386" s="5">
        <v>0</v>
      </c>
      <c r="Z1386" s="5">
        <v>1</v>
      </c>
    </row>
    <row r="1387" spans="1:26" hidden="1" x14ac:dyDescent="0.2">
      <c r="A1387" s="4">
        <v>189900</v>
      </c>
      <c r="B1387" s="11">
        <v>1986</v>
      </c>
      <c r="C1387" s="4" t="s">
        <v>505</v>
      </c>
      <c r="D1387" s="4">
        <v>1</v>
      </c>
      <c r="E1387" s="4" t="s">
        <v>5303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911</v>
      </c>
      <c r="S1387" s="11">
        <v>500</v>
      </c>
      <c r="T1387" s="4">
        <v>231</v>
      </c>
      <c r="U1387" s="4">
        <v>3.2</v>
      </c>
      <c r="V1387" s="4">
        <v>0</v>
      </c>
      <c r="W1387" s="4">
        <v>0</v>
      </c>
      <c r="X1387" s="4">
        <v>0</v>
      </c>
      <c r="Y1387" s="4">
        <v>0</v>
      </c>
      <c r="Z1387" s="4">
        <v>1</v>
      </c>
    </row>
    <row r="1388" spans="1:26" hidden="1" x14ac:dyDescent="0.2">
      <c r="A1388" s="4">
        <v>69800</v>
      </c>
      <c r="B1388" s="11">
        <v>1986</v>
      </c>
      <c r="C1388" s="4" t="s">
        <v>505</v>
      </c>
      <c r="D1388" s="4">
        <v>1</v>
      </c>
      <c r="E1388" s="4" t="s">
        <v>5303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911</v>
      </c>
      <c r="S1388" s="11">
        <v>260653</v>
      </c>
      <c r="T1388" s="4">
        <v>231</v>
      </c>
      <c r="U1388" s="4">
        <v>3.2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</row>
    <row r="1389" spans="1:26" hidden="1" x14ac:dyDescent="0.2">
      <c r="A1389" s="4">
        <v>71900</v>
      </c>
      <c r="B1389" s="11">
        <v>1986</v>
      </c>
      <c r="C1389" s="4" t="s">
        <v>505</v>
      </c>
      <c r="D1389" s="4">
        <v>1</v>
      </c>
      <c r="E1389" s="4" t="s">
        <v>5303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911</v>
      </c>
      <c r="S1389" s="11">
        <v>265000</v>
      </c>
      <c r="T1389" s="4">
        <v>231</v>
      </c>
      <c r="U1389" s="4">
        <v>3.2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</row>
    <row r="1390" spans="1:26" hidden="1" x14ac:dyDescent="0.2">
      <c r="A1390" s="5">
        <v>73500</v>
      </c>
      <c r="B1390" s="10">
        <v>1986</v>
      </c>
      <c r="C1390" s="5" t="s">
        <v>505</v>
      </c>
      <c r="D1390" s="5">
        <v>1</v>
      </c>
      <c r="E1390" s="5" t="s">
        <v>5303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1</v>
      </c>
      <c r="R1390" s="5">
        <v>911</v>
      </c>
      <c r="S1390" s="10">
        <v>46500</v>
      </c>
      <c r="T1390" s="5">
        <v>237</v>
      </c>
      <c r="U1390" s="5">
        <v>3.2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</row>
    <row r="1391" spans="1:26" hidden="1" x14ac:dyDescent="0.2">
      <c r="A1391" s="5">
        <v>73500</v>
      </c>
      <c r="B1391" s="10">
        <v>1986</v>
      </c>
      <c r="C1391" s="5" t="s">
        <v>505</v>
      </c>
      <c r="D1391" s="5">
        <v>1</v>
      </c>
      <c r="E1391" s="5" t="s">
        <v>5303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1</v>
      </c>
      <c r="R1391" s="5">
        <v>911</v>
      </c>
      <c r="S1391" s="10">
        <v>128300</v>
      </c>
      <c r="T1391" s="5">
        <v>218</v>
      </c>
      <c r="U1391" s="5">
        <v>3.2</v>
      </c>
      <c r="V1391" s="5">
        <v>0</v>
      </c>
      <c r="W1391" s="5">
        <v>0</v>
      </c>
      <c r="X1391" s="5">
        <v>0</v>
      </c>
      <c r="Y1391" s="5">
        <v>1</v>
      </c>
      <c r="Z1391" s="5">
        <v>0</v>
      </c>
    </row>
    <row r="1392" spans="1:26" hidden="1" x14ac:dyDescent="0.2">
      <c r="A1392" s="4">
        <v>78911</v>
      </c>
      <c r="B1392" s="11">
        <v>1986</v>
      </c>
      <c r="C1392" s="4" t="s">
        <v>505</v>
      </c>
      <c r="D1392" s="4">
        <v>1</v>
      </c>
      <c r="E1392" s="4" t="s">
        <v>5303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1</v>
      </c>
      <c r="Q1392" s="4">
        <v>0</v>
      </c>
      <c r="R1392" s="4">
        <v>911</v>
      </c>
      <c r="S1392" s="11">
        <v>158000</v>
      </c>
      <c r="T1392" s="4">
        <v>231</v>
      </c>
      <c r="U1392" s="4">
        <v>3.2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</row>
    <row r="1393" spans="1:26" hidden="1" x14ac:dyDescent="0.2">
      <c r="A1393" s="5">
        <v>109850</v>
      </c>
      <c r="B1393" s="10">
        <v>1986</v>
      </c>
      <c r="C1393" s="5" t="s">
        <v>505</v>
      </c>
      <c r="D1393" s="5">
        <v>1</v>
      </c>
      <c r="E1393" s="5" t="s">
        <v>5303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911</v>
      </c>
      <c r="S1393" s="10">
        <v>27484</v>
      </c>
      <c r="T1393" s="5">
        <v>250</v>
      </c>
      <c r="U1393" s="5">
        <v>3.2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</row>
    <row r="1394" spans="1:26" x14ac:dyDescent="0.2">
      <c r="A1394" s="4">
        <v>145000</v>
      </c>
      <c r="B1394" s="11">
        <v>1986</v>
      </c>
      <c r="C1394" s="4" t="s">
        <v>57</v>
      </c>
      <c r="D1394" s="4">
        <v>1</v>
      </c>
      <c r="E1394" s="4" t="s">
        <v>5303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1</v>
      </c>
      <c r="L1394" s="4">
        <v>0</v>
      </c>
      <c r="M1394" s="4">
        <v>0</v>
      </c>
      <c r="N1394" s="4">
        <v>0</v>
      </c>
      <c r="O1394" s="4">
        <v>0</v>
      </c>
      <c r="P1394" s="4">
        <v>1</v>
      </c>
      <c r="Q1394" s="4">
        <v>0</v>
      </c>
      <c r="R1394" s="4">
        <v>911</v>
      </c>
      <c r="S1394" s="11">
        <v>78600</v>
      </c>
      <c r="T1394" s="4">
        <v>207</v>
      </c>
      <c r="U1394" s="4">
        <v>3.2</v>
      </c>
      <c r="V1394" s="4">
        <v>0</v>
      </c>
      <c r="W1394" s="4">
        <v>0</v>
      </c>
      <c r="X1394" s="4">
        <v>0</v>
      </c>
      <c r="Y1394" s="4">
        <v>0</v>
      </c>
      <c r="Z1394" s="4">
        <v>1</v>
      </c>
    </row>
    <row r="1395" spans="1:26" x14ac:dyDescent="0.2">
      <c r="A1395" s="5">
        <v>108900</v>
      </c>
      <c r="B1395" s="10">
        <v>1986</v>
      </c>
      <c r="C1395" s="5" t="s">
        <v>57</v>
      </c>
      <c r="D1395" s="5">
        <v>1</v>
      </c>
      <c r="E1395" s="5" t="s">
        <v>5303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4">
        <v>1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1</v>
      </c>
      <c r="R1395" s="5">
        <v>911</v>
      </c>
      <c r="S1395" s="10">
        <v>140300</v>
      </c>
      <c r="T1395" s="5">
        <v>231</v>
      </c>
      <c r="U1395" s="5">
        <v>3.2</v>
      </c>
      <c r="V1395" s="5">
        <v>0</v>
      </c>
      <c r="W1395" s="5">
        <v>0</v>
      </c>
      <c r="X1395" s="5">
        <v>0</v>
      </c>
      <c r="Y1395" s="5">
        <v>1</v>
      </c>
      <c r="Z1395" s="5">
        <v>0</v>
      </c>
    </row>
    <row r="1396" spans="1:26" x14ac:dyDescent="0.2">
      <c r="A1396" s="4">
        <v>119800</v>
      </c>
      <c r="B1396" s="11">
        <v>1986</v>
      </c>
      <c r="C1396" s="4" t="s">
        <v>57</v>
      </c>
      <c r="D1396" s="4">
        <v>1</v>
      </c>
      <c r="E1396" s="4" t="s">
        <v>5303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1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1</v>
      </c>
      <c r="R1396" s="4">
        <v>911</v>
      </c>
      <c r="S1396" s="11">
        <v>152933</v>
      </c>
      <c r="T1396" s="4">
        <v>231</v>
      </c>
      <c r="U1396" s="4">
        <v>3.2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</row>
    <row r="1397" spans="1:26" hidden="1" x14ac:dyDescent="0.2">
      <c r="A1397" s="4">
        <v>99900</v>
      </c>
      <c r="B1397" s="11">
        <v>1986</v>
      </c>
      <c r="C1397" s="4" t="s">
        <v>1033</v>
      </c>
      <c r="D1397" s="4">
        <v>1</v>
      </c>
      <c r="E1397" s="4" t="s">
        <v>5303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1</v>
      </c>
      <c r="O1397" s="4">
        <v>0</v>
      </c>
      <c r="P1397" s="4">
        <v>0</v>
      </c>
      <c r="Q1397" s="4">
        <v>0</v>
      </c>
      <c r="R1397" s="4">
        <v>911</v>
      </c>
      <c r="S1397" s="11">
        <v>192715</v>
      </c>
      <c r="T1397" s="4">
        <v>300</v>
      </c>
      <c r="U1397" s="4">
        <v>3.3</v>
      </c>
      <c r="V1397" s="4">
        <v>0</v>
      </c>
      <c r="W1397" s="4">
        <v>0</v>
      </c>
      <c r="X1397" s="4">
        <v>0</v>
      </c>
      <c r="Y1397" s="4">
        <v>1</v>
      </c>
      <c r="Z1397" s="4">
        <v>1</v>
      </c>
    </row>
    <row r="1398" spans="1:26" hidden="1" x14ac:dyDescent="0.2">
      <c r="A1398" s="4">
        <v>135000</v>
      </c>
      <c r="B1398" s="11">
        <v>1986</v>
      </c>
      <c r="C1398" s="4" t="s">
        <v>1033</v>
      </c>
      <c r="D1398" s="4">
        <v>1</v>
      </c>
      <c r="E1398" s="4" t="s">
        <v>5303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1</v>
      </c>
      <c r="O1398" s="4">
        <v>0</v>
      </c>
      <c r="P1398" s="4">
        <v>0</v>
      </c>
      <c r="Q1398" s="4">
        <v>0</v>
      </c>
      <c r="R1398" s="4">
        <v>911</v>
      </c>
      <c r="S1398" s="11">
        <v>92000</v>
      </c>
      <c r="T1398" s="4">
        <v>300</v>
      </c>
      <c r="U1398" s="4">
        <v>3.3</v>
      </c>
      <c r="V1398" s="4">
        <v>0</v>
      </c>
      <c r="W1398" s="4">
        <v>0</v>
      </c>
      <c r="X1398" s="4">
        <v>0</v>
      </c>
      <c r="Y1398" s="4">
        <v>0</v>
      </c>
      <c r="Z1398" s="4">
        <v>1</v>
      </c>
    </row>
    <row r="1399" spans="1:26" hidden="1" x14ac:dyDescent="0.2">
      <c r="A1399" s="5">
        <v>139900</v>
      </c>
      <c r="B1399" s="10">
        <v>1986</v>
      </c>
      <c r="C1399" s="5" t="s">
        <v>1033</v>
      </c>
      <c r="D1399" s="5">
        <v>1</v>
      </c>
      <c r="E1399" s="5" t="s">
        <v>5303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1</v>
      </c>
      <c r="O1399" s="5">
        <v>0</v>
      </c>
      <c r="P1399" s="5">
        <v>0</v>
      </c>
      <c r="Q1399" s="5">
        <v>0</v>
      </c>
      <c r="R1399" s="5">
        <v>911</v>
      </c>
      <c r="S1399" s="10">
        <v>165979</v>
      </c>
      <c r="T1399" s="5">
        <v>300</v>
      </c>
      <c r="U1399" s="5">
        <v>3.3</v>
      </c>
      <c r="V1399" s="5">
        <v>0</v>
      </c>
      <c r="W1399" s="5">
        <v>0</v>
      </c>
      <c r="X1399" s="5">
        <v>0</v>
      </c>
      <c r="Y1399" s="5">
        <v>0</v>
      </c>
      <c r="Z1399" s="5">
        <v>1</v>
      </c>
    </row>
    <row r="1400" spans="1:26" hidden="1" x14ac:dyDescent="0.2">
      <c r="A1400" s="5">
        <v>124850</v>
      </c>
      <c r="B1400" s="10">
        <v>1986</v>
      </c>
      <c r="C1400" s="5" t="s">
        <v>439</v>
      </c>
      <c r="D1400" s="5">
        <v>1</v>
      </c>
      <c r="E1400" s="5" t="s">
        <v>5303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1</v>
      </c>
      <c r="O1400" s="5">
        <v>0</v>
      </c>
      <c r="P1400" s="5">
        <v>0</v>
      </c>
      <c r="Q1400" s="5">
        <v>0</v>
      </c>
      <c r="R1400" s="5">
        <v>911</v>
      </c>
      <c r="S1400" s="10">
        <v>94677</v>
      </c>
      <c r="T1400" s="5">
        <v>282</v>
      </c>
      <c r="U1400" s="5">
        <v>3.3</v>
      </c>
      <c r="V1400" s="5">
        <v>0</v>
      </c>
      <c r="W1400" s="5">
        <v>0</v>
      </c>
      <c r="X1400" s="5">
        <v>0</v>
      </c>
      <c r="Y1400" s="5">
        <v>1</v>
      </c>
      <c r="Z1400" s="5">
        <v>1</v>
      </c>
    </row>
    <row r="1401" spans="1:26" hidden="1" x14ac:dyDescent="0.2">
      <c r="A1401" s="5">
        <v>54911</v>
      </c>
      <c r="B1401" s="10">
        <v>1985</v>
      </c>
      <c r="C1401" s="5" t="s">
        <v>505</v>
      </c>
      <c r="D1401" s="5">
        <v>1</v>
      </c>
      <c r="E1401" s="5" t="s">
        <v>5303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1</v>
      </c>
      <c r="Q1401" s="5">
        <v>0</v>
      </c>
      <c r="R1401" s="5">
        <v>911</v>
      </c>
      <c r="S1401" s="10">
        <v>246405</v>
      </c>
      <c r="T1401" s="5">
        <v>231</v>
      </c>
      <c r="U1401" s="5">
        <v>3.2</v>
      </c>
      <c r="V1401" s="5">
        <v>0</v>
      </c>
      <c r="W1401" s="5">
        <v>0</v>
      </c>
      <c r="X1401" s="5">
        <v>0</v>
      </c>
      <c r="Y1401" s="5">
        <v>1</v>
      </c>
      <c r="Z1401" s="5">
        <v>1</v>
      </c>
    </row>
    <row r="1402" spans="1:26" hidden="1" x14ac:dyDescent="0.2">
      <c r="A1402" s="5">
        <v>67900</v>
      </c>
      <c r="B1402" s="10">
        <v>1985</v>
      </c>
      <c r="C1402" s="5" t="s">
        <v>505</v>
      </c>
      <c r="D1402" s="5">
        <v>1</v>
      </c>
      <c r="E1402" s="5" t="s">
        <v>5303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911</v>
      </c>
      <c r="S1402" s="10">
        <v>288000</v>
      </c>
      <c r="T1402" s="5">
        <v>231</v>
      </c>
      <c r="U1402" s="5">
        <v>3.2</v>
      </c>
      <c r="V1402" s="5">
        <v>0</v>
      </c>
      <c r="W1402" s="5">
        <v>0</v>
      </c>
      <c r="X1402" s="5">
        <v>0</v>
      </c>
      <c r="Y1402" s="5">
        <v>1</v>
      </c>
      <c r="Z1402" s="5">
        <v>1</v>
      </c>
    </row>
    <row r="1403" spans="1:26" hidden="1" x14ac:dyDescent="0.2">
      <c r="A1403" s="5">
        <v>69900</v>
      </c>
      <c r="B1403" s="10">
        <v>1985</v>
      </c>
      <c r="C1403" s="5" t="s">
        <v>505</v>
      </c>
      <c r="D1403" s="5">
        <v>1</v>
      </c>
      <c r="E1403" s="5" t="s">
        <v>5303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911</v>
      </c>
      <c r="S1403" s="10">
        <v>196000</v>
      </c>
      <c r="T1403" s="5">
        <v>231</v>
      </c>
      <c r="U1403" s="5">
        <v>3.2</v>
      </c>
      <c r="V1403" s="5">
        <v>0</v>
      </c>
      <c r="W1403" s="5">
        <v>0</v>
      </c>
      <c r="X1403" s="5">
        <v>0</v>
      </c>
      <c r="Y1403" s="5">
        <v>1</v>
      </c>
      <c r="Z1403" s="5">
        <v>1</v>
      </c>
    </row>
    <row r="1404" spans="1:26" hidden="1" x14ac:dyDescent="0.2">
      <c r="A1404" s="5">
        <v>69900</v>
      </c>
      <c r="B1404" s="10">
        <v>1985</v>
      </c>
      <c r="C1404" s="5" t="s">
        <v>505</v>
      </c>
      <c r="D1404" s="5">
        <v>1</v>
      </c>
      <c r="E1404" s="5" t="s">
        <v>5303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1</v>
      </c>
      <c r="Q1404" s="5">
        <v>0</v>
      </c>
      <c r="R1404" s="5">
        <v>911</v>
      </c>
      <c r="S1404" s="10">
        <v>307000</v>
      </c>
      <c r="T1404" s="5">
        <v>231</v>
      </c>
      <c r="U1404" s="5">
        <v>3.2</v>
      </c>
      <c r="V1404" s="5">
        <v>0</v>
      </c>
      <c r="W1404" s="5">
        <v>0</v>
      </c>
      <c r="X1404" s="5">
        <v>0</v>
      </c>
      <c r="Y1404" s="5">
        <v>1</v>
      </c>
      <c r="Z1404" s="5">
        <v>1</v>
      </c>
    </row>
    <row r="1405" spans="1:26" hidden="1" x14ac:dyDescent="0.2">
      <c r="A1405" s="4">
        <v>110000</v>
      </c>
      <c r="B1405" s="11">
        <v>1985</v>
      </c>
      <c r="C1405" s="4" t="s">
        <v>505</v>
      </c>
      <c r="D1405" s="4">
        <v>1</v>
      </c>
      <c r="E1405" s="4" t="s">
        <v>5303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1</v>
      </c>
      <c r="Q1405" s="4">
        <v>0</v>
      </c>
      <c r="R1405" s="4">
        <v>911</v>
      </c>
      <c r="S1405" s="11">
        <v>140511</v>
      </c>
      <c r="T1405" s="4">
        <v>231</v>
      </c>
      <c r="U1405" s="4">
        <v>3.2</v>
      </c>
      <c r="V1405" s="4">
        <v>0</v>
      </c>
      <c r="W1405" s="4">
        <v>0</v>
      </c>
      <c r="X1405" s="4">
        <v>0</v>
      </c>
      <c r="Y1405" s="4">
        <v>0</v>
      </c>
      <c r="Z1405" s="4">
        <v>1</v>
      </c>
    </row>
    <row r="1406" spans="1:26" hidden="1" x14ac:dyDescent="0.2">
      <c r="A1406" s="5">
        <v>85900</v>
      </c>
      <c r="B1406" s="10">
        <v>1985</v>
      </c>
      <c r="C1406" s="5" t="s">
        <v>505</v>
      </c>
      <c r="D1406" s="5">
        <v>1</v>
      </c>
      <c r="E1406" s="5" t="s">
        <v>5303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1</v>
      </c>
      <c r="R1406" s="5">
        <v>911</v>
      </c>
      <c r="S1406" s="10">
        <v>115000</v>
      </c>
      <c r="T1406" s="5">
        <v>231</v>
      </c>
      <c r="U1406" s="5">
        <v>3.2</v>
      </c>
      <c r="V1406" s="5">
        <v>0</v>
      </c>
      <c r="W1406" s="5">
        <v>0</v>
      </c>
      <c r="X1406" s="5">
        <v>0</v>
      </c>
      <c r="Y1406" s="5">
        <v>1</v>
      </c>
      <c r="Z1406" s="5">
        <v>0</v>
      </c>
    </row>
    <row r="1407" spans="1:26" hidden="1" x14ac:dyDescent="0.2">
      <c r="A1407" s="5">
        <v>88000</v>
      </c>
      <c r="B1407" s="10">
        <v>1985</v>
      </c>
      <c r="C1407" s="5" t="s">
        <v>505</v>
      </c>
      <c r="D1407" s="5">
        <v>1</v>
      </c>
      <c r="E1407" s="5" t="s">
        <v>5303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911</v>
      </c>
      <c r="S1407" s="10">
        <v>46850</v>
      </c>
      <c r="T1407" s="5">
        <v>207</v>
      </c>
      <c r="U1407" s="5">
        <v>3.2</v>
      </c>
      <c r="V1407" s="5">
        <v>0</v>
      </c>
      <c r="W1407" s="5">
        <v>0</v>
      </c>
      <c r="X1407" s="5">
        <v>0</v>
      </c>
      <c r="Y1407" s="5">
        <v>1</v>
      </c>
      <c r="Z1407" s="5">
        <v>0</v>
      </c>
    </row>
    <row r="1408" spans="1:26" hidden="1" x14ac:dyDescent="0.2">
      <c r="A1408" s="5">
        <v>61900</v>
      </c>
      <c r="B1408" s="10">
        <v>1985</v>
      </c>
      <c r="C1408" s="5" t="s">
        <v>376</v>
      </c>
      <c r="D1408" s="5">
        <v>1</v>
      </c>
      <c r="E1408" s="5" t="s">
        <v>5303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1</v>
      </c>
      <c r="R1408" s="5">
        <v>911</v>
      </c>
      <c r="S1408" s="10">
        <v>129900</v>
      </c>
      <c r="T1408" s="5">
        <v>207</v>
      </c>
      <c r="U1408" s="5">
        <v>3.2</v>
      </c>
      <c r="V1408" s="5">
        <v>0</v>
      </c>
      <c r="W1408" s="5">
        <v>0</v>
      </c>
      <c r="X1408" s="5">
        <v>0</v>
      </c>
      <c r="Y1408" s="5">
        <v>1</v>
      </c>
      <c r="Z1408" s="5">
        <v>0</v>
      </c>
    </row>
    <row r="1409" spans="1:26" x14ac:dyDescent="0.2">
      <c r="A1409" s="4">
        <v>154900</v>
      </c>
      <c r="B1409" s="11">
        <v>1985</v>
      </c>
      <c r="C1409" s="4" t="s">
        <v>57</v>
      </c>
      <c r="D1409" s="4">
        <v>1</v>
      </c>
      <c r="E1409" s="4" t="s">
        <v>5303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1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911</v>
      </c>
      <c r="S1409" s="11">
        <v>154200</v>
      </c>
      <c r="T1409" s="4">
        <v>262</v>
      </c>
      <c r="U1409" s="4">
        <v>3.4</v>
      </c>
      <c r="V1409" s="4">
        <v>0</v>
      </c>
      <c r="W1409" s="4">
        <v>0</v>
      </c>
      <c r="X1409" s="4">
        <v>0</v>
      </c>
      <c r="Y1409" s="4">
        <v>1</v>
      </c>
      <c r="Z1409" s="4">
        <v>1</v>
      </c>
    </row>
    <row r="1410" spans="1:26" x14ac:dyDescent="0.2">
      <c r="A1410" s="5">
        <v>112000</v>
      </c>
      <c r="B1410" s="10">
        <v>1985</v>
      </c>
      <c r="C1410" s="5" t="s">
        <v>57</v>
      </c>
      <c r="D1410" s="5">
        <v>1</v>
      </c>
      <c r="E1410" s="5" t="s">
        <v>5303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4">
        <v>1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911</v>
      </c>
      <c r="S1410" s="10">
        <v>156815</v>
      </c>
      <c r="T1410" s="5">
        <v>231</v>
      </c>
      <c r="U1410" s="5">
        <v>3.2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</row>
    <row r="1411" spans="1:26" hidden="1" x14ac:dyDescent="0.2">
      <c r="A1411" s="4">
        <v>149950</v>
      </c>
      <c r="B1411" s="11">
        <v>1985</v>
      </c>
      <c r="C1411" s="4" t="s">
        <v>1033</v>
      </c>
      <c r="D1411" s="4">
        <v>1</v>
      </c>
      <c r="E1411" s="4" t="s">
        <v>5303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1</v>
      </c>
      <c r="O1411" s="4">
        <v>0</v>
      </c>
      <c r="P1411" s="4">
        <v>0</v>
      </c>
      <c r="Q1411" s="4">
        <v>0</v>
      </c>
      <c r="R1411" s="4">
        <v>911</v>
      </c>
      <c r="S1411" s="11">
        <v>170428</v>
      </c>
      <c r="T1411" s="4">
        <v>300</v>
      </c>
      <c r="U1411" s="4">
        <v>3.3</v>
      </c>
      <c r="V1411" s="4">
        <v>0</v>
      </c>
      <c r="W1411" s="4">
        <v>0</v>
      </c>
      <c r="X1411" s="4">
        <v>0</v>
      </c>
      <c r="Y1411" s="4">
        <v>1</v>
      </c>
      <c r="Z1411" s="4">
        <v>1</v>
      </c>
    </row>
    <row r="1412" spans="1:26" hidden="1" x14ac:dyDescent="0.2">
      <c r="A1412" s="4">
        <v>56000</v>
      </c>
      <c r="B1412" s="11">
        <v>1984</v>
      </c>
      <c r="C1412" s="4" t="s">
        <v>505</v>
      </c>
      <c r="D1412" s="4">
        <v>1</v>
      </c>
      <c r="E1412" s="4" t="s">
        <v>5303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1</v>
      </c>
      <c r="R1412" s="4">
        <v>911</v>
      </c>
      <c r="S1412" s="11">
        <v>176862</v>
      </c>
      <c r="T1412" s="4">
        <v>231</v>
      </c>
      <c r="U1412" s="4">
        <v>3.2</v>
      </c>
      <c r="V1412" s="4">
        <v>0</v>
      </c>
      <c r="W1412" s="4">
        <v>0</v>
      </c>
      <c r="X1412" s="4">
        <v>0</v>
      </c>
      <c r="Y1412" s="4">
        <v>0</v>
      </c>
      <c r="Z1412" s="4">
        <v>1</v>
      </c>
    </row>
    <row r="1413" spans="1:26" hidden="1" x14ac:dyDescent="0.2">
      <c r="A1413" s="5">
        <v>64900</v>
      </c>
      <c r="B1413" s="10">
        <v>1984</v>
      </c>
      <c r="C1413" s="5" t="s">
        <v>505</v>
      </c>
      <c r="D1413" s="5">
        <v>1</v>
      </c>
      <c r="E1413" s="5" t="s">
        <v>5303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1</v>
      </c>
      <c r="Q1413" s="5">
        <v>0</v>
      </c>
      <c r="R1413" s="5">
        <v>911</v>
      </c>
      <c r="S1413" s="10">
        <v>302900</v>
      </c>
      <c r="T1413" s="5">
        <v>231</v>
      </c>
      <c r="U1413" s="5">
        <v>3.2</v>
      </c>
      <c r="V1413" s="5">
        <v>0</v>
      </c>
      <c r="W1413" s="5">
        <v>0</v>
      </c>
      <c r="X1413" s="5">
        <v>0</v>
      </c>
      <c r="Y1413" s="5">
        <v>1</v>
      </c>
      <c r="Z1413" s="5">
        <v>1</v>
      </c>
    </row>
    <row r="1414" spans="1:26" hidden="1" x14ac:dyDescent="0.2">
      <c r="A1414" s="5">
        <v>64950</v>
      </c>
      <c r="B1414" s="10">
        <v>1984</v>
      </c>
      <c r="C1414" s="5" t="s">
        <v>505</v>
      </c>
      <c r="D1414" s="5">
        <v>1</v>
      </c>
      <c r="E1414" s="5" t="s">
        <v>5303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1</v>
      </c>
      <c r="R1414" s="5">
        <v>911</v>
      </c>
      <c r="S1414" s="10">
        <v>227000</v>
      </c>
      <c r="T1414" s="5">
        <v>231</v>
      </c>
      <c r="U1414" s="5">
        <v>3.2</v>
      </c>
      <c r="V1414" s="5">
        <v>0</v>
      </c>
      <c r="W1414" s="5">
        <v>0</v>
      </c>
      <c r="X1414" s="5">
        <v>0</v>
      </c>
      <c r="Y1414" s="5">
        <v>0</v>
      </c>
      <c r="Z1414" s="5">
        <v>1</v>
      </c>
    </row>
    <row r="1415" spans="1:26" hidden="1" x14ac:dyDescent="0.2">
      <c r="A1415" s="4">
        <v>65000</v>
      </c>
      <c r="B1415" s="11">
        <v>1984</v>
      </c>
      <c r="C1415" s="4" t="s">
        <v>505</v>
      </c>
      <c r="D1415" s="4">
        <v>1</v>
      </c>
      <c r="E1415" s="4" t="s">
        <v>5303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911</v>
      </c>
      <c r="S1415" s="11">
        <v>262782</v>
      </c>
      <c r="T1415" s="4">
        <v>231</v>
      </c>
      <c r="U1415" s="4">
        <v>3.2</v>
      </c>
      <c r="V1415" s="4">
        <v>0</v>
      </c>
      <c r="W1415" s="4">
        <v>0</v>
      </c>
      <c r="X1415" s="4">
        <v>0</v>
      </c>
      <c r="Y1415" s="4">
        <v>0</v>
      </c>
      <c r="Z1415" s="4">
        <v>1</v>
      </c>
    </row>
    <row r="1416" spans="1:26" hidden="1" x14ac:dyDescent="0.2">
      <c r="A1416" s="5">
        <v>74900</v>
      </c>
      <c r="B1416" s="10">
        <v>1984</v>
      </c>
      <c r="C1416" s="5" t="s">
        <v>505</v>
      </c>
      <c r="D1416" s="5">
        <v>1</v>
      </c>
      <c r="E1416" s="5" t="s">
        <v>5303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911</v>
      </c>
      <c r="S1416" s="10">
        <v>111999</v>
      </c>
      <c r="T1416" s="5">
        <v>232</v>
      </c>
      <c r="U1416" s="5">
        <v>3.2</v>
      </c>
      <c r="V1416" s="5">
        <v>0</v>
      </c>
      <c r="W1416" s="5">
        <v>0</v>
      </c>
      <c r="X1416" s="5">
        <v>0</v>
      </c>
      <c r="Y1416" s="5">
        <v>0</v>
      </c>
      <c r="Z1416" s="5">
        <v>1</v>
      </c>
    </row>
    <row r="1417" spans="1:26" hidden="1" x14ac:dyDescent="0.2">
      <c r="A1417" s="4">
        <v>79911</v>
      </c>
      <c r="B1417" s="11">
        <v>1984</v>
      </c>
      <c r="C1417" s="4" t="s">
        <v>505</v>
      </c>
      <c r="D1417" s="4">
        <v>1</v>
      </c>
      <c r="E1417" s="4" t="s">
        <v>5303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911</v>
      </c>
      <c r="S1417" s="11">
        <v>110000</v>
      </c>
      <c r="T1417" s="4">
        <v>231</v>
      </c>
      <c r="U1417" s="4">
        <v>3.2</v>
      </c>
      <c r="V1417" s="4">
        <v>0</v>
      </c>
      <c r="W1417" s="4">
        <v>0</v>
      </c>
      <c r="X1417" s="4">
        <v>0</v>
      </c>
      <c r="Y1417" s="4">
        <v>1</v>
      </c>
      <c r="Z1417" s="4">
        <v>1</v>
      </c>
    </row>
    <row r="1418" spans="1:26" hidden="1" x14ac:dyDescent="0.2">
      <c r="A1418" s="4">
        <v>103911</v>
      </c>
      <c r="B1418" s="11">
        <v>1984</v>
      </c>
      <c r="C1418" s="4" t="s">
        <v>505</v>
      </c>
      <c r="D1418" s="4">
        <v>1</v>
      </c>
      <c r="E1418" s="4" t="s">
        <v>5303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1</v>
      </c>
      <c r="Q1418" s="4">
        <v>0</v>
      </c>
      <c r="R1418" s="4">
        <v>911</v>
      </c>
      <c r="S1418" s="11">
        <v>152060</v>
      </c>
      <c r="T1418" s="4">
        <v>231</v>
      </c>
      <c r="U1418" s="4">
        <v>3.2</v>
      </c>
      <c r="V1418" s="4">
        <v>0</v>
      </c>
      <c r="W1418" s="4">
        <v>0</v>
      </c>
      <c r="X1418" s="4">
        <v>0</v>
      </c>
      <c r="Y1418" s="4">
        <v>0</v>
      </c>
      <c r="Z1418" s="4">
        <v>1</v>
      </c>
    </row>
    <row r="1419" spans="1:26" hidden="1" x14ac:dyDescent="0.2">
      <c r="A1419" s="4">
        <v>109900</v>
      </c>
      <c r="B1419" s="11">
        <v>1984</v>
      </c>
      <c r="C1419" s="4" t="s">
        <v>505</v>
      </c>
      <c r="D1419" s="4">
        <v>1</v>
      </c>
      <c r="E1419" s="4" t="s">
        <v>5303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911</v>
      </c>
      <c r="S1419" s="11">
        <v>94229</v>
      </c>
      <c r="T1419" s="4">
        <v>231</v>
      </c>
      <c r="U1419" s="4">
        <v>3.2</v>
      </c>
      <c r="V1419" s="4">
        <v>0</v>
      </c>
      <c r="W1419" s="4">
        <v>0</v>
      </c>
      <c r="X1419" s="4">
        <v>0</v>
      </c>
      <c r="Y1419" s="4">
        <v>0</v>
      </c>
      <c r="Z1419" s="4">
        <v>1</v>
      </c>
    </row>
    <row r="1420" spans="1:26" hidden="1" x14ac:dyDescent="0.2">
      <c r="A1420" s="4">
        <v>129000</v>
      </c>
      <c r="B1420" s="11">
        <v>1984</v>
      </c>
      <c r="C1420" s="4" t="s">
        <v>505</v>
      </c>
      <c r="D1420" s="4">
        <v>1</v>
      </c>
      <c r="E1420" s="4" t="s">
        <v>5303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911</v>
      </c>
      <c r="S1420" s="11">
        <v>106766</v>
      </c>
      <c r="T1420" s="4">
        <v>231</v>
      </c>
      <c r="U1420" s="4">
        <v>3.2</v>
      </c>
      <c r="V1420" s="4">
        <v>0</v>
      </c>
      <c r="W1420" s="4">
        <v>0</v>
      </c>
      <c r="X1420" s="4">
        <v>0</v>
      </c>
      <c r="Y1420" s="4">
        <v>0</v>
      </c>
      <c r="Z1420" s="4">
        <v>1</v>
      </c>
    </row>
    <row r="1421" spans="1:26" hidden="1" x14ac:dyDescent="0.2">
      <c r="A1421" s="5">
        <v>158000</v>
      </c>
      <c r="B1421" s="10">
        <v>1984</v>
      </c>
      <c r="C1421" s="5" t="s">
        <v>505</v>
      </c>
      <c r="D1421" s="5">
        <v>1</v>
      </c>
      <c r="E1421" s="5" t="s">
        <v>5303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1</v>
      </c>
      <c r="Q1421" s="5">
        <v>0</v>
      </c>
      <c r="R1421" s="5">
        <v>911</v>
      </c>
      <c r="S1421" s="10">
        <v>17499</v>
      </c>
      <c r="T1421" s="5">
        <v>231</v>
      </c>
      <c r="U1421" s="5">
        <v>3.2</v>
      </c>
      <c r="V1421" s="5">
        <v>0</v>
      </c>
      <c r="W1421" s="5">
        <v>0</v>
      </c>
      <c r="X1421" s="5">
        <v>0</v>
      </c>
      <c r="Y1421" s="5">
        <v>0</v>
      </c>
      <c r="Z1421" s="5">
        <v>1</v>
      </c>
    </row>
    <row r="1422" spans="1:26" hidden="1" x14ac:dyDescent="0.2">
      <c r="A1422" s="4">
        <v>62000</v>
      </c>
      <c r="B1422" s="11">
        <v>1984</v>
      </c>
      <c r="C1422" s="4" t="s">
        <v>505</v>
      </c>
      <c r="D1422" s="4">
        <v>1</v>
      </c>
      <c r="E1422" s="4" t="s">
        <v>5303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1</v>
      </c>
      <c r="Q1422" s="4">
        <v>0</v>
      </c>
      <c r="R1422" s="4">
        <v>911</v>
      </c>
      <c r="S1422" s="11">
        <v>162000</v>
      </c>
      <c r="T1422" s="4">
        <v>231</v>
      </c>
      <c r="U1422" s="4">
        <v>3.2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</row>
    <row r="1423" spans="1:26" hidden="1" x14ac:dyDescent="0.2">
      <c r="A1423" s="5">
        <v>65000</v>
      </c>
      <c r="B1423" s="10">
        <v>1984</v>
      </c>
      <c r="C1423" s="5" t="s">
        <v>505</v>
      </c>
      <c r="D1423" s="5">
        <v>1</v>
      </c>
      <c r="E1423" s="5" t="s">
        <v>5303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911</v>
      </c>
      <c r="S1423" s="10">
        <v>183500</v>
      </c>
      <c r="T1423" s="5">
        <v>231</v>
      </c>
      <c r="U1423" s="5">
        <v>3.2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</row>
    <row r="1424" spans="1:26" hidden="1" x14ac:dyDescent="0.2">
      <c r="A1424" s="4">
        <v>69000</v>
      </c>
      <c r="B1424" s="11">
        <v>1984</v>
      </c>
      <c r="C1424" s="4" t="s">
        <v>505</v>
      </c>
      <c r="D1424" s="4">
        <v>1</v>
      </c>
      <c r="E1424" s="4" t="s">
        <v>5303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1</v>
      </c>
      <c r="R1424" s="4">
        <v>911</v>
      </c>
      <c r="S1424" s="11">
        <v>181000</v>
      </c>
      <c r="T1424" s="4">
        <v>231</v>
      </c>
      <c r="U1424" s="4">
        <v>3.2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</row>
    <row r="1425" spans="1:26" hidden="1" x14ac:dyDescent="0.2">
      <c r="A1425" s="5">
        <v>103911</v>
      </c>
      <c r="B1425" s="10">
        <v>1984</v>
      </c>
      <c r="C1425" s="5" t="s">
        <v>505</v>
      </c>
      <c r="D1425" s="5">
        <v>1</v>
      </c>
      <c r="E1425" s="5" t="s">
        <v>5303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1</v>
      </c>
      <c r="R1425" s="5">
        <v>911</v>
      </c>
      <c r="S1425" s="10">
        <v>114500</v>
      </c>
      <c r="T1425" s="5">
        <v>231</v>
      </c>
      <c r="U1425" s="5">
        <v>3.2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</row>
    <row r="1426" spans="1:26" hidden="1" x14ac:dyDescent="0.2">
      <c r="A1426" s="4">
        <v>86400</v>
      </c>
      <c r="B1426" s="11">
        <v>1984</v>
      </c>
      <c r="C1426" s="4" t="s">
        <v>1178</v>
      </c>
      <c r="D1426" s="4">
        <v>1</v>
      </c>
      <c r="E1426" s="4" t="s">
        <v>5303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1</v>
      </c>
      <c r="R1426" s="4">
        <v>911</v>
      </c>
      <c r="S1426" s="11">
        <v>59700</v>
      </c>
      <c r="T1426" s="4">
        <v>207</v>
      </c>
      <c r="U1426" s="4">
        <v>3.2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</row>
    <row r="1427" spans="1:26" hidden="1" x14ac:dyDescent="0.2">
      <c r="A1427" s="5">
        <v>84911</v>
      </c>
      <c r="B1427" s="10">
        <v>1984</v>
      </c>
      <c r="C1427" s="5" t="s">
        <v>376</v>
      </c>
      <c r="D1427" s="5">
        <v>1</v>
      </c>
      <c r="E1427" s="5" t="s">
        <v>5303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1</v>
      </c>
      <c r="R1427" s="5">
        <v>911</v>
      </c>
      <c r="S1427" s="10">
        <v>77000</v>
      </c>
      <c r="T1427" s="5">
        <v>231</v>
      </c>
      <c r="U1427" s="5">
        <v>3.2</v>
      </c>
      <c r="V1427" s="5">
        <v>0</v>
      </c>
      <c r="W1427" s="5">
        <v>0</v>
      </c>
      <c r="X1427" s="5">
        <v>0</v>
      </c>
      <c r="Y1427" s="5">
        <v>0</v>
      </c>
      <c r="Z1427" s="5">
        <v>1</v>
      </c>
    </row>
    <row r="1428" spans="1:26" hidden="1" x14ac:dyDescent="0.2">
      <c r="A1428" s="4">
        <v>69911</v>
      </c>
      <c r="B1428" s="11">
        <v>1983</v>
      </c>
      <c r="C1428" s="4" t="s">
        <v>505</v>
      </c>
      <c r="D1428" s="4">
        <v>1</v>
      </c>
      <c r="E1428" s="4" t="s">
        <v>5303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1</v>
      </c>
      <c r="R1428" s="4">
        <v>911</v>
      </c>
      <c r="S1428" s="11">
        <v>163000</v>
      </c>
      <c r="T1428" s="4">
        <v>231</v>
      </c>
      <c r="U1428" s="4">
        <v>3.2</v>
      </c>
      <c r="V1428" s="4">
        <v>0</v>
      </c>
      <c r="W1428" s="4">
        <v>0</v>
      </c>
      <c r="X1428" s="4">
        <v>0</v>
      </c>
      <c r="Y1428" s="4">
        <v>1</v>
      </c>
      <c r="Z1428" s="4">
        <v>1</v>
      </c>
    </row>
    <row r="1429" spans="1:26" hidden="1" x14ac:dyDescent="0.2">
      <c r="A1429" s="4">
        <v>118800</v>
      </c>
      <c r="B1429" s="11">
        <v>1983</v>
      </c>
      <c r="C1429" s="4" t="s">
        <v>1033</v>
      </c>
      <c r="D1429" s="4">
        <v>1</v>
      </c>
      <c r="E1429" s="4" t="s">
        <v>5303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1</v>
      </c>
      <c r="O1429" s="4">
        <v>0</v>
      </c>
      <c r="P1429" s="4">
        <v>0</v>
      </c>
      <c r="Q1429" s="4">
        <v>0</v>
      </c>
      <c r="R1429" s="4">
        <v>911</v>
      </c>
      <c r="S1429" s="11">
        <v>107000</v>
      </c>
      <c r="T1429" s="4">
        <v>300</v>
      </c>
      <c r="U1429" s="4">
        <v>3.3</v>
      </c>
      <c r="V1429" s="4">
        <v>0</v>
      </c>
      <c r="W1429" s="4">
        <v>0</v>
      </c>
      <c r="X1429" s="4">
        <v>0</v>
      </c>
      <c r="Y1429" s="4">
        <v>1</v>
      </c>
      <c r="Z1429" s="4">
        <v>1</v>
      </c>
    </row>
    <row r="1430" spans="1:26" hidden="1" x14ac:dyDescent="0.2">
      <c r="A1430" s="5">
        <v>156930</v>
      </c>
      <c r="B1430" s="10">
        <v>1981</v>
      </c>
      <c r="C1430" s="5" t="s">
        <v>1033</v>
      </c>
      <c r="D1430" s="5">
        <v>1</v>
      </c>
      <c r="E1430" s="5" t="s">
        <v>5303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1</v>
      </c>
      <c r="O1430" s="5">
        <v>0</v>
      </c>
      <c r="P1430" s="5">
        <v>0</v>
      </c>
      <c r="Q1430" s="5">
        <v>0</v>
      </c>
      <c r="R1430" s="5">
        <v>911</v>
      </c>
      <c r="S1430" s="10">
        <v>45032</v>
      </c>
      <c r="T1430" s="5">
        <v>300</v>
      </c>
      <c r="U1430" s="5">
        <v>3.3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</row>
    <row r="1431" spans="1:26" hidden="1" x14ac:dyDescent="0.2">
      <c r="A1431" s="5">
        <v>105000</v>
      </c>
      <c r="B1431" s="10">
        <v>1979</v>
      </c>
      <c r="C1431" s="5" t="s">
        <v>1033</v>
      </c>
      <c r="D1431" s="5">
        <v>1</v>
      </c>
      <c r="E1431" s="5" t="s">
        <v>5303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1</v>
      </c>
      <c r="O1431" s="5">
        <v>0</v>
      </c>
      <c r="P1431" s="5">
        <v>0</v>
      </c>
      <c r="Q1431" s="5">
        <v>0</v>
      </c>
      <c r="R1431" s="5">
        <v>911</v>
      </c>
      <c r="S1431" s="10">
        <v>192</v>
      </c>
      <c r="T1431" s="5">
        <v>300</v>
      </c>
      <c r="U1431" s="5">
        <v>3.3</v>
      </c>
      <c r="V1431" s="5">
        <v>0</v>
      </c>
      <c r="W1431" s="5">
        <v>0</v>
      </c>
      <c r="X1431" s="5">
        <v>0</v>
      </c>
      <c r="Y1431" s="5">
        <v>0</v>
      </c>
      <c r="Z1431" s="5">
        <v>1</v>
      </c>
    </row>
    <row r="1432" spans="1:26" hidden="1" x14ac:dyDescent="0.2">
      <c r="A1432" s="4">
        <v>112900</v>
      </c>
      <c r="B1432" s="11">
        <v>1979</v>
      </c>
      <c r="C1432" s="4" t="s">
        <v>1033</v>
      </c>
      <c r="D1432" s="4">
        <v>1</v>
      </c>
      <c r="E1432" s="4" t="s">
        <v>5303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1</v>
      </c>
      <c r="O1432" s="4">
        <v>0</v>
      </c>
      <c r="P1432" s="4">
        <v>0</v>
      </c>
      <c r="Q1432" s="4">
        <v>0</v>
      </c>
      <c r="R1432" s="4">
        <v>911</v>
      </c>
      <c r="S1432" s="11">
        <v>147093</v>
      </c>
      <c r="T1432" s="4">
        <v>300</v>
      </c>
      <c r="U1432" s="4">
        <v>3.3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</row>
    <row r="1433" spans="1:26" hidden="1" x14ac:dyDescent="0.2">
      <c r="A1433" s="4">
        <v>133900</v>
      </c>
      <c r="B1433" s="11">
        <v>1979</v>
      </c>
      <c r="C1433" s="4" t="s">
        <v>1033</v>
      </c>
      <c r="D1433" s="4">
        <v>1</v>
      </c>
      <c r="E1433" s="4" t="s">
        <v>5303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1</v>
      </c>
      <c r="O1433" s="4">
        <v>0</v>
      </c>
      <c r="P1433" s="4">
        <v>0</v>
      </c>
      <c r="Q1433" s="4">
        <v>0</v>
      </c>
      <c r="R1433" s="4">
        <v>911</v>
      </c>
      <c r="S1433" s="11">
        <v>190100</v>
      </c>
      <c r="T1433" s="4">
        <v>300</v>
      </c>
      <c r="U1433" s="4">
        <v>3.3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</row>
    <row r="1434" spans="1:26" hidden="1" x14ac:dyDescent="0.2">
      <c r="A1434" s="4">
        <v>75950</v>
      </c>
      <c r="B1434" s="11">
        <v>1978</v>
      </c>
      <c r="C1434" s="4" t="s">
        <v>1033</v>
      </c>
      <c r="D1434" s="4">
        <v>1</v>
      </c>
      <c r="E1434" s="4" t="s">
        <v>5303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1</v>
      </c>
      <c r="O1434" s="4">
        <v>0</v>
      </c>
      <c r="P1434" s="4">
        <v>0</v>
      </c>
      <c r="Q1434" s="4">
        <v>0</v>
      </c>
      <c r="R1434" s="4">
        <v>911</v>
      </c>
      <c r="S1434" s="11">
        <v>29400</v>
      </c>
      <c r="T1434" s="4">
        <v>300</v>
      </c>
      <c r="U1434" s="4">
        <v>3.3</v>
      </c>
      <c r="V1434" s="4">
        <v>0</v>
      </c>
      <c r="W1434" s="4">
        <v>0</v>
      </c>
      <c r="X1434" s="4">
        <v>0</v>
      </c>
      <c r="Y1434" s="4">
        <v>0</v>
      </c>
      <c r="Z1434" s="4">
        <v>1</v>
      </c>
    </row>
    <row r="1435" spans="1:26" hidden="1" x14ac:dyDescent="0.2">
      <c r="A1435" s="4">
        <v>129930</v>
      </c>
      <c r="B1435" s="11">
        <v>1978</v>
      </c>
      <c r="C1435" s="4" t="s">
        <v>1033</v>
      </c>
      <c r="D1435" s="4">
        <v>1</v>
      </c>
      <c r="E1435" s="4" t="s">
        <v>5303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1</v>
      </c>
      <c r="O1435" s="4">
        <v>0</v>
      </c>
      <c r="P1435" s="4">
        <v>0</v>
      </c>
      <c r="Q1435" s="4">
        <v>0</v>
      </c>
      <c r="R1435" s="4">
        <v>911</v>
      </c>
      <c r="S1435" s="11">
        <v>79000</v>
      </c>
      <c r="T1435" s="4">
        <v>300</v>
      </c>
      <c r="U1435" s="4">
        <v>3.3</v>
      </c>
      <c r="V1435" s="4">
        <v>0</v>
      </c>
      <c r="W1435" s="4">
        <v>0</v>
      </c>
      <c r="X1435" s="4">
        <v>0</v>
      </c>
      <c r="Y1435" s="4">
        <v>0</v>
      </c>
      <c r="Z1435" s="4">
        <v>1</v>
      </c>
    </row>
    <row r="1436" spans="1:26" hidden="1" x14ac:dyDescent="0.2">
      <c r="A1436" s="5">
        <v>115900</v>
      </c>
      <c r="B1436" s="10">
        <v>1978</v>
      </c>
      <c r="C1436" s="5" t="s">
        <v>439</v>
      </c>
      <c r="D1436" s="5">
        <v>1</v>
      </c>
      <c r="E1436" s="5" t="s">
        <v>5303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1</v>
      </c>
      <c r="O1436" s="5">
        <v>0</v>
      </c>
      <c r="P1436" s="5">
        <v>0</v>
      </c>
      <c r="Q1436" s="5">
        <v>0</v>
      </c>
      <c r="R1436" s="5">
        <v>911</v>
      </c>
      <c r="S1436" s="10">
        <v>130590</v>
      </c>
      <c r="T1436" s="5">
        <v>265</v>
      </c>
      <c r="U1436" s="5">
        <v>3.3</v>
      </c>
      <c r="V1436" s="5">
        <v>0</v>
      </c>
      <c r="W1436" s="5">
        <v>0</v>
      </c>
      <c r="X1436" s="5">
        <v>0</v>
      </c>
      <c r="Y1436" s="5">
        <v>0</v>
      </c>
      <c r="Z1436" s="5">
        <v>1</v>
      </c>
    </row>
    <row r="1437" spans="1:26" hidden="1" x14ac:dyDescent="0.2">
      <c r="A1437" s="4">
        <v>81100</v>
      </c>
      <c r="B1437" s="11">
        <v>1977</v>
      </c>
      <c r="C1437" s="4" t="s">
        <v>1109</v>
      </c>
      <c r="D1437" s="4">
        <v>1</v>
      </c>
      <c r="E1437" s="4" t="s">
        <v>5303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1</v>
      </c>
      <c r="Q1437" s="4">
        <v>0</v>
      </c>
      <c r="R1437" s="4">
        <v>911</v>
      </c>
      <c r="S1437" s="11">
        <v>240000</v>
      </c>
      <c r="T1437" s="4">
        <v>200</v>
      </c>
      <c r="U1437" s="4">
        <v>3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</row>
    <row r="1438" spans="1:26" hidden="1" x14ac:dyDescent="0.2">
      <c r="A1438" s="5">
        <v>125911</v>
      </c>
      <c r="B1438" s="10">
        <v>1977</v>
      </c>
      <c r="C1438" s="5" t="s">
        <v>1109</v>
      </c>
      <c r="D1438" s="5">
        <v>1</v>
      </c>
      <c r="E1438" s="5" t="s">
        <v>5303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1</v>
      </c>
      <c r="Q1438" s="5">
        <v>0</v>
      </c>
      <c r="R1438" s="5">
        <v>911</v>
      </c>
      <c r="S1438" s="10">
        <v>122500</v>
      </c>
      <c r="T1438" s="5">
        <v>200</v>
      </c>
      <c r="U1438" s="5">
        <v>3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</row>
    <row r="1439" spans="1:26" hidden="1" x14ac:dyDescent="0.2">
      <c r="A1439" s="4">
        <v>149900</v>
      </c>
      <c r="B1439" s="11">
        <v>1977</v>
      </c>
      <c r="C1439" s="4" t="s">
        <v>768</v>
      </c>
      <c r="D1439" s="4">
        <v>1</v>
      </c>
      <c r="E1439" s="4" t="s">
        <v>5303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1</v>
      </c>
      <c r="O1439" s="4">
        <v>0</v>
      </c>
      <c r="P1439" s="4">
        <v>0</v>
      </c>
      <c r="Q1439" s="4">
        <v>0</v>
      </c>
      <c r="R1439" s="4">
        <v>911</v>
      </c>
      <c r="S1439" s="11">
        <v>162219</v>
      </c>
      <c r="T1439" s="4">
        <v>260</v>
      </c>
      <c r="U1439" s="4">
        <v>3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</row>
    <row r="1440" spans="1:26" hidden="1" x14ac:dyDescent="0.2">
      <c r="A1440" s="4">
        <v>169911</v>
      </c>
      <c r="B1440" s="11">
        <v>1977</v>
      </c>
      <c r="C1440" s="4" t="s">
        <v>768</v>
      </c>
      <c r="D1440" s="4">
        <v>1</v>
      </c>
      <c r="E1440" s="4" t="s">
        <v>5303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1</v>
      </c>
      <c r="O1440" s="4">
        <v>0</v>
      </c>
      <c r="P1440" s="4">
        <v>0</v>
      </c>
      <c r="Q1440" s="4">
        <v>0</v>
      </c>
      <c r="R1440" s="4">
        <v>911</v>
      </c>
      <c r="S1440" s="11">
        <v>167510</v>
      </c>
      <c r="T1440" s="4">
        <v>260</v>
      </c>
      <c r="U1440" s="4">
        <v>3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</row>
    <row r="1441" spans="1:26" hidden="1" x14ac:dyDescent="0.2">
      <c r="A1441" s="4">
        <v>235000</v>
      </c>
      <c r="B1441" s="11">
        <v>1977</v>
      </c>
      <c r="C1441" s="4" t="s">
        <v>768</v>
      </c>
      <c r="D1441" s="4">
        <v>1</v>
      </c>
      <c r="E1441" s="4" t="s">
        <v>5303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1</v>
      </c>
      <c r="O1441" s="4">
        <v>0</v>
      </c>
      <c r="P1441" s="4">
        <v>0</v>
      </c>
      <c r="Q1441" s="4">
        <v>0</v>
      </c>
      <c r="R1441" s="4">
        <v>911</v>
      </c>
      <c r="S1441" s="11">
        <v>300</v>
      </c>
      <c r="T1441" s="4">
        <v>260</v>
      </c>
      <c r="U1441" s="4">
        <v>3</v>
      </c>
      <c r="V1441" s="4">
        <v>0</v>
      </c>
      <c r="W1441" s="4">
        <v>0</v>
      </c>
      <c r="X1441" s="4">
        <v>0</v>
      </c>
      <c r="Y1441" s="4">
        <v>1</v>
      </c>
      <c r="Z1441" s="4">
        <v>0</v>
      </c>
    </row>
    <row r="1442" spans="1:26" hidden="1" x14ac:dyDescent="0.2">
      <c r="A1442" s="4">
        <v>174930</v>
      </c>
      <c r="B1442" s="11">
        <v>1977</v>
      </c>
      <c r="C1442" s="4" t="s">
        <v>439</v>
      </c>
      <c r="D1442" s="4">
        <v>1</v>
      </c>
      <c r="E1442" s="4" t="s">
        <v>5303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1</v>
      </c>
      <c r="O1442" s="4">
        <v>0</v>
      </c>
      <c r="P1442" s="4">
        <v>0</v>
      </c>
      <c r="Q1442" s="4">
        <v>0</v>
      </c>
      <c r="R1442" s="4">
        <v>911</v>
      </c>
      <c r="S1442" s="11">
        <v>77000</v>
      </c>
      <c r="T1442" s="4">
        <v>265</v>
      </c>
      <c r="U1442" s="4">
        <v>3.3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</row>
    <row r="1443" spans="1:26" hidden="1" x14ac:dyDescent="0.2">
      <c r="A1443" s="4">
        <v>138911</v>
      </c>
      <c r="B1443" s="11">
        <v>1976</v>
      </c>
      <c r="C1443" s="4" t="s">
        <v>517</v>
      </c>
      <c r="D1443" s="4">
        <v>1</v>
      </c>
      <c r="E1443" s="4" t="s">
        <v>5303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911</v>
      </c>
      <c r="S1443" s="11">
        <v>94000</v>
      </c>
      <c r="T1443" s="4">
        <v>210</v>
      </c>
      <c r="U1443" s="4">
        <v>2.7</v>
      </c>
      <c r="V1443" s="4">
        <v>0</v>
      </c>
      <c r="W1443" s="4">
        <v>0</v>
      </c>
      <c r="X1443" s="4">
        <v>0</v>
      </c>
      <c r="Y1443" s="4">
        <v>0</v>
      </c>
      <c r="Z1443" s="4">
        <v>1</v>
      </c>
    </row>
    <row r="1444" spans="1:26" hidden="1" x14ac:dyDescent="0.2">
      <c r="A1444" s="5">
        <v>350000</v>
      </c>
      <c r="B1444" s="10">
        <v>1976</v>
      </c>
      <c r="C1444" s="5" t="s">
        <v>517</v>
      </c>
      <c r="D1444" s="5">
        <v>1</v>
      </c>
      <c r="E1444" s="5" t="s">
        <v>5303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911</v>
      </c>
      <c r="S1444" s="10">
        <v>2577</v>
      </c>
      <c r="T1444" s="5">
        <v>210</v>
      </c>
      <c r="U1444" s="5">
        <v>2.7</v>
      </c>
      <c r="V1444" s="5">
        <v>0</v>
      </c>
      <c r="W1444" s="5">
        <v>0</v>
      </c>
      <c r="X1444" s="5">
        <v>0</v>
      </c>
      <c r="Y1444" s="5">
        <v>0</v>
      </c>
      <c r="Z1444" s="5">
        <v>1</v>
      </c>
    </row>
    <row r="1445" spans="1:26" hidden="1" x14ac:dyDescent="0.2">
      <c r="A1445" s="4">
        <v>79900</v>
      </c>
      <c r="B1445" s="11">
        <v>1976</v>
      </c>
      <c r="C1445" s="4" t="s">
        <v>1109</v>
      </c>
      <c r="D1445" s="4">
        <v>1</v>
      </c>
      <c r="E1445" s="4" t="s">
        <v>5303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1</v>
      </c>
      <c r="Q1445" s="4">
        <v>0</v>
      </c>
      <c r="R1445" s="4">
        <v>911</v>
      </c>
      <c r="S1445" s="11">
        <v>130785</v>
      </c>
      <c r="T1445" s="4">
        <v>200</v>
      </c>
      <c r="U1445" s="4">
        <v>3</v>
      </c>
      <c r="V1445" s="4">
        <v>0</v>
      </c>
      <c r="W1445" s="4">
        <v>0</v>
      </c>
      <c r="X1445" s="4">
        <v>0</v>
      </c>
      <c r="Y1445" s="4">
        <v>0</v>
      </c>
      <c r="Z1445" s="4">
        <v>1</v>
      </c>
    </row>
    <row r="1446" spans="1:26" hidden="1" x14ac:dyDescent="0.2">
      <c r="A1446" s="4">
        <v>139900</v>
      </c>
      <c r="B1446" s="11">
        <v>1976</v>
      </c>
      <c r="C1446" s="4" t="s">
        <v>1109</v>
      </c>
      <c r="D1446" s="4">
        <v>1</v>
      </c>
      <c r="E1446" s="4" t="s">
        <v>5303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911</v>
      </c>
      <c r="S1446" s="11">
        <v>68000</v>
      </c>
      <c r="T1446" s="4">
        <v>200</v>
      </c>
      <c r="U1446" s="4">
        <v>3</v>
      </c>
      <c r="V1446" s="4">
        <v>0</v>
      </c>
      <c r="W1446" s="4">
        <v>0</v>
      </c>
      <c r="X1446" s="4">
        <v>0</v>
      </c>
      <c r="Y1446" s="4">
        <v>0</v>
      </c>
      <c r="Z1446" s="4">
        <v>1</v>
      </c>
    </row>
    <row r="1447" spans="1:26" hidden="1" x14ac:dyDescent="0.2">
      <c r="A1447" s="4">
        <v>89000</v>
      </c>
      <c r="B1447" s="11">
        <v>1976</v>
      </c>
      <c r="C1447" s="4" t="s">
        <v>1109</v>
      </c>
      <c r="D1447" s="4">
        <v>1</v>
      </c>
      <c r="E1447" s="4" t="s">
        <v>5303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911</v>
      </c>
      <c r="S1447" s="11">
        <v>100500</v>
      </c>
      <c r="T1447" s="4">
        <v>200</v>
      </c>
      <c r="U1447" s="4">
        <v>3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</row>
    <row r="1448" spans="1:26" hidden="1" x14ac:dyDescent="0.2">
      <c r="A1448" s="4">
        <v>115000</v>
      </c>
      <c r="B1448" s="11">
        <v>1976</v>
      </c>
      <c r="C1448" s="4" t="s">
        <v>1109</v>
      </c>
      <c r="D1448" s="4">
        <v>1</v>
      </c>
      <c r="E1448" s="4" t="s">
        <v>5303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911</v>
      </c>
      <c r="S1448" s="11">
        <v>88000</v>
      </c>
      <c r="T1448" s="4">
        <v>200</v>
      </c>
      <c r="U1448" s="4">
        <v>3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</row>
    <row r="1449" spans="1:26" hidden="1" x14ac:dyDescent="0.2">
      <c r="A1449" s="4">
        <v>134890</v>
      </c>
      <c r="B1449" s="11">
        <v>1976</v>
      </c>
      <c r="C1449" s="4" t="s">
        <v>768</v>
      </c>
      <c r="D1449" s="4">
        <v>1</v>
      </c>
      <c r="E1449" s="4" t="s">
        <v>5303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1</v>
      </c>
      <c r="O1449" s="4">
        <v>0</v>
      </c>
      <c r="P1449" s="4">
        <v>0</v>
      </c>
      <c r="Q1449" s="4">
        <v>0</v>
      </c>
      <c r="R1449" s="4">
        <v>911</v>
      </c>
      <c r="S1449" s="11">
        <v>1779</v>
      </c>
      <c r="T1449" s="4">
        <v>260</v>
      </c>
      <c r="U1449" s="4">
        <v>3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</row>
    <row r="1450" spans="1:26" hidden="1" x14ac:dyDescent="0.2">
      <c r="A1450" s="5">
        <v>179911</v>
      </c>
      <c r="B1450" s="10">
        <v>1976</v>
      </c>
      <c r="C1450" s="5" t="s">
        <v>768</v>
      </c>
      <c r="D1450" s="5">
        <v>1</v>
      </c>
      <c r="E1450" s="5" t="s">
        <v>5303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1</v>
      </c>
      <c r="O1450" s="5">
        <v>0</v>
      </c>
      <c r="P1450" s="5">
        <v>0</v>
      </c>
      <c r="Q1450" s="5">
        <v>0</v>
      </c>
      <c r="R1450" s="5">
        <v>911</v>
      </c>
      <c r="S1450" s="10">
        <v>58703</v>
      </c>
      <c r="T1450" s="5">
        <v>260</v>
      </c>
      <c r="U1450" s="5">
        <v>3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</row>
    <row r="1451" spans="1:26" hidden="1" x14ac:dyDescent="0.2">
      <c r="A1451" s="4">
        <v>124900</v>
      </c>
      <c r="B1451" s="11">
        <v>1976</v>
      </c>
      <c r="C1451" s="4" t="s">
        <v>646</v>
      </c>
      <c r="D1451" s="4">
        <v>1</v>
      </c>
      <c r="E1451" s="4" t="s">
        <v>5303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1</v>
      </c>
      <c r="O1451" s="4">
        <v>0</v>
      </c>
      <c r="P1451" s="4">
        <v>0</v>
      </c>
      <c r="Q1451" s="4">
        <v>0</v>
      </c>
      <c r="R1451" s="4">
        <v>911</v>
      </c>
      <c r="S1451" s="11">
        <v>33456</v>
      </c>
      <c r="T1451" s="4">
        <v>245</v>
      </c>
      <c r="U1451" s="4">
        <v>3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</row>
    <row r="1452" spans="1:26" hidden="1" x14ac:dyDescent="0.2">
      <c r="A1452" s="4">
        <v>134950</v>
      </c>
      <c r="B1452" s="11">
        <v>1975</v>
      </c>
      <c r="C1452" s="4" t="s">
        <v>920</v>
      </c>
      <c r="D1452" s="4">
        <v>1</v>
      </c>
      <c r="E1452" s="4" t="s">
        <v>5303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911</v>
      </c>
      <c r="S1452" s="11">
        <v>71507</v>
      </c>
      <c r="T1452" s="4">
        <v>165</v>
      </c>
      <c r="U1452" s="4">
        <v>2.7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</row>
    <row r="1453" spans="1:26" hidden="1" x14ac:dyDescent="0.2">
      <c r="A1453" s="5">
        <v>219900</v>
      </c>
      <c r="B1453" s="10">
        <v>1975</v>
      </c>
      <c r="C1453" s="5" t="s">
        <v>517</v>
      </c>
      <c r="D1453" s="5">
        <v>1</v>
      </c>
      <c r="E1453" s="5" t="s">
        <v>5303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1</v>
      </c>
      <c r="Q1453" s="5">
        <v>0</v>
      </c>
      <c r="R1453" s="5">
        <v>911</v>
      </c>
      <c r="S1453" s="10">
        <v>97000</v>
      </c>
      <c r="T1453" s="5">
        <v>210</v>
      </c>
      <c r="U1453" s="5">
        <v>2.7</v>
      </c>
      <c r="V1453" s="5">
        <v>0</v>
      </c>
      <c r="W1453" s="5">
        <v>0</v>
      </c>
      <c r="X1453" s="5">
        <v>0</v>
      </c>
      <c r="Y1453" s="5">
        <v>0</v>
      </c>
      <c r="Z1453" s="5">
        <v>1</v>
      </c>
    </row>
    <row r="1454" spans="1:26" hidden="1" x14ac:dyDescent="0.2">
      <c r="A1454" s="4">
        <v>195000</v>
      </c>
      <c r="B1454" s="11">
        <v>1975</v>
      </c>
      <c r="C1454" s="4" t="s">
        <v>517</v>
      </c>
      <c r="D1454" s="4">
        <v>1</v>
      </c>
      <c r="E1454" s="4" t="s">
        <v>5303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911</v>
      </c>
      <c r="S1454" s="11">
        <v>27000</v>
      </c>
      <c r="T1454" s="4">
        <v>210</v>
      </c>
      <c r="U1454" s="4">
        <v>2.7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</row>
    <row r="1455" spans="1:26" hidden="1" x14ac:dyDescent="0.2">
      <c r="A1455" s="5">
        <v>330000</v>
      </c>
      <c r="B1455" s="10">
        <v>1975</v>
      </c>
      <c r="C1455" s="5" t="s">
        <v>517</v>
      </c>
      <c r="D1455" s="5">
        <v>1</v>
      </c>
      <c r="E1455" s="5" t="s">
        <v>5303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911</v>
      </c>
      <c r="S1455" s="10">
        <v>500</v>
      </c>
      <c r="T1455" s="5">
        <v>210</v>
      </c>
      <c r="U1455" s="5">
        <v>2.7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</row>
    <row r="1456" spans="1:26" hidden="1" x14ac:dyDescent="0.2">
      <c r="A1456" s="5">
        <v>95900</v>
      </c>
      <c r="B1456" s="10">
        <v>1975</v>
      </c>
      <c r="C1456" s="5" t="s">
        <v>1109</v>
      </c>
      <c r="D1456" s="5">
        <v>1</v>
      </c>
      <c r="E1456" s="5" t="s">
        <v>5303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911</v>
      </c>
      <c r="S1456" s="10">
        <v>2532</v>
      </c>
      <c r="T1456" s="5">
        <v>200</v>
      </c>
      <c r="U1456" s="5">
        <v>3</v>
      </c>
      <c r="V1456" s="5">
        <v>0</v>
      </c>
      <c r="W1456" s="5">
        <v>0</v>
      </c>
      <c r="X1456" s="5">
        <v>0</v>
      </c>
      <c r="Y1456" s="5">
        <v>0</v>
      </c>
      <c r="Z1456" s="5">
        <v>1</v>
      </c>
    </row>
    <row r="1457" spans="1:26" hidden="1" x14ac:dyDescent="0.2">
      <c r="A1457" s="4">
        <v>230000</v>
      </c>
      <c r="B1457" s="11">
        <v>1975</v>
      </c>
      <c r="C1457" s="4" t="s">
        <v>768</v>
      </c>
      <c r="D1457" s="4">
        <v>1</v>
      </c>
      <c r="E1457" s="4" t="s">
        <v>5303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1</v>
      </c>
      <c r="O1457" s="4">
        <v>0</v>
      </c>
      <c r="P1457" s="4">
        <v>0</v>
      </c>
      <c r="Q1457" s="4">
        <v>0</v>
      </c>
      <c r="R1457" s="4">
        <v>911</v>
      </c>
      <c r="S1457" s="11">
        <v>58469</v>
      </c>
      <c r="T1457" s="4">
        <v>260</v>
      </c>
      <c r="U1457" s="4">
        <v>3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</row>
    <row r="1458" spans="1:26" hidden="1" x14ac:dyDescent="0.2">
      <c r="A1458" s="5">
        <v>58000</v>
      </c>
      <c r="B1458" s="10">
        <v>1974</v>
      </c>
      <c r="C1458" s="5" t="s">
        <v>920</v>
      </c>
      <c r="D1458" s="5">
        <v>1</v>
      </c>
      <c r="E1458" s="5" t="s">
        <v>5303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1</v>
      </c>
      <c r="Q1458" s="5">
        <v>0</v>
      </c>
      <c r="R1458" s="5">
        <v>911</v>
      </c>
      <c r="S1458" s="10">
        <v>120000</v>
      </c>
      <c r="T1458" s="5">
        <v>175</v>
      </c>
      <c r="U1458" s="5">
        <v>2.7</v>
      </c>
      <c r="V1458" s="5">
        <v>0</v>
      </c>
      <c r="W1458" s="5">
        <v>0</v>
      </c>
      <c r="X1458" s="5">
        <v>0</v>
      </c>
      <c r="Y1458" s="5">
        <v>0</v>
      </c>
      <c r="Z1458" s="5">
        <v>1</v>
      </c>
    </row>
    <row r="1459" spans="1:26" hidden="1" x14ac:dyDescent="0.2">
      <c r="A1459" s="4">
        <v>220000</v>
      </c>
      <c r="B1459" s="11">
        <v>1974</v>
      </c>
      <c r="C1459" s="4" t="s">
        <v>517</v>
      </c>
      <c r="D1459" s="4">
        <v>1</v>
      </c>
      <c r="E1459" s="4" t="s">
        <v>5303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911</v>
      </c>
      <c r="S1459" s="11">
        <v>56956</v>
      </c>
      <c r="T1459" s="4">
        <v>210</v>
      </c>
      <c r="U1459" s="4">
        <v>2.7</v>
      </c>
      <c r="V1459" s="4">
        <v>0</v>
      </c>
      <c r="W1459" s="4">
        <v>0</v>
      </c>
      <c r="X1459" s="4">
        <v>0</v>
      </c>
      <c r="Y1459" s="4">
        <v>0</v>
      </c>
      <c r="Z1459" s="4">
        <v>1</v>
      </c>
    </row>
    <row r="1460" spans="1:26" hidden="1" x14ac:dyDescent="0.2">
      <c r="A1460" s="5">
        <v>230000</v>
      </c>
      <c r="B1460" s="10">
        <v>1974</v>
      </c>
      <c r="C1460" s="5" t="s">
        <v>517</v>
      </c>
      <c r="D1460" s="5">
        <v>1</v>
      </c>
      <c r="E1460" s="5" t="s">
        <v>5303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911</v>
      </c>
      <c r="S1460" s="10">
        <v>35593</v>
      </c>
      <c r="T1460" s="5">
        <v>210</v>
      </c>
      <c r="U1460" s="5">
        <v>2.7</v>
      </c>
      <c r="V1460" s="5">
        <v>0</v>
      </c>
      <c r="W1460" s="5">
        <v>0</v>
      </c>
      <c r="X1460" s="5">
        <v>0</v>
      </c>
      <c r="Y1460" s="5">
        <v>0</v>
      </c>
      <c r="Z1460" s="5">
        <v>1</v>
      </c>
    </row>
    <row r="1461" spans="1:26" hidden="1" x14ac:dyDescent="0.2">
      <c r="A1461" s="4">
        <v>350000</v>
      </c>
      <c r="B1461" s="11">
        <v>1974</v>
      </c>
      <c r="C1461" s="4" t="s">
        <v>517</v>
      </c>
      <c r="D1461" s="4">
        <v>1</v>
      </c>
      <c r="E1461" s="4" t="s">
        <v>5303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911</v>
      </c>
      <c r="S1461" s="11">
        <v>500</v>
      </c>
      <c r="T1461" s="4">
        <v>210</v>
      </c>
      <c r="U1461" s="4">
        <v>2.7</v>
      </c>
      <c r="V1461" s="4">
        <v>0</v>
      </c>
      <c r="W1461" s="4">
        <v>0</v>
      </c>
      <c r="X1461" s="4">
        <v>0</v>
      </c>
      <c r="Y1461" s="4">
        <v>0</v>
      </c>
      <c r="Z1461" s="4">
        <v>1</v>
      </c>
    </row>
    <row r="1462" spans="1:26" hidden="1" x14ac:dyDescent="0.2">
      <c r="A1462" s="4">
        <v>139000</v>
      </c>
      <c r="B1462" s="11">
        <v>1974</v>
      </c>
      <c r="C1462" s="4" t="s">
        <v>517</v>
      </c>
      <c r="D1462" s="4">
        <v>1</v>
      </c>
      <c r="E1462" s="4" t="s">
        <v>5303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1</v>
      </c>
      <c r="Q1462" s="4">
        <v>0</v>
      </c>
      <c r="R1462" s="4">
        <v>911</v>
      </c>
      <c r="S1462" s="11">
        <v>111500</v>
      </c>
      <c r="T1462" s="4">
        <v>210</v>
      </c>
      <c r="U1462" s="4">
        <v>2.7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</row>
    <row r="1463" spans="1:26" hidden="1" x14ac:dyDescent="0.2">
      <c r="A1463" s="4">
        <v>159911</v>
      </c>
      <c r="B1463" s="11">
        <v>1974</v>
      </c>
      <c r="C1463" s="4" t="s">
        <v>517</v>
      </c>
      <c r="D1463" s="4">
        <v>1</v>
      </c>
      <c r="E1463" s="4" t="s">
        <v>5303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1</v>
      </c>
      <c r="Q1463" s="4">
        <v>0</v>
      </c>
      <c r="R1463" s="4">
        <v>911</v>
      </c>
      <c r="S1463" s="11">
        <v>114000</v>
      </c>
      <c r="T1463" s="4">
        <v>210</v>
      </c>
      <c r="U1463" s="4">
        <v>2.7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</row>
    <row r="1464" spans="1:26" hidden="1" x14ac:dyDescent="0.2">
      <c r="A1464" s="5">
        <v>174000</v>
      </c>
      <c r="B1464" s="10">
        <v>1974</v>
      </c>
      <c r="C1464" s="5" t="s">
        <v>517</v>
      </c>
      <c r="D1464" s="5">
        <v>1</v>
      </c>
      <c r="E1464" s="5" t="s">
        <v>5303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911</v>
      </c>
      <c r="S1464" s="10">
        <v>87340</v>
      </c>
      <c r="T1464" s="5">
        <v>210</v>
      </c>
      <c r="U1464" s="5">
        <v>2.7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</row>
    <row r="1465" spans="1:26" hidden="1" x14ac:dyDescent="0.2">
      <c r="A1465" s="4">
        <v>185000</v>
      </c>
      <c r="B1465" s="11">
        <v>1974</v>
      </c>
      <c r="C1465" s="4" t="s">
        <v>517</v>
      </c>
      <c r="D1465" s="4">
        <v>1</v>
      </c>
      <c r="E1465" s="4" t="s">
        <v>5303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911</v>
      </c>
      <c r="S1465" s="11">
        <v>17383</v>
      </c>
      <c r="T1465" s="4">
        <v>210</v>
      </c>
      <c r="U1465" s="4">
        <v>2.7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</row>
    <row r="1466" spans="1:26" hidden="1" x14ac:dyDescent="0.2">
      <c r="A1466" s="5">
        <v>195000</v>
      </c>
      <c r="B1466" s="10">
        <v>1974</v>
      </c>
      <c r="C1466" s="5" t="s">
        <v>517</v>
      </c>
      <c r="D1466" s="5">
        <v>1</v>
      </c>
      <c r="E1466" s="5" t="s">
        <v>5303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911</v>
      </c>
      <c r="S1466" s="10">
        <v>102527</v>
      </c>
      <c r="T1466" s="5">
        <v>210</v>
      </c>
      <c r="U1466" s="5">
        <v>2.7</v>
      </c>
      <c r="V1466" s="5">
        <v>0</v>
      </c>
      <c r="W1466" s="5">
        <v>0</v>
      </c>
      <c r="X1466" s="5">
        <v>0</v>
      </c>
      <c r="Y1466" s="5">
        <v>1</v>
      </c>
      <c r="Z1466" s="5">
        <v>0</v>
      </c>
    </row>
    <row r="1467" spans="1:26" hidden="1" x14ac:dyDescent="0.2">
      <c r="A1467" s="5">
        <v>195000</v>
      </c>
      <c r="B1467" s="10">
        <v>1974</v>
      </c>
      <c r="C1467" s="5" t="s">
        <v>517</v>
      </c>
      <c r="D1467" s="5">
        <v>1</v>
      </c>
      <c r="E1467" s="5" t="s">
        <v>5303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1</v>
      </c>
      <c r="Q1467" s="5">
        <v>0</v>
      </c>
      <c r="R1467" s="5">
        <v>911</v>
      </c>
      <c r="S1467" s="10">
        <v>50000</v>
      </c>
      <c r="T1467" s="5">
        <v>210</v>
      </c>
      <c r="U1467" s="5">
        <v>2.7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</row>
    <row r="1468" spans="1:26" hidden="1" x14ac:dyDescent="0.2">
      <c r="A1468" s="4">
        <v>265911</v>
      </c>
      <c r="B1468" s="11">
        <v>1974</v>
      </c>
      <c r="C1468" s="4" t="s">
        <v>517</v>
      </c>
      <c r="D1468" s="4">
        <v>1</v>
      </c>
      <c r="E1468" s="4" t="s">
        <v>5303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911</v>
      </c>
      <c r="S1468" s="11">
        <v>53566</v>
      </c>
      <c r="T1468" s="4">
        <v>210</v>
      </c>
      <c r="U1468" s="4">
        <v>2.7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</row>
    <row r="1469" spans="1:26" hidden="1" x14ac:dyDescent="0.2">
      <c r="A1469" s="4">
        <v>280000</v>
      </c>
      <c r="B1469" s="11">
        <v>1974</v>
      </c>
      <c r="C1469" s="4" t="s">
        <v>517</v>
      </c>
      <c r="D1469" s="4">
        <v>1</v>
      </c>
      <c r="E1469" s="4" t="s">
        <v>5303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911</v>
      </c>
      <c r="S1469" s="11">
        <v>94147</v>
      </c>
      <c r="T1469" s="4">
        <v>210</v>
      </c>
      <c r="U1469" s="4">
        <v>2.7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</row>
    <row r="1470" spans="1:26" hidden="1" x14ac:dyDescent="0.2">
      <c r="A1470" s="4">
        <v>350000</v>
      </c>
      <c r="B1470" s="11">
        <v>1974</v>
      </c>
      <c r="C1470" s="4" t="s">
        <v>517</v>
      </c>
      <c r="D1470" s="4">
        <v>1</v>
      </c>
      <c r="E1470" s="4" t="s">
        <v>5303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911</v>
      </c>
      <c r="S1470" s="11">
        <v>500</v>
      </c>
      <c r="T1470" s="4">
        <v>210</v>
      </c>
      <c r="U1470" s="4">
        <v>2.7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</row>
    <row r="1471" spans="1:26" hidden="1" x14ac:dyDescent="0.2">
      <c r="A1471" s="5">
        <v>199911</v>
      </c>
      <c r="B1471" s="10">
        <v>1973</v>
      </c>
      <c r="C1471" s="5" t="s">
        <v>517</v>
      </c>
      <c r="D1471" s="5">
        <v>1</v>
      </c>
      <c r="E1471" s="5" t="s">
        <v>5303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911</v>
      </c>
      <c r="S1471" s="10">
        <v>58250</v>
      </c>
      <c r="T1471" s="5">
        <v>210</v>
      </c>
      <c r="U1471" s="5">
        <v>2.7</v>
      </c>
      <c r="V1471" s="5">
        <v>0</v>
      </c>
      <c r="W1471" s="5">
        <v>0</v>
      </c>
      <c r="X1471" s="5">
        <v>0</v>
      </c>
      <c r="Y1471" s="5">
        <v>0</v>
      </c>
      <c r="Z1471" s="5">
        <v>1</v>
      </c>
    </row>
    <row r="1472" spans="1:26" hidden="1" x14ac:dyDescent="0.2">
      <c r="A1472" s="5">
        <v>109900</v>
      </c>
      <c r="B1472" s="10">
        <v>1973</v>
      </c>
      <c r="C1472" s="5" t="s">
        <v>517</v>
      </c>
      <c r="D1472" s="5">
        <v>1</v>
      </c>
      <c r="E1472" s="5" t="s">
        <v>5303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1</v>
      </c>
      <c r="Q1472" s="5">
        <v>0</v>
      </c>
      <c r="R1472" s="5">
        <v>911</v>
      </c>
      <c r="S1472" s="10">
        <v>20500</v>
      </c>
      <c r="T1472" s="5">
        <v>210</v>
      </c>
      <c r="U1472" s="5">
        <v>2.7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</row>
    <row r="1473" spans="1:26" hidden="1" x14ac:dyDescent="0.2">
      <c r="A1473" s="5">
        <v>178500</v>
      </c>
      <c r="B1473" s="10">
        <v>1973</v>
      </c>
      <c r="C1473" s="5" t="s">
        <v>517</v>
      </c>
      <c r="D1473" s="5">
        <v>1</v>
      </c>
      <c r="E1473" s="5" t="s">
        <v>5303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1</v>
      </c>
      <c r="Q1473" s="5">
        <v>0</v>
      </c>
      <c r="R1473" s="5">
        <v>911</v>
      </c>
      <c r="S1473" s="10">
        <v>95904</v>
      </c>
      <c r="T1473" s="5">
        <v>210</v>
      </c>
      <c r="U1473" s="5">
        <v>2.7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</row>
    <row r="1474" spans="1:26" hidden="1" x14ac:dyDescent="0.2">
      <c r="A1474" s="13">
        <v>390000</v>
      </c>
      <c r="B1474" s="14">
        <v>1973</v>
      </c>
      <c r="C1474" s="13" t="s">
        <v>1066</v>
      </c>
      <c r="D1474" s="13">
        <v>1</v>
      </c>
      <c r="E1474" s="13" t="s">
        <v>5303</v>
      </c>
      <c r="F1474" s="13">
        <v>0</v>
      </c>
      <c r="G1474" s="13">
        <v>0</v>
      </c>
      <c r="H1474" s="13">
        <v>0</v>
      </c>
      <c r="I1474" s="13">
        <v>0</v>
      </c>
      <c r="J1474" s="13">
        <v>0</v>
      </c>
      <c r="K1474" s="4">
        <v>0</v>
      </c>
      <c r="L1474" s="13">
        <v>0</v>
      </c>
      <c r="M1474" s="13">
        <v>1</v>
      </c>
      <c r="N1474" s="13">
        <v>0</v>
      </c>
      <c r="O1474" s="13">
        <v>0</v>
      </c>
      <c r="P1474" s="13">
        <v>0</v>
      </c>
      <c r="Q1474" s="13">
        <v>0</v>
      </c>
      <c r="R1474" s="13">
        <v>911</v>
      </c>
      <c r="S1474" s="14">
        <v>28185</v>
      </c>
      <c r="T1474" s="13">
        <v>300</v>
      </c>
      <c r="U1474" s="13">
        <v>2.8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E509E-7FEA-7E47-BC4D-F4D9EBEC54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raw_porsche_data</vt:lpstr>
      <vt:lpstr>porsche_data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Kelbl</dc:creator>
  <cp:lastModifiedBy>Adam Kelbl</cp:lastModifiedBy>
  <dcterms:created xsi:type="dcterms:W3CDTF">2024-12-13T21:51:06Z</dcterms:created>
  <dcterms:modified xsi:type="dcterms:W3CDTF">2025-01-02T19:37:38Z</dcterms:modified>
</cp:coreProperties>
</file>